
<file path=[Content_Types].xml><?xml version="1.0" encoding="utf-8"?>
<Types xmlns="http://schemas.openxmlformats.org/package/2006/content-type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E:\Users\KHEA2191\downloads\"/>
    </mc:Choice>
  </mc:AlternateContent>
  <xr:revisionPtr revIDLastSave="0" documentId="13_ncr:1_{42465F89-BF17-4DE3-BE15-CE4E318BDFEE}" xr6:coauthVersionLast="47" xr6:coauthVersionMax="47" xr10:uidLastSave="{00000000-0000-0000-0000-000000000000}"/>
  <bookViews>
    <workbookView xWindow="28680" yWindow="-120" windowWidth="29040" windowHeight="15720" tabRatio="776" xr2:uid="{00000000-000D-0000-FFFF-FFFF00000000}"/>
  </bookViews>
  <sheets>
    <sheet name="使用方法 How to use" sheetId="8" r:id="rId1"/>
    <sheet name="用語 Terms" sheetId="9" r:id="rId2"/>
    <sheet name="入力シート Input sheet" sheetId="7" r:id="rId3"/>
    <sheet name="【隠シート】 ①連絡先・エネルギーデータ入力" sheetId="1" state="hidden" r:id="rId4"/>
    <sheet name="【隠シート】 ②統合製品カテゴリ別比率反映" sheetId="4" state="hidden" r:id="rId5"/>
    <sheet name="【隠シート】 ③原材料調達集計" sheetId="5" state="hidden" r:id="rId6"/>
    <sheet name="【隠シート】 ④②③合算と原単位化" sheetId="6" state="hidden" r:id="rId7"/>
    <sheet name="【隠シート】プルダウンリスト・原単位設定" sheetId="3" state="hidden" r:id="rId8"/>
    <sheet name="Submission sheet 提出用（このシートを提出）" sheetId="2"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3" l="1"/>
  <c r="F6" i="3"/>
  <c r="F7" i="3"/>
  <c r="F8" i="3"/>
  <c r="F4" i="3"/>
  <c r="K80" i="7"/>
  <c r="K78" i="7"/>
  <c r="K76" i="7"/>
  <c r="K74" i="7"/>
  <c r="K72" i="7"/>
  <c r="K70" i="7"/>
  <c r="K68" i="7"/>
  <c r="K66" i="7"/>
  <c r="K64" i="7"/>
  <c r="K62" i="7"/>
  <c r="K61" i="7"/>
  <c r="K58" i="7"/>
  <c r="K57" i="7"/>
  <c r="K47" i="7"/>
  <c r="K45" i="7"/>
  <c r="K48" i="7"/>
  <c r="K46" i="7"/>
  <c r="K40" i="7"/>
  <c r="K38" i="7"/>
  <c r="K36" i="7"/>
  <c r="K34" i="7"/>
  <c r="K32" i="7"/>
  <c r="K30" i="7"/>
  <c r="K28" i="7"/>
  <c r="K26" i="7"/>
  <c r="K24" i="7"/>
  <c r="K22" i="7"/>
  <c r="K21" i="7"/>
  <c r="I45" i="7"/>
  <c r="K88" i="7"/>
  <c r="L88" i="7" s="1"/>
  <c r="K65" i="7"/>
  <c r="K37" i="7"/>
  <c r="J88" i="7"/>
  <c r="C17" i="1" l="1"/>
  <c r="C18" i="1"/>
  <c r="C19" i="1"/>
  <c r="C20" i="1"/>
  <c r="C21" i="1"/>
  <c r="C22" i="1"/>
  <c r="C23" i="1"/>
  <c r="C24" i="1"/>
  <c r="C25" i="1"/>
  <c r="C16" i="1"/>
  <c r="R10" i="3" l="1"/>
  <c r="AG11" i="3"/>
  <c r="AB11" i="3" s="1"/>
  <c r="J23" i="1" s="1"/>
  <c r="AG12" i="3"/>
  <c r="AB12" i="3" s="1"/>
  <c r="J24" i="1" s="1"/>
  <c r="AG10" i="3"/>
  <c r="AB10" i="3" s="1"/>
  <c r="AG9" i="3"/>
  <c r="AB9" i="3" s="1"/>
  <c r="J21" i="1" s="1"/>
  <c r="AG8" i="3"/>
  <c r="AB8" i="3" s="1"/>
  <c r="J20" i="1" s="1"/>
  <c r="AG7" i="3"/>
  <c r="AB7" i="3" s="1"/>
  <c r="J19" i="1" s="1"/>
  <c r="AG6" i="3"/>
  <c r="AB6" i="3" s="1"/>
  <c r="J18" i="1" s="1"/>
  <c r="AG5" i="3"/>
  <c r="AB5" i="3" s="1"/>
  <c r="J17" i="1" s="1"/>
  <c r="AG4" i="3"/>
  <c r="AB4" i="3" s="1"/>
  <c r="J16" i="1" s="1"/>
  <c r="AB13" i="3"/>
  <c r="J25" i="1" s="1"/>
  <c r="Q5" i="3"/>
  <c r="Z5" i="3" s="1"/>
  <c r="Q6" i="3"/>
  <c r="Z6" i="3" s="1"/>
  <c r="Q7" i="3"/>
  <c r="Z7" i="3" s="1"/>
  <c r="Q8" i="3"/>
  <c r="Z8" i="3" s="1"/>
  <c r="Q9" i="3"/>
  <c r="Z9" i="3" s="1"/>
  <c r="Q10" i="3"/>
  <c r="Z10" i="3" s="1"/>
  <c r="Q11" i="3"/>
  <c r="Z11" i="3" s="1"/>
  <c r="Q12" i="3"/>
  <c r="Z12" i="3" s="1"/>
  <c r="Q13" i="3"/>
  <c r="Z13" i="3" s="1"/>
  <c r="Q4" i="3"/>
  <c r="Z4" i="3" s="1"/>
  <c r="J22" i="1" l="1"/>
  <c r="S10" i="3"/>
  <c r="O6" i="3" l="1"/>
  <c r="O7" i="3"/>
  <c r="O8" i="3"/>
  <c r="O9" i="3"/>
  <c r="O10" i="3"/>
  <c r="O11" i="3"/>
  <c r="O12" i="3"/>
  <c r="O5" i="3" l="1"/>
  <c r="O13" i="3"/>
  <c r="O4" i="3"/>
  <c r="O22" i="3"/>
  <c r="E22" i="5" l="1"/>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315" i="5"/>
  <c r="E316" i="5"/>
  <c r="E317" i="5"/>
  <c r="E318" i="5"/>
  <c r="E319" i="5"/>
  <c r="E320" i="5"/>
  <c r="E321" i="5"/>
  <c r="E322" i="5"/>
  <c r="E323" i="5"/>
  <c r="E324" i="5"/>
  <c r="E325" i="5"/>
  <c r="E326" i="5"/>
  <c r="E327" i="5"/>
  <c r="E328" i="5"/>
  <c r="E329" i="5"/>
  <c r="E330" i="5"/>
  <c r="E331" i="5"/>
  <c r="E332" i="5"/>
  <c r="E333" i="5"/>
  <c r="E334" i="5"/>
  <c r="E335" i="5"/>
  <c r="E336" i="5"/>
  <c r="E337" i="5"/>
  <c r="E338" i="5"/>
  <c r="E339" i="5"/>
  <c r="E340" i="5"/>
  <c r="E341" i="5"/>
  <c r="E342" i="5"/>
  <c r="E343" i="5"/>
  <c r="E344" i="5"/>
  <c r="E345" i="5"/>
  <c r="E346" i="5"/>
  <c r="E347" i="5"/>
  <c r="E348" i="5"/>
  <c r="E349" i="5"/>
  <c r="E350" i="5"/>
  <c r="E351" i="5"/>
  <c r="E352" i="5"/>
  <c r="E353" i="5"/>
  <c r="E354" i="5"/>
  <c r="E355" i="5"/>
  <c r="E356" i="5"/>
  <c r="E357" i="5"/>
  <c r="E358" i="5"/>
  <c r="E359" i="5"/>
  <c r="E360" i="5"/>
  <c r="E361" i="5"/>
  <c r="E362" i="5"/>
  <c r="E363" i="5"/>
  <c r="E364" i="5"/>
  <c r="E365" i="5"/>
  <c r="E366" i="5"/>
  <c r="E367" i="5"/>
  <c r="E368" i="5"/>
  <c r="E369" i="5"/>
  <c r="E370" i="5"/>
  <c r="E371" i="5"/>
  <c r="E372" i="5"/>
  <c r="E373" i="5"/>
  <c r="E374" i="5"/>
  <c r="E375" i="5"/>
  <c r="E376" i="5"/>
  <c r="E377" i="5"/>
  <c r="E378" i="5"/>
  <c r="E379" i="5"/>
  <c r="E380" i="5"/>
  <c r="E381" i="5"/>
  <c r="E382" i="5"/>
  <c r="E383" i="5"/>
  <c r="E384" i="5"/>
  <c r="E385" i="5"/>
  <c r="E386" i="5"/>
  <c r="E387" i="5"/>
  <c r="E388" i="5"/>
  <c r="E389" i="5"/>
  <c r="E390" i="5"/>
  <c r="E391" i="5"/>
  <c r="E392" i="5"/>
  <c r="E393" i="5"/>
  <c r="E394" i="5"/>
  <c r="E395" i="5"/>
  <c r="E396" i="5"/>
  <c r="E397" i="5"/>
  <c r="E398" i="5"/>
  <c r="E399" i="5"/>
  <c r="E400" i="5"/>
  <c r="E401" i="5"/>
  <c r="E402" i="5"/>
  <c r="E403" i="5"/>
  <c r="E404" i="5"/>
  <c r="E405" i="5"/>
  <c r="E406" i="5"/>
  <c r="E407" i="5"/>
  <c r="E408" i="5"/>
  <c r="E409" i="5"/>
  <c r="E410" i="5"/>
  <c r="E411" i="5"/>
  <c r="E412" i="5"/>
  <c r="E413" i="5"/>
  <c r="E414" i="5"/>
  <c r="E415" i="5"/>
  <c r="E416" i="5"/>
  <c r="E417" i="5"/>
  <c r="E418" i="5"/>
  <c r="E419" i="5"/>
  <c r="E420" i="5"/>
  <c r="E421" i="5"/>
  <c r="E422" i="5"/>
  <c r="E423" i="5"/>
  <c r="E424" i="5"/>
  <c r="E425" i="5"/>
  <c r="E426" i="5"/>
  <c r="E427" i="5"/>
  <c r="E428" i="5"/>
  <c r="E429" i="5"/>
  <c r="E430" i="5"/>
  <c r="E431" i="5"/>
  <c r="E432" i="5"/>
  <c r="E433" i="5"/>
  <c r="E434" i="5"/>
  <c r="E435" i="5"/>
  <c r="E436" i="5"/>
  <c r="E437" i="5"/>
  <c r="E438" i="5"/>
  <c r="E439" i="5"/>
  <c r="E440" i="5"/>
  <c r="E441" i="5"/>
  <c r="E442" i="5"/>
  <c r="E443" i="5"/>
  <c r="E444" i="5"/>
  <c r="E445" i="5"/>
  <c r="E446" i="5"/>
  <c r="E447" i="5"/>
  <c r="E448" i="5"/>
  <c r="E449" i="5"/>
  <c r="E450" i="5"/>
  <c r="E451" i="5"/>
  <c r="E452" i="5"/>
  <c r="E453" i="5"/>
  <c r="E454" i="5"/>
  <c r="E455" i="5"/>
  <c r="E456" i="5"/>
  <c r="E457" i="5"/>
  <c r="E458" i="5"/>
  <c r="E459" i="5"/>
  <c r="E460" i="5"/>
  <c r="E461" i="5"/>
  <c r="E462" i="5"/>
  <c r="E463" i="5"/>
  <c r="E464" i="5"/>
  <c r="E465" i="5"/>
  <c r="E466" i="5"/>
  <c r="E467" i="5"/>
  <c r="E468" i="5"/>
  <c r="E469" i="5"/>
  <c r="E470" i="5"/>
  <c r="E471" i="5"/>
  <c r="E472" i="5"/>
  <c r="E473" i="5"/>
  <c r="E474" i="5"/>
  <c r="E475" i="5"/>
  <c r="E476" i="5"/>
  <c r="E477" i="5"/>
  <c r="E478" i="5"/>
  <c r="E479" i="5"/>
  <c r="E480" i="5"/>
  <c r="E481" i="5"/>
  <c r="E482" i="5"/>
  <c r="E483" i="5"/>
  <c r="E484" i="5"/>
  <c r="E485" i="5"/>
  <c r="E486" i="5"/>
  <c r="E487" i="5"/>
  <c r="E488" i="5"/>
  <c r="E489" i="5"/>
  <c r="E490" i="5"/>
  <c r="E491" i="5"/>
  <c r="E492" i="5"/>
  <c r="E493" i="5"/>
  <c r="E494" i="5"/>
  <c r="E495" i="5"/>
  <c r="E496" i="5"/>
  <c r="E497" i="5"/>
  <c r="E498" i="5"/>
  <c r="E499" i="5"/>
  <c r="E500" i="5"/>
  <c r="E501" i="5"/>
  <c r="E502" i="5"/>
  <c r="E503" i="5"/>
  <c r="E504" i="5"/>
  <c r="E505" i="5"/>
  <c r="E506" i="5"/>
  <c r="E507" i="5"/>
  <c r="E508" i="5"/>
  <c r="E509" i="5"/>
  <c r="E510" i="5"/>
  <c r="E511" i="5"/>
  <c r="E512" i="5"/>
  <c r="E513" i="5"/>
  <c r="E514" i="5"/>
  <c r="E515" i="5"/>
  <c r="E516" i="5"/>
  <c r="E517" i="5"/>
  <c r="E518" i="5"/>
  <c r="E519" i="5"/>
  <c r="E520" i="5"/>
  <c r="E521" i="5"/>
  <c r="E522" i="5"/>
  <c r="E523" i="5"/>
  <c r="E524" i="5"/>
  <c r="E525" i="5"/>
  <c r="E526" i="5"/>
  <c r="E527" i="5"/>
  <c r="E528" i="5"/>
  <c r="E529" i="5"/>
  <c r="E530" i="5"/>
  <c r="E531" i="5"/>
  <c r="E532" i="5"/>
  <c r="E533" i="5"/>
  <c r="E534" i="5"/>
  <c r="E535" i="5"/>
  <c r="E536" i="5"/>
  <c r="E537" i="5"/>
  <c r="E538" i="5"/>
  <c r="E539" i="5"/>
  <c r="E540" i="5"/>
  <c r="E541" i="5"/>
  <c r="E542" i="5"/>
  <c r="E543" i="5"/>
  <c r="E544" i="5"/>
  <c r="E545" i="5"/>
  <c r="E546" i="5"/>
  <c r="E547" i="5"/>
  <c r="E548" i="5"/>
  <c r="E549" i="5"/>
  <c r="E550" i="5"/>
  <c r="E551" i="5"/>
  <c r="E552" i="5"/>
  <c r="E553" i="5"/>
  <c r="E554" i="5"/>
  <c r="E555" i="5"/>
  <c r="E556" i="5"/>
  <c r="E557" i="5"/>
  <c r="E558" i="5"/>
  <c r="E559" i="5"/>
  <c r="E560" i="5"/>
  <c r="E561" i="5"/>
  <c r="E562" i="5"/>
  <c r="E563" i="5"/>
  <c r="E564" i="5"/>
  <c r="E565" i="5"/>
  <c r="E566" i="5"/>
  <c r="E567" i="5"/>
  <c r="E568" i="5"/>
  <c r="E569" i="5"/>
  <c r="E570" i="5"/>
  <c r="E571" i="5"/>
  <c r="E572" i="5"/>
  <c r="E573" i="5"/>
  <c r="E574" i="5"/>
  <c r="E575" i="5"/>
  <c r="E576" i="5"/>
  <c r="E577" i="5"/>
  <c r="E578" i="5"/>
  <c r="E579" i="5"/>
  <c r="E580" i="5"/>
  <c r="E581" i="5"/>
  <c r="E582" i="5"/>
  <c r="E583" i="5"/>
  <c r="E584" i="5"/>
  <c r="E585" i="5"/>
  <c r="E586" i="5"/>
  <c r="E587" i="5"/>
  <c r="E588" i="5"/>
  <c r="E589" i="5"/>
  <c r="E590" i="5"/>
  <c r="E591" i="5"/>
  <c r="E592" i="5"/>
  <c r="E593" i="5"/>
  <c r="E594" i="5"/>
  <c r="E595" i="5"/>
  <c r="E596" i="5"/>
  <c r="E597" i="5"/>
  <c r="E598" i="5"/>
  <c r="E599" i="5"/>
  <c r="E600" i="5"/>
  <c r="E601" i="5"/>
  <c r="E602" i="5"/>
  <c r="E603" i="5"/>
  <c r="E604" i="5"/>
  <c r="E605" i="5"/>
  <c r="E606" i="5"/>
  <c r="E607" i="5"/>
  <c r="E608" i="5"/>
  <c r="E609" i="5"/>
  <c r="E610" i="5"/>
  <c r="E611" i="5"/>
  <c r="E612" i="5"/>
  <c r="E613" i="5"/>
  <c r="E614" i="5"/>
  <c r="E615" i="5"/>
  <c r="E616" i="5"/>
  <c r="E617" i="5"/>
  <c r="E618" i="5"/>
  <c r="E619" i="5"/>
  <c r="E620" i="5"/>
  <c r="E621" i="5"/>
  <c r="E622" i="5"/>
  <c r="E623" i="5"/>
  <c r="E624" i="5"/>
  <c r="E625" i="5"/>
  <c r="E626" i="5"/>
  <c r="E627" i="5"/>
  <c r="E628" i="5"/>
  <c r="E629" i="5"/>
  <c r="E630" i="5"/>
  <c r="E631" i="5"/>
  <c r="E632" i="5"/>
  <c r="E633" i="5"/>
  <c r="E634" i="5"/>
  <c r="E635" i="5"/>
  <c r="E636" i="5"/>
  <c r="E637" i="5"/>
  <c r="E638" i="5"/>
  <c r="E639" i="5"/>
  <c r="E640" i="5"/>
  <c r="E641" i="5"/>
  <c r="E642" i="5"/>
  <c r="E643" i="5"/>
  <c r="E644" i="5"/>
  <c r="E645" i="5"/>
  <c r="E646" i="5"/>
  <c r="E647" i="5"/>
  <c r="E648" i="5"/>
  <c r="E649" i="5"/>
  <c r="E650" i="5"/>
  <c r="E651" i="5"/>
  <c r="E652" i="5"/>
  <c r="E653" i="5"/>
  <c r="E654" i="5"/>
  <c r="E655" i="5"/>
  <c r="E656" i="5"/>
  <c r="E657" i="5"/>
  <c r="E658" i="5"/>
  <c r="E659" i="5"/>
  <c r="E660" i="5"/>
  <c r="E661" i="5"/>
  <c r="E662" i="5"/>
  <c r="E663" i="5"/>
  <c r="E664" i="5"/>
  <c r="E665" i="5"/>
  <c r="E666" i="5"/>
  <c r="E667" i="5"/>
  <c r="E668" i="5"/>
  <c r="E669" i="5"/>
  <c r="E670" i="5"/>
  <c r="E671" i="5"/>
  <c r="E672" i="5"/>
  <c r="E673" i="5"/>
  <c r="E674" i="5"/>
  <c r="E675" i="5"/>
  <c r="E676" i="5"/>
  <c r="E677" i="5"/>
  <c r="E678" i="5"/>
  <c r="E679" i="5"/>
  <c r="E680" i="5"/>
  <c r="E681" i="5"/>
  <c r="E682" i="5"/>
  <c r="E683" i="5"/>
  <c r="E684" i="5"/>
  <c r="E685" i="5"/>
  <c r="E686" i="5"/>
  <c r="E687" i="5"/>
  <c r="E688" i="5"/>
  <c r="E689" i="5"/>
  <c r="E690" i="5"/>
  <c r="E691" i="5"/>
  <c r="E692" i="5"/>
  <c r="E693" i="5"/>
  <c r="E694" i="5"/>
  <c r="E695" i="5"/>
  <c r="E696" i="5"/>
  <c r="E697" i="5"/>
  <c r="E698" i="5"/>
  <c r="E699" i="5"/>
  <c r="E700" i="5"/>
  <c r="E701" i="5"/>
  <c r="E702" i="5"/>
  <c r="E703" i="5"/>
  <c r="E704" i="5"/>
  <c r="E705" i="5"/>
  <c r="E706" i="5"/>
  <c r="E707" i="5"/>
  <c r="E708" i="5"/>
  <c r="E709" i="5"/>
  <c r="E710" i="5"/>
  <c r="E711" i="5"/>
  <c r="E712" i="5"/>
  <c r="E713" i="5"/>
  <c r="E714" i="5"/>
  <c r="E715" i="5"/>
  <c r="E716" i="5"/>
  <c r="E717" i="5"/>
  <c r="E718" i="5"/>
  <c r="E719" i="5"/>
  <c r="E720" i="5"/>
  <c r="E721" i="5"/>
  <c r="E722" i="5"/>
  <c r="E723" i="5"/>
  <c r="E724" i="5"/>
  <c r="E725" i="5"/>
  <c r="E726" i="5"/>
  <c r="E727" i="5"/>
  <c r="E728" i="5"/>
  <c r="E729" i="5"/>
  <c r="E730" i="5"/>
  <c r="E731" i="5"/>
  <c r="E732" i="5"/>
  <c r="E733" i="5"/>
  <c r="E734" i="5"/>
  <c r="E735" i="5"/>
  <c r="E736" i="5"/>
  <c r="E737" i="5"/>
  <c r="E738" i="5"/>
  <c r="E739" i="5"/>
  <c r="E740" i="5"/>
  <c r="E741" i="5"/>
  <c r="E742" i="5"/>
  <c r="E743" i="5"/>
  <c r="E744" i="5"/>
  <c r="E745" i="5"/>
  <c r="E746" i="5"/>
  <c r="E747" i="5"/>
  <c r="E748" i="5"/>
  <c r="E749" i="5"/>
  <c r="E750" i="5"/>
  <c r="E751" i="5"/>
  <c r="E752" i="5"/>
  <c r="E753" i="5"/>
  <c r="E754" i="5"/>
  <c r="E755" i="5"/>
  <c r="E756" i="5"/>
  <c r="E757" i="5"/>
  <c r="E758" i="5"/>
  <c r="E759" i="5"/>
  <c r="E760" i="5"/>
  <c r="E761" i="5"/>
  <c r="E762" i="5"/>
  <c r="E763" i="5"/>
  <c r="E764" i="5"/>
  <c r="E765" i="5"/>
  <c r="E766" i="5"/>
  <c r="E767" i="5"/>
  <c r="E768" i="5"/>
  <c r="E769" i="5"/>
  <c r="E770" i="5"/>
  <c r="E771" i="5"/>
  <c r="E772" i="5"/>
  <c r="E773" i="5"/>
  <c r="E774" i="5"/>
  <c r="E775" i="5"/>
  <c r="E776" i="5"/>
  <c r="E777" i="5"/>
  <c r="E778" i="5"/>
  <c r="E779" i="5"/>
  <c r="E780" i="5"/>
  <c r="E781" i="5"/>
  <c r="E782" i="5"/>
  <c r="E783" i="5"/>
  <c r="E784" i="5"/>
  <c r="E785" i="5"/>
  <c r="E786" i="5"/>
  <c r="E787" i="5"/>
  <c r="E788" i="5"/>
  <c r="E789" i="5"/>
  <c r="E790" i="5"/>
  <c r="E791" i="5"/>
  <c r="E792" i="5"/>
  <c r="E793" i="5"/>
  <c r="E794" i="5"/>
  <c r="E795" i="5"/>
  <c r="E796" i="5"/>
  <c r="E797" i="5"/>
  <c r="E798" i="5"/>
  <c r="E799" i="5"/>
  <c r="E800" i="5"/>
  <c r="E801" i="5"/>
  <c r="E802" i="5"/>
  <c r="E803" i="5"/>
  <c r="E804" i="5"/>
  <c r="E805" i="5"/>
  <c r="E806" i="5"/>
  <c r="E807" i="5"/>
  <c r="E808" i="5"/>
  <c r="E809" i="5"/>
  <c r="E810" i="5"/>
  <c r="E811" i="5"/>
  <c r="E812" i="5"/>
  <c r="E813" i="5"/>
  <c r="E814" i="5"/>
  <c r="E815" i="5"/>
  <c r="E816" i="5"/>
  <c r="E817" i="5"/>
  <c r="E818" i="5"/>
  <c r="E819" i="5"/>
  <c r="E820" i="5"/>
  <c r="E821" i="5"/>
  <c r="E822" i="5"/>
  <c r="E823" i="5"/>
  <c r="E824" i="5"/>
  <c r="E825" i="5"/>
  <c r="E826" i="5"/>
  <c r="E827" i="5"/>
  <c r="E828" i="5"/>
  <c r="E829" i="5"/>
  <c r="E830" i="5"/>
  <c r="E831" i="5"/>
  <c r="E832" i="5"/>
  <c r="E833" i="5"/>
  <c r="E834" i="5"/>
  <c r="E835" i="5"/>
  <c r="E836" i="5"/>
  <c r="E837" i="5"/>
  <c r="E838" i="5"/>
  <c r="E839" i="5"/>
  <c r="E840" i="5"/>
  <c r="E841" i="5"/>
  <c r="E842" i="5"/>
  <c r="E843" i="5"/>
  <c r="E844" i="5"/>
  <c r="E845" i="5"/>
  <c r="E846" i="5"/>
  <c r="E847" i="5"/>
  <c r="E848" i="5"/>
  <c r="E849" i="5"/>
  <c r="E850" i="5"/>
  <c r="E851" i="5"/>
  <c r="E852" i="5"/>
  <c r="E853" i="5"/>
  <c r="E854" i="5"/>
  <c r="E855" i="5"/>
  <c r="E856" i="5"/>
  <c r="E857" i="5"/>
  <c r="E858" i="5"/>
  <c r="E859" i="5"/>
  <c r="E860" i="5"/>
  <c r="E861" i="5"/>
  <c r="E862" i="5"/>
  <c r="E863" i="5"/>
  <c r="E864" i="5"/>
  <c r="E865" i="5"/>
  <c r="E866" i="5"/>
  <c r="E867" i="5"/>
  <c r="E868" i="5"/>
  <c r="E869" i="5"/>
  <c r="E870" i="5"/>
  <c r="E871" i="5"/>
  <c r="E872" i="5"/>
  <c r="E873" i="5"/>
  <c r="E874" i="5"/>
  <c r="E875" i="5"/>
  <c r="E876" i="5"/>
  <c r="E877" i="5"/>
  <c r="E878" i="5"/>
  <c r="E879" i="5"/>
  <c r="E880" i="5"/>
  <c r="E881" i="5"/>
  <c r="E882" i="5"/>
  <c r="E883" i="5"/>
  <c r="E884" i="5"/>
  <c r="E885" i="5"/>
  <c r="E886" i="5"/>
  <c r="E887" i="5"/>
  <c r="E888" i="5"/>
  <c r="E889" i="5"/>
  <c r="E890" i="5"/>
  <c r="E891" i="5"/>
  <c r="E892" i="5"/>
  <c r="E893" i="5"/>
  <c r="E894" i="5"/>
  <c r="E895" i="5"/>
  <c r="E896" i="5"/>
  <c r="E897" i="5"/>
  <c r="E898" i="5"/>
  <c r="E899" i="5"/>
  <c r="E900" i="5"/>
  <c r="E901" i="5"/>
  <c r="E902" i="5"/>
  <c r="E903" i="5"/>
  <c r="E904" i="5"/>
  <c r="E905" i="5"/>
  <c r="E906" i="5"/>
  <c r="E907" i="5"/>
  <c r="E908" i="5"/>
  <c r="E909" i="5"/>
  <c r="E910" i="5"/>
  <c r="E911" i="5"/>
  <c r="E912" i="5"/>
  <c r="E913" i="5"/>
  <c r="E914" i="5"/>
  <c r="E915" i="5"/>
  <c r="E916" i="5"/>
  <c r="E917" i="5"/>
  <c r="E918" i="5"/>
  <c r="E919" i="5"/>
  <c r="E920" i="5"/>
  <c r="E921" i="5"/>
  <c r="E922" i="5"/>
  <c r="E923" i="5"/>
  <c r="E924" i="5"/>
  <c r="E925" i="5"/>
  <c r="E926" i="5"/>
  <c r="E927" i="5"/>
  <c r="E928" i="5"/>
  <c r="E929" i="5"/>
  <c r="E930" i="5"/>
  <c r="E931" i="5"/>
  <c r="E932" i="5"/>
  <c r="E933" i="5"/>
  <c r="E934" i="5"/>
  <c r="E935" i="5"/>
  <c r="E936" i="5"/>
  <c r="E937" i="5"/>
  <c r="E938" i="5"/>
  <c r="E939" i="5"/>
  <c r="E940" i="5"/>
  <c r="E941" i="5"/>
  <c r="E942" i="5"/>
  <c r="E943" i="5"/>
  <c r="E944" i="5"/>
  <c r="E945" i="5"/>
  <c r="E946" i="5"/>
  <c r="E947" i="5"/>
  <c r="E948" i="5"/>
  <c r="E949" i="5"/>
  <c r="E950" i="5"/>
  <c r="E951" i="5"/>
  <c r="E952" i="5"/>
  <c r="E953" i="5"/>
  <c r="E954" i="5"/>
  <c r="E955" i="5"/>
  <c r="E956" i="5"/>
  <c r="E957" i="5"/>
  <c r="E958" i="5"/>
  <c r="E959" i="5"/>
  <c r="E960" i="5"/>
  <c r="E961" i="5"/>
  <c r="E962" i="5"/>
  <c r="E963" i="5"/>
  <c r="E964" i="5"/>
  <c r="E965" i="5"/>
  <c r="E966" i="5"/>
  <c r="E967" i="5"/>
  <c r="E968" i="5"/>
  <c r="E969" i="5"/>
  <c r="E970" i="5"/>
  <c r="E971" i="5"/>
  <c r="E972" i="5"/>
  <c r="E973" i="5"/>
  <c r="E974" i="5"/>
  <c r="E975" i="5"/>
  <c r="E976" i="5"/>
  <c r="E977" i="5"/>
  <c r="E978" i="5"/>
  <c r="E979" i="5"/>
  <c r="E980" i="5"/>
  <c r="E981" i="5"/>
  <c r="E982" i="5"/>
  <c r="E983" i="5"/>
  <c r="E984" i="5"/>
  <c r="E985" i="5"/>
  <c r="E986" i="5"/>
  <c r="E987" i="5"/>
  <c r="E988" i="5"/>
  <c r="E989" i="5"/>
  <c r="E990" i="5"/>
  <c r="E991" i="5"/>
  <c r="E992" i="5"/>
  <c r="E993" i="5"/>
  <c r="E994" i="5"/>
  <c r="E995" i="5"/>
  <c r="E996" i="5"/>
  <c r="E997" i="5"/>
  <c r="E998" i="5"/>
  <c r="E999" i="5"/>
  <c r="E1000" i="5"/>
  <c r="E1001" i="5"/>
  <c r="E1002" i="5"/>
  <c r="E1003" i="5"/>
  <c r="E1004" i="5"/>
  <c r="E1005" i="5"/>
  <c r="E1006" i="5"/>
  <c r="E1007" i="5"/>
  <c r="E1008" i="5"/>
  <c r="E1009" i="5"/>
  <c r="E1010" i="5"/>
  <c r="E1011" i="5"/>
  <c r="E1012" i="5"/>
  <c r="E1013" i="5"/>
  <c r="E1014" i="5"/>
  <c r="E1015" i="5"/>
  <c r="E1016" i="5"/>
  <c r="E1017" i="5"/>
  <c r="E1018" i="5"/>
  <c r="E1019" i="5"/>
  <c r="E1020" i="5"/>
  <c r="E1021" i="5"/>
  <c r="E21" i="5"/>
  <c r="J12" i="4"/>
  <c r="J13" i="4"/>
  <c r="J14" i="4"/>
  <c r="J15" i="4"/>
  <c r="J16" i="4"/>
  <c r="J17" i="4"/>
  <c r="J18" i="4"/>
  <c r="J19" i="4"/>
  <c r="J20" i="4"/>
  <c r="J11" i="4"/>
  <c r="F22" i="5"/>
  <c r="G22" i="5"/>
  <c r="F23" i="5"/>
  <c r="G23" i="5"/>
  <c r="F24" i="5"/>
  <c r="G24" i="5"/>
  <c r="F25" i="5"/>
  <c r="G25" i="5"/>
  <c r="F26" i="5"/>
  <c r="G26" i="5"/>
  <c r="F27" i="5"/>
  <c r="G27" i="5"/>
  <c r="F28" i="5"/>
  <c r="G28" i="5"/>
  <c r="F29" i="5"/>
  <c r="G29" i="5"/>
  <c r="F30" i="5"/>
  <c r="G30" i="5"/>
  <c r="F31" i="5"/>
  <c r="G31" i="5"/>
  <c r="F32" i="5"/>
  <c r="G32" i="5"/>
  <c r="F33" i="5"/>
  <c r="G33" i="5"/>
  <c r="F34" i="5"/>
  <c r="G34" i="5"/>
  <c r="F35" i="5"/>
  <c r="G35" i="5"/>
  <c r="F36" i="5"/>
  <c r="G36" i="5"/>
  <c r="F37" i="5"/>
  <c r="G37" i="5"/>
  <c r="F38" i="5"/>
  <c r="G38" i="5"/>
  <c r="F39" i="5"/>
  <c r="G39" i="5"/>
  <c r="F40" i="5"/>
  <c r="G40" i="5"/>
  <c r="F41" i="5"/>
  <c r="G41" i="5"/>
  <c r="F42" i="5"/>
  <c r="G42" i="5"/>
  <c r="F43" i="5"/>
  <c r="G43" i="5"/>
  <c r="F44" i="5"/>
  <c r="G44" i="5"/>
  <c r="F45" i="5"/>
  <c r="G45" i="5"/>
  <c r="F46" i="5"/>
  <c r="G46" i="5"/>
  <c r="F47" i="5"/>
  <c r="G47" i="5"/>
  <c r="F48" i="5"/>
  <c r="G48" i="5"/>
  <c r="F49" i="5"/>
  <c r="G49" i="5"/>
  <c r="F50" i="5"/>
  <c r="G50" i="5"/>
  <c r="F51" i="5"/>
  <c r="G51" i="5"/>
  <c r="F52" i="5"/>
  <c r="G52" i="5"/>
  <c r="F53" i="5"/>
  <c r="G53" i="5"/>
  <c r="F54" i="5"/>
  <c r="G54" i="5"/>
  <c r="F55" i="5"/>
  <c r="G55" i="5"/>
  <c r="F56" i="5"/>
  <c r="G56" i="5"/>
  <c r="F57" i="5"/>
  <c r="G57" i="5"/>
  <c r="F58" i="5"/>
  <c r="G58" i="5"/>
  <c r="F59" i="5"/>
  <c r="G59" i="5"/>
  <c r="F60" i="5"/>
  <c r="G60" i="5"/>
  <c r="F61" i="5"/>
  <c r="G61" i="5"/>
  <c r="F62" i="5"/>
  <c r="G62" i="5"/>
  <c r="F63" i="5"/>
  <c r="G63" i="5"/>
  <c r="F64" i="5"/>
  <c r="G64" i="5"/>
  <c r="F65" i="5"/>
  <c r="G65" i="5"/>
  <c r="F66" i="5"/>
  <c r="G66" i="5"/>
  <c r="F67" i="5"/>
  <c r="G67" i="5"/>
  <c r="F68" i="5"/>
  <c r="G68" i="5"/>
  <c r="F69" i="5"/>
  <c r="G69" i="5"/>
  <c r="F70" i="5"/>
  <c r="G70" i="5"/>
  <c r="F71" i="5"/>
  <c r="G71" i="5"/>
  <c r="F72" i="5"/>
  <c r="G72" i="5"/>
  <c r="F73" i="5"/>
  <c r="G73" i="5"/>
  <c r="F74" i="5"/>
  <c r="G74" i="5"/>
  <c r="F75" i="5"/>
  <c r="G75" i="5"/>
  <c r="F76" i="5"/>
  <c r="G76" i="5"/>
  <c r="F77" i="5"/>
  <c r="G77" i="5"/>
  <c r="F78" i="5"/>
  <c r="G78" i="5"/>
  <c r="F79" i="5"/>
  <c r="G79" i="5"/>
  <c r="F80" i="5"/>
  <c r="G80" i="5"/>
  <c r="F81" i="5"/>
  <c r="G81" i="5"/>
  <c r="F82" i="5"/>
  <c r="G82" i="5"/>
  <c r="F83" i="5"/>
  <c r="G83" i="5"/>
  <c r="F84" i="5"/>
  <c r="G84" i="5"/>
  <c r="F85" i="5"/>
  <c r="G85" i="5"/>
  <c r="F86" i="5"/>
  <c r="G86" i="5"/>
  <c r="F87" i="5"/>
  <c r="G87" i="5"/>
  <c r="F88" i="5"/>
  <c r="G88" i="5"/>
  <c r="F89" i="5"/>
  <c r="G89" i="5"/>
  <c r="F90" i="5"/>
  <c r="G90" i="5"/>
  <c r="F91" i="5"/>
  <c r="G91" i="5"/>
  <c r="F92" i="5"/>
  <c r="G92" i="5"/>
  <c r="F93" i="5"/>
  <c r="G93" i="5"/>
  <c r="F94" i="5"/>
  <c r="G94" i="5"/>
  <c r="F95" i="5"/>
  <c r="G95" i="5"/>
  <c r="F96" i="5"/>
  <c r="G96" i="5"/>
  <c r="F97" i="5"/>
  <c r="G97" i="5"/>
  <c r="F98" i="5"/>
  <c r="G98" i="5"/>
  <c r="F99" i="5"/>
  <c r="G99" i="5"/>
  <c r="F100" i="5"/>
  <c r="G100" i="5"/>
  <c r="F101" i="5"/>
  <c r="G101" i="5"/>
  <c r="F102" i="5"/>
  <c r="G102" i="5"/>
  <c r="F103" i="5"/>
  <c r="G103" i="5"/>
  <c r="F104" i="5"/>
  <c r="G104" i="5"/>
  <c r="F105" i="5"/>
  <c r="G105" i="5"/>
  <c r="F106" i="5"/>
  <c r="G106" i="5"/>
  <c r="F107" i="5"/>
  <c r="G107" i="5"/>
  <c r="F108" i="5"/>
  <c r="G108" i="5"/>
  <c r="F109" i="5"/>
  <c r="G109" i="5"/>
  <c r="F110" i="5"/>
  <c r="G110" i="5"/>
  <c r="F111" i="5"/>
  <c r="G111" i="5"/>
  <c r="F112" i="5"/>
  <c r="G112" i="5"/>
  <c r="F113" i="5"/>
  <c r="G113" i="5"/>
  <c r="F114" i="5"/>
  <c r="G114" i="5"/>
  <c r="F115" i="5"/>
  <c r="G115" i="5"/>
  <c r="F116" i="5"/>
  <c r="G116" i="5"/>
  <c r="F117" i="5"/>
  <c r="G117" i="5"/>
  <c r="F118" i="5"/>
  <c r="G118" i="5"/>
  <c r="F119" i="5"/>
  <c r="G119" i="5"/>
  <c r="F120" i="5"/>
  <c r="G120" i="5"/>
  <c r="F121" i="5"/>
  <c r="G121" i="5"/>
  <c r="F122" i="5"/>
  <c r="G122" i="5"/>
  <c r="F123" i="5"/>
  <c r="G123" i="5"/>
  <c r="F124" i="5"/>
  <c r="G124" i="5"/>
  <c r="F125" i="5"/>
  <c r="G125" i="5"/>
  <c r="F126" i="5"/>
  <c r="G126" i="5"/>
  <c r="F127" i="5"/>
  <c r="G127" i="5"/>
  <c r="F128" i="5"/>
  <c r="G128" i="5"/>
  <c r="F129" i="5"/>
  <c r="G129" i="5"/>
  <c r="F130" i="5"/>
  <c r="G130" i="5"/>
  <c r="F131" i="5"/>
  <c r="G131" i="5"/>
  <c r="F132" i="5"/>
  <c r="G132" i="5"/>
  <c r="F133" i="5"/>
  <c r="G133" i="5"/>
  <c r="F134" i="5"/>
  <c r="G134" i="5"/>
  <c r="F135" i="5"/>
  <c r="G135" i="5"/>
  <c r="F136" i="5"/>
  <c r="G136" i="5"/>
  <c r="F137" i="5"/>
  <c r="G137" i="5"/>
  <c r="F138" i="5"/>
  <c r="G138" i="5"/>
  <c r="F139" i="5"/>
  <c r="G139" i="5"/>
  <c r="F140" i="5"/>
  <c r="G140" i="5"/>
  <c r="F141" i="5"/>
  <c r="G141" i="5"/>
  <c r="F142" i="5"/>
  <c r="G142" i="5"/>
  <c r="F143" i="5"/>
  <c r="G143" i="5"/>
  <c r="F144" i="5"/>
  <c r="G144" i="5"/>
  <c r="F145" i="5"/>
  <c r="G145" i="5"/>
  <c r="F146" i="5"/>
  <c r="G146" i="5"/>
  <c r="F147" i="5"/>
  <c r="G147" i="5"/>
  <c r="F148" i="5"/>
  <c r="G148" i="5"/>
  <c r="F149" i="5"/>
  <c r="G149" i="5"/>
  <c r="F150" i="5"/>
  <c r="G150" i="5"/>
  <c r="F151" i="5"/>
  <c r="G151" i="5"/>
  <c r="F152" i="5"/>
  <c r="G152" i="5"/>
  <c r="F153" i="5"/>
  <c r="G153" i="5"/>
  <c r="F154" i="5"/>
  <c r="G154" i="5"/>
  <c r="F155" i="5"/>
  <c r="G155" i="5"/>
  <c r="F156" i="5"/>
  <c r="G156" i="5"/>
  <c r="F157" i="5"/>
  <c r="G157" i="5"/>
  <c r="F158" i="5"/>
  <c r="G158" i="5"/>
  <c r="F159" i="5"/>
  <c r="G159" i="5"/>
  <c r="F160" i="5"/>
  <c r="G160" i="5"/>
  <c r="F161" i="5"/>
  <c r="G161" i="5"/>
  <c r="F162" i="5"/>
  <c r="G162" i="5"/>
  <c r="F163" i="5"/>
  <c r="G163" i="5"/>
  <c r="F164" i="5"/>
  <c r="G164" i="5"/>
  <c r="F165" i="5"/>
  <c r="G165" i="5"/>
  <c r="F166" i="5"/>
  <c r="G166" i="5"/>
  <c r="F167" i="5"/>
  <c r="G167" i="5"/>
  <c r="F168" i="5"/>
  <c r="G168" i="5"/>
  <c r="F169" i="5"/>
  <c r="G169" i="5"/>
  <c r="F170" i="5"/>
  <c r="G170" i="5"/>
  <c r="F171" i="5"/>
  <c r="G171" i="5"/>
  <c r="F172" i="5"/>
  <c r="G172" i="5"/>
  <c r="F173" i="5"/>
  <c r="G173" i="5"/>
  <c r="F174" i="5"/>
  <c r="G174" i="5"/>
  <c r="F175" i="5"/>
  <c r="G175" i="5"/>
  <c r="F176" i="5"/>
  <c r="G176" i="5"/>
  <c r="F177" i="5"/>
  <c r="G177" i="5"/>
  <c r="F178" i="5"/>
  <c r="G178" i="5"/>
  <c r="F179" i="5"/>
  <c r="G179" i="5"/>
  <c r="F180" i="5"/>
  <c r="G180" i="5"/>
  <c r="F181" i="5"/>
  <c r="G181" i="5"/>
  <c r="F182" i="5"/>
  <c r="G182" i="5"/>
  <c r="F183" i="5"/>
  <c r="G183" i="5"/>
  <c r="F184" i="5"/>
  <c r="G184" i="5"/>
  <c r="F185" i="5"/>
  <c r="G185" i="5"/>
  <c r="F186" i="5"/>
  <c r="G186" i="5"/>
  <c r="F187" i="5"/>
  <c r="G187" i="5"/>
  <c r="F188" i="5"/>
  <c r="G188" i="5"/>
  <c r="F189" i="5"/>
  <c r="G189" i="5"/>
  <c r="F190" i="5"/>
  <c r="G190" i="5"/>
  <c r="F191" i="5"/>
  <c r="G191" i="5"/>
  <c r="F192" i="5"/>
  <c r="G192" i="5"/>
  <c r="F193" i="5"/>
  <c r="G193" i="5"/>
  <c r="F194" i="5"/>
  <c r="G194" i="5"/>
  <c r="F195" i="5"/>
  <c r="G195" i="5"/>
  <c r="F196" i="5"/>
  <c r="G196" i="5"/>
  <c r="F197" i="5"/>
  <c r="G197" i="5"/>
  <c r="F198" i="5"/>
  <c r="G198" i="5"/>
  <c r="F199" i="5"/>
  <c r="G199" i="5"/>
  <c r="F200" i="5"/>
  <c r="G200" i="5"/>
  <c r="F201" i="5"/>
  <c r="G201" i="5"/>
  <c r="F202" i="5"/>
  <c r="G202" i="5"/>
  <c r="F203" i="5"/>
  <c r="G203" i="5"/>
  <c r="F204" i="5"/>
  <c r="G204" i="5"/>
  <c r="F205" i="5"/>
  <c r="G205" i="5"/>
  <c r="F206" i="5"/>
  <c r="G206" i="5"/>
  <c r="F207" i="5"/>
  <c r="G207" i="5"/>
  <c r="F208" i="5"/>
  <c r="G208" i="5"/>
  <c r="F209" i="5"/>
  <c r="G209" i="5"/>
  <c r="F210" i="5"/>
  <c r="G210" i="5"/>
  <c r="F211" i="5"/>
  <c r="G211" i="5"/>
  <c r="F212" i="5"/>
  <c r="G212" i="5"/>
  <c r="F213" i="5"/>
  <c r="G213" i="5"/>
  <c r="F214" i="5"/>
  <c r="G214" i="5"/>
  <c r="F215" i="5"/>
  <c r="G215" i="5"/>
  <c r="F216" i="5"/>
  <c r="G216" i="5"/>
  <c r="F217" i="5"/>
  <c r="G217" i="5"/>
  <c r="F218" i="5"/>
  <c r="G218" i="5"/>
  <c r="F219" i="5"/>
  <c r="G219" i="5"/>
  <c r="F220" i="5"/>
  <c r="G220" i="5"/>
  <c r="F221" i="5"/>
  <c r="G221" i="5"/>
  <c r="F222" i="5"/>
  <c r="G222" i="5"/>
  <c r="F223" i="5"/>
  <c r="G223" i="5"/>
  <c r="F224" i="5"/>
  <c r="G224" i="5"/>
  <c r="F225" i="5"/>
  <c r="G225" i="5"/>
  <c r="F226" i="5"/>
  <c r="G226" i="5"/>
  <c r="F227" i="5"/>
  <c r="G227" i="5"/>
  <c r="F228" i="5"/>
  <c r="G228" i="5"/>
  <c r="F229" i="5"/>
  <c r="G229" i="5"/>
  <c r="F230" i="5"/>
  <c r="G230" i="5"/>
  <c r="F231" i="5"/>
  <c r="G231" i="5"/>
  <c r="F232" i="5"/>
  <c r="G232" i="5"/>
  <c r="F233" i="5"/>
  <c r="G233" i="5"/>
  <c r="F234" i="5"/>
  <c r="G234" i="5"/>
  <c r="F235" i="5"/>
  <c r="G235" i="5"/>
  <c r="F236" i="5"/>
  <c r="G236" i="5"/>
  <c r="F237" i="5"/>
  <c r="G237" i="5"/>
  <c r="F238" i="5"/>
  <c r="G238" i="5"/>
  <c r="F239" i="5"/>
  <c r="G239" i="5"/>
  <c r="F240" i="5"/>
  <c r="G240" i="5"/>
  <c r="F241" i="5"/>
  <c r="G241" i="5"/>
  <c r="F242" i="5"/>
  <c r="G242" i="5"/>
  <c r="F243" i="5"/>
  <c r="G243" i="5"/>
  <c r="F244" i="5"/>
  <c r="G244" i="5"/>
  <c r="F245" i="5"/>
  <c r="G245" i="5"/>
  <c r="F246" i="5"/>
  <c r="G246" i="5"/>
  <c r="F247" i="5"/>
  <c r="G247" i="5"/>
  <c r="F248" i="5"/>
  <c r="G248" i="5"/>
  <c r="F249" i="5"/>
  <c r="G249" i="5"/>
  <c r="F250" i="5"/>
  <c r="G250" i="5"/>
  <c r="F251" i="5"/>
  <c r="G251" i="5"/>
  <c r="F252" i="5"/>
  <c r="G252" i="5"/>
  <c r="F253" i="5"/>
  <c r="G253" i="5"/>
  <c r="F254" i="5"/>
  <c r="G254" i="5"/>
  <c r="F255" i="5"/>
  <c r="G255" i="5"/>
  <c r="F256" i="5"/>
  <c r="G256" i="5"/>
  <c r="F257" i="5"/>
  <c r="G257" i="5"/>
  <c r="F258" i="5"/>
  <c r="G258" i="5"/>
  <c r="F259" i="5"/>
  <c r="G259" i="5"/>
  <c r="F260" i="5"/>
  <c r="G260" i="5"/>
  <c r="F261" i="5"/>
  <c r="G261" i="5"/>
  <c r="F262" i="5"/>
  <c r="G262" i="5"/>
  <c r="F263" i="5"/>
  <c r="G263" i="5"/>
  <c r="F264" i="5"/>
  <c r="G264" i="5"/>
  <c r="F265" i="5"/>
  <c r="G265" i="5"/>
  <c r="F266" i="5"/>
  <c r="G266" i="5"/>
  <c r="F267" i="5"/>
  <c r="G267" i="5"/>
  <c r="F268" i="5"/>
  <c r="G268" i="5"/>
  <c r="F269" i="5"/>
  <c r="G269" i="5"/>
  <c r="F270" i="5"/>
  <c r="G270" i="5"/>
  <c r="F271" i="5"/>
  <c r="G271" i="5"/>
  <c r="F272" i="5"/>
  <c r="G272" i="5"/>
  <c r="F273" i="5"/>
  <c r="G273" i="5"/>
  <c r="F274" i="5"/>
  <c r="G274" i="5"/>
  <c r="F275" i="5"/>
  <c r="G275" i="5"/>
  <c r="F276" i="5"/>
  <c r="G276" i="5"/>
  <c r="F277" i="5"/>
  <c r="G277" i="5"/>
  <c r="F278" i="5"/>
  <c r="G278" i="5"/>
  <c r="F279" i="5"/>
  <c r="G279" i="5"/>
  <c r="F280" i="5"/>
  <c r="G280" i="5"/>
  <c r="F281" i="5"/>
  <c r="G281" i="5"/>
  <c r="F282" i="5"/>
  <c r="G282" i="5"/>
  <c r="F283" i="5"/>
  <c r="G283" i="5"/>
  <c r="F284" i="5"/>
  <c r="G284" i="5"/>
  <c r="F285" i="5"/>
  <c r="G285" i="5"/>
  <c r="F286" i="5"/>
  <c r="G286" i="5"/>
  <c r="F287" i="5"/>
  <c r="G287" i="5"/>
  <c r="F288" i="5"/>
  <c r="G288" i="5"/>
  <c r="F289" i="5"/>
  <c r="G289" i="5"/>
  <c r="F290" i="5"/>
  <c r="G290" i="5"/>
  <c r="F291" i="5"/>
  <c r="G291" i="5"/>
  <c r="F292" i="5"/>
  <c r="G292" i="5"/>
  <c r="F293" i="5"/>
  <c r="G293" i="5"/>
  <c r="F294" i="5"/>
  <c r="G294" i="5"/>
  <c r="F295" i="5"/>
  <c r="G295" i="5"/>
  <c r="F296" i="5"/>
  <c r="G296" i="5"/>
  <c r="F297" i="5"/>
  <c r="G297" i="5"/>
  <c r="F298" i="5"/>
  <c r="G298" i="5"/>
  <c r="F299" i="5"/>
  <c r="G299" i="5"/>
  <c r="F300" i="5"/>
  <c r="G300" i="5"/>
  <c r="F301" i="5"/>
  <c r="G301" i="5"/>
  <c r="F302" i="5"/>
  <c r="G302" i="5"/>
  <c r="F303" i="5"/>
  <c r="G303" i="5"/>
  <c r="F304" i="5"/>
  <c r="G304" i="5"/>
  <c r="F305" i="5"/>
  <c r="G305" i="5"/>
  <c r="F306" i="5"/>
  <c r="G306" i="5"/>
  <c r="F307" i="5"/>
  <c r="G307" i="5"/>
  <c r="F308" i="5"/>
  <c r="G308" i="5"/>
  <c r="F309" i="5"/>
  <c r="G309" i="5"/>
  <c r="F310" i="5"/>
  <c r="G310" i="5"/>
  <c r="F311" i="5"/>
  <c r="G311" i="5"/>
  <c r="F312" i="5"/>
  <c r="G312" i="5"/>
  <c r="F313" i="5"/>
  <c r="G313" i="5"/>
  <c r="F314" i="5"/>
  <c r="G314" i="5"/>
  <c r="F315" i="5"/>
  <c r="G315" i="5"/>
  <c r="F316" i="5"/>
  <c r="G316" i="5"/>
  <c r="F317" i="5"/>
  <c r="G317" i="5"/>
  <c r="F318" i="5"/>
  <c r="G318" i="5"/>
  <c r="F319" i="5"/>
  <c r="G319" i="5"/>
  <c r="F320" i="5"/>
  <c r="G320" i="5"/>
  <c r="F321" i="5"/>
  <c r="G321" i="5"/>
  <c r="F322" i="5"/>
  <c r="G322" i="5"/>
  <c r="F323" i="5"/>
  <c r="G323" i="5"/>
  <c r="F324" i="5"/>
  <c r="G324" i="5"/>
  <c r="F325" i="5"/>
  <c r="G325" i="5"/>
  <c r="F326" i="5"/>
  <c r="G326" i="5"/>
  <c r="F327" i="5"/>
  <c r="G327" i="5"/>
  <c r="F328" i="5"/>
  <c r="G328" i="5"/>
  <c r="F329" i="5"/>
  <c r="G329" i="5"/>
  <c r="F330" i="5"/>
  <c r="G330" i="5"/>
  <c r="F331" i="5"/>
  <c r="G331" i="5"/>
  <c r="F332" i="5"/>
  <c r="G332" i="5"/>
  <c r="F333" i="5"/>
  <c r="G333" i="5"/>
  <c r="F334" i="5"/>
  <c r="G334" i="5"/>
  <c r="F335" i="5"/>
  <c r="G335" i="5"/>
  <c r="F336" i="5"/>
  <c r="G336" i="5"/>
  <c r="F337" i="5"/>
  <c r="G337" i="5"/>
  <c r="F338" i="5"/>
  <c r="G338" i="5"/>
  <c r="F339" i="5"/>
  <c r="G339" i="5"/>
  <c r="F340" i="5"/>
  <c r="G340" i="5"/>
  <c r="F341" i="5"/>
  <c r="G341" i="5"/>
  <c r="F342" i="5"/>
  <c r="G342" i="5"/>
  <c r="F343" i="5"/>
  <c r="G343" i="5"/>
  <c r="F344" i="5"/>
  <c r="G344" i="5"/>
  <c r="F345" i="5"/>
  <c r="G345" i="5"/>
  <c r="F346" i="5"/>
  <c r="G346" i="5"/>
  <c r="F347" i="5"/>
  <c r="G347" i="5"/>
  <c r="F348" i="5"/>
  <c r="G348" i="5"/>
  <c r="F349" i="5"/>
  <c r="G349" i="5"/>
  <c r="F350" i="5"/>
  <c r="G350" i="5"/>
  <c r="F351" i="5"/>
  <c r="G351" i="5"/>
  <c r="F352" i="5"/>
  <c r="G352" i="5"/>
  <c r="F353" i="5"/>
  <c r="G353" i="5"/>
  <c r="F354" i="5"/>
  <c r="G354" i="5"/>
  <c r="F355" i="5"/>
  <c r="G355" i="5"/>
  <c r="F356" i="5"/>
  <c r="G356" i="5"/>
  <c r="F357" i="5"/>
  <c r="G357" i="5"/>
  <c r="F358" i="5"/>
  <c r="G358" i="5"/>
  <c r="F359" i="5"/>
  <c r="G359" i="5"/>
  <c r="F360" i="5"/>
  <c r="G360" i="5"/>
  <c r="F361" i="5"/>
  <c r="G361" i="5"/>
  <c r="F362" i="5"/>
  <c r="G362" i="5"/>
  <c r="F363" i="5"/>
  <c r="G363" i="5"/>
  <c r="F364" i="5"/>
  <c r="G364" i="5"/>
  <c r="F365" i="5"/>
  <c r="G365" i="5"/>
  <c r="F366" i="5"/>
  <c r="G366" i="5"/>
  <c r="F367" i="5"/>
  <c r="G367" i="5"/>
  <c r="F368" i="5"/>
  <c r="G368" i="5"/>
  <c r="F369" i="5"/>
  <c r="G369" i="5"/>
  <c r="F370" i="5"/>
  <c r="G370" i="5"/>
  <c r="F371" i="5"/>
  <c r="G371" i="5"/>
  <c r="F372" i="5"/>
  <c r="G372" i="5"/>
  <c r="F373" i="5"/>
  <c r="G373" i="5"/>
  <c r="F374" i="5"/>
  <c r="G374" i="5"/>
  <c r="F375" i="5"/>
  <c r="G375" i="5"/>
  <c r="F376" i="5"/>
  <c r="G376" i="5"/>
  <c r="F377" i="5"/>
  <c r="G377" i="5"/>
  <c r="F378" i="5"/>
  <c r="G378" i="5"/>
  <c r="F379" i="5"/>
  <c r="G379" i="5"/>
  <c r="F380" i="5"/>
  <c r="G380" i="5"/>
  <c r="F381" i="5"/>
  <c r="G381" i="5"/>
  <c r="F382" i="5"/>
  <c r="G382" i="5"/>
  <c r="F383" i="5"/>
  <c r="G383" i="5"/>
  <c r="F384" i="5"/>
  <c r="G384" i="5"/>
  <c r="F385" i="5"/>
  <c r="G385" i="5"/>
  <c r="F386" i="5"/>
  <c r="G386" i="5"/>
  <c r="F387" i="5"/>
  <c r="G387" i="5"/>
  <c r="F388" i="5"/>
  <c r="G388" i="5"/>
  <c r="F389" i="5"/>
  <c r="G389" i="5"/>
  <c r="F390" i="5"/>
  <c r="G390" i="5"/>
  <c r="F391" i="5"/>
  <c r="G391" i="5"/>
  <c r="F392" i="5"/>
  <c r="G392" i="5"/>
  <c r="F393" i="5"/>
  <c r="G393" i="5"/>
  <c r="F394" i="5"/>
  <c r="G394" i="5"/>
  <c r="F395" i="5"/>
  <c r="G395" i="5"/>
  <c r="F396" i="5"/>
  <c r="G396" i="5"/>
  <c r="F397" i="5"/>
  <c r="G397" i="5"/>
  <c r="F398" i="5"/>
  <c r="G398" i="5"/>
  <c r="F399" i="5"/>
  <c r="G399" i="5"/>
  <c r="F400" i="5"/>
  <c r="G400" i="5"/>
  <c r="F401" i="5"/>
  <c r="G401" i="5"/>
  <c r="F402" i="5"/>
  <c r="G402" i="5"/>
  <c r="F403" i="5"/>
  <c r="G403" i="5"/>
  <c r="F404" i="5"/>
  <c r="G404" i="5"/>
  <c r="F405" i="5"/>
  <c r="G405" i="5"/>
  <c r="F406" i="5"/>
  <c r="G406" i="5"/>
  <c r="F407" i="5"/>
  <c r="G407" i="5"/>
  <c r="F408" i="5"/>
  <c r="G408" i="5"/>
  <c r="F409" i="5"/>
  <c r="G409" i="5"/>
  <c r="F410" i="5"/>
  <c r="G410" i="5"/>
  <c r="F411" i="5"/>
  <c r="G411" i="5"/>
  <c r="F412" i="5"/>
  <c r="G412" i="5"/>
  <c r="F413" i="5"/>
  <c r="G413" i="5"/>
  <c r="F414" i="5"/>
  <c r="G414" i="5"/>
  <c r="F415" i="5"/>
  <c r="G415" i="5"/>
  <c r="F416" i="5"/>
  <c r="G416" i="5"/>
  <c r="F417" i="5"/>
  <c r="G417" i="5"/>
  <c r="F418" i="5"/>
  <c r="G418" i="5"/>
  <c r="F419" i="5"/>
  <c r="G419" i="5"/>
  <c r="F420" i="5"/>
  <c r="G420" i="5"/>
  <c r="F421" i="5"/>
  <c r="G421" i="5"/>
  <c r="F422" i="5"/>
  <c r="G422" i="5"/>
  <c r="F423" i="5"/>
  <c r="G423" i="5"/>
  <c r="F424" i="5"/>
  <c r="G424" i="5"/>
  <c r="F425" i="5"/>
  <c r="G425" i="5"/>
  <c r="F426" i="5"/>
  <c r="G426" i="5"/>
  <c r="F427" i="5"/>
  <c r="G427" i="5"/>
  <c r="F428" i="5"/>
  <c r="G428" i="5"/>
  <c r="F429" i="5"/>
  <c r="G429" i="5"/>
  <c r="F430" i="5"/>
  <c r="G430" i="5"/>
  <c r="F431" i="5"/>
  <c r="G431" i="5"/>
  <c r="F432" i="5"/>
  <c r="G432" i="5"/>
  <c r="F433" i="5"/>
  <c r="G433" i="5"/>
  <c r="F434" i="5"/>
  <c r="G434" i="5"/>
  <c r="F435" i="5"/>
  <c r="G435" i="5"/>
  <c r="F436" i="5"/>
  <c r="G436" i="5"/>
  <c r="F437" i="5"/>
  <c r="G437" i="5"/>
  <c r="F438" i="5"/>
  <c r="G438" i="5"/>
  <c r="F439" i="5"/>
  <c r="G439" i="5"/>
  <c r="F440" i="5"/>
  <c r="G440" i="5"/>
  <c r="F441" i="5"/>
  <c r="G441" i="5"/>
  <c r="F442" i="5"/>
  <c r="G442" i="5"/>
  <c r="F443" i="5"/>
  <c r="G443" i="5"/>
  <c r="F444" i="5"/>
  <c r="G444" i="5"/>
  <c r="F445" i="5"/>
  <c r="G445" i="5"/>
  <c r="F446" i="5"/>
  <c r="G446" i="5"/>
  <c r="F447" i="5"/>
  <c r="G447" i="5"/>
  <c r="F448" i="5"/>
  <c r="G448" i="5"/>
  <c r="F449" i="5"/>
  <c r="G449" i="5"/>
  <c r="F450" i="5"/>
  <c r="G450" i="5"/>
  <c r="F451" i="5"/>
  <c r="G451" i="5"/>
  <c r="F452" i="5"/>
  <c r="G452" i="5"/>
  <c r="F453" i="5"/>
  <c r="G453" i="5"/>
  <c r="F454" i="5"/>
  <c r="G454" i="5"/>
  <c r="F455" i="5"/>
  <c r="G455" i="5"/>
  <c r="F456" i="5"/>
  <c r="G456" i="5"/>
  <c r="F457" i="5"/>
  <c r="G457" i="5"/>
  <c r="F458" i="5"/>
  <c r="G458" i="5"/>
  <c r="F459" i="5"/>
  <c r="G459" i="5"/>
  <c r="F460" i="5"/>
  <c r="G460" i="5"/>
  <c r="F461" i="5"/>
  <c r="G461" i="5"/>
  <c r="F462" i="5"/>
  <c r="G462" i="5"/>
  <c r="F463" i="5"/>
  <c r="G463" i="5"/>
  <c r="F464" i="5"/>
  <c r="G464" i="5"/>
  <c r="F465" i="5"/>
  <c r="G465" i="5"/>
  <c r="F466" i="5"/>
  <c r="G466" i="5"/>
  <c r="F467" i="5"/>
  <c r="G467" i="5"/>
  <c r="F468" i="5"/>
  <c r="G468" i="5"/>
  <c r="F469" i="5"/>
  <c r="G469" i="5"/>
  <c r="F470" i="5"/>
  <c r="G470" i="5"/>
  <c r="F471" i="5"/>
  <c r="G471" i="5"/>
  <c r="F472" i="5"/>
  <c r="G472" i="5"/>
  <c r="F473" i="5"/>
  <c r="G473" i="5"/>
  <c r="F474" i="5"/>
  <c r="G474" i="5"/>
  <c r="F475" i="5"/>
  <c r="G475" i="5"/>
  <c r="F476" i="5"/>
  <c r="G476" i="5"/>
  <c r="F477" i="5"/>
  <c r="G477" i="5"/>
  <c r="F478" i="5"/>
  <c r="G478" i="5"/>
  <c r="F479" i="5"/>
  <c r="G479" i="5"/>
  <c r="F480" i="5"/>
  <c r="G480" i="5"/>
  <c r="F481" i="5"/>
  <c r="G481" i="5"/>
  <c r="F482" i="5"/>
  <c r="G482" i="5"/>
  <c r="F483" i="5"/>
  <c r="G483" i="5"/>
  <c r="F484" i="5"/>
  <c r="G484" i="5"/>
  <c r="F485" i="5"/>
  <c r="G485" i="5"/>
  <c r="F486" i="5"/>
  <c r="G486" i="5"/>
  <c r="F487" i="5"/>
  <c r="G487" i="5"/>
  <c r="F488" i="5"/>
  <c r="G488" i="5"/>
  <c r="F489" i="5"/>
  <c r="G489" i="5"/>
  <c r="F490" i="5"/>
  <c r="G490" i="5"/>
  <c r="F491" i="5"/>
  <c r="G491" i="5"/>
  <c r="F492" i="5"/>
  <c r="G492" i="5"/>
  <c r="F493" i="5"/>
  <c r="G493" i="5"/>
  <c r="F494" i="5"/>
  <c r="G494" i="5"/>
  <c r="F495" i="5"/>
  <c r="G495" i="5"/>
  <c r="F496" i="5"/>
  <c r="G496" i="5"/>
  <c r="F497" i="5"/>
  <c r="G497" i="5"/>
  <c r="F498" i="5"/>
  <c r="G498" i="5"/>
  <c r="F499" i="5"/>
  <c r="G499" i="5"/>
  <c r="F500" i="5"/>
  <c r="G500" i="5"/>
  <c r="F501" i="5"/>
  <c r="G501" i="5"/>
  <c r="F502" i="5"/>
  <c r="G502" i="5"/>
  <c r="F503" i="5"/>
  <c r="G503" i="5"/>
  <c r="F504" i="5"/>
  <c r="G504" i="5"/>
  <c r="F505" i="5"/>
  <c r="G505" i="5"/>
  <c r="F506" i="5"/>
  <c r="G506" i="5"/>
  <c r="F507" i="5"/>
  <c r="G507" i="5"/>
  <c r="F508" i="5"/>
  <c r="G508" i="5"/>
  <c r="F509" i="5"/>
  <c r="G509" i="5"/>
  <c r="F510" i="5"/>
  <c r="G510" i="5"/>
  <c r="F511" i="5"/>
  <c r="G511" i="5"/>
  <c r="F512" i="5"/>
  <c r="G512" i="5"/>
  <c r="F513" i="5"/>
  <c r="G513" i="5"/>
  <c r="F514" i="5"/>
  <c r="G514" i="5"/>
  <c r="F515" i="5"/>
  <c r="G515" i="5"/>
  <c r="F516" i="5"/>
  <c r="G516" i="5"/>
  <c r="F517" i="5"/>
  <c r="G517" i="5"/>
  <c r="F518" i="5"/>
  <c r="G518" i="5"/>
  <c r="F519" i="5"/>
  <c r="G519" i="5"/>
  <c r="F520" i="5"/>
  <c r="G520" i="5"/>
  <c r="F521" i="5"/>
  <c r="G521" i="5"/>
  <c r="F522" i="5"/>
  <c r="G522" i="5"/>
  <c r="F523" i="5"/>
  <c r="G523" i="5"/>
  <c r="F524" i="5"/>
  <c r="G524" i="5"/>
  <c r="F525" i="5"/>
  <c r="G525" i="5"/>
  <c r="F526" i="5"/>
  <c r="G526" i="5"/>
  <c r="F527" i="5"/>
  <c r="G527" i="5"/>
  <c r="F528" i="5"/>
  <c r="G528" i="5"/>
  <c r="F529" i="5"/>
  <c r="G529" i="5"/>
  <c r="F530" i="5"/>
  <c r="G530" i="5"/>
  <c r="F531" i="5"/>
  <c r="G531" i="5"/>
  <c r="F532" i="5"/>
  <c r="G532" i="5"/>
  <c r="F533" i="5"/>
  <c r="G533" i="5"/>
  <c r="F534" i="5"/>
  <c r="G534" i="5"/>
  <c r="F535" i="5"/>
  <c r="G535" i="5"/>
  <c r="F536" i="5"/>
  <c r="G536" i="5"/>
  <c r="F537" i="5"/>
  <c r="G537" i="5"/>
  <c r="F538" i="5"/>
  <c r="G538" i="5"/>
  <c r="F539" i="5"/>
  <c r="G539" i="5"/>
  <c r="F540" i="5"/>
  <c r="G540" i="5"/>
  <c r="F541" i="5"/>
  <c r="G541" i="5"/>
  <c r="F542" i="5"/>
  <c r="G542" i="5"/>
  <c r="F543" i="5"/>
  <c r="G543" i="5"/>
  <c r="F544" i="5"/>
  <c r="G544" i="5"/>
  <c r="F545" i="5"/>
  <c r="G545" i="5"/>
  <c r="F546" i="5"/>
  <c r="G546" i="5"/>
  <c r="F547" i="5"/>
  <c r="G547" i="5"/>
  <c r="F548" i="5"/>
  <c r="G548" i="5"/>
  <c r="F549" i="5"/>
  <c r="G549" i="5"/>
  <c r="F550" i="5"/>
  <c r="G550" i="5"/>
  <c r="F551" i="5"/>
  <c r="G551" i="5"/>
  <c r="F552" i="5"/>
  <c r="G552" i="5"/>
  <c r="F553" i="5"/>
  <c r="G553" i="5"/>
  <c r="F554" i="5"/>
  <c r="G554" i="5"/>
  <c r="F555" i="5"/>
  <c r="G555" i="5"/>
  <c r="F556" i="5"/>
  <c r="G556" i="5"/>
  <c r="F557" i="5"/>
  <c r="G557" i="5"/>
  <c r="F558" i="5"/>
  <c r="G558" i="5"/>
  <c r="F559" i="5"/>
  <c r="G559" i="5"/>
  <c r="F560" i="5"/>
  <c r="G560" i="5"/>
  <c r="F561" i="5"/>
  <c r="G561" i="5"/>
  <c r="F562" i="5"/>
  <c r="G562" i="5"/>
  <c r="F563" i="5"/>
  <c r="G563" i="5"/>
  <c r="F564" i="5"/>
  <c r="G564" i="5"/>
  <c r="F565" i="5"/>
  <c r="G565" i="5"/>
  <c r="F566" i="5"/>
  <c r="G566" i="5"/>
  <c r="F567" i="5"/>
  <c r="G567" i="5"/>
  <c r="F568" i="5"/>
  <c r="G568" i="5"/>
  <c r="F569" i="5"/>
  <c r="G569" i="5"/>
  <c r="F570" i="5"/>
  <c r="G570" i="5"/>
  <c r="F571" i="5"/>
  <c r="G571" i="5"/>
  <c r="F572" i="5"/>
  <c r="G572" i="5"/>
  <c r="F573" i="5"/>
  <c r="G573" i="5"/>
  <c r="F574" i="5"/>
  <c r="G574" i="5"/>
  <c r="F575" i="5"/>
  <c r="G575" i="5"/>
  <c r="F576" i="5"/>
  <c r="G576" i="5"/>
  <c r="F577" i="5"/>
  <c r="G577" i="5"/>
  <c r="F578" i="5"/>
  <c r="G578" i="5"/>
  <c r="F579" i="5"/>
  <c r="G579" i="5"/>
  <c r="F580" i="5"/>
  <c r="G580" i="5"/>
  <c r="F581" i="5"/>
  <c r="G581" i="5"/>
  <c r="F582" i="5"/>
  <c r="G582" i="5"/>
  <c r="F583" i="5"/>
  <c r="G583" i="5"/>
  <c r="F584" i="5"/>
  <c r="G584" i="5"/>
  <c r="F585" i="5"/>
  <c r="G585" i="5"/>
  <c r="F586" i="5"/>
  <c r="G586" i="5"/>
  <c r="F587" i="5"/>
  <c r="G587" i="5"/>
  <c r="F588" i="5"/>
  <c r="G588" i="5"/>
  <c r="F589" i="5"/>
  <c r="G589" i="5"/>
  <c r="F590" i="5"/>
  <c r="G590" i="5"/>
  <c r="F591" i="5"/>
  <c r="G591" i="5"/>
  <c r="F592" i="5"/>
  <c r="G592" i="5"/>
  <c r="F593" i="5"/>
  <c r="G593" i="5"/>
  <c r="F594" i="5"/>
  <c r="G594" i="5"/>
  <c r="F595" i="5"/>
  <c r="G595" i="5"/>
  <c r="F596" i="5"/>
  <c r="G596" i="5"/>
  <c r="F597" i="5"/>
  <c r="G597" i="5"/>
  <c r="F598" i="5"/>
  <c r="G598" i="5"/>
  <c r="F599" i="5"/>
  <c r="G599" i="5"/>
  <c r="F600" i="5"/>
  <c r="G600" i="5"/>
  <c r="F601" i="5"/>
  <c r="G601" i="5"/>
  <c r="F602" i="5"/>
  <c r="G602" i="5"/>
  <c r="F603" i="5"/>
  <c r="G603" i="5"/>
  <c r="F604" i="5"/>
  <c r="G604" i="5"/>
  <c r="F605" i="5"/>
  <c r="G605" i="5"/>
  <c r="F606" i="5"/>
  <c r="G606" i="5"/>
  <c r="F607" i="5"/>
  <c r="G607" i="5"/>
  <c r="F608" i="5"/>
  <c r="G608" i="5"/>
  <c r="F609" i="5"/>
  <c r="G609" i="5"/>
  <c r="F610" i="5"/>
  <c r="G610" i="5"/>
  <c r="F611" i="5"/>
  <c r="G611" i="5"/>
  <c r="F612" i="5"/>
  <c r="G612" i="5"/>
  <c r="F613" i="5"/>
  <c r="G613" i="5"/>
  <c r="F614" i="5"/>
  <c r="G614" i="5"/>
  <c r="F615" i="5"/>
  <c r="G615" i="5"/>
  <c r="F616" i="5"/>
  <c r="G616" i="5"/>
  <c r="F617" i="5"/>
  <c r="G617" i="5"/>
  <c r="F618" i="5"/>
  <c r="G618" i="5"/>
  <c r="F619" i="5"/>
  <c r="G619" i="5"/>
  <c r="F620" i="5"/>
  <c r="G620" i="5"/>
  <c r="F621" i="5"/>
  <c r="G621" i="5"/>
  <c r="F622" i="5"/>
  <c r="G622" i="5"/>
  <c r="F623" i="5"/>
  <c r="G623" i="5"/>
  <c r="F624" i="5"/>
  <c r="G624" i="5"/>
  <c r="F625" i="5"/>
  <c r="G625" i="5"/>
  <c r="F626" i="5"/>
  <c r="G626" i="5"/>
  <c r="F627" i="5"/>
  <c r="G627" i="5"/>
  <c r="F628" i="5"/>
  <c r="G628" i="5"/>
  <c r="F629" i="5"/>
  <c r="G629" i="5"/>
  <c r="F630" i="5"/>
  <c r="G630" i="5"/>
  <c r="F631" i="5"/>
  <c r="G631" i="5"/>
  <c r="F632" i="5"/>
  <c r="G632" i="5"/>
  <c r="F633" i="5"/>
  <c r="G633" i="5"/>
  <c r="F634" i="5"/>
  <c r="G634" i="5"/>
  <c r="F635" i="5"/>
  <c r="G635" i="5"/>
  <c r="F636" i="5"/>
  <c r="G636" i="5"/>
  <c r="F637" i="5"/>
  <c r="G637" i="5"/>
  <c r="F638" i="5"/>
  <c r="G638" i="5"/>
  <c r="F639" i="5"/>
  <c r="G639" i="5"/>
  <c r="F640" i="5"/>
  <c r="G640" i="5"/>
  <c r="F641" i="5"/>
  <c r="G641" i="5"/>
  <c r="F642" i="5"/>
  <c r="G642" i="5"/>
  <c r="F643" i="5"/>
  <c r="G643" i="5"/>
  <c r="F644" i="5"/>
  <c r="G644" i="5"/>
  <c r="F645" i="5"/>
  <c r="G645" i="5"/>
  <c r="F646" i="5"/>
  <c r="G646" i="5"/>
  <c r="F647" i="5"/>
  <c r="G647" i="5"/>
  <c r="F648" i="5"/>
  <c r="G648" i="5"/>
  <c r="F649" i="5"/>
  <c r="G649" i="5"/>
  <c r="F650" i="5"/>
  <c r="G650" i="5"/>
  <c r="F651" i="5"/>
  <c r="G651" i="5"/>
  <c r="F652" i="5"/>
  <c r="G652" i="5"/>
  <c r="F653" i="5"/>
  <c r="G653" i="5"/>
  <c r="F654" i="5"/>
  <c r="G654" i="5"/>
  <c r="F655" i="5"/>
  <c r="G655" i="5"/>
  <c r="F656" i="5"/>
  <c r="G656" i="5"/>
  <c r="F657" i="5"/>
  <c r="G657" i="5"/>
  <c r="F658" i="5"/>
  <c r="G658" i="5"/>
  <c r="F659" i="5"/>
  <c r="G659" i="5"/>
  <c r="F660" i="5"/>
  <c r="G660" i="5"/>
  <c r="F661" i="5"/>
  <c r="G661" i="5"/>
  <c r="F662" i="5"/>
  <c r="G662" i="5"/>
  <c r="F663" i="5"/>
  <c r="G663" i="5"/>
  <c r="F664" i="5"/>
  <c r="G664" i="5"/>
  <c r="F665" i="5"/>
  <c r="G665" i="5"/>
  <c r="F666" i="5"/>
  <c r="G666" i="5"/>
  <c r="F667" i="5"/>
  <c r="G667" i="5"/>
  <c r="F668" i="5"/>
  <c r="G668" i="5"/>
  <c r="F669" i="5"/>
  <c r="G669" i="5"/>
  <c r="F670" i="5"/>
  <c r="G670" i="5"/>
  <c r="F671" i="5"/>
  <c r="G671" i="5"/>
  <c r="F672" i="5"/>
  <c r="G672" i="5"/>
  <c r="F673" i="5"/>
  <c r="G673" i="5"/>
  <c r="F674" i="5"/>
  <c r="G674" i="5"/>
  <c r="F675" i="5"/>
  <c r="G675" i="5"/>
  <c r="F676" i="5"/>
  <c r="G676" i="5"/>
  <c r="F677" i="5"/>
  <c r="G677" i="5"/>
  <c r="F678" i="5"/>
  <c r="G678" i="5"/>
  <c r="F679" i="5"/>
  <c r="G679" i="5"/>
  <c r="F680" i="5"/>
  <c r="G680" i="5"/>
  <c r="F681" i="5"/>
  <c r="G681" i="5"/>
  <c r="F682" i="5"/>
  <c r="G682" i="5"/>
  <c r="F683" i="5"/>
  <c r="G683" i="5"/>
  <c r="F684" i="5"/>
  <c r="G684" i="5"/>
  <c r="F685" i="5"/>
  <c r="G685" i="5"/>
  <c r="F686" i="5"/>
  <c r="G686" i="5"/>
  <c r="F687" i="5"/>
  <c r="G687" i="5"/>
  <c r="F688" i="5"/>
  <c r="G688" i="5"/>
  <c r="F689" i="5"/>
  <c r="G689" i="5"/>
  <c r="F690" i="5"/>
  <c r="G690" i="5"/>
  <c r="F691" i="5"/>
  <c r="G691" i="5"/>
  <c r="F692" i="5"/>
  <c r="G692" i="5"/>
  <c r="F693" i="5"/>
  <c r="G693" i="5"/>
  <c r="F694" i="5"/>
  <c r="G694" i="5"/>
  <c r="F695" i="5"/>
  <c r="G695" i="5"/>
  <c r="F696" i="5"/>
  <c r="G696" i="5"/>
  <c r="F697" i="5"/>
  <c r="G697" i="5"/>
  <c r="F698" i="5"/>
  <c r="G698" i="5"/>
  <c r="F699" i="5"/>
  <c r="G699" i="5"/>
  <c r="F700" i="5"/>
  <c r="G700" i="5"/>
  <c r="F701" i="5"/>
  <c r="G701" i="5"/>
  <c r="F702" i="5"/>
  <c r="G702" i="5"/>
  <c r="F703" i="5"/>
  <c r="G703" i="5"/>
  <c r="F704" i="5"/>
  <c r="G704" i="5"/>
  <c r="F705" i="5"/>
  <c r="G705" i="5"/>
  <c r="F706" i="5"/>
  <c r="G706" i="5"/>
  <c r="F707" i="5"/>
  <c r="G707" i="5"/>
  <c r="F708" i="5"/>
  <c r="G708" i="5"/>
  <c r="F709" i="5"/>
  <c r="G709" i="5"/>
  <c r="F710" i="5"/>
  <c r="G710" i="5"/>
  <c r="F711" i="5"/>
  <c r="G711" i="5"/>
  <c r="F712" i="5"/>
  <c r="G712" i="5"/>
  <c r="F713" i="5"/>
  <c r="G713" i="5"/>
  <c r="F714" i="5"/>
  <c r="G714" i="5"/>
  <c r="F715" i="5"/>
  <c r="G715" i="5"/>
  <c r="F716" i="5"/>
  <c r="G716" i="5"/>
  <c r="F717" i="5"/>
  <c r="G717" i="5"/>
  <c r="F718" i="5"/>
  <c r="G718" i="5"/>
  <c r="F719" i="5"/>
  <c r="G719" i="5"/>
  <c r="F720" i="5"/>
  <c r="G720" i="5"/>
  <c r="F721" i="5"/>
  <c r="G721" i="5"/>
  <c r="F722" i="5"/>
  <c r="G722" i="5"/>
  <c r="F723" i="5"/>
  <c r="G723" i="5"/>
  <c r="F724" i="5"/>
  <c r="G724" i="5"/>
  <c r="F725" i="5"/>
  <c r="G725" i="5"/>
  <c r="F726" i="5"/>
  <c r="G726" i="5"/>
  <c r="F727" i="5"/>
  <c r="G727" i="5"/>
  <c r="F728" i="5"/>
  <c r="G728" i="5"/>
  <c r="F729" i="5"/>
  <c r="G729" i="5"/>
  <c r="F730" i="5"/>
  <c r="G730" i="5"/>
  <c r="F731" i="5"/>
  <c r="G731" i="5"/>
  <c r="F732" i="5"/>
  <c r="G732" i="5"/>
  <c r="F733" i="5"/>
  <c r="G733" i="5"/>
  <c r="F734" i="5"/>
  <c r="G734" i="5"/>
  <c r="F735" i="5"/>
  <c r="G735" i="5"/>
  <c r="F736" i="5"/>
  <c r="G736" i="5"/>
  <c r="F737" i="5"/>
  <c r="G737" i="5"/>
  <c r="F738" i="5"/>
  <c r="G738" i="5"/>
  <c r="F739" i="5"/>
  <c r="G739" i="5"/>
  <c r="F740" i="5"/>
  <c r="G740" i="5"/>
  <c r="F741" i="5"/>
  <c r="G741" i="5"/>
  <c r="F742" i="5"/>
  <c r="G742" i="5"/>
  <c r="F743" i="5"/>
  <c r="G743" i="5"/>
  <c r="F744" i="5"/>
  <c r="G744" i="5"/>
  <c r="F745" i="5"/>
  <c r="G745" i="5"/>
  <c r="F746" i="5"/>
  <c r="G746" i="5"/>
  <c r="F747" i="5"/>
  <c r="G747" i="5"/>
  <c r="F748" i="5"/>
  <c r="G748" i="5"/>
  <c r="F749" i="5"/>
  <c r="G749" i="5"/>
  <c r="F750" i="5"/>
  <c r="G750" i="5"/>
  <c r="F751" i="5"/>
  <c r="G751" i="5"/>
  <c r="F752" i="5"/>
  <c r="G752" i="5"/>
  <c r="F753" i="5"/>
  <c r="G753" i="5"/>
  <c r="F754" i="5"/>
  <c r="G754" i="5"/>
  <c r="F755" i="5"/>
  <c r="G755" i="5"/>
  <c r="F756" i="5"/>
  <c r="G756" i="5"/>
  <c r="F757" i="5"/>
  <c r="G757" i="5"/>
  <c r="F758" i="5"/>
  <c r="G758" i="5"/>
  <c r="F759" i="5"/>
  <c r="G759" i="5"/>
  <c r="F760" i="5"/>
  <c r="G760" i="5"/>
  <c r="F761" i="5"/>
  <c r="G761" i="5"/>
  <c r="F762" i="5"/>
  <c r="G762" i="5"/>
  <c r="F763" i="5"/>
  <c r="G763" i="5"/>
  <c r="F764" i="5"/>
  <c r="G764" i="5"/>
  <c r="F765" i="5"/>
  <c r="G765" i="5"/>
  <c r="F766" i="5"/>
  <c r="G766" i="5"/>
  <c r="F767" i="5"/>
  <c r="G767" i="5"/>
  <c r="F768" i="5"/>
  <c r="G768" i="5"/>
  <c r="F769" i="5"/>
  <c r="G769" i="5"/>
  <c r="F770" i="5"/>
  <c r="G770" i="5"/>
  <c r="F771" i="5"/>
  <c r="G771" i="5"/>
  <c r="F772" i="5"/>
  <c r="G772" i="5"/>
  <c r="F773" i="5"/>
  <c r="G773" i="5"/>
  <c r="F774" i="5"/>
  <c r="G774" i="5"/>
  <c r="F775" i="5"/>
  <c r="G775" i="5"/>
  <c r="F776" i="5"/>
  <c r="G776" i="5"/>
  <c r="F777" i="5"/>
  <c r="G777" i="5"/>
  <c r="F778" i="5"/>
  <c r="G778" i="5"/>
  <c r="F779" i="5"/>
  <c r="G779" i="5"/>
  <c r="F780" i="5"/>
  <c r="G780" i="5"/>
  <c r="F781" i="5"/>
  <c r="G781" i="5"/>
  <c r="F782" i="5"/>
  <c r="G782" i="5"/>
  <c r="F783" i="5"/>
  <c r="G783" i="5"/>
  <c r="F784" i="5"/>
  <c r="G784" i="5"/>
  <c r="F785" i="5"/>
  <c r="G785" i="5"/>
  <c r="F786" i="5"/>
  <c r="G786" i="5"/>
  <c r="F787" i="5"/>
  <c r="G787" i="5"/>
  <c r="F788" i="5"/>
  <c r="G788" i="5"/>
  <c r="F789" i="5"/>
  <c r="G789" i="5"/>
  <c r="F790" i="5"/>
  <c r="G790" i="5"/>
  <c r="F791" i="5"/>
  <c r="G791" i="5"/>
  <c r="F792" i="5"/>
  <c r="G792" i="5"/>
  <c r="F793" i="5"/>
  <c r="G793" i="5"/>
  <c r="F794" i="5"/>
  <c r="G794" i="5"/>
  <c r="F795" i="5"/>
  <c r="G795" i="5"/>
  <c r="F796" i="5"/>
  <c r="G796" i="5"/>
  <c r="F797" i="5"/>
  <c r="G797" i="5"/>
  <c r="F798" i="5"/>
  <c r="G798" i="5"/>
  <c r="F799" i="5"/>
  <c r="G799" i="5"/>
  <c r="F800" i="5"/>
  <c r="G800" i="5"/>
  <c r="F801" i="5"/>
  <c r="G801" i="5"/>
  <c r="F802" i="5"/>
  <c r="G802" i="5"/>
  <c r="F803" i="5"/>
  <c r="G803" i="5"/>
  <c r="F804" i="5"/>
  <c r="G804" i="5"/>
  <c r="F805" i="5"/>
  <c r="G805" i="5"/>
  <c r="F806" i="5"/>
  <c r="G806" i="5"/>
  <c r="F807" i="5"/>
  <c r="G807" i="5"/>
  <c r="F808" i="5"/>
  <c r="G808" i="5"/>
  <c r="F809" i="5"/>
  <c r="G809" i="5"/>
  <c r="F810" i="5"/>
  <c r="G810" i="5"/>
  <c r="F811" i="5"/>
  <c r="G811" i="5"/>
  <c r="F812" i="5"/>
  <c r="G812" i="5"/>
  <c r="F813" i="5"/>
  <c r="G813" i="5"/>
  <c r="F814" i="5"/>
  <c r="G814" i="5"/>
  <c r="F815" i="5"/>
  <c r="G815" i="5"/>
  <c r="F816" i="5"/>
  <c r="G816" i="5"/>
  <c r="F817" i="5"/>
  <c r="G817" i="5"/>
  <c r="F818" i="5"/>
  <c r="G818" i="5"/>
  <c r="F819" i="5"/>
  <c r="G819" i="5"/>
  <c r="F820" i="5"/>
  <c r="G820" i="5"/>
  <c r="F821" i="5"/>
  <c r="G821" i="5"/>
  <c r="F822" i="5"/>
  <c r="G822" i="5"/>
  <c r="F823" i="5"/>
  <c r="G823" i="5"/>
  <c r="F824" i="5"/>
  <c r="G824" i="5"/>
  <c r="F825" i="5"/>
  <c r="G825" i="5"/>
  <c r="F826" i="5"/>
  <c r="G826" i="5"/>
  <c r="F827" i="5"/>
  <c r="G827" i="5"/>
  <c r="F828" i="5"/>
  <c r="G828" i="5"/>
  <c r="F829" i="5"/>
  <c r="G829" i="5"/>
  <c r="F830" i="5"/>
  <c r="G830" i="5"/>
  <c r="F831" i="5"/>
  <c r="G831" i="5"/>
  <c r="F832" i="5"/>
  <c r="G832" i="5"/>
  <c r="F833" i="5"/>
  <c r="G833" i="5"/>
  <c r="F834" i="5"/>
  <c r="G834" i="5"/>
  <c r="F835" i="5"/>
  <c r="G835" i="5"/>
  <c r="F836" i="5"/>
  <c r="G836" i="5"/>
  <c r="F837" i="5"/>
  <c r="G837" i="5"/>
  <c r="F838" i="5"/>
  <c r="G838" i="5"/>
  <c r="F839" i="5"/>
  <c r="G839" i="5"/>
  <c r="F840" i="5"/>
  <c r="G840" i="5"/>
  <c r="F841" i="5"/>
  <c r="G841" i="5"/>
  <c r="F842" i="5"/>
  <c r="G842" i="5"/>
  <c r="F843" i="5"/>
  <c r="G843" i="5"/>
  <c r="F844" i="5"/>
  <c r="G844" i="5"/>
  <c r="F845" i="5"/>
  <c r="G845" i="5"/>
  <c r="F846" i="5"/>
  <c r="G846" i="5"/>
  <c r="F847" i="5"/>
  <c r="G847" i="5"/>
  <c r="F848" i="5"/>
  <c r="G848" i="5"/>
  <c r="F849" i="5"/>
  <c r="G849" i="5"/>
  <c r="F850" i="5"/>
  <c r="G850" i="5"/>
  <c r="F851" i="5"/>
  <c r="G851" i="5"/>
  <c r="F852" i="5"/>
  <c r="G852" i="5"/>
  <c r="F853" i="5"/>
  <c r="G853" i="5"/>
  <c r="F854" i="5"/>
  <c r="G854" i="5"/>
  <c r="F855" i="5"/>
  <c r="G855" i="5"/>
  <c r="F856" i="5"/>
  <c r="G856" i="5"/>
  <c r="F857" i="5"/>
  <c r="G857" i="5"/>
  <c r="F858" i="5"/>
  <c r="G858" i="5"/>
  <c r="F859" i="5"/>
  <c r="G859" i="5"/>
  <c r="F860" i="5"/>
  <c r="G860" i="5"/>
  <c r="F861" i="5"/>
  <c r="G861" i="5"/>
  <c r="F862" i="5"/>
  <c r="G862" i="5"/>
  <c r="F863" i="5"/>
  <c r="G863" i="5"/>
  <c r="F864" i="5"/>
  <c r="G864" i="5"/>
  <c r="F865" i="5"/>
  <c r="G865" i="5"/>
  <c r="F866" i="5"/>
  <c r="G866" i="5"/>
  <c r="F867" i="5"/>
  <c r="G867" i="5"/>
  <c r="F868" i="5"/>
  <c r="G868" i="5"/>
  <c r="F869" i="5"/>
  <c r="G869" i="5"/>
  <c r="F870" i="5"/>
  <c r="G870" i="5"/>
  <c r="F871" i="5"/>
  <c r="G871" i="5"/>
  <c r="F872" i="5"/>
  <c r="G872" i="5"/>
  <c r="F873" i="5"/>
  <c r="G873" i="5"/>
  <c r="F874" i="5"/>
  <c r="G874" i="5"/>
  <c r="F875" i="5"/>
  <c r="G875" i="5"/>
  <c r="F876" i="5"/>
  <c r="G876" i="5"/>
  <c r="F877" i="5"/>
  <c r="G877" i="5"/>
  <c r="F878" i="5"/>
  <c r="G878" i="5"/>
  <c r="F879" i="5"/>
  <c r="G879" i="5"/>
  <c r="F880" i="5"/>
  <c r="G880" i="5"/>
  <c r="F881" i="5"/>
  <c r="G881" i="5"/>
  <c r="F882" i="5"/>
  <c r="G882" i="5"/>
  <c r="F883" i="5"/>
  <c r="G883" i="5"/>
  <c r="F884" i="5"/>
  <c r="G884" i="5"/>
  <c r="F885" i="5"/>
  <c r="G885" i="5"/>
  <c r="F886" i="5"/>
  <c r="G886" i="5"/>
  <c r="F887" i="5"/>
  <c r="G887" i="5"/>
  <c r="F888" i="5"/>
  <c r="G888" i="5"/>
  <c r="F889" i="5"/>
  <c r="G889" i="5"/>
  <c r="F890" i="5"/>
  <c r="G890" i="5"/>
  <c r="F891" i="5"/>
  <c r="G891" i="5"/>
  <c r="F892" i="5"/>
  <c r="G892" i="5"/>
  <c r="F893" i="5"/>
  <c r="G893" i="5"/>
  <c r="F894" i="5"/>
  <c r="G894" i="5"/>
  <c r="F895" i="5"/>
  <c r="G895" i="5"/>
  <c r="F896" i="5"/>
  <c r="G896" i="5"/>
  <c r="F897" i="5"/>
  <c r="G897" i="5"/>
  <c r="F898" i="5"/>
  <c r="G898" i="5"/>
  <c r="F899" i="5"/>
  <c r="G899" i="5"/>
  <c r="F900" i="5"/>
  <c r="G900" i="5"/>
  <c r="F901" i="5"/>
  <c r="G901" i="5"/>
  <c r="F902" i="5"/>
  <c r="G902" i="5"/>
  <c r="F903" i="5"/>
  <c r="G903" i="5"/>
  <c r="F904" i="5"/>
  <c r="G904" i="5"/>
  <c r="F905" i="5"/>
  <c r="G905" i="5"/>
  <c r="F906" i="5"/>
  <c r="G906" i="5"/>
  <c r="F907" i="5"/>
  <c r="G907" i="5"/>
  <c r="F908" i="5"/>
  <c r="G908" i="5"/>
  <c r="F909" i="5"/>
  <c r="G909" i="5"/>
  <c r="F910" i="5"/>
  <c r="G910" i="5"/>
  <c r="F911" i="5"/>
  <c r="G911" i="5"/>
  <c r="F912" i="5"/>
  <c r="G912" i="5"/>
  <c r="F913" i="5"/>
  <c r="G913" i="5"/>
  <c r="F914" i="5"/>
  <c r="G914" i="5"/>
  <c r="F915" i="5"/>
  <c r="G915" i="5"/>
  <c r="F916" i="5"/>
  <c r="G916" i="5"/>
  <c r="F917" i="5"/>
  <c r="G917" i="5"/>
  <c r="F918" i="5"/>
  <c r="G918" i="5"/>
  <c r="F919" i="5"/>
  <c r="G919" i="5"/>
  <c r="F920" i="5"/>
  <c r="G920" i="5"/>
  <c r="F921" i="5"/>
  <c r="G921" i="5"/>
  <c r="F922" i="5"/>
  <c r="G922" i="5"/>
  <c r="F923" i="5"/>
  <c r="G923" i="5"/>
  <c r="F924" i="5"/>
  <c r="G924" i="5"/>
  <c r="F925" i="5"/>
  <c r="G925" i="5"/>
  <c r="F926" i="5"/>
  <c r="G926" i="5"/>
  <c r="F927" i="5"/>
  <c r="G927" i="5"/>
  <c r="F928" i="5"/>
  <c r="G928" i="5"/>
  <c r="F929" i="5"/>
  <c r="G929" i="5"/>
  <c r="F930" i="5"/>
  <c r="G930" i="5"/>
  <c r="F931" i="5"/>
  <c r="G931" i="5"/>
  <c r="F932" i="5"/>
  <c r="G932" i="5"/>
  <c r="F933" i="5"/>
  <c r="G933" i="5"/>
  <c r="F934" i="5"/>
  <c r="G934" i="5"/>
  <c r="F935" i="5"/>
  <c r="G935" i="5"/>
  <c r="F936" i="5"/>
  <c r="G936" i="5"/>
  <c r="F937" i="5"/>
  <c r="G937" i="5"/>
  <c r="F938" i="5"/>
  <c r="G938" i="5"/>
  <c r="F939" i="5"/>
  <c r="G939" i="5"/>
  <c r="F940" i="5"/>
  <c r="G940" i="5"/>
  <c r="F941" i="5"/>
  <c r="G941" i="5"/>
  <c r="F942" i="5"/>
  <c r="G942" i="5"/>
  <c r="F943" i="5"/>
  <c r="G943" i="5"/>
  <c r="F944" i="5"/>
  <c r="G944" i="5"/>
  <c r="F945" i="5"/>
  <c r="G945" i="5"/>
  <c r="F946" i="5"/>
  <c r="G946" i="5"/>
  <c r="F947" i="5"/>
  <c r="G947" i="5"/>
  <c r="F948" i="5"/>
  <c r="G948" i="5"/>
  <c r="F949" i="5"/>
  <c r="G949" i="5"/>
  <c r="F950" i="5"/>
  <c r="G950" i="5"/>
  <c r="F951" i="5"/>
  <c r="G951" i="5"/>
  <c r="F952" i="5"/>
  <c r="G952" i="5"/>
  <c r="F953" i="5"/>
  <c r="G953" i="5"/>
  <c r="F954" i="5"/>
  <c r="G954" i="5"/>
  <c r="F955" i="5"/>
  <c r="G955" i="5"/>
  <c r="F956" i="5"/>
  <c r="G956" i="5"/>
  <c r="F957" i="5"/>
  <c r="G957" i="5"/>
  <c r="F958" i="5"/>
  <c r="G958" i="5"/>
  <c r="F959" i="5"/>
  <c r="G959" i="5"/>
  <c r="F960" i="5"/>
  <c r="G960" i="5"/>
  <c r="F961" i="5"/>
  <c r="G961" i="5"/>
  <c r="F962" i="5"/>
  <c r="G962" i="5"/>
  <c r="F963" i="5"/>
  <c r="G963" i="5"/>
  <c r="F964" i="5"/>
  <c r="G964" i="5"/>
  <c r="F965" i="5"/>
  <c r="G965" i="5"/>
  <c r="F966" i="5"/>
  <c r="G966" i="5"/>
  <c r="F967" i="5"/>
  <c r="G967" i="5"/>
  <c r="F968" i="5"/>
  <c r="G968" i="5"/>
  <c r="F969" i="5"/>
  <c r="G969" i="5"/>
  <c r="F970" i="5"/>
  <c r="G970" i="5"/>
  <c r="F971" i="5"/>
  <c r="G971" i="5"/>
  <c r="F972" i="5"/>
  <c r="G972" i="5"/>
  <c r="F973" i="5"/>
  <c r="G973" i="5"/>
  <c r="F974" i="5"/>
  <c r="G974" i="5"/>
  <c r="F975" i="5"/>
  <c r="G975" i="5"/>
  <c r="F976" i="5"/>
  <c r="G976" i="5"/>
  <c r="F977" i="5"/>
  <c r="G977" i="5"/>
  <c r="F978" i="5"/>
  <c r="G978" i="5"/>
  <c r="F979" i="5"/>
  <c r="G979" i="5"/>
  <c r="F980" i="5"/>
  <c r="G980" i="5"/>
  <c r="F981" i="5"/>
  <c r="G981" i="5"/>
  <c r="F982" i="5"/>
  <c r="G982" i="5"/>
  <c r="F983" i="5"/>
  <c r="G983" i="5"/>
  <c r="F984" i="5"/>
  <c r="G984" i="5"/>
  <c r="F985" i="5"/>
  <c r="G985" i="5"/>
  <c r="F986" i="5"/>
  <c r="G986" i="5"/>
  <c r="F987" i="5"/>
  <c r="G987" i="5"/>
  <c r="F988" i="5"/>
  <c r="G988" i="5"/>
  <c r="F989" i="5"/>
  <c r="G989" i="5"/>
  <c r="F990" i="5"/>
  <c r="G990" i="5"/>
  <c r="F991" i="5"/>
  <c r="G991" i="5"/>
  <c r="F992" i="5"/>
  <c r="G992" i="5"/>
  <c r="F993" i="5"/>
  <c r="G993" i="5"/>
  <c r="F994" i="5"/>
  <c r="G994" i="5"/>
  <c r="F995" i="5"/>
  <c r="G995" i="5"/>
  <c r="F996" i="5"/>
  <c r="G996" i="5"/>
  <c r="F997" i="5"/>
  <c r="G997" i="5"/>
  <c r="F998" i="5"/>
  <c r="G998" i="5"/>
  <c r="F999" i="5"/>
  <c r="G999" i="5"/>
  <c r="F1000" i="5"/>
  <c r="G1000" i="5"/>
  <c r="F1001" i="5"/>
  <c r="G1001" i="5"/>
  <c r="F1002" i="5"/>
  <c r="G1002" i="5"/>
  <c r="F1003" i="5"/>
  <c r="G1003" i="5"/>
  <c r="F1004" i="5"/>
  <c r="G1004" i="5"/>
  <c r="F1005" i="5"/>
  <c r="G1005" i="5"/>
  <c r="F1006" i="5"/>
  <c r="G1006" i="5"/>
  <c r="F1007" i="5"/>
  <c r="G1007" i="5"/>
  <c r="F1008" i="5"/>
  <c r="G1008" i="5"/>
  <c r="F1009" i="5"/>
  <c r="G1009" i="5"/>
  <c r="F1010" i="5"/>
  <c r="G1010" i="5"/>
  <c r="F1011" i="5"/>
  <c r="G1011" i="5"/>
  <c r="F1012" i="5"/>
  <c r="G1012" i="5"/>
  <c r="F1013" i="5"/>
  <c r="G1013" i="5"/>
  <c r="F1014" i="5"/>
  <c r="G1014" i="5"/>
  <c r="F1015" i="5"/>
  <c r="G1015" i="5"/>
  <c r="F1016" i="5"/>
  <c r="G1016" i="5"/>
  <c r="F1017" i="5"/>
  <c r="G1017" i="5"/>
  <c r="F1018" i="5"/>
  <c r="G1018" i="5"/>
  <c r="F1019" i="5"/>
  <c r="G1019" i="5"/>
  <c r="F1020" i="5"/>
  <c r="G1020" i="5"/>
  <c r="F1021" i="5"/>
  <c r="G1021" i="5"/>
  <c r="G21" i="5"/>
  <c r="F21" i="5"/>
  <c r="H21" i="5" s="1"/>
  <c r="E10" i="1" l="1"/>
  <c r="K5" i="4"/>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D116" i="5"/>
  <c r="D117" i="5"/>
  <c r="D118" i="5"/>
  <c r="D119" i="5"/>
  <c r="D120" i="5"/>
  <c r="D121" i="5"/>
  <c r="D122" i="5"/>
  <c r="D123" i="5"/>
  <c r="D124" i="5"/>
  <c r="D125" i="5"/>
  <c r="D126" i="5"/>
  <c r="D127" i="5"/>
  <c r="D128" i="5"/>
  <c r="D129" i="5"/>
  <c r="D130" i="5"/>
  <c r="D131" i="5"/>
  <c r="D132" i="5"/>
  <c r="D133" i="5"/>
  <c r="D134" i="5"/>
  <c r="D135" i="5"/>
  <c r="D136" i="5"/>
  <c r="D137" i="5"/>
  <c r="D138" i="5"/>
  <c r="D139" i="5"/>
  <c r="D140" i="5"/>
  <c r="D141" i="5"/>
  <c r="D142" i="5"/>
  <c r="D143" i="5"/>
  <c r="D144" i="5"/>
  <c r="D145" i="5"/>
  <c r="D146" i="5"/>
  <c r="D147" i="5"/>
  <c r="D148" i="5"/>
  <c r="D149" i="5"/>
  <c r="D150" i="5"/>
  <c r="D151" i="5"/>
  <c r="D152" i="5"/>
  <c r="D153" i="5"/>
  <c r="D154" i="5"/>
  <c r="D155" i="5"/>
  <c r="D156" i="5"/>
  <c r="D157" i="5"/>
  <c r="D158" i="5"/>
  <c r="D159" i="5"/>
  <c r="D160" i="5"/>
  <c r="D161" i="5"/>
  <c r="D162" i="5"/>
  <c r="D163" i="5"/>
  <c r="D164" i="5"/>
  <c r="D165" i="5"/>
  <c r="D166" i="5"/>
  <c r="D167" i="5"/>
  <c r="D168" i="5"/>
  <c r="D169" i="5"/>
  <c r="D170" i="5"/>
  <c r="D171" i="5"/>
  <c r="D172" i="5"/>
  <c r="D173" i="5"/>
  <c r="D174" i="5"/>
  <c r="D175" i="5"/>
  <c r="D176" i="5"/>
  <c r="D177" i="5"/>
  <c r="D178" i="5"/>
  <c r="D179" i="5"/>
  <c r="D180" i="5"/>
  <c r="D181" i="5"/>
  <c r="D182" i="5"/>
  <c r="D183" i="5"/>
  <c r="D184" i="5"/>
  <c r="D185" i="5"/>
  <c r="D186" i="5"/>
  <c r="D187" i="5"/>
  <c r="D188" i="5"/>
  <c r="D189" i="5"/>
  <c r="D190" i="5"/>
  <c r="D191" i="5"/>
  <c r="D192" i="5"/>
  <c r="D193" i="5"/>
  <c r="D194" i="5"/>
  <c r="D195" i="5"/>
  <c r="D196" i="5"/>
  <c r="D197" i="5"/>
  <c r="D198" i="5"/>
  <c r="D199" i="5"/>
  <c r="D200" i="5"/>
  <c r="D201" i="5"/>
  <c r="D202" i="5"/>
  <c r="D203" i="5"/>
  <c r="D204" i="5"/>
  <c r="D205" i="5"/>
  <c r="D206" i="5"/>
  <c r="D207" i="5"/>
  <c r="D208" i="5"/>
  <c r="D209" i="5"/>
  <c r="D210" i="5"/>
  <c r="D211" i="5"/>
  <c r="D212" i="5"/>
  <c r="D213" i="5"/>
  <c r="D214" i="5"/>
  <c r="D215" i="5"/>
  <c r="D216" i="5"/>
  <c r="D217" i="5"/>
  <c r="D218" i="5"/>
  <c r="D219" i="5"/>
  <c r="D220" i="5"/>
  <c r="D221" i="5"/>
  <c r="D222" i="5"/>
  <c r="D223" i="5"/>
  <c r="D224" i="5"/>
  <c r="D225" i="5"/>
  <c r="D226" i="5"/>
  <c r="D227" i="5"/>
  <c r="D228" i="5"/>
  <c r="D229" i="5"/>
  <c r="D230" i="5"/>
  <c r="D231" i="5"/>
  <c r="D232" i="5"/>
  <c r="D233" i="5"/>
  <c r="D234" i="5"/>
  <c r="D235" i="5"/>
  <c r="D236" i="5"/>
  <c r="D237" i="5"/>
  <c r="D238" i="5"/>
  <c r="D239" i="5"/>
  <c r="D240" i="5"/>
  <c r="D241" i="5"/>
  <c r="D242" i="5"/>
  <c r="D243" i="5"/>
  <c r="D244" i="5"/>
  <c r="D245" i="5"/>
  <c r="D246" i="5"/>
  <c r="D247" i="5"/>
  <c r="D248" i="5"/>
  <c r="D249" i="5"/>
  <c r="D250" i="5"/>
  <c r="D251" i="5"/>
  <c r="D252" i="5"/>
  <c r="D253" i="5"/>
  <c r="D254" i="5"/>
  <c r="D255" i="5"/>
  <c r="D256" i="5"/>
  <c r="D257" i="5"/>
  <c r="D258" i="5"/>
  <c r="D259" i="5"/>
  <c r="D260" i="5"/>
  <c r="D261" i="5"/>
  <c r="D262" i="5"/>
  <c r="D263" i="5"/>
  <c r="D264" i="5"/>
  <c r="D265" i="5"/>
  <c r="D266" i="5"/>
  <c r="D267" i="5"/>
  <c r="D268" i="5"/>
  <c r="D269" i="5"/>
  <c r="D270" i="5"/>
  <c r="D271" i="5"/>
  <c r="D272" i="5"/>
  <c r="D273" i="5"/>
  <c r="D274" i="5"/>
  <c r="D275" i="5"/>
  <c r="D276" i="5"/>
  <c r="D277" i="5"/>
  <c r="D278" i="5"/>
  <c r="D279" i="5"/>
  <c r="D280" i="5"/>
  <c r="D281" i="5"/>
  <c r="D282" i="5"/>
  <c r="D283" i="5"/>
  <c r="D284" i="5"/>
  <c r="D285" i="5"/>
  <c r="D286" i="5"/>
  <c r="D287" i="5"/>
  <c r="D288" i="5"/>
  <c r="D289" i="5"/>
  <c r="D290" i="5"/>
  <c r="D291" i="5"/>
  <c r="D292" i="5"/>
  <c r="D293" i="5"/>
  <c r="D294" i="5"/>
  <c r="D295" i="5"/>
  <c r="D296" i="5"/>
  <c r="D297" i="5"/>
  <c r="D298" i="5"/>
  <c r="D299" i="5"/>
  <c r="D300" i="5"/>
  <c r="D301" i="5"/>
  <c r="D302" i="5"/>
  <c r="D303" i="5"/>
  <c r="D304" i="5"/>
  <c r="D305" i="5"/>
  <c r="D306" i="5"/>
  <c r="D307" i="5"/>
  <c r="D308" i="5"/>
  <c r="D309" i="5"/>
  <c r="D310" i="5"/>
  <c r="D311" i="5"/>
  <c r="D312" i="5"/>
  <c r="D313" i="5"/>
  <c r="D314" i="5"/>
  <c r="D315" i="5"/>
  <c r="D316" i="5"/>
  <c r="D317" i="5"/>
  <c r="D318" i="5"/>
  <c r="D319" i="5"/>
  <c r="D320" i="5"/>
  <c r="D321" i="5"/>
  <c r="D322" i="5"/>
  <c r="D323" i="5"/>
  <c r="D324" i="5"/>
  <c r="D325" i="5"/>
  <c r="D326" i="5"/>
  <c r="D327" i="5"/>
  <c r="D328" i="5"/>
  <c r="D329" i="5"/>
  <c r="D330" i="5"/>
  <c r="D331" i="5"/>
  <c r="D332" i="5"/>
  <c r="D333" i="5"/>
  <c r="D334" i="5"/>
  <c r="D335" i="5"/>
  <c r="D336" i="5"/>
  <c r="D337" i="5"/>
  <c r="D338" i="5"/>
  <c r="D339" i="5"/>
  <c r="D340" i="5"/>
  <c r="D341" i="5"/>
  <c r="D342" i="5"/>
  <c r="D343" i="5"/>
  <c r="D344" i="5"/>
  <c r="D345" i="5"/>
  <c r="D346" i="5"/>
  <c r="D347" i="5"/>
  <c r="D348" i="5"/>
  <c r="D349" i="5"/>
  <c r="D350" i="5"/>
  <c r="D351" i="5"/>
  <c r="D352" i="5"/>
  <c r="D353" i="5"/>
  <c r="D354" i="5"/>
  <c r="D355" i="5"/>
  <c r="D356" i="5"/>
  <c r="D357" i="5"/>
  <c r="D358" i="5"/>
  <c r="D359" i="5"/>
  <c r="D360" i="5"/>
  <c r="D361" i="5"/>
  <c r="D362" i="5"/>
  <c r="D363" i="5"/>
  <c r="D364" i="5"/>
  <c r="D365" i="5"/>
  <c r="D366" i="5"/>
  <c r="D367" i="5"/>
  <c r="D368" i="5"/>
  <c r="D369" i="5"/>
  <c r="D370" i="5"/>
  <c r="D371" i="5"/>
  <c r="D372" i="5"/>
  <c r="D373" i="5"/>
  <c r="D374" i="5"/>
  <c r="D375" i="5"/>
  <c r="D376" i="5"/>
  <c r="D377" i="5"/>
  <c r="D378" i="5"/>
  <c r="D379" i="5"/>
  <c r="D380" i="5"/>
  <c r="D381" i="5"/>
  <c r="D382" i="5"/>
  <c r="D383" i="5"/>
  <c r="D384" i="5"/>
  <c r="D385" i="5"/>
  <c r="D386" i="5"/>
  <c r="D387" i="5"/>
  <c r="D388" i="5"/>
  <c r="D389" i="5"/>
  <c r="D390" i="5"/>
  <c r="D391" i="5"/>
  <c r="D392" i="5"/>
  <c r="D393" i="5"/>
  <c r="D394" i="5"/>
  <c r="D395" i="5"/>
  <c r="D396" i="5"/>
  <c r="D397" i="5"/>
  <c r="D398" i="5"/>
  <c r="D399" i="5"/>
  <c r="D400" i="5"/>
  <c r="D401" i="5"/>
  <c r="D402" i="5"/>
  <c r="D403" i="5"/>
  <c r="D404" i="5"/>
  <c r="D405" i="5"/>
  <c r="D406" i="5"/>
  <c r="D407" i="5"/>
  <c r="D408" i="5"/>
  <c r="D409" i="5"/>
  <c r="D410" i="5"/>
  <c r="D411" i="5"/>
  <c r="D412" i="5"/>
  <c r="D413" i="5"/>
  <c r="D414" i="5"/>
  <c r="D415" i="5"/>
  <c r="D416" i="5"/>
  <c r="D417" i="5"/>
  <c r="D418" i="5"/>
  <c r="D419" i="5"/>
  <c r="D420" i="5"/>
  <c r="D421" i="5"/>
  <c r="D422" i="5"/>
  <c r="D423" i="5"/>
  <c r="D424" i="5"/>
  <c r="D425" i="5"/>
  <c r="D426" i="5"/>
  <c r="D427" i="5"/>
  <c r="D428" i="5"/>
  <c r="D429" i="5"/>
  <c r="D430" i="5"/>
  <c r="D431" i="5"/>
  <c r="D432" i="5"/>
  <c r="D433" i="5"/>
  <c r="D434" i="5"/>
  <c r="D435" i="5"/>
  <c r="D436" i="5"/>
  <c r="D437" i="5"/>
  <c r="D438" i="5"/>
  <c r="D439" i="5"/>
  <c r="D440" i="5"/>
  <c r="D441" i="5"/>
  <c r="D442" i="5"/>
  <c r="D443" i="5"/>
  <c r="D444" i="5"/>
  <c r="D445" i="5"/>
  <c r="D446" i="5"/>
  <c r="D447" i="5"/>
  <c r="D448" i="5"/>
  <c r="D449" i="5"/>
  <c r="D450" i="5"/>
  <c r="D451" i="5"/>
  <c r="D452" i="5"/>
  <c r="D453" i="5"/>
  <c r="D454" i="5"/>
  <c r="D455" i="5"/>
  <c r="D456" i="5"/>
  <c r="D457" i="5"/>
  <c r="D458" i="5"/>
  <c r="D459" i="5"/>
  <c r="D460" i="5"/>
  <c r="D461" i="5"/>
  <c r="D462" i="5"/>
  <c r="D463" i="5"/>
  <c r="D464" i="5"/>
  <c r="D465" i="5"/>
  <c r="D466" i="5"/>
  <c r="D467" i="5"/>
  <c r="D468" i="5"/>
  <c r="D469" i="5"/>
  <c r="D470" i="5"/>
  <c r="D471" i="5"/>
  <c r="D472" i="5"/>
  <c r="D473" i="5"/>
  <c r="D474" i="5"/>
  <c r="D475" i="5"/>
  <c r="D476" i="5"/>
  <c r="D477" i="5"/>
  <c r="D478" i="5"/>
  <c r="D479" i="5"/>
  <c r="D480" i="5"/>
  <c r="D481" i="5"/>
  <c r="D482" i="5"/>
  <c r="D483" i="5"/>
  <c r="D484" i="5"/>
  <c r="D485" i="5"/>
  <c r="D486" i="5"/>
  <c r="D487" i="5"/>
  <c r="D488" i="5"/>
  <c r="D489" i="5"/>
  <c r="D490" i="5"/>
  <c r="D491" i="5"/>
  <c r="D492" i="5"/>
  <c r="D493" i="5"/>
  <c r="D494" i="5"/>
  <c r="D495" i="5"/>
  <c r="D496" i="5"/>
  <c r="D497" i="5"/>
  <c r="D498" i="5"/>
  <c r="D499" i="5"/>
  <c r="D500" i="5"/>
  <c r="D501" i="5"/>
  <c r="D502" i="5"/>
  <c r="D503" i="5"/>
  <c r="D504" i="5"/>
  <c r="D505" i="5"/>
  <c r="D506" i="5"/>
  <c r="D507" i="5"/>
  <c r="D508" i="5"/>
  <c r="D509" i="5"/>
  <c r="D510" i="5"/>
  <c r="D511" i="5"/>
  <c r="D512" i="5"/>
  <c r="D513" i="5"/>
  <c r="D514" i="5"/>
  <c r="D515" i="5"/>
  <c r="D516" i="5"/>
  <c r="D517" i="5"/>
  <c r="D518" i="5"/>
  <c r="D519" i="5"/>
  <c r="D520" i="5"/>
  <c r="D521" i="5"/>
  <c r="D522" i="5"/>
  <c r="D523" i="5"/>
  <c r="D524" i="5"/>
  <c r="D525" i="5"/>
  <c r="D526" i="5"/>
  <c r="D527" i="5"/>
  <c r="D528" i="5"/>
  <c r="D529" i="5"/>
  <c r="D530" i="5"/>
  <c r="D531" i="5"/>
  <c r="D532" i="5"/>
  <c r="D533" i="5"/>
  <c r="D534" i="5"/>
  <c r="D535" i="5"/>
  <c r="D536" i="5"/>
  <c r="D537" i="5"/>
  <c r="D538" i="5"/>
  <c r="D539" i="5"/>
  <c r="D540" i="5"/>
  <c r="D541" i="5"/>
  <c r="D542" i="5"/>
  <c r="D543" i="5"/>
  <c r="D544" i="5"/>
  <c r="D545" i="5"/>
  <c r="D546" i="5"/>
  <c r="D547" i="5"/>
  <c r="D548" i="5"/>
  <c r="D549" i="5"/>
  <c r="D550" i="5"/>
  <c r="D551" i="5"/>
  <c r="D552" i="5"/>
  <c r="D553" i="5"/>
  <c r="D554" i="5"/>
  <c r="D555" i="5"/>
  <c r="D556" i="5"/>
  <c r="D557" i="5"/>
  <c r="D558" i="5"/>
  <c r="D559" i="5"/>
  <c r="D560" i="5"/>
  <c r="D561" i="5"/>
  <c r="D562" i="5"/>
  <c r="D563" i="5"/>
  <c r="D564" i="5"/>
  <c r="D565" i="5"/>
  <c r="D566" i="5"/>
  <c r="D567" i="5"/>
  <c r="D568" i="5"/>
  <c r="D569" i="5"/>
  <c r="D570" i="5"/>
  <c r="D571" i="5"/>
  <c r="D572" i="5"/>
  <c r="D573" i="5"/>
  <c r="D574" i="5"/>
  <c r="D575" i="5"/>
  <c r="D576" i="5"/>
  <c r="D577" i="5"/>
  <c r="D578" i="5"/>
  <c r="D579" i="5"/>
  <c r="D580" i="5"/>
  <c r="D581" i="5"/>
  <c r="D582" i="5"/>
  <c r="D583" i="5"/>
  <c r="D584" i="5"/>
  <c r="D585" i="5"/>
  <c r="D586" i="5"/>
  <c r="D587" i="5"/>
  <c r="D588" i="5"/>
  <c r="D589" i="5"/>
  <c r="D590" i="5"/>
  <c r="D591" i="5"/>
  <c r="D592" i="5"/>
  <c r="D593" i="5"/>
  <c r="D594" i="5"/>
  <c r="D595" i="5"/>
  <c r="D596" i="5"/>
  <c r="D597" i="5"/>
  <c r="D598" i="5"/>
  <c r="D599" i="5"/>
  <c r="D600" i="5"/>
  <c r="D601" i="5"/>
  <c r="D602" i="5"/>
  <c r="D603" i="5"/>
  <c r="D604" i="5"/>
  <c r="D605" i="5"/>
  <c r="D606" i="5"/>
  <c r="D607" i="5"/>
  <c r="D608" i="5"/>
  <c r="D609" i="5"/>
  <c r="D610" i="5"/>
  <c r="D611" i="5"/>
  <c r="D612" i="5"/>
  <c r="D613" i="5"/>
  <c r="D614" i="5"/>
  <c r="D615" i="5"/>
  <c r="D616" i="5"/>
  <c r="D617" i="5"/>
  <c r="D618" i="5"/>
  <c r="D619" i="5"/>
  <c r="D620" i="5"/>
  <c r="D621" i="5"/>
  <c r="D622" i="5"/>
  <c r="D623" i="5"/>
  <c r="D624" i="5"/>
  <c r="D625" i="5"/>
  <c r="D626" i="5"/>
  <c r="D627" i="5"/>
  <c r="D628" i="5"/>
  <c r="D629" i="5"/>
  <c r="D630" i="5"/>
  <c r="D631" i="5"/>
  <c r="D632" i="5"/>
  <c r="D633" i="5"/>
  <c r="D634" i="5"/>
  <c r="D635" i="5"/>
  <c r="D636" i="5"/>
  <c r="D637" i="5"/>
  <c r="D638" i="5"/>
  <c r="D639" i="5"/>
  <c r="D640" i="5"/>
  <c r="D641" i="5"/>
  <c r="D642" i="5"/>
  <c r="D643" i="5"/>
  <c r="D644" i="5"/>
  <c r="D645" i="5"/>
  <c r="D646" i="5"/>
  <c r="D647" i="5"/>
  <c r="D648" i="5"/>
  <c r="D649" i="5"/>
  <c r="D650" i="5"/>
  <c r="D651" i="5"/>
  <c r="D652" i="5"/>
  <c r="D653" i="5"/>
  <c r="D654" i="5"/>
  <c r="D655" i="5"/>
  <c r="D656" i="5"/>
  <c r="D657" i="5"/>
  <c r="D658" i="5"/>
  <c r="D659" i="5"/>
  <c r="D660" i="5"/>
  <c r="D661" i="5"/>
  <c r="D662" i="5"/>
  <c r="D663" i="5"/>
  <c r="D664" i="5"/>
  <c r="D665" i="5"/>
  <c r="D666" i="5"/>
  <c r="D667" i="5"/>
  <c r="D668" i="5"/>
  <c r="D669" i="5"/>
  <c r="D670" i="5"/>
  <c r="D671" i="5"/>
  <c r="D672" i="5"/>
  <c r="D673" i="5"/>
  <c r="D674" i="5"/>
  <c r="D675" i="5"/>
  <c r="D676" i="5"/>
  <c r="D677" i="5"/>
  <c r="D678" i="5"/>
  <c r="D679" i="5"/>
  <c r="D680" i="5"/>
  <c r="D681" i="5"/>
  <c r="D682" i="5"/>
  <c r="D683" i="5"/>
  <c r="D684" i="5"/>
  <c r="D685" i="5"/>
  <c r="D686" i="5"/>
  <c r="D687" i="5"/>
  <c r="D688" i="5"/>
  <c r="D689" i="5"/>
  <c r="D690" i="5"/>
  <c r="D691" i="5"/>
  <c r="D692" i="5"/>
  <c r="D693" i="5"/>
  <c r="D694" i="5"/>
  <c r="D695" i="5"/>
  <c r="D696" i="5"/>
  <c r="D697" i="5"/>
  <c r="D698" i="5"/>
  <c r="D699" i="5"/>
  <c r="D700" i="5"/>
  <c r="D701" i="5"/>
  <c r="D702" i="5"/>
  <c r="D703" i="5"/>
  <c r="D704" i="5"/>
  <c r="D705" i="5"/>
  <c r="D706" i="5"/>
  <c r="D707" i="5"/>
  <c r="D708" i="5"/>
  <c r="D709" i="5"/>
  <c r="D710" i="5"/>
  <c r="D711" i="5"/>
  <c r="D712" i="5"/>
  <c r="D713" i="5"/>
  <c r="D714" i="5"/>
  <c r="D715" i="5"/>
  <c r="D716" i="5"/>
  <c r="D717" i="5"/>
  <c r="D718" i="5"/>
  <c r="D719" i="5"/>
  <c r="D720" i="5"/>
  <c r="D721" i="5"/>
  <c r="D722" i="5"/>
  <c r="D723" i="5"/>
  <c r="D724" i="5"/>
  <c r="D725" i="5"/>
  <c r="D726" i="5"/>
  <c r="D727" i="5"/>
  <c r="D728" i="5"/>
  <c r="D729" i="5"/>
  <c r="D730" i="5"/>
  <c r="D731" i="5"/>
  <c r="D732" i="5"/>
  <c r="D733" i="5"/>
  <c r="D734" i="5"/>
  <c r="D735" i="5"/>
  <c r="D736" i="5"/>
  <c r="D737" i="5"/>
  <c r="D738" i="5"/>
  <c r="D739" i="5"/>
  <c r="D740" i="5"/>
  <c r="D741" i="5"/>
  <c r="D742" i="5"/>
  <c r="D743" i="5"/>
  <c r="D744" i="5"/>
  <c r="D745" i="5"/>
  <c r="D746" i="5"/>
  <c r="D747" i="5"/>
  <c r="D748" i="5"/>
  <c r="D749" i="5"/>
  <c r="D750" i="5"/>
  <c r="D751" i="5"/>
  <c r="D752" i="5"/>
  <c r="D753" i="5"/>
  <c r="D754" i="5"/>
  <c r="D755" i="5"/>
  <c r="D756" i="5"/>
  <c r="D757" i="5"/>
  <c r="D758" i="5"/>
  <c r="D759" i="5"/>
  <c r="D760" i="5"/>
  <c r="D761" i="5"/>
  <c r="D762" i="5"/>
  <c r="D763" i="5"/>
  <c r="D764" i="5"/>
  <c r="D765" i="5"/>
  <c r="D766" i="5"/>
  <c r="D767" i="5"/>
  <c r="D768" i="5"/>
  <c r="D769" i="5"/>
  <c r="D770" i="5"/>
  <c r="D771" i="5"/>
  <c r="D772" i="5"/>
  <c r="D773" i="5"/>
  <c r="D774" i="5"/>
  <c r="D775" i="5"/>
  <c r="D776" i="5"/>
  <c r="D777" i="5"/>
  <c r="D778" i="5"/>
  <c r="D779" i="5"/>
  <c r="D780" i="5"/>
  <c r="D781" i="5"/>
  <c r="D782" i="5"/>
  <c r="D783" i="5"/>
  <c r="D784" i="5"/>
  <c r="D785" i="5"/>
  <c r="D786" i="5"/>
  <c r="D787" i="5"/>
  <c r="D788" i="5"/>
  <c r="D789" i="5"/>
  <c r="D790" i="5"/>
  <c r="D791" i="5"/>
  <c r="D792" i="5"/>
  <c r="D793" i="5"/>
  <c r="D794" i="5"/>
  <c r="D795" i="5"/>
  <c r="D796" i="5"/>
  <c r="D797" i="5"/>
  <c r="D798" i="5"/>
  <c r="D799" i="5"/>
  <c r="D800" i="5"/>
  <c r="D801" i="5"/>
  <c r="D802" i="5"/>
  <c r="D803" i="5"/>
  <c r="D804" i="5"/>
  <c r="D805" i="5"/>
  <c r="D806" i="5"/>
  <c r="D807" i="5"/>
  <c r="D808" i="5"/>
  <c r="D809" i="5"/>
  <c r="D810" i="5"/>
  <c r="D811" i="5"/>
  <c r="D812" i="5"/>
  <c r="D813" i="5"/>
  <c r="D814" i="5"/>
  <c r="D815" i="5"/>
  <c r="D816" i="5"/>
  <c r="D817" i="5"/>
  <c r="D818" i="5"/>
  <c r="D819" i="5"/>
  <c r="D820" i="5"/>
  <c r="D821" i="5"/>
  <c r="D822" i="5"/>
  <c r="D823" i="5"/>
  <c r="D824" i="5"/>
  <c r="D825" i="5"/>
  <c r="D826" i="5"/>
  <c r="D827" i="5"/>
  <c r="D828" i="5"/>
  <c r="D829" i="5"/>
  <c r="D830" i="5"/>
  <c r="D831" i="5"/>
  <c r="D832" i="5"/>
  <c r="D833" i="5"/>
  <c r="D834" i="5"/>
  <c r="D835" i="5"/>
  <c r="D836" i="5"/>
  <c r="D837" i="5"/>
  <c r="D838" i="5"/>
  <c r="D839" i="5"/>
  <c r="D840" i="5"/>
  <c r="D841" i="5"/>
  <c r="D842" i="5"/>
  <c r="D843" i="5"/>
  <c r="D844" i="5"/>
  <c r="D845" i="5"/>
  <c r="D846" i="5"/>
  <c r="D847" i="5"/>
  <c r="D848" i="5"/>
  <c r="D849" i="5"/>
  <c r="D850" i="5"/>
  <c r="D851" i="5"/>
  <c r="D852" i="5"/>
  <c r="D853" i="5"/>
  <c r="D854" i="5"/>
  <c r="D855" i="5"/>
  <c r="D856" i="5"/>
  <c r="D857" i="5"/>
  <c r="D858" i="5"/>
  <c r="D859" i="5"/>
  <c r="D860" i="5"/>
  <c r="D861" i="5"/>
  <c r="D862" i="5"/>
  <c r="D863" i="5"/>
  <c r="D864" i="5"/>
  <c r="D865" i="5"/>
  <c r="D866" i="5"/>
  <c r="D867" i="5"/>
  <c r="D868" i="5"/>
  <c r="D869" i="5"/>
  <c r="D870" i="5"/>
  <c r="D871" i="5"/>
  <c r="D872" i="5"/>
  <c r="D873" i="5"/>
  <c r="D874" i="5"/>
  <c r="D875" i="5"/>
  <c r="D876" i="5"/>
  <c r="D877" i="5"/>
  <c r="D878" i="5"/>
  <c r="D879" i="5"/>
  <c r="D880" i="5"/>
  <c r="D881" i="5"/>
  <c r="D882" i="5"/>
  <c r="D883" i="5"/>
  <c r="D884" i="5"/>
  <c r="D885" i="5"/>
  <c r="D886" i="5"/>
  <c r="D887" i="5"/>
  <c r="D888" i="5"/>
  <c r="D889" i="5"/>
  <c r="D890" i="5"/>
  <c r="D891" i="5"/>
  <c r="D892" i="5"/>
  <c r="D893" i="5"/>
  <c r="D894" i="5"/>
  <c r="D895" i="5"/>
  <c r="D896" i="5"/>
  <c r="D897" i="5"/>
  <c r="D898" i="5"/>
  <c r="D899" i="5"/>
  <c r="D900" i="5"/>
  <c r="D901" i="5"/>
  <c r="D902" i="5"/>
  <c r="D903" i="5"/>
  <c r="D904" i="5"/>
  <c r="D905" i="5"/>
  <c r="D906" i="5"/>
  <c r="D907" i="5"/>
  <c r="D908" i="5"/>
  <c r="D909" i="5"/>
  <c r="D910" i="5"/>
  <c r="D911" i="5"/>
  <c r="D912" i="5"/>
  <c r="D913" i="5"/>
  <c r="D914" i="5"/>
  <c r="D915" i="5"/>
  <c r="D916" i="5"/>
  <c r="D917" i="5"/>
  <c r="D918" i="5"/>
  <c r="D919" i="5"/>
  <c r="D920" i="5"/>
  <c r="D921" i="5"/>
  <c r="D922" i="5"/>
  <c r="D923" i="5"/>
  <c r="D924" i="5"/>
  <c r="D925" i="5"/>
  <c r="D926" i="5"/>
  <c r="D927" i="5"/>
  <c r="D928" i="5"/>
  <c r="D929" i="5"/>
  <c r="D930" i="5"/>
  <c r="D931" i="5"/>
  <c r="D932" i="5"/>
  <c r="D933" i="5"/>
  <c r="D934" i="5"/>
  <c r="D935" i="5"/>
  <c r="D936" i="5"/>
  <c r="D937" i="5"/>
  <c r="D938" i="5"/>
  <c r="D939" i="5"/>
  <c r="D940" i="5"/>
  <c r="D941" i="5"/>
  <c r="D942" i="5"/>
  <c r="D943" i="5"/>
  <c r="D944" i="5"/>
  <c r="D945" i="5"/>
  <c r="D946" i="5"/>
  <c r="D947" i="5"/>
  <c r="D948" i="5"/>
  <c r="D949" i="5"/>
  <c r="D950" i="5"/>
  <c r="D951" i="5"/>
  <c r="D952" i="5"/>
  <c r="D953" i="5"/>
  <c r="D954" i="5"/>
  <c r="D955" i="5"/>
  <c r="D956" i="5"/>
  <c r="D957" i="5"/>
  <c r="D958" i="5"/>
  <c r="D959" i="5"/>
  <c r="D960" i="5"/>
  <c r="D961" i="5"/>
  <c r="D962" i="5"/>
  <c r="D963" i="5"/>
  <c r="D964" i="5"/>
  <c r="D965" i="5"/>
  <c r="D966" i="5"/>
  <c r="D967" i="5"/>
  <c r="D968" i="5"/>
  <c r="D969" i="5"/>
  <c r="D970" i="5"/>
  <c r="D971" i="5"/>
  <c r="D972" i="5"/>
  <c r="D973" i="5"/>
  <c r="D974" i="5"/>
  <c r="D975" i="5"/>
  <c r="D976" i="5"/>
  <c r="D977" i="5"/>
  <c r="D978" i="5"/>
  <c r="D979" i="5"/>
  <c r="D980" i="5"/>
  <c r="D981" i="5"/>
  <c r="D982" i="5"/>
  <c r="D983" i="5"/>
  <c r="D984" i="5"/>
  <c r="D985" i="5"/>
  <c r="D986" i="5"/>
  <c r="D987" i="5"/>
  <c r="D988" i="5"/>
  <c r="D989" i="5"/>
  <c r="D990" i="5"/>
  <c r="D991" i="5"/>
  <c r="D992" i="5"/>
  <c r="D993" i="5"/>
  <c r="D994" i="5"/>
  <c r="D995" i="5"/>
  <c r="D996" i="5"/>
  <c r="D997" i="5"/>
  <c r="D998" i="5"/>
  <c r="D999" i="5"/>
  <c r="D1000" i="5"/>
  <c r="D1001" i="5"/>
  <c r="D1002" i="5"/>
  <c r="D1003" i="5"/>
  <c r="D1004" i="5"/>
  <c r="D1005" i="5"/>
  <c r="D1006" i="5"/>
  <c r="D1007" i="5"/>
  <c r="D1008" i="5"/>
  <c r="D1009" i="5"/>
  <c r="D1010" i="5"/>
  <c r="D1011" i="5"/>
  <c r="D1012" i="5"/>
  <c r="D1013" i="5"/>
  <c r="D1014" i="5"/>
  <c r="D1015" i="5"/>
  <c r="D1016" i="5"/>
  <c r="D1017" i="5"/>
  <c r="D1018" i="5"/>
  <c r="D1019" i="5"/>
  <c r="D1020" i="5"/>
  <c r="D1021" i="5"/>
  <c r="K63" i="7"/>
  <c r="K67" i="7"/>
  <c r="K69" i="7"/>
  <c r="K71" i="7"/>
  <c r="K73" i="7"/>
  <c r="K75" i="7"/>
  <c r="K77" i="7"/>
  <c r="K79" i="7"/>
  <c r="B10" i="4"/>
  <c r="M22" i="5"/>
  <c r="S13" i="3" l="1"/>
  <c r="S12" i="3"/>
  <c r="S11" i="3"/>
  <c r="S9" i="3"/>
  <c r="S8" i="3"/>
  <c r="S7" i="3"/>
  <c r="S6" i="3"/>
  <c r="S5" i="3"/>
  <c r="S4" i="3"/>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M223" i="5"/>
  <c r="M224" i="5"/>
  <c r="M225" i="5"/>
  <c r="M226" i="5"/>
  <c r="M227" i="5"/>
  <c r="M228" i="5"/>
  <c r="M229" i="5"/>
  <c r="M230" i="5"/>
  <c r="M231" i="5"/>
  <c r="M232" i="5"/>
  <c r="M233" i="5"/>
  <c r="M234" i="5"/>
  <c r="M235" i="5"/>
  <c r="M236" i="5"/>
  <c r="M237" i="5"/>
  <c r="M238" i="5"/>
  <c r="M239" i="5"/>
  <c r="M240" i="5"/>
  <c r="M241" i="5"/>
  <c r="M242" i="5"/>
  <c r="M243" i="5"/>
  <c r="M244" i="5"/>
  <c r="M245" i="5"/>
  <c r="M246" i="5"/>
  <c r="M247" i="5"/>
  <c r="M248" i="5"/>
  <c r="M249" i="5"/>
  <c r="M250" i="5"/>
  <c r="M251" i="5"/>
  <c r="M252" i="5"/>
  <c r="M253" i="5"/>
  <c r="M254" i="5"/>
  <c r="M255" i="5"/>
  <c r="M256" i="5"/>
  <c r="M257" i="5"/>
  <c r="M258" i="5"/>
  <c r="M259" i="5"/>
  <c r="M260" i="5"/>
  <c r="M261" i="5"/>
  <c r="M262" i="5"/>
  <c r="M263" i="5"/>
  <c r="M264" i="5"/>
  <c r="M265" i="5"/>
  <c r="M266" i="5"/>
  <c r="M267" i="5"/>
  <c r="M268" i="5"/>
  <c r="M269" i="5"/>
  <c r="M270" i="5"/>
  <c r="M271" i="5"/>
  <c r="M272" i="5"/>
  <c r="M273" i="5"/>
  <c r="M274" i="5"/>
  <c r="M275" i="5"/>
  <c r="M276" i="5"/>
  <c r="M277" i="5"/>
  <c r="M278" i="5"/>
  <c r="M279" i="5"/>
  <c r="M280" i="5"/>
  <c r="M281" i="5"/>
  <c r="M282" i="5"/>
  <c r="M283" i="5"/>
  <c r="M284" i="5"/>
  <c r="M285" i="5"/>
  <c r="M286" i="5"/>
  <c r="M287" i="5"/>
  <c r="M288" i="5"/>
  <c r="M289" i="5"/>
  <c r="M290" i="5"/>
  <c r="M291" i="5"/>
  <c r="M292" i="5"/>
  <c r="M293" i="5"/>
  <c r="M294" i="5"/>
  <c r="M295" i="5"/>
  <c r="M296" i="5"/>
  <c r="M297" i="5"/>
  <c r="M298" i="5"/>
  <c r="M299" i="5"/>
  <c r="M300" i="5"/>
  <c r="M301" i="5"/>
  <c r="M302" i="5"/>
  <c r="M303" i="5"/>
  <c r="M304" i="5"/>
  <c r="M305" i="5"/>
  <c r="M306" i="5"/>
  <c r="M307" i="5"/>
  <c r="M308" i="5"/>
  <c r="M309" i="5"/>
  <c r="M310" i="5"/>
  <c r="M311" i="5"/>
  <c r="M312" i="5"/>
  <c r="M313" i="5"/>
  <c r="M314" i="5"/>
  <c r="M315" i="5"/>
  <c r="M316" i="5"/>
  <c r="M317" i="5"/>
  <c r="M318" i="5"/>
  <c r="M319" i="5"/>
  <c r="M320" i="5"/>
  <c r="M321" i="5"/>
  <c r="M322" i="5"/>
  <c r="M323" i="5"/>
  <c r="M324" i="5"/>
  <c r="M325" i="5"/>
  <c r="M326" i="5"/>
  <c r="M327" i="5"/>
  <c r="M328" i="5"/>
  <c r="M329" i="5"/>
  <c r="M330" i="5"/>
  <c r="M331" i="5"/>
  <c r="M332" i="5"/>
  <c r="M333" i="5"/>
  <c r="M334" i="5"/>
  <c r="M335" i="5"/>
  <c r="M336" i="5"/>
  <c r="M337" i="5"/>
  <c r="M338" i="5"/>
  <c r="M339" i="5"/>
  <c r="M340" i="5"/>
  <c r="M341" i="5"/>
  <c r="M342" i="5"/>
  <c r="M343" i="5"/>
  <c r="M344" i="5"/>
  <c r="M345" i="5"/>
  <c r="M346" i="5"/>
  <c r="M347" i="5"/>
  <c r="M348" i="5"/>
  <c r="M349" i="5"/>
  <c r="M350" i="5"/>
  <c r="M351" i="5"/>
  <c r="M352" i="5"/>
  <c r="M353" i="5"/>
  <c r="M354" i="5"/>
  <c r="M355" i="5"/>
  <c r="M356" i="5"/>
  <c r="M357" i="5"/>
  <c r="M358" i="5"/>
  <c r="M359" i="5"/>
  <c r="M360" i="5"/>
  <c r="M361" i="5"/>
  <c r="M362" i="5"/>
  <c r="M363" i="5"/>
  <c r="M364" i="5"/>
  <c r="M365" i="5"/>
  <c r="M366" i="5"/>
  <c r="M367" i="5"/>
  <c r="M368" i="5"/>
  <c r="M369" i="5"/>
  <c r="M370" i="5"/>
  <c r="M371" i="5"/>
  <c r="M372" i="5"/>
  <c r="M373" i="5"/>
  <c r="M374" i="5"/>
  <c r="M375" i="5"/>
  <c r="M376" i="5"/>
  <c r="M377" i="5"/>
  <c r="M378" i="5"/>
  <c r="M379" i="5"/>
  <c r="M380" i="5"/>
  <c r="M381" i="5"/>
  <c r="M382" i="5"/>
  <c r="M383" i="5"/>
  <c r="M384" i="5"/>
  <c r="M385" i="5"/>
  <c r="M386" i="5"/>
  <c r="M387" i="5"/>
  <c r="M388" i="5"/>
  <c r="M389" i="5"/>
  <c r="M390" i="5"/>
  <c r="M391" i="5"/>
  <c r="M392" i="5"/>
  <c r="M393" i="5"/>
  <c r="M394" i="5"/>
  <c r="M395" i="5"/>
  <c r="M396" i="5"/>
  <c r="M397" i="5"/>
  <c r="M398" i="5"/>
  <c r="M399" i="5"/>
  <c r="M400" i="5"/>
  <c r="M401" i="5"/>
  <c r="M402" i="5"/>
  <c r="M403" i="5"/>
  <c r="M404" i="5"/>
  <c r="M405" i="5"/>
  <c r="M406" i="5"/>
  <c r="M407" i="5"/>
  <c r="M408" i="5"/>
  <c r="M409" i="5"/>
  <c r="M410" i="5"/>
  <c r="M411" i="5"/>
  <c r="M412" i="5"/>
  <c r="M413" i="5"/>
  <c r="M414" i="5"/>
  <c r="M415" i="5"/>
  <c r="M416" i="5"/>
  <c r="M417" i="5"/>
  <c r="M418" i="5"/>
  <c r="M419" i="5"/>
  <c r="M420" i="5"/>
  <c r="M421" i="5"/>
  <c r="M422" i="5"/>
  <c r="M423" i="5"/>
  <c r="M424" i="5"/>
  <c r="M425" i="5"/>
  <c r="M426" i="5"/>
  <c r="M427" i="5"/>
  <c r="M428" i="5"/>
  <c r="M429" i="5"/>
  <c r="M430" i="5"/>
  <c r="M431" i="5"/>
  <c r="M432" i="5"/>
  <c r="M433" i="5"/>
  <c r="M434" i="5"/>
  <c r="M435" i="5"/>
  <c r="M436" i="5"/>
  <c r="M437" i="5"/>
  <c r="M438" i="5"/>
  <c r="M439" i="5"/>
  <c r="M440" i="5"/>
  <c r="M441" i="5"/>
  <c r="M442" i="5"/>
  <c r="M443" i="5"/>
  <c r="M444" i="5"/>
  <c r="M445" i="5"/>
  <c r="M446" i="5"/>
  <c r="M447" i="5"/>
  <c r="M448" i="5"/>
  <c r="M449" i="5"/>
  <c r="M450" i="5"/>
  <c r="M451" i="5"/>
  <c r="M452" i="5"/>
  <c r="M453" i="5"/>
  <c r="M454" i="5"/>
  <c r="M455" i="5"/>
  <c r="M456" i="5"/>
  <c r="M457" i="5"/>
  <c r="M458" i="5"/>
  <c r="M459" i="5"/>
  <c r="M460" i="5"/>
  <c r="M461" i="5"/>
  <c r="M462" i="5"/>
  <c r="M463" i="5"/>
  <c r="M464" i="5"/>
  <c r="M465" i="5"/>
  <c r="M466" i="5"/>
  <c r="M467" i="5"/>
  <c r="M468" i="5"/>
  <c r="M469" i="5"/>
  <c r="M470" i="5"/>
  <c r="M471" i="5"/>
  <c r="M472" i="5"/>
  <c r="M473" i="5"/>
  <c r="M474" i="5"/>
  <c r="M475" i="5"/>
  <c r="M476" i="5"/>
  <c r="M477" i="5"/>
  <c r="M478" i="5"/>
  <c r="M479" i="5"/>
  <c r="M480" i="5"/>
  <c r="M481" i="5"/>
  <c r="M482" i="5"/>
  <c r="M483" i="5"/>
  <c r="M484" i="5"/>
  <c r="M485" i="5"/>
  <c r="M486" i="5"/>
  <c r="M487" i="5"/>
  <c r="M488" i="5"/>
  <c r="M489" i="5"/>
  <c r="M490" i="5"/>
  <c r="M491" i="5"/>
  <c r="M492" i="5"/>
  <c r="M493" i="5"/>
  <c r="M494" i="5"/>
  <c r="M495" i="5"/>
  <c r="M496" i="5"/>
  <c r="M497" i="5"/>
  <c r="M498" i="5"/>
  <c r="M499" i="5"/>
  <c r="M500" i="5"/>
  <c r="M501" i="5"/>
  <c r="M502" i="5"/>
  <c r="M503" i="5"/>
  <c r="M504" i="5"/>
  <c r="M505" i="5"/>
  <c r="M506" i="5"/>
  <c r="M507" i="5"/>
  <c r="M508" i="5"/>
  <c r="M509" i="5"/>
  <c r="M510" i="5"/>
  <c r="M511" i="5"/>
  <c r="M512" i="5"/>
  <c r="M513" i="5"/>
  <c r="M514" i="5"/>
  <c r="M515" i="5"/>
  <c r="M516" i="5"/>
  <c r="M517" i="5"/>
  <c r="M518" i="5"/>
  <c r="M519" i="5"/>
  <c r="M520" i="5"/>
  <c r="M521" i="5"/>
  <c r="M522" i="5"/>
  <c r="M523" i="5"/>
  <c r="M524" i="5"/>
  <c r="M525" i="5"/>
  <c r="M526" i="5"/>
  <c r="M527" i="5"/>
  <c r="M528" i="5"/>
  <c r="M529" i="5"/>
  <c r="M530" i="5"/>
  <c r="M531" i="5"/>
  <c r="M532" i="5"/>
  <c r="M533" i="5"/>
  <c r="M534" i="5"/>
  <c r="M535" i="5"/>
  <c r="M536" i="5"/>
  <c r="M537" i="5"/>
  <c r="M538" i="5"/>
  <c r="M539" i="5"/>
  <c r="M540" i="5"/>
  <c r="M541" i="5"/>
  <c r="M542" i="5"/>
  <c r="M543" i="5"/>
  <c r="M544" i="5"/>
  <c r="M545" i="5"/>
  <c r="M546" i="5"/>
  <c r="M547" i="5"/>
  <c r="M548" i="5"/>
  <c r="M549" i="5"/>
  <c r="M550" i="5"/>
  <c r="M551" i="5"/>
  <c r="M552" i="5"/>
  <c r="M553" i="5"/>
  <c r="M554" i="5"/>
  <c r="M555" i="5"/>
  <c r="M556" i="5"/>
  <c r="M557" i="5"/>
  <c r="M558" i="5"/>
  <c r="M559" i="5"/>
  <c r="M560" i="5"/>
  <c r="M561" i="5"/>
  <c r="M562" i="5"/>
  <c r="M563" i="5"/>
  <c r="M564" i="5"/>
  <c r="M565" i="5"/>
  <c r="M566" i="5"/>
  <c r="M567" i="5"/>
  <c r="M568" i="5"/>
  <c r="M569" i="5"/>
  <c r="M570" i="5"/>
  <c r="M571" i="5"/>
  <c r="M572" i="5"/>
  <c r="M573" i="5"/>
  <c r="M574" i="5"/>
  <c r="M575" i="5"/>
  <c r="M576" i="5"/>
  <c r="M577" i="5"/>
  <c r="M578" i="5"/>
  <c r="M579" i="5"/>
  <c r="M580" i="5"/>
  <c r="M581" i="5"/>
  <c r="M582" i="5"/>
  <c r="M583" i="5"/>
  <c r="M584" i="5"/>
  <c r="M585" i="5"/>
  <c r="M586" i="5"/>
  <c r="M587" i="5"/>
  <c r="M588" i="5"/>
  <c r="M589" i="5"/>
  <c r="M590" i="5"/>
  <c r="M591" i="5"/>
  <c r="M592" i="5"/>
  <c r="M593" i="5"/>
  <c r="M594" i="5"/>
  <c r="M595" i="5"/>
  <c r="M596" i="5"/>
  <c r="M597" i="5"/>
  <c r="M598" i="5"/>
  <c r="M599" i="5"/>
  <c r="M600" i="5"/>
  <c r="M601" i="5"/>
  <c r="M602" i="5"/>
  <c r="M603" i="5"/>
  <c r="M604" i="5"/>
  <c r="M605" i="5"/>
  <c r="M606" i="5"/>
  <c r="M607" i="5"/>
  <c r="M608" i="5"/>
  <c r="M609" i="5"/>
  <c r="M610" i="5"/>
  <c r="M611" i="5"/>
  <c r="M612" i="5"/>
  <c r="M613" i="5"/>
  <c r="M614" i="5"/>
  <c r="M615" i="5"/>
  <c r="M616" i="5"/>
  <c r="M617" i="5"/>
  <c r="M618" i="5"/>
  <c r="M619" i="5"/>
  <c r="M620" i="5"/>
  <c r="M621" i="5"/>
  <c r="M622" i="5"/>
  <c r="M623" i="5"/>
  <c r="M624" i="5"/>
  <c r="M625" i="5"/>
  <c r="M626" i="5"/>
  <c r="M627" i="5"/>
  <c r="M628" i="5"/>
  <c r="M629" i="5"/>
  <c r="M630" i="5"/>
  <c r="M631" i="5"/>
  <c r="M632" i="5"/>
  <c r="M633" i="5"/>
  <c r="M634" i="5"/>
  <c r="M635" i="5"/>
  <c r="M636" i="5"/>
  <c r="M637" i="5"/>
  <c r="M638" i="5"/>
  <c r="M639" i="5"/>
  <c r="M640" i="5"/>
  <c r="M641" i="5"/>
  <c r="M642" i="5"/>
  <c r="M643" i="5"/>
  <c r="M644" i="5"/>
  <c r="M645" i="5"/>
  <c r="M646" i="5"/>
  <c r="M647" i="5"/>
  <c r="M648" i="5"/>
  <c r="M649" i="5"/>
  <c r="M650" i="5"/>
  <c r="M651" i="5"/>
  <c r="M652" i="5"/>
  <c r="M653" i="5"/>
  <c r="M654" i="5"/>
  <c r="M655" i="5"/>
  <c r="M656" i="5"/>
  <c r="M657" i="5"/>
  <c r="M658" i="5"/>
  <c r="M659" i="5"/>
  <c r="M660" i="5"/>
  <c r="M661" i="5"/>
  <c r="M662" i="5"/>
  <c r="M663" i="5"/>
  <c r="M664" i="5"/>
  <c r="M665" i="5"/>
  <c r="M666" i="5"/>
  <c r="M667" i="5"/>
  <c r="M668" i="5"/>
  <c r="M669" i="5"/>
  <c r="M670" i="5"/>
  <c r="M671" i="5"/>
  <c r="M672" i="5"/>
  <c r="M673" i="5"/>
  <c r="M674" i="5"/>
  <c r="M675" i="5"/>
  <c r="M676" i="5"/>
  <c r="M677" i="5"/>
  <c r="M678" i="5"/>
  <c r="M679" i="5"/>
  <c r="M680" i="5"/>
  <c r="M681" i="5"/>
  <c r="M682" i="5"/>
  <c r="M683" i="5"/>
  <c r="M684" i="5"/>
  <c r="M685" i="5"/>
  <c r="M686" i="5"/>
  <c r="M687" i="5"/>
  <c r="M688" i="5"/>
  <c r="M689" i="5"/>
  <c r="M690" i="5"/>
  <c r="M691" i="5"/>
  <c r="M692" i="5"/>
  <c r="M693" i="5"/>
  <c r="M694" i="5"/>
  <c r="M695" i="5"/>
  <c r="M696" i="5"/>
  <c r="M697" i="5"/>
  <c r="M698" i="5"/>
  <c r="M699" i="5"/>
  <c r="M700" i="5"/>
  <c r="M701" i="5"/>
  <c r="M702" i="5"/>
  <c r="M703" i="5"/>
  <c r="M704" i="5"/>
  <c r="M705" i="5"/>
  <c r="M706" i="5"/>
  <c r="M707" i="5"/>
  <c r="M708" i="5"/>
  <c r="M709" i="5"/>
  <c r="M710" i="5"/>
  <c r="M711" i="5"/>
  <c r="M712" i="5"/>
  <c r="M713" i="5"/>
  <c r="M714" i="5"/>
  <c r="M715" i="5"/>
  <c r="M716" i="5"/>
  <c r="M717" i="5"/>
  <c r="M718" i="5"/>
  <c r="M719" i="5"/>
  <c r="M720" i="5"/>
  <c r="M721" i="5"/>
  <c r="M722" i="5"/>
  <c r="M723" i="5"/>
  <c r="M724" i="5"/>
  <c r="M725" i="5"/>
  <c r="M726" i="5"/>
  <c r="M727" i="5"/>
  <c r="M728" i="5"/>
  <c r="M729" i="5"/>
  <c r="M730" i="5"/>
  <c r="M731" i="5"/>
  <c r="M732" i="5"/>
  <c r="M733" i="5"/>
  <c r="M734" i="5"/>
  <c r="M735" i="5"/>
  <c r="M736" i="5"/>
  <c r="M737" i="5"/>
  <c r="M738" i="5"/>
  <c r="M739" i="5"/>
  <c r="M740" i="5"/>
  <c r="M741" i="5"/>
  <c r="M742" i="5"/>
  <c r="M743" i="5"/>
  <c r="M744" i="5"/>
  <c r="M745" i="5"/>
  <c r="M746" i="5"/>
  <c r="M747" i="5"/>
  <c r="M748" i="5"/>
  <c r="M749" i="5"/>
  <c r="M750" i="5"/>
  <c r="M751" i="5"/>
  <c r="M752" i="5"/>
  <c r="M753" i="5"/>
  <c r="M754" i="5"/>
  <c r="M755" i="5"/>
  <c r="M756" i="5"/>
  <c r="M757" i="5"/>
  <c r="M758" i="5"/>
  <c r="M759" i="5"/>
  <c r="M760" i="5"/>
  <c r="M761" i="5"/>
  <c r="M762" i="5"/>
  <c r="M763" i="5"/>
  <c r="M764" i="5"/>
  <c r="M765" i="5"/>
  <c r="M766" i="5"/>
  <c r="M767" i="5"/>
  <c r="M768" i="5"/>
  <c r="M769" i="5"/>
  <c r="M770" i="5"/>
  <c r="M771" i="5"/>
  <c r="M772" i="5"/>
  <c r="M773" i="5"/>
  <c r="M774" i="5"/>
  <c r="M775" i="5"/>
  <c r="M776" i="5"/>
  <c r="M777" i="5"/>
  <c r="M778" i="5"/>
  <c r="M779" i="5"/>
  <c r="M780" i="5"/>
  <c r="M781" i="5"/>
  <c r="M782" i="5"/>
  <c r="M783" i="5"/>
  <c r="M784" i="5"/>
  <c r="M785" i="5"/>
  <c r="M786" i="5"/>
  <c r="M787" i="5"/>
  <c r="M788" i="5"/>
  <c r="M789" i="5"/>
  <c r="M790" i="5"/>
  <c r="M791" i="5"/>
  <c r="M792" i="5"/>
  <c r="M793" i="5"/>
  <c r="M794" i="5"/>
  <c r="M795" i="5"/>
  <c r="M796" i="5"/>
  <c r="M797" i="5"/>
  <c r="M798" i="5"/>
  <c r="M799" i="5"/>
  <c r="M800" i="5"/>
  <c r="M801" i="5"/>
  <c r="M802" i="5"/>
  <c r="M803" i="5"/>
  <c r="M804" i="5"/>
  <c r="M805" i="5"/>
  <c r="M806" i="5"/>
  <c r="M807" i="5"/>
  <c r="M808" i="5"/>
  <c r="M809" i="5"/>
  <c r="M810" i="5"/>
  <c r="M811" i="5"/>
  <c r="M812" i="5"/>
  <c r="M813" i="5"/>
  <c r="M814" i="5"/>
  <c r="M815" i="5"/>
  <c r="M816" i="5"/>
  <c r="M817" i="5"/>
  <c r="M818" i="5"/>
  <c r="M819" i="5"/>
  <c r="M820" i="5"/>
  <c r="M821" i="5"/>
  <c r="M822" i="5"/>
  <c r="M823" i="5"/>
  <c r="M824" i="5"/>
  <c r="M825" i="5"/>
  <c r="M826" i="5"/>
  <c r="M827" i="5"/>
  <c r="M828" i="5"/>
  <c r="M829" i="5"/>
  <c r="M830" i="5"/>
  <c r="M831" i="5"/>
  <c r="M832" i="5"/>
  <c r="M833" i="5"/>
  <c r="M834" i="5"/>
  <c r="M835" i="5"/>
  <c r="M836" i="5"/>
  <c r="M837" i="5"/>
  <c r="M838" i="5"/>
  <c r="M839" i="5"/>
  <c r="M840" i="5"/>
  <c r="M841" i="5"/>
  <c r="M842" i="5"/>
  <c r="M843" i="5"/>
  <c r="M844" i="5"/>
  <c r="M845" i="5"/>
  <c r="M846" i="5"/>
  <c r="M847" i="5"/>
  <c r="M848" i="5"/>
  <c r="M849" i="5"/>
  <c r="M850" i="5"/>
  <c r="M851" i="5"/>
  <c r="M852" i="5"/>
  <c r="M853" i="5"/>
  <c r="M854" i="5"/>
  <c r="M855" i="5"/>
  <c r="M856" i="5"/>
  <c r="M857" i="5"/>
  <c r="M858" i="5"/>
  <c r="M859" i="5"/>
  <c r="M860" i="5"/>
  <c r="M861" i="5"/>
  <c r="M862" i="5"/>
  <c r="M863" i="5"/>
  <c r="M864" i="5"/>
  <c r="M865" i="5"/>
  <c r="M866" i="5"/>
  <c r="M867" i="5"/>
  <c r="M868" i="5"/>
  <c r="M869" i="5"/>
  <c r="M870" i="5"/>
  <c r="M871" i="5"/>
  <c r="M872" i="5"/>
  <c r="M873" i="5"/>
  <c r="M874" i="5"/>
  <c r="M875" i="5"/>
  <c r="M876" i="5"/>
  <c r="M877" i="5"/>
  <c r="M878" i="5"/>
  <c r="M879" i="5"/>
  <c r="M880" i="5"/>
  <c r="M881" i="5"/>
  <c r="M882" i="5"/>
  <c r="M883" i="5"/>
  <c r="M884" i="5"/>
  <c r="M885" i="5"/>
  <c r="M886" i="5"/>
  <c r="M887" i="5"/>
  <c r="M888" i="5"/>
  <c r="M889" i="5"/>
  <c r="M890" i="5"/>
  <c r="M891" i="5"/>
  <c r="M892" i="5"/>
  <c r="M893" i="5"/>
  <c r="M894" i="5"/>
  <c r="M895" i="5"/>
  <c r="M896" i="5"/>
  <c r="M897" i="5"/>
  <c r="M898" i="5"/>
  <c r="M899" i="5"/>
  <c r="M900" i="5"/>
  <c r="M901" i="5"/>
  <c r="M902" i="5"/>
  <c r="M903" i="5"/>
  <c r="M904" i="5"/>
  <c r="M905" i="5"/>
  <c r="M906" i="5"/>
  <c r="M907" i="5"/>
  <c r="M908" i="5"/>
  <c r="M909" i="5"/>
  <c r="M910" i="5"/>
  <c r="M911" i="5"/>
  <c r="M912" i="5"/>
  <c r="M913" i="5"/>
  <c r="M914" i="5"/>
  <c r="M915" i="5"/>
  <c r="M916" i="5"/>
  <c r="M917" i="5"/>
  <c r="M918" i="5"/>
  <c r="M919" i="5"/>
  <c r="M920" i="5"/>
  <c r="M921" i="5"/>
  <c r="M922" i="5"/>
  <c r="M923" i="5"/>
  <c r="M924" i="5"/>
  <c r="M925" i="5"/>
  <c r="M926" i="5"/>
  <c r="M927" i="5"/>
  <c r="M928" i="5"/>
  <c r="M929" i="5"/>
  <c r="M930" i="5"/>
  <c r="M931" i="5"/>
  <c r="M932" i="5"/>
  <c r="M933" i="5"/>
  <c r="M934" i="5"/>
  <c r="M935" i="5"/>
  <c r="M936" i="5"/>
  <c r="M937" i="5"/>
  <c r="M938" i="5"/>
  <c r="M939" i="5"/>
  <c r="M940" i="5"/>
  <c r="M941" i="5"/>
  <c r="M942" i="5"/>
  <c r="M943" i="5"/>
  <c r="M944" i="5"/>
  <c r="M945" i="5"/>
  <c r="M946" i="5"/>
  <c r="M947" i="5"/>
  <c r="M948" i="5"/>
  <c r="M949" i="5"/>
  <c r="M950" i="5"/>
  <c r="M951" i="5"/>
  <c r="M952" i="5"/>
  <c r="M953" i="5"/>
  <c r="M954" i="5"/>
  <c r="M955" i="5"/>
  <c r="M956" i="5"/>
  <c r="M957" i="5"/>
  <c r="M958" i="5"/>
  <c r="M959" i="5"/>
  <c r="M960" i="5"/>
  <c r="M961" i="5"/>
  <c r="M962" i="5"/>
  <c r="M963" i="5"/>
  <c r="M964" i="5"/>
  <c r="M965" i="5"/>
  <c r="M966" i="5"/>
  <c r="M967" i="5"/>
  <c r="M968" i="5"/>
  <c r="M969" i="5"/>
  <c r="M970" i="5"/>
  <c r="M971" i="5"/>
  <c r="M972" i="5"/>
  <c r="M973" i="5"/>
  <c r="M974" i="5"/>
  <c r="M975" i="5"/>
  <c r="M976" i="5"/>
  <c r="M977" i="5"/>
  <c r="M978" i="5"/>
  <c r="M979" i="5"/>
  <c r="M980" i="5"/>
  <c r="M981" i="5"/>
  <c r="M982" i="5"/>
  <c r="M983" i="5"/>
  <c r="M984" i="5"/>
  <c r="M985" i="5"/>
  <c r="M986" i="5"/>
  <c r="M987" i="5"/>
  <c r="M988" i="5"/>
  <c r="M989" i="5"/>
  <c r="M990" i="5"/>
  <c r="M991" i="5"/>
  <c r="M992" i="5"/>
  <c r="M993" i="5"/>
  <c r="M994" i="5"/>
  <c r="M995" i="5"/>
  <c r="M996" i="5"/>
  <c r="M997" i="5"/>
  <c r="M998" i="5"/>
  <c r="M999" i="5"/>
  <c r="M1000" i="5"/>
  <c r="M1001" i="5"/>
  <c r="M1002" i="5"/>
  <c r="M1003" i="5"/>
  <c r="M1004" i="5"/>
  <c r="M1005" i="5"/>
  <c r="M1006" i="5"/>
  <c r="M1007" i="5"/>
  <c r="M1008" i="5"/>
  <c r="M1009" i="5"/>
  <c r="M1010" i="5"/>
  <c r="M1011" i="5"/>
  <c r="M1012" i="5"/>
  <c r="M1013" i="5"/>
  <c r="M1014" i="5"/>
  <c r="M1015" i="5"/>
  <c r="M1016" i="5"/>
  <c r="M1017" i="5"/>
  <c r="M1018" i="5"/>
  <c r="M1019" i="5"/>
  <c r="M1020" i="5"/>
  <c r="M1021" i="5"/>
  <c r="M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21" i="5"/>
  <c r="D10" i="4"/>
  <c r="F16" i="1"/>
  <c r="F17" i="1"/>
  <c r="K17" i="1" s="1"/>
  <c r="T5" i="3" s="1"/>
  <c r="AC5" i="3" s="1"/>
  <c r="F18" i="1"/>
  <c r="K18" i="1" s="1"/>
  <c r="T6" i="3" s="1"/>
  <c r="AC6" i="3" s="1"/>
  <c r="F19" i="1"/>
  <c r="K19" i="1" s="1"/>
  <c r="T7" i="3" s="1"/>
  <c r="AC7" i="3" s="1"/>
  <c r="F20" i="1"/>
  <c r="K20" i="1" s="1"/>
  <c r="T8" i="3" s="1"/>
  <c r="AC8" i="3" s="1"/>
  <c r="F21" i="1"/>
  <c r="K21" i="1" s="1"/>
  <c r="T9" i="3" s="1"/>
  <c r="AC9" i="3" s="1"/>
  <c r="F22" i="1"/>
  <c r="K22" i="1" s="1"/>
  <c r="T10" i="3" s="1"/>
  <c r="AC10" i="3" s="1"/>
  <c r="F23" i="1"/>
  <c r="K23" i="1" s="1"/>
  <c r="T11" i="3" s="1"/>
  <c r="AC11" i="3" s="1"/>
  <c r="F24" i="1"/>
  <c r="K24" i="1" s="1"/>
  <c r="T12" i="3" s="1"/>
  <c r="AC12" i="3" s="1"/>
  <c r="F25" i="1"/>
  <c r="K25" i="1" s="1"/>
  <c r="T13" i="3" s="1"/>
  <c r="AC13" i="3" s="1"/>
  <c r="E17" i="1"/>
  <c r="E18" i="1"/>
  <c r="E19" i="1"/>
  <c r="E20" i="1"/>
  <c r="E21" i="1"/>
  <c r="E22" i="1"/>
  <c r="E23" i="1"/>
  <c r="E24" i="1"/>
  <c r="E25" i="1"/>
  <c r="E16" i="1"/>
  <c r="N22" i="3"/>
  <c r="M23" i="1" l="1"/>
  <c r="M19" i="1"/>
  <c r="M18" i="1"/>
  <c r="M17" i="1"/>
  <c r="M16" i="1"/>
  <c r="M24" i="1"/>
  <c r="M20" i="1"/>
  <c r="M25" i="1"/>
  <c r="M22" i="1"/>
  <c r="M21" i="1"/>
  <c r="K23" i="7" l="1"/>
  <c r="K29" i="7"/>
  <c r="K25" i="7"/>
  <c r="K35" i="7"/>
  <c r="K39" i="7"/>
  <c r="K27" i="7"/>
  <c r="K31" i="7"/>
  <c r="K33" i="7"/>
  <c r="I206" i="5"/>
  <c r="H206" i="5"/>
  <c r="J206" i="5"/>
  <c r="L206" i="5"/>
  <c r="H553" i="5"/>
  <c r="I553" i="5"/>
  <c r="J553" i="5"/>
  <c r="L553" i="5"/>
  <c r="H230" i="5"/>
  <c r="I230" i="5"/>
  <c r="J230" i="5"/>
  <c r="L230" i="5"/>
  <c r="H1017" i="5"/>
  <c r="I1017" i="5"/>
  <c r="J1017" i="5"/>
  <c r="L1017" i="5"/>
  <c r="H993" i="5"/>
  <c r="I993" i="5"/>
  <c r="L993" i="5"/>
  <c r="J993" i="5"/>
  <c r="I977" i="5"/>
  <c r="H977" i="5"/>
  <c r="J977" i="5"/>
  <c r="L977" i="5"/>
  <c r="H953" i="5"/>
  <c r="J953" i="5"/>
  <c r="I953" i="5"/>
  <c r="L953" i="5"/>
  <c r="J937" i="5"/>
  <c r="H937" i="5"/>
  <c r="L937" i="5"/>
  <c r="I937" i="5"/>
  <c r="I909" i="5"/>
  <c r="J909" i="5"/>
  <c r="H909" i="5"/>
  <c r="L909" i="5"/>
  <c r="I881" i="5"/>
  <c r="H881" i="5"/>
  <c r="J881" i="5"/>
  <c r="L881" i="5"/>
  <c r="J841" i="5"/>
  <c r="L841" i="5"/>
  <c r="H841" i="5"/>
  <c r="I841" i="5"/>
  <c r="H749" i="5"/>
  <c r="J749" i="5"/>
  <c r="L749" i="5"/>
  <c r="I749" i="5"/>
  <c r="I521" i="5"/>
  <c r="J521" i="5"/>
  <c r="H521" i="5"/>
  <c r="L521" i="5"/>
  <c r="H994" i="5"/>
  <c r="I994" i="5"/>
  <c r="J994" i="5"/>
  <c r="L994" i="5"/>
  <c r="H974" i="5"/>
  <c r="J974" i="5"/>
  <c r="I974" i="5"/>
  <c r="L974" i="5"/>
  <c r="I950" i="5"/>
  <c r="J950" i="5"/>
  <c r="H950" i="5"/>
  <c r="L950" i="5"/>
  <c r="I926" i="5"/>
  <c r="L926" i="5"/>
  <c r="H926" i="5"/>
  <c r="J926" i="5"/>
  <c r="I902" i="5"/>
  <c r="J902" i="5"/>
  <c r="H902" i="5"/>
  <c r="L902" i="5"/>
  <c r="I882" i="5"/>
  <c r="L882" i="5"/>
  <c r="J882" i="5"/>
  <c r="H882" i="5"/>
  <c r="H854" i="5"/>
  <c r="I854" i="5"/>
  <c r="J854" i="5"/>
  <c r="L854" i="5"/>
  <c r="J822" i="5"/>
  <c r="H822" i="5"/>
  <c r="I822" i="5"/>
  <c r="L822" i="5"/>
  <c r="H794" i="5"/>
  <c r="L794" i="5"/>
  <c r="J794" i="5"/>
  <c r="I794" i="5"/>
  <c r="L770" i="5"/>
  <c r="I770" i="5"/>
  <c r="H770" i="5"/>
  <c r="J770" i="5"/>
  <c r="H742" i="5"/>
  <c r="I742" i="5"/>
  <c r="J742" i="5"/>
  <c r="L742" i="5"/>
  <c r="H718" i="5"/>
  <c r="I718" i="5"/>
  <c r="J718" i="5"/>
  <c r="L718" i="5"/>
  <c r="H694" i="5"/>
  <c r="I694" i="5"/>
  <c r="J694" i="5"/>
  <c r="L694" i="5"/>
  <c r="I666" i="5"/>
  <c r="J666" i="5"/>
  <c r="L666" i="5"/>
  <c r="H666" i="5"/>
  <c r="I638" i="5"/>
  <c r="L638" i="5"/>
  <c r="H638" i="5"/>
  <c r="J638" i="5"/>
  <c r="H606" i="5"/>
  <c r="I606" i="5"/>
  <c r="L606" i="5"/>
  <c r="J606" i="5"/>
  <c r="L590" i="5"/>
  <c r="I590" i="5"/>
  <c r="J590" i="5"/>
  <c r="H590" i="5"/>
  <c r="H566" i="5"/>
  <c r="I566" i="5"/>
  <c r="J566" i="5"/>
  <c r="L566" i="5"/>
  <c r="H546" i="5"/>
  <c r="L546" i="5"/>
  <c r="J546" i="5"/>
  <c r="I546" i="5"/>
  <c r="H522" i="5"/>
  <c r="I522" i="5"/>
  <c r="L522" i="5"/>
  <c r="J522" i="5"/>
  <c r="H490" i="5"/>
  <c r="I490" i="5"/>
  <c r="J490" i="5"/>
  <c r="L490" i="5"/>
  <c r="H462" i="5"/>
  <c r="L462" i="5"/>
  <c r="J462" i="5"/>
  <c r="I462" i="5"/>
  <c r="I434" i="5"/>
  <c r="L434" i="5"/>
  <c r="H434" i="5"/>
  <c r="J434" i="5"/>
  <c r="H406" i="5"/>
  <c r="I406" i="5"/>
  <c r="J406" i="5"/>
  <c r="L406" i="5"/>
  <c r="H378" i="5"/>
  <c r="I378" i="5"/>
  <c r="L378" i="5"/>
  <c r="J378" i="5"/>
  <c r="J342" i="5"/>
  <c r="L342" i="5"/>
  <c r="I342" i="5"/>
  <c r="H342" i="5"/>
  <c r="J234" i="5"/>
  <c r="H234" i="5"/>
  <c r="I234" i="5"/>
  <c r="L234" i="5"/>
  <c r="I1021" i="5"/>
  <c r="J1021" i="5"/>
  <c r="H1021" i="5"/>
  <c r="L1021" i="5"/>
  <c r="H1005" i="5"/>
  <c r="L1005" i="5"/>
  <c r="I1005" i="5"/>
  <c r="J1005" i="5"/>
  <c r="I985" i="5"/>
  <c r="H985" i="5"/>
  <c r="L985" i="5"/>
  <c r="J985" i="5"/>
  <c r="H961" i="5"/>
  <c r="I961" i="5"/>
  <c r="L961" i="5"/>
  <c r="J961" i="5"/>
  <c r="H941" i="5"/>
  <c r="I941" i="5"/>
  <c r="L941" i="5"/>
  <c r="J941" i="5"/>
  <c r="I925" i="5"/>
  <c r="L925" i="5"/>
  <c r="H925" i="5"/>
  <c r="J925" i="5"/>
  <c r="J905" i="5"/>
  <c r="H905" i="5"/>
  <c r="L905" i="5"/>
  <c r="I905" i="5"/>
  <c r="I893" i="5"/>
  <c r="H893" i="5"/>
  <c r="J893" i="5"/>
  <c r="L893" i="5"/>
  <c r="H877" i="5"/>
  <c r="I877" i="5"/>
  <c r="J877" i="5"/>
  <c r="L877" i="5"/>
  <c r="I869" i="5"/>
  <c r="J869" i="5"/>
  <c r="L869" i="5"/>
  <c r="H869" i="5"/>
  <c r="I861" i="5"/>
  <c r="J861" i="5"/>
  <c r="H861" i="5"/>
  <c r="L861" i="5"/>
  <c r="H845" i="5"/>
  <c r="J845" i="5"/>
  <c r="L845" i="5"/>
  <c r="I845" i="5"/>
  <c r="I833" i="5"/>
  <c r="H833" i="5"/>
  <c r="J833" i="5"/>
  <c r="L833" i="5"/>
  <c r="I817" i="5"/>
  <c r="L817" i="5"/>
  <c r="H817" i="5"/>
  <c r="J817" i="5"/>
  <c r="I809" i="5"/>
  <c r="J809" i="5"/>
  <c r="H809" i="5"/>
  <c r="L809" i="5"/>
  <c r="I797" i="5"/>
  <c r="L797" i="5"/>
  <c r="H797" i="5"/>
  <c r="J797" i="5"/>
  <c r="H785" i="5"/>
  <c r="I785" i="5"/>
  <c r="L785" i="5"/>
  <c r="J785" i="5"/>
  <c r="I765" i="5"/>
  <c r="J765" i="5"/>
  <c r="H765" i="5"/>
  <c r="L765" i="5"/>
  <c r="H709" i="5"/>
  <c r="I709" i="5"/>
  <c r="L709" i="5"/>
  <c r="J709" i="5"/>
  <c r="H533" i="5"/>
  <c r="J533" i="5"/>
  <c r="L533" i="5"/>
  <c r="I533" i="5"/>
  <c r="L1010" i="5"/>
  <c r="H1010" i="5"/>
  <c r="I1010" i="5"/>
  <c r="J1010" i="5"/>
  <c r="H986" i="5"/>
  <c r="I986" i="5"/>
  <c r="L986" i="5"/>
  <c r="J986" i="5"/>
  <c r="H958" i="5"/>
  <c r="I958" i="5"/>
  <c r="J958" i="5"/>
  <c r="L958" i="5"/>
  <c r="H934" i="5"/>
  <c r="I934" i="5"/>
  <c r="J934" i="5"/>
  <c r="L934" i="5"/>
  <c r="H910" i="5"/>
  <c r="I910" i="5"/>
  <c r="J910" i="5"/>
  <c r="L910" i="5"/>
  <c r="H874" i="5"/>
  <c r="I874" i="5"/>
  <c r="J874" i="5"/>
  <c r="L874" i="5"/>
  <c r="J842" i="5"/>
  <c r="L842" i="5"/>
  <c r="H842" i="5"/>
  <c r="I842" i="5"/>
  <c r="H814" i="5"/>
  <c r="I814" i="5"/>
  <c r="J814" i="5"/>
  <c r="L814" i="5"/>
  <c r="H790" i="5"/>
  <c r="I790" i="5"/>
  <c r="J790" i="5"/>
  <c r="L790" i="5"/>
  <c r="H754" i="5"/>
  <c r="I754" i="5"/>
  <c r="J754" i="5"/>
  <c r="L754" i="5"/>
  <c r="J726" i="5"/>
  <c r="H726" i="5"/>
  <c r="L726" i="5"/>
  <c r="I726" i="5"/>
  <c r="H702" i="5"/>
  <c r="J702" i="5"/>
  <c r="L702" i="5"/>
  <c r="I702" i="5"/>
  <c r="J674" i="5"/>
  <c r="H674" i="5"/>
  <c r="L674" i="5"/>
  <c r="I674" i="5"/>
  <c r="H642" i="5"/>
  <c r="I642" i="5"/>
  <c r="L642" i="5"/>
  <c r="J642" i="5"/>
  <c r="J618" i="5"/>
  <c r="I618" i="5"/>
  <c r="H618" i="5"/>
  <c r="L618" i="5"/>
  <c r="H594" i="5"/>
  <c r="I594" i="5"/>
  <c r="L594" i="5"/>
  <c r="J594" i="5"/>
  <c r="H570" i="5"/>
  <c r="L570" i="5"/>
  <c r="I570" i="5"/>
  <c r="J570" i="5"/>
  <c r="H542" i="5"/>
  <c r="L542" i="5"/>
  <c r="I542" i="5"/>
  <c r="J542" i="5"/>
  <c r="J518" i="5"/>
  <c r="L518" i="5"/>
  <c r="I518" i="5"/>
  <c r="H518" i="5"/>
  <c r="I494" i="5"/>
  <c r="H494" i="5"/>
  <c r="J494" i="5"/>
  <c r="L494" i="5"/>
  <c r="H466" i="5"/>
  <c r="I466" i="5"/>
  <c r="J466" i="5"/>
  <c r="L466" i="5"/>
  <c r="H442" i="5"/>
  <c r="I442" i="5"/>
  <c r="J442" i="5"/>
  <c r="L442" i="5"/>
  <c r="L414" i="5"/>
  <c r="I414" i="5"/>
  <c r="H414" i="5"/>
  <c r="J414" i="5"/>
  <c r="H394" i="5"/>
  <c r="I394" i="5"/>
  <c r="J394" i="5"/>
  <c r="L394" i="5"/>
  <c r="H370" i="5"/>
  <c r="I370" i="5"/>
  <c r="J370" i="5"/>
  <c r="L370" i="5"/>
  <c r="I350" i="5"/>
  <c r="H350" i="5"/>
  <c r="L350" i="5"/>
  <c r="J350" i="5"/>
  <c r="H326" i="5"/>
  <c r="J326" i="5"/>
  <c r="L326" i="5"/>
  <c r="I326" i="5"/>
  <c r="J306" i="5"/>
  <c r="I306" i="5"/>
  <c r="L306" i="5"/>
  <c r="H306" i="5"/>
  <c r="H286" i="5"/>
  <c r="I286" i="5"/>
  <c r="J286" i="5"/>
  <c r="L286" i="5"/>
  <c r="H266" i="5"/>
  <c r="J266" i="5"/>
  <c r="L266" i="5"/>
  <c r="I266" i="5"/>
  <c r="H250" i="5"/>
  <c r="I250" i="5"/>
  <c r="L250" i="5"/>
  <c r="J250" i="5"/>
  <c r="J222" i="5"/>
  <c r="L222" i="5"/>
  <c r="I222" i="5"/>
  <c r="H222" i="5"/>
  <c r="I1013" i="5"/>
  <c r="L1013" i="5"/>
  <c r="J1013" i="5"/>
  <c r="H1013" i="5"/>
  <c r="H989" i="5"/>
  <c r="J989" i="5"/>
  <c r="L989" i="5"/>
  <c r="I989" i="5"/>
  <c r="L969" i="5"/>
  <c r="J969" i="5"/>
  <c r="I969" i="5"/>
  <c r="H969" i="5"/>
  <c r="H945" i="5"/>
  <c r="I945" i="5"/>
  <c r="L945" i="5"/>
  <c r="J945" i="5"/>
  <c r="H929" i="5"/>
  <c r="L929" i="5"/>
  <c r="I929" i="5"/>
  <c r="J929" i="5"/>
  <c r="H913" i="5"/>
  <c r="L913" i="5"/>
  <c r="I913" i="5"/>
  <c r="J913" i="5"/>
  <c r="H901" i="5"/>
  <c r="I901" i="5"/>
  <c r="L901" i="5"/>
  <c r="J901" i="5"/>
  <c r="H889" i="5"/>
  <c r="J889" i="5"/>
  <c r="L889" i="5"/>
  <c r="I889" i="5"/>
  <c r="H873" i="5"/>
  <c r="I873" i="5"/>
  <c r="J873" i="5"/>
  <c r="L873" i="5"/>
  <c r="H857" i="5"/>
  <c r="J857" i="5"/>
  <c r="L857" i="5"/>
  <c r="I857" i="5"/>
  <c r="I849" i="5"/>
  <c r="H849" i="5"/>
  <c r="L849" i="5"/>
  <c r="J849" i="5"/>
  <c r="I837" i="5"/>
  <c r="H837" i="5"/>
  <c r="L837" i="5"/>
  <c r="J837" i="5"/>
  <c r="H821" i="5"/>
  <c r="I821" i="5"/>
  <c r="J821" i="5"/>
  <c r="L821" i="5"/>
  <c r="I813" i="5"/>
  <c r="H813" i="5"/>
  <c r="L813" i="5"/>
  <c r="J813" i="5"/>
  <c r="H793" i="5"/>
  <c r="J793" i="5"/>
  <c r="I793" i="5"/>
  <c r="L793" i="5"/>
  <c r="I781" i="5"/>
  <c r="L781" i="5"/>
  <c r="J781" i="5"/>
  <c r="H781" i="5"/>
  <c r="H773" i="5"/>
  <c r="J773" i="5"/>
  <c r="L773" i="5"/>
  <c r="I773" i="5"/>
  <c r="H757" i="5"/>
  <c r="I757" i="5"/>
  <c r="J757" i="5"/>
  <c r="L757" i="5"/>
  <c r="I745" i="5"/>
  <c r="J745" i="5"/>
  <c r="H745" i="5"/>
  <c r="L745" i="5"/>
  <c r="H733" i="5"/>
  <c r="J733" i="5"/>
  <c r="L733" i="5"/>
  <c r="I733" i="5"/>
  <c r="J713" i="5"/>
  <c r="I713" i="5"/>
  <c r="L713" i="5"/>
  <c r="H713" i="5"/>
  <c r="I681" i="5"/>
  <c r="H681" i="5"/>
  <c r="J681" i="5"/>
  <c r="L681" i="5"/>
  <c r="H629" i="5"/>
  <c r="J629" i="5"/>
  <c r="I629" i="5"/>
  <c r="L629" i="5"/>
  <c r="H545" i="5"/>
  <c r="J545" i="5"/>
  <c r="L545" i="5"/>
  <c r="I545" i="5"/>
  <c r="H1014" i="5"/>
  <c r="J1014" i="5"/>
  <c r="L1014" i="5"/>
  <c r="I1014" i="5"/>
  <c r="I990" i="5"/>
  <c r="H990" i="5"/>
  <c r="L990" i="5"/>
  <c r="J990" i="5"/>
  <c r="H966" i="5"/>
  <c r="I966" i="5"/>
  <c r="J966" i="5"/>
  <c r="L966" i="5"/>
  <c r="H946" i="5"/>
  <c r="I946" i="5"/>
  <c r="J946" i="5"/>
  <c r="L946" i="5"/>
  <c r="H922" i="5"/>
  <c r="I922" i="5"/>
  <c r="J922" i="5"/>
  <c r="L922" i="5"/>
  <c r="H898" i="5"/>
  <c r="I898" i="5"/>
  <c r="J898" i="5"/>
  <c r="L898" i="5"/>
  <c r="H878" i="5"/>
  <c r="I878" i="5"/>
  <c r="J878" i="5"/>
  <c r="L878" i="5"/>
  <c r="H858" i="5"/>
  <c r="J858" i="5"/>
  <c r="L858" i="5"/>
  <c r="I858" i="5"/>
  <c r="H834" i="5"/>
  <c r="I834" i="5"/>
  <c r="J834" i="5"/>
  <c r="L834" i="5"/>
  <c r="J818" i="5"/>
  <c r="I818" i="5"/>
  <c r="L818" i="5"/>
  <c r="H818" i="5"/>
  <c r="H798" i="5"/>
  <c r="I798" i="5"/>
  <c r="L798" i="5"/>
  <c r="J798" i="5"/>
  <c r="H766" i="5"/>
  <c r="I766" i="5"/>
  <c r="J766" i="5"/>
  <c r="L766" i="5"/>
  <c r="H734" i="5"/>
  <c r="I734" i="5"/>
  <c r="J734" i="5"/>
  <c r="L734" i="5"/>
  <c r="H706" i="5"/>
  <c r="I706" i="5"/>
  <c r="J706" i="5"/>
  <c r="L706" i="5"/>
  <c r="H678" i="5"/>
  <c r="I678" i="5"/>
  <c r="J678" i="5"/>
  <c r="L678" i="5"/>
  <c r="H654" i="5"/>
  <c r="L654" i="5"/>
  <c r="J654" i="5"/>
  <c r="I654" i="5"/>
  <c r="H630" i="5"/>
  <c r="J630" i="5"/>
  <c r="I630" i="5"/>
  <c r="L630" i="5"/>
  <c r="H610" i="5"/>
  <c r="I610" i="5"/>
  <c r="J610" i="5"/>
  <c r="L610" i="5"/>
  <c r="L582" i="5"/>
  <c r="J582" i="5"/>
  <c r="H582" i="5"/>
  <c r="I582" i="5"/>
  <c r="H562" i="5"/>
  <c r="I562" i="5"/>
  <c r="J562" i="5"/>
  <c r="L562" i="5"/>
  <c r="H538" i="5"/>
  <c r="I538" i="5"/>
  <c r="J538" i="5"/>
  <c r="L538" i="5"/>
  <c r="H514" i="5"/>
  <c r="I514" i="5"/>
  <c r="J514" i="5"/>
  <c r="L514" i="5"/>
  <c r="L486" i="5"/>
  <c r="I486" i="5"/>
  <c r="J486" i="5"/>
  <c r="H486" i="5"/>
  <c r="H458" i="5"/>
  <c r="I458" i="5"/>
  <c r="J458" i="5"/>
  <c r="L458" i="5"/>
  <c r="H430" i="5"/>
  <c r="I430" i="5"/>
  <c r="J430" i="5"/>
  <c r="L430" i="5"/>
  <c r="L410" i="5"/>
  <c r="J410" i="5"/>
  <c r="I410" i="5"/>
  <c r="H410" i="5"/>
  <c r="H386" i="5"/>
  <c r="I386" i="5"/>
  <c r="J386" i="5"/>
  <c r="L386" i="5"/>
  <c r="H358" i="5"/>
  <c r="I358" i="5"/>
  <c r="J358" i="5"/>
  <c r="L358" i="5"/>
  <c r="H334" i="5"/>
  <c r="I334" i="5"/>
  <c r="J334" i="5"/>
  <c r="L334" i="5"/>
  <c r="H318" i="5"/>
  <c r="J318" i="5"/>
  <c r="L318" i="5"/>
  <c r="I318" i="5"/>
  <c r="J294" i="5"/>
  <c r="H294" i="5"/>
  <c r="L294" i="5"/>
  <c r="I294" i="5"/>
  <c r="H274" i="5"/>
  <c r="I274" i="5"/>
  <c r="J274" i="5"/>
  <c r="L274" i="5"/>
  <c r="J258" i="5"/>
  <c r="L258" i="5"/>
  <c r="H258" i="5"/>
  <c r="I258" i="5"/>
  <c r="H238" i="5"/>
  <c r="I238" i="5"/>
  <c r="L238" i="5"/>
  <c r="J238" i="5"/>
  <c r="H214" i="5"/>
  <c r="I214" i="5"/>
  <c r="J214" i="5"/>
  <c r="L214" i="5"/>
  <c r="J1001" i="5"/>
  <c r="H1001" i="5"/>
  <c r="I1001" i="5"/>
  <c r="L1001" i="5"/>
  <c r="H973" i="5"/>
  <c r="I973" i="5"/>
  <c r="L973" i="5"/>
  <c r="J973" i="5"/>
  <c r="H949" i="5"/>
  <c r="I949" i="5"/>
  <c r="J949" i="5"/>
  <c r="L949" i="5"/>
  <c r="I921" i="5"/>
  <c r="H921" i="5"/>
  <c r="J921" i="5"/>
  <c r="L921" i="5"/>
  <c r="I885" i="5"/>
  <c r="L885" i="5"/>
  <c r="H885" i="5"/>
  <c r="J885" i="5"/>
  <c r="H853" i="5"/>
  <c r="I853" i="5"/>
  <c r="L853" i="5"/>
  <c r="J853" i="5"/>
  <c r="H829" i="5"/>
  <c r="I829" i="5"/>
  <c r="L829" i="5"/>
  <c r="J829" i="5"/>
  <c r="J805" i="5"/>
  <c r="H805" i="5"/>
  <c r="I805" i="5"/>
  <c r="L805" i="5"/>
  <c r="I789" i="5"/>
  <c r="J789" i="5"/>
  <c r="H789" i="5"/>
  <c r="L789" i="5"/>
  <c r="I777" i="5"/>
  <c r="H777" i="5"/>
  <c r="J777" i="5"/>
  <c r="L777" i="5"/>
  <c r="L769" i="5"/>
  <c r="H769" i="5"/>
  <c r="I769" i="5"/>
  <c r="J769" i="5"/>
  <c r="I761" i="5"/>
  <c r="J761" i="5"/>
  <c r="L761" i="5"/>
  <c r="H761" i="5"/>
  <c r="I753" i="5"/>
  <c r="H753" i="5"/>
  <c r="J753" i="5"/>
  <c r="L753" i="5"/>
  <c r="I741" i="5"/>
  <c r="L741" i="5"/>
  <c r="H741" i="5"/>
  <c r="J741" i="5"/>
  <c r="I737" i="5"/>
  <c r="H737" i="5"/>
  <c r="J737" i="5"/>
  <c r="L737" i="5"/>
  <c r="H729" i="5"/>
  <c r="I729" i="5"/>
  <c r="J729" i="5"/>
  <c r="L729" i="5"/>
  <c r="H725" i="5"/>
  <c r="L725" i="5"/>
  <c r="I725" i="5"/>
  <c r="J725" i="5"/>
  <c r="J721" i="5"/>
  <c r="H721" i="5"/>
  <c r="I721" i="5"/>
  <c r="L721" i="5"/>
  <c r="I705" i="5"/>
  <c r="H705" i="5"/>
  <c r="L705" i="5"/>
  <c r="J705" i="5"/>
  <c r="H701" i="5"/>
  <c r="J701" i="5"/>
  <c r="L701" i="5"/>
  <c r="I701" i="5"/>
  <c r="H697" i="5"/>
  <c r="I697" i="5"/>
  <c r="J697" i="5"/>
  <c r="L697" i="5"/>
  <c r="I693" i="5"/>
  <c r="H693" i="5"/>
  <c r="J693" i="5"/>
  <c r="L693" i="5"/>
  <c r="I689" i="5"/>
  <c r="J689" i="5"/>
  <c r="H689" i="5"/>
  <c r="L689" i="5"/>
  <c r="H685" i="5"/>
  <c r="J685" i="5"/>
  <c r="I685" i="5"/>
  <c r="L685" i="5"/>
  <c r="H677" i="5"/>
  <c r="I677" i="5"/>
  <c r="J677" i="5"/>
  <c r="L677" i="5"/>
  <c r="H673" i="5"/>
  <c r="J673" i="5"/>
  <c r="L673" i="5"/>
  <c r="I673" i="5"/>
  <c r="I669" i="5"/>
  <c r="H669" i="5"/>
  <c r="J669" i="5"/>
  <c r="L669" i="5"/>
  <c r="H665" i="5"/>
  <c r="I665" i="5"/>
  <c r="J665" i="5"/>
  <c r="L665" i="5"/>
  <c r="J661" i="5"/>
  <c r="I661" i="5"/>
  <c r="H661" i="5"/>
  <c r="L661" i="5"/>
  <c r="H657" i="5"/>
  <c r="I657" i="5"/>
  <c r="J657" i="5"/>
  <c r="L657" i="5"/>
  <c r="H649" i="5"/>
  <c r="I649" i="5"/>
  <c r="J649" i="5"/>
  <c r="L649" i="5"/>
  <c r="I641" i="5"/>
  <c r="L641" i="5"/>
  <c r="J641" i="5"/>
  <c r="H641" i="5"/>
  <c r="I633" i="5"/>
  <c r="J633" i="5"/>
  <c r="H633" i="5"/>
  <c r="L633" i="5"/>
  <c r="I621" i="5"/>
  <c r="J621" i="5"/>
  <c r="H621" i="5"/>
  <c r="L621" i="5"/>
  <c r="I609" i="5"/>
  <c r="J609" i="5"/>
  <c r="L609" i="5"/>
  <c r="H609" i="5"/>
  <c r="I597" i="5"/>
  <c r="J597" i="5"/>
  <c r="H597" i="5"/>
  <c r="L597" i="5"/>
  <c r="J581" i="5"/>
  <c r="L581" i="5"/>
  <c r="I581" i="5"/>
  <c r="H581" i="5"/>
  <c r="I549" i="5"/>
  <c r="J549" i="5"/>
  <c r="L549" i="5"/>
  <c r="H549" i="5"/>
  <c r="H1018" i="5"/>
  <c r="I1018" i="5"/>
  <c r="J1018" i="5"/>
  <c r="L1018" i="5"/>
  <c r="H998" i="5"/>
  <c r="I998" i="5"/>
  <c r="L998" i="5"/>
  <c r="J998" i="5"/>
  <c r="I978" i="5"/>
  <c r="H978" i="5"/>
  <c r="J978" i="5"/>
  <c r="L978" i="5"/>
  <c r="L954" i="5"/>
  <c r="J954" i="5"/>
  <c r="H954" i="5"/>
  <c r="I954" i="5"/>
  <c r="H930" i="5"/>
  <c r="L930" i="5"/>
  <c r="I930" i="5"/>
  <c r="J930" i="5"/>
  <c r="J906" i="5"/>
  <c r="H906" i="5"/>
  <c r="L906" i="5"/>
  <c r="I906" i="5"/>
  <c r="H886" i="5"/>
  <c r="I886" i="5"/>
  <c r="J886" i="5"/>
  <c r="L886" i="5"/>
  <c r="H862" i="5"/>
  <c r="I862" i="5"/>
  <c r="J862" i="5"/>
  <c r="L862" i="5"/>
  <c r="I846" i="5"/>
  <c r="H846" i="5"/>
  <c r="L846" i="5"/>
  <c r="J846" i="5"/>
  <c r="H826" i="5"/>
  <c r="I826" i="5"/>
  <c r="J826" i="5"/>
  <c r="L826" i="5"/>
  <c r="H802" i="5"/>
  <c r="I802" i="5"/>
  <c r="J802" i="5"/>
  <c r="L802" i="5"/>
  <c r="H778" i="5"/>
  <c r="I778" i="5"/>
  <c r="J778" i="5"/>
  <c r="L778" i="5"/>
  <c r="H750" i="5"/>
  <c r="J750" i="5"/>
  <c r="I750" i="5"/>
  <c r="L750" i="5"/>
  <c r="L722" i="5"/>
  <c r="J722" i="5"/>
  <c r="H722" i="5"/>
  <c r="I722" i="5"/>
  <c r="H698" i="5"/>
  <c r="L698" i="5"/>
  <c r="J698" i="5"/>
  <c r="I698" i="5"/>
  <c r="H686" i="5"/>
  <c r="J686" i="5"/>
  <c r="I686" i="5"/>
  <c r="L686" i="5"/>
  <c r="H670" i="5"/>
  <c r="I670" i="5"/>
  <c r="J670" i="5"/>
  <c r="L670" i="5"/>
  <c r="H650" i="5"/>
  <c r="J650" i="5"/>
  <c r="L650" i="5"/>
  <c r="I650" i="5"/>
  <c r="H626" i="5"/>
  <c r="I626" i="5"/>
  <c r="L626" i="5"/>
  <c r="J626" i="5"/>
  <c r="H602" i="5"/>
  <c r="J602" i="5"/>
  <c r="I602" i="5"/>
  <c r="L602" i="5"/>
  <c r="H578" i="5"/>
  <c r="L578" i="5"/>
  <c r="I578" i="5"/>
  <c r="J578" i="5"/>
  <c r="H550" i="5"/>
  <c r="I550" i="5"/>
  <c r="J550" i="5"/>
  <c r="L550" i="5"/>
  <c r="H526" i="5"/>
  <c r="I526" i="5"/>
  <c r="J526" i="5"/>
  <c r="L526" i="5"/>
  <c r="L510" i="5"/>
  <c r="J510" i="5"/>
  <c r="I510" i="5"/>
  <c r="H510" i="5"/>
  <c r="H498" i="5"/>
  <c r="L498" i="5"/>
  <c r="J498" i="5"/>
  <c r="I498" i="5"/>
  <c r="H474" i="5"/>
  <c r="L474" i="5"/>
  <c r="J474" i="5"/>
  <c r="I474" i="5"/>
  <c r="H454" i="5"/>
  <c r="I454" i="5"/>
  <c r="J454" i="5"/>
  <c r="L454" i="5"/>
  <c r="H438" i="5"/>
  <c r="L438" i="5"/>
  <c r="I438" i="5"/>
  <c r="J438" i="5"/>
  <c r="H418" i="5"/>
  <c r="I418" i="5"/>
  <c r="J418" i="5"/>
  <c r="L418" i="5"/>
  <c r="H398" i="5"/>
  <c r="I398" i="5"/>
  <c r="J398" i="5"/>
  <c r="L398" i="5"/>
  <c r="J374" i="5"/>
  <c r="L374" i="5"/>
  <c r="I374" i="5"/>
  <c r="H374" i="5"/>
  <c r="H354" i="5"/>
  <c r="J354" i="5"/>
  <c r="L354" i="5"/>
  <c r="I354" i="5"/>
  <c r="J330" i="5"/>
  <c r="L330" i="5"/>
  <c r="I330" i="5"/>
  <c r="H330" i="5"/>
  <c r="H310" i="5"/>
  <c r="I310" i="5"/>
  <c r="L310" i="5"/>
  <c r="J310" i="5"/>
  <c r="L290" i="5"/>
  <c r="I290" i="5"/>
  <c r="H290" i="5"/>
  <c r="J290" i="5"/>
  <c r="J278" i="5"/>
  <c r="I278" i="5"/>
  <c r="H278" i="5"/>
  <c r="L278" i="5"/>
  <c r="H254" i="5"/>
  <c r="I254" i="5"/>
  <c r="J254" i="5"/>
  <c r="L254" i="5"/>
  <c r="J218" i="5"/>
  <c r="L218" i="5"/>
  <c r="H218" i="5"/>
  <c r="I218" i="5"/>
  <c r="H1009" i="5"/>
  <c r="I1009" i="5"/>
  <c r="J1009" i="5"/>
  <c r="L1009" i="5"/>
  <c r="H981" i="5"/>
  <c r="I981" i="5"/>
  <c r="J981" i="5"/>
  <c r="L981" i="5"/>
  <c r="H957" i="5"/>
  <c r="L957" i="5"/>
  <c r="J957" i="5"/>
  <c r="I957" i="5"/>
  <c r="I933" i="5"/>
  <c r="J933" i="5"/>
  <c r="L933" i="5"/>
  <c r="H933" i="5"/>
  <c r="I897" i="5"/>
  <c r="H897" i="5"/>
  <c r="J897" i="5"/>
  <c r="L897" i="5"/>
  <c r="I865" i="5"/>
  <c r="H865" i="5"/>
  <c r="J865" i="5"/>
  <c r="L865" i="5"/>
  <c r="H801" i="5"/>
  <c r="I801" i="5"/>
  <c r="J801" i="5"/>
  <c r="L801" i="5"/>
  <c r="I717" i="5"/>
  <c r="H717" i="5"/>
  <c r="J717" i="5"/>
  <c r="L717" i="5"/>
  <c r="H513" i="5"/>
  <c r="I513" i="5"/>
  <c r="J513" i="5"/>
  <c r="L513" i="5"/>
  <c r="H1002" i="5"/>
  <c r="J1002" i="5"/>
  <c r="I1002" i="5"/>
  <c r="L1002" i="5"/>
  <c r="H970" i="5"/>
  <c r="I970" i="5"/>
  <c r="J970" i="5"/>
  <c r="L970" i="5"/>
  <c r="L942" i="5"/>
  <c r="I942" i="5"/>
  <c r="H942" i="5"/>
  <c r="J942" i="5"/>
  <c r="H918" i="5"/>
  <c r="I918" i="5"/>
  <c r="J918" i="5"/>
  <c r="L918" i="5"/>
  <c r="H890" i="5"/>
  <c r="J890" i="5"/>
  <c r="L890" i="5"/>
  <c r="I890" i="5"/>
  <c r="I866" i="5"/>
  <c r="L866" i="5"/>
  <c r="H866" i="5"/>
  <c r="J866" i="5"/>
  <c r="H850" i="5"/>
  <c r="I850" i="5"/>
  <c r="J850" i="5"/>
  <c r="L850" i="5"/>
  <c r="H830" i="5"/>
  <c r="I830" i="5"/>
  <c r="L830" i="5"/>
  <c r="J830" i="5"/>
  <c r="J806" i="5"/>
  <c r="I806" i="5"/>
  <c r="H806" i="5"/>
  <c r="L806" i="5"/>
  <c r="I782" i="5"/>
  <c r="L782" i="5"/>
  <c r="J782" i="5"/>
  <c r="H782" i="5"/>
  <c r="H774" i="5"/>
  <c r="J774" i="5"/>
  <c r="I774" i="5"/>
  <c r="L774" i="5"/>
  <c r="H758" i="5"/>
  <c r="I758" i="5"/>
  <c r="J758" i="5"/>
  <c r="L758" i="5"/>
  <c r="I746" i="5"/>
  <c r="J746" i="5"/>
  <c r="H746" i="5"/>
  <c r="L746" i="5"/>
  <c r="H730" i="5"/>
  <c r="I730" i="5"/>
  <c r="J730" i="5"/>
  <c r="L730" i="5"/>
  <c r="H714" i="5"/>
  <c r="J714" i="5"/>
  <c r="I714" i="5"/>
  <c r="L714" i="5"/>
  <c r="H690" i="5"/>
  <c r="I690" i="5"/>
  <c r="J690" i="5"/>
  <c r="L690" i="5"/>
  <c r="J662" i="5"/>
  <c r="H662" i="5"/>
  <c r="I662" i="5"/>
  <c r="L662" i="5"/>
  <c r="H646" i="5"/>
  <c r="I646" i="5"/>
  <c r="J646" i="5"/>
  <c r="L646" i="5"/>
  <c r="H622" i="5"/>
  <c r="I622" i="5"/>
  <c r="J622" i="5"/>
  <c r="L622" i="5"/>
  <c r="H598" i="5"/>
  <c r="I598" i="5"/>
  <c r="J598" i="5"/>
  <c r="L598" i="5"/>
  <c r="H574" i="5"/>
  <c r="I574" i="5"/>
  <c r="J574" i="5"/>
  <c r="L574" i="5"/>
  <c r="I554" i="5"/>
  <c r="H554" i="5"/>
  <c r="J554" i="5"/>
  <c r="L554" i="5"/>
  <c r="H530" i="5"/>
  <c r="L530" i="5"/>
  <c r="J530" i="5"/>
  <c r="I530" i="5"/>
  <c r="H502" i="5"/>
  <c r="I502" i="5"/>
  <c r="J502" i="5"/>
  <c r="L502" i="5"/>
  <c r="H478" i="5"/>
  <c r="I478" i="5"/>
  <c r="J478" i="5"/>
  <c r="L478" i="5"/>
  <c r="I450" i="5"/>
  <c r="L450" i="5"/>
  <c r="H450" i="5"/>
  <c r="J450" i="5"/>
  <c r="H422" i="5"/>
  <c r="I422" i="5"/>
  <c r="L422" i="5"/>
  <c r="J422" i="5"/>
  <c r="L390" i="5"/>
  <c r="J390" i="5"/>
  <c r="I390" i="5"/>
  <c r="H390" i="5"/>
  <c r="J362" i="5"/>
  <c r="L362" i="5"/>
  <c r="I362" i="5"/>
  <c r="H362" i="5"/>
  <c r="H338" i="5"/>
  <c r="J338" i="5"/>
  <c r="L338" i="5"/>
  <c r="I338" i="5"/>
  <c r="I314" i="5"/>
  <c r="L314" i="5"/>
  <c r="J314" i="5"/>
  <c r="H314" i="5"/>
  <c r="H302" i="5"/>
  <c r="L302" i="5"/>
  <c r="I302" i="5"/>
  <c r="J302" i="5"/>
  <c r="H282" i="5"/>
  <c r="J282" i="5"/>
  <c r="L282" i="5"/>
  <c r="I282" i="5"/>
  <c r="H262" i="5"/>
  <c r="I262" i="5"/>
  <c r="L262" i="5"/>
  <c r="J262" i="5"/>
  <c r="J242" i="5"/>
  <c r="H242" i="5"/>
  <c r="I242" i="5"/>
  <c r="L242" i="5"/>
  <c r="H210" i="5"/>
  <c r="J210" i="5"/>
  <c r="L210" i="5"/>
  <c r="I210" i="5"/>
  <c r="I997" i="5"/>
  <c r="J997" i="5"/>
  <c r="L997" i="5"/>
  <c r="H997" i="5"/>
  <c r="H965" i="5"/>
  <c r="I965" i="5"/>
  <c r="J965" i="5"/>
  <c r="L965" i="5"/>
  <c r="H917" i="5"/>
  <c r="I917" i="5"/>
  <c r="J917" i="5"/>
  <c r="L917" i="5"/>
  <c r="I825" i="5"/>
  <c r="H825" i="5"/>
  <c r="J825" i="5"/>
  <c r="L825" i="5"/>
  <c r="H653" i="5"/>
  <c r="L653" i="5"/>
  <c r="J653" i="5"/>
  <c r="I653" i="5"/>
  <c r="I645" i="5"/>
  <c r="J645" i="5"/>
  <c r="H645" i="5"/>
  <c r="L645" i="5"/>
  <c r="I637" i="5"/>
  <c r="L637" i="5"/>
  <c r="H637" i="5"/>
  <c r="J637" i="5"/>
  <c r="H625" i="5"/>
  <c r="I625" i="5"/>
  <c r="L625" i="5"/>
  <c r="J625" i="5"/>
  <c r="J617" i="5"/>
  <c r="I617" i="5"/>
  <c r="H617" i="5"/>
  <c r="L617" i="5"/>
  <c r="H613" i="5"/>
  <c r="I613" i="5"/>
  <c r="L613" i="5"/>
  <c r="J613" i="5"/>
  <c r="I605" i="5"/>
  <c r="H605" i="5"/>
  <c r="L605" i="5"/>
  <c r="J605" i="5"/>
  <c r="H601" i="5"/>
  <c r="I601" i="5"/>
  <c r="J601" i="5"/>
  <c r="L601" i="5"/>
  <c r="I593" i="5"/>
  <c r="H593" i="5"/>
  <c r="L593" i="5"/>
  <c r="J593" i="5"/>
  <c r="I589" i="5"/>
  <c r="J589" i="5"/>
  <c r="L589" i="5"/>
  <c r="H589" i="5"/>
  <c r="H585" i="5"/>
  <c r="I585" i="5"/>
  <c r="J585" i="5"/>
  <c r="L585" i="5"/>
  <c r="H577" i="5"/>
  <c r="L577" i="5"/>
  <c r="I577" i="5"/>
  <c r="J577" i="5"/>
  <c r="I573" i="5"/>
  <c r="J573" i="5"/>
  <c r="L573" i="5"/>
  <c r="H573" i="5"/>
  <c r="H569" i="5"/>
  <c r="L569" i="5"/>
  <c r="J569" i="5"/>
  <c r="I569" i="5"/>
  <c r="H565" i="5"/>
  <c r="I565" i="5"/>
  <c r="L565" i="5"/>
  <c r="J565" i="5"/>
  <c r="I561" i="5"/>
  <c r="H561" i="5"/>
  <c r="J561" i="5"/>
  <c r="L561" i="5"/>
  <c r="H557" i="5"/>
  <c r="I557" i="5"/>
  <c r="J557" i="5"/>
  <c r="L557" i="5"/>
  <c r="H529" i="5"/>
  <c r="I529" i="5"/>
  <c r="J529" i="5"/>
  <c r="L529" i="5"/>
  <c r="H1006" i="5"/>
  <c r="I1006" i="5"/>
  <c r="J1006" i="5"/>
  <c r="L1006" i="5"/>
  <c r="H982" i="5"/>
  <c r="I982" i="5"/>
  <c r="J982" i="5"/>
  <c r="L982" i="5"/>
  <c r="J962" i="5"/>
  <c r="H962" i="5"/>
  <c r="I962" i="5"/>
  <c r="L962" i="5"/>
  <c r="I938" i="5"/>
  <c r="H938" i="5"/>
  <c r="L938" i="5"/>
  <c r="J938" i="5"/>
  <c r="H914" i="5"/>
  <c r="L914" i="5"/>
  <c r="I914" i="5"/>
  <c r="J914" i="5"/>
  <c r="I894" i="5"/>
  <c r="H894" i="5"/>
  <c r="J894" i="5"/>
  <c r="L894" i="5"/>
  <c r="H870" i="5"/>
  <c r="J870" i="5"/>
  <c r="L870" i="5"/>
  <c r="I870" i="5"/>
  <c r="H838" i="5"/>
  <c r="I838" i="5"/>
  <c r="J838" i="5"/>
  <c r="L838" i="5"/>
  <c r="I810" i="5"/>
  <c r="L810" i="5"/>
  <c r="J810" i="5"/>
  <c r="H810" i="5"/>
  <c r="H786" i="5"/>
  <c r="I786" i="5"/>
  <c r="L786" i="5"/>
  <c r="J786" i="5"/>
  <c r="I762" i="5"/>
  <c r="H762" i="5"/>
  <c r="J762" i="5"/>
  <c r="L762" i="5"/>
  <c r="I738" i="5"/>
  <c r="L738" i="5"/>
  <c r="H738" i="5"/>
  <c r="J738" i="5"/>
  <c r="H710" i="5"/>
  <c r="I710" i="5"/>
  <c r="L710" i="5"/>
  <c r="J710" i="5"/>
  <c r="H682" i="5"/>
  <c r="I682" i="5"/>
  <c r="J682" i="5"/>
  <c r="L682" i="5"/>
  <c r="H658" i="5"/>
  <c r="I658" i="5"/>
  <c r="J658" i="5"/>
  <c r="L658" i="5"/>
  <c r="H634" i="5"/>
  <c r="I634" i="5"/>
  <c r="J634" i="5"/>
  <c r="L634" i="5"/>
  <c r="H614" i="5"/>
  <c r="J614" i="5"/>
  <c r="I614" i="5"/>
  <c r="L614" i="5"/>
  <c r="H586" i="5"/>
  <c r="I586" i="5"/>
  <c r="J586" i="5"/>
  <c r="L586" i="5"/>
  <c r="L558" i="5"/>
  <c r="I558" i="5"/>
  <c r="H558" i="5"/>
  <c r="J558" i="5"/>
  <c r="L534" i="5"/>
  <c r="H534" i="5"/>
  <c r="J534" i="5"/>
  <c r="I534" i="5"/>
  <c r="I506" i="5"/>
  <c r="H506" i="5"/>
  <c r="J506" i="5"/>
  <c r="L506" i="5"/>
  <c r="H482" i="5"/>
  <c r="L482" i="5"/>
  <c r="I482" i="5"/>
  <c r="J482" i="5"/>
  <c r="H470" i="5"/>
  <c r="I470" i="5"/>
  <c r="L470" i="5"/>
  <c r="J470" i="5"/>
  <c r="L446" i="5"/>
  <c r="J446" i="5"/>
  <c r="H446" i="5"/>
  <c r="I446" i="5"/>
  <c r="H426" i="5"/>
  <c r="L426" i="5"/>
  <c r="J426" i="5"/>
  <c r="I426" i="5"/>
  <c r="L402" i="5"/>
  <c r="H402" i="5"/>
  <c r="J402" i="5"/>
  <c r="I402" i="5"/>
  <c r="H382" i="5"/>
  <c r="I382" i="5"/>
  <c r="J382" i="5"/>
  <c r="L382" i="5"/>
  <c r="L366" i="5"/>
  <c r="I366" i="5"/>
  <c r="H366" i="5"/>
  <c r="J366" i="5"/>
  <c r="H346" i="5"/>
  <c r="I346" i="5"/>
  <c r="L346" i="5"/>
  <c r="J346" i="5"/>
  <c r="H322" i="5"/>
  <c r="I322" i="5"/>
  <c r="J322" i="5"/>
  <c r="L322" i="5"/>
  <c r="H298" i="5"/>
  <c r="I298" i="5"/>
  <c r="L298" i="5"/>
  <c r="J298" i="5"/>
  <c r="J270" i="5"/>
  <c r="L270" i="5"/>
  <c r="H270" i="5"/>
  <c r="I270" i="5"/>
  <c r="J246" i="5"/>
  <c r="L246" i="5"/>
  <c r="I246" i="5"/>
  <c r="H246" i="5"/>
  <c r="H226" i="5"/>
  <c r="I226" i="5"/>
  <c r="J226" i="5"/>
  <c r="L226" i="5"/>
  <c r="I477" i="5"/>
  <c r="J477" i="5"/>
  <c r="H477" i="5"/>
  <c r="L477" i="5"/>
  <c r="H441" i="5"/>
  <c r="I441" i="5"/>
  <c r="J441" i="5"/>
  <c r="L441" i="5"/>
  <c r="H413" i="5"/>
  <c r="I413" i="5"/>
  <c r="J413" i="5"/>
  <c r="L413" i="5"/>
  <c r="H389" i="5"/>
  <c r="I389" i="5"/>
  <c r="L389" i="5"/>
  <c r="J389" i="5"/>
  <c r="I365" i="5"/>
  <c r="H365" i="5"/>
  <c r="L365" i="5"/>
  <c r="J365" i="5"/>
  <c r="I345" i="5"/>
  <c r="J345" i="5"/>
  <c r="L345" i="5"/>
  <c r="H345" i="5"/>
  <c r="I333" i="5"/>
  <c r="H333" i="5"/>
  <c r="L333" i="5"/>
  <c r="J333" i="5"/>
  <c r="I321" i="5"/>
  <c r="J321" i="5"/>
  <c r="H321" i="5"/>
  <c r="L321" i="5"/>
  <c r="I309" i="5"/>
  <c r="J309" i="5"/>
  <c r="H309" i="5"/>
  <c r="L309" i="5"/>
  <c r="H297" i="5"/>
  <c r="I297" i="5"/>
  <c r="J297" i="5"/>
  <c r="L297" i="5"/>
  <c r="L289" i="5"/>
  <c r="I289" i="5"/>
  <c r="H289" i="5"/>
  <c r="J289" i="5"/>
  <c r="I273" i="5"/>
  <c r="J273" i="5"/>
  <c r="H273" i="5"/>
  <c r="L273" i="5"/>
  <c r="J221" i="5"/>
  <c r="L221" i="5"/>
  <c r="H221" i="5"/>
  <c r="I221" i="5"/>
  <c r="I489" i="5"/>
  <c r="J489" i="5"/>
  <c r="L489" i="5"/>
  <c r="H489" i="5"/>
  <c r="I449" i="5"/>
  <c r="H449" i="5"/>
  <c r="J449" i="5"/>
  <c r="L449" i="5"/>
  <c r="H421" i="5"/>
  <c r="I421" i="5"/>
  <c r="L421" i="5"/>
  <c r="J421" i="5"/>
  <c r="H401" i="5"/>
  <c r="J401" i="5"/>
  <c r="I401" i="5"/>
  <c r="L401" i="5"/>
  <c r="I377" i="5"/>
  <c r="H377" i="5"/>
  <c r="J377" i="5"/>
  <c r="L377" i="5"/>
  <c r="H353" i="5"/>
  <c r="J353" i="5"/>
  <c r="I353" i="5"/>
  <c r="L353" i="5"/>
  <c r="H325" i="5"/>
  <c r="L325" i="5"/>
  <c r="I325" i="5"/>
  <c r="J325" i="5"/>
  <c r="I313" i="5"/>
  <c r="L313" i="5"/>
  <c r="J313" i="5"/>
  <c r="H313" i="5"/>
  <c r="H301" i="5"/>
  <c r="J301" i="5"/>
  <c r="I301" i="5"/>
  <c r="L301" i="5"/>
  <c r="J281" i="5"/>
  <c r="I281" i="5"/>
  <c r="L281" i="5"/>
  <c r="H281" i="5"/>
  <c r="I209" i="5"/>
  <c r="J209" i="5"/>
  <c r="H209" i="5"/>
  <c r="L209" i="5"/>
  <c r="H541" i="5"/>
  <c r="I541" i="5"/>
  <c r="L541" i="5"/>
  <c r="J541" i="5"/>
  <c r="I537" i="5"/>
  <c r="J537" i="5"/>
  <c r="H537" i="5"/>
  <c r="L537" i="5"/>
  <c r="I525" i="5"/>
  <c r="H525" i="5"/>
  <c r="J525" i="5"/>
  <c r="L525" i="5"/>
  <c r="J517" i="5"/>
  <c r="L517" i="5"/>
  <c r="I517" i="5"/>
  <c r="H517" i="5"/>
  <c r="H509" i="5"/>
  <c r="I509" i="5"/>
  <c r="L509" i="5"/>
  <c r="J509" i="5"/>
  <c r="H505" i="5"/>
  <c r="I505" i="5"/>
  <c r="L505" i="5"/>
  <c r="J505" i="5"/>
  <c r="I501" i="5"/>
  <c r="J501" i="5"/>
  <c r="H501" i="5"/>
  <c r="L501" i="5"/>
  <c r="L497" i="5"/>
  <c r="H497" i="5"/>
  <c r="J497" i="5"/>
  <c r="I497" i="5"/>
  <c r="I493" i="5"/>
  <c r="H493" i="5"/>
  <c r="L493" i="5"/>
  <c r="J493" i="5"/>
  <c r="H485" i="5"/>
  <c r="I485" i="5"/>
  <c r="L485" i="5"/>
  <c r="J485" i="5"/>
  <c r="H481" i="5"/>
  <c r="I481" i="5"/>
  <c r="J481" i="5"/>
  <c r="L481" i="5"/>
  <c r="J473" i="5"/>
  <c r="L473" i="5"/>
  <c r="I473" i="5"/>
  <c r="H473" i="5"/>
  <c r="H469" i="5"/>
  <c r="I469" i="5"/>
  <c r="L469" i="5"/>
  <c r="J469" i="5"/>
  <c r="I465" i="5"/>
  <c r="J465" i="5"/>
  <c r="H465" i="5"/>
  <c r="L465" i="5"/>
  <c r="J461" i="5"/>
  <c r="I461" i="5"/>
  <c r="L461" i="5"/>
  <c r="H461" i="5"/>
  <c r="I453" i="5"/>
  <c r="J453" i="5"/>
  <c r="L453" i="5"/>
  <c r="H453" i="5"/>
  <c r="J445" i="5"/>
  <c r="H445" i="5"/>
  <c r="I445" i="5"/>
  <c r="L445" i="5"/>
  <c r="I433" i="5"/>
  <c r="L433" i="5"/>
  <c r="H433" i="5"/>
  <c r="J433" i="5"/>
  <c r="I429" i="5"/>
  <c r="J429" i="5"/>
  <c r="H429" i="5"/>
  <c r="L429" i="5"/>
  <c r="J425" i="5"/>
  <c r="L425" i="5"/>
  <c r="H425" i="5"/>
  <c r="I425" i="5"/>
  <c r="I417" i="5"/>
  <c r="J417" i="5"/>
  <c r="H417" i="5"/>
  <c r="L417" i="5"/>
  <c r="J409" i="5"/>
  <c r="L409" i="5"/>
  <c r="H409" i="5"/>
  <c r="I409" i="5"/>
  <c r="I405" i="5"/>
  <c r="H405" i="5"/>
  <c r="J405" i="5"/>
  <c r="L405" i="5"/>
  <c r="I393" i="5"/>
  <c r="J393" i="5"/>
  <c r="H393" i="5"/>
  <c r="L393" i="5"/>
  <c r="I385" i="5"/>
  <c r="H385" i="5"/>
  <c r="J385" i="5"/>
  <c r="L385" i="5"/>
  <c r="I381" i="5"/>
  <c r="J381" i="5"/>
  <c r="L381" i="5"/>
  <c r="H381" i="5"/>
  <c r="J373" i="5"/>
  <c r="L373" i="5"/>
  <c r="I373" i="5"/>
  <c r="H373" i="5"/>
  <c r="J361" i="5"/>
  <c r="L361" i="5"/>
  <c r="I361" i="5"/>
  <c r="H361" i="5"/>
  <c r="I357" i="5"/>
  <c r="J357" i="5"/>
  <c r="H357" i="5"/>
  <c r="L357" i="5"/>
  <c r="I349" i="5"/>
  <c r="H349" i="5"/>
  <c r="L349" i="5"/>
  <c r="J349" i="5"/>
  <c r="H341" i="5"/>
  <c r="J341" i="5"/>
  <c r="L341" i="5"/>
  <c r="I341" i="5"/>
  <c r="I329" i="5"/>
  <c r="H329" i="5"/>
  <c r="L329" i="5"/>
  <c r="J329" i="5"/>
  <c r="J317" i="5"/>
  <c r="H317" i="5"/>
  <c r="I317" i="5"/>
  <c r="L317" i="5"/>
  <c r="I305" i="5"/>
  <c r="J305" i="5"/>
  <c r="H305" i="5"/>
  <c r="L305" i="5"/>
  <c r="H293" i="5"/>
  <c r="L293" i="5"/>
  <c r="I293" i="5"/>
  <c r="J293" i="5"/>
  <c r="I285" i="5"/>
  <c r="H285" i="5"/>
  <c r="J285" i="5"/>
  <c r="L285" i="5"/>
  <c r="I277" i="5"/>
  <c r="H277" i="5"/>
  <c r="L277" i="5"/>
  <c r="J277" i="5"/>
  <c r="H269" i="5"/>
  <c r="J269" i="5"/>
  <c r="L269" i="5"/>
  <c r="I269" i="5"/>
  <c r="H265" i="5"/>
  <c r="J265" i="5"/>
  <c r="I265" i="5"/>
  <c r="L265" i="5"/>
  <c r="I261" i="5"/>
  <c r="J261" i="5"/>
  <c r="H261" i="5"/>
  <c r="L261" i="5"/>
  <c r="H257" i="5"/>
  <c r="I257" i="5"/>
  <c r="L257" i="5"/>
  <c r="J257" i="5"/>
  <c r="H253" i="5"/>
  <c r="J253" i="5"/>
  <c r="I253" i="5"/>
  <c r="L253" i="5"/>
  <c r="I249" i="5"/>
  <c r="H249" i="5"/>
  <c r="J249" i="5"/>
  <c r="L249" i="5"/>
  <c r="I245" i="5"/>
  <c r="J245" i="5"/>
  <c r="L245" i="5"/>
  <c r="H245" i="5"/>
  <c r="H241" i="5"/>
  <c r="J241" i="5"/>
  <c r="I241" i="5"/>
  <c r="L241" i="5"/>
  <c r="I237" i="5"/>
  <c r="L237" i="5"/>
  <c r="H237" i="5"/>
  <c r="J237" i="5"/>
  <c r="H233" i="5"/>
  <c r="I233" i="5"/>
  <c r="J233" i="5"/>
  <c r="L233" i="5"/>
  <c r="H229" i="5"/>
  <c r="I229" i="5"/>
  <c r="J229" i="5"/>
  <c r="L229" i="5"/>
  <c r="I213" i="5"/>
  <c r="J213" i="5"/>
  <c r="H213" i="5"/>
  <c r="L213" i="5"/>
  <c r="I1020" i="5"/>
  <c r="H1020" i="5"/>
  <c r="L1020" i="5"/>
  <c r="J1020" i="5"/>
  <c r="H1016" i="5"/>
  <c r="I1016" i="5"/>
  <c r="J1016" i="5"/>
  <c r="L1016" i="5"/>
  <c r="I1012" i="5"/>
  <c r="L1012" i="5"/>
  <c r="J1012" i="5"/>
  <c r="H1012" i="5"/>
  <c r="H1008" i="5"/>
  <c r="I1008" i="5"/>
  <c r="J1008" i="5"/>
  <c r="L1008" i="5"/>
  <c r="I1004" i="5"/>
  <c r="H1004" i="5"/>
  <c r="J1004" i="5"/>
  <c r="L1004" i="5"/>
  <c r="H1000" i="5"/>
  <c r="L1000" i="5"/>
  <c r="J1000" i="5"/>
  <c r="I1000" i="5"/>
  <c r="I996" i="5"/>
  <c r="J996" i="5"/>
  <c r="L996" i="5"/>
  <c r="H996" i="5"/>
  <c r="H992" i="5"/>
  <c r="J992" i="5"/>
  <c r="L992" i="5"/>
  <c r="I992" i="5"/>
  <c r="H988" i="5"/>
  <c r="J988" i="5"/>
  <c r="L988" i="5"/>
  <c r="I988" i="5"/>
  <c r="H984" i="5"/>
  <c r="L984" i="5"/>
  <c r="I984" i="5"/>
  <c r="J984" i="5"/>
  <c r="H980" i="5"/>
  <c r="J980" i="5"/>
  <c r="I980" i="5"/>
  <c r="L980" i="5"/>
  <c r="J976" i="5"/>
  <c r="L976" i="5"/>
  <c r="I976" i="5"/>
  <c r="H976" i="5"/>
  <c r="I972" i="5"/>
  <c r="H972" i="5"/>
  <c r="J972" i="5"/>
  <c r="L972" i="5"/>
  <c r="L968" i="5"/>
  <c r="J968" i="5"/>
  <c r="H968" i="5"/>
  <c r="I968" i="5"/>
  <c r="H964" i="5"/>
  <c r="I964" i="5"/>
  <c r="L964" i="5"/>
  <c r="J964" i="5"/>
  <c r="H960" i="5"/>
  <c r="I960" i="5"/>
  <c r="J960" i="5"/>
  <c r="L960" i="5"/>
  <c r="L956" i="5"/>
  <c r="H956" i="5"/>
  <c r="J956" i="5"/>
  <c r="I956" i="5"/>
  <c r="I952" i="5"/>
  <c r="L952" i="5"/>
  <c r="H952" i="5"/>
  <c r="J952" i="5"/>
  <c r="H948" i="5"/>
  <c r="J948" i="5"/>
  <c r="I948" i="5"/>
  <c r="L948" i="5"/>
  <c r="I944" i="5"/>
  <c r="L944" i="5"/>
  <c r="H944" i="5"/>
  <c r="J944" i="5"/>
  <c r="H940" i="5"/>
  <c r="L940" i="5"/>
  <c r="I940" i="5"/>
  <c r="J940" i="5"/>
  <c r="J936" i="5"/>
  <c r="I936" i="5"/>
  <c r="L936" i="5"/>
  <c r="H936" i="5"/>
  <c r="H932" i="5"/>
  <c r="J932" i="5"/>
  <c r="I932" i="5"/>
  <c r="L932" i="5"/>
  <c r="L928" i="5"/>
  <c r="H928" i="5"/>
  <c r="I928" i="5"/>
  <c r="J928" i="5"/>
  <c r="J924" i="5"/>
  <c r="L924" i="5"/>
  <c r="H924" i="5"/>
  <c r="I924" i="5"/>
  <c r="H920" i="5"/>
  <c r="I920" i="5"/>
  <c r="J920" i="5"/>
  <c r="L920" i="5"/>
  <c r="L916" i="5"/>
  <c r="I916" i="5"/>
  <c r="J916" i="5"/>
  <c r="H916" i="5"/>
  <c r="H912" i="5"/>
  <c r="I912" i="5"/>
  <c r="L912" i="5"/>
  <c r="J912" i="5"/>
  <c r="H908" i="5"/>
  <c r="L908" i="5"/>
  <c r="I908" i="5"/>
  <c r="J908" i="5"/>
  <c r="H904" i="5"/>
  <c r="L904" i="5"/>
  <c r="J904" i="5"/>
  <c r="I904" i="5"/>
  <c r="H900" i="5"/>
  <c r="I900" i="5"/>
  <c r="L900" i="5"/>
  <c r="J900" i="5"/>
  <c r="H896" i="5"/>
  <c r="I896" i="5"/>
  <c r="J896" i="5"/>
  <c r="L896" i="5"/>
  <c r="L892" i="5"/>
  <c r="H892" i="5"/>
  <c r="I892" i="5"/>
  <c r="J892" i="5"/>
  <c r="H888" i="5"/>
  <c r="J888" i="5"/>
  <c r="I888" i="5"/>
  <c r="L888" i="5"/>
  <c r="I884" i="5"/>
  <c r="J884" i="5"/>
  <c r="L884" i="5"/>
  <c r="H884" i="5"/>
  <c r="L880" i="5"/>
  <c r="H880" i="5"/>
  <c r="I880" i="5"/>
  <c r="J880" i="5"/>
  <c r="H876" i="5"/>
  <c r="I876" i="5"/>
  <c r="J876" i="5"/>
  <c r="L876" i="5"/>
  <c r="H872" i="5"/>
  <c r="I872" i="5"/>
  <c r="L872" i="5"/>
  <c r="J872" i="5"/>
  <c r="I868" i="5"/>
  <c r="L868" i="5"/>
  <c r="H868" i="5"/>
  <c r="J868" i="5"/>
  <c r="H864" i="5"/>
  <c r="J864" i="5"/>
  <c r="I864" i="5"/>
  <c r="L864" i="5"/>
  <c r="J860" i="5"/>
  <c r="H860" i="5"/>
  <c r="L860" i="5"/>
  <c r="I860" i="5"/>
  <c r="H856" i="5"/>
  <c r="L856" i="5"/>
  <c r="J856" i="5"/>
  <c r="I856" i="5"/>
  <c r="L852" i="5"/>
  <c r="I852" i="5"/>
  <c r="J852" i="5"/>
  <c r="H852" i="5"/>
  <c r="H848" i="5"/>
  <c r="I848" i="5"/>
  <c r="J848" i="5"/>
  <c r="L848" i="5"/>
  <c r="H844" i="5"/>
  <c r="J844" i="5"/>
  <c r="L844" i="5"/>
  <c r="I844" i="5"/>
  <c r="I840" i="5"/>
  <c r="J840" i="5"/>
  <c r="L840" i="5"/>
  <c r="H840" i="5"/>
  <c r="H836" i="5"/>
  <c r="I836" i="5"/>
  <c r="J836" i="5"/>
  <c r="L836" i="5"/>
  <c r="I832" i="5"/>
  <c r="J832" i="5"/>
  <c r="L832" i="5"/>
  <c r="H832" i="5"/>
  <c r="H828" i="5"/>
  <c r="J828" i="5"/>
  <c r="I828" i="5"/>
  <c r="L828" i="5"/>
  <c r="I824" i="5"/>
  <c r="H824" i="5"/>
  <c r="L824" i="5"/>
  <c r="J824" i="5"/>
  <c r="H820" i="5"/>
  <c r="L820" i="5"/>
  <c r="I820" i="5"/>
  <c r="J820" i="5"/>
  <c r="H816" i="5"/>
  <c r="I816" i="5"/>
  <c r="L816" i="5"/>
  <c r="J816" i="5"/>
  <c r="H812" i="5"/>
  <c r="L812" i="5"/>
  <c r="J812" i="5"/>
  <c r="I812" i="5"/>
  <c r="L808" i="5"/>
  <c r="J808" i="5"/>
  <c r="H808" i="5"/>
  <c r="I808" i="5"/>
  <c r="H804" i="5"/>
  <c r="I804" i="5"/>
  <c r="J804" i="5"/>
  <c r="L804" i="5"/>
  <c r="H800" i="5"/>
  <c r="L800" i="5"/>
  <c r="I800" i="5"/>
  <c r="J800" i="5"/>
  <c r="I796" i="5"/>
  <c r="L796" i="5"/>
  <c r="H796" i="5"/>
  <c r="J796" i="5"/>
  <c r="J792" i="5"/>
  <c r="H792" i="5"/>
  <c r="L792" i="5"/>
  <c r="I792" i="5"/>
  <c r="H788" i="5"/>
  <c r="I788" i="5"/>
  <c r="J788" i="5"/>
  <c r="L788" i="5"/>
  <c r="H784" i="5"/>
  <c r="L784" i="5"/>
  <c r="I784" i="5"/>
  <c r="J784" i="5"/>
  <c r="I780" i="5"/>
  <c r="J780" i="5"/>
  <c r="L780" i="5"/>
  <c r="H780" i="5"/>
  <c r="H776" i="5"/>
  <c r="I776" i="5"/>
  <c r="J776" i="5"/>
  <c r="L776" i="5"/>
  <c r="H772" i="5"/>
  <c r="L772" i="5"/>
  <c r="J772" i="5"/>
  <c r="I772" i="5"/>
  <c r="H768" i="5"/>
  <c r="I768" i="5"/>
  <c r="L768" i="5"/>
  <c r="J768" i="5"/>
  <c r="J764" i="5"/>
  <c r="H764" i="5"/>
  <c r="I764" i="5"/>
  <c r="L764" i="5"/>
  <c r="L760" i="5"/>
  <c r="J760" i="5"/>
  <c r="I760" i="5"/>
  <c r="H760" i="5"/>
  <c r="L756" i="5"/>
  <c r="I756" i="5"/>
  <c r="H756" i="5"/>
  <c r="J756" i="5"/>
  <c r="H752" i="5"/>
  <c r="I752" i="5"/>
  <c r="J752" i="5"/>
  <c r="L752" i="5"/>
  <c r="H748" i="5"/>
  <c r="L748" i="5"/>
  <c r="J748" i="5"/>
  <c r="I748" i="5"/>
  <c r="H744" i="5"/>
  <c r="J744" i="5"/>
  <c r="L744" i="5"/>
  <c r="I744" i="5"/>
  <c r="J740" i="5"/>
  <c r="L740" i="5"/>
  <c r="I740" i="5"/>
  <c r="H740" i="5"/>
  <c r="L736" i="5"/>
  <c r="H736" i="5"/>
  <c r="I736" i="5"/>
  <c r="J736" i="5"/>
  <c r="H732" i="5"/>
  <c r="J732" i="5"/>
  <c r="L732" i="5"/>
  <c r="I732" i="5"/>
  <c r="H728" i="5"/>
  <c r="I728" i="5"/>
  <c r="L728" i="5"/>
  <c r="J728" i="5"/>
  <c r="I724" i="5"/>
  <c r="H724" i="5"/>
  <c r="L724" i="5"/>
  <c r="J724" i="5"/>
  <c r="H720" i="5"/>
  <c r="I720" i="5"/>
  <c r="J720" i="5"/>
  <c r="L720" i="5"/>
  <c r="H716" i="5"/>
  <c r="J716" i="5"/>
  <c r="I716" i="5"/>
  <c r="L716" i="5"/>
  <c r="I712" i="5"/>
  <c r="L712" i="5"/>
  <c r="J712" i="5"/>
  <c r="H712" i="5"/>
  <c r="I708" i="5"/>
  <c r="L708" i="5"/>
  <c r="J708" i="5"/>
  <c r="H708" i="5"/>
  <c r="H704" i="5"/>
  <c r="I704" i="5"/>
  <c r="L704" i="5"/>
  <c r="J704" i="5"/>
  <c r="H700" i="5"/>
  <c r="J700" i="5"/>
  <c r="L700" i="5"/>
  <c r="I700" i="5"/>
  <c r="I696" i="5"/>
  <c r="L696" i="5"/>
  <c r="H696" i="5"/>
  <c r="J696" i="5"/>
  <c r="I692" i="5"/>
  <c r="J692" i="5"/>
  <c r="L692" i="5"/>
  <c r="H692" i="5"/>
  <c r="J688" i="5"/>
  <c r="L688" i="5"/>
  <c r="I688" i="5"/>
  <c r="H688" i="5"/>
  <c r="J684" i="5"/>
  <c r="L684" i="5"/>
  <c r="I684" i="5"/>
  <c r="H684" i="5"/>
  <c r="H680" i="5"/>
  <c r="I680" i="5"/>
  <c r="L680" i="5"/>
  <c r="J680" i="5"/>
  <c r="H676" i="5"/>
  <c r="I676" i="5"/>
  <c r="L676" i="5"/>
  <c r="J676" i="5"/>
  <c r="H672" i="5"/>
  <c r="I672" i="5"/>
  <c r="J672" i="5"/>
  <c r="L672" i="5"/>
  <c r="H668" i="5"/>
  <c r="J668" i="5"/>
  <c r="L668" i="5"/>
  <c r="I668" i="5"/>
  <c r="H664" i="5"/>
  <c r="L664" i="5"/>
  <c r="I664" i="5"/>
  <c r="J664" i="5"/>
  <c r="I660" i="5"/>
  <c r="H660" i="5"/>
  <c r="L660" i="5"/>
  <c r="J660" i="5"/>
  <c r="H656" i="5"/>
  <c r="L656" i="5"/>
  <c r="I656" i="5"/>
  <c r="J656" i="5"/>
  <c r="I652" i="5"/>
  <c r="H652" i="5"/>
  <c r="L652" i="5"/>
  <c r="J652" i="5"/>
  <c r="H648" i="5"/>
  <c r="J648" i="5"/>
  <c r="I648" i="5"/>
  <c r="L648" i="5"/>
  <c r="I644" i="5"/>
  <c r="L644" i="5"/>
  <c r="H644" i="5"/>
  <c r="J644" i="5"/>
  <c r="L640" i="5"/>
  <c r="I640" i="5"/>
  <c r="J640" i="5"/>
  <c r="H640" i="5"/>
  <c r="L636" i="5"/>
  <c r="J636" i="5"/>
  <c r="H636" i="5"/>
  <c r="I636" i="5"/>
  <c r="J632" i="5"/>
  <c r="H632" i="5"/>
  <c r="L632" i="5"/>
  <c r="I632" i="5"/>
  <c r="H628" i="5"/>
  <c r="L628" i="5"/>
  <c r="I628" i="5"/>
  <c r="J628" i="5"/>
  <c r="I624" i="5"/>
  <c r="H624" i="5"/>
  <c r="L624" i="5"/>
  <c r="J624" i="5"/>
  <c r="I620" i="5"/>
  <c r="J620" i="5"/>
  <c r="L620" i="5"/>
  <c r="H620" i="5"/>
  <c r="L616" i="5"/>
  <c r="J616" i="5"/>
  <c r="H616" i="5"/>
  <c r="I616" i="5"/>
  <c r="H612" i="5"/>
  <c r="L612" i="5"/>
  <c r="I612" i="5"/>
  <c r="J612" i="5"/>
  <c r="I608" i="5"/>
  <c r="L608" i="5"/>
  <c r="H608" i="5"/>
  <c r="J608" i="5"/>
  <c r="J604" i="5"/>
  <c r="L604" i="5"/>
  <c r="H604" i="5"/>
  <c r="I604" i="5"/>
  <c r="H600" i="5"/>
  <c r="I600" i="5"/>
  <c r="J600" i="5"/>
  <c r="L600" i="5"/>
  <c r="I596" i="5"/>
  <c r="J596" i="5"/>
  <c r="H596" i="5"/>
  <c r="L596" i="5"/>
  <c r="J592" i="5"/>
  <c r="L592" i="5"/>
  <c r="I592" i="5"/>
  <c r="H592" i="5"/>
  <c r="H588" i="5"/>
  <c r="J588" i="5"/>
  <c r="I588" i="5"/>
  <c r="L588" i="5"/>
  <c r="H584" i="5"/>
  <c r="J584" i="5"/>
  <c r="I584" i="5"/>
  <c r="L584" i="5"/>
  <c r="I580" i="5"/>
  <c r="H580" i="5"/>
  <c r="J580" i="5"/>
  <c r="L580" i="5"/>
  <c r="H576" i="5"/>
  <c r="J576" i="5"/>
  <c r="L576" i="5"/>
  <c r="I576" i="5"/>
  <c r="I572" i="5"/>
  <c r="H572" i="5"/>
  <c r="L572" i="5"/>
  <c r="J572" i="5"/>
  <c r="H568" i="5"/>
  <c r="J568" i="5"/>
  <c r="L568" i="5"/>
  <c r="I568" i="5"/>
  <c r="L564" i="5"/>
  <c r="J564" i="5"/>
  <c r="H564" i="5"/>
  <c r="I564" i="5"/>
  <c r="H560" i="5"/>
  <c r="J560" i="5"/>
  <c r="I560" i="5"/>
  <c r="L560" i="5"/>
  <c r="H556" i="5"/>
  <c r="I556" i="5"/>
  <c r="J556" i="5"/>
  <c r="L556" i="5"/>
  <c r="I552" i="5"/>
  <c r="H552" i="5"/>
  <c r="L552" i="5"/>
  <c r="J552" i="5"/>
  <c r="L548" i="5"/>
  <c r="I548" i="5"/>
  <c r="J548" i="5"/>
  <c r="H548" i="5"/>
  <c r="H544" i="5"/>
  <c r="J544" i="5"/>
  <c r="I544" i="5"/>
  <c r="L544" i="5"/>
  <c r="I540" i="5"/>
  <c r="L540" i="5"/>
  <c r="H540" i="5"/>
  <c r="J540" i="5"/>
  <c r="I536" i="5"/>
  <c r="H536" i="5"/>
  <c r="L536" i="5"/>
  <c r="J536" i="5"/>
  <c r="J532" i="5"/>
  <c r="H532" i="5"/>
  <c r="L532" i="5"/>
  <c r="I532" i="5"/>
  <c r="H528" i="5"/>
  <c r="I528" i="5"/>
  <c r="J528" i="5"/>
  <c r="L528" i="5"/>
  <c r="H524" i="5"/>
  <c r="I524" i="5"/>
  <c r="L524" i="5"/>
  <c r="J524" i="5"/>
  <c r="I520" i="5"/>
  <c r="J520" i="5"/>
  <c r="H520" i="5"/>
  <c r="L520" i="5"/>
  <c r="J516" i="5"/>
  <c r="L516" i="5"/>
  <c r="H516" i="5"/>
  <c r="I516" i="5"/>
  <c r="H512" i="5"/>
  <c r="L512" i="5"/>
  <c r="J512" i="5"/>
  <c r="I512" i="5"/>
  <c r="H508" i="5"/>
  <c r="I508" i="5"/>
  <c r="J508" i="5"/>
  <c r="L508" i="5"/>
  <c r="H504" i="5"/>
  <c r="I504" i="5"/>
  <c r="J504" i="5"/>
  <c r="L504" i="5"/>
  <c r="H500" i="5"/>
  <c r="L500" i="5"/>
  <c r="I500" i="5"/>
  <c r="J500" i="5"/>
  <c r="J496" i="5"/>
  <c r="H496" i="5"/>
  <c r="L496" i="5"/>
  <c r="I496" i="5"/>
  <c r="H492" i="5"/>
  <c r="J492" i="5"/>
  <c r="L492" i="5"/>
  <c r="I492" i="5"/>
  <c r="J488" i="5"/>
  <c r="L488" i="5"/>
  <c r="I488" i="5"/>
  <c r="H488" i="5"/>
  <c r="H484" i="5"/>
  <c r="L484" i="5"/>
  <c r="I484" i="5"/>
  <c r="J484" i="5"/>
  <c r="I480" i="5"/>
  <c r="J480" i="5"/>
  <c r="H480" i="5"/>
  <c r="L480" i="5"/>
  <c r="H476" i="5"/>
  <c r="J476" i="5"/>
  <c r="I476" i="5"/>
  <c r="L476" i="5"/>
  <c r="L472" i="5"/>
  <c r="H472" i="5"/>
  <c r="J472" i="5"/>
  <c r="I472" i="5"/>
  <c r="L468" i="5"/>
  <c r="H468" i="5"/>
  <c r="I468" i="5"/>
  <c r="J468" i="5"/>
  <c r="I464" i="5"/>
  <c r="H464" i="5"/>
  <c r="J464" i="5"/>
  <c r="L464" i="5"/>
  <c r="J460" i="5"/>
  <c r="L460" i="5"/>
  <c r="I460" i="5"/>
  <c r="H460" i="5"/>
  <c r="H456" i="5"/>
  <c r="L456" i="5"/>
  <c r="J456" i="5"/>
  <c r="I456" i="5"/>
  <c r="I452" i="5"/>
  <c r="H452" i="5"/>
  <c r="L452" i="5"/>
  <c r="J452" i="5"/>
  <c r="J448" i="5"/>
  <c r="H448" i="5"/>
  <c r="I448" i="5"/>
  <c r="L448" i="5"/>
  <c r="H444" i="5"/>
  <c r="J444" i="5"/>
  <c r="I444" i="5"/>
  <c r="L444" i="5"/>
  <c r="H440" i="5"/>
  <c r="J440" i="5"/>
  <c r="I440" i="5"/>
  <c r="L440" i="5"/>
  <c r="I436" i="5"/>
  <c r="L436" i="5"/>
  <c r="H436" i="5"/>
  <c r="J436" i="5"/>
  <c r="J432" i="5"/>
  <c r="H432" i="5"/>
  <c r="I432" i="5"/>
  <c r="L432" i="5"/>
  <c r="H428" i="5"/>
  <c r="J428" i="5"/>
  <c r="L428" i="5"/>
  <c r="I428" i="5"/>
  <c r="J424" i="5"/>
  <c r="L424" i="5"/>
  <c r="H424" i="5"/>
  <c r="I424" i="5"/>
  <c r="H420" i="5"/>
  <c r="L420" i="5"/>
  <c r="I420" i="5"/>
  <c r="J420" i="5"/>
  <c r="I416" i="5"/>
  <c r="J416" i="5"/>
  <c r="L416" i="5"/>
  <c r="H416" i="5"/>
  <c r="H412" i="5"/>
  <c r="I412" i="5"/>
  <c r="J412" i="5"/>
  <c r="L412" i="5"/>
  <c r="I408" i="5"/>
  <c r="L408" i="5"/>
  <c r="J408" i="5"/>
  <c r="H408" i="5"/>
  <c r="H404" i="5"/>
  <c r="L404" i="5"/>
  <c r="I404" i="5"/>
  <c r="J404" i="5"/>
  <c r="H400" i="5"/>
  <c r="I400" i="5"/>
  <c r="J400" i="5"/>
  <c r="L400" i="5"/>
  <c r="H396" i="5"/>
  <c r="I396" i="5"/>
  <c r="J396" i="5"/>
  <c r="L396" i="5"/>
  <c r="I392" i="5"/>
  <c r="J392" i="5"/>
  <c r="L392" i="5"/>
  <c r="H392" i="5"/>
  <c r="H388" i="5"/>
  <c r="J388" i="5"/>
  <c r="L388" i="5"/>
  <c r="I388" i="5"/>
  <c r="H384" i="5"/>
  <c r="I384" i="5"/>
  <c r="L384" i="5"/>
  <c r="J384" i="5"/>
  <c r="H380" i="5"/>
  <c r="L380" i="5"/>
  <c r="I380" i="5"/>
  <c r="J380" i="5"/>
  <c r="H376" i="5"/>
  <c r="J376" i="5"/>
  <c r="L376" i="5"/>
  <c r="I376" i="5"/>
  <c r="H372" i="5"/>
  <c r="J372" i="5"/>
  <c r="I372" i="5"/>
  <c r="L372" i="5"/>
  <c r="H368" i="5"/>
  <c r="L368" i="5"/>
  <c r="I368" i="5"/>
  <c r="J368" i="5"/>
  <c r="I364" i="5"/>
  <c r="H364" i="5"/>
  <c r="J364" i="5"/>
  <c r="L364" i="5"/>
  <c r="H360" i="5"/>
  <c r="J360" i="5"/>
  <c r="L360" i="5"/>
  <c r="I360" i="5"/>
  <c r="L356" i="5"/>
  <c r="H356" i="5"/>
  <c r="J356" i="5"/>
  <c r="I356" i="5"/>
  <c r="H352" i="5"/>
  <c r="I352" i="5"/>
  <c r="J352" i="5"/>
  <c r="L352" i="5"/>
  <c r="I348" i="5"/>
  <c r="H348" i="5"/>
  <c r="L348" i="5"/>
  <c r="J348" i="5"/>
  <c r="J344" i="5"/>
  <c r="L344" i="5"/>
  <c r="I344" i="5"/>
  <c r="H344" i="5"/>
  <c r="H340" i="5"/>
  <c r="L340" i="5"/>
  <c r="J340" i="5"/>
  <c r="I340" i="5"/>
  <c r="H336" i="5"/>
  <c r="I336" i="5"/>
  <c r="J336" i="5"/>
  <c r="L336" i="5"/>
  <c r="J332" i="5"/>
  <c r="H332" i="5"/>
  <c r="L332" i="5"/>
  <c r="I332" i="5"/>
  <c r="H328" i="5"/>
  <c r="L328" i="5"/>
  <c r="I328" i="5"/>
  <c r="J328" i="5"/>
  <c r="I324" i="5"/>
  <c r="H324" i="5"/>
  <c r="L324" i="5"/>
  <c r="J324" i="5"/>
  <c r="I320" i="5"/>
  <c r="J320" i="5"/>
  <c r="H320" i="5"/>
  <c r="L320" i="5"/>
  <c r="H316" i="5"/>
  <c r="L316" i="5"/>
  <c r="J316" i="5"/>
  <c r="I316" i="5"/>
  <c r="H312" i="5"/>
  <c r="J312" i="5"/>
  <c r="L312" i="5"/>
  <c r="I312" i="5"/>
  <c r="H308" i="5"/>
  <c r="J308" i="5"/>
  <c r="I308" i="5"/>
  <c r="L308" i="5"/>
  <c r="J304" i="5"/>
  <c r="H304" i="5"/>
  <c r="I304" i="5"/>
  <c r="L304" i="5"/>
  <c r="I300" i="5"/>
  <c r="J300" i="5"/>
  <c r="H300" i="5"/>
  <c r="L300" i="5"/>
  <c r="H296" i="5"/>
  <c r="J296" i="5"/>
  <c r="I296" i="5"/>
  <c r="L296" i="5"/>
  <c r="I292" i="5"/>
  <c r="J292" i="5"/>
  <c r="H292" i="5"/>
  <c r="L292" i="5"/>
  <c r="I288" i="5"/>
  <c r="H288" i="5"/>
  <c r="J288" i="5"/>
  <c r="L288" i="5"/>
  <c r="H284" i="5"/>
  <c r="J284" i="5"/>
  <c r="L284" i="5"/>
  <c r="I284" i="5"/>
  <c r="J280" i="5"/>
  <c r="I280" i="5"/>
  <c r="H280" i="5"/>
  <c r="L280" i="5"/>
  <c r="H276" i="5"/>
  <c r="L276" i="5"/>
  <c r="I276" i="5"/>
  <c r="J276" i="5"/>
  <c r="I272" i="5"/>
  <c r="H272" i="5"/>
  <c r="L272" i="5"/>
  <c r="J272" i="5"/>
  <c r="H268" i="5"/>
  <c r="J268" i="5"/>
  <c r="L268" i="5"/>
  <c r="I268" i="5"/>
  <c r="I264" i="5"/>
  <c r="J264" i="5"/>
  <c r="L264" i="5"/>
  <c r="H264" i="5"/>
  <c r="I260" i="5"/>
  <c r="J260" i="5"/>
  <c r="L260" i="5"/>
  <c r="H260" i="5"/>
  <c r="H256" i="5"/>
  <c r="I256" i="5"/>
  <c r="L256" i="5"/>
  <c r="J256" i="5"/>
  <c r="J252" i="5"/>
  <c r="H252" i="5"/>
  <c r="L252" i="5"/>
  <c r="I252" i="5"/>
  <c r="H248" i="5"/>
  <c r="I248" i="5"/>
  <c r="J248" i="5"/>
  <c r="L248" i="5"/>
  <c r="I244" i="5"/>
  <c r="J244" i="5"/>
  <c r="L244" i="5"/>
  <c r="H244" i="5"/>
  <c r="H240" i="5"/>
  <c r="J240" i="5"/>
  <c r="I240" i="5"/>
  <c r="L240" i="5"/>
  <c r="H236" i="5"/>
  <c r="I236" i="5"/>
  <c r="L236" i="5"/>
  <c r="J236" i="5"/>
  <c r="H232" i="5"/>
  <c r="J232" i="5"/>
  <c r="L232" i="5"/>
  <c r="I232" i="5"/>
  <c r="H228" i="5"/>
  <c r="I228" i="5"/>
  <c r="J228" i="5"/>
  <c r="L228" i="5"/>
  <c r="H224" i="5"/>
  <c r="L224" i="5"/>
  <c r="J224" i="5"/>
  <c r="I224" i="5"/>
  <c r="I220" i="5"/>
  <c r="L220" i="5"/>
  <c r="H220" i="5"/>
  <c r="J220" i="5"/>
  <c r="H216" i="5"/>
  <c r="L216" i="5"/>
  <c r="I216" i="5"/>
  <c r="J216" i="5"/>
  <c r="H212" i="5"/>
  <c r="L212" i="5"/>
  <c r="I212" i="5"/>
  <c r="J212" i="5"/>
  <c r="I208" i="5"/>
  <c r="J208" i="5"/>
  <c r="H208" i="5"/>
  <c r="L208" i="5"/>
  <c r="H204" i="5"/>
  <c r="I204" i="5"/>
  <c r="L204" i="5"/>
  <c r="J204" i="5"/>
  <c r="H225" i="5"/>
  <c r="I225" i="5"/>
  <c r="L225" i="5"/>
  <c r="J225" i="5"/>
  <c r="I437" i="5"/>
  <c r="L437" i="5"/>
  <c r="H437" i="5"/>
  <c r="J437" i="5"/>
  <c r="H369" i="5"/>
  <c r="I369" i="5"/>
  <c r="J369" i="5"/>
  <c r="L369" i="5"/>
  <c r="I205" i="5"/>
  <c r="H205" i="5"/>
  <c r="J205" i="5"/>
  <c r="L205" i="5"/>
  <c r="H457" i="5"/>
  <c r="J457" i="5"/>
  <c r="I457" i="5"/>
  <c r="L457" i="5"/>
  <c r="H397" i="5"/>
  <c r="I397" i="5"/>
  <c r="J397" i="5"/>
  <c r="L397" i="5"/>
  <c r="H337" i="5"/>
  <c r="J337" i="5"/>
  <c r="L337" i="5"/>
  <c r="I337" i="5"/>
  <c r="J217" i="5"/>
  <c r="L217" i="5"/>
  <c r="H217" i="5"/>
  <c r="I217" i="5"/>
  <c r="H1019" i="5"/>
  <c r="I1019" i="5"/>
  <c r="L1019" i="5"/>
  <c r="J1019" i="5"/>
  <c r="H1015" i="5"/>
  <c r="J1015" i="5"/>
  <c r="I1015" i="5"/>
  <c r="L1015" i="5"/>
  <c r="L1011" i="5"/>
  <c r="J1011" i="5"/>
  <c r="H1011" i="5"/>
  <c r="I1011" i="5"/>
  <c r="H1007" i="5"/>
  <c r="L1007" i="5"/>
  <c r="I1007" i="5"/>
  <c r="J1007" i="5"/>
  <c r="H1003" i="5"/>
  <c r="I1003" i="5"/>
  <c r="J1003" i="5"/>
  <c r="L1003" i="5"/>
  <c r="H999" i="5"/>
  <c r="L999" i="5"/>
  <c r="I999" i="5"/>
  <c r="J999" i="5"/>
  <c r="I995" i="5"/>
  <c r="H995" i="5"/>
  <c r="L995" i="5"/>
  <c r="J995" i="5"/>
  <c r="I991" i="5"/>
  <c r="H991" i="5"/>
  <c r="L991" i="5"/>
  <c r="J991" i="5"/>
  <c r="L987" i="5"/>
  <c r="I987" i="5"/>
  <c r="J987" i="5"/>
  <c r="H987" i="5"/>
  <c r="H983" i="5"/>
  <c r="I983" i="5"/>
  <c r="L983" i="5"/>
  <c r="J983" i="5"/>
  <c r="H979" i="5"/>
  <c r="I979" i="5"/>
  <c r="J979" i="5"/>
  <c r="L979" i="5"/>
  <c r="H975" i="5"/>
  <c r="J975" i="5"/>
  <c r="L975" i="5"/>
  <c r="I975" i="5"/>
  <c r="L971" i="5"/>
  <c r="I971" i="5"/>
  <c r="H971" i="5"/>
  <c r="J971" i="5"/>
  <c r="I967" i="5"/>
  <c r="J967" i="5"/>
  <c r="H967" i="5"/>
  <c r="L967" i="5"/>
  <c r="L963" i="5"/>
  <c r="J963" i="5"/>
  <c r="I963" i="5"/>
  <c r="H963" i="5"/>
  <c r="H959" i="5"/>
  <c r="I959" i="5"/>
  <c r="J959" i="5"/>
  <c r="L959" i="5"/>
  <c r="L955" i="5"/>
  <c r="H955" i="5"/>
  <c r="I955" i="5"/>
  <c r="J955" i="5"/>
  <c r="I951" i="5"/>
  <c r="L951" i="5"/>
  <c r="H951" i="5"/>
  <c r="J951" i="5"/>
  <c r="H947" i="5"/>
  <c r="J947" i="5"/>
  <c r="I947" i="5"/>
  <c r="L947" i="5"/>
  <c r="I943" i="5"/>
  <c r="L943" i="5"/>
  <c r="H943" i="5"/>
  <c r="J943" i="5"/>
  <c r="I939" i="5"/>
  <c r="L939" i="5"/>
  <c r="H939" i="5"/>
  <c r="J939" i="5"/>
  <c r="I935" i="5"/>
  <c r="J935" i="5"/>
  <c r="L935" i="5"/>
  <c r="H935" i="5"/>
  <c r="H931" i="5"/>
  <c r="I931" i="5"/>
  <c r="L931" i="5"/>
  <c r="J931" i="5"/>
  <c r="H927" i="5"/>
  <c r="L927" i="5"/>
  <c r="I927" i="5"/>
  <c r="J927" i="5"/>
  <c r="J923" i="5"/>
  <c r="H923" i="5"/>
  <c r="I923" i="5"/>
  <c r="L923" i="5"/>
  <c r="H919" i="5"/>
  <c r="I919" i="5"/>
  <c r="J919" i="5"/>
  <c r="L919" i="5"/>
  <c r="L915" i="5"/>
  <c r="I915" i="5"/>
  <c r="J915" i="5"/>
  <c r="H915" i="5"/>
  <c r="I911" i="5"/>
  <c r="J911" i="5"/>
  <c r="L911" i="5"/>
  <c r="H911" i="5"/>
  <c r="H907" i="5"/>
  <c r="L907" i="5"/>
  <c r="I907" i="5"/>
  <c r="J907" i="5"/>
  <c r="H903" i="5"/>
  <c r="L903" i="5"/>
  <c r="I903" i="5"/>
  <c r="J903" i="5"/>
  <c r="H899" i="5"/>
  <c r="I899" i="5"/>
  <c r="L899" i="5"/>
  <c r="J899" i="5"/>
  <c r="H895" i="5"/>
  <c r="I895" i="5"/>
  <c r="J895" i="5"/>
  <c r="L895" i="5"/>
  <c r="L891" i="5"/>
  <c r="J891" i="5"/>
  <c r="H891" i="5"/>
  <c r="I891" i="5"/>
  <c r="H887" i="5"/>
  <c r="I887" i="5"/>
  <c r="J887" i="5"/>
  <c r="L887" i="5"/>
  <c r="I883" i="5"/>
  <c r="J883" i="5"/>
  <c r="L883" i="5"/>
  <c r="H883" i="5"/>
  <c r="H879" i="5"/>
  <c r="L879" i="5"/>
  <c r="I879" i="5"/>
  <c r="J879" i="5"/>
  <c r="H875" i="5"/>
  <c r="I875" i="5"/>
  <c r="J875" i="5"/>
  <c r="L875" i="5"/>
  <c r="H871" i="5"/>
  <c r="J871" i="5"/>
  <c r="L871" i="5"/>
  <c r="I871" i="5"/>
  <c r="H867" i="5"/>
  <c r="I867" i="5"/>
  <c r="L867" i="5"/>
  <c r="J867" i="5"/>
  <c r="H863" i="5"/>
  <c r="I863" i="5"/>
  <c r="L863" i="5"/>
  <c r="J863" i="5"/>
  <c r="H859" i="5"/>
  <c r="J859" i="5"/>
  <c r="I859" i="5"/>
  <c r="L859" i="5"/>
  <c r="H855" i="5"/>
  <c r="L855" i="5"/>
  <c r="J855" i="5"/>
  <c r="I855" i="5"/>
  <c r="H851" i="5"/>
  <c r="I851" i="5"/>
  <c r="J851" i="5"/>
  <c r="L851" i="5"/>
  <c r="I847" i="5"/>
  <c r="J847" i="5"/>
  <c r="L847" i="5"/>
  <c r="H847" i="5"/>
  <c r="H843" i="5"/>
  <c r="L843" i="5"/>
  <c r="J843" i="5"/>
  <c r="I843" i="5"/>
  <c r="I839" i="5"/>
  <c r="J839" i="5"/>
  <c r="L839" i="5"/>
  <c r="H839" i="5"/>
  <c r="H835" i="5"/>
  <c r="J835" i="5"/>
  <c r="L835" i="5"/>
  <c r="I835" i="5"/>
  <c r="H831" i="5"/>
  <c r="I831" i="5"/>
  <c r="J831" i="5"/>
  <c r="L831" i="5"/>
  <c r="H827" i="5"/>
  <c r="I827" i="5"/>
  <c r="J827" i="5"/>
  <c r="L827" i="5"/>
  <c r="I823" i="5"/>
  <c r="J823" i="5"/>
  <c r="H823" i="5"/>
  <c r="L823" i="5"/>
  <c r="H819" i="5"/>
  <c r="L819" i="5"/>
  <c r="J819" i="5"/>
  <c r="I819" i="5"/>
  <c r="H815" i="5"/>
  <c r="I815" i="5"/>
  <c r="J815" i="5"/>
  <c r="L815" i="5"/>
  <c r="L811" i="5"/>
  <c r="J811" i="5"/>
  <c r="H811" i="5"/>
  <c r="I811" i="5"/>
  <c r="H807" i="5"/>
  <c r="L807" i="5"/>
  <c r="I807" i="5"/>
  <c r="J807" i="5"/>
  <c r="H803" i="5"/>
  <c r="J803" i="5"/>
  <c r="L803" i="5"/>
  <c r="I803" i="5"/>
  <c r="H799" i="5"/>
  <c r="I799" i="5"/>
  <c r="L799" i="5"/>
  <c r="J799" i="5"/>
  <c r="H795" i="5"/>
  <c r="I795" i="5"/>
  <c r="L795" i="5"/>
  <c r="J795" i="5"/>
  <c r="J791" i="5"/>
  <c r="L791" i="5"/>
  <c r="I791" i="5"/>
  <c r="H791" i="5"/>
  <c r="H787" i="5"/>
  <c r="I787" i="5"/>
  <c r="J787" i="5"/>
  <c r="L787" i="5"/>
  <c r="H783" i="5"/>
  <c r="L783" i="5"/>
  <c r="I783" i="5"/>
  <c r="J783" i="5"/>
  <c r="I779" i="5"/>
  <c r="J779" i="5"/>
  <c r="H779" i="5"/>
  <c r="L779" i="5"/>
  <c r="H775" i="5"/>
  <c r="J775" i="5"/>
  <c r="I775" i="5"/>
  <c r="L775" i="5"/>
  <c r="H771" i="5"/>
  <c r="L771" i="5"/>
  <c r="I771" i="5"/>
  <c r="J771" i="5"/>
  <c r="H767" i="5"/>
  <c r="I767" i="5"/>
  <c r="J767" i="5"/>
  <c r="L767" i="5"/>
  <c r="I763" i="5"/>
  <c r="H763" i="5"/>
  <c r="J763" i="5"/>
  <c r="L763" i="5"/>
  <c r="H759" i="5"/>
  <c r="L759" i="5"/>
  <c r="I759" i="5"/>
  <c r="J759" i="5"/>
  <c r="H755" i="5"/>
  <c r="L755" i="5"/>
  <c r="I755" i="5"/>
  <c r="J755" i="5"/>
  <c r="H751" i="5"/>
  <c r="I751" i="5"/>
  <c r="J751" i="5"/>
  <c r="L751" i="5"/>
  <c r="H747" i="5"/>
  <c r="L747" i="5"/>
  <c r="I747" i="5"/>
  <c r="J747" i="5"/>
  <c r="H743" i="5"/>
  <c r="L743" i="5"/>
  <c r="J743" i="5"/>
  <c r="I743" i="5"/>
  <c r="J739" i="5"/>
  <c r="L739" i="5"/>
  <c r="I739" i="5"/>
  <c r="H739" i="5"/>
  <c r="H735" i="5"/>
  <c r="L735" i="5"/>
  <c r="I735" i="5"/>
  <c r="J735" i="5"/>
  <c r="H731" i="5"/>
  <c r="I731" i="5"/>
  <c r="J731" i="5"/>
  <c r="L731" i="5"/>
  <c r="I727" i="5"/>
  <c r="J727" i="5"/>
  <c r="H727" i="5"/>
  <c r="L727" i="5"/>
  <c r="H723" i="5"/>
  <c r="I723" i="5"/>
  <c r="L723" i="5"/>
  <c r="J723" i="5"/>
  <c r="J719" i="5"/>
  <c r="I719" i="5"/>
  <c r="L719" i="5"/>
  <c r="H719" i="5"/>
  <c r="H715" i="5"/>
  <c r="J715" i="5"/>
  <c r="I715" i="5"/>
  <c r="L715" i="5"/>
  <c r="H711" i="5"/>
  <c r="I711" i="5"/>
  <c r="L711" i="5"/>
  <c r="J711" i="5"/>
  <c r="H707" i="5"/>
  <c r="J707" i="5"/>
  <c r="I707" i="5"/>
  <c r="L707" i="5"/>
  <c r="H703" i="5"/>
  <c r="J703" i="5"/>
  <c r="I703" i="5"/>
  <c r="L703" i="5"/>
  <c r="H699" i="5"/>
  <c r="L699" i="5"/>
  <c r="J699" i="5"/>
  <c r="I699" i="5"/>
  <c r="I695" i="5"/>
  <c r="H695" i="5"/>
  <c r="L695" i="5"/>
  <c r="J695" i="5"/>
  <c r="H691" i="5"/>
  <c r="I691" i="5"/>
  <c r="L691" i="5"/>
  <c r="J691" i="5"/>
  <c r="H687" i="5"/>
  <c r="J687" i="5"/>
  <c r="L687" i="5"/>
  <c r="I687" i="5"/>
  <c r="J683" i="5"/>
  <c r="L683" i="5"/>
  <c r="I683" i="5"/>
  <c r="H683" i="5"/>
  <c r="I679" i="5"/>
  <c r="H679" i="5"/>
  <c r="J679" i="5"/>
  <c r="L679" i="5"/>
  <c r="H675" i="5"/>
  <c r="I675" i="5"/>
  <c r="L675" i="5"/>
  <c r="J675" i="5"/>
  <c r="H671" i="5"/>
  <c r="J671" i="5"/>
  <c r="I671" i="5"/>
  <c r="L671" i="5"/>
  <c r="I667" i="5"/>
  <c r="J667" i="5"/>
  <c r="L667" i="5"/>
  <c r="H667" i="5"/>
  <c r="H663" i="5"/>
  <c r="L663" i="5"/>
  <c r="I663" i="5"/>
  <c r="J663" i="5"/>
  <c r="I659" i="5"/>
  <c r="H659" i="5"/>
  <c r="J659" i="5"/>
  <c r="L659" i="5"/>
  <c r="L655" i="5"/>
  <c r="I655" i="5"/>
  <c r="H655" i="5"/>
  <c r="J655" i="5"/>
  <c r="H651" i="5"/>
  <c r="I651" i="5"/>
  <c r="L651" i="5"/>
  <c r="J651" i="5"/>
  <c r="H647" i="5"/>
  <c r="J647" i="5"/>
  <c r="I647" i="5"/>
  <c r="L647" i="5"/>
  <c r="H643" i="5"/>
  <c r="I643" i="5"/>
  <c r="L643" i="5"/>
  <c r="J643" i="5"/>
  <c r="H639" i="5"/>
  <c r="L639" i="5"/>
  <c r="J639" i="5"/>
  <c r="I639" i="5"/>
  <c r="H635" i="5"/>
  <c r="J635" i="5"/>
  <c r="I635" i="5"/>
  <c r="L635" i="5"/>
  <c r="H631" i="5"/>
  <c r="J631" i="5"/>
  <c r="L631" i="5"/>
  <c r="I631" i="5"/>
  <c r="H627" i="5"/>
  <c r="L627" i="5"/>
  <c r="I627" i="5"/>
  <c r="J627" i="5"/>
  <c r="I623" i="5"/>
  <c r="H623" i="5"/>
  <c r="L623" i="5"/>
  <c r="J623" i="5"/>
  <c r="I619" i="5"/>
  <c r="J619" i="5"/>
  <c r="L619" i="5"/>
  <c r="H619" i="5"/>
  <c r="H615" i="5"/>
  <c r="L615" i="5"/>
  <c r="J615" i="5"/>
  <c r="I615" i="5"/>
  <c r="H611" i="5"/>
  <c r="I611" i="5"/>
  <c r="L611" i="5"/>
  <c r="J611" i="5"/>
  <c r="I607" i="5"/>
  <c r="H607" i="5"/>
  <c r="J607" i="5"/>
  <c r="L607" i="5"/>
  <c r="H603" i="5"/>
  <c r="J603" i="5"/>
  <c r="L603" i="5"/>
  <c r="I603" i="5"/>
  <c r="H599" i="5"/>
  <c r="I599" i="5"/>
  <c r="J599" i="5"/>
  <c r="L599" i="5"/>
  <c r="H595" i="5"/>
  <c r="L595" i="5"/>
  <c r="I595" i="5"/>
  <c r="J595" i="5"/>
  <c r="H591" i="5"/>
  <c r="L591" i="5"/>
  <c r="I591" i="5"/>
  <c r="J591" i="5"/>
  <c r="H587" i="5"/>
  <c r="J587" i="5"/>
  <c r="I587" i="5"/>
  <c r="L587" i="5"/>
  <c r="J583" i="5"/>
  <c r="L583" i="5"/>
  <c r="H583" i="5"/>
  <c r="I583" i="5"/>
  <c r="H579" i="5"/>
  <c r="I579" i="5"/>
  <c r="L579" i="5"/>
  <c r="J579" i="5"/>
  <c r="H575" i="5"/>
  <c r="J575" i="5"/>
  <c r="I575" i="5"/>
  <c r="L575" i="5"/>
  <c r="H571" i="5"/>
  <c r="I571" i="5"/>
  <c r="L571" i="5"/>
  <c r="J571" i="5"/>
  <c r="H567" i="5"/>
  <c r="J567" i="5"/>
  <c r="L567" i="5"/>
  <c r="I567" i="5"/>
  <c r="H563" i="5"/>
  <c r="L563" i="5"/>
  <c r="I563" i="5"/>
  <c r="J563" i="5"/>
  <c r="J559" i="5"/>
  <c r="I559" i="5"/>
  <c r="L559" i="5"/>
  <c r="H559" i="5"/>
  <c r="H555" i="5"/>
  <c r="I555" i="5"/>
  <c r="J555" i="5"/>
  <c r="L555" i="5"/>
  <c r="I551" i="5"/>
  <c r="H551" i="5"/>
  <c r="L551" i="5"/>
  <c r="J551" i="5"/>
  <c r="H547" i="5"/>
  <c r="I547" i="5"/>
  <c r="J547" i="5"/>
  <c r="L547" i="5"/>
  <c r="H543" i="5"/>
  <c r="J543" i="5"/>
  <c r="I543" i="5"/>
  <c r="L543" i="5"/>
  <c r="I539" i="5"/>
  <c r="L539" i="5"/>
  <c r="H539" i="5"/>
  <c r="J539" i="5"/>
  <c r="I535" i="5"/>
  <c r="H535" i="5"/>
  <c r="L535" i="5"/>
  <c r="J535" i="5"/>
  <c r="H531" i="5"/>
  <c r="J531" i="5"/>
  <c r="L531" i="5"/>
  <c r="I531" i="5"/>
  <c r="H527" i="5"/>
  <c r="L527" i="5"/>
  <c r="J527" i="5"/>
  <c r="I527" i="5"/>
  <c r="H523" i="5"/>
  <c r="I523" i="5"/>
  <c r="J523" i="5"/>
  <c r="L523" i="5"/>
  <c r="H519" i="5"/>
  <c r="I519" i="5"/>
  <c r="L519" i="5"/>
  <c r="J519" i="5"/>
  <c r="L515" i="5"/>
  <c r="J515" i="5"/>
  <c r="H515" i="5"/>
  <c r="I515" i="5"/>
  <c r="J511" i="5"/>
  <c r="I511" i="5"/>
  <c r="H511" i="5"/>
  <c r="L511" i="5"/>
  <c r="H507" i="5"/>
  <c r="I507" i="5"/>
  <c r="J507" i="5"/>
  <c r="L507" i="5"/>
  <c r="H503" i="5"/>
  <c r="I503" i="5"/>
  <c r="J503" i="5"/>
  <c r="L503" i="5"/>
  <c r="H499" i="5"/>
  <c r="L499" i="5"/>
  <c r="I499" i="5"/>
  <c r="J499" i="5"/>
  <c r="H495" i="5"/>
  <c r="J495" i="5"/>
  <c r="L495" i="5"/>
  <c r="I495" i="5"/>
  <c r="H491" i="5"/>
  <c r="J491" i="5"/>
  <c r="I491" i="5"/>
  <c r="L491" i="5"/>
  <c r="J487" i="5"/>
  <c r="L487" i="5"/>
  <c r="I487" i="5"/>
  <c r="H487" i="5"/>
  <c r="H483" i="5"/>
  <c r="L483" i="5"/>
  <c r="I483" i="5"/>
  <c r="J483" i="5"/>
  <c r="I479" i="5"/>
  <c r="H479" i="5"/>
  <c r="J479" i="5"/>
  <c r="L479" i="5"/>
  <c r="H475" i="5"/>
  <c r="I475" i="5"/>
  <c r="J475" i="5"/>
  <c r="L475" i="5"/>
  <c r="H471" i="5"/>
  <c r="I471" i="5"/>
  <c r="L471" i="5"/>
  <c r="J471" i="5"/>
  <c r="L467" i="5"/>
  <c r="H467" i="5"/>
  <c r="J467" i="5"/>
  <c r="I467" i="5"/>
  <c r="I463" i="5"/>
  <c r="H463" i="5"/>
  <c r="J463" i="5"/>
  <c r="L463" i="5"/>
  <c r="H459" i="5"/>
  <c r="J459" i="5"/>
  <c r="L459" i="5"/>
  <c r="I459" i="5"/>
  <c r="H455" i="5"/>
  <c r="I455" i="5"/>
  <c r="L455" i="5"/>
  <c r="J455" i="5"/>
  <c r="I451" i="5"/>
  <c r="H451" i="5"/>
  <c r="L451" i="5"/>
  <c r="J451" i="5"/>
  <c r="H447" i="5"/>
  <c r="L447" i="5"/>
  <c r="J447" i="5"/>
  <c r="I447" i="5"/>
  <c r="H443" i="5"/>
  <c r="J443" i="5"/>
  <c r="I443" i="5"/>
  <c r="L443" i="5"/>
  <c r="H439" i="5"/>
  <c r="I439" i="5"/>
  <c r="L439" i="5"/>
  <c r="J439" i="5"/>
  <c r="H435" i="5"/>
  <c r="I435" i="5"/>
  <c r="J435" i="5"/>
  <c r="L435" i="5"/>
  <c r="J431" i="5"/>
  <c r="H431" i="5"/>
  <c r="L431" i="5"/>
  <c r="I431" i="5"/>
  <c r="H427" i="5"/>
  <c r="J427" i="5"/>
  <c r="L427" i="5"/>
  <c r="I427" i="5"/>
  <c r="H423" i="5"/>
  <c r="L423" i="5"/>
  <c r="I423" i="5"/>
  <c r="J423" i="5"/>
  <c r="H419" i="5"/>
  <c r="L419" i="5"/>
  <c r="I419" i="5"/>
  <c r="J419" i="5"/>
  <c r="I415" i="5"/>
  <c r="J415" i="5"/>
  <c r="H415" i="5"/>
  <c r="L415" i="5"/>
  <c r="H411" i="5"/>
  <c r="J411" i="5"/>
  <c r="L411" i="5"/>
  <c r="I411" i="5"/>
  <c r="I407" i="5"/>
  <c r="L407" i="5"/>
  <c r="H407" i="5"/>
  <c r="J407" i="5"/>
  <c r="H403" i="5"/>
  <c r="I403" i="5"/>
  <c r="J403" i="5"/>
  <c r="L403" i="5"/>
  <c r="H399" i="5"/>
  <c r="I399" i="5"/>
  <c r="J399" i="5"/>
  <c r="L399" i="5"/>
  <c r="L395" i="5"/>
  <c r="H395" i="5"/>
  <c r="I395" i="5"/>
  <c r="J395" i="5"/>
  <c r="I391" i="5"/>
  <c r="L391" i="5"/>
  <c r="J391" i="5"/>
  <c r="H391" i="5"/>
  <c r="H387" i="5"/>
  <c r="J387" i="5"/>
  <c r="I387" i="5"/>
  <c r="L387" i="5"/>
  <c r="H383" i="5"/>
  <c r="I383" i="5"/>
  <c r="L383" i="5"/>
  <c r="J383" i="5"/>
  <c r="H379" i="5"/>
  <c r="L379" i="5"/>
  <c r="I379" i="5"/>
  <c r="J379" i="5"/>
  <c r="H375" i="5"/>
  <c r="J375" i="5"/>
  <c r="L375" i="5"/>
  <c r="I375" i="5"/>
  <c r="H371" i="5"/>
  <c r="I371" i="5"/>
  <c r="J371" i="5"/>
  <c r="L371" i="5"/>
  <c r="I367" i="5"/>
  <c r="H367" i="5"/>
  <c r="J367" i="5"/>
  <c r="L367" i="5"/>
  <c r="H363" i="5"/>
  <c r="I363" i="5"/>
  <c r="J363" i="5"/>
  <c r="L363" i="5"/>
  <c r="H359" i="5"/>
  <c r="J359" i="5"/>
  <c r="L359" i="5"/>
  <c r="I359" i="5"/>
  <c r="H355" i="5"/>
  <c r="L355" i="5"/>
  <c r="J355" i="5"/>
  <c r="I355" i="5"/>
  <c r="H351" i="5"/>
  <c r="I351" i="5"/>
  <c r="J351" i="5"/>
  <c r="L351" i="5"/>
  <c r="I347" i="5"/>
  <c r="L347" i="5"/>
  <c r="J347" i="5"/>
  <c r="H347" i="5"/>
  <c r="J343" i="5"/>
  <c r="L343" i="5"/>
  <c r="I343" i="5"/>
  <c r="H343" i="5"/>
  <c r="H339" i="5"/>
  <c r="J339" i="5"/>
  <c r="L339" i="5"/>
  <c r="I339" i="5"/>
  <c r="H335" i="5"/>
  <c r="I335" i="5"/>
  <c r="J335" i="5"/>
  <c r="L335" i="5"/>
  <c r="J331" i="5"/>
  <c r="I331" i="5"/>
  <c r="H331" i="5"/>
  <c r="L331" i="5"/>
  <c r="H327" i="5"/>
  <c r="J327" i="5"/>
  <c r="L327" i="5"/>
  <c r="I327" i="5"/>
  <c r="I323" i="5"/>
  <c r="J323" i="5"/>
  <c r="H323" i="5"/>
  <c r="L323" i="5"/>
  <c r="H319" i="5"/>
  <c r="I319" i="5"/>
  <c r="J319" i="5"/>
  <c r="L319" i="5"/>
  <c r="H315" i="5"/>
  <c r="L315" i="5"/>
  <c r="I315" i="5"/>
  <c r="J315" i="5"/>
  <c r="H311" i="5"/>
  <c r="J311" i="5"/>
  <c r="L311" i="5"/>
  <c r="I311" i="5"/>
  <c r="H307" i="5"/>
  <c r="I307" i="5"/>
  <c r="L307" i="5"/>
  <c r="J307" i="5"/>
  <c r="H303" i="5"/>
  <c r="L303" i="5"/>
  <c r="J303" i="5"/>
  <c r="I303" i="5"/>
  <c r="I299" i="5"/>
  <c r="J299" i="5"/>
  <c r="L299" i="5"/>
  <c r="H299" i="5"/>
  <c r="H295" i="5"/>
  <c r="I295" i="5"/>
  <c r="L295" i="5"/>
  <c r="J295" i="5"/>
  <c r="H291" i="5"/>
  <c r="I291" i="5"/>
  <c r="J291" i="5"/>
  <c r="L291" i="5"/>
  <c r="I287" i="5"/>
  <c r="H287" i="5"/>
  <c r="J287" i="5"/>
  <c r="L287" i="5"/>
  <c r="H283" i="5"/>
  <c r="J283" i="5"/>
  <c r="L283" i="5"/>
  <c r="I283" i="5"/>
  <c r="H279" i="5"/>
  <c r="J279" i="5"/>
  <c r="I279" i="5"/>
  <c r="L279" i="5"/>
  <c r="H275" i="5"/>
  <c r="I275" i="5"/>
  <c r="J275" i="5"/>
  <c r="L275" i="5"/>
  <c r="H271" i="5"/>
  <c r="L271" i="5"/>
  <c r="J271" i="5"/>
  <c r="I271" i="5"/>
  <c r="H267" i="5"/>
  <c r="J267" i="5"/>
  <c r="L267" i="5"/>
  <c r="I267" i="5"/>
  <c r="I263" i="5"/>
  <c r="J263" i="5"/>
  <c r="L263" i="5"/>
  <c r="H263" i="5"/>
  <c r="I259" i="5"/>
  <c r="L259" i="5"/>
  <c r="J259" i="5"/>
  <c r="H259" i="5"/>
  <c r="H255" i="5"/>
  <c r="I255" i="5"/>
  <c r="J255" i="5"/>
  <c r="L255" i="5"/>
  <c r="H251" i="5"/>
  <c r="L251" i="5"/>
  <c r="I251" i="5"/>
  <c r="J251" i="5"/>
  <c r="I247" i="5"/>
  <c r="L247" i="5"/>
  <c r="J247" i="5"/>
  <c r="H247" i="5"/>
  <c r="H243" i="5"/>
  <c r="I243" i="5"/>
  <c r="J243" i="5"/>
  <c r="L243" i="5"/>
  <c r="H239" i="5"/>
  <c r="J239" i="5"/>
  <c r="I239" i="5"/>
  <c r="L239" i="5"/>
  <c r="H235" i="5"/>
  <c r="I235" i="5"/>
  <c r="L235" i="5"/>
  <c r="J235" i="5"/>
  <c r="H231" i="5"/>
  <c r="L231" i="5"/>
  <c r="I231" i="5"/>
  <c r="J231" i="5"/>
  <c r="J227" i="5"/>
  <c r="H227" i="5"/>
  <c r="I227" i="5"/>
  <c r="L227" i="5"/>
  <c r="J223" i="5"/>
  <c r="L223" i="5"/>
  <c r="H223" i="5"/>
  <c r="I223" i="5"/>
  <c r="H219" i="5"/>
  <c r="I219" i="5"/>
  <c r="L219" i="5"/>
  <c r="J219" i="5"/>
  <c r="H215" i="5"/>
  <c r="I215" i="5"/>
  <c r="J215" i="5"/>
  <c r="L215" i="5"/>
  <c r="H211" i="5"/>
  <c r="L211" i="5"/>
  <c r="I211" i="5"/>
  <c r="J211" i="5"/>
  <c r="H207" i="5"/>
  <c r="J207" i="5"/>
  <c r="I207" i="5"/>
  <c r="L207" i="5"/>
  <c r="H203" i="5"/>
  <c r="J203" i="5"/>
  <c r="L203" i="5"/>
  <c r="I203" i="5"/>
  <c r="J49" i="7"/>
  <c r="J23" i="5"/>
  <c r="D21" i="5"/>
  <c r="D13" i="4"/>
  <c r="D14" i="4"/>
  <c r="D15" i="4"/>
  <c r="D16" i="4"/>
  <c r="D17" i="4"/>
  <c r="D18" i="4"/>
  <c r="D19" i="4"/>
  <c r="D20" i="4"/>
  <c r="D12" i="4"/>
  <c r="D11" i="4"/>
  <c r="J30" i="1"/>
  <c r="E30" i="1"/>
  <c r="E29" i="1"/>
  <c r="E9" i="1"/>
  <c r="E11" i="1"/>
  <c r="N3" i="2" s="1"/>
  <c r="N4" i="2" s="1"/>
  <c r="N5" i="2" s="1"/>
  <c r="N6" i="2" s="1"/>
  <c r="N7" i="2" s="1"/>
  <c r="N8" i="2" s="1"/>
  <c r="N9" i="2" s="1"/>
  <c r="N10" i="2" s="1"/>
  <c r="N11" i="2" s="1"/>
  <c r="N12" i="2" s="1"/>
  <c r="E12" i="1"/>
  <c r="O3" i="2" s="1"/>
  <c r="O4" i="2" s="1"/>
  <c r="O5" i="2" s="1"/>
  <c r="O6" i="2" s="1"/>
  <c r="O7" i="2" s="1"/>
  <c r="O8" i="2" s="1"/>
  <c r="O9" i="2" s="1"/>
  <c r="O10" i="2" s="1"/>
  <c r="O11" i="2" s="1"/>
  <c r="O12" i="2" s="1"/>
  <c r="E8" i="1"/>
  <c r="E7" i="1"/>
  <c r="E4" i="1"/>
  <c r="E5" i="1" s="1"/>
  <c r="J29" i="1" s="1"/>
  <c r="E6" i="1"/>
  <c r="K50" i="7" l="1"/>
  <c r="K49" i="7"/>
  <c r="K19" i="4"/>
  <c r="D13" i="6" s="1"/>
  <c r="G19" i="4"/>
  <c r="K17" i="4"/>
  <c r="D11" i="6" s="1"/>
  <c r="G17" i="4"/>
  <c r="K18" i="4"/>
  <c r="D12" i="6" s="1"/>
  <c r="G18" i="4"/>
  <c r="K15" i="4"/>
  <c r="D9" i="6" s="1"/>
  <c r="G15" i="4"/>
  <c r="K14" i="4"/>
  <c r="D8" i="6" s="1"/>
  <c r="G14" i="4"/>
  <c r="K16" i="4"/>
  <c r="D10" i="6" s="1"/>
  <c r="G16" i="4"/>
  <c r="K11" i="4"/>
  <c r="D5" i="6" s="1"/>
  <c r="G11" i="4"/>
  <c r="K20" i="4"/>
  <c r="D14" i="6" s="1"/>
  <c r="G20" i="4"/>
  <c r="K13" i="4"/>
  <c r="D7" i="6" s="1"/>
  <c r="G13" i="4"/>
  <c r="K12" i="4"/>
  <c r="D6" i="6" s="1"/>
  <c r="G12" i="4"/>
  <c r="F6" i="5"/>
  <c r="J21" i="5"/>
  <c r="M30" i="1"/>
  <c r="M29" i="1"/>
  <c r="L11" i="5"/>
  <c r="L21" i="5"/>
  <c r="J185" i="5"/>
  <c r="L185" i="5"/>
  <c r="I185" i="5"/>
  <c r="H185" i="5"/>
  <c r="I21" i="5"/>
  <c r="H151" i="5"/>
  <c r="J151" i="5"/>
  <c r="I151" i="5"/>
  <c r="L151" i="5"/>
  <c r="H95" i="5"/>
  <c r="I95" i="5"/>
  <c r="J95" i="5"/>
  <c r="L95" i="5"/>
  <c r="H43" i="5"/>
  <c r="J43" i="5"/>
  <c r="I43" i="5"/>
  <c r="L43" i="5"/>
  <c r="H36" i="5"/>
  <c r="J36" i="5"/>
  <c r="I36" i="5"/>
  <c r="L36" i="5"/>
  <c r="I32" i="5"/>
  <c r="H32" i="5"/>
  <c r="L32" i="5"/>
  <c r="J32" i="5"/>
  <c r="H28" i="5"/>
  <c r="J28" i="5"/>
  <c r="L28" i="5"/>
  <c r="I28" i="5"/>
  <c r="H24" i="5"/>
  <c r="I24" i="5"/>
  <c r="J24" i="5"/>
  <c r="L24" i="5"/>
  <c r="L15" i="5" s="1"/>
  <c r="H182" i="5"/>
  <c r="I182" i="5"/>
  <c r="L182" i="5"/>
  <c r="J182" i="5"/>
  <c r="H178" i="5"/>
  <c r="I178" i="5"/>
  <c r="J178" i="5"/>
  <c r="L178" i="5"/>
  <c r="J174" i="5"/>
  <c r="I174" i="5"/>
  <c r="L174" i="5"/>
  <c r="H174" i="5"/>
  <c r="J170" i="5"/>
  <c r="L170" i="5"/>
  <c r="H170" i="5"/>
  <c r="I170" i="5"/>
  <c r="H166" i="5"/>
  <c r="J166" i="5"/>
  <c r="I166" i="5"/>
  <c r="L166" i="5"/>
  <c r="H162" i="5"/>
  <c r="I162" i="5"/>
  <c r="J162" i="5"/>
  <c r="L162" i="5"/>
  <c r="I158" i="5"/>
  <c r="L158" i="5"/>
  <c r="H158" i="5"/>
  <c r="J158" i="5"/>
  <c r="H154" i="5"/>
  <c r="I154" i="5"/>
  <c r="J154" i="5"/>
  <c r="L154" i="5"/>
  <c r="I150" i="5"/>
  <c r="J150" i="5"/>
  <c r="H150" i="5"/>
  <c r="L150" i="5"/>
  <c r="H146" i="5"/>
  <c r="L146" i="5"/>
  <c r="J146" i="5"/>
  <c r="I146" i="5"/>
  <c r="H142" i="5"/>
  <c r="L142" i="5"/>
  <c r="I142" i="5"/>
  <c r="J142" i="5"/>
  <c r="H138" i="5"/>
  <c r="J138" i="5"/>
  <c r="L138" i="5"/>
  <c r="I138" i="5"/>
  <c r="J134" i="5"/>
  <c r="I134" i="5"/>
  <c r="H134" i="5"/>
  <c r="L134" i="5"/>
  <c r="H130" i="5"/>
  <c r="J130" i="5"/>
  <c r="I130" i="5"/>
  <c r="L130" i="5"/>
  <c r="J126" i="5"/>
  <c r="L126" i="5"/>
  <c r="H126" i="5"/>
  <c r="I126" i="5"/>
  <c r="J122" i="5"/>
  <c r="L122" i="5"/>
  <c r="I122" i="5"/>
  <c r="H122" i="5"/>
  <c r="H118" i="5"/>
  <c r="I118" i="5"/>
  <c r="J118" i="5"/>
  <c r="L118" i="5"/>
  <c r="J114" i="5"/>
  <c r="L114" i="5"/>
  <c r="H114" i="5"/>
  <c r="I114" i="5"/>
  <c r="H110" i="5"/>
  <c r="I110" i="5"/>
  <c r="L110" i="5"/>
  <c r="J110" i="5"/>
  <c r="H106" i="5"/>
  <c r="J106" i="5"/>
  <c r="L106" i="5"/>
  <c r="I106" i="5"/>
  <c r="J102" i="5"/>
  <c r="L102" i="5"/>
  <c r="H102" i="5"/>
  <c r="I102" i="5"/>
  <c r="I98" i="5"/>
  <c r="H98" i="5"/>
  <c r="J98" i="5"/>
  <c r="L98" i="5"/>
  <c r="H94" i="5"/>
  <c r="L94" i="5"/>
  <c r="J94" i="5"/>
  <c r="I94" i="5"/>
  <c r="J90" i="5"/>
  <c r="L90" i="5"/>
  <c r="I90" i="5"/>
  <c r="H90" i="5"/>
  <c r="I86" i="5"/>
  <c r="L86" i="5"/>
  <c r="H86" i="5"/>
  <c r="J86" i="5"/>
  <c r="H82" i="5"/>
  <c r="J82" i="5"/>
  <c r="I82" i="5"/>
  <c r="L82" i="5"/>
  <c r="J78" i="5"/>
  <c r="L78" i="5"/>
  <c r="H78" i="5"/>
  <c r="I78" i="5"/>
  <c r="L74" i="5"/>
  <c r="J74" i="5"/>
  <c r="I74" i="5"/>
  <c r="H74" i="5"/>
  <c r="H70" i="5"/>
  <c r="J70" i="5"/>
  <c r="I70" i="5"/>
  <c r="L70" i="5"/>
  <c r="H66" i="5"/>
  <c r="J66" i="5"/>
  <c r="L66" i="5"/>
  <c r="I66" i="5"/>
  <c r="I62" i="5"/>
  <c r="L62" i="5"/>
  <c r="J62" i="5"/>
  <c r="H62" i="5"/>
  <c r="H58" i="5"/>
  <c r="I58" i="5"/>
  <c r="J58" i="5"/>
  <c r="L58" i="5"/>
  <c r="J54" i="5"/>
  <c r="L54" i="5"/>
  <c r="H54" i="5"/>
  <c r="I54" i="5"/>
  <c r="I50" i="5"/>
  <c r="J50" i="5"/>
  <c r="H50" i="5"/>
  <c r="L50" i="5"/>
  <c r="H46" i="5"/>
  <c r="I46" i="5"/>
  <c r="J46" i="5"/>
  <c r="L46" i="5"/>
  <c r="H42" i="5"/>
  <c r="J42" i="5"/>
  <c r="L42" i="5"/>
  <c r="I42" i="5"/>
  <c r="H38" i="5"/>
  <c r="J38" i="5"/>
  <c r="I38" i="5"/>
  <c r="L38" i="5"/>
  <c r="H199" i="5"/>
  <c r="L199" i="5"/>
  <c r="J199" i="5"/>
  <c r="I199" i="5"/>
  <c r="H195" i="5"/>
  <c r="I195" i="5"/>
  <c r="J195" i="5"/>
  <c r="L195" i="5"/>
  <c r="H191" i="5"/>
  <c r="I191" i="5"/>
  <c r="J191" i="5"/>
  <c r="L191" i="5"/>
  <c r="J187" i="5"/>
  <c r="L187" i="5"/>
  <c r="I187" i="5"/>
  <c r="H187" i="5"/>
  <c r="H37" i="5"/>
  <c r="J37" i="5"/>
  <c r="I37" i="5"/>
  <c r="L37" i="5"/>
  <c r="I143" i="5"/>
  <c r="J143" i="5"/>
  <c r="H143" i="5"/>
  <c r="L143" i="5"/>
  <c r="H75" i="5"/>
  <c r="J75" i="5"/>
  <c r="L75" i="5"/>
  <c r="I75" i="5"/>
  <c r="H34" i="5"/>
  <c r="I34" i="5"/>
  <c r="J34" i="5"/>
  <c r="L34" i="5"/>
  <c r="I30" i="5"/>
  <c r="J30" i="5"/>
  <c r="L30" i="5"/>
  <c r="H30" i="5"/>
  <c r="H26" i="5"/>
  <c r="L26" i="5"/>
  <c r="J26" i="5"/>
  <c r="I26" i="5"/>
  <c r="H22" i="5"/>
  <c r="I22" i="5"/>
  <c r="I10" i="5" s="1"/>
  <c r="J22" i="5"/>
  <c r="L22" i="5"/>
  <c r="L10" i="5" s="1"/>
  <c r="H180" i="5"/>
  <c r="J180" i="5"/>
  <c r="L180" i="5"/>
  <c r="I180" i="5"/>
  <c r="I176" i="5"/>
  <c r="H176" i="5"/>
  <c r="L176" i="5"/>
  <c r="J176" i="5"/>
  <c r="H172" i="5"/>
  <c r="I172" i="5"/>
  <c r="L172" i="5"/>
  <c r="J172" i="5"/>
  <c r="H168" i="5"/>
  <c r="L168" i="5"/>
  <c r="J168" i="5"/>
  <c r="I168" i="5"/>
  <c r="I164" i="5"/>
  <c r="H164" i="5"/>
  <c r="L164" i="5"/>
  <c r="J164" i="5"/>
  <c r="J160" i="5"/>
  <c r="I160" i="5"/>
  <c r="H160" i="5"/>
  <c r="L160" i="5"/>
  <c r="H156" i="5"/>
  <c r="I156" i="5"/>
  <c r="L156" i="5"/>
  <c r="J156" i="5"/>
  <c r="H152" i="5"/>
  <c r="I152" i="5"/>
  <c r="J152" i="5"/>
  <c r="L152" i="5"/>
  <c r="J148" i="5"/>
  <c r="I148" i="5"/>
  <c r="H148" i="5"/>
  <c r="L148" i="5"/>
  <c r="I144" i="5"/>
  <c r="J144" i="5"/>
  <c r="L144" i="5"/>
  <c r="H144" i="5"/>
  <c r="I140" i="5"/>
  <c r="J140" i="5"/>
  <c r="H140" i="5"/>
  <c r="L140" i="5"/>
  <c r="I136" i="5"/>
  <c r="H136" i="5"/>
  <c r="J136" i="5"/>
  <c r="L136" i="5"/>
  <c r="H132" i="5"/>
  <c r="L132" i="5"/>
  <c r="I132" i="5"/>
  <c r="J132" i="5"/>
  <c r="I128" i="5"/>
  <c r="H128" i="5"/>
  <c r="L128" i="5"/>
  <c r="J128" i="5"/>
  <c r="H124" i="5"/>
  <c r="I124" i="5"/>
  <c r="J124" i="5"/>
  <c r="L124" i="5"/>
  <c r="L120" i="5"/>
  <c r="H120" i="5"/>
  <c r="I120" i="5"/>
  <c r="J120" i="5"/>
  <c r="I116" i="5"/>
  <c r="J116" i="5"/>
  <c r="H116" i="5"/>
  <c r="L116" i="5"/>
  <c r="H112" i="5"/>
  <c r="I112" i="5"/>
  <c r="J112" i="5"/>
  <c r="L112" i="5"/>
  <c r="J108" i="5"/>
  <c r="H108" i="5"/>
  <c r="L108" i="5"/>
  <c r="I108" i="5"/>
  <c r="I104" i="5"/>
  <c r="H104" i="5"/>
  <c r="L104" i="5"/>
  <c r="J104" i="5"/>
  <c r="I100" i="5"/>
  <c r="H100" i="5"/>
  <c r="L100" i="5"/>
  <c r="J100" i="5"/>
  <c r="H96" i="5"/>
  <c r="I96" i="5"/>
  <c r="J96" i="5"/>
  <c r="L96" i="5"/>
  <c r="I92" i="5"/>
  <c r="H92" i="5"/>
  <c r="J92" i="5"/>
  <c r="L92" i="5"/>
  <c r="H88" i="5"/>
  <c r="I88" i="5"/>
  <c r="L88" i="5"/>
  <c r="J88" i="5"/>
  <c r="I84" i="5"/>
  <c r="J84" i="5"/>
  <c r="L84" i="5"/>
  <c r="H84" i="5"/>
  <c r="H80" i="5"/>
  <c r="I80" i="5"/>
  <c r="L80" i="5"/>
  <c r="J80" i="5"/>
  <c r="H76" i="5"/>
  <c r="J76" i="5"/>
  <c r="L76" i="5"/>
  <c r="I76" i="5"/>
  <c r="I72" i="5"/>
  <c r="J72" i="5"/>
  <c r="H72" i="5"/>
  <c r="L72" i="5"/>
  <c r="I68" i="5"/>
  <c r="H68" i="5"/>
  <c r="L68" i="5"/>
  <c r="J68" i="5"/>
  <c r="I64" i="5"/>
  <c r="H64" i="5"/>
  <c r="J64" i="5"/>
  <c r="L64" i="5"/>
  <c r="H60" i="5"/>
  <c r="I60" i="5"/>
  <c r="J60" i="5"/>
  <c r="L60" i="5"/>
  <c r="I56" i="5"/>
  <c r="J56" i="5"/>
  <c r="H56" i="5"/>
  <c r="L56" i="5"/>
  <c r="H48" i="5"/>
  <c r="L48" i="5"/>
  <c r="J48" i="5"/>
  <c r="I48" i="5"/>
  <c r="I44" i="5"/>
  <c r="J44" i="5"/>
  <c r="L44" i="5"/>
  <c r="H44" i="5"/>
  <c r="I201" i="5"/>
  <c r="J201" i="5"/>
  <c r="L201" i="5"/>
  <c r="H201" i="5"/>
  <c r="I193" i="5"/>
  <c r="H193" i="5"/>
  <c r="J193" i="5"/>
  <c r="L193" i="5"/>
  <c r="I189" i="5"/>
  <c r="J189" i="5"/>
  <c r="L189" i="5"/>
  <c r="H189" i="5"/>
  <c r="I33" i="5"/>
  <c r="H33" i="5"/>
  <c r="L33" i="5"/>
  <c r="J33" i="5"/>
  <c r="J29" i="5"/>
  <c r="H29" i="5"/>
  <c r="I29" i="5"/>
  <c r="L29" i="5"/>
  <c r="H183" i="5"/>
  <c r="J183" i="5"/>
  <c r="L183" i="5"/>
  <c r="I183" i="5"/>
  <c r="H179" i="5"/>
  <c r="J179" i="5"/>
  <c r="L179" i="5"/>
  <c r="I179" i="5"/>
  <c r="I175" i="5"/>
  <c r="J175" i="5"/>
  <c r="L175" i="5"/>
  <c r="H175" i="5"/>
  <c r="H171" i="5"/>
  <c r="I171" i="5"/>
  <c r="L171" i="5"/>
  <c r="J171" i="5"/>
  <c r="H167" i="5"/>
  <c r="J167" i="5"/>
  <c r="I167" i="5"/>
  <c r="L167" i="5"/>
  <c r="H163" i="5"/>
  <c r="I163" i="5"/>
  <c r="L163" i="5"/>
  <c r="J163" i="5"/>
  <c r="H159" i="5"/>
  <c r="I159" i="5"/>
  <c r="L159" i="5"/>
  <c r="J159" i="5"/>
  <c r="H155" i="5"/>
  <c r="I155" i="5"/>
  <c r="J155" i="5"/>
  <c r="L155" i="5"/>
  <c r="H139" i="5"/>
  <c r="J139" i="5"/>
  <c r="L139" i="5"/>
  <c r="I139" i="5"/>
  <c r="H131" i="5"/>
  <c r="I131" i="5"/>
  <c r="J131" i="5"/>
  <c r="L131" i="5"/>
  <c r="I127" i="5"/>
  <c r="H127" i="5"/>
  <c r="L127" i="5"/>
  <c r="J127" i="5"/>
  <c r="H123" i="5"/>
  <c r="I123" i="5"/>
  <c r="J123" i="5"/>
  <c r="L123" i="5"/>
  <c r="L119" i="5"/>
  <c r="I119" i="5"/>
  <c r="H119" i="5"/>
  <c r="J119" i="5"/>
  <c r="J115" i="5"/>
  <c r="H115" i="5"/>
  <c r="I115" i="5"/>
  <c r="L115" i="5"/>
  <c r="H111" i="5"/>
  <c r="I111" i="5"/>
  <c r="J111" i="5"/>
  <c r="L111" i="5"/>
  <c r="H107" i="5"/>
  <c r="J107" i="5"/>
  <c r="L107" i="5"/>
  <c r="I107" i="5"/>
  <c r="H99" i="5"/>
  <c r="I99" i="5"/>
  <c r="J99" i="5"/>
  <c r="L99" i="5"/>
  <c r="H87" i="5"/>
  <c r="I87" i="5"/>
  <c r="L87" i="5"/>
  <c r="J87" i="5"/>
  <c r="J83" i="5"/>
  <c r="H83" i="5"/>
  <c r="I83" i="5"/>
  <c r="L83" i="5"/>
  <c r="I79" i="5"/>
  <c r="H79" i="5"/>
  <c r="J79" i="5"/>
  <c r="L79" i="5"/>
  <c r="I71" i="5"/>
  <c r="H71" i="5"/>
  <c r="L71" i="5"/>
  <c r="J71" i="5"/>
  <c r="H67" i="5"/>
  <c r="L67" i="5"/>
  <c r="J67" i="5"/>
  <c r="I67" i="5"/>
  <c r="H59" i="5"/>
  <c r="I59" i="5"/>
  <c r="L59" i="5"/>
  <c r="J59" i="5"/>
  <c r="H55" i="5"/>
  <c r="L55" i="5"/>
  <c r="J55" i="5"/>
  <c r="I55" i="5"/>
  <c r="H47" i="5"/>
  <c r="L47" i="5"/>
  <c r="I47" i="5"/>
  <c r="J47" i="5"/>
  <c r="H39" i="5"/>
  <c r="J39" i="5"/>
  <c r="I39" i="5"/>
  <c r="L39" i="5"/>
  <c r="J200" i="5"/>
  <c r="H200" i="5"/>
  <c r="I200" i="5"/>
  <c r="L200" i="5"/>
  <c r="H192" i="5"/>
  <c r="I192" i="5"/>
  <c r="J192" i="5"/>
  <c r="L192" i="5"/>
  <c r="J184" i="5"/>
  <c r="L184" i="5"/>
  <c r="H184" i="5"/>
  <c r="I184" i="5"/>
  <c r="H197" i="5"/>
  <c r="L197" i="5"/>
  <c r="I197" i="5"/>
  <c r="J197" i="5"/>
  <c r="I35" i="5"/>
  <c r="J35" i="5"/>
  <c r="H35" i="5"/>
  <c r="L35" i="5"/>
  <c r="I31" i="5"/>
  <c r="J31" i="5"/>
  <c r="H31" i="5"/>
  <c r="L31" i="5"/>
  <c r="H27" i="5"/>
  <c r="J27" i="5"/>
  <c r="L27" i="5"/>
  <c r="I27" i="5"/>
  <c r="H23" i="5"/>
  <c r="I23" i="5"/>
  <c r="L23" i="5"/>
  <c r="H181" i="5"/>
  <c r="I181" i="5"/>
  <c r="J181" i="5"/>
  <c r="L181" i="5"/>
  <c r="I177" i="5"/>
  <c r="H177" i="5"/>
  <c r="L177" i="5"/>
  <c r="J177" i="5"/>
  <c r="I173" i="5"/>
  <c r="J173" i="5"/>
  <c r="H173" i="5"/>
  <c r="L173" i="5"/>
  <c r="J169" i="5"/>
  <c r="L169" i="5"/>
  <c r="H169" i="5"/>
  <c r="I169" i="5"/>
  <c r="H165" i="5"/>
  <c r="I165" i="5"/>
  <c r="L165" i="5"/>
  <c r="J165" i="5"/>
  <c r="J161" i="5"/>
  <c r="I161" i="5"/>
  <c r="L161" i="5"/>
  <c r="H161" i="5"/>
  <c r="H157" i="5"/>
  <c r="I157" i="5"/>
  <c r="L157" i="5"/>
  <c r="J157" i="5"/>
  <c r="H153" i="5"/>
  <c r="L153" i="5"/>
  <c r="J153" i="5"/>
  <c r="I153" i="5"/>
  <c r="I149" i="5"/>
  <c r="J149" i="5"/>
  <c r="H149" i="5"/>
  <c r="L149" i="5"/>
  <c r="H145" i="5"/>
  <c r="L145" i="5"/>
  <c r="J145" i="5"/>
  <c r="I145" i="5"/>
  <c r="L141" i="5"/>
  <c r="H141" i="5"/>
  <c r="I141" i="5"/>
  <c r="J141" i="5"/>
  <c r="I137" i="5"/>
  <c r="L137" i="5"/>
  <c r="H137" i="5"/>
  <c r="J137" i="5"/>
  <c r="L133" i="5"/>
  <c r="H133" i="5"/>
  <c r="I133" i="5"/>
  <c r="J133" i="5"/>
  <c r="H129" i="5"/>
  <c r="I129" i="5"/>
  <c r="J129" i="5"/>
  <c r="L129" i="5"/>
  <c r="H125" i="5"/>
  <c r="L125" i="5"/>
  <c r="I125" i="5"/>
  <c r="J125" i="5"/>
  <c r="J121" i="5"/>
  <c r="I121" i="5"/>
  <c r="H121" i="5"/>
  <c r="L121" i="5"/>
  <c r="I117" i="5"/>
  <c r="J117" i="5"/>
  <c r="H117" i="5"/>
  <c r="L117" i="5"/>
  <c r="H113" i="5"/>
  <c r="I113" i="5"/>
  <c r="J113" i="5"/>
  <c r="L113" i="5"/>
  <c r="H109" i="5"/>
  <c r="J109" i="5"/>
  <c r="L109" i="5"/>
  <c r="I109" i="5"/>
  <c r="L105" i="5"/>
  <c r="H105" i="5"/>
  <c r="I105" i="5"/>
  <c r="J105" i="5"/>
  <c r="I101" i="5"/>
  <c r="H101" i="5"/>
  <c r="J101" i="5"/>
  <c r="L101" i="5"/>
  <c r="I97" i="5"/>
  <c r="J97" i="5"/>
  <c r="H97" i="5"/>
  <c r="L97" i="5"/>
  <c r="H93" i="5"/>
  <c r="L93" i="5"/>
  <c r="J93" i="5"/>
  <c r="I93" i="5"/>
  <c r="H89" i="5"/>
  <c r="J89" i="5"/>
  <c r="L89" i="5"/>
  <c r="I89" i="5"/>
  <c r="I85" i="5"/>
  <c r="J85" i="5"/>
  <c r="L85" i="5"/>
  <c r="H85" i="5"/>
  <c r="H81" i="5"/>
  <c r="I81" i="5"/>
  <c r="L81" i="5"/>
  <c r="J81" i="5"/>
  <c r="H77" i="5"/>
  <c r="I77" i="5"/>
  <c r="J77" i="5"/>
  <c r="L77" i="5"/>
  <c r="H73" i="5"/>
  <c r="J73" i="5"/>
  <c r="I73" i="5"/>
  <c r="L73" i="5"/>
  <c r="J69" i="5"/>
  <c r="H69" i="5"/>
  <c r="I69" i="5"/>
  <c r="L69" i="5"/>
  <c r="I65" i="5"/>
  <c r="H65" i="5"/>
  <c r="J65" i="5"/>
  <c r="L65" i="5"/>
  <c r="I61" i="5"/>
  <c r="J61" i="5"/>
  <c r="L61" i="5"/>
  <c r="H61" i="5"/>
  <c r="J57" i="5"/>
  <c r="I57" i="5"/>
  <c r="H57" i="5"/>
  <c r="L57" i="5"/>
  <c r="H53" i="5"/>
  <c r="L53" i="5"/>
  <c r="J53" i="5"/>
  <c r="I53" i="5"/>
  <c r="I49" i="5"/>
  <c r="J49" i="5"/>
  <c r="H49" i="5"/>
  <c r="L49" i="5"/>
  <c r="I45" i="5"/>
  <c r="J45" i="5"/>
  <c r="L45" i="5"/>
  <c r="H45" i="5"/>
  <c r="I41" i="5"/>
  <c r="L41" i="5"/>
  <c r="H41" i="5"/>
  <c r="J41" i="5"/>
  <c r="H202" i="5"/>
  <c r="I202" i="5"/>
  <c r="J202" i="5"/>
  <c r="L202" i="5"/>
  <c r="H198" i="5"/>
  <c r="J198" i="5"/>
  <c r="L198" i="5"/>
  <c r="I198" i="5"/>
  <c r="I194" i="5"/>
  <c r="H194" i="5"/>
  <c r="J194" i="5"/>
  <c r="L194" i="5"/>
  <c r="H190" i="5"/>
  <c r="I190" i="5"/>
  <c r="J190" i="5"/>
  <c r="L190" i="5"/>
  <c r="J186" i="5"/>
  <c r="L186" i="5"/>
  <c r="I186" i="5"/>
  <c r="H186" i="5"/>
  <c r="I40" i="5"/>
  <c r="L40" i="5"/>
  <c r="H40" i="5"/>
  <c r="J40" i="5"/>
  <c r="H25" i="5"/>
  <c r="J25" i="5"/>
  <c r="I25" i="5"/>
  <c r="L25" i="5"/>
  <c r="L12" i="5" s="1"/>
  <c r="H135" i="5"/>
  <c r="J135" i="5"/>
  <c r="I135" i="5"/>
  <c r="L135" i="5"/>
  <c r="J91" i="5"/>
  <c r="L91" i="5"/>
  <c r="H91" i="5"/>
  <c r="I91" i="5"/>
  <c r="H51" i="5"/>
  <c r="J51" i="5"/>
  <c r="I51" i="5"/>
  <c r="L51" i="5"/>
  <c r="I188" i="5"/>
  <c r="J188" i="5"/>
  <c r="L188" i="5"/>
  <c r="H188" i="5"/>
  <c r="H52" i="5"/>
  <c r="J52" i="5"/>
  <c r="I52" i="5"/>
  <c r="L52" i="5"/>
  <c r="H147" i="5"/>
  <c r="J147" i="5"/>
  <c r="I147" i="5"/>
  <c r="L147" i="5"/>
  <c r="H103" i="5"/>
  <c r="J103" i="5"/>
  <c r="L103" i="5"/>
  <c r="I103" i="5"/>
  <c r="H63" i="5"/>
  <c r="L63" i="5"/>
  <c r="I63" i="5"/>
  <c r="J63" i="5"/>
  <c r="H196" i="5"/>
  <c r="I196" i="5"/>
  <c r="J196" i="5"/>
  <c r="L196" i="5"/>
  <c r="I13" i="5"/>
  <c r="F7" i="5"/>
  <c r="F12" i="5"/>
  <c r="F9" i="5"/>
  <c r="I11" i="5"/>
  <c r="H13" i="5"/>
  <c r="I12" i="5"/>
  <c r="I8" i="5"/>
  <c r="I14" i="5"/>
  <c r="I9" i="5"/>
  <c r="F14" i="5"/>
  <c r="M14" i="5" s="1"/>
  <c r="H14" i="5"/>
  <c r="H12" i="5"/>
  <c r="F8" i="5"/>
  <c r="M8" i="5" s="1"/>
  <c r="H11" i="5"/>
  <c r="S29" i="1"/>
  <c r="R5" i="4" s="1"/>
  <c r="R13" i="4" l="1"/>
  <c r="R11" i="4"/>
  <c r="H7" i="5"/>
  <c r="I7" i="5"/>
  <c r="H9" i="5"/>
  <c r="H8" i="5"/>
  <c r="F11" i="5"/>
  <c r="M11" i="5" s="1"/>
  <c r="H10" i="5"/>
  <c r="L8" i="5"/>
  <c r="L14" i="5"/>
  <c r="I15" i="5"/>
  <c r="L9" i="5"/>
  <c r="M9" i="5" s="1"/>
  <c r="H15" i="5"/>
  <c r="L7" i="5"/>
  <c r="L13" i="5"/>
  <c r="F13" i="5"/>
  <c r="M13" i="5" s="1"/>
  <c r="F15" i="5"/>
  <c r="F10" i="5"/>
  <c r="M10" i="5" s="1"/>
  <c r="R16" i="4"/>
  <c r="K10" i="6" s="1"/>
  <c r="R19" i="4"/>
  <c r="R18" i="4"/>
  <c r="R20" i="4"/>
  <c r="K14" i="6" s="1"/>
  <c r="R12" i="4"/>
  <c r="R14" i="4"/>
  <c r="R15" i="4"/>
  <c r="K9" i="6" s="1"/>
  <c r="R17" i="4"/>
  <c r="K11" i="6" s="1"/>
  <c r="M12" i="5"/>
  <c r="L6" i="5"/>
  <c r="I6" i="5"/>
  <c r="H6" i="5"/>
  <c r="J11" i="5"/>
  <c r="J12" i="5"/>
  <c r="J13" i="5"/>
  <c r="J14" i="5"/>
  <c r="K5" i="6" l="1"/>
  <c r="K13" i="6"/>
  <c r="K12" i="6"/>
  <c r="T12" i="6" s="1"/>
  <c r="F10" i="2" s="1"/>
  <c r="K6" i="6"/>
  <c r="K8" i="6"/>
  <c r="T8" i="6" s="1"/>
  <c r="F6" i="2" s="1"/>
  <c r="K7" i="6"/>
  <c r="J10" i="5"/>
  <c r="J8" i="5"/>
  <c r="J9" i="5"/>
  <c r="J7" i="5"/>
  <c r="M15" i="5"/>
  <c r="M7" i="5"/>
  <c r="J15" i="5"/>
  <c r="T10" i="6"/>
  <c r="F8" i="2" s="1"/>
  <c r="T9" i="6"/>
  <c r="F7" i="2" s="1"/>
  <c r="M6" i="5"/>
  <c r="J6" i="5"/>
  <c r="K30" i="1" l="1"/>
  <c r="K29" i="1"/>
  <c r="K16" i="1"/>
  <c r="T4" i="3" s="1"/>
  <c r="AC4" i="3" s="1"/>
  <c r="M3" i="2"/>
  <c r="M4" i="2" s="1"/>
  <c r="M5" i="2" s="1"/>
  <c r="M6" i="2" s="1"/>
  <c r="M7" i="2" s="1"/>
  <c r="M8" i="2" s="1"/>
  <c r="M9" i="2" s="1"/>
  <c r="M10" i="2" s="1"/>
  <c r="M11" i="2" s="1"/>
  <c r="M12" i="2" s="1"/>
  <c r="L3" i="2"/>
  <c r="L4" i="2" s="1"/>
  <c r="L5" i="2" s="1"/>
  <c r="L6" i="2" s="1"/>
  <c r="L7" i="2" s="1"/>
  <c r="L8" i="2" s="1"/>
  <c r="L9" i="2" s="1"/>
  <c r="L10" i="2" s="1"/>
  <c r="L11" i="2" s="1"/>
  <c r="L12" i="2" s="1"/>
  <c r="K3" i="2"/>
  <c r="K4" i="2" s="1"/>
  <c r="K5" i="2" s="1"/>
  <c r="K6" i="2" s="1"/>
  <c r="K7" i="2" s="1"/>
  <c r="K8" i="2" s="1"/>
  <c r="K9" i="2" s="1"/>
  <c r="K10" i="2" s="1"/>
  <c r="K11" i="2" s="1"/>
  <c r="K12" i="2" s="1"/>
  <c r="I3" i="2"/>
  <c r="I4" i="2" s="1"/>
  <c r="I5" i="2" s="1"/>
  <c r="I6" i="2" s="1"/>
  <c r="I7" i="2" s="1"/>
  <c r="I8" i="2" s="1"/>
  <c r="I9" i="2" s="1"/>
  <c r="I10" i="2" s="1"/>
  <c r="I11" i="2" s="1"/>
  <c r="I12" i="2" s="1"/>
  <c r="H3" i="2"/>
  <c r="H4" i="2" s="1"/>
  <c r="H5" i="2" s="1"/>
  <c r="H6" i="2" s="1"/>
  <c r="H7" i="2" s="1"/>
  <c r="H8" i="2" s="1"/>
  <c r="H9" i="2" s="1"/>
  <c r="H10" i="2" s="1"/>
  <c r="H11" i="2" s="1"/>
  <c r="H12" i="2" s="1"/>
  <c r="J3" i="2" l="1"/>
  <c r="J4" i="2" s="1"/>
  <c r="J5" i="2" s="1"/>
  <c r="J6" i="2" s="1"/>
  <c r="J7" i="2" s="1"/>
  <c r="J8" i="2" s="1"/>
  <c r="J9" i="2" s="1"/>
  <c r="J10" i="2" s="1"/>
  <c r="J11" i="2" s="1"/>
  <c r="J12" i="2" s="1"/>
  <c r="Q29" i="1" l="1"/>
  <c r="N5" i="4" s="1"/>
  <c r="N13" i="4" s="1"/>
  <c r="G7" i="6" s="1"/>
  <c r="Q16" i="1"/>
  <c r="M5" i="4" s="1"/>
  <c r="M11" i="4" l="1"/>
  <c r="F5" i="6" s="1"/>
  <c r="P5" i="6" s="1"/>
  <c r="C3" i="2" s="1"/>
  <c r="M13" i="4"/>
  <c r="S5" i="4"/>
  <c r="N12" i="4"/>
  <c r="G6" i="6" s="1"/>
  <c r="N15" i="4"/>
  <c r="G9" i="6" s="1"/>
  <c r="N18" i="4"/>
  <c r="N11" i="4"/>
  <c r="G5" i="6" s="1"/>
  <c r="N14" i="4"/>
  <c r="N16" i="4"/>
  <c r="N17" i="4"/>
  <c r="N19" i="4"/>
  <c r="G13" i="6" s="1"/>
  <c r="N20" i="4"/>
  <c r="G14" i="6" s="1"/>
  <c r="M15" i="4"/>
  <c r="F9" i="6" s="1"/>
  <c r="M16" i="4"/>
  <c r="F10" i="6" s="1"/>
  <c r="M17" i="4"/>
  <c r="F11" i="6" s="1"/>
  <c r="M18" i="4"/>
  <c r="F12" i="6" s="1"/>
  <c r="M19" i="4"/>
  <c r="F13" i="6" s="1"/>
  <c r="M20" i="4"/>
  <c r="F14" i="6" s="1"/>
  <c r="M12" i="4"/>
  <c r="F6" i="6" s="1"/>
  <c r="M14" i="4"/>
  <c r="F8" i="6" s="1"/>
  <c r="O5" i="4"/>
  <c r="Q5" i="4" s="1"/>
  <c r="S11" i="4" l="1"/>
  <c r="S13" i="4"/>
  <c r="F7" i="6"/>
  <c r="O13" i="4"/>
  <c r="Q13" i="4" s="1"/>
  <c r="G12" i="6"/>
  <c r="Q12" i="6" s="1"/>
  <c r="D10" i="2" s="1"/>
  <c r="G11" i="6"/>
  <c r="Q11" i="6" s="1"/>
  <c r="D9" i="2" s="1"/>
  <c r="G10" i="6"/>
  <c r="Q10" i="6" s="1"/>
  <c r="D8" i="2" s="1"/>
  <c r="G8" i="6"/>
  <c r="Q8" i="6" s="1"/>
  <c r="D6" i="2" s="1"/>
  <c r="Q7" i="6"/>
  <c r="D5" i="2" s="1"/>
  <c r="Q13" i="6"/>
  <c r="D11" i="2" s="1"/>
  <c r="Q6" i="6"/>
  <c r="D4" i="2" s="1"/>
  <c r="S14" i="4"/>
  <c r="S12" i="4"/>
  <c r="S20" i="4"/>
  <c r="S19" i="4"/>
  <c r="S18" i="4"/>
  <c r="S17" i="4"/>
  <c r="S16" i="4"/>
  <c r="S15" i="4"/>
  <c r="T7" i="6"/>
  <c r="F5" i="2" s="1"/>
  <c r="O14" i="4"/>
  <c r="Q14" i="4" s="1"/>
  <c r="O12" i="4"/>
  <c r="Q12" i="4" s="1"/>
  <c r="O11" i="4"/>
  <c r="Q11" i="4" s="1"/>
  <c r="O20" i="4"/>
  <c r="Q20" i="4" s="1"/>
  <c r="O19" i="4"/>
  <c r="Q19" i="4" s="1"/>
  <c r="O18" i="4"/>
  <c r="Q18" i="4" s="1"/>
  <c r="O17" i="4"/>
  <c r="Q17" i="4" s="1"/>
  <c r="T11" i="6" s="1"/>
  <c r="F9" i="2" s="1"/>
  <c r="O16" i="4"/>
  <c r="Q16" i="4" s="1"/>
  <c r="O15" i="4"/>
  <c r="Q15" i="4" s="1"/>
  <c r="Q14" i="6"/>
  <c r="D12" i="2" s="1"/>
  <c r="Q9" i="6"/>
  <c r="D7" i="2" s="1"/>
  <c r="L8" i="6" l="1"/>
  <c r="L10" i="6"/>
  <c r="L12" i="6"/>
  <c r="L7" i="6"/>
  <c r="T13" i="6"/>
  <c r="F11" i="2" s="1"/>
  <c r="L13" i="6"/>
  <c r="T6" i="6"/>
  <c r="F4" i="2" s="1"/>
  <c r="P6" i="6"/>
  <c r="C4" i="2" s="1"/>
  <c r="T14" i="6"/>
  <c r="F12" i="2" s="1"/>
  <c r="P11" i="6"/>
  <c r="C9" i="2" s="1"/>
  <c r="P8" i="6"/>
  <c r="C6" i="2" s="1"/>
  <c r="P12" i="6"/>
  <c r="C10" i="2" s="1"/>
  <c r="P7" i="6"/>
  <c r="C5" i="2" s="1"/>
  <c r="P13" i="6"/>
  <c r="C11" i="2" s="1"/>
  <c r="P9" i="6"/>
  <c r="C7" i="2" s="1"/>
  <c r="P14" i="6"/>
  <c r="C12" i="2" s="1"/>
  <c r="L11" i="6"/>
  <c r="P10" i="6"/>
  <c r="C8" i="2" s="1"/>
  <c r="Q5" i="6"/>
  <c r="L9" i="6"/>
  <c r="D3" i="2" l="1"/>
  <c r="T5" i="6"/>
  <c r="F3" i="2" s="1"/>
  <c r="L6" i="6"/>
  <c r="H6" i="6"/>
  <c r="H7" i="6"/>
  <c r="H12" i="6"/>
  <c r="L14" i="6"/>
  <c r="H11" i="6"/>
  <c r="H8" i="6"/>
  <c r="H14" i="6"/>
  <c r="H9" i="6"/>
  <c r="H5" i="6"/>
  <c r="H13" i="6"/>
  <c r="H10" i="6"/>
  <c r="U5" i="6" l="1"/>
  <c r="G3" i="2" s="1"/>
  <c r="R5" i="6"/>
  <c r="E3" i="2" s="1"/>
  <c r="J5" i="6"/>
  <c r="R10" i="6"/>
  <c r="E8" i="2" s="1"/>
  <c r="J10" i="6"/>
  <c r="R13" i="6"/>
  <c r="E11" i="2" s="1"/>
  <c r="J13" i="6"/>
  <c r="R8" i="6"/>
  <c r="E6" i="2" s="1"/>
  <c r="J8" i="6"/>
  <c r="R11" i="6"/>
  <c r="E9" i="2" s="1"/>
  <c r="J11" i="6"/>
  <c r="R12" i="6"/>
  <c r="E10" i="2" s="1"/>
  <c r="J12" i="6"/>
  <c r="R9" i="6"/>
  <c r="E7" i="2" s="1"/>
  <c r="J9" i="6"/>
  <c r="R6" i="6"/>
  <c r="E4" i="2" s="1"/>
  <c r="J6" i="6"/>
  <c r="R14" i="6"/>
  <c r="E12" i="2" s="1"/>
  <c r="J14" i="6"/>
  <c r="R7" i="6"/>
  <c r="E5" i="2" s="1"/>
  <c r="J7" i="6"/>
  <c r="L5" i="6"/>
  <c r="U6" i="6"/>
  <c r="G4" i="2" s="1"/>
  <c r="U7" i="6"/>
  <c r="G5" i="2" s="1"/>
  <c r="U10" i="6"/>
  <c r="G8" i="2" s="1"/>
  <c r="U11" i="6"/>
  <c r="G9" i="2" s="1"/>
  <c r="U9" i="6"/>
  <c r="G7" i="2" s="1"/>
  <c r="U12" i="6"/>
  <c r="G10" i="2" s="1"/>
  <c r="U13" i="6"/>
  <c r="G11" i="2" s="1"/>
  <c r="U8" i="6"/>
  <c r="G6" i="2" s="1"/>
  <c r="U14" i="6"/>
  <c r="G12" i="2" s="1"/>
</calcChain>
</file>

<file path=xl/sharedStrings.xml><?xml version="1.0" encoding="utf-8"?>
<sst xmlns="http://schemas.openxmlformats.org/spreadsheetml/2006/main" count="6430" uniqueCount="1082">
  <si>
    <t>No</t>
    <phoneticPr fontId="2"/>
  </si>
  <si>
    <t>担当者</t>
    <rPh sb="0" eb="3">
      <t>タントウシャ</t>
    </rPh>
    <phoneticPr fontId="2"/>
  </si>
  <si>
    <t>メール</t>
  </si>
  <si>
    <t>電話</t>
    <rPh sb="0" eb="2">
      <t>デンワ</t>
    </rPh>
    <phoneticPr fontId="2"/>
  </si>
  <si>
    <t>事業所</t>
    <rPh sb="0" eb="3">
      <t>ジギョウショ</t>
    </rPh>
    <phoneticPr fontId="2"/>
  </si>
  <si>
    <t>GHG Emission</t>
  </si>
  <si>
    <t>kg</t>
  </si>
  <si>
    <t>t-CO2eq</t>
  </si>
  <si>
    <t>材料</t>
    <rPh sb="0" eb="2">
      <t>ザイリョウ</t>
    </rPh>
    <phoneticPr fontId="2"/>
  </si>
  <si>
    <r>
      <rPr>
        <b/>
        <sz val="9"/>
        <rFont val="游ゴシック"/>
        <family val="2"/>
        <charset val="128"/>
      </rPr>
      <t xml:space="preserve">単位
</t>
    </r>
    <r>
      <rPr>
        <b/>
        <sz val="9"/>
        <rFont val="Arial"/>
        <family val="2"/>
      </rPr>
      <t>Unit</t>
    </r>
    <rPh sb="0" eb="2">
      <t>タンイ</t>
    </rPh>
    <phoneticPr fontId="2"/>
  </si>
  <si>
    <r>
      <rPr>
        <b/>
        <sz val="9"/>
        <color theme="1"/>
        <rFont val="ＭＳ Ｐゴシック"/>
        <family val="2"/>
        <charset val="128"/>
      </rPr>
      <t>排出量原単位</t>
    </r>
    <r>
      <rPr>
        <b/>
        <sz val="9"/>
        <color theme="1"/>
        <rFont val="Arial"/>
        <family val="2"/>
      </rPr>
      <t xml:space="preserve">
SEE per amount (t-CO2/kg)</t>
    </r>
    <rPh sb="0" eb="6">
      <t>ハイシュツリョウゲンタンイ</t>
    </rPh>
    <phoneticPr fontId="2"/>
  </si>
  <si>
    <r>
      <rPr>
        <b/>
        <sz val="9"/>
        <rFont val="游ゴシック"/>
        <family val="2"/>
        <charset val="128"/>
      </rPr>
      <t>統合製品カテゴリ</t>
    </r>
    <r>
      <rPr>
        <b/>
        <sz val="9"/>
        <rFont val="Arial"/>
        <family val="2"/>
        <charset val="128"/>
      </rPr>
      <t xml:space="preserve">
Type of aggregated good </t>
    </r>
    <rPh sb="0" eb="2">
      <t>トウゴウ</t>
    </rPh>
    <rPh sb="2" eb="4">
      <t>セイヒン</t>
    </rPh>
    <phoneticPr fontId="2"/>
  </si>
  <si>
    <t>企業名</t>
    <rPh sb="0" eb="2">
      <t>キギョウ</t>
    </rPh>
    <rPh sb="2" eb="3">
      <t>メイ</t>
    </rPh>
    <phoneticPr fontId="2"/>
  </si>
  <si>
    <t>未加工アルミニウム（Unwrought aluminium）</t>
  </si>
  <si>
    <t>アルミニウム製品（Aluminium products）</t>
    <rPh sb="6" eb="8">
      <t>セイヒン</t>
    </rPh>
    <phoneticPr fontId="1"/>
  </si>
  <si>
    <t>粗鋼（Crude steel）</t>
    <rPh sb="0" eb="2">
      <t>ソコウ</t>
    </rPh>
    <phoneticPr fontId="1"/>
  </si>
  <si>
    <t>直接還元鉄（Direct Reduced Iron：DRI）</t>
    <rPh sb="0" eb="5">
      <t>チョクセツカンゲンテツ</t>
    </rPh>
    <phoneticPr fontId="1"/>
  </si>
  <si>
    <t>フェロクロム（ Ferro Chrome：FeCr）</t>
  </si>
  <si>
    <t>フェロマンガン（ Ferromanganese：FeMn）</t>
  </si>
  <si>
    <t>フェロニッケル（ Ferronickel：FeMn）</t>
  </si>
  <si>
    <t>鉄及び鉄鋼製品（Iron or steel products）</t>
    <rPh sb="0" eb="2">
      <t>テツオヨ</t>
    </rPh>
    <rPh sb="3" eb="7">
      <t>テッコウセイヒン</t>
    </rPh>
    <phoneticPr fontId="1"/>
  </si>
  <si>
    <t>銑鉄（Pig iron）</t>
    <rPh sb="0" eb="2">
      <t>センテツ</t>
    </rPh>
    <phoneticPr fontId="1"/>
  </si>
  <si>
    <t>焼結鉱（Sintered ore）</t>
    <rPh sb="0" eb="2">
      <t>ショウケツ</t>
    </rPh>
    <rPh sb="2" eb="3">
      <t>コウ</t>
    </rPh>
    <phoneticPr fontId="1"/>
  </si>
  <si>
    <t>入力欄</t>
    <rPh sb="0" eb="3">
      <t>ニュウリョクラン</t>
    </rPh>
    <phoneticPr fontId="2"/>
  </si>
  <si>
    <t>単位</t>
    <rPh sb="0" eb="2">
      <t>タンイ</t>
    </rPh>
    <phoneticPr fontId="2"/>
  </si>
  <si>
    <t>JP</t>
    <phoneticPr fontId="2"/>
  </si>
  <si>
    <t>Afghanistan</t>
  </si>
  <si>
    <t>アフガニスタン</t>
  </si>
  <si>
    <t>AF</t>
  </si>
  <si>
    <t>Albania</t>
  </si>
  <si>
    <t>アルバニア</t>
  </si>
  <si>
    <t>AL</t>
  </si>
  <si>
    <t>Algeria</t>
  </si>
  <si>
    <t>アルジェリア</t>
  </si>
  <si>
    <t>DZ</t>
  </si>
  <si>
    <t>American Samoa</t>
  </si>
  <si>
    <t>アメリカ領サモア</t>
  </si>
  <si>
    <t>AS</t>
  </si>
  <si>
    <t>Andorra</t>
  </si>
  <si>
    <t>アンドラ</t>
  </si>
  <si>
    <t>AD</t>
  </si>
  <si>
    <t>Angola</t>
  </si>
  <si>
    <t>アンゴラ</t>
  </si>
  <si>
    <t>AO</t>
  </si>
  <si>
    <t>Anguilla</t>
  </si>
  <si>
    <t>アンギラ</t>
  </si>
  <si>
    <t>AI</t>
  </si>
  <si>
    <t>Antigua</t>
  </si>
  <si>
    <t>アンティグア・バーブーダ</t>
  </si>
  <si>
    <t>AG</t>
  </si>
  <si>
    <t>Argentina</t>
  </si>
  <si>
    <t>アルゼンチン</t>
  </si>
  <si>
    <t>AR</t>
  </si>
  <si>
    <t>Armenia</t>
  </si>
  <si>
    <t>アルメニア</t>
  </si>
  <si>
    <t>AM</t>
  </si>
  <si>
    <t>Aruba</t>
  </si>
  <si>
    <t>アルバ</t>
  </si>
  <si>
    <t>AW</t>
  </si>
  <si>
    <t>Australia</t>
  </si>
  <si>
    <t>オーストラリア</t>
  </si>
  <si>
    <t>AU</t>
  </si>
  <si>
    <t>Austria</t>
  </si>
  <si>
    <t>オーストリア</t>
  </si>
  <si>
    <t>AT</t>
  </si>
  <si>
    <t>Azerbaijan</t>
  </si>
  <si>
    <t>アゼルバイジャン</t>
  </si>
  <si>
    <t>AZ</t>
  </si>
  <si>
    <t>Bahamas</t>
  </si>
  <si>
    <t>バハマ</t>
  </si>
  <si>
    <t>BS</t>
  </si>
  <si>
    <t>Bahrain</t>
  </si>
  <si>
    <t>バーレーン</t>
  </si>
  <si>
    <t>BH</t>
  </si>
  <si>
    <t>Bangladesh</t>
  </si>
  <si>
    <t>バングラデシュ</t>
  </si>
  <si>
    <t>BD</t>
  </si>
  <si>
    <t>Barbados</t>
  </si>
  <si>
    <t>バルバドス</t>
  </si>
  <si>
    <t>BB</t>
  </si>
  <si>
    <t>Belarus</t>
  </si>
  <si>
    <t>ベラルーシ</t>
  </si>
  <si>
    <t>BY</t>
  </si>
  <si>
    <t>Belgium</t>
  </si>
  <si>
    <t>ベルギー</t>
  </si>
  <si>
    <t>BE</t>
  </si>
  <si>
    <t>Belize</t>
  </si>
  <si>
    <t>ベリーズ</t>
  </si>
  <si>
    <t>BZ</t>
  </si>
  <si>
    <t>Benin</t>
  </si>
  <si>
    <t>ベナン</t>
  </si>
  <si>
    <t>BJ</t>
  </si>
  <si>
    <t>Bermuda</t>
  </si>
  <si>
    <t>バミューダ諸島</t>
  </si>
  <si>
    <t>BM</t>
  </si>
  <si>
    <t>Bhutan</t>
  </si>
  <si>
    <t>ブータン</t>
  </si>
  <si>
    <t>BT</t>
  </si>
  <si>
    <t>Bolivia</t>
  </si>
  <si>
    <t>ボリビア多民族国</t>
  </si>
  <si>
    <t>BO</t>
  </si>
  <si>
    <t>Bonaire</t>
  </si>
  <si>
    <t>ボネール島</t>
    <rPh sb="4" eb="5">
      <t>トウ</t>
    </rPh>
    <phoneticPr fontId="14"/>
  </si>
  <si>
    <t>XB</t>
  </si>
  <si>
    <t>Bosnia and Herzegovina</t>
  </si>
  <si>
    <t>ボスニア・ヘルツェゴビナ</t>
  </si>
  <si>
    <t>BA</t>
  </si>
  <si>
    <t>Botswana</t>
  </si>
  <si>
    <t>ボツワナ</t>
  </si>
  <si>
    <t>BW</t>
  </si>
  <si>
    <t>Brazil</t>
  </si>
  <si>
    <t>ブラジル</t>
  </si>
  <si>
    <t>BR</t>
  </si>
  <si>
    <t>Brunei</t>
  </si>
  <si>
    <t>ブルネイ・ダルサラーム</t>
  </si>
  <si>
    <t>BN</t>
  </si>
  <si>
    <t>Bulgaria</t>
  </si>
  <si>
    <t>ブルガリア</t>
  </si>
  <si>
    <t>BG</t>
  </si>
  <si>
    <t>Burkina Faso</t>
  </si>
  <si>
    <t>ブルキナファソ</t>
  </si>
  <si>
    <t>BF</t>
  </si>
  <si>
    <t>Burundi</t>
  </si>
  <si>
    <t>ブルンジ</t>
  </si>
  <si>
    <t>BI</t>
  </si>
  <si>
    <t>Cambodia</t>
  </si>
  <si>
    <t>カンボジア</t>
  </si>
  <si>
    <t>KH</t>
  </si>
  <si>
    <t>Cameroon</t>
  </si>
  <si>
    <t>カメルーン</t>
  </si>
  <si>
    <t>CM</t>
  </si>
  <si>
    <t>Canada</t>
  </si>
  <si>
    <t>カナダ</t>
  </si>
  <si>
    <t>CA</t>
  </si>
  <si>
    <t>Canary islands</t>
  </si>
  <si>
    <t>カナリア諸島</t>
    <rPh sb="4" eb="6">
      <t>ショトウ</t>
    </rPh>
    <phoneticPr fontId="14"/>
  </si>
  <si>
    <t>IC</t>
  </si>
  <si>
    <t>Cape Verde</t>
  </si>
  <si>
    <t>カボベルデ</t>
  </si>
  <si>
    <t>CV</t>
  </si>
  <si>
    <t>Cayman islands</t>
  </si>
  <si>
    <t>ケイマン諸島</t>
  </si>
  <si>
    <t>KY</t>
  </si>
  <si>
    <t>Central African Republic</t>
  </si>
  <si>
    <t>中央アフリカ</t>
  </si>
  <si>
    <t>CF</t>
  </si>
  <si>
    <t>Chad</t>
  </si>
  <si>
    <t>チャド</t>
  </si>
  <si>
    <t>TD</t>
  </si>
  <si>
    <t>Chile</t>
  </si>
  <si>
    <t>チリ</t>
  </si>
  <si>
    <t>CL</t>
  </si>
  <si>
    <t>CHINA</t>
  </si>
  <si>
    <t>中華人民共和国 (中国)</t>
  </si>
  <si>
    <t>CN</t>
  </si>
  <si>
    <t>Colombia</t>
  </si>
  <si>
    <t>コロンビア</t>
  </si>
  <si>
    <t>CO</t>
  </si>
  <si>
    <t>Comoros</t>
  </si>
  <si>
    <t>コモロ</t>
  </si>
  <si>
    <t>KM</t>
  </si>
  <si>
    <t>Congo</t>
  </si>
  <si>
    <t>コンゴ共和国</t>
  </si>
  <si>
    <t>CG</t>
  </si>
  <si>
    <t>Congo, The Demo. Rep. of</t>
  </si>
  <si>
    <t>コンゴ民主共和国</t>
  </si>
  <si>
    <t>CD</t>
  </si>
  <si>
    <t>Cook Island</t>
  </si>
  <si>
    <t>クック諸島</t>
  </si>
  <si>
    <t>CK</t>
  </si>
  <si>
    <t>Costa Rica</t>
  </si>
  <si>
    <t>コスタリカ</t>
  </si>
  <si>
    <t>CR</t>
  </si>
  <si>
    <t>Cote D Ivoire</t>
    <phoneticPr fontId="14"/>
  </si>
  <si>
    <t>コートジボワール</t>
  </si>
  <si>
    <t>CI</t>
  </si>
  <si>
    <t>Croatia</t>
  </si>
  <si>
    <t>クロアチア</t>
  </si>
  <si>
    <t>HR</t>
  </si>
  <si>
    <t>Cuba</t>
  </si>
  <si>
    <t>キューバ</t>
  </si>
  <si>
    <t>CU</t>
  </si>
  <si>
    <t>Curacao</t>
  </si>
  <si>
    <t>キュラソー</t>
    <phoneticPr fontId="14"/>
  </si>
  <si>
    <t>XC</t>
  </si>
  <si>
    <t>Cyprus</t>
  </si>
  <si>
    <t>キプロス</t>
  </si>
  <si>
    <t>CY</t>
  </si>
  <si>
    <t>Czech Republic, The</t>
  </si>
  <si>
    <t>チェコ</t>
  </si>
  <si>
    <t>CZ</t>
  </si>
  <si>
    <t>Denmark</t>
  </si>
  <si>
    <t>デンマーク</t>
  </si>
  <si>
    <t>DK</t>
  </si>
  <si>
    <t>Djibouti</t>
  </si>
  <si>
    <t>ジブチ</t>
  </si>
  <si>
    <t>DJ</t>
  </si>
  <si>
    <t>Dominica</t>
  </si>
  <si>
    <t>ドミニカ</t>
  </si>
  <si>
    <t>DM</t>
  </si>
  <si>
    <t>Dominican Republic</t>
  </si>
  <si>
    <t>ドミニカ共和国</t>
  </si>
  <si>
    <t>DO</t>
  </si>
  <si>
    <t>East Timor</t>
  </si>
  <si>
    <t>東ティモール</t>
  </si>
  <si>
    <t>TL</t>
  </si>
  <si>
    <t>Ecuador</t>
  </si>
  <si>
    <t>エクアドル</t>
  </si>
  <si>
    <t>EC</t>
  </si>
  <si>
    <t>Egypt</t>
  </si>
  <si>
    <t>エジプト</t>
  </si>
  <si>
    <t>EG</t>
  </si>
  <si>
    <t>El Salvador</t>
  </si>
  <si>
    <t>エルサルバドル</t>
  </si>
  <si>
    <t>SV</t>
  </si>
  <si>
    <t>Equatorial Guinea</t>
  </si>
  <si>
    <t>赤道ギニア</t>
  </si>
  <si>
    <t>GQ</t>
  </si>
  <si>
    <t>Eritrea</t>
  </si>
  <si>
    <t>エリトリア</t>
  </si>
  <si>
    <t>ER</t>
  </si>
  <si>
    <t>Estonia</t>
  </si>
  <si>
    <t>エストニア</t>
  </si>
  <si>
    <t>EE</t>
  </si>
  <si>
    <t>Ethiopia</t>
  </si>
  <si>
    <t>エチオピア</t>
  </si>
  <si>
    <t>ET</t>
  </si>
  <si>
    <t>Falkland Islands</t>
  </si>
  <si>
    <t>フォークランド（マルビナス）諸島</t>
  </si>
  <si>
    <t>FK</t>
  </si>
  <si>
    <t>Faroe Islands</t>
  </si>
  <si>
    <t>フェロー諸島</t>
  </si>
  <si>
    <t>FO</t>
  </si>
  <si>
    <t>Fiji</t>
  </si>
  <si>
    <t>フィジー</t>
  </si>
  <si>
    <t>FJ</t>
  </si>
  <si>
    <t>Finland</t>
  </si>
  <si>
    <t>フィンランド</t>
  </si>
  <si>
    <t>FI</t>
  </si>
  <si>
    <t>France</t>
  </si>
  <si>
    <t>フランス</t>
  </si>
  <si>
    <t>FR</t>
  </si>
  <si>
    <t>French Guiana</t>
  </si>
  <si>
    <t>フランス領ギアナ</t>
  </si>
  <si>
    <t>GF</t>
  </si>
  <si>
    <t>Gabon</t>
  </si>
  <si>
    <t>ガボン</t>
  </si>
  <si>
    <t>GA</t>
  </si>
  <si>
    <t>Gambia</t>
  </si>
  <si>
    <t>ガンビア</t>
  </si>
  <si>
    <t>GM</t>
  </si>
  <si>
    <t>Georgia</t>
  </si>
  <si>
    <t>ジョージア</t>
  </si>
  <si>
    <t>GE</t>
  </si>
  <si>
    <t>Germany</t>
  </si>
  <si>
    <t>ドイツ</t>
  </si>
  <si>
    <t>DE</t>
  </si>
  <si>
    <t>Ghana</t>
  </si>
  <si>
    <t>ガーナ</t>
  </si>
  <si>
    <t>GH</t>
  </si>
  <si>
    <t>Gibraltar</t>
  </si>
  <si>
    <t>ジブラルタル</t>
  </si>
  <si>
    <t>GI</t>
  </si>
  <si>
    <t>Greece</t>
  </si>
  <si>
    <t>ギリシャ</t>
  </si>
  <si>
    <t>GR</t>
  </si>
  <si>
    <t>Greenland</t>
  </si>
  <si>
    <t>グリーンランド</t>
  </si>
  <si>
    <t>GL</t>
  </si>
  <si>
    <t>Grenada</t>
  </si>
  <si>
    <t>グレナダ</t>
  </si>
  <si>
    <t>GD</t>
  </si>
  <si>
    <t>Guadeloupe</t>
  </si>
  <si>
    <t>グアドループ島</t>
  </si>
  <si>
    <t>GP</t>
  </si>
  <si>
    <t>Guam</t>
  </si>
  <si>
    <t>グアム</t>
  </si>
  <si>
    <t>GU</t>
  </si>
  <si>
    <t>Guatemala</t>
  </si>
  <si>
    <t>グアテマラ</t>
  </si>
  <si>
    <t>GT</t>
  </si>
  <si>
    <t>Guernsey</t>
  </si>
  <si>
    <t>ガーンジー島</t>
  </si>
  <si>
    <t>GG</t>
  </si>
  <si>
    <t>Guinea Republic</t>
  </si>
  <si>
    <t>ギニア</t>
  </si>
  <si>
    <t>GN</t>
  </si>
  <si>
    <t>Guinea-Bissau</t>
  </si>
  <si>
    <t>ギニアビサウ</t>
  </si>
  <si>
    <t>GW</t>
  </si>
  <si>
    <t>Guyana(British)</t>
    <phoneticPr fontId="14"/>
  </si>
  <si>
    <t>ガイアナ</t>
  </si>
  <si>
    <t>GY</t>
  </si>
  <si>
    <t>Haiti</t>
  </si>
  <si>
    <t>ハイチ</t>
  </si>
  <si>
    <t>HT</t>
  </si>
  <si>
    <t>Honduras</t>
  </si>
  <si>
    <t>ホンジュラス</t>
  </si>
  <si>
    <t>HN</t>
  </si>
  <si>
    <t>Hong Kong</t>
  </si>
  <si>
    <t>香港</t>
  </si>
  <si>
    <t>HK</t>
  </si>
  <si>
    <t>Hungary</t>
  </si>
  <si>
    <t>ハンガリー</t>
  </si>
  <si>
    <t>HU</t>
  </si>
  <si>
    <t>Iceland</t>
  </si>
  <si>
    <t>アイスランド</t>
  </si>
  <si>
    <t>IS</t>
  </si>
  <si>
    <t>India</t>
  </si>
  <si>
    <t>インド</t>
  </si>
  <si>
    <t>IN</t>
  </si>
  <si>
    <t>Indonesia</t>
  </si>
  <si>
    <t>インドネシア</t>
  </si>
  <si>
    <t>ID</t>
  </si>
  <si>
    <t>Iran</t>
  </si>
  <si>
    <t>イラン・イスラム共和国</t>
  </si>
  <si>
    <t>IR</t>
  </si>
  <si>
    <t>Iraq</t>
  </si>
  <si>
    <t>イラク</t>
  </si>
  <si>
    <t>IQ</t>
  </si>
  <si>
    <t>Ireland, Republic Of</t>
  </si>
  <si>
    <t>アイルランド</t>
  </si>
  <si>
    <t>IE</t>
  </si>
  <si>
    <t>Israel</t>
  </si>
  <si>
    <t>イスラエル</t>
  </si>
  <si>
    <t>IL</t>
  </si>
  <si>
    <t>Italy</t>
  </si>
  <si>
    <t>イタリア</t>
  </si>
  <si>
    <t>IT</t>
  </si>
  <si>
    <t>Jamaica</t>
  </si>
  <si>
    <t>ジャマイカ</t>
  </si>
  <si>
    <t>JM</t>
  </si>
  <si>
    <t>ジャージー島</t>
  </si>
  <si>
    <t>JE</t>
  </si>
  <si>
    <t>Jordan</t>
  </si>
  <si>
    <t>ヨルダン</t>
  </si>
  <si>
    <t>JO</t>
  </si>
  <si>
    <t>Kazakhstan</t>
  </si>
  <si>
    <t>カザフスタン</t>
  </si>
  <si>
    <t>KZ</t>
  </si>
  <si>
    <t>Kenya</t>
  </si>
  <si>
    <t>ケニア</t>
  </si>
  <si>
    <t>KE</t>
  </si>
  <si>
    <t>Kiribati</t>
  </si>
  <si>
    <t>キリバス</t>
  </si>
  <si>
    <t>KI</t>
  </si>
  <si>
    <t>KOREA</t>
  </si>
  <si>
    <t>大韓民国 (韓国)</t>
  </si>
  <si>
    <t>KR</t>
  </si>
  <si>
    <t>Korea, D.P.R of (North Korea)</t>
  </si>
  <si>
    <t>朝鮮民主主義人民共和国 (北朝鮮)</t>
  </si>
  <si>
    <t>KP</t>
  </si>
  <si>
    <t>Kosovo</t>
    <phoneticPr fontId="14"/>
  </si>
  <si>
    <t>コソボ</t>
    <phoneticPr fontId="14"/>
  </si>
  <si>
    <t>KV</t>
  </si>
  <si>
    <t>Kuwait</t>
  </si>
  <si>
    <t>クウェート</t>
  </si>
  <si>
    <t>KW</t>
  </si>
  <si>
    <t>Kyrgyzstan</t>
  </si>
  <si>
    <t>キルギス</t>
  </si>
  <si>
    <t>KG</t>
  </si>
  <si>
    <t>Lao People's Demo. Rep</t>
  </si>
  <si>
    <t>ラオス人民民主共和国</t>
  </si>
  <si>
    <t>LA</t>
  </si>
  <si>
    <t>Latvia</t>
  </si>
  <si>
    <t>ラトビア</t>
  </si>
  <si>
    <t>LV</t>
  </si>
  <si>
    <t>Lebanon</t>
  </si>
  <si>
    <t>レバノン</t>
  </si>
  <si>
    <t>LB</t>
  </si>
  <si>
    <t>Lesotho</t>
  </si>
  <si>
    <t>レソト</t>
  </si>
  <si>
    <t>LS</t>
  </si>
  <si>
    <t>Liberia</t>
  </si>
  <si>
    <t>リベリア</t>
  </si>
  <si>
    <t>LR</t>
  </si>
  <si>
    <t>Libya</t>
  </si>
  <si>
    <t>リビア</t>
  </si>
  <si>
    <t>LY</t>
  </si>
  <si>
    <t>Liechtenstein</t>
  </si>
  <si>
    <t>リヒテンシュタイン</t>
  </si>
  <si>
    <t>LI</t>
  </si>
  <si>
    <t>Lithuania</t>
  </si>
  <si>
    <t>リトアニア</t>
  </si>
  <si>
    <t>LT</t>
  </si>
  <si>
    <t>Luxembourg</t>
  </si>
  <si>
    <t>ルクセンブルク</t>
  </si>
  <si>
    <t>LU</t>
  </si>
  <si>
    <t>Macau</t>
  </si>
  <si>
    <t>マカオ</t>
  </si>
  <si>
    <t>MO</t>
  </si>
  <si>
    <t>Macedonia, Republic of</t>
  </si>
  <si>
    <t>マケドニア旧ユーゴスラビア共和国</t>
  </si>
  <si>
    <t>MK</t>
  </si>
  <si>
    <t>Madagascar</t>
  </si>
  <si>
    <t>マダガスカル</t>
  </si>
  <si>
    <t>MG</t>
  </si>
  <si>
    <t>Malawi</t>
  </si>
  <si>
    <t>マラウイ</t>
  </si>
  <si>
    <t>MW</t>
  </si>
  <si>
    <t>Malaysia</t>
  </si>
  <si>
    <t>マレーシア</t>
  </si>
  <si>
    <t>MY</t>
  </si>
  <si>
    <t>Maldives</t>
  </si>
  <si>
    <t>モルディブ</t>
  </si>
  <si>
    <t>MV</t>
  </si>
  <si>
    <t>Mali</t>
  </si>
  <si>
    <t>マリ</t>
  </si>
  <si>
    <t>ML</t>
  </si>
  <si>
    <t>Malta</t>
  </si>
  <si>
    <t>マルタ</t>
  </si>
  <si>
    <t>MT</t>
  </si>
  <si>
    <t>Marshall Islands</t>
  </si>
  <si>
    <t>マーシャル諸島</t>
  </si>
  <si>
    <t>MH</t>
  </si>
  <si>
    <t>Martinique</t>
  </si>
  <si>
    <t>マルティニク</t>
  </si>
  <si>
    <t>MQ</t>
  </si>
  <si>
    <t>Mauritania</t>
  </si>
  <si>
    <t>モーリタニア</t>
  </si>
  <si>
    <t>MR</t>
  </si>
  <si>
    <t>Mauritius</t>
  </si>
  <si>
    <t>モーリシャス</t>
  </si>
  <si>
    <t>MU</t>
  </si>
  <si>
    <t>Mayotte</t>
    <phoneticPr fontId="14"/>
  </si>
  <si>
    <t>マヨット島</t>
  </si>
  <si>
    <t>YT</t>
  </si>
  <si>
    <t>Mexico</t>
  </si>
  <si>
    <t>メキシコ</t>
  </si>
  <si>
    <t>MX</t>
  </si>
  <si>
    <t>Micronesia, Federated States of</t>
    <phoneticPr fontId="14"/>
  </si>
  <si>
    <t>ミクロネシア連邦</t>
  </si>
  <si>
    <t>FM</t>
  </si>
  <si>
    <t>Moldova, Republic of</t>
  </si>
  <si>
    <t>モルドバ共和国</t>
  </si>
  <si>
    <t>MD</t>
  </si>
  <si>
    <t>Monaco</t>
  </si>
  <si>
    <t>モナコ</t>
  </si>
  <si>
    <t>MC</t>
  </si>
  <si>
    <t>Mongolia</t>
  </si>
  <si>
    <t>モンゴル</t>
  </si>
  <si>
    <t>MN</t>
  </si>
  <si>
    <t>Montenegro</t>
    <phoneticPr fontId="14"/>
  </si>
  <si>
    <t>モンテネグロ</t>
  </si>
  <si>
    <t>ME</t>
  </si>
  <si>
    <t>Montserrat</t>
  </si>
  <si>
    <t>モントセラト</t>
  </si>
  <si>
    <t>MS</t>
  </si>
  <si>
    <t>Morocco</t>
  </si>
  <si>
    <t>モロッコ</t>
  </si>
  <si>
    <t>MA</t>
  </si>
  <si>
    <t>Mozambique</t>
  </si>
  <si>
    <t>モザンビーク</t>
  </si>
  <si>
    <t>MZ</t>
  </si>
  <si>
    <t>Myanmar</t>
  </si>
  <si>
    <t>ミャンマー</t>
  </si>
  <si>
    <t>MM</t>
  </si>
  <si>
    <t>Namibia</t>
  </si>
  <si>
    <t>ナミビア</t>
  </si>
  <si>
    <t>NA</t>
  </si>
  <si>
    <t>Nauru, Republic of</t>
  </si>
  <si>
    <t>ナウル</t>
  </si>
  <si>
    <t>NR</t>
  </si>
  <si>
    <t>Nepal</t>
  </si>
  <si>
    <t>ネパール</t>
  </si>
  <si>
    <t>NP</t>
  </si>
  <si>
    <t>Netherlands</t>
  </si>
  <si>
    <t>オランダ</t>
  </si>
  <si>
    <t>NL</t>
  </si>
  <si>
    <t>Nevis</t>
  </si>
  <si>
    <t>ネイビス</t>
    <phoneticPr fontId="14"/>
  </si>
  <si>
    <t>XN</t>
  </si>
  <si>
    <t>New Caledonia</t>
  </si>
  <si>
    <t>ニューカレドニア</t>
  </si>
  <si>
    <t>NC</t>
  </si>
  <si>
    <t>New Zealand</t>
  </si>
  <si>
    <t>ニュージーランド</t>
  </si>
  <si>
    <t>NZ</t>
  </si>
  <si>
    <t>Nicaragua</t>
  </si>
  <si>
    <t>ニカラグア</t>
  </si>
  <si>
    <t>NI</t>
  </si>
  <si>
    <t>Niger</t>
  </si>
  <si>
    <t>ニジェール</t>
  </si>
  <si>
    <t>NE</t>
  </si>
  <si>
    <t>Nigeria</t>
  </si>
  <si>
    <t>ナイジェリア</t>
  </si>
  <si>
    <t>NG</t>
  </si>
  <si>
    <t>Niue</t>
  </si>
  <si>
    <t>ニウエ</t>
  </si>
  <si>
    <t>NU</t>
  </si>
  <si>
    <t>Norway</t>
  </si>
  <si>
    <t>ノルウェー</t>
  </si>
  <si>
    <t>NO</t>
  </si>
  <si>
    <t>Oman</t>
  </si>
  <si>
    <t>オマーン</t>
  </si>
  <si>
    <t>OM</t>
  </si>
  <si>
    <t>Pakistan</t>
  </si>
  <si>
    <t>パキスタン</t>
  </si>
  <si>
    <t>PK</t>
  </si>
  <si>
    <t>Palau</t>
    <phoneticPr fontId="14"/>
  </si>
  <si>
    <t>パラオ</t>
  </si>
  <si>
    <t>PW</t>
  </si>
  <si>
    <t>Palestine Autonomous</t>
  </si>
  <si>
    <t>パレスチナ</t>
  </si>
  <si>
    <t>PS</t>
    <phoneticPr fontId="14"/>
  </si>
  <si>
    <t>Panama</t>
  </si>
  <si>
    <t>パナマ</t>
  </si>
  <si>
    <t>PA</t>
  </si>
  <si>
    <t>Papua New Guinea</t>
  </si>
  <si>
    <t>パプアニューギニア</t>
  </si>
  <si>
    <t>PG</t>
  </si>
  <si>
    <t>Paraguay</t>
  </si>
  <si>
    <t>パラグアイ</t>
  </si>
  <si>
    <t>PY</t>
  </si>
  <si>
    <t>Peru</t>
  </si>
  <si>
    <t>ペルー</t>
  </si>
  <si>
    <t>PE</t>
  </si>
  <si>
    <t>Philippines</t>
  </si>
  <si>
    <t>フィリピン</t>
  </si>
  <si>
    <t>PH</t>
  </si>
  <si>
    <t>Poland</t>
  </si>
  <si>
    <t>ポーランド</t>
  </si>
  <si>
    <t>PL</t>
  </si>
  <si>
    <t>Portugal</t>
  </si>
  <si>
    <t>ポルトガル</t>
  </si>
  <si>
    <t>PT</t>
  </si>
  <si>
    <t>Puerto Rico</t>
  </si>
  <si>
    <t>プエルトリコ</t>
  </si>
  <si>
    <t>PR</t>
  </si>
  <si>
    <t>Qatar</t>
  </si>
  <si>
    <t>カタール</t>
  </si>
  <si>
    <t>QA</t>
  </si>
  <si>
    <t>Repubblica di San Marino</t>
  </si>
  <si>
    <t>サンマリノ</t>
  </si>
  <si>
    <t>SM</t>
  </si>
  <si>
    <t>Reunion, Island of</t>
  </si>
  <si>
    <t>レユニオン</t>
  </si>
  <si>
    <t>RE</t>
  </si>
  <si>
    <t>Romania</t>
  </si>
  <si>
    <t>ルーマニア</t>
  </si>
  <si>
    <t>RO</t>
  </si>
  <si>
    <t>Russia</t>
  </si>
  <si>
    <t>ロシア</t>
  </si>
  <si>
    <t>RU</t>
  </si>
  <si>
    <t>Rwanda</t>
  </si>
  <si>
    <t>ルワンダ</t>
  </si>
  <si>
    <t>RW</t>
  </si>
  <si>
    <t>Saba</t>
  </si>
  <si>
    <t>サバ</t>
  </si>
  <si>
    <t>BQ</t>
    <phoneticPr fontId="14"/>
  </si>
  <si>
    <t>Saipan</t>
  </si>
  <si>
    <t>北マリアナ諸島</t>
  </si>
  <si>
    <t>MP</t>
  </si>
  <si>
    <t>Samoa</t>
  </si>
  <si>
    <t>サモア</t>
  </si>
  <si>
    <t>WS</t>
  </si>
  <si>
    <t>Sao Tome and Principe</t>
  </si>
  <si>
    <t>サントメ・プリンシペ</t>
  </si>
  <si>
    <t>ST</t>
  </si>
  <si>
    <t>Saudi Arabia</t>
  </si>
  <si>
    <t>サウジアラビア</t>
  </si>
  <si>
    <t>SA</t>
  </si>
  <si>
    <t>Senegal</t>
  </si>
  <si>
    <t>セネガル</t>
  </si>
  <si>
    <t>SN</t>
  </si>
  <si>
    <t>Serbia</t>
    <phoneticPr fontId="14"/>
  </si>
  <si>
    <t>セルビア</t>
  </si>
  <si>
    <t>RS</t>
  </si>
  <si>
    <t>Serbia &amp; Montenegro</t>
  </si>
  <si>
    <t>セルビアモンテネグロ</t>
    <phoneticPr fontId="14"/>
  </si>
  <si>
    <t>CS</t>
  </si>
  <si>
    <t>Seychelles</t>
  </si>
  <si>
    <t>セーシェル</t>
  </si>
  <si>
    <t>SC</t>
  </si>
  <si>
    <t>Sierra Leone</t>
  </si>
  <si>
    <t>シエラレオネ</t>
  </si>
  <si>
    <t>SL</t>
  </si>
  <si>
    <t>Singapore</t>
  </si>
  <si>
    <t>シンガポール</t>
  </si>
  <si>
    <t>SG</t>
  </si>
  <si>
    <t>Slovakia</t>
  </si>
  <si>
    <t>スロバキア</t>
  </si>
  <si>
    <t>SK</t>
  </si>
  <si>
    <t>Slovenia</t>
  </si>
  <si>
    <t>スロベニア</t>
  </si>
  <si>
    <t>SI</t>
  </si>
  <si>
    <t>Solomon Islands</t>
  </si>
  <si>
    <t>ソロモン諸島</t>
  </si>
  <si>
    <t>SB</t>
  </si>
  <si>
    <t>Somalia</t>
  </si>
  <si>
    <t>ソマリア</t>
  </si>
  <si>
    <t>SO</t>
  </si>
  <si>
    <t>Somaliland, Rep of (North Somalia)</t>
  </si>
  <si>
    <t>ソマリア</t>
    <phoneticPr fontId="14"/>
  </si>
  <si>
    <t>XS</t>
    <phoneticPr fontId="14"/>
  </si>
  <si>
    <t>South Africa</t>
  </si>
  <si>
    <t>南アフリカ共和国</t>
  </si>
  <si>
    <t>ZA</t>
  </si>
  <si>
    <t>South Sudan</t>
    <phoneticPr fontId="14"/>
  </si>
  <si>
    <t>南スーダン</t>
  </si>
  <si>
    <t>SS</t>
  </si>
  <si>
    <t>Spain</t>
  </si>
  <si>
    <t>スペイン</t>
  </si>
  <si>
    <t>ES</t>
  </si>
  <si>
    <t>Sri Lanka</t>
  </si>
  <si>
    <t>スリランカ</t>
  </si>
  <si>
    <t>LK</t>
  </si>
  <si>
    <t>St Helena, Ascension and Tristan da Cunha</t>
    <phoneticPr fontId="14"/>
  </si>
  <si>
    <t>セントヘレナ・アセンションおよびトリスタンダクーニャ</t>
  </si>
  <si>
    <t>SH</t>
  </si>
  <si>
    <t>St. Barthelemy</t>
  </si>
  <si>
    <t>サン・バルテルミー島</t>
    <rPh sb="9" eb="10">
      <t>トウ</t>
    </rPh>
    <phoneticPr fontId="14"/>
  </si>
  <si>
    <t>XY</t>
  </si>
  <si>
    <t>St. Eustatius</t>
  </si>
  <si>
    <t>シント・ユースタティウス島</t>
    <rPh sb="12" eb="13">
      <t>トウ</t>
    </rPh>
    <phoneticPr fontId="14"/>
  </si>
  <si>
    <t>XE</t>
  </si>
  <si>
    <t>St. Kitts</t>
  </si>
  <si>
    <t>セントクリストファー・ネビス</t>
  </si>
  <si>
    <t>KN</t>
  </si>
  <si>
    <t>St. Lucia</t>
  </si>
  <si>
    <t>セントルシア</t>
  </si>
  <si>
    <t>LC</t>
  </si>
  <si>
    <t>St. Maarten</t>
    <phoneticPr fontId="14"/>
  </si>
  <si>
    <t>シント・マールテン（オランダ領）</t>
  </si>
  <si>
    <t>SX</t>
  </si>
  <si>
    <t>St. Vincent</t>
  </si>
  <si>
    <t>セントビンセント・グレナディーン</t>
  </si>
  <si>
    <t>VC</t>
  </si>
  <si>
    <t>Sudan</t>
  </si>
  <si>
    <t>スーダン</t>
  </si>
  <si>
    <t>SD</t>
  </si>
  <si>
    <t>Suriname</t>
  </si>
  <si>
    <t>スリナム</t>
  </si>
  <si>
    <t>SR</t>
  </si>
  <si>
    <t>Swaziland</t>
  </si>
  <si>
    <t>スワジランド</t>
  </si>
  <si>
    <t>SZ</t>
  </si>
  <si>
    <t>Sweden</t>
  </si>
  <si>
    <t>スウェーデン</t>
  </si>
  <si>
    <t>SE</t>
  </si>
  <si>
    <t>Switzerland</t>
  </si>
  <si>
    <t>スイス</t>
  </si>
  <si>
    <t>CH</t>
  </si>
  <si>
    <t>Syria</t>
  </si>
  <si>
    <t>シリア・アラブ共和国</t>
  </si>
  <si>
    <t>SY</t>
  </si>
  <si>
    <t>Tahiti</t>
  </si>
  <si>
    <t>フランス領ポリネシア</t>
  </si>
  <si>
    <t>PF</t>
  </si>
  <si>
    <t>Taiwan</t>
  </si>
  <si>
    <t>台湾</t>
  </si>
  <si>
    <t>TW</t>
  </si>
  <si>
    <t>Tajikistan</t>
  </si>
  <si>
    <t>タジキスタン</t>
  </si>
  <si>
    <t>TJ</t>
  </si>
  <si>
    <t>Tanzania</t>
  </si>
  <si>
    <t>タンザニア</t>
  </si>
  <si>
    <t>TZ</t>
  </si>
  <si>
    <t>Thailand</t>
  </si>
  <si>
    <t>タイ</t>
  </si>
  <si>
    <t>TH</t>
  </si>
  <si>
    <t>Togo</t>
  </si>
  <si>
    <t>トーゴ</t>
  </si>
  <si>
    <t>TG</t>
  </si>
  <si>
    <t>Tonga</t>
  </si>
  <si>
    <t>トンガ</t>
  </si>
  <si>
    <t>TO</t>
  </si>
  <si>
    <t>Trinidad and Tobago</t>
  </si>
  <si>
    <t>トリニダード・トバゴ</t>
  </si>
  <si>
    <t>TT</t>
  </si>
  <si>
    <t>Tunisia</t>
  </si>
  <si>
    <t>チュニジア</t>
  </si>
  <si>
    <t>TN</t>
  </si>
  <si>
    <t>Turkey</t>
  </si>
  <si>
    <t>トルコ</t>
  </si>
  <si>
    <t>TR</t>
  </si>
  <si>
    <t>Turkmenistan</t>
  </si>
  <si>
    <t>トルクメニスタン</t>
  </si>
  <si>
    <t>TM</t>
  </si>
  <si>
    <t>Turks and Caicos Islands</t>
  </si>
  <si>
    <t>タークスカイコス諸島</t>
  </si>
  <si>
    <t>TC</t>
  </si>
  <si>
    <t>Tuvalu</t>
  </si>
  <si>
    <t>ツバル</t>
  </si>
  <si>
    <t>TV</t>
  </si>
  <si>
    <t>U.A.E.</t>
  </si>
  <si>
    <t>アラブ首長国連邦</t>
  </si>
  <si>
    <t>AE</t>
  </si>
  <si>
    <t>U.S.A</t>
  </si>
  <si>
    <t>アメリカ合衆国</t>
  </si>
  <si>
    <t>US</t>
  </si>
  <si>
    <t>Uganda</t>
  </si>
  <si>
    <t>ウガンダ</t>
  </si>
  <si>
    <t>UG</t>
  </si>
  <si>
    <t>UK</t>
  </si>
  <si>
    <t>イギリス</t>
  </si>
  <si>
    <t>GB</t>
  </si>
  <si>
    <t>Ukraine</t>
  </si>
  <si>
    <t>ウクライナ</t>
  </si>
  <si>
    <t>UA</t>
  </si>
  <si>
    <t>Uruguay</t>
  </si>
  <si>
    <t>ウルグアイ</t>
  </si>
  <si>
    <t>UY</t>
  </si>
  <si>
    <t>Uzbekistan</t>
  </si>
  <si>
    <t>ウズベキスタン</t>
  </si>
  <si>
    <t>UZ</t>
  </si>
  <si>
    <t>Vanuatu</t>
  </si>
  <si>
    <t>バヌアツ</t>
  </si>
  <si>
    <t>VU</t>
  </si>
  <si>
    <t>Vatican City</t>
  </si>
  <si>
    <t>バチカン</t>
  </si>
  <si>
    <t>VA</t>
    <phoneticPr fontId="14"/>
  </si>
  <si>
    <t>Venezuela</t>
  </si>
  <si>
    <t>ベネズエラ・ボリバル共和国</t>
  </si>
  <si>
    <t>VE</t>
  </si>
  <si>
    <t>Vietnam</t>
  </si>
  <si>
    <t>ベトナム</t>
  </si>
  <si>
    <t>VN</t>
  </si>
  <si>
    <t>Virgin Islands (US)</t>
  </si>
  <si>
    <t>米領バージン諸島</t>
    <rPh sb="0" eb="1">
      <t>ベイ</t>
    </rPh>
    <rPh sb="1" eb="2">
      <t>リョウ</t>
    </rPh>
    <rPh sb="6" eb="8">
      <t>ショトウ</t>
    </rPh>
    <phoneticPr fontId="14"/>
  </si>
  <si>
    <t>VI</t>
    <phoneticPr fontId="14"/>
  </si>
  <si>
    <t>Virgin Islands, British</t>
    <phoneticPr fontId="14"/>
  </si>
  <si>
    <t>イギリス領バージン諸島</t>
  </si>
  <si>
    <t>VG</t>
  </si>
  <si>
    <t>Wallis &amp; Futuna</t>
  </si>
  <si>
    <t>ウォリス・フツナ</t>
  </si>
  <si>
    <t>WF</t>
    <phoneticPr fontId="14"/>
  </si>
  <si>
    <t>Yemen</t>
  </si>
  <si>
    <t>イエメン</t>
  </si>
  <si>
    <t>YE</t>
  </si>
  <si>
    <t>Zambia</t>
  </si>
  <si>
    <t>ザンビア</t>
  </si>
  <si>
    <t>ZM</t>
  </si>
  <si>
    <t>Zimbabwe</t>
  </si>
  <si>
    <t>ジンバブエ</t>
  </si>
  <si>
    <t>ZW</t>
  </si>
  <si>
    <t>国名（英）</t>
    <rPh sb="0" eb="2">
      <t>クニメイ</t>
    </rPh>
    <rPh sb="3" eb="4">
      <t>エイ</t>
    </rPh>
    <phoneticPr fontId="2"/>
  </si>
  <si>
    <t>国名（和）</t>
    <rPh sb="0" eb="2">
      <t>クニメイ</t>
    </rPh>
    <rPh sb="3" eb="4">
      <t>ワ</t>
    </rPh>
    <phoneticPr fontId="2"/>
  </si>
  <si>
    <t>国コード</t>
    <rPh sb="0" eb="1">
      <t>クニ</t>
    </rPh>
    <phoneticPr fontId="2"/>
  </si>
  <si>
    <t>国名</t>
    <rPh sb="0" eb="2">
      <t>クニメイ</t>
    </rPh>
    <phoneticPr fontId="2"/>
  </si>
  <si>
    <t>Jersey</t>
    <phoneticPr fontId="2"/>
  </si>
  <si>
    <t>Japan</t>
    <phoneticPr fontId="2"/>
  </si>
  <si>
    <t>日本</t>
    <rPh sb="0" eb="2">
      <t>ニホン</t>
    </rPh>
    <phoneticPr fontId="2"/>
  </si>
  <si>
    <t>入力</t>
    <rPh sb="0" eb="2">
      <t>ニュウリョク</t>
    </rPh>
    <phoneticPr fontId="2"/>
  </si>
  <si>
    <t>自動引当</t>
    <rPh sb="0" eb="3">
      <t>ジドウヒ</t>
    </rPh>
    <rPh sb="3" eb="4">
      <t>ア</t>
    </rPh>
    <phoneticPr fontId="2"/>
  </si>
  <si>
    <t>燃料</t>
    <rPh sb="0" eb="2">
      <t>ネンリョウ</t>
    </rPh>
    <phoneticPr fontId="2"/>
  </si>
  <si>
    <t>項目</t>
    <rPh sb="0" eb="2">
      <t>コウモク</t>
    </rPh>
    <phoneticPr fontId="2"/>
  </si>
  <si>
    <t>ガソリン</t>
    <phoneticPr fontId="2"/>
  </si>
  <si>
    <t>LPG</t>
    <phoneticPr fontId="2"/>
  </si>
  <si>
    <t>軽油</t>
    <rPh sb="0" eb="2">
      <t>ケイユ</t>
    </rPh>
    <phoneticPr fontId="2"/>
  </si>
  <si>
    <t>A重油</t>
    <rPh sb="1" eb="3">
      <t>ジュウユ</t>
    </rPh>
    <phoneticPr fontId="2"/>
  </si>
  <si>
    <t>LNG</t>
    <phoneticPr fontId="2"/>
  </si>
  <si>
    <t>都市ガス</t>
    <rPh sb="0" eb="2">
      <t>トシ</t>
    </rPh>
    <phoneticPr fontId="2"/>
  </si>
  <si>
    <t>電力</t>
    <rPh sb="0" eb="2">
      <t>デンリョク</t>
    </rPh>
    <phoneticPr fontId="2"/>
  </si>
  <si>
    <t>排出係数</t>
    <rPh sb="0" eb="4">
      <t>ハイシュツケイスウ</t>
    </rPh>
    <phoneticPr fontId="2"/>
  </si>
  <si>
    <t>合計</t>
    <rPh sb="0" eb="2">
      <t>ゴウケイ</t>
    </rPh>
    <phoneticPr fontId="2"/>
  </si>
  <si>
    <t>t-CO2eq</t>
    <phoneticPr fontId="2"/>
  </si>
  <si>
    <t>=</t>
    <phoneticPr fontId="2"/>
  </si>
  <si>
    <t>×</t>
    <phoneticPr fontId="2"/>
  </si>
  <si>
    <t>t</t>
    <phoneticPr fontId="2"/>
  </si>
  <si>
    <t>引当値</t>
    <rPh sb="0" eb="3">
      <t>ヒキアテチ</t>
    </rPh>
    <phoneticPr fontId="2"/>
  </si>
  <si>
    <t>固定値</t>
    <rPh sb="0" eb="3">
      <t>コテイチ</t>
    </rPh>
    <phoneticPr fontId="2"/>
  </si>
  <si>
    <t>計算値</t>
    <rPh sb="0" eb="3">
      <t>ケイサンチ</t>
    </rPh>
    <phoneticPr fontId="2"/>
  </si>
  <si>
    <t>計算値</t>
    <rPh sb="0" eb="2">
      <t>ケイサン</t>
    </rPh>
    <rPh sb="2" eb="3">
      <t>チ</t>
    </rPh>
    <phoneticPr fontId="2"/>
  </si>
  <si>
    <t>統合製品カテゴリ
比率</t>
    <rPh sb="0" eb="4">
      <t>トウゴウセイヒン</t>
    </rPh>
    <rPh sb="9" eb="11">
      <t>ヒリツ</t>
    </rPh>
    <phoneticPr fontId="2"/>
  </si>
  <si>
    <t>統合製品カテゴリ別生産実績</t>
    <rPh sb="0" eb="4">
      <t>トウゴウセイヒン</t>
    </rPh>
    <rPh sb="8" eb="9">
      <t>ベツ</t>
    </rPh>
    <rPh sb="9" eb="11">
      <t>セイサン</t>
    </rPh>
    <rPh sb="11" eb="13">
      <t>ジッセキ</t>
    </rPh>
    <phoneticPr fontId="2"/>
  </si>
  <si>
    <t>データ入力開始日</t>
    <rPh sb="3" eb="8">
      <t>ニュウリョクカイシビ</t>
    </rPh>
    <phoneticPr fontId="2"/>
  </si>
  <si>
    <t>データ入力終了日</t>
    <rPh sb="3" eb="8">
      <t>ニュウリョクシュウリョウビ</t>
    </rPh>
    <phoneticPr fontId="2"/>
  </si>
  <si>
    <t>自動算定</t>
    <rPh sb="0" eb="4">
      <t>ジドウサンテイ</t>
    </rPh>
    <phoneticPr fontId="2"/>
  </si>
  <si>
    <t>＝</t>
    <phoneticPr fontId="2"/>
  </si>
  <si>
    <t>列数</t>
    <rPh sb="0" eb="2">
      <t>レツスウ</t>
    </rPh>
    <phoneticPr fontId="2"/>
  </si>
  <si>
    <r>
      <t xml:space="preserve">企業／事業所生産量
</t>
    </r>
    <r>
      <rPr>
        <b/>
        <sz val="10"/>
        <rFont val="Arial"/>
        <family val="2"/>
      </rPr>
      <t>Production amount</t>
    </r>
    <rPh sb="0" eb="2">
      <t>キギョウ</t>
    </rPh>
    <rPh sb="3" eb="6">
      <t>ジギョウショ</t>
    </rPh>
    <rPh sb="6" eb="9">
      <t>セイサンリョウ</t>
    </rPh>
    <phoneticPr fontId="2"/>
  </si>
  <si>
    <r>
      <rPr>
        <b/>
        <sz val="10"/>
        <rFont val="游ゴシック"/>
        <family val="2"/>
        <charset val="128"/>
      </rPr>
      <t xml:space="preserve">単位
</t>
    </r>
    <r>
      <rPr>
        <b/>
        <sz val="10"/>
        <rFont val="Arial"/>
        <family val="2"/>
      </rPr>
      <t>Unit</t>
    </r>
    <rPh sb="0" eb="2">
      <t>タンイ</t>
    </rPh>
    <phoneticPr fontId="2"/>
  </si>
  <si>
    <r>
      <t xml:space="preserve">企業／事業所生産量
</t>
    </r>
    <r>
      <rPr>
        <b/>
        <sz val="11"/>
        <rFont val="Arial"/>
        <family val="2"/>
      </rPr>
      <t>Production amount</t>
    </r>
    <rPh sb="0" eb="2">
      <t>キギョウ</t>
    </rPh>
    <rPh sb="3" eb="6">
      <t>ジギョウショ</t>
    </rPh>
    <rPh sb="6" eb="9">
      <t>セイサンリョウ</t>
    </rPh>
    <phoneticPr fontId="2"/>
  </si>
  <si>
    <r>
      <rPr>
        <b/>
        <sz val="11"/>
        <rFont val="游ゴシック"/>
        <family val="2"/>
        <charset val="128"/>
      </rPr>
      <t xml:space="preserve">単位
</t>
    </r>
    <r>
      <rPr>
        <b/>
        <sz val="11"/>
        <rFont val="Arial"/>
        <family val="2"/>
      </rPr>
      <t>Unit</t>
    </r>
    <rPh sb="0" eb="2">
      <t>タンイ</t>
    </rPh>
    <phoneticPr fontId="2"/>
  </si>
  <si>
    <r>
      <rPr>
        <b/>
        <sz val="10"/>
        <rFont val="游ゴシック"/>
        <family val="2"/>
        <charset val="128"/>
      </rPr>
      <t>統合製品カテゴリ</t>
    </r>
    <r>
      <rPr>
        <b/>
        <sz val="10"/>
        <rFont val="Arial"/>
        <family val="2"/>
        <charset val="128"/>
      </rPr>
      <t xml:space="preserve">
Type of aggregated good </t>
    </r>
    <rPh sb="0" eb="2">
      <t>トウゴウ</t>
    </rPh>
    <rPh sb="2" eb="4">
      <t>セイヒン</t>
    </rPh>
    <phoneticPr fontId="2"/>
  </si>
  <si>
    <r>
      <rPr>
        <b/>
        <sz val="11"/>
        <rFont val="游ゴシック"/>
        <family val="2"/>
        <charset val="128"/>
      </rPr>
      <t>統合製品カテゴリ</t>
    </r>
    <r>
      <rPr>
        <b/>
        <sz val="11"/>
        <rFont val="Arial"/>
        <family val="2"/>
        <charset val="128"/>
      </rPr>
      <t xml:space="preserve">
Type of aggregated good </t>
    </r>
    <rPh sb="0" eb="2">
      <t>トウゴウ</t>
    </rPh>
    <rPh sb="2" eb="4">
      <t>セイヒン</t>
    </rPh>
    <phoneticPr fontId="2"/>
  </si>
  <si>
    <t>A. 属性データ入力</t>
    <rPh sb="3" eb="5">
      <t>ゾクセイ</t>
    </rPh>
    <rPh sb="8" eb="10">
      <t>ニュウリョク</t>
    </rPh>
    <phoneticPr fontId="2"/>
  </si>
  <si>
    <t>C. 統合製品カテゴリ生産高入力</t>
    <rPh sb="3" eb="7">
      <t>トウゴウセイヒン</t>
    </rPh>
    <rPh sb="11" eb="16">
      <t>セイサンダカニュウリョク</t>
    </rPh>
    <phoneticPr fontId="2"/>
  </si>
  <si>
    <t>→</t>
    <phoneticPr fontId="2"/>
  </si>
  <si>
    <t>左側に挿入</t>
    <rPh sb="0" eb="2">
      <t>ヒダリガワ</t>
    </rPh>
    <rPh sb="3" eb="5">
      <t>ソウニュウ</t>
    </rPh>
    <phoneticPr fontId="2"/>
  </si>
  <si>
    <t>↓</t>
    <phoneticPr fontId="2"/>
  </si>
  <si>
    <t>上側に挿入</t>
    <rPh sb="0" eb="2">
      <t>ウエガワ</t>
    </rPh>
    <rPh sb="3" eb="5">
      <t>ソウニュウ</t>
    </rPh>
    <phoneticPr fontId="2"/>
  </si>
  <si>
    <t>統合製品カテゴリリスト</t>
    <rPh sb="0" eb="4">
      <t>トウゴウセイヒン</t>
    </rPh>
    <phoneticPr fontId="2"/>
  </si>
  <si>
    <t>国リスト</t>
    <rPh sb="0" eb="1">
      <t>クニ</t>
    </rPh>
    <phoneticPr fontId="2"/>
  </si>
  <si>
    <t>sumif</t>
    <phoneticPr fontId="2"/>
  </si>
  <si>
    <t>原材料データ連携</t>
    <rPh sb="0" eb="3">
      <t>ゲンザイリョウ</t>
    </rPh>
    <rPh sb="6" eb="8">
      <t>レンケイ</t>
    </rPh>
    <phoneticPr fontId="2"/>
  </si>
  <si>
    <t>引用</t>
    <rPh sb="0" eb="2">
      <t>インヨウ</t>
    </rPh>
    <phoneticPr fontId="2"/>
  </si>
  <si>
    <t>統合製品カテゴリ別排出量</t>
    <rPh sb="0" eb="2">
      <t>トウゴウ</t>
    </rPh>
    <rPh sb="2" eb="4">
      <t>セイヒン</t>
    </rPh>
    <rPh sb="8" eb="9">
      <t>ベツ</t>
    </rPh>
    <rPh sb="9" eb="12">
      <t>ハイシュツリョウ</t>
    </rPh>
    <phoneticPr fontId="2"/>
  </si>
  <si>
    <t>原材料排出量集計</t>
    <rPh sb="0" eb="6">
      <t>ゲンザイリョウハイシュツリョウ</t>
    </rPh>
    <rPh sb="6" eb="8">
      <t>シュウケイ</t>
    </rPh>
    <phoneticPr fontId="2"/>
  </si>
  <si>
    <t>燃料排出量合計</t>
    <rPh sb="0" eb="5">
      <t>ネンリョウハイシュツリョウ</t>
    </rPh>
    <rPh sb="5" eb="7">
      <t>ゴウケイ</t>
    </rPh>
    <phoneticPr fontId="2"/>
  </si>
  <si>
    <t>電力排出量合計</t>
    <rPh sb="0" eb="7">
      <t>デンリョクハイシュツリョウゴウケイ</t>
    </rPh>
    <phoneticPr fontId="2"/>
  </si>
  <si>
    <t>B. エネルギーデータ計算</t>
    <rPh sb="11" eb="13">
      <t>ケイサン</t>
    </rPh>
    <phoneticPr fontId="2"/>
  </si>
  <si>
    <t>電力消費量合計</t>
    <rPh sb="0" eb="7">
      <t>デンリョクショウヒリョウゴウケイ</t>
    </rPh>
    <phoneticPr fontId="2"/>
  </si>
  <si>
    <t>②統合製品カテゴリ別比率反映　＋　③原材料調達集計</t>
    <phoneticPr fontId="2"/>
  </si>
  <si>
    <t>直接排出量</t>
    <rPh sb="0" eb="5">
      <t>チョクセツハイシュツリョウ</t>
    </rPh>
    <phoneticPr fontId="2"/>
  </si>
  <si>
    <t>特定直接排出</t>
    <rPh sb="0" eb="2">
      <t>トクテイ</t>
    </rPh>
    <rPh sb="2" eb="4">
      <t>チョクセツ</t>
    </rPh>
    <rPh sb="4" eb="6">
      <t>ハイシュツ</t>
    </rPh>
    <phoneticPr fontId="2"/>
  </si>
  <si>
    <t>特定直接内包排出量</t>
    <rPh sb="0" eb="2">
      <t>トクテイ</t>
    </rPh>
    <rPh sb="2" eb="4">
      <t>チョクセツ</t>
    </rPh>
    <rPh sb="4" eb="6">
      <t>ナイホウ</t>
    </rPh>
    <rPh sb="6" eb="9">
      <t>ハイシュツリョウ</t>
    </rPh>
    <phoneticPr fontId="2"/>
  </si>
  <si>
    <t>DirEm*</t>
    <phoneticPr fontId="2"/>
  </si>
  <si>
    <t>間接排出量</t>
    <rPh sb="0" eb="2">
      <t>カンセツ</t>
    </rPh>
    <rPh sb="2" eb="5">
      <t>ハイシュツリョウ</t>
    </rPh>
    <phoneticPr fontId="2"/>
  </si>
  <si>
    <t>IndirEm</t>
  </si>
  <si>
    <t>特定間接排出量</t>
    <rPh sb="0" eb="2">
      <t>トクテイ</t>
    </rPh>
    <rPh sb="2" eb="4">
      <t>カンセツ</t>
    </rPh>
    <rPh sb="4" eb="7">
      <t>ハイシュツリョウ</t>
    </rPh>
    <phoneticPr fontId="2"/>
  </si>
  <si>
    <t>特定間接内包排出量</t>
    <rPh sb="0" eb="2">
      <t>トクテイ</t>
    </rPh>
    <rPh sb="2" eb="4">
      <t>カンセツ</t>
    </rPh>
    <rPh sb="4" eb="6">
      <t>ナイホウ</t>
    </rPh>
    <rPh sb="6" eb="9">
      <t>ハイシュツリョウ</t>
    </rPh>
    <phoneticPr fontId="2"/>
  </si>
  <si>
    <t>SE(direct)</t>
    <phoneticPr fontId="2"/>
  </si>
  <si>
    <t>SEE(direct)</t>
    <phoneticPr fontId="2"/>
  </si>
  <si>
    <t>SE(indirect)</t>
    <phoneticPr fontId="2"/>
  </si>
  <si>
    <t>SEE(indirect)</t>
    <phoneticPr fontId="2"/>
  </si>
  <si>
    <t>直接内包排出量</t>
    <rPh sb="0" eb="2">
      <t>チョクセツ</t>
    </rPh>
    <rPh sb="2" eb="4">
      <t>ナイホウ</t>
    </rPh>
    <rPh sb="4" eb="6">
      <t>ハイシュツ</t>
    </rPh>
    <rPh sb="6" eb="7">
      <t>リョウ</t>
    </rPh>
    <phoneticPr fontId="2"/>
  </si>
  <si>
    <t>間接内包排出量</t>
    <rPh sb="0" eb="2">
      <t>カンセツ</t>
    </rPh>
    <rPh sb="2" eb="4">
      <t>ナイホウ</t>
    </rPh>
    <rPh sb="4" eb="6">
      <t>ハイシュツ</t>
    </rPh>
    <rPh sb="6" eb="7">
      <t>リョウ</t>
    </rPh>
    <phoneticPr fontId="2"/>
  </si>
  <si>
    <t>EE(direct)</t>
    <phoneticPr fontId="2"/>
  </si>
  <si>
    <t>EE(indirect)</t>
    <phoneticPr fontId="2"/>
  </si>
  <si>
    <t>MWh/t</t>
    <phoneticPr fontId="2"/>
  </si>
  <si>
    <t>-</t>
    <phoneticPr fontId="2"/>
  </si>
  <si>
    <t>〇</t>
    <phoneticPr fontId="2"/>
  </si>
  <si>
    <t>tCO2e</t>
    <phoneticPr fontId="2"/>
  </si>
  <si>
    <t>tCO2e/t</t>
    <phoneticPr fontId="2"/>
  </si>
  <si>
    <r>
      <t>直接排出量</t>
    </r>
    <r>
      <rPr>
        <b/>
        <sz val="9"/>
        <color theme="1"/>
        <rFont val="Arial"/>
        <family val="2"/>
      </rPr>
      <t xml:space="preserve">
DirEm*</t>
    </r>
    <r>
      <rPr>
        <b/>
        <sz val="9"/>
        <color theme="1"/>
        <rFont val="Arial"/>
        <family val="2"/>
        <charset val="128"/>
      </rPr>
      <t xml:space="preserve">
t-CO2eq</t>
    </r>
    <rPh sb="0" eb="5">
      <t>チョクセツハイシュツリョウ</t>
    </rPh>
    <phoneticPr fontId="2"/>
  </si>
  <si>
    <r>
      <t>特定直接内包排出量</t>
    </r>
    <r>
      <rPr>
        <b/>
        <sz val="9"/>
        <color theme="1"/>
        <rFont val="Arial"/>
        <family val="2"/>
      </rPr>
      <t xml:space="preserve">
SEE (direct)</t>
    </r>
    <r>
      <rPr>
        <b/>
        <sz val="9"/>
        <color theme="1"/>
        <rFont val="Arial"/>
        <family val="2"/>
        <charset val="128"/>
      </rPr>
      <t xml:space="preserve">
t-CO2eq</t>
    </r>
    <r>
      <rPr>
        <b/>
        <sz val="9"/>
        <color theme="1"/>
        <rFont val="游ゴシック"/>
        <family val="2"/>
        <charset val="128"/>
      </rPr>
      <t>/t</t>
    </r>
    <rPh sb="0" eb="2">
      <t>トクテイ</t>
    </rPh>
    <rPh sb="2" eb="4">
      <t>チョクセツ</t>
    </rPh>
    <rPh sb="4" eb="6">
      <t>ナイホウ</t>
    </rPh>
    <rPh sb="6" eb="8">
      <t>ハイシュツ</t>
    </rPh>
    <rPh sb="8" eb="9">
      <t>リョウ</t>
    </rPh>
    <phoneticPr fontId="2"/>
  </si>
  <si>
    <r>
      <t>特定間接内包排出量</t>
    </r>
    <r>
      <rPr>
        <b/>
        <sz val="9"/>
        <color theme="1"/>
        <rFont val="Arial"/>
        <family val="2"/>
      </rPr>
      <t xml:space="preserve">
SEE (indirect)</t>
    </r>
    <r>
      <rPr>
        <b/>
        <sz val="9"/>
        <color theme="1"/>
        <rFont val="Arial"/>
        <family val="2"/>
        <charset val="128"/>
      </rPr>
      <t xml:space="preserve">
t-CO2eq</t>
    </r>
    <r>
      <rPr>
        <b/>
        <sz val="9"/>
        <color theme="1"/>
        <rFont val="游ゴシック"/>
        <family val="2"/>
        <charset val="128"/>
      </rPr>
      <t>/t</t>
    </r>
    <rPh sb="0" eb="2">
      <t>トクテイ</t>
    </rPh>
    <rPh sb="2" eb="4">
      <t>カンセツ</t>
    </rPh>
    <rPh sb="4" eb="6">
      <t>ナイホウ</t>
    </rPh>
    <rPh sb="6" eb="8">
      <t>ハイシュツ</t>
    </rPh>
    <rPh sb="8" eb="9">
      <t>リョウ</t>
    </rPh>
    <phoneticPr fontId="2"/>
  </si>
  <si>
    <r>
      <t>特定直接排出量</t>
    </r>
    <r>
      <rPr>
        <b/>
        <sz val="9"/>
        <color theme="1"/>
        <rFont val="Arial"/>
        <family val="2"/>
      </rPr>
      <t xml:space="preserve">
</t>
    </r>
    <r>
      <rPr>
        <b/>
        <sz val="9"/>
        <color theme="1"/>
        <rFont val="Arial"/>
        <family val="2"/>
        <charset val="128"/>
      </rPr>
      <t>SE (direct)
t-CO2eq/t</t>
    </r>
    <rPh sb="0" eb="2">
      <t>トクテイ</t>
    </rPh>
    <rPh sb="2" eb="7">
      <t>チョクセツハイシュツリョウ</t>
    </rPh>
    <phoneticPr fontId="2"/>
  </si>
  <si>
    <r>
      <t>直接内包排出量</t>
    </r>
    <r>
      <rPr>
        <b/>
        <sz val="9"/>
        <color theme="1"/>
        <rFont val="Arial"/>
        <family val="2"/>
      </rPr>
      <t xml:space="preserve">
EE (direct)</t>
    </r>
    <r>
      <rPr>
        <b/>
        <sz val="9"/>
        <color theme="1"/>
        <rFont val="Arial"/>
        <family val="2"/>
        <charset val="128"/>
      </rPr>
      <t xml:space="preserve">
t-CO2eq</t>
    </r>
    <rPh sb="0" eb="2">
      <t>チョクセツ</t>
    </rPh>
    <rPh sb="2" eb="4">
      <t>ナイホウ</t>
    </rPh>
    <rPh sb="4" eb="6">
      <t>ハイシュツ</t>
    </rPh>
    <rPh sb="6" eb="7">
      <t>リョウ</t>
    </rPh>
    <phoneticPr fontId="2"/>
  </si>
  <si>
    <r>
      <t>間接排出量</t>
    </r>
    <r>
      <rPr>
        <b/>
        <sz val="9"/>
        <color theme="1"/>
        <rFont val="Arial"/>
        <family val="2"/>
      </rPr>
      <t xml:space="preserve">
indirEm</t>
    </r>
    <r>
      <rPr>
        <b/>
        <sz val="9"/>
        <color theme="1"/>
        <rFont val="Arial"/>
        <family val="2"/>
        <charset val="128"/>
      </rPr>
      <t xml:space="preserve">
t-CO2eq</t>
    </r>
    <rPh sb="0" eb="2">
      <t>カンセツ</t>
    </rPh>
    <rPh sb="2" eb="4">
      <t>ハイシュツ</t>
    </rPh>
    <rPh sb="4" eb="5">
      <t>リョウ</t>
    </rPh>
    <phoneticPr fontId="2"/>
  </si>
  <si>
    <r>
      <t>特定間接排出量</t>
    </r>
    <r>
      <rPr>
        <b/>
        <sz val="9"/>
        <color theme="1"/>
        <rFont val="Arial"/>
        <family val="2"/>
      </rPr>
      <t xml:space="preserve">
</t>
    </r>
    <r>
      <rPr>
        <b/>
        <sz val="9"/>
        <color theme="1"/>
        <rFont val="Arial"/>
        <family val="2"/>
        <charset val="128"/>
      </rPr>
      <t>SE (indirect)
t-CO2eq/t</t>
    </r>
    <rPh sb="0" eb="2">
      <t>トクテイ</t>
    </rPh>
    <rPh sb="2" eb="4">
      <t>カンセツ</t>
    </rPh>
    <rPh sb="4" eb="6">
      <t>ハイシュツ</t>
    </rPh>
    <rPh sb="6" eb="7">
      <t>リョウ</t>
    </rPh>
    <phoneticPr fontId="2"/>
  </si>
  <si>
    <r>
      <t>間接内包排出量</t>
    </r>
    <r>
      <rPr>
        <b/>
        <sz val="9"/>
        <color theme="1"/>
        <rFont val="Arial"/>
        <family val="2"/>
      </rPr>
      <t xml:space="preserve">
EE (indirect)</t>
    </r>
    <r>
      <rPr>
        <b/>
        <sz val="9"/>
        <color theme="1"/>
        <rFont val="Arial"/>
        <family val="2"/>
        <charset val="128"/>
      </rPr>
      <t xml:space="preserve">
t-CO2eq</t>
    </r>
    <rPh sb="0" eb="2">
      <t>カンセツ</t>
    </rPh>
    <rPh sb="2" eb="4">
      <t>ナイホウ</t>
    </rPh>
    <rPh sb="4" eb="6">
      <t>ハイシュツ</t>
    </rPh>
    <rPh sb="6" eb="7">
      <t>リョウ</t>
    </rPh>
    <phoneticPr fontId="2"/>
  </si>
  <si>
    <t>電力消費量</t>
    <rPh sb="0" eb="2">
      <t>デンリョク</t>
    </rPh>
    <rPh sb="2" eb="5">
      <t>ショウヒリョウ</t>
    </rPh>
    <phoneticPr fontId="2"/>
  </si>
  <si>
    <t>内包電力消費量</t>
    <rPh sb="0" eb="2">
      <t>ナイホウ</t>
    </rPh>
    <rPh sb="2" eb="4">
      <t>デンリョク</t>
    </rPh>
    <rPh sb="4" eb="7">
      <t>ショウヒリョウ</t>
    </rPh>
    <phoneticPr fontId="2"/>
  </si>
  <si>
    <t>Electricity consumed</t>
    <phoneticPr fontId="2"/>
  </si>
  <si>
    <t>Embedded electricity</t>
    <phoneticPr fontId="2"/>
  </si>
  <si>
    <t>Specific embedded indirect emissions</t>
    <phoneticPr fontId="2"/>
  </si>
  <si>
    <t>Specific embedded direct emissions</t>
    <phoneticPr fontId="2"/>
  </si>
  <si>
    <t>Specific direct emissions</t>
    <phoneticPr fontId="2"/>
  </si>
  <si>
    <t>Specific indirect emissions</t>
    <phoneticPr fontId="2"/>
  </si>
  <si>
    <t>Indirect emissions</t>
    <phoneticPr fontId="2"/>
  </si>
  <si>
    <t>Direct emissions</t>
    <phoneticPr fontId="2"/>
  </si>
  <si>
    <t>Embedded direct emissions</t>
    <phoneticPr fontId="2"/>
  </si>
  <si>
    <t>Embedded indirect emissions</t>
    <phoneticPr fontId="2"/>
  </si>
  <si>
    <t>鉄及び鉄鋼製品（Iron or steel products）</t>
  </si>
  <si>
    <t>灯油</t>
    <rPh sb="0" eb="2">
      <t>トウユ</t>
    </rPh>
    <phoneticPr fontId="2"/>
  </si>
  <si>
    <t>C重油</t>
    <rPh sb="1" eb="3">
      <t>ジュウユ</t>
    </rPh>
    <phoneticPr fontId="2"/>
  </si>
  <si>
    <t>廃油</t>
    <rPh sb="0" eb="2">
      <t>ハイユ</t>
    </rPh>
    <phoneticPr fontId="2"/>
  </si>
  <si>
    <t>下流側製品の紐づけ先</t>
    <rPh sb="0" eb="5">
      <t>カリュウガワセイヒン</t>
    </rPh>
    <rPh sb="6" eb="7">
      <t>ヒモ</t>
    </rPh>
    <rPh sb="9" eb="10">
      <t>サキ</t>
    </rPh>
    <phoneticPr fontId="2"/>
  </si>
  <si>
    <t>アルミニウム製品（Aluminium products）</t>
  </si>
  <si>
    <t>デフォルト値</t>
    <rPh sb="5" eb="6">
      <t>チ</t>
    </rPh>
    <phoneticPr fontId="2"/>
  </si>
  <si>
    <t>☒</t>
    <phoneticPr fontId="2"/>
  </si>
  <si>
    <t>国産天然ガス</t>
    <rPh sb="0" eb="4">
      <t>コクサンテンネン</t>
    </rPh>
    <phoneticPr fontId="2"/>
  </si>
  <si>
    <t>出所</t>
    <rPh sb="0" eb="2">
      <t>シュッショ</t>
    </rPh>
    <phoneticPr fontId="2"/>
  </si>
  <si>
    <t>IPCC 2006 GL
算定ガイドライン</t>
    <rPh sb="13" eb="15">
      <t>サンテイ</t>
    </rPh>
    <phoneticPr fontId="2"/>
  </si>
  <si>
    <t>燃料原単位の追加</t>
    <rPh sb="0" eb="2">
      <t>ネンリョウ</t>
    </rPh>
    <rPh sb="2" eb="5">
      <t>ゲンタンイ</t>
    </rPh>
    <rPh sb="6" eb="8">
      <t>ツイカ</t>
    </rPh>
    <phoneticPr fontId="2"/>
  </si>
  <si>
    <t>算定用排出係数</t>
    <rPh sb="0" eb="5">
      <t>サンテイヨウハイシュツ</t>
    </rPh>
    <rPh sb="5" eb="7">
      <t>ケイスウ</t>
    </rPh>
    <phoneticPr fontId="2"/>
  </si>
  <si>
    <t>排出係数
（tCO2/TJ）</t>
    <rPh sb="0" eb="4">
      <t>ハイシュツケイスウ</t>
    </rPh>
    <phoneticPr fontId="2"/>
  </si>
  <si>
    <t>備考</t>
    <rPh sb="0" eb="2">
      <t>ビコウ</t>
    </rPh>
    <phoneticPr fontId="2"/>
  </si>
  <si>
    <t>算定ガイドラインの「軽油」</t>
    <rPh sb="0" eb="2">
      <t>サンテイ</t>
    </rPh>
    <rPh sb="10" eb="12">
      <t>ケイユ</t>
    </rPh>
    <phoneticPr fontId="2"/>
  </si>
  <si>
    <t>算定ガイドラインの「残渣燃料油」</t>
    <rPh sb="0" eb="2">
      <t>サンテイ</t>
    </rPh>
    <rPh sb="10" eb="15">
      <t>ザンサネンリョウユ</t>
    </rPh>
    <phoneticPr fontId="2"/>
  </si>
  <si>
    <t>正味発熱量
（TJ/Gg＝TJ/1000t）</t>
    <rPh sb="0" eb="2">
      <t>ショウミ</t>
    </rPh>
    <rPh sb="2" eb="5">
      <t>ハツネツリョウ</t>
    </rPh>
    <phoneticPr fontId="2"/>
  </si>
  <si>
    <t xml:space="preserve">単位換算係数
</t>
    <rPh sb="0" eb="6">
      <t>タンイカンサンケイスウ</t>
    </rPh>
    <phoneticPr fontId="2"/>
  </si>
  <si>
    <t>（MJ／ℓ）</t>
  </si>
  <si>
    <t>（MJ／㎥）</t>
    <phoneticPr fontId="2"/>
  </si>
  <si>
    <t>電力原単位</t>
    <rPh sb="0" eb="5">
      <t>デンリョクゲンタンイ</t>
    </rPh>
    <phoneticPr fontId="2"/>
  </si>
  <si>
    <t>Harmonized IFI Default Grid Factors 2021 v3.2 | UNFCCC</t>
  </si>
  <si>
    <t>Operating Margin Grid Emission 
Factor, tCO2/kWh (including for use in PCAF GHG accounting)</t>
    <phoneticPr fontId="2"/>
  </si>
  <si>
    <t>China</t>
    <phoneticPr fontId="2"/>
  </si>
  <si>
    <t>企業／事業所(Installation)全体の排出量</t>
    <rPh sb="0" eb="2">
      <t>キギョウ</t>
    </rPh>
    <rPh sb="3" eb="6">
      <t>ジギョウショ</t>
    </rPh>
    <rPh sb="20" eb="22">
      <t>ゼンタイ</t>
    </rPh>
    <rPh sb="23" eb="26">
      <t>ハイシュツリョウ</t>
    </rPh>
    <phoneticPr fontId="2"/>
  </si>
  <si>
    <t>t-CO2eq/t</t>
    <phoneticPr fontId="2"/>
  </si>
  <si>
    <t/>
  </si>
  <si>
    <t>kL</t>
    <phoneticPr fontId="2"/>
  </si>
  <si>
    <t>千㎥</t>
    <rPh sb="0" eb="1">
      <t>セン</t>
    </rPh>
    <phoneticPr fontId="2"/>
  </si>
  <si>
    <t>排出量原単位
SEE (t-CO2/kg)</t>
    <rPh sb="0" eb="6">
      <t>ハイシュツリョウゲンタンイ</t>
    </rPh>
    <phoneticPr fontId="2"/>
  </si>
  <si>
    <t>SEE（原単位）ではなく、EE（総量）に換算して計算</t>
    <rPh sb="4" eb="7">
      <t>ゲンタンイ</t>
    </rPh>
    <rPh sb="16" eb="18">
      <t>ソウリョウ</t>
    </rPh>
    <rPh sb="20" eb="22">
      <t>カンサン</t>
    </rPh>
    <rPh sb="24" eb="26">
      <t>ケイサン</t>
    </rPh>
    <phoneticPr fontId="2"/>
  </si>
  <si>
    <t>総量ベース</t>
    <rPh sb="0" eb="2">
      <t>ソウリョウ</t>
    </rPh>
    <phoneticPr fontId="2"/>
  </si>
  <si>
    <t>企業／工場（Installation）の総生産量（非CBAM製品を含む全体）</t>
    <rPh sb="0" eb="2">
      <t>キギョウ</t>
    </rPh>
    <rPh sb="3" eb="5">
      <t>コウジョウ</t>
    </rPh>
    <rPh sb="20" eb="24">
      <t>ソウセイサンリョウ</t>
    </rPh>
    <rPh sb="25" eb="26">
      <t>ヒ</t>
    </rPh>
    <rPh sb="30" eb="32">
      <t>セイヒン</t>
    </rPh>
    <rPh sb="33" eb="34">
      <t>フク</t>
    </rPh>
    <rPh sb="35" eb="37">
      <t>ゼンタイ</t>
    </rPh>
    <phoneticPr fontId="2"/>
  </si>
  <si>
    <t>以下、CBAM対象製品について生産高を記入ください。</t>
    <rPh sb="0" eb="2">
      <t>イカ</t>
    </rPh>
    <rPh sb="7" eb="11">
      <t>タイショウセイヒン</t>
    </rPh>
    <rPh sb="15" eb="18">
      <t>セイサンダカ</t>
    </rPh>
    <rPh sb="19" eb="21">
      <t>キニュウ</t>
    </rPh>
    <phoneticPr fontId="2"/>
  </si>
  <si>
    <t>一般送電網から受電</t>
    <rPh sb="0" eb="2">
      <t>イッパン</t>
    </rPh>
    <rPh sb="2" eb="4">
      <t>ソウデン</t>
    </rPh>
    <rPh sb="4" eb="5">
      <t>モウ</t>
    </rPh>
    <rPh sb="7" eb="9">
      <t>ジュデン</t>
    </rPh>
    <phoneticPr fontId="2"/>
  </si>
  <si>
    <t>自営線で受電
（オンサイトPPA含む）</t>
    <rPh sb="0" eb="3">
      <t>ジエイセン</t>
    </rPh>
    <rPh sb="4" eb="6">
      <t>ジュデン</t>
    </rPh>
    <rPh sb="16" eb="17">
      <t>フク</t>
    </rPh>
    <phoneticPr fontId="2"/>
  </si>
  <si>
    <t>注：蒸気・コジェネ・自家発電は燃料消費量として計上してください。</t>
    <rPh sb="0" eb="1">
      <t>チュウ</t>
    </rPh>
    <rPh sb="2" eb="4">
      <t>ジョウキ</t>
    </rPh>
    <rPh sb="10" eb="14">
      <t>ジカハツデン</t>
    </rPh>
    <rPh sb="15" eb="20">
      <t>ネンリョウショウヒリョウ</t>
    </rPh>
    <rPh sb="23" eb="25">
      <t>ケイジョウ</t>
    </rPh>
    <phoneticPr fontId="2"/>
  </si>
  <si>
    <t>計算結果</t>
    <rPh sb="0" eb="4">
      <t>ケイサンケッカ</t>
    </rPh>
    <phoneticPr fontId="2"/>
  </si>
  <si>
    <t>原単位化</t>
    <rPh sb="0" eb="4">
      <t>ゲンタンイカ</t>
    </rPh>
    <phoneticPr fontId="2"/>
  </si>
  <si>
    <t>銑鉄（Pig iron）</t>
  </si>
  <si>
    <t>サプライチェーンでの位置</t>
    <rPh sb="10" eb="12">
      <t>イチ</t>
    </rPh>
    <phoneticPr fontId="2"/>
  </si>
  <si>
    <t>分類</t>
    <rPh sb="0" eb="2">
      <t>ブンルイ</t>
    </rPh>
    <phoneticPr fontId="2"/>
  </si>
  <si>
    <t>伸線・厚板加工他</t>
    <rPh sb="0" eb="2">
      <t>シンセン</t>
    </rPh>
    <rPh sb="3" eb="5">
      <t>アツイタ</t>
    </rPh>
    <rPh sb="5" eb="7">
      <t>カコウ</t>
    </rPh>
    <rPh sb="7" eb="8">
      <t>ホカ</t>
    </rPh>
    <phoneticPr fontId="2"/>
  </si>
  <si>
    <t>商社</t>
    <rPh sb="0" eb="2">
      <t>ショウシャ</t>
    </rPh>
    <phoneticPr fontId="2"/>
  </si>
  <si>
    <t>委託加工（表面処理・熱処理等）</t>
    <rPh sb="0" eb="4">
      <t>イタクカコウ</t>
    </rPh>
    <rPh sb="5" eb="9">
      <t>ヒョウメンショリ</t>
    </rPh>
    <rPh sb="10" eb="13">
      <t>ネツショリ</t>
    </rPh>
    <rPh sb="13" eb="14">
      <t>トウ</t>
    </rPh>
    <phoneticPr fontId="2"/>
  </si>
  <si>
    <t>高炉・電炉等一次製品製造</t>
    <rPh sb="0" eb="2">
      <t>コウロ</t>
    </rPh>
    <rPh sb="3" eb="5">
      <t>デンロ</t>
    </rPh>
    <rPh sb="5" eb="6">
      <t>トウ</t>
    </rPh>
    <rPh sb="6" eb="7">
      <t>イチ</t>
    </rPh>
    <rPh sb="7" eb="8">
      <t>ジ</t>
    </rPh>
    <rPh sb="8" eb="12">
      <t>セイヒンセイゾウ</t>
    </rPh>
    <phoneticPr fontId="2"/>
  </si>
  <si>
    <t>二次製品製造</t>
    <rPh sb="0" eb="1">
      <t>ニ</t>
    </rPh>
    <rPh sb="1" eb="6">
      <t>ジセイヒンセイゾウ</t>
    </rPh>
    <phoneticPr fontId="2"/>
  </si>
  <si>
    <t>kg</t>
    <phoneticPr fontId="2"/>
  </si>
  <si>
    <t>フェロクロム（ Ferro Chrome：FeCr）</t>
    <phoneticPr fontId="1"/>
  </si>
  <si>
    <t>フェロマンガン（ Ferromanganese：FeMn）</t>
    <phoneticPr fontId="1"/>
  </si>
  <si>
    <t>未加工アルミニウム（Unwrought aluminium）</t>
    <phoneticPr fontId="1"/>
  </si>
  <si>
    <t>自営線で受電・オンサイトPPA等の排出係数</t>
    <rPh sb="0" eb="2">
      <t>ジエイ</t>
    </rPh>
    <rPh sb="2" eb="3">
      <t>セン</t>
    </rPh>
    <rPh sb="4" eb="6">
      <t>ジュデン</t>
    </rPh>
    <rPh sb="15" eb="16">
      <t>トウ</t>
    </rPh>
    <rPh sb="17" eb="19">
      <t>ハイシュツ</t>
    </rPh>
    <rPh sb="19" eb="21">
      <t>ケイスウ</t>
    </rPh>
    <phoneticPr fontId="2"/>
  </si>
  <si>
    <t>自営線で受電（オンサイトPPA含む）</t>
    <rPh sb="0" eb="3">
      <t>ジエイセン</t>
    </rPh>
    <rPh sb="4" eb="6">
      <t>ジュデン</t>
    </rPh>
    <rPh sb="15" eb="16">
      <t>フク</t>
    </rPh>
    <phoneticPr fontId="2"/>
  </si>
  <si>
    <t>粗鋼（Crude steel）</t>
  </si>
  <si>
    <t>焼結鉱（Sintered ore）</t>
  </si>
  <si>
    <t>直接還元鉄（Direct Reduced Iron：DRI）</t>
  </si>
  <si>
    <t>紐づけ先
統合製品カテゴリ
Linked aggregated goods category</t>
    <rPh sb="0" eb="1">
      <t>ヒモ</t>
    </rPh>
    <rPh sb="3" eb="4">
      <t>サキ</t>
    </rPh>
    <rPh sb="5" eb="9">
      <t>トウゴウセイヒン</t>
    </rPh>
    <phoneticPr fontId="2"/>
  </si>
  <si>
    <r>
      <rPr>
        <b/>
        <sz val="9"/>
        <color theme="1"/>
        <rFont val="游ゴシック"/>
        <family val="2"/>
        <charset val="128"/>
      </rPr>
      <t>直接排出量
(</t>
    </r>
    <r>
      <rPr>
        <b/>
        <sz val="9"/>
        <color theme="1"/>
        <rFont val="Arial"/>
        <family val="2"/>
      </rPr>
      <t>tCO2eq)
DirEm*</t>
    </r>
    <rPh sb="0" eb="5">
      <t>チョクセツハイシュツリョウ</t>
    </rPh>
    <phoneticPr fontId="2"/>
  </si>
  <si>
    <r>
      <rPr>
        <b/>
        <sz val="9"/>
        <color theme="1"/>
        <rFont val="游ゴシック"/>
        <family val="2"/>
        <charset val="128"/>
      </rPr>
      <t xml:space="preserve">間接排出量
</t>
    </r>
    <r>
      <rPr>
        <b/>
        <sz val="9"/>
        <color theme="1"/>
        <rFont val="Arial"/>
        <family val="2"/>
      </rPr>
      <t>(tCO2eq)
IndirEm</t>
    </r>
    <rPh sb="0" eb="5">
      <t>カンセツハイシュツリョウ</t>
    </rPh>
    <phoneticPr fontId="2"/>
  </si>
  <si>
    <r>
      <rPr>
        <b/>
        <sz val="9"/>
        <color theme="1"/>
        <rFont val="游ゴシック"/>
        <family val="2"/>
        <charset val="128"/>
      </rPr>
      <t xml:space="preserve">総排出量
</t>
    </r>
    <r>
      <rPr>
        <b/>
        <sz val="9"/>
        <color theme="1"/>
        <rFont val="Arial"/>
        <family val="2"/>
      </rPr>
      <t>(tCO2eq)
EE (total)</t>
    </r>
    <rPh sb="0" eb="4">
      <t>ソウハイシュツリョウ</t>
    </rPh>
    <phoneticPr fontId="2"/>
  </si>
  <si>
    <r>
      <rPr>
        <b/>
        <sz val="9"/>
        <rFont val="游ゴシック"/>
        <family val="2"/>
        <charset val="128"/>
      </rPr>
      <t>生産量
(</t>
    </r>
    <r>
      <rPr>
        <b/>
        <sz val="9"/>
        <rFont val="Arial"/>
        <family val="2"/>
      </rPr>
      <t>kg)</t>
    </r>
    <r>
      <rPr>
        <b/>
        <sz val="9"/>
        <rFont val="游ゴシック"/>
        <family val="2"/>
        <charset val="128"/>
      </rPr>
      <t xml:space="preserve">
</t>
    </r>
    <r>
      <rPr>
        <b/>
        <sz val="9"/>
        <rFont val="Arial"/>
        <family val="2"/>
      </rPr>
      <t>Production amount</t>
    </r>
    <rPh sb="0" eb="3">
      <t>セイサンリョウ</t>
    </rPh>
    <phoneticPr fontId="2"/>
  </si>
  <si>
    <r>
      <rPr>
        <b/>
        <sz val="9"/>
        <color theme="1"/>
        <rFont val="游ゴシック"/>
        <family val="2"/>
        <charset val="128"/>
      </rPr>
      <t xml:space="preserve">総排出量
</t>
    </r>
    <r>
      <rPr>
        <b/>
        <sz val="9"/>
        <color theme="1"/>
        <rFont val="Arial"/>
        <family val="2"/>
      </rPr>
      <t>(tCO2eq)
DirEm*+IndirEm</t>
    </r>
    <rPh sb="0" eb="4">
      <t>ソウハイシュツリョウ</t>
    </rPh>
    <phoneticPr fontId="2"/>
  </si>
  <si>
    <r>
      <rPr>
        <b/>
        <sz val="9"/>
        <rFont val="游ゴシック"/>
        <family val="2"/>
        <charset val="128"/>
      </rPr>
      <t>取引量
(</t>
    </r>
    <r>
      <rPr>
        <b/>
        <sz val="9"/>
        <rFont val="Arial"/>
        <family val="2"/>
      </rPr>
      <t>kg)
Trade amount</t>
    </r>
    <rPh sb="0" eb="3">
      <t>トリヒキリョウ</t>
    </rPh>
    <phoneticPr fontId="2"/>
  </si>
  <si>
    <r>
      <rPr>
        <b/>
        <sz val="9"/>
        <color theme="1"/>
        <rFont val="游ゴシック"/>
        <family val="2"/>
        <charset val="128"/>
      </rPr>
      <t>直接排出量
(</t>
    </r>
    <r>
      <rPr>
        <b/>
        <sz val="9"/>
        <color theme="1"/>
        <rFont val="Arial"/>
        <family val="2"/>
      </rPr>
      <t>tCO2eq)
EE (direct)</t>
    </r>
    <rPh sb="0" eb="5">
      <t>チョクセツハイシュツリョウ</t>
    </rPh>
    <phoneticPr fontId="2"/>
  </si>
  <si>
    <r>
      <rPr>
        <b/>
        <sz val="9"/>
        <color theme="1"/>
        <rFont val="游ゴシック"/>
        <family val="2"/>
        <charset val="128"/>
      </rPr>
      <t>間接排出量
(</t>
    </r>
    <r>
      <rPr>
        <b/>
        <sz val="9"/>
        <color theme="1"/>
        <rFont val="Arial"/>
        <family val="2"/>
      </rPr>
      <t>tCO2eq)
EE (indirect)</t>
    </r>
    <rPh sb="0" eb="5">
      <t>カンセツハイシュツリョウ</t>
    </rPh>
    <phoneticPr fontId="2"/>
  </si>
  <si>
    <r>
      <rPr>
        <b/>
        <sz val="9"/>
        <rFont val="游ゴシック"/>
        <family val="2"/>
        <charset val="128"/>
      </rPr>
      <t xml:space="preserve">生産量
(kg)
</t>
    </r>
    <r>
      <rPr>
        <b/>
        <sz val="9"/>
        <rFont val="Arial"/>
        <family val="2"/>
      </rPr>
      <t>Production amount</t>
    </r>
    <rPh sb="0" eb="3">
      <t>セイサンリョウ</t>
    </rPh>
    <phoneticPr fontId="2"/>
  </si>
  <si>
    <r>
      <t>直接排出量
(tCO2eq)</t>
    </r>
    <r>
      <rPr>
        <b/>
        <sz val="9"/>
        <color theme="1"/>
        <rFont val="Arial"/>
        <family val="2"/>
      </rPr>
      <t xml:space="preserve">
EE (direct)</t>
    </r>
    <rPh sb="0" eb="5">
      <t>チョクセツハイシュツリョウ</t>
    </rPh>
    <phoneticPr fontId="2"/>
  </si>
  <si>
    <r>
      <rPr>
        <b/>
        <sz val="9"/>
        <color theme="1"/>
        <rFont val="游ゴシック"/>
        <family val="2"/>
        <charset val="128"/>
      </rPr>
      <t>間接排出量
(tCO2eq)</t>
    </r>
    <r>
      <rPr>
        <b/>
        <sz val="9"/>
        <color theme="1"/>
        <rFont val="Arial"/>
        <family val="2"/>
      </rPr>
      <t xml:space="preserve">
EE (indirect)</t>
    </r>
    <rPh sb="0" eb="5">
      <t>カンセツハイシュツリョウ</t>
    </rPh>
    <phoneticPr fontId="2"/>
  </si>
  <si>
    <r>
      <rPr>
        <b/>
        <sz val="9"/>
        <color theme="1"/>
        <rFont val="游ゴシック"/>
        <family val="2"/>
        <charset val="128"/>
      </rPr>
      <t>総排出量
(tCO2eq)</t>
    </r>
    <r>
      <rPr>
        <b/>
        <sz val="9"/>
        <color theme="1"/>
        <rFont val="Arial"/>
        <family val="2"/>
      </rPr>
      <t xml:space="preserve">
EE (total)</t>
    </r>
    <rPh sb="0" eb="4">
      <t>ソウハイシュツリョウ</t>
    </rPh>
    <phoneticPr fontId="2"/>
  </si>
  <si>
    <r>
      <rPr>
        <b/>
        <sz val="9"/>
        <rFont val="游ゴシック"/>
        <family val="2"/>
        <charset val="128"/>
      </rPr>
      <t>直接排出量原単位
(</t>
    </r>
    <r>
      <rPr>
        <b/>
        <sz val="9"/>
        <rFont val="Arial"/>
        <family val="2"/>
      </rPr>
      <t>tCO2eq/t</t>
    </r>
    <r>
      <rPr>
        <b/>
        <sz val="9"/>
        <rFont val="游ゴシック"/>
        <family val="2"/>
        <charset val="128"/>
      </rPr>
      <t>）</t>
    </r>
    <r>
      <rPr>
        <b/>
        <sz val="9"/>
        <rFont val="Arial"/>
        <family val="2"/>
      </rPr>
      <t xml:space="preserve">
SEE (direct)</t>
    </r>
    <rPh sb="0" eb="5">
      <t>チョクセツハイシュツリョウ</t>
    </rPh>
    <rPh sb="5" eb="8">
      <t>ゲンタンイ</t>
    </rPh>
    <phoneticPr fontId="2"/>
  </si>
  <si>
    <r>
      <rPr>
        <b/>
        <sz val="9"/>
        <rFont val="游ゴシック"/>
        <family val="2"/>
        <charset val="128"/>
      </rPr>
      <t xml:space="preserve">間接排出量
</t>
    </r>
    <r>
      <rPr>
        <b/>
        <sz val="9"/>
        <rFont val="Arial"/>
        <family val="2"/>
      </rPr>
      <t>(tCO2eq/t</t>
    </r>
    <r>
      <rPr>
        <b/>
        <sz val="9"/>
        <rFont val="游ゴシック"/>
        <family val="2"/>
        <charset val="128"/>
      </rPr>
      <t>）</t>
    </r>
    <r>
      <rPr>
        <b/>
        <sz val="9"/>
        <rFont val="Arial"/>
        <family val="2"/>
      </rPr>
      <t xml:space="preserve">
SEE (indirect)</t>
    </r>
    <rPh sb="0" eb="5">
      <t>カンセツハイシュツリョウ</t>
    </rPh>
    <phoneticPr fontId="2"/>
  </si>
  <si>
    <r>
      <rPr>
        <b/>
        <sz val="9"/>
        <rFont val="游ゴシック"/>
        <family val="2"/>
        <charset val="128"/>
      </rPr>
      <t xml:space="preserve">総排出量
</t>
    </r>
    <r>
      <rPr>
        <b/>
        <sz val="9"/>
        <rFont val="Arial"/>
        <family val="2"/>
      </rPr>
      <t>(tCO2eq/t</t>
    </r>
    <r>
      <rPr>
        <b/>
        <sz val="9"/>
        <rFont val="游ゴシック"/>
        <family val="2"/>
        <charset val="128"/>
      </rPr>
      <t>）</t>
    </r>
    <r>
      <rPr>
        <b/>
        <sz val="9"/>
        <rFont val="Arial"/>
        <family val="2"/>
      </rPr>
      <t xml:space="preserve">
SEE (total)</t>
    </r>
    <rPh sb="0" eb="4">
      <t>ソウハイシュツリョウ</t>
    </rPh>
    <phoneticPr fontId="2"/>
  </si>
  <si>
    <t>統合製品カテゴリリスト（紐づけ先用）</t>
    <rPh sb="0" eb="4">
      <t>トウゴウセイヒン</t>
    </rPh>
    <rPh sb="12" eb="13">
      <t>ヒモ</t>
    </rPh>
    <rPh sb="15" eb="17">
      <t>サキヨウ</t>
    </rPh>
    <phoneticPr fontId="2"/>
  </si>
  <si>
    <t>*</t>
    <phoneticPr fontId="2"/>
  </si>
  <si>
    <t>2024年日本国温室効果ガスインベントリ</t>
    <rPh sb="4" eb="5">
      <t>ネン</t>
    </rPh>
    <rPh sb="5" eb="7">
      <t>ニホン</t>
    </rPh>
    <rPh sb="7" eb="8">
      <t>コク</t>
    </rPh>
    <rPh sb="8" eb="10">
      <t>オンシツ</t>
    </rPh>
    <rPh sb="10" eb="12">
      <t>コウカ</t>
    </rPh>
    <phoneticPr fontId="2"/>
  </si>
  <si>
    <t>MJ/kg</t>
    <phoneticPr fontId="2"/>
  </si>
  <si>
    <t>排出係数
（tC/TJ）</t>
    <rPh sb="0" eb="4">
      <t>ハイシュツケイスウ</t>
    </rPh>
    <phoneticPr fontId="2"/>
  </si>
  <si>
    <t>XX株式会社</t>
    <rPh sb="2" eb="6">
      <t>カブシキガイシャ</t>
    </rPh>
    <phoneticPr fontId="2"/>
  </si>
  <si>
    <t>XX事業所</t>
    <rPh sb="2" eb="5">
      <t>ジギョウショ</t>
    </rPh>
    <phoneticPr fontId="2"/>
  </si>
  <si>
    <t>AA　AA</t>
    <phoneticPr fontId="2"/>
  </si>
  <si>
    <t>0X0-XXXX-XXXX</t>
    <phoneticPr fontId="2"/>
  </si>
  <si>
    <t>XXXX@XXX.com</t>
    <phoneticPr fontId="2"/>
  </si>
  <si>
    <t>MWh</t>
    <phoneticPr fontId="2"/>
  </si>
  <si>
    <r>
      <rPr>
        <b/>
        <sz val="9"/>
        <rFont val="游ゴシック"/>
        <family val="2"/>
        <charset val="128"/>
      </rPr>
      <t>電力消費量</t>
    </r>
    <r>
      <rPr>
        <b/>
        <sz val="9"/>
        <rFont val="Arial"/>
        <family val="2"/>
      </rPr>
      <t xml:space="preserve">
Embedded electricity (MWh/t)</t>
    </r>
    <rPh sb="0" eb="5">
      <t>デンリョクショウヒリョウ</t>
    </rPh>
    <phoneticPr fontId="2"/>
  </si>
  <si>
    <r>
      <rPr>
        <b/>
        <sz val="9"/>
        <color theme="1"/>
        <rFont val="游ゴシック"/>
        <family val="2"/>
        <charset val="128"/>
      </rPr>
      <t>電力消費量</t>
    </r>
    <r>
      <rPr>
        <b/>
        <sz val="9"/>
        <color theme="1"/>
        <rFont val="Arial"/>
        <family val="2"/>
      </rPr>
      <t xml:space="preserve">
Electricity consumed (MWh)</t>
    </r>
    <rPh sb="0" eb="5">
      <t>デンリョクショウヒリョウ</t>
    </rPh>
    <phoneticPr fontId="2"/>
  </si>
  <si>
    <r>
      <rPr>
        <b/>
        <sz val="9"/>
        <color theme="1"/>
        <rFont val="游ゴシック"/>
        <family val="2"/>
        <charset val="128"/>
      </rPr>
      <t>電力排出係数</t>
    </r>
    <r>
      <rPr>
        <b/>
        <sz val="9"/>
        <color theme="1"/>
        <rFont val="Arial"/>
        <family val="2"/>
      </rPr>
      <t xml:space="preserve">
(tCO2eq/MWh)
SEE(indirect) emission faoctor</t>
    </r>
    <rPh sb="0" eb="6">
      <t>デンリョクハイシュツケイスウ</t>
    </rPh>
    <phoneticPr fontId="2"/>
  </si>
  <si>
    <r>
      <rPr>
        <b/>
        <sz val="9"/>
        <color theme="1"/>
        <rFont val="游ゴシック"/>
        <family val="2"/>
        <charset val="128"/>
      </rPr>
      <t>電力排出係数
(</t>
    </r>
    <r>
      <rPr>
        <b/>
        <sz val="9"/>
        <color theme="1"/>
        <rFont val="Arial"/>
        <family val="2"/>
      </rPr>
      <t>tCO2eq/MWh)
SE(indirect) emission faoctor</t>
    </r>
    <rPh sb="0" eb="6">
      <t>デンリョクハイシュツケイスウ</t>
    </rPh>
    <phoneticPr fontId="2"/>
  </si>
  <si>
    <r>
      <rPr>
        <b/>
        <sz val="9"/>
        <color theme="1"/>
        <rFont val="游ゴシック"/>
        <family val="2"/>
        <charset val="128"/>
      </rPr>
      <t>電力排出係数</t>
    </r>
    <r>
      <rPr>
        <b/>
        <sz val="9"/>
        <color theme="1"/>
        <rFont val="Arial"/>
        <family val="2"/>
      </rPr>
      <t xml:space="preserve">
SEE(indirect) emission faoctor</t>
    </r>
    <r>
      <rPr>
        <b/>
        <sz val="9"/>
        <color theme="1"/>
        <rFont val="Arial"/>
        <family val="2"/>
        <charset val="128"/>
      </rPr>
      <t xml:space="preserve">
</t>
    </r>
    <r>
      <rPr>
        <b/>
        <sz val="9"/>
        <color theme="1"/>
        <rFont val="游ゴシック"/>
        <family val="2"/>
        <charset val="128"/>
      </rPr>
      <t>（</t>
    </r>
    <r>
      <rPr>
        <b/>
        <sz val="9"/>
        <color theme="1"/>
        <rFont val="Arial"/>
        <family val="2"/>
        <charset val="128"/>
      </rPr>
      <t>tCO2/MWh</t>
    </r>
    <r>
      <rPr>
        <b/>
        <sz val="9"/>
        <color theme="1"/>
        <rFont val="游ゴシック"/>
        <family val="2"/>
        <charset val="128"/>
      </rPr>
      <t>）</t>
    </r>
    <rPh sb="0" eb="6">
      <t>デンリョクハイシュツケイスウ</t>
    </rPh>
    <phoneticPr fontId="2"/>
  </si>
  <si>
    <t>電力消費量
Electricity consumed (MWh)</t>
    <rPh sb="0" eb="5">
      <t>デンリョクショウヒリョウ</t>
    </rPh>
    <phoneticPr fontId="2"/>
  </si>
  <si>
    <r>
      <rPr>
        <b/>
        <sz val="9"/>
        <color theme="1"/>
        <rFont val="游ゴシック"/>
        <family val="2"/>
        <charset val="128"/>
      </rPr>
      <t>電力排出係数
SEE(indirect) emission faoctor</t>
    </r>
    <r>
      <rPr>
        <sz val="10"/>
        <color theme="1"/>
        <rFont val="游ゴシック"/>
        <family val="2"/>
        <scheme val="minor"/>
      </rPr>
      <t xml:space="preserve">
(CO2eq/MWh)</t>
    </r>
    <rPh sb="0" eb="6">
      <t>デンリョクハイシュツケイスウ</t>
    </rPh>
    <phoneticPr fontId="2"/>
  </si>
  <si>
    <r>
      <rPr>
        <b/>
        <sz val="9"/>
        <rFont val="游ゴシック"/>
        <family val="2"/>
        <charset val="128"/>
      </rPr>
      <t>電力排出係数
（</t>
    </r>
    <r>
      <rPr>
        <b/>
        <sz val="9"/>
        <rFont val="Arial"/>
        <family val="2"/>
      </rPr>
      <t>tCO2eq/MWh</t>
    </r>
    <r>
      <rPr>
        <b/>
        <sz val="9"/>
        <rFont val="游ゴシック"/>
        <family val="2"/>
        <charset val="128"/>
      </rPr>
      <t>）</t>
    </r>
    <r>
      <rPr>
        <b/>
        <sz val="9"/>
        <rFont val="Arial"/>
        <family val="2"/>
      </rPr>
      <t xml:space="preserve">
SEE(indirect) emission faoctor</t>
    </r>
    <rPh sb="0" eb="6">
      <t>デンリョクハイシュツケイスウ</t>
    </rPh>
    <phoneticPr fontId="2"/>
  </si>
  <si>
    <t>MMh</t>
    <phoneticPr fontId="2"/>
  </si>
  <si>
    <r>
      <t>電力消費量</t>
    </r>
    <r>
      <rPr>
        <b/>
        <sz val="9"/>
        <color theme="1"/>
        <rFont val="Arial"/>
        <family val="2"/>
      </rPr>
      <t xml:space="preserve">
Electricity consumed (MWh/t)</t>
    </r>
    <rPh sb="0" eb="5">
      <t>デンリョクショウヒリョウ</t>
    </rPh>
    <phoneticPr fontId="2"/>
  </si>
  <si>
    <r>
      <t>内包電力消費量</t>
    </r>
    <r>
      <rPr>
        <b/>
        <sz val="9"/>
        <color theme="1"/>
        <rFont val="Arial"/>
        <family val="2"/>
      </rPr>
      <t xml:space="preserve">
Embedded electricity (MWh/t)</t>
    </r>
    <rPh sb="0" eb="2">
      <t>ナイホウ</t>
    </rPh>
    <rPh sb="2" eb="7">
      <t>デンリョクショウヒリョウ</t>
    </rPh>
    <phoneticPr fontId="2"/>
  </si>
  <si>
    <t>本ファイル利用の前提
Premises for using this file</t>
    <rPh sb="0" eb="1">
      <t>ホン</t>
    </rPh>
    <rPh sb="5" eb="7">
      <t>リヨウ</t>
    </rPh>
    <rPh sb="8" eb="10">
      <t>ゼンテイ</t>
    </rPh>
    <phoneticPr fontId="2"/>
  </si>
  <si>
    <t>本ファイルの使用方法
How to use this file</t>
    <rPh sb="0" eb="1">
      <t>ホン</t>
    </rPh>
    <rPh sb="6" eb="10">
      <t>シヨウホウホウ</t>
    </rPh>
    <phoneticPr fontId="2"/>
  </si>
  <si>
    <r>
      <t xml:space="preserve">バージョン
</t>
    </r>
    <r>
      <rPr>
        <sz val="11"/>
        <color theme="8"/>
        <rFont val="游ゴシック"/>
        <family val="3"/>
        <charset val="128"/>
        <scheme val="minor"/>
      </rPr>
      <t>Version</t>
    </r>
    <phoneticPr fontId="2"/>
  </si>
  <si>
    <r>
      <t xml:space="preserve">更新日
</t>
    </r>
    <r>
      <rPr>
        <sz val="11"/>
        <color theme="8"/>
        <rFont val="游ゴシック"/>
        <family val="3"/>
        <charset val="128"/>
        <scheme val="minor"/>
      </rPr>
      <t>Final update</t>
    </r>
    <rPh sb="0" eb="3">
      <t>コウシンビ</t>
    </rPh>
    <phoneticPr fontId="2"/>
  </si>
  <si>
    <r>
      <t xml:space="preserve">想定利用者
</t>
    </r>
    <r>
      <rPr>
        <sz val="11"/>
        <color theme="8"/>
        <rFont val="游ゴシック"/>
        <family val="3"/>
        <charset val="128"/>
        <scheme val="minor"/>
      </rPr>
      <t>Expected users</t>
    </r>
    <rPh sb="0" eb="5">
      <t>ソウテイリヨウシャ</t>
    </rPh>
    <phoneticPr fontId="2"/>
  </si>
  <si>
    <r>
      <t xml:space="preserve">データ入力単位
</t>
    </r>
    <r>
      <rPr>
        <sz val="11"/>
        <color theme="8"/>
        <rFont val="游ゴシック"/>
        <family val="3"/>
        <charset val="128"/>
        <scheme val="minor"/>
      </rPr>
      <t>Data input boundary</t>
    </r>
    <rPh sb="3" eb="5">
      <t>ニュウリョク</t>
    </rPh>
    <rPh sb="5" eb="7">
      <t>タンイ</t>
    </rPh>
    <phoneticPr fontId="2"/>
  </si>
  <si>
    <r>
      <t xml:space="preserve">ファイル作成単位
</t>
    </r>
    <r>
      <rPr>
        <sz val="11"/>
        <color theme="8"/>
        <rFont val="游ゴシック"/>
        <family val="3"/>
        <charset val="128"/>
        <scheme val="minor"/>
      </rPr>
      <t>File Creation Units</t>
    </r>
    <rPh sb="4" eb="6">
      <t>サクセイ</t>
    </rPh>
    <rPh sb="6" eb="8">
      <t>タンイ</t>
    </rPh>
    <phoneticPr fontId="2"/>
  </si>
  <si>
    <r>
      <t xml:space="preserve">上流からの受領データ
</t>
    </r>
    <r>
      <rPr>
        <sz val="11"/>
        <color theme="8"/>
        <rFont val="游ゴシック"/>
        <family val="3"/>
        <charset val="128"/>
        <scheme val="minor"/>
      </rPr>
      <t>Data received from upstream</t>
    </r>
    <rPh sb="0" eb="2">
      <t>ジョウリュウ</t>
    </rPh>
    <rPh sb="5" eb="7">
      <t>ジュリョウ</t>
    </rPh>
    <phoneticPr fontId="2"/>
  </si>
  <si>
    <r>
      <t xml:space="preserve">下流への連携データ
</t>
    </r>
    <r>
      <rPr>
        <sz val="11"/>
        <color theme="8"/>
        <rFont val="游ゴシック"/>
        <family val="3"/>
        <charset val="128"/>
        <scheme val="minor"/>
      </rPr>
      <t>Submitting data to downstream</t>
    </r>
    <rPh sb="0" eb="2">
      <t>カリュウ</t>
    </rPh>
    <rPh sb="4" eb="6">
      <t>レンケイ</t>
    </rPh>
    <phoneticPr fontId="2"/>
  </si>
  <si>
    <r>
      <t xml:space="preserve">問い合わせ先
</t>
    </r>
    <r>
      <rPr>
        <sz val="11"/>
        <color theme="8"/>
        <rFont val="游ゴシック"/>
        <family val="3"/>
        <charset val="128"/>
        <scheme val="minor"/>
      </rPr>
      <t>Contact information</t>
    </r>
    <rPh sb="0" eb="1">
      <t>ト</t>
    </rPh>
    <rPh sb="2" eb="3">
      <t>ア</t>
    </rPh>
    <rPh sb="5" eb="6">
      <t>サキ</t>
    </rPh>
    <phoneticPr fontId="2"/>
  </si>
  <si>
    <r>
      <t xml:space="preserve">CBAM報告が必要な伸線以降のサプライヤー
</t>
    </r>
    <r>
      <rPr>
        <sz val="11"/>
        <color theme="8"/>
        <rFont val="游ゴシック"/>
        <family val="3"/>
        <charset val="128"/>
        <scheme val="minor"/>
      </rPr>
      <t>Wire drawing and later suppliers requiring CBAM reporting</t>
    </r>
    <rPh sb="4" eb="6">
      <t>ホウコク</t>
    </rPh>
    <rPh sb="7" eb="9">
      <t>ヒツヨウ</t>
    </rPh>
    <rPh sb="10" eb="12">
      <t>シンセン</t>
    </rPh>
    <rPh sb="12" eb="14">
      <t>イコウ</t>
    </rPh>
    <phoneticPr fontId="2"/>
  </si>
  <si>
    <r>
      <t xml:space="preserve">会社、事業所（工場）等、エネルギーデータを収集している単位。
</t>
    </r>
    <r>
      <rPr>
        <sz val="11"/>
        <color theme="8"/>
        <rFont val="游ゴシック"/>
        <family val="3"/>
        <charset val="128"/>
        <scheme val="minor"/>
      </rPr>
      <t>Boundary collecting energy data, such as companies, factries, etc.</t>
    </r>
    <rPh sb="0" eb="2">
      <t>カイシャ</t>
    </rPh>
    <rPh sb="3" eb="6">
      <t>ジギョウショ</t>
    </rPh>
    <rPh sb="7" eb="9">
      <t>コウジョウ</t>
    </rPh>
    <rPh sb="10" eb="11">
      <t>トウ</t>
    </rPh>
    <rPh sb="21" eb="23">
      <t>シュウシュウ</t>
    </rPh>
    <rPh sb="27" eb="29">
      <t>タンイ</t>
    </rPh>
    <phoneticPr fontId="2"/>
  </si>
  <si>
    <r>
      <t xml:space="preserve">自社（もしくは、対象生産ライン）で1ファイルを想定。出荷先に対して「提出シート」を提供する想定。
</t>
    </r>
    <r>
      <rPr>
        <sz val="11"/>
        <color theme="8"/>
        <rFont val="游ゴシック"/>
        <family val="3"/>
        <charset val="128"/>
        <scheme val="minor"/>
      </rPr>
      <t>Assume one file in the company or one specific production line. Assume that a "submission sheet" is provided to the shipping destination.</t>
    </r>
    <rPh sb="0" eb="2">
      <t>ジシャ</t>
    </rPh>
    <rPh sb="8" eb="10">
      <t>タイショウ</t>
    </rPh>
    <rPh sb="10" eb="12">
      <t>セイサン</t>
    </rPh>
    <rPh sb="23" eb="25">
      <t>ソウテイ</t>
    </rPh>
    <rPh sb="26" eb="29">
      <t>シュッカサキ</t>
    </rPh>
    <rPh sb="30" eb="31">
      <t>タイ</t>
    </rPh>
    <rPh sb="34" eb="36">
      <t>テイシュツ</t>
    </rPh>
    <rPh sb="41" eb="43">
      <t>テイキョウ</t>
    </rPh>
    <rPh sb="45" eb="47">
      <t>ソウテイ</t>
    </rPh>
    <phoneticPr fontId="2"/>
  </si>
  <si>
    <r>
      <t xml:space="preserve">以下を入力
</t>
    </r>
    <r>
      <rPr>
        <sz val="11"/>
        <color theme="8"/>
        <rFont val="游ゴシック"/>
        <family val="3"/>
        <charset val="128"/>
        <scheme val="minor"/>
      </rPr>
      <t>Input the following data</t>
    </r>
    <rPh sb="0" eb="2">
      <t>イカ</t>
    </rPh>
    <rPh sb="3" eb="5">
      <t>ニュウリョク</t>
    </rPh>
    <phoneticPr fontId="2"/>
  </si>
  <si>
    <r>
      <t xml:space="preserve">　エネルギーデータ
</t>
    </r>
    <r>
      <rPr>
        <sz val="11"/>
        <color theme="8"/>
        <rFont val="游ゴシック"/>
        <family val="3"/>
        <charset val="128"/>
        <scheme val="minor"/>
      </rPr>
      <t xml:space="preserve">    Energy data</t>
    </r>
    <phoneticPr fontId="2"/>
  </si>
  <si>
    <r>
      <t xml:space="preserve">　統合製品カテゴリ別生産量
</t>
    </r>
    <r>
      <rPr>
        <sz val="11"/>
        <color theme="8"/>
        <rFont val="游ゴシック"/>
        <family val="3"/>
        <charset val="128"/>
        <scheme val="minor"/>
      </rPr>
      <t xml:space="preserve">    Production amount by each aggregated goods catogry</t>
    </r>
    <rPh sb="1" eb="5">
      <t>トウゴウセイヒン</t>
    </rPh>
    <rPh sb="9" eb="13">
      <t>ベツセイサンリョウ</t>
    </rPh>
    <phoneticPr fontId="2"/>
  </si>
  <si>
    <r>
      <t xml:space="preserve">以下に受領データを転記
</t>
    </r>
    <r>
      <rPr>
        <sz val="11"/>
        <color theme="8"/>
        <rFont val="游ゴシック"/>
        <family val="3"/>
        <charset val="128"/>
        <scheme val="minor"/>
      </rPr>
      <t>The received data from upstream is transcribed:</t>
    </r>
    <rPh sb="0" eb="2">
      <t>イカ</t>
    </rPh>
    <rPh sb="3" eb="5">
      <t>ジュリョウ</t>
    </rPh>
    <rPh sb="9" eb="11">
      <t>テンキ</t>
    </rPh>
    <phoneticPr fontId="2"/>
  </si>
  <si>
    <r>
      <t xml:space="preserve">　排出量データ
</t>
    </r>
    <r>
      <rPr>
        <sz val="11"/>
        <color theme="8"/>
        <rFont val="游ゴシック"/>
        <family val="3"/>
        <charset val="128"/>
        <scheme val="minor"/>
      </rPr>
      <t xml:space="preserve">    Emission data</t>
    </r>
    <rPh sb="1" eb="4">
      <t>ハイシュツリョウ</t>
    </rPh>
    <phoneticPr fontId="2"/>
  </si>
  <si>
    <r>
      <t xml:space="preserve">提出用シートのデータをコピーして送付
</t>
    </r>
    <r>
      <rPr>
        <sz val="11"/>
        <color theme="8"/>
        <rFont val="游ゴシック"/>
        <family val="3"/>
        <charset val="128"/>
        <scheme val="minor"/>
      </rPr>
      <t>Copy and send the data on the submission sheet</t>
    </r>
    <rPh sb="0" eb="3">
      <t>テイシュツヨウ</t>
    </rPh>
    <rPh sb="16" eb="18">
      <t>ソウフ</t>
    </rPh>
    <phoneticPr fontId="2"/>
  </si>
  <si>
    <r>
      <t xml:space="preserve">メール
</t>
    </r>
    <r>
      <rPr>
        <sz val="11"/>
        <color theme="8"/>
        <rFont val="游ゴシック"/>
        <family val="3"/>
        <charset val="128"/>
        <scheme val="minor"/>
      </rPr>
      <t>e-mail</t>
    </r>
    <phoneticPr fontId="2"/>
  </si>
  <si>
    <r>
      <t xml:space="preserve">電話
</t>
    </r>
    <r>
      <rPr>
        <sz val="11"/>
        <color theme="8"/>
        <rFont val="游ゴシック"/>
        <family val="3"/>
        <charset val="128"/>
        <scheme val="minor"/>
      </rPr>
      <t>Phone call</t>
    </r>
    <rPh sb="0" eb="2">
      <t>デンワ</t>
    </rPh>
    <phoneticPr fontId="2"/>
  </si>
  <si>
    <t>説明
Explanation</t>
    <rPh sb="0" eb="2">
      <t>セツメイ</t>
    </rPh>
    <phoneticPr fontId="2"/>
  </si>
  <si>
    <t>原単位
Emission intensity</t>
    <rPh sb="0" eb="3">
      <t>ゲンタンイ</t>
    </rPh>
    <phoneticPr fontId="2"/>
  </si>
  <si>
    <t>前駆体を含む
Precurson incl.</t>
    <rPh sb="0" eb="3">
      <t>ゼンクタイ</t>
    </rPh>
    <rPh sb="4" eb="5">
      <t>フク</t>
    </rPh>
    <phoneticPr fontId="2"/>
  </si>
  <si>
    <t>単位
Unit</t>
    <rPh sb="0" eb="2">
      <t>タンイ</t>
    </rPh>
    <phoneticPr fontId="2"/>
  </si>
  <si>
    <t>省略語
Abbreviation</t>
    <rPh sb="0" eb="1">
      <t>ショウ</t>
    </rPh>
    <rPh sb="1" eb="3">
      <t>リャクゴ</t>
    </rPh>
    <phoneticPr fontId="2"/>
  </si>
  <si>
    <t>日本語
Japanese</t>
    <rPh sb="0" eb="3">
      <t>ニホンゴ</t>
    </rPh>
    <phoneticPr fontId="2"/>
  </si>
  <si>
    <t>名称
Name</t>
    <rPh sb="0" eb="2">
      <t>メイショウ</t>
    </rPh>
    <phoneticPr fontId="2"/>
  </si>
  <si>
    <t>表記
Description</t>
    <rPh sb="0" eb="2">
      <t>ヒョウキ</t>
    </rPh>
    <phoneticPr fontId="2"/>
  </si>
  <si>
    <r>
      <t xml:space="preserve">生産プロセスの特定直接排出（原単位）である。ただし、プロセスで消費される前駆製品からの内包排出を含まない。
</t>
    </r>
    <r>
      <rPr>
        <sz val="11"/>
        <color theme="8"/>
        <rFont val="游ゴシック"/>
        <family val="3"/>
        <charset val="128"/>
        <scheme val="minor"/>
      </rPr>
      <t>Specific direct emissions from the production process (emission intensity). However, it does not include embodied emissions from precursors consumed in the process.</t>
    </r>
    <rPh sb="14" eb="17">
      <t>ゲンタンイ</t>
    </rPh>
    <rPh sb="48" eb="49">
      <t>フク</t>
    </rPh>
    <phoneticPr fontId="2"/>
  </si>
  <si>
    <r>
      <t xml:space="preserve">生産プロセスの内包直接排出量である。つまり、プロセスで消費される前駆製品からの内包排出が含まれる。
</t>
    </r>
    <r>
      <rPr>
        <sz val="11"/>
        <color theme="8"/>
        <rFont val="游ゴシック"/>
        <family val="3"/>
        <charset val="128"/>
        <scheme val="minor"/>
      </rPr>
      <t>Included direct emissions from the production process. That is, included emissions from precursors consumed in the process.</t>
    </r>
    <rPh sb="13" eb="14">
      <t>リョウ</t>
    </rPh>
    <phoneticPr fontId="2"/>
  </si>
  <si>
    <r>
      <t xml:space="preserve">生産プロセスの特定直接内包排出である。つまり、プロセスで消費される前駆製品からの内包排出が含まれる。
</t>
    </r>
    <r>
      <rPr>
        <sz val="11"/>
        <color theme="8"/>
        <rFont val="游ゴシック"/>
        <family val="3"/>
        <charset val="128"/>
        <scheme val="minor"/>
      </rPr>
      <t>Specific embedded direct emissions of the production process. That is, embedded emissions from precursor products consumed in the process are included.</t>
    </r>
    <rPh sb="11" eb="13">
      <t>ナイホウ</t>
    </rPh>
    <phoneticPr fontId="2"/>
  </si>
  <si>
    <r>
      <t xml:space="preserve">生産プロセスの間接排出である。一方で、プロセスで消費される前駆製品からの内包排出を含まない。
</t>
    </r>
    <r>
      <rPr>
        <sz val="11"/>
        <color theme="8"/>
        <rFont val="游ゴシック"/>
        <family val="3"/>
        <charset val="128"/>
        <scheme val="minor"/>
      </rPr>
      <t>Indirect emissions from the production process. However, it does not include embedded emissions from precursors consumed in the process.</t>
    </r>
    <rPh sb="7" eb="9">
      <t>カンセツ</t>
    </rPh>
    <rPh sb="15" eb="17">
      <t>イッポウ</t>
    </rPh>
    <rPh sb="41" eb="42">
      <t>フク</t>
    </rPh>
    <phoneticPr fontId="2"/>
  </si>
  <si>
    <r>
      <t xml:space="preserve">生産プロセスの特定間接排出である。一方で、プロセスで消費される前駆製品からの間接内包排出を含まない。
</t>
    </r>
    <r>
      <rPr>
        <sz val="11"/>
        <color theme="8"/>
        <rFont val="游ゴシック"/>
        <family val="3"/>
        <charset val="128"/>
        <scheme val="minor"/>
      </rPr>
      <t>Specific indirect emissions from the production process. However, indirect embedded emissions from precursors consumed in the process are not included.</t>
    </r>
    <rPh sb="17" eb="19">
      <t>イッポウ</t>
    </rPh>
    <rPh sb="40" eb="42">
      <t>ナイホウ</t>
    </rPh>
    <rPh sb="45" eb="46">
      <t>フク</t>
    </rPh>
    <phoneticPr fontId="2"/>
  </si>
  <si>
    <r>
      <t>生産プロセスの間接内包排出である。つまり、プロセスで消費される前駆製品からの内包間接排出が含まれる。
I</t>
    </r>
    <r>
      <rPr>
        <sz val="11"/>
        <color theme="8"/>
        <rFont val="游ゴシック"/>
        <family val="3"/>
        <charset val="128"/>
        <scheme val="minor"/>
      </rPr>
      <t>ndirect embedded emissions of the production process. That is, embedded indirect emissions from precursor products consumed in the process are included.</t>
    </r>
    <rPh sb="9" eb="11">
      <t>ナイホウ</t>
    </rPh>
    <phoneticPr fontId="2"/>
  </si>
  <si>
    <r>
      <t xml:space="preserve">生産プロセスの特定内包間接排出である。つまり、プロセスで消費される前駆製品からの内包間接排出が含まれる。
</t>
    </r>
    <r>
      <rPr>
        <sz val="11"/>
        <color theme="8"/>
        <rFont val="游ゴシック"/>
        <family val="3"/>
        <charset val="128"/>
        <scheme val="minor"/>
      </rPr>
      <t>Specific embedded indirect emissions of the production process. That is, embedded indirect emissions from precursor products consumed in the process are included.</t>
    </r>
    <phoneticPr fontId="2"/>
  </si>
  <si>
    <r>
      <t xml:space="preserve">生産プロセスの特定電力消費量である。一方で、プロセスで消費される前駆製品からの内包電力消費量を含まない。
</t>
    </r>
    <r>
      <rPr>
        <sz val="11"/>
        <color theme="8"/>
        <rFont val="游ゴシック"/>
        <family val="3"/>
        <charset val="128"/>
        <scheme val="minor"/>
      </rPr>
      <t>Specific power consumption of the production process. However, it does not include embedded power consumption from precursor products consumed in the process.</t>
    </r>
    <rPh sb="18" eb="20">
      <t>イッポウ</t>
    </rPh>
    <rPh sb="41" eb="43">
      <t>デンリョク</t>
    </rPh>
    <rPh sb="43" eb="46">
      <t>ショウヒリョウ</t>
    </rPh>
    <rPh sb="47" eb="48">
      <t>フク</t>
    </rPh>
    <phoneticPr fontId="2"/>
  </si>
  <si>
    <r>
      <t xml:space="preserve">生産プロセスの特定内包電力消費量である。つまり、プロセスで消費される前駆製品からの内包電力消費量が含まれる。
</t>
    </r>
    <r>
      <rPr>
        <sz val="11"/>
        <color theme="8"/>
        <rFont val="游ゴシック"/>
        <family val="3"/>
        <charset val="128"/>
        <scheme val="minor"/>
      </rPr>
      <t>Specific embedded power consumption of the production process. That is, embedded power consumption from precursor products consumed in the process is included.</t>
    </r>
    <rPh sb="7" eb="9">
      <t>トクテイ</t>
    </rPh>
    <rPh sb="9" eb="11">
      <t>ナイホウ</t>
    </rPh>
    <rPh sb="43" eb="45">
      <t>デンリョク</t>
    </rPh>
    <rPh sb="45" eb="48">
      <t>ショウヒリョウ</t>
    </rPh>
    <phoneticPr fontId="2"/>
  </si>
  <si>
    <t>データ入力欄
Data input</t>
    <rPh sb="3" eb="6">
      <t>ニュウリョクラン</t>
    </rPh>
    <phoneticPr fontId="2"/>
  </si>
  <si>
    <t>コピー
Copy</t>
    <phoneticPr fontId="2"/>
  </si>
  <si>
    <t>A. 属性データ入力
A. Face data input</t>
    <rPh sb="3" eb="5">
      <t>ゾクセイ</t>
    </rPh>
    <rPh sb="8" eb="10">
      <t>ニュウリョク</t>
    </rPh>
    <phoneticPr fontId="2"/>
  </si>
  <si>
    <t>入力欄
Input</t>
    <rPh sb="0" eb="3">
      <t>ニュウリョクラン</t>
    </rPh>
    <phoneticPr fontId="2"/>
  </si>
  <si>
    <t>項目
Item</t>
    <rPh sb="0" eb="2">
      <t>コウモク</t>
    </rPh>
    <phoneticPr fontId="2"/>
  </si>
  <si>
    <t>国名
Country name</t>
    <rPh sb="0" eb="2">
      <t>クニメイ</t>
    </rPh>
    <phoneticPr fontId="2"/>
  </si>
  <si>
    <t>企業名
Corporate name</t>
    <rPh sb="0" eb="2">
      <t>キギョウ</t>
    </rPh>
    <rPh sb="2" eb="3">
      <t>メイ</t>
    </rPh>
    <phoneticPr fontId="2"/>
  </si>
  <si>
    <t>事業所
Office name</t>
    <rPh sb="0" eb="3">
      <t>ジギョウショ</t>
    </rPh>
    <phoneticPr fontId="2"/>
  </si>
  <si>
    <t>担当者
Person in charge</t>
    <rPh sb="0" eb="3">
      <t>タントウシャ</t>
    </rPh>
    <phoneticPr fontId="2"/>
  </si>
  <si>
    <t>メール
e-mail</t>
    <phoneticPr fontId="2"/>
  </si>
  <si>
    <t>電話
Phone number</t>
    <rPh sb="0" eb="2">
      <t>デンワ</t>
    </rPh>
    <phoneticPr fontId="2"/>
  </si>
  <si>
    <r>
      <t xml:space="preserve">データ収集開始日
</t>
    </r>
    <r>
      <rPr>
        <sz val="9"/>
        <color theme="1"/>
        <rFont val="游ゴシック"/>
        <family val="3"/>
        <charset val="128"/>
        <scheme val="minor"/>
      </rPr>
      <t>Data collection start day</t>
    </r>
    <rPh sb="3" eb="5">
      <t>シュウシュウ</t>
    </rPh>
    <rPh sb="5" eb="8">
      <t>カイシビ</t>
    </rPh>
    <phoneticPr fontId="2"/>
  </si>
  <si>
    <r>
      <t xml:space="preserve">データ収集終了日
</t>
    </r>
    <r>
      <rPr>
        <sz val="9"/>
        <color theme="1"/>
        <rFont val="游ゴシック"/>
        <family val="3"/>
        <charset val="128"/>
        <scheme val="minor"/>
      </rPr>
      <t>Data collection end day</t>
    </r>
    <rPh sb="3" eb="5">
      <t>シュウシュウ</t>
    </rPh>
    <rPh sb="5" eb="8">
      <t>シュウリョウビ</t>
    </rPh>
    <phoneticPr fontId="2"/>
  </si>
  <si>
    <t>サプライチェーンでの位置
Role in the supply chain</t>
    <rPh sb="10" eb="12">
      <t>イチ</t>
    </rPh>
    <phoneticPr fontId="2"/>
  </si>
  <si>
    <t>入力
Input</t>
    <rPh sb="0" eb="2">
      <t>ニュウリョク</t>
    </rPh>
    <phoneticPr fontId="2"/>
  </si>
  <si>
    <t>選択
Pull-down</t>
    <rPh sb="0" eb="2">
      <t>センタク</t>
    </rPh>
    <phoneticPr fontId="2"/>
  </si>
  <si>
    <t>回答者の事業所所在地国を回答ください。
Please answer the country where the respondent's place of business is located.</t>
    <rPh sb="0" eb="3">
      <t>カイトウシャ</t>
    </rPh>
    <rPh sb="4" eb="7">
      <t>ジギョウショ</t>
    </rPh>
    <rPh sb="7" eb="10">
      <t>ショザイチ</t>
    </rPh>
    <rPh sb="10" eb="11">
      <t>コク</t>
    </rPh>
    <rPh sb="12" eb="14">
      <t>カイトウ</t>
    </rPh>
    <phoneticPr fontId="2"/>
  </si>
  <si>
    <t>貴社名を回答ください
Please answer the name of your company.</t>
    <rPh sb="0" eb="3">
      <t>キシャメイ</t>
    </rPh>
    <rPh sb="4" eb="6">
      <t>カイトウ</t>
    </rPh>
    <phoneticPr fontId="2"/>
  </si>
  <si>
    <t>事業所名を回答ください
Please answer the name of the office.</t>
    <rPh sb="0" eb="3">
      <t>ジギョウショ</t>
    </rPh>
    <rPh sb="3" eb="4">
      <t>メイ</t>
    </rPh>
    <rPh sb="5" eb="7">
      <t>カイトウ</t>
    </rPh>
    <phoneticPr fontId="2"/>
  </si>
  <si>
    <t>担当者氏名を回答ください。
Please answer the name of the person in charge.</t>
    <rPh sb="0" eb="5">
      <t>タントウシャシメイ</t>
    </rPh>
    <rPh sb="6" eb="8">
      <t>カイトウ</t>
    </rPh>
    <phoneticPr fontId="2"/>
  </si>
  <si>
    <r>
      <t xml:space="preserve">担当者のメールアドレスを回答ください
</t>
    </r>
    <r>
      <rPr>
        <sz val="10"/>
        <color theme="8" tint="-0.249977111117893"/>
        <rFont val="游ゴシック"/>
        <family val="3"/>
        <charset val="128"/>
        <scheme val="minor"/>
      </rPr>
      <t>Please answer the e-mail address of the person in charge.</t>
    </r>
    <rPh sb="0" eb="3">
      <t>タントウシャ</t>
    </rPh>
    <rPh sb="12" eb="14">
      <t>カイトウ</t>
    </rPh>
    <phoneticPr fontId="2"/>
  </si>
  <si>
    <r>
      <t xml:space="preserve">担当者の日中連絡のつく電話番号を回答ください
</t>
    </r>
    <r>
      <rPr>
        <sz val="10"/>
        <color theme="8" tint="-0.249977111117893"/>
        <rFont val="游ゴシック"/>
        <family val="3"/>
        <charset val="128"/>
        <scheme val="minor"/>
      </rPr>
      <t>Please answer the phone number of the person in charge who can be reached during the day.</t>
    </r>
    <rPh sb="0" eb="3">
      <t>タントウシャ</t>
    </rPh>
    <rPh sb="4" eb="8">
      <t>ニッチュウレンラク</t>
    </rPh>
    <rPh sb="11" eb="15">
      <t>デンワバンゴウ</t>
    </rPh>
    <rPh sb="16" eb="18">
      <t>カイトウ</t>
    </rPh>
    <phoneticPr fontId="2"/>
  </si>
  <si>
    <r>
      <t xml:space="preserve">回答されているデータの収集終了日を回答ください。
</t>
    </r>
    <r>
      <rPr>
        <sz val="10"/>
        <color theme="8" tint="-0.249977111117893"/>
        <rFont val="游ゴシック"/>
        <family val="3"/>
        <charset val="128"/>
        <scheme val="minor"/>
      </rPr>
      <t>Please indicate the end date of collection of the data being answered.</t>
    </r>
    <rPh sb="0" eb="2">
      <t>カイトウ</t>
    </rPh>
    <rPh sb="11" eb="13">
      <t>シュウシュウ</t>
    </rPh>
    <rPh sb="13" eb="16">
      <t>シュウリョウビ</t>
    </rPh>
    <rPh sb="17" eb="19">
      <t>カイトウ</t>
    </rPh>
    <phoneticPr fontId="2"/>
  </si>
  <si>
    <t>回答者のサプライチェーンでの位置を回答ください。
What is the respondent's role in the supply chain?</t>
    <rPh sb="0" eb="2">
      <t>カイトウ</t>
    </rPh>
    <rPh sb="2" eb="3">
      <t>シャ</t>
    </rPh>
    <rPh sb="14" eb="16">
      <t>イチ</t>
    </rPh>
    <rPh sb="17" eb="19">
      <t>カイトウ</t>
    </rPh>
    <phoneticPr fontId="2"/>
  </si>
  <si>
    <t>B. 企業／工場全体のエネルギーデータ入力
B. Entering energy data for the entire company/plant</t>
    <rPh sb="3" eb="5">
      <t>キギョウ</t>
    </rPh>
    <rPh sb="6" eb="8">
      <t>コウジョウ</t>
    </rPh>
    <rPh sb="8" eb="10">
      <t>ゼンタイ</t>
    </rPh>
    <rPh sb="19" eb="21">
      <t>ニュウリョク</t>
    </rPh>
    <phoneticPr fontId="2"/>
  </si>
  <si>
    <t>燃料
Fuel</t>
    <rPh sb="0" eb="2">
      <t>ネンリョウ</t>
    </rPh>
    <phoneticPr fontId="2"/>
  </si>
  <si>
    <t>Petroleum</t>
    <phoneticPr fontId="2"/>
  </si>
  <si>
    <t>Kerosene</t>
    <phoneticPr fontId="2"/>
  </si>
  <si>
    <t>Diesel</t>
  </si>
  <si>
    <t>A Heavy oil</t>
    <phoneticPr fontId="2"/>
  </si>
  <si>
    <t>C Heavy oil</t>
    <phoneticPr fontId="2"/>
  </si>
  <si>
    <t>Domestic natural gas in Japan</t>
    <phoneticPr fontId="2"/>
  </si>
  <si>
    <t>Thousands ㎥</t>
    <phoneticPr fontId="2"/>
  </si>
  <si>
    <t>City gas</t>
    <phoneticPr fontId="2"/>
  </si>
  <si>
    <t>Wasted oil</t>
    <phoneticPr fontId="2"/>
  </si>
  <si>
    <t>電力
Electricity</t>
    <rPh sb="0" eb="2">
      <t>デンリョク</t>
    </rPh>
    <phoneticPr fontId="2"/>
  </si>
  <si>
    <t>Receiving power from the transmission grid</t>
    <phoneticPr fontId="2"/>
  </si>
  <si>
    <t>Receiving power on private lines (including on-site PPA)</t>
    <phoneticPr fontId="2"/>
  </si>
  <si>
    <t>Emission factors for receiving electricity and on-site PPA on private lines</t>
    <phoneticPr fontId="2"/>
  </si>
  <si>
    <t>Note:Please count steam, cogeneration and private power generation as fuel consumption.</t>
    <phoneticPr fontId="2"/>
  </si>
  <si>
    <t>C. 企業／工場全体での全製品の生産高および統合製品カテゴリ別生産高入力
C. Entering production amount for all products across the company/plant or by integrated product category</t>
    <rPh sb="3" eb="5">
      <t>キギョウ</t>
    </rPh>
    <rPh sb="6" eb="8">
      <t>コウジョウ</t>
    </rPh>
    <rPh sb="8" eb="10">
      <t>ゼンタイ</t>
    </rPh>
    <rPh sb="12" eb="15">
      <t>ゼンセイヒン</t>
    </rPh>
    <rPh sb="16" eb="19">
      <t>セイサンダカ</t>
    </rPh>
    <rPh sb="22" eb="26">
      <t>トウゴウセイヒン</t>
    </rPh>
    <rPh sb="30" eb="31">
      <t>ベツ</t>
    </rPh>
    <rPh sb="31" eb="36">
      <t>セイサンダカニュウリョク</t>
    </rPh>
    <phoneticPr fontId="2"/>
  </si>
  <si>
    <t>Total production (including non-CBAM products) of the company/factory (Installation)</t>
    <phoneticPr fontId="2"/>
  </si>
  <si>
    <t>Please fill in the production volume for the CBAM products below.</t>
    <phoneticPr fontId="2"/>
  </si>
  <si>
    <t>鉄及び鉄鋼製品</t>
    <rPh sb="0" eb="2">
      <t>テツオヨ</t>
    </rPh>
    <rPh sb="3" eb="7">
      <t>テッコウセイヒン</t>
    </rPh>
    <phoneticPr fontId="1"/>
  </si>
  <si>
    <t>Iron or steel products</t>
    <phoneticPr fontId="2"/>
  </si>
  <si>
    <t>粗鋼</t>
    <rPh sb="0" eb="2">
      <t>ソコウ</t>
    </rPh>
    <phoneticPr fontId="1"/>
  </si>
  <si>
    <t>Crude steel</t>
    <phoneticPr fontId="2"/>
  </si>
  <si>
    <t>直接還元鉄</t>
    <rPh sb="0" eb="5">
      <t>チョクセツカンゲンテツ</t>
    </rPh>
    <phoneticPr fontId="1"/>
  </si>
  <si>
    <t>フェロクロム</t>
    <phoneticPr fontId="2"/>
  </si>
  <si>
    <t>Direct Reduced Iron (DRI)</t>
    <phoneticPr fontId="2"/>
  </si>
  <si>
    <t xml:space="preserve"> Ferro Chrome (FeCr)</t>
    <phoneticPr fontId="2"/>
  </si>
  <si>
    <t>フェロマンガン</t>
    <phoneticPr fontId="2"/>
  </si>
  <si>
    <t>Ferromanganese (FeMn)</t>
    <phoneticPr fontId="2"/>
  </si>
  <si>
    <t>フェロニッケル</t>
    <phoneticPr fontId="2"/>
  </si>
  <si>
    <t>Ferronickel (FeNi)</t>
    <phoneticPr fontId="2"/>
  </si>
  <si>
    <t>銑鉄</t>
    <rPh sb="0" eb="2">
      <t>センテツ</t>
    </rPh>
    <phoneticPr fontId="1"/>
  </si>
  <si>
    <t>Pig iron</t>
    <phoneticPr fontId="2"/>
  </si>
  <si>
    <t>焼結鉱</t>
    <rPh sb="0" eb="2">
      <t>ショウケツ</t>
    </rPh>
    <rPh sb="2" eb="3">
      <t>コウ</t>
    </rPh>
    <phoneticPr fontId="1"/>
  </si>
  <si>
    <t>Sintered ore</t>
    <phoneticPr fontId="2"/>
  </si>
  <si>
    <t>未加工アルミニウム</t>
    <phoneticPr fontId="2"/>
  </si>
  <si>
    <t>Unwrought aluminium</t>
    <phoneticPr fontId="2"/>
  </si>
  <si>
    <t>アルミニウム製品</t>
    <rPh sb="6" eb="8">
      <t>セイヒン</t>
    </rPh>
    <phoneticPr fontId="1"/>
  </si>
  <si>
    <t>Aluminium products</t>
    <phoneticPr fontId="2"/>
  </si>
  <si>
    <t>選択式
Pull-down</t>
    <rPh sb="0" eb="3">
      <t>センタクシキ</t>
    </rPh>
    <phoneticPr fontId="2"/>
  </si>
  <si>
    <t>数値入力
Numerical input</t>
    <rPh sb="0" eb="4">
      <t>スウチニュウリョク</t>
    </rPh>
    <phoneticPr fontId="2"/>
  </si>
  <si>
    <t>文字入力
character input</t>
    <rPh sb="0" eb="4">
      <t>モジニュウリョク</t>
    </rPh>
    <phoneticPr fontId="2"/>
  </si>
  <si>
    <t>取引先企業
Business partner</t>
    <rPh sb="0" eb="5">
      <t>トリヒキサキキギョウ</t>
    </rPh>
    <phoneticPr fontId="2"/>
  </si>
  <si>
    <t>D. 原材料／委託加工データ入力
D. Input of raw materials/contract processing data</t>
    <rPh sb="3" eb="6">
      <t>ゲンザイリョウ</t>
    </rPh>
    <rPh sb="7" eb="11">
      <t>イタクカコウ</t>
    </rPh>
    <rPh sb="14" eb="16">
      <t>ニュウリョク</t>
    </rPh>
    <phoneticPr fontId="2"/>
  </si>
  <si>
    <t>排出原単位情報
Emission intensity information</t>
    <rPh sb="0" eb="7">
      <t>ハイシュツゲンタンイジョウホウ</t>
    </rPh>
    <phoneticPr fontId="2"/>
  </si>
  <si>
    <t>取引量情報
Trade amount</t>
    <rPh sb="0" eb="3">
      <t>トリヒキリョウ</t>
    </rPh>
    <rPh sb="3" eb="5">
      <t>ジョウホウ</t>
    </rPh>
    <phoneticPr fontId="2"/>
  </si>
  <si>
    <t>デフォルト値フラッグ
Default flag</t>
    <rPh sb="5" eb="6">
      <t>チ</t>
    </rPh>
    <phoneticPr fontId="2"/>
  </si>
  <si>
    <t>サプライヤーから入手した情報をコピーペースト
Copy and paste information from supplier</t>
    <rPh sb="8" eb="10">
      <t>ニュウシュ</t>
    </rPh>
    <rPh sb="12" eb="14">
      <t>ジョウホウ</t>
    </rPh>
    <phoneticPr fontId="2"/>
  </si>
  <si>
    <t>調達品の統合製品カテゴリ
Type of aggregated good  of procured goods</t>
    <rPh sb="0" eb="3">
      <t>チョウタツヒン</t>
    </rPh>
    <rPh sb="4" eb="6">
      <t>トウゴウ</t>
    </rPh>
    <rPh sb="6" eb="8">
      <t>セイヒン</t>
    </rPh>
    <phoneticPr fontId="2"/>
  </si>
  <si>
    <t>直接排出量
SEE (direct)
(tCO2eq/t）</t>
    <rPh sb="0" eb="5">
      <t>チョクセツハイシュツリョウ</t>
    </rPh>
    <phoneticPr fontId="2"/>
  </si>
  <si>
    <t>間接排出量
SEE (indirect)
(tCO2eq/t）</t>
    <rPh sb="0" eb="5">
      <t>カンセツハイシュツリョウ</t>
    </rPh>
    <phoneticPr fontId="2"/>
  </si>
  <si>
    <t>総排出量
SEE (total)
(tCO2eq/t）</t>
    <rPh sb="0" eb="4">
      <t>ソウハイシュツリョウ</t>
    </rPh>
    <phoneticPr fontId="2"/>
  </si>
  <si>
    <t>電力消費量
Embedded electricity (MWh/t)</t>
    <rPh sb="0" eb="5">
      <t>デンリョクショウヒリョウ</t>
    </rPh>
    <phoneticPr fontId="2"/>
  </si>
  <si>
    <t>電力排出係数
SEE(indirect) emission faoctor
（t-CO2eq/MWh）</t>
    <rPh sb="0" eb="6">
      <t>デンリョクハイシュツケイスウ</t>
    </rPh>
    <phoneticPr fontId="2"/>
  </si>
  <si>
    <t>取引量
Trade amount</t>
    <rPh sb="0" eb="2">
      <t>トリヒキ</t>
    </rPh>
    <rPh sb="2" eb="3">
      <t>リョウ</t>
    </rPh>
    <phoneticPr fontId="2"/>
  </si>
  <si>
    <t>株式会社X</t>
    <phoneticPr fontId="2"/>
  </si>
  <si>
    <t>貴社入力
Your company Input</t>
    <rPh sb="0" eb="2">
      <t>キシャ</t>
    </rPh>
    <rPh sb="2" eb="4">
      <t>ニュウリョク</t>
    </rPh>
    <phoneticPr fontId="2"/>
  </si>
  <si>
    <t>上に戻る
Back to the above</t>
    <rPh sb="0" eb="1">
      <t>ウエ</t>
    </rPh>
    <rPh sb="2" eb="3">
      <t>モド</t>
    </rPh>
    <phoneticPr fontId="2"/>
  </si>
  <si>
    <t>製品 Products</t>
    <rPh sb="0" eb="2">
      <t>セイヒン</t>
    </rPh>
    <phoneticPr fontId="2"/>
  </si>
  <si>
    <t>属性 Face</t>
    <rPh sb="0" eb="2">
      <t>ゾクセイ</t>
    </rPh>
    <phoneticPr fontId="2"/>
  </si>
  <si>
    <t>所在地
Location</t>
    <rPh sb="0" eb="3">
      <t>ショザイチ</t>
    </rPh>
    <phoneticPr fontId="2"/>
  </si>
  <si>
    <t>データ入力開始日
Data collection start day</t>
    <rPh sb="3" eb="8">
      <t>ニュウリョクカイシビ</t>
    </rPh>
    <phoneticPr fontId="2"/>
  </si>
  <si>
    <t xml:space="preserve">統合製品カテゴリ
Type of aggregated good </t>
    <rPh sb="0" eb="2">
      <t>トウゴウ</t>
    </rPh>
    <rPh sb="2" eb="4">
      <t>セイヒン</t>
    </rPh>
    <phoneticPr fontId="2"/>
  </si>
  <si>
    <t>企業
Corporate name</t>
    <rPh sb="0" eb="2">
      <t>キギョウ</t>
    </rPh>
    <phoneticPr fontId="2"/>
  </si>
  <si>
    <t>メール
Mail</t>
    <phoneticPr fontId="2"/>
  </si>
  <si>
    <t>データ入力終了日
Data collection end day</t>
    <rPh sb="3" eb="8">
      <t>ニュウリョクシュウリョウビ</t>
    </rPh>
    <phoneticPr fontId="2"/>
  </si>
  <si>
    <t>Category</t>
    <phoneticPr fontId="2"/>
  </si>
  <si>
    <t>Primary products by furnace</t>
    <phoneticPr fontId="2"/>
  </si>
  <si>
    <t>Wire drawing, thick plate processing, etc.</t>
    <phoneticPr fontId="2"/>
  </si>
  <si>
    <t>Secondary products manufacturing</t>
    <phoneticPr fontId="2"/>
  </si>
  <si>
    <t>Contract processing (Annealing, Plating, etc.)</t>
    <phoneticPr fontId="2"/>
  </si>
  <si>
    <t>Trader</t>
    <phoneticPr fontId="2"/>
  </si>
  <si>
    <t>言語
Language</t>
    <rPh sb="0" eb="2">
      <t>ゲンゴ</t>
    </rPh>
    <phoneticPr fontId="2"/>
  </si>
  <si>
    <t>選択肢の言語を選択ください。
Please select the language for indicate face information.</t>
    <rPh sb="0" eb="3">
      <t>センタクシ</t>
    </rPh>
    <rPh sb="4" eb="6">
      <t>ゲンゴ</t>
    </rPh>
    <rPh sb="7" eb="9">
      <t>センタク</t>
    </rPh>
    <phoneticPr fontId="2"/>
  </si>
  <si>
    <t>言語</t>
    <rPh sb="0" eb="2">
      <t>ゲンゴ</t>
    </rPh>
    <phoneticPr fontId="2"/>
  </si>
  <si>
    <t>日本語</t>
    <rPh sb="0" eb="3">
      <t>ニホンゴ</t>
    </rPh>
    <phoneticPr fontId="2"/>
  </si>
  <si>
    <t>English</t>
  </si>
  <si>
    <t>English</t>
    <phoneticPr fontId="2"/>
  </si>
  <si>
    <r>
      <t xml:space="preserve">自社データ
</t>
    </r>
    <r>
      <rPr>
        <sz val="11"/>
        <color theme="8"/>
        <rFont val="游ゴシック"/>
        <family val="3"/>
        <charset val="128"/>
        <scheme val="minor"/>
      </rPr>
      <t>Your own data (Scope1, Scope2)</t>
    </r>
    <rPh sb="0" eb="2">
      <t>ジシャ</t>
    </rPh>
    <phoneticPr fontId="2"/>
  </si>
  <si>
    <r>
      <t>生産プロセスの直接排出である。一方で、プロセスで消費される前駆製品からの内包排出を含まない。
D</t>
    </r>
    <r>
      <rPr>
        <sz val="11"/>
        <color theme="8"/>
        <rFont val="游ゴシック"/>
        <family val="3"/>
        <charset val="128"/>
        <scheme val="minor"/>
      </rPr>
      <t>irect emissions from the production process. However, it does not include embedded emissions from precursors consumed in the process.</t>
    </r>
    <rPh sb="15" eb="17">
      <t>イッポウ</t>
    </rPh>
    <rPh sb="41" eb="42">
      <t>フク</t>
    </rPh>
    <phoneticPr fontId="2"/>
  </si>
  <si>
    <r>
      <t xml:space="preserve">回答されているデータの収集開始日を回答ください。
</t>
    </r>
    <r>
      <rPr>
        <sz val="9"/>
        <color theme="8" tint="-0.249977111117893"/>
        <rFont val="游ゴシック"/>
        <family val="3"/>
        <charset val="128"/>
        <scheme val="minor"/>
      </rPr>
      <t>Please indicate the start date of collection of the data being answered.</t>
    </r>
    <rPh sb="0" eb="2">
      <t>カイトウ</t>
    </rPh>
    <rPh sb="11" eb="13">
      <t>シュウシュウ</t>
    </rPh>
    <rPh sb="13" eb="16">
      <t>カイシビ</t>
    </rPh>
    <rPh sb="17" eb="19">
      <t>カイトウ</t>
    </rPh>
    <phoneticPr fontId="2"/>
  </si>
  <si>
    <t>フェロニッケル（ Ferronickel：FeNi）</t>
    <phoneticPr fontId="1"/>
  </si>
  <si>
    <t>入力シート Input sheet'!B18</t>
  </si>
  <si>
    <t>入力シート Input sheet'!B55</t>
  </si>
  <si>
    <t>入力シート Input sheet'!B83</t>
  </si>
  <si>
    <t>Submission sheet 提出用（このシートを提出）'!A1</t>
  </si>
  <si>
    <t>ver.1.0.3</t>
    <phoneticPr fontId="2"/>
  </si>
  <si>
    <r>
      <t xml:space="preserve">CBAMの排出量算定は、必ずしも本共通フォーマットを使用して算定する必要はなく、あくまで算定手法の一例としてご参照ください。また、本共通フォーマットの更新日より後に、EUから示されている「域外事業者に対するCBAM実施ガイダンス」が更新される可能性があり、その内容によっては算定手法等が変更となる可能性がありますのでご注意ください。
</t>
    </r>
    <r>
      <rPr>
        <sz val="11"/>
        <color theme="8"/>
        <rFont val="游ゴシック"/>
        <family val="3"/>
        <charset val="128"/>
        <scheme val="minor"/>
      </rPr>
      <t xml:space="preserve">It is not necessary to calculate CBAM emissions using this "Common Format". Please refer to it only as an example of the calculation method. Please note that after the date of the update of this "Common Format", the "Guidance document on CBAM implementation for installation operators outside the EU" presented by the EU may be updated, and the calculation method may change depending on the content.
</t>
    </r>
    <r>
      <rPr>
        <sz val="11"/>
        <rFont val="游ゴシック"/>
        <family val="3"/>
        <charset val="128"/>
        <scheme val="minor"/>
      </rPr>
      <t>CBAMの内包排出量算定はEUの法令で要求されている算定ルール上、①総排出量を生産質量で按分（平均化）する、②外注加工の有無かかわらず、外注加工のCO2量を一律に慣らして施設別の原単位を計算します。</t>
    </r>
    <r>
      <rPr>
        <sz val="11"/>
        <color theme="8"/>
        <rFont val="游ゴシック"/>
        <family val="3"/>
        <charset val="128"/>
        <scheme val="minor"/>
      </rPr>
      <t xml:space="preserve">
Based on the calculation rules required by EU, CBAM calculates the emissions per facility (installation) by (1) averaging the total emissions by the production mass, and (2) uniformly adjusting the CO2 amount of comission processing like annealing and plating regardless of the comission processing.</t>
    </r>
    <r>
      <rPr>
        <sz val="11"/>
        <rFont val="游ゴシック"/>
        <family val="3"/>
        <charset val="128"/>
        <scheme val="minor"/>
      </rPr>
      <t xml:space="preserve">
①CBAMの排出量報告は統合製品カテゴリ（Aggregated Goods Category）別でよく、製品単位、CNコード別単位で算定する必要はない。
</t>
    </r>
    <r>
      <rPr>
        <sz val="11"/>
        <color theme="8"/>
        <rFont val="游ゴシック"/>
        <family val="3"/>
        <charset val="128"/>
        <scheme val="minor"/>
      </rPr>
      <t>①CBAM emissions reporting can be done by aggregated goods category, and it is not necessary to calculate by product or CN code.</t>
    </r>
    <r>
      <rPr>
        <sz val="11"/>
        <rFont val="游ゴシック"/>
        <family val="3"/>
        <charset val="128"/>
        <scheme val="minor"/>
      </rPr>
      <t xml:space="preserve">
②CBAMの排出量算定は1年に一度でよく、歴年、年度は問わず、各社で1年間の期間を定めればよい。
</t>
    </r>
    <r>
      <rPr>
        <sz val="11"/>
        <color theme="8"/>
        <rFont val="游ゴシック"/>
        <family val="3"/>
        <charset val="128"/>
        <scheme val="minor"/>
      </rPr>
      <t>②CBAM emissions only need to be calculated once a year, regardless of calendar year or fiscal year, and each company can simply determine a one-year period.</t>
    </r>
    <r>
      <rPr>
        <sz val="11"/>
        <rFont val="游ゴシック"/>
        <family val="3"/>
        <charset val="128"/>
        <scheme val="minor"/>
      </rPr>
      <t xml:space="preserve">
③排出量報告は、統合製品カテゴリ別の特定直接内包排出量（SEE (direct)）特定間接内包排出量（SEE (indirect)）、内包電力消費量、電力排出係数でよい。
</t>
    </r>
    <r>
      <rPr>
        <sz val="11"/>
        <color theme="8"/>
        <rFont val="游ゴシック"/>
        <family val="3"/>
        <charset val="128"/>
        <scheme val="minor"/>
      </rPr>
      <t>③Emissions reporting will be sufficient for specific direct embedded emissions (SEE (direct)), specific indirect embedded emissions (SEE (indirect)), embedded electricity consumption, and electricity emission factors by aggregated goods category.</t>
    </r>
    <r>
      <rPr>
        <sz val="11"/>
        <rFont val="游ゴシック"/>
        <family val="3"/>
        <charset val="128"/>
        <scheme val="minor"/>
      </rPr>
      <t xml:space="preserve">
④CBAM排出量報告は、カーボンフットプリントの報告ではない。各統合製品カテゴリおよび前駆体について排出量を合計する必要はあるが、前駆体ではないものについて排出量に含める必要はない。具体的には、メッキの生産で発生した排出量を報告する必要はないが、メッキのプロセスの排出量は報告する必要がある。
</t>
    </r>
    <r>
      <rPr>
        <sz val="11"/>
        <color theme="8"/>
        <rFont val="游ゴシック"/>
        <family val="3"/>
        <charset val="128"/>
        <scheme val="minor"/>
      </rPr>
      <t>④CBAM emissions reporting is not carbon footprint reporting. Emissions must be totaled for each integrated product category and precursor, but non-precursors do not need to be included in the emissions. Specifically, emissions generated in the production of plating do not need to be reported, but emissions from the plating process do need to be reported.</t>
    </r>
    <r>
      <rPr>
        <sz val="11"/>
        <rFont val="游ゴシック"/>
        <family val="3"/>
        <charset val="128"/>
        <scheme val="minor"/>
      </rPr>
      <t xml:space="preserve">
⑤ねじ・ボルト他鉄鋼・アルミ二次製品の場合は、熱処理・表面処理も生産工程の一部であるため、排出量を考慮する必要がある。
</t>
    </r>
    <r>
      <rPr>
        <sz val="11"/>
        <color theme="8"/>
        <rFont val="游ゴシック"/>
        <family val="3"/>
        <charset val="128"/>
        <scheme val="minor"/>
      </rPr>
      <t>⑤ In the case of screws, bolts and other secondary steel and aluminum products, emissions must be taken into consideration since annealing and plating are also part of the production process.</t>
    </r>
    <r>
      <rPr>
        <sz val="11"/>
        <rFont val="游ゴシック"/>
        <family val="3"/>
        <charset val="128"/>
        <scheme val="minor"/>
      </rPr>
      <t xml:space="preserve">
⑥追加変数（Additional parameter）は、高炉・電炉からの情報公開が当面行われないため、本共通フォーマットでは対象外としている。
</t>
    </r>
    <r>
      <rPr>
        <sz val="11"/>
        <color theme="8"/>
        <rFont val="游ゴシック"/>
        <family val="3"/>
        <charset val="128"/>
        <scheme val="minor"/>
      </rPr>
      <t xml:space="preserve">⑥ Additional parameters are not covered in this "Common Format" because blast furnaces and electric furnaces will not disclose information on them for the time being.
</t>
    </r>
    <r>
      <rPr>
        <sz val="11"/>
        <rFont val="游ゴシック"/>
        <family val="3"/>
        <charset val="128"/>
        <scheme val="minor"/>
      </rPr>
      <t xml:space="preserve">⑦高炉・電炉メーカーは対象外とし、高炉・電炉メーカーで必要なマスバランス等は対象外としている。
</t>
    </r>
    <r>
      <rPr>
        <sz val="11"/>
        <color theme="8"/>
        <rFont val="游ゴシック"/>
        <family val="3"/>
        <charset val="128"/>
        <scheme val="minor"/>
      </rPr>
      <t>⑦ Blast furnace and electric furnace manufacturers are excluded from the scope of this report, and mass balance, etc. required for blast furnace and electric furnace manufacturers is also excluded from the scope of this report.</t>
    </r>
    <r>
      <rPr>
        <sz val="11"/>
        <rFont val="游ゴシック"/>
        <family val="3"/>
        <charset val="128"/>
        <scheme val="minor"/>
      </rPr>
      <t xml:space="preserve">
⑧本共通フォーマットは多くの企業が共通して使用できるように必要最低限の算定・開示レベルとしている。より複雑な算定をする場合は別途ガイドラインを参照されたい。
</t>
    </r>
    <r>
      <rPr>
        <sz val="11"/>
        <color theme="8"/>
        <rFont val="游ゴシック"/>
        <family val="3"/>
        <charset val="128"/>
        <scheme val="minor"/>
      </rPr>
      <t>⑧This "Common Format" is designed to be the minimum level of calculation and disclosure required for various type of companies. For more complex calculations, please refer to separate guidelines.</t>
    </r>
    <rPh sb="5" eb="8">
      <t>ハイシュツリョウ</t>
    </rPh>
    <rPh sb="8" eb="10">
      <t>サンテイ</t>
    </rPh>
    <rPh sb="17" eb="19">
      <t>キョウツウ</t>
    </rPh>
    <rPh sb="26" eb="28">
      <t>シヨウ</t>
    </rPh>
    <rPh sb="66" eb="68">
      <t>キョウツウ</t>
    </rPh>
    <rPh sb="75" eb="78">
      <t>コウシンビ</t>
    </rPh>
    <rPh sb="80" eb="81">
      <t>アト</t>
    </rPh>
    <rPh sb="574" eb="579">
      <t>ナイホウハイシュツリョウ</t>
    </rPh>
    <rPh sb="579" eb="581">
      <t>サンテイ</t>
    </rPh>
    <rPh sb="585" eb="587">
      <t>ホウレイ</t>
    </rPh>
    <rPh sb="588" eb="590">
      <t>ヨウキュウ</t>
    </rPh>
    <rPh sb="595" eb="597">
      <t>サンテイ</t>
    </rPh>
    <rPh sb="600" eb="601">
      <t>ジョウ</t>
    </rPh>
    <rPh sb="616" eb="619">
      <t>ヘイキンカ</t>
    </rPh>
    <rPh sb="654" eb="657">
      <t>シセツベツ</t>
    </rPh>
    <rPh sb="662" eb="664">
      <t>ケイサン</t>
    </rPh>
    <phoneticPr fontId="2"/>
  </si>
  <si>
    <t>Japan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</si>
</sst>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
    <numFmt numFmtId="177" formatCode="#,##0.0000000;[Red]\-#,##0.0000000"/>
    <numFmt numFmtId="178" formatCode="0.000000"/>
    <numFmt numFmtId="179" formatCode="#,##0.000;[Red]\-#,##0.000"/>
    <numFmt numFmtId="180" formatCode="0.000_);[Red]\(0.000\)"/>
    <numFmt numFmtId="181" formatCode="#,##0.0;[Red]\-#,##0.0"/>
    <numFmt numFmtId="182" formatCode="0.00000000"/>
    <numFmt numFmtId="183" formatCode="0.0000"/>
    <numFmt numFmtId="184" formatCode="#,##0.000000;[Red]\-#,##0.000000"/>
  </numFmts>
  <fonts count="66" x14ac:knownFonts="1">
    <font>
      <sz val="11"/>
      <color theme="1"/>
      <name val="游ゴシック"/>
      <family val="2"/>
      <scheme val="minor"/>
    </font>
    <font>
      <sz val="11"/>
      <color theme="1"/>
      <name val="游ゴシック"/>
      <family val="2"/>
      <scheme val="minor"/>
    </font>
    <font>
      <sz val="6"/>
      <name val="游ゴシック"/>
      <family val="3"/>
      <charset val="128"/>
      <scheme val="minor"/>
    </font>
    <font>
      <b/>
      <sz val="9"/>
      <color theme="1"/>
      <name val="Arial"/>
      <family val="2"/>
    </font>
    <font>
      <b/>
      <sz val="9"/>
      <name val="Arial"/>
      <family val="2"/>
    </font>
    <font>
      <sz val="9"/>
      <color theme="1"/>
      <name val="Arial"/>
      <family val="2"/>
    </font>
    <font>
      <b/>
      <sz val="9"/>
      <color theme="1"/>
      <name val="ＭＳ Ｐゴシック"/>
      <family val="2"/>
      <charset val="128"/>
    </font>
    <font>
      <b/>
      <sz val="9"/>
      <name val="ＭＳ Ｐゴシック"/>
      <family val="2"/>
      <charset val="128"/>
    </font>
    <font>
      <b/>
      <sz val="9"/>
      <name val="游ゴシック"/>
      <family val="2"/>
      <charset val="128"/>
    </font>
    <font>
      <b/>
      <sz val="9"/>
      <name val="Arial"/>
      <family val="2"/>
      <charset val="128"/>
    </font>
    <font>
      <b/>
      <sz val="9"/>
      <color theme="1"/>
      <name val="游ゴシック"/>
      <family val="2"/>
      <charset val="128"/>
    </font>
    <font>
      <b/>
      <sz val="9"/>
      <color theme="1"/>
      <name val="Arial"/>
      <family val="2"/>
      <charset val="128"/>
    </font>
    <font>
      <u/>
      <sz val="11"/>
      <color theme="10"/>
      <name val="游ゴシック"/>
      <family val="2"/>
      <scheme val="minor"/>
    </font>
    <font>
      <sz val="9"/>
      <color theme="1"/>
      <name val="游ゴシック"/>
      <family val="2"/>
      <scheme val="minor"/>
    </font>
    <font>
      <sz val="6"/>
      <name val="ＭＳ Ｐゴシック"/>
      <family val="3"/>
      <charset val="128"/>
    </font>
    <font>
      <b/>
      <sz val="14"/>
      <color theme="0"/>
      <name val="游ゴシック"/>
      <family val="3"/>
      <charset val="128"/>
      <scheme val="minor"/>
    </font>
    <font>
      <b/>
      <sz val="14"/>
      <color theme="1"/>
      <name val="游ゴシック"/>
      <family val="3"/>
      <charset val="128"/>
      <scheme val="minor"/>
    </font>
    <font>
      <b/>
      <u/>
      <sz val="11"/>
      <color theme="8"/>
      <name val="游ゴシック"/>
      <family val="3"/>
      <charset val="128"/>
      <scheme val="minor"/>
    </font>
    <font>
      <b/>
      <sz val="11"/>
      <color theme="8"/>
      <name val="游ゴシック"/>
      <family val="3"/>
      <charset val="128"/>
      <scheme val="minor"/>
    </font>
    <font>
      <b/>
      <sz val="10"/>
      <name val="游ゴシック"/>
      <family val="2"/>
      <charset val="128"/>
    </font>
    <font>
      <b/>
      <sz val="10"/>
      <name val="Arial"/>
      <family val="2"/>
    </font>
    <font>
      <b/>
      <sz val="10"/>
      <name val="Arial"/>
      <family val="2"/>
      <charset val="128"/>
    </font>
    <font>
      <b/>
      <sz val="11"/>
      <name val="游ゴシック"/>
      <family val="2"/>
      <charset val="128"/>
    </font>
    <font>
      <b/>
      <sz val="11"/>
      <name val="Arial"/>
      <family val="2"/>
    </font>
    <font>
      <b/>
      <sz val="11"/>
      <name val="Arial"/>
      <family val="2"/>
      <charset val="128"/>
    </font>
    <font>
      <sz val="11"/>
      <color theme="7" tint="-0.499984740745262"/>
      <name val="游ゴシック"/>
      <family val="2"/>
      <scheme val="minor"/>
    </font>
    <font>
      <sz val="11"/>
      <color theme="8" tint="-0.249977111117893"/>
      <name val="游ゴシック"/>
      <family val="2"/>
      <scheme val="minor"/>
    </font>
    <font>
      <sz val="11"/>
      <color theme="8" tint="-0.249977111117893"/>
      <name val="游ゴシック"/>
      <family val="3"/>
      <charset val="128"/>
      <scheme val="minor"/>
    </font>
    <font>
      <sz val="11"/>
      <color theme="9" tint="-0.249977111117893"/>
      <name val="游ゴシック"/>
      <family val="2"/>
      <scheme val="minor"/>
    </font>
    <font>
      <b/>
      <sz val="11"/>
      <color rgb="FFFF0000"/>
      <name val="游ゴシック"/>
      <family val="3"/>
      <charset val="128"/>
      <scheme val="minor"/>
    </font>
    <font>
      <sz val="10"/>
      <color theme="1"/>
      <name val="游ゴシック"/>
      <family val="3"/>
      <charset val="128"/>
      <scheme val="minor"/>
    </font>
    <font>
      <sz val="10"/>
      <name val="游ゴシック"/>
      <family val="2"/>
      <scheme val="minor"/>
    </font>
    <font>
      <sz val="10"/>
      <color theme="1"/>
      <name val="游ゴシック"/>
      <family val="2"/>
      <scheme val="minor"/>
    </font>
    <font>
      <b/>
      <sz val="11"/>
      <color rgb="FFFF0000"/>
      <name val="游ゴシック"/>
      <family val="2"/>
      <scheme val="minor"/>
    </font>
    <font>
      <sz val="10"/>
      <color theme="1"/>
      <name val="Segoe UI Symbol"/>
      <family val="2"/>
    </font>
    <font>
      <sz val="8"/>
      <name val="Verdana"/>
      <family val="2"/>
    </font>
    <font>
      <sz val="10"/>
      <name val="Arial"/>
      <family val="2"/>
    </font>
    <font>
      <sz val="9"/>
      <color rgb="FFFF0000"/>
      <name val="Arial"/>
      <family val="2"/>
    </font>
    <font>
      <sz val="11"/>
      <color rgb="FFFF0000"/>
      <name val="游ゴシック"/>
      <family val="2"/>
      <scheme val="minor"/>
    </font>
    <font>
      <sz val="9"/>
      <name val="Arial"/>
      <family val="2"/>
    </font>
    <font>
      <sz val="10"/>
      <name val="游ゴシック"/>
      <family val="3"/>
      <charset val="128"/>
      <scheme val="minor"/>
    </font>
    <font>
      <b/>
      <sz val="14"/>
      <name val="游ゴシック"/>
      <family val="3"/>
      <charset val="128"/>
      <scheme val="minor"/>
    </font>
    <font>
      <u/>
      <sz val="11"/>
      <color theme="1"/>
      <name val="游ゴシック"/>
      <family val="2"/>
      <scheme val="minor"/>
    </font>
    <font>
      <sz val="10"/>
      <color theme="1"/>
      <name val="游ゴシック"/>
      <family val="2"/>
      <charset val="128"/>
      <scheme val="minor"/>
    </font>
    <font>
      <b/>
      <sz val="9"/>
      <color theme="1"/>
      <name val="游ゴシック"/>
      <family val="3"/>
      <charset val="128"/>
      <scheme val="minor"/>
    </font>
    <font>
      <b/>
      <sz val="9"/>
      <name val="游ゴシック"/>
      <family val="3"/>
      <charset val="128"/>
      <scheme val="minor"/>
    </font>
    <font>
      <sz val="11"/>
      <name val="游ゴシック"/>
      <family val="3"/>
      <charset val="128"/>
      <scheme val="minor"/>
    </font>
    <font>
      <sz val="11"/>
      <color rgb="FFFF0000"/>
      <name val="游ゴシック"/>
      <family val="3"/>
      <charset val="128"/>
      <scheme val="minor"/>
    </font>
    <font>
      <sz val="10"/>
      <color rgb="FFFF0000"/>
      <name val="游ゴシック"/>
      <family val="2"/>
      <scheme val="minor"/>
    </font>
    <font>
      <sz val="10"/>
      <color rgb="FFFF0000"/>
      <name val="游ゴシック"/>
      <family val="3"/>
      <charset val="128"/>
      <scheme val="minor"/>
    </font>
    <font>
      <sz val="11"/>
      <color theme="8"/>
      <name val="游ゴシック"/>
      <family val="3"/>
      <charset val="128"/>
      <scheme val="minor"/>
    </font>
    <font>
      <sz val="9"/>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sz val="10"/>
      <color theme="8" tint="-0.249977111117893"/>
      <name val="游ゴシック"/>
      <family val="2"/>
      <scheme val="minor"/>
    </font>
    <font>
      <sz val="10"/>
      <color theme="8" tint="-0.249977111117893"/>
      <name val="游ゴシック"/>
      <family val="3"/>
      <charset val="128"/>
      <scheme val="minor"/>
    </font>
    <font>
      <sz val="9"/>
      <color theme="8" tint="-0.249977111117893"/>
      <name val="游ゴシック"/>
      <family val="3"/>
      <charset val="128"/>
      <scheme val="minor"/>
    </font>
    <font>
      <b/>
      <sz val="11"/>
      <color theme="9" tint="-0.499984740745262"/>
      <name val="游ゴシック"/>
      <family val="3"/>
      <charset val="128"/>
      <scheme val="minor"/>
    </font>
    <font>
      <b/>
      <sz val="10"/>
      <color theme="1"/>
      <name val="游ゴシック"/>
      <family val="3"/>
      <charset val="128"/>
      <scheme val="minor"/>
    </font>
    <font>
      <b/>
      <sz val="10"/>
      <color theme="5"/>
      <name val="游ゴシック"/>
      <family val="3"/>
      <charset val="128"/>
      <scheme val="minor"/>
    </font>
    <font>
      <b/>
      <sz val="10"/>
      <name val="游ゴシック"/>
      <family val="3"/>
      <charset val="128"/>
      <scheme val="minor"/>
    </font>
    <font>
      <sz val="10"/>
      <color theme="5"/>
      <name val="游ゴシック"/>
      <family val="3"/>
      <charset val="128"/>
      <scheme val="minor"/>
    </font>
    <font>
      <sz val="11"/>
      <color theme="5"/>
      <name val="游ゴシック"/>
      <family val="3"/>
      <charset val="128"/>
      <scheme val="minor"/>
    </font>
    <font>
      <b/>
      <sz val="9"/>
      <color theme="0"/>
      <name val="游ゴシック"/>
      <family val="3"/>
      <charset val="128"/>
      <scheme val="minor"/>
    </font>
    <font>
      <sz val="9"/>
      <color theme="0"/>
      <name val="游ゴシック"/>
      <family val="3"/>
      <charset val="128"/>
      <scheme val="minor"/>
    </font>
    <font>
      <sz val="11"/>
      <color theme="0"/>
      <name val="游ゴシック"/>
      <family val="3"/>
      <charset val="128"/>
      <scheme val="minor"/>
    </font>
  </fonts>
  <fills count="24">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8"/>
        <bgColor indexed="64"/>
      </patternFill>
    </fill>
    <fill>
      <patternFill patternType="solid">
        <fgColor theme="7"/>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bgColor indexed="64"/>
      </patternFill>
    </fill>
    <fill>
      <patternFill patternType="solid">
        <fgColor theme="9" tint="0.79998168889431442"/>
        <bgColor indexed="64"/>
      </patternFill>
    </fill>
    <fill>
      <patternFill patternType="solid">
        <fgColor theme="3"/>
        <bgColor indexed="64"/>
      </patternFill>
    </fill>
    <fill>
      <patternFill patternType="solid">
        <fgColor theme="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1"/>
        <bgColor indexed="64"/>
      </patternFill>
    </fill>
    <fill>
      <patternFill patternType="solid">
        <fgColor theme="7" tint="0.79998168889431442"/>
        <bgColor indexed="64"/>
      </patternFill>
    </fill>
    <fill>
      <patternFill patternType="solid">
        <fgColor theme="7" tint="-0.49998474074526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5" tint="0.59999389629810485"/>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bottom/>
      <diagonal/>
    </border>
    <border>
      <left/>
      <right/>
      <top/>
      <bottom style="thin">
        <color auto="1"/>
      </bottom>
      <diagonal/>
    </border>
    <border>
      <left style="thin">
        <color auto="1"/>
      </left>
      <right/>
      <top/>
      <bottom/>
      <diagonal/>
    </border>
    <border>
      <left/>
      <right style="thin">
        <color auto="1"/>
      </right>
      <top/>
      <bottom style="thin">
        <color auto="1"/>
      </bottom>
      <diagonal/>
    </border>
    <border>
      <left/>
      <right/>
      <top style="thin">
        <color indexed="64"/>
      </top>
      <bottom/>
      <diagonal/>
    </border>
    <border>
      <left/>
      <right style="thin">
        <color auto="1"/>
      </right>
      <top style="thin">
        <color indexed="64"/>
      </top>
      <bottom/>
      <diagonal/>
    </border>
    <border>
      <left style="thin">
        <color theme="3"/>
      </left>
      <right style="thin">
        <color theme="3"/>
      </right>
      <top style="thin">
        <color theme="3"/>
      </top>
      <bottom style="thin">
        <color theme="3"/>
      </bottom>
      <diagonal/>
    </border>
    <border>
      <left style="thin">
        <color auto="1"/>
      </left>
      <right style="thin">
        <color auto="1"/>
      </right>
      <top style="thin">
        <color auto="1"/>
      </top>
      <bottom/>
      <diagonal/>
    </border>
    <border>
      <left style="thin">
        <color auto="1"/>
      </left>
      <right/>
      <top style="thin">
        <color auto="1"/>
      </top>
      <bottom/>
      <diagonal/>
    </border>
    <border>
      <left style="thin">
        <color theme="3"/>
      </left>
      <right/>
      <top style="thin">
        <color theme="3"/>
      </top>
      <bottom style="thin">
        <color theme="3"/>
      </bottom>
      <diagonal/>
    </border>
    <border>
      <left/>
      <right style="thin">
        <color theme="3"/>
      </right>
      <top style="thin">
        <color theme="3"/>
      </top>
      <bottom style="thin">
        <color theme="3"/>
      </bottom>
      <diagonal/>
    </border>
    <border>
      <left style="thin">
        <color auto="1"/>
      </left>
      <right style="thin">
        <color auto="1"/>
      </right>
      <top/>
      <bottom style="thin">
        <color auto="1"/>
      </bottom>
      <diagonal/>
    </border>
    <border>
      <left/>
      <right/>
      <top style="thin">
        <color theme="3"/>
      </top>
      <bottom style="thin">
        <color theme="3"/>
      </bottom>
      <diagonal/>
    </border>
    <border>
      <left/>
      <right/>
      <top/>
      <bottom style="thin">
        <color theme="3"/>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theme="3"/>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auto="1"/>
      </left>
      <right style="thin">
        <color auto="1"/>
      </right>
      <top style="medium">
        <color theme="3"/>
      </top>
      <bottom/>
      <diagonal/>
    </border>
    <border>
      <left style="thin">
        <color auto="1"/>
      </left>
      <right style="medium">
        <color theme="3"/>
      </right>
      <top style="medium">
        <color theme="3"/>
      </top>
      <bottom/>
      <diagonal/>
    </border>
    <border>
      <left style="medium">
        <color indexed="64"/>
      </left>
      <right/>
      <top style="medium">
        <color indexed="64"/>
      </top>
      <bottom style="thin">
        <color indexed="64"/>
      </bottom>
      <diagonal/>
    </border>
    <border>
      <left style="thin">
        <color theme="3"/>
      </left>
      <right/>
      <top style="medium">
        <color indexed="64"/>
      </top>
      <bottom style="thin">
        <color theme="3"/>
      </bottom>
      <diagonal/>
    </border>
    <border>
      <left style="thin">
        <color theme="3"/>
      </left>
      <right style="thin">
        <color theme="3"/>
      </right>
      <top style="medium">
        <color indexed="64"/>
      </top>
      <bottom style="thin">
        <color theme="3"/>
      </bottom>
      <diagonal/>
    </border>
    <border>
      <left/>
      <right style="medium">
        <color indexed="64"/>
      </right>
      <top style="medium">
        <color indexed="64"/>
      </top>
      <bottom style="thin">
        <color theme="3"/>
      </bottom>
      <diagonal/>
    </border>
    <border>
      <left style="medium">
        <color indexed="64"/>
      </left>
      <right/>
      <top style="thin">
        <color indexed="64"/>
      </top>
      <bottom style="thin">
        <color indexed="64"/>
      </bottom>
      <diagonal/>
    </border>
    <border>
      <left/>
      <right style="medium">
        <color indexed="64"/>
      </right>
      <top style="thin">
        <color theme="3"/>
      </top>
      <bottom style="thin">
        <color theme="3"/>
      </bottom>
      <diagonal/>
    </border>
    <border>
      <left style="medium">
        <color indexed="64"/>
      </left>
      <right/>
      <top style="thin">
        <color indexed="64"/>
      </top>
      <bottom style="medium">
        <color indexed="64"/>
      </bottom>
      <diagonal/>
    </border>
    <border>
      <left style="thin">
        <color theme="3"/>
      </left>
      <right/>
      <top style="thin">
        <color theme="3"/>
      </top>
      <bottom style="medium">
        <color indexed="64"/>
      </bottom>
      <diagonal/>
    </border>
    <border>
      <left style="thin">
        <color theme="3"/>
      </left>
      <right style="thin">
        <color theme="3"/>
      </right>
      <top style="thin">
        <color theme="3"/>
      </top>
      <bottom style="medium">
        <color indexed="64"/>
      </bottom>
      <diagonal/>
    </border>
    <border>
      <left/>
      <right style="medium">
        <color indexed="64"/>
      </right>
      <top style="thin">
        <color theme="3"/>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pplyNumberFormat="0" applyFill="0" applyBorder="0" applyAlignment="0" applyProtection="0"/>
    <xf numFmtId="0" fontId="36" fillId="0" borderId="0"/>
  </cellStyleXfs>
  <cellXfs count="353">
    <xf numFmtId="0" fontId="0" fillId="0" borderId="0" xfId="0"/>
    <xf numFmtId="0" fontId="0" fillId="0" borderId="0" xfId="0" applyAlignment="1">
      <alignment vertical="top"/>
    </xf>
    <xf numFmtId="0" fontId="13" fillId="0" borderId="0" xfId="0" applyFont="1"/>
    <xf numFmtId="0" fontId="15" fillId="5" borderId="0" xfId="0" applyFont="1" applyFill="1" applyAlignment="1">
      <alignment vertical="top"/>
    </xf>
    <xf numFmtId="0" fontId="0" fillId="6" borderId="0" xfId="0" applyFill="1" applyAlignment="1">
      <alignment vertical="top"/>
    </xf>
    <xf numFmtId="0" fontId="16" fillId="6" borderId="0" xfId="0" applyFont="1" applyFill="1" applyAlignment="1">
      <alignment vertical="top"/>
    </xf>
    <xf numFmtId="0" fontId="0" fillId="8" borderId="0" xfId="0" applyFill="1" applyAlignment="1">
      <alignment vertical="top"/>
    </xf>
    <xf numFmtId="0" fontId="0" fillId="8" borderId="0" xfId="0" applyFill="1"/>
    <xf numFmtId="0" fontId="15" fillId="10" borderId="0" xfId="0" applyFont="1" applyFill="1" applyAlignment="1">
      <alignment vertical="top"/>
    </xf>
    <xf numFmtId="0" fontId="15" fillId="10" borderId="0" xfId="0" applyFont="1" applyFill="1"/>
    <xf numFmtId="0" fontId="15" fillId="13" borderId="0" xfId="0" applyFont="1" applyFill="1"/>
    <xf numFmtId="0" fontId="5" fillId="15" borderId="0" xfId="0" applyFont="1" applyFill="1" applyAlignment="1" applyProtection="1">
      <alignment horizontal="left" vertical="center" shrinkToFit="1"/>
      <protection locked="0"/>
    </xf>
    <xf numFmtId="0" fontId="9" fillId="15" borderId="0" xfId="0" applyFont="1" applyFill="1" applyAlignment="1">
      <alignment wrapText="1"/>
    </xf>
    <xf numFmtId="0" fontId="13" fillId="15" borderId="0" xfId="0" applyFont="1" applyFill="1"/>
    <xf numFmtId="0" fontId="30" fillId="0" borderId="0" xfId="0" applyFont="1" applyAlignment="1">
      <alignment vertical="top"/>
    </xf>
    <xf numFmtId="0" fontId="30" fillId="0" borderId="0" xfId="0" applyFont="1" applyAlignment="1">
      <alignment vertical="center"/>
    </xf>
    <xf numFmtId="0" fontId="31" fillId="0" borderId="0" xfId="0" applyFont="1"/>
    <xf numFmtId="0" fontId="15" fillId="17" borderId="0" xfId="0" applyFont="1" applyFill="1"/>
    <xf numFmtId="0" fontId="32" fillId="0" borderId="0" xfId="0" applyFont="1" applyAlignment="1">
      <alignment vertical="top"/>
    </xf>
    <xf numFmtId="0" fontId="32" fillId="11" borderId="0" xfId="0" applyFont="1" applyFill="1" applyAlignment="1">
      <alignment vertical="top"/>
    </xf>
    <xf numFmtId="0" fontId="32" fillId="11" borderId="0" xfId="0" applyFont="1" applyFill="1"/>
    <xf numFmtId="9" fontId="32" fillId="11" borderId="0" xfId="2" applyFont="1" applyFill="1" applyBorder="1" applyAlignment="1"/>
    <xf numFmtId="0" fontId="0" fillId="19" borderId="0" xfId="0" applyFill="1"/>
    <xf numFmtId="0" fontId="5" fillId="19" borderId="0" xfId="0" applyFont="1" applyFill="1" applyAlignment="1" applyProtection="1">
      <alignment horizontal="left" vertical="center" shrinkToFit="1"/>
      <protection locked="0"/>
    </xf>
    <xf numFmtId="176" fontId="5" fillId="19" borderId="0" xfId="0" applyNumberFormat="1" applyFont="1" applyFill="1" applyAlignment="1">
      <alignment horizontal="center" vertical="center" shrinkToFit="1"/>
    </xf>
    <xf numFmtId="178" fontId="5" fillId="19" borderId="0" xfId="0" applyNumberFormat="1" applyFont="1" applyFill="1" applyAlignment="1">
      <alignment horizontal="center" vertical="center" shrinkToFit="1"/>
    </xf>
    <xf numFmtId="0" fontId="21" fillId="11" borderId="18" xfId="0" applyFont="1" applyFill="1" applyBorder="1" applyAlignment="1">
      <alignment vertical="center" wrapText="1"/>
    </xf>
    <xf numFmtId="0" fontId="19" fillId="11" borderId="18" xfId="0" applyFont="1" applyFill="1" applyBorder="1" applyAlignment="1">
      <alignment vertical="center" wrapText="1"/>
    </xf>
    <xf numFmtId="0" fontId="15" fillId="20" borderId="0" xfId="0" applyFont="1" applyFill="1" applyAlignment="1">
      <alignment vertical="top"/>
    </xf>
    <xf numFmtId="0" fontId="0" fillId="8" borderId="18" xfId="0" applyFill="1" applyBorder="1" applyAlignment="1">
      <alignment vertical="top"/>
    </xf>
    <xf numFmtId="0" fontId="9" fillId="8" borderId="18" xfId="0" applyFont="1" applyFill="1" applyBorder="1" applyAlignment="1">
      <alignment wrapText="1"/>
    </xf>
    <xf numFmtId="0" fontId="11" fillId="8" borderId="18" xfId="0" applyFont="1" applyFill="1" applyBorder="1" applyAlignment="1">
      <alignment horizontal="center" wrapText="1"/>
    </xf>
    <xf numFmtId="0" fontId="13" fillId="8" borderId="0" xfId="0" applyFont="1" applyFill="1"/>
    <xf numFmtId="0" fontId="5" fillId="8" borderId="0" xfId="0" applyFont="1" applyFill="1" applyAlignment="1" applyProtection="1">
      <alignment horizontal="left" vertical="center" shrinkToFit="1"/>
      <protection locked="0"/>
    </xf>
    <xf numFmtId="176" fontId="5" fillId="8" borderId="0" xfId="0" applyNumberFormat="1" applyFont="1" applyFill="1" applyAlignment="1">
      <alignment horizontal="center" vertical="center" shrinkToFit="1"/>
    </xf>
    <xf numFmtId="178" fontId="5" fillId="8" borderId="0" xfId="0" applyNumberFormat="1" applyFont="1" applyFill="1" applyAlignment="1">
      <alignment horizontal="center" vertical="center" shrinkToFit="1"/>
    </xf>
    <xf numFmtId="0" fontId="32" fillId="16" borderId="0" xfId="0" applyFont="1" applyFill="1" applyAlignment="1">
      <alignment vertical="top"/>
    </xf>
    <xf numFmtId="0" fontId="30" fillId="16" borderId="0" xfId="0" applyFont="1" applyFill="1" applyAlignment="1">
      <alignment horizontal="center" vertical="top"/>
    </xf>
    <xf numFmtId="0" fontId="32" fillId="16" borderId="0" xfId="0" applyFont="1" applyFill="1" applyAlignment="1">
      <alignment horizontal="left" vertical="top"/>
    </xf>
    <xf numFmtId="14" fontId="30" fillId="16" borderId="0" xfId="0" applyNumberFormat="1" applyFont="1" applyFill="1" applyAlignment="1">
      <alignment horizontal="left" vertical="top"/>
    </xf>
    <xf numFmtId="0" fontId="32" fillId="7" borderId="0" xfId="0" applyFont="1" applyFill="1" applyAlignment="1">
      <alignment vertical="top"/>
    </xf>
    <xf numFmtId="0" fontId="30" fillId="8" borderId="0" xfId="0" applyFont="1" applyFill="1" applyAlignment="1">
      <alignment vertical="top"/>
    </xf>
    <xf numFmtId="0" fontId="32" fillId="8" borderId="0" xfId="0" applyFont="1" applyFill="1" applyAlignment="1">
      <alignment vertical="top"/>
    </xf>
    <xf numFmtId="179" fontId="32" fillId="8" borderId="0" xfId="1" applyNumberFormat="1" applyFont="1" applyFill="1" applyBorder="1" applyAlignment="1">
      <alignment vertical="top"/>
    </xf>
    <xf numFmtId="0" fontId="32" fillId="8" borderId="0" xfId="0" applyFont="1" applyFill="1" applyAlignment="1">
      <alignment vertical="top" wrapText="1"/>
    </xf>
    <xf numFmtId="0" fontId="0" fillId="15" borderId="0" xfId="0" applyFill="1"/>
    <xf numFmtId="0" fontId="0" fillId="15" borderId="18" xfId="0" applyFill="1" applyBorder="1"/>
    <xf numFmtId="0" fontId="7" fillId="15" borderId="18" xfId="0" applyFont="1" applyFill="1" applyBorder="1" applyAlignment="1">
      <alignment wrapText="1"/>
    </xf>
    <xf numFmtId="0" fontId="6" fillId="15" borderId="18" xfId="0" applyFont="1" applyFill="1" applyBorder="1" applyAlignment="1">
      <alignment horizontal="center" wrapText="1"/>
    </xf>
    <xf numFmtId="176" fontId="5" fillId="15" borderId="0" xfId="0" applyNumberFormat="1" applyFont="1" applyFill="1" applyAlignment="1">
      <alignment horizontal="center" vertical="center" shrinkToFit="1"/>
    </xf>
    <xf numFmtId="0" fontId="7" fillId="15" borderId="0" xfId="0" applyFont="1" applyFill="1" applyAlignment="1">
      <alignment wrapText="1"/>
    </xf>
    <xf numFmtId="0" fontId="6" fillId="15" borderId="0" xfId="0" applyFont="1" applyFill="1" applyAlignment="1">
      <alignment horizontal="center" wrapText="1"/>
    </xf>
    <xf numFmtId="0" fontId="31" fillId="15" borderId="0" xfId="0" applyFont="1" applyFill="1"/>
    <xf numFmtId="0" fontId="0" fillId="0" borderId="0" xfId="0" applyAlignment="1">
      <alignment horizontal="left" vertical="center"/>
    </xf>
    <xf numFmtId="0" fontId="32" fillId="0" borderId="0" xfId="0" applyFont="1"/>
    <xf numFmtId="0" fontId="21" fillId="2" borderId="4" xfId="0" applyFont="1" applyFill="1" applyBorder="1" applyAlignment="1">
      <alignment wrapText="1"/>
    </xf>
    <xf numFmtId="0" fontId="21" fillId="2" borderId="0" xfId="0" applyFont="1" applyFill="1" applyAlignment="1">
      <alignment wrapText="1"/>
    </xf>
    <xf numFmtId="177" fontId="32" fillId="0" borderId="4" xfId="1" applyNumberFormat="1" applyFont="1" applyBorder="1" applyAlignment="1"/>
    <xf numFmtId="177" fontId="32" fillId="0" borderId="4" xfId="1" applyNumberFormat="1" applyFont="1" applyBorder="1" applyAlignment="1">
      <alignment horizontal="center" vertical="center"/>
    </xf>
    <xf numFmtId="177" fontId="32" fillId="0" borderId="4" xfId="1" applyNumberFormat="1" applyFont="1" applyBorder="1" applyAlignment="1">
      <alignment horizontal="center" vertical="center" wrapText="1"/>
    </xf>
    <xf numFmtId="0" fontId="32" fillId="4" borderId="0" xfId="0" applyFont="1" applyFill="1"/>
    <xf numFmtId="0" fontId="32" fillId="0" borderId="4" xfId="0" applyFont="1" applyBorder="1"/>
    <xf numFmtId="177" fontId="32" fillId="0" borderId="4" xfId="1" applyNumberFormat="1" applyFont="1" applyBorder="1" applyAlignment="1">
      <alignment vertical="top"/>
    </xf>
    <xf numFmtId="177" fontId="32" fillId="0" borderId="4" xfId="1" applyNumberFormat="1" applyFont="1" applyBorder="1" applyAlignment="1">
      <alignment vertical="top" shrinkToFit="1"/>
    </xf>
    <xf numFmtId="0" fontId="32" fillId="0" borderId="4" xfId="0" applyFont="1" applyBorder="1" applyAlignment="1">
      <alignment vertical="center"/>
    </xf>
    <xf numFmtId="0" fontId="32" fillId="0" borderId="0" xfId="0" applyFont="1" applyAlignment="1">
      <alignment vertical="center"/>
    </xf>
    <xf numFmtId="181" fontId="32" fillId="0" borderId="4" xfId="1" applyNumberFormat="1" applyFont="1" applyBorder="1" applyAlignment="1"/>
    <xf numFmtId="40" fontId="32" fillId="0" borderId="4" xfId="1" applyNumberFormat="1" applyFont="1" applyBorder="1" applyAlignment="1">
      <alignment vertical="top"/>
    </xf>
    <xf numFmtId="177" fontId="32" fillId="0" borderId="24" xfId="1" applyNumberFormat="1" applyFont="1" applyBorder="1" applyAlignment="1">
      <alignment horizontal="center" vertical="center" wrapText="1"/>
    </xf>
    <xf numFmtId="182" fontId="35" fillId="0" borderId="24" xfId="0" applyNumberFormat="1" applyFont="1" applyBorder="1" applyAlignment="1">
      <alignment horizontal="right"/>
    </xf>
    <xf numFmtId="0" fontId="12" fillId="0" borderId="24" xfId="3" applyBorder="1"/>
    <xf numFmtId="0" fontId="32" fillId="0" borderId="24" xfId="0" applyFont="1" applyBorder="1"/>
    <xf numFmtId="0" fontId="11" fillId="8" borderId="6" xfId="0" applyFont="1" applyFill="1" applyBorder="1" applyAlignment="1">
      <alignment horizontal="center" wrapText="1"/>
    </xf>
    <xf numFmtId="40" fontId="32" fillId="0" borderId="0" xfId="0" applyNumberFormat="1" applyFont="1"/>
    <xf numFmtId="0" fontId="38" fillId="15" borderId="0" xfId="0" applyFont="1" applyFill="1"/>
    <xf numFmtId="0" fontId="10" fillId="8" borderId="0" xfId="0" applyFont="1" applyFill="1" applyAlignment="1">
      <alignment vertical="top" wrapText="1"/>
    </xf>
    <xf numFmtId="183" fontId="31" fillId="15" borderId="0" xfId="0" applyNumberFormat="1" applyFont="1" applyFill="1"/>
    <xf numFmtId="184" fontId="0" fillId="0" borderId="0" xfId="1" applyNumberFormat="1" applyFont="1" applyAlignment="1"/>
    <xf numFmtId="181" fontId="31" fillId="15" borderId="0" xfId="1" applyNumberFormat="1" applyFont="1" applyFill="1" applyAlignment="1"/>
    <xf numFmtId="38" fontId="13" fillId="15" borderId="0" xfId="1" applyFont="1" applyFill="1" applyAlignment="1"/>
    <xf numFmtId="0" fontId="39" fillId="19" borderId="0" xfId="0" applyFont="1" applyFill="1" applyAlignment="1" applyProtection="1">
      <alignment horizontal="left" vertical="center" shrinkToFit="1"/>
      <protection locked="0"/>
    </xf>
    <xf numFmtId="178" fontId="37" fillId="15" borderId="0" xfId="0" applyNumberFormat="1" applyFont="1" applyFill="1" applyAlignment="1">
      <alignment horizontal="center" vertical="center" shrinkToFit="1"/>
    </xf>
    <xf numFmtId="0" fontId="40" fillId="0" borderId="0" xfId="0" applyFont="1" applyAlignment="1">
      <alignment vertical="center"/>
    </xf>
    <xf numFmtId="0" fontId="41" fillId="20" borderId="0" xfId="0" applyFont="1" applyFill="1" applyAlignment="1">
      <alignment vertical="top"/>
    </xf>
    <xf numFmtId="0" fontId="31" fillId="8" borderId="0" xfId="0" applyFont="1" applyFill="1" applyAlignment="1">
      <alignment vertical="top"/>
    </xf>
    <xf numFmtId="177" fontId="32" fillId="8" borderId="0" xfId="1" applyNumberFormat="1" applyFont="1" applyFill="1" applyBorder="1" applyAlignment="1">
      <alignment vertical="top"/>
    </xf>
    <xf numFmtId="0" fontId="0" fillId="8" borderId="0" xfId="0" applyFill="1" applyAlignment="1">
      <alignment vertical="center"/>
    </xf>
    <xf numFmtId="0" fontId="30" fillId="8" borderId="0" xfId="0" applyFont="1" applyFill="1" applyAlignment="1">
      <alignment vertical="center"/>
    </xf>
    <xf numFmtId="0" fontId="0" fillId="0" borderId="0" xfId="0" applyAlignment="1">
      <alignment vertical="center"/>
    </xf>
    <xf numFmtId="0" fontId="9" fillId="8" borderId="0" xfId="0" applyFont="1" applyFill="1" applyAlignment="1">
      <alignment vertical="center" wrapText="1"/>
    </xf>
    <xf numFmtId="0" fontId="11" fillId="8" borderId="0" xfId="0" applyFont="1" applyFill="1" applyAlignment="1">
      <alignment horizontal="center" vertical="center" wrapText="1"/>
    </xf>
    <xf numFmtId="0" fontId="21" fillId="11" borderId="25" xfId="0" applyFont="1" applyFill="1" applyBorder="1" applyAlignment="1">
      <alignment vertical="center" wrapText="1"/>
    </xf>
    <xf numFmtId="0" fontId="32" fillId="11" borderId="25" xfId="0" applyFont="1" applyFill="1" applyBorder="1" applyAlignment="1">
      <alignment vertical="center"/>
    </xf>
    <xf numFmtId="9" fontId="32" fillId="11" borderId="25" xfId="2" applyFont="1" applyFill="1" applyBorder="1" applyAlignment="1">
      <alignment vertical="center"/>
    </xf>
    <xf numFmtId="179" fontId="31" fillId="15" borderId="0" xfId="1" applyNumberFormat="1" applyFont="1" applyFill="1" applyAlignment="1"/>
    <xf numFmtId="178" fontId="31" fillId="15" borderId="0" xfId="0" applyNumberFormat="1" applyFont="1" applyFill="1"/>
    <xf numFmtId="40" fontId="32" fillId="0" borderId="24" xfId="1" applyNumberFormat="1" applyFont="1" applyFill="1" applyBorder="1" applyAlignment="1">
      <alignment vertical="top"/>
    </xf>
    <xf numFmtId="177" fontId="32" fillId="0" borderId="24" xfId="1" applyNumberFormat="1" applyFont="1" applyFill="1" applyBorder="1" applyAlignment="1"/>
    <xf numFmtId="0" fontId="0" fillId="0" borderId="4" xfId="0" applyBorder="1" applyAlignment="1" applyProtection="1">
      <alignment vertical="top"/>
      <protection locked="0"/>
    </xf>
    <xf numFmtId="0" fontId="15" fillId="18" borderId="0" xfId="0" applyFont="1" applyFill="1" applyAlignment="1">
      <alignment vertical="top"/>
    </xf>
    <xf numFmtId="0" fontId="0" fillId="0" borderId="2" xfId="0" applyBorder="1" applyAlignment="1">
      <alignment horizontal="left" vertical="center"/>
    </xf>
    <xf numFmtId="0" fontId="0" fillId="0" borderId="10" xfId="0" applyBorder="1" applyAlignment="1">
      <alignment horizontal="left" vertical="center"/>
    </xf>
    <xf numFmtId="0" fontId="0" fillId="0" borderId="19" xfId="0" applyBorder="1" applyAlignment="1">
      <alignment horizontal="left" vertical="center"/>
    </xf>
    <xf numFmtId="0" fontId="32" fillId="21" borderId="0" xfId="0" applyFont="1" applyFill="1" applyAlignment="1">
      <alignment vertical="top"/>
    </xf>
    <xf numFmtId="179" fontId="32" fillId="21" borderId="0" xfId="1" applyNumberFormat="1" applyFont="1" applyFill="1" applyBorder="1" applyAlignment="1">
      <alignment vertical="top"/>
    </xf>
    <xf numFmtId="177" fontId="32" fillId="21" borderId="0" xfId="1" applyNumberFormat="1" applyFont="1" applyFill="1" applyBorder="1" applyAlignment="1">
      <alignment vertical="top"/>
    </xf>
    <xf numFmtId="0" fontId="34" fillId="0" borderId="24" xfId="0" applyFont="1" applyBorder="1" applyAlignment="1">
      <alignment horizontal="center" vertical="center"/>
    </xf>
    <xf numFmtId="0" fontId="32" fillId="0" borderId="24" xfId="0" applyFont="1" applyBorder="1" applyAlignment="1">
      <alignment horizontal="center" vertical="center"/>
    </xf>
    <xf numFmtId="0" fontId="43" fillId="8" borderId="0" xfId="0" applyFont="1" applyFill="1" applyAlignment="1">
      <alignment vertical="top" wrapText="1"/>
    </xf>
    <xf numFmtId="0" fontId="45" fillId="8" borderId="18" xfId="0" applyFont="1" applyFill="1" applyBorder="1" applyAlignment="1">
      <alignment wrapText="1"/>
    </xf>
    <xf numFmtId="0" fontId="40" fillId="11" borderId="25" xfId="0" applyFont="1" applyFill="1" applyBorder="1" applyAlignment="1">
      <alignment vertical="center"/>
    </xf>
    <xf numFmtId="0" fontId="40" fillId="11" borderId="0" xfId="0" applyFont="1" applyFill="1"/>
    <xf numFmtId="0" fontId="40" fillId="0" borderId="4" xfId="0" applyFont="1" applyBorder="1"/>
    <xf numFmtId="0" fontId="9" fillId="19" borderId="0" xfId="0" applyFont="1" applyFill="1" applyAlignment="1">
      <alignment vertical="center" wrapText="1"/>
    </xf>
    <xf numFmtId="0" fontId="11" fillId="19" borderId="0" xfId="0" applyFont="1" applyFill="1" applyAlignment="1">
      <alignment horizontal="center" vertical="center" wrapText="1"/>
    </xf>
    <xf numFmtId="0" fontId="9" fillId="15" borderId="0" xfId="0" applyFont="1" applyFill="1" applyAlignment="1">
      <alignment vertical="center" wrapText="1"/>
    </xf>
    <xf numFmtId="0" fontId="11" fillId="15" borderId="0" xfId="0" applyFont="1" applyFill="1" applyAlignment="1">
      <alignment horizontal="center" vertical="center" wrapText="1"/>
    </xf>
    <xf numFmtId="0" fontId="8" fillId="8" borderId="0" xfId="0" applyFont="1" applyFill="1" applyAlignment="1">
      <alignment vertical="top" wrapText="1"/>
    </xf>
    <xf numFmtId="0" fontId="9" fillId="21" borderId="0" xfId="0" applyFont="1" applyFill="1" applyAlignment="1">
      <alignment horizontal="center" vertical="center" wrapText="1"/>
    </xf>
    <xf numFmtId="0" fontId="9" fillId="21" borderId="0" xfId="0" applyFont="1" applyFill="1" applyAlignment="1">
      <alignment vertical="center" wrapText="1"/>
    </xf>
    <xf numFmtId="177" fontId="32" fillId="0" borderId="24" xfId="1" applyNumberFormat="1" applyFont="1" applyBorder="1" applyAlignment="1"/>
    <xf numFmtId="40" fontId="48" fillId="7" borderId="0" xfId="0" applyNumberFormat="1" applyFont="1" applyFill="1" applyAlignment="1">
      <alignment vertical="top"/>
    </xf>
    <xf numFmtId="177" fontId="48" fillId="0" borderId="4" xfId="1" applyNumberFormat="1" applyFont="1" applyBorder="1" applyAlignment="1"/>
    <xf numFmtId="177" fontId="49" fillId="0" borderId="4" xfId="1" applyNumberFormat="1" applyFont="1" applyBorder="1" applyAlignment="1">
      <alignment horizontal="center" vertical="center" wrapText="1"/>
    </xf>
    <xf numFmtId="177" fontId="49" fillId="0" borderId="4" xfId="1" applyNumberFormat="1" applyFont="1" applyBorder="1" applyAlignment="1">
      <alignment vertical="top"/>
    </xf>
    <xf numFmtId="177" fontId="49" fillId="0" borderId="4" xfId="1" applyNumberFormat="1" applyFont="1" applyBorder="1" applyAlignment="1">
      <alignment vertical="top" shrinkToFit="1"/>
    </xf>
    <xf numFmtId="40" fontId="49" fillId="0" borderId="24" xfId="1" applyNumberFormat="1" applyFont="1" applyFill="1" applyBorder="1" applyAlignment="1">
      <alignment vertical="top"/>
    </xf>
    <xf numFmtId="40" fontId="49" fillId="0" borderId="4" xfId="1" applyNumberFormat="1" applyFont="1" applyBorder="1" applyAlignment="1">
      <alignment vertical="top"/>
    </xf>
    <xf numFmtId="40" fontId="49" fillId="0" borderId="24" xfId="1" applyNumberFormat="1" applyFont="1" applyBorder="1" applyAlignment="1">
      <alignment vertical="top"/>
    </xf>
    <xf numFmtId="181" fontId="49" fillId="0" borderId="4" xfId="1" applyNumberFormat="1" applyFont="1" applyBorder="1" applyAlignment="1"/>
    <xf numFmtId="0" fontId="12" fillId="0" borderId="24" xfId="3" applyBorder="1" applyAlignment="1">
      <alignment vertical="center" wrapText="1"/>
    </xf>
    <xf numFmtId="0" fontId="0" fillId="0" borderId="24" xfId="0" applyBorder="1" applyAlignment="1">
      <alignment horizontal="center" vertical="center"/>
    </xf>
    <xf numFmtId="0" fontId="15" fillId="12" borderId="0" xfId="0" applyFont="1" applyFill="1" applyAlignment="1">
      <alignment vertical="top"/>
    </xf>
    <xf numFmtId="0" fontId="15" fillId="0" borderId="0" xfId="0" applyFont="1" applyAlignment="1">
      <alignment vertical="top"/>
    </xf>
    <xf numFmtId="0" fontId="0" fillId="3" borderId="0" xfId="0" applyFill="1" applyAlignment="1">
      <alignment vertical="top"/>
    </xf>
    <xf numFmtId="0" fontId="0" fillId="9" borderId="0" xfId="0" applyFill="1" applyAlignment="1">
      <alignment vertical="top"/>
    </xf>
    <xf numFmtId="0" fontId="27" fillId="3" borderId="0" xfId="0" applyFont="1" applyFill="1" applyAlignment="1">
      <alignment vertical="top"/>
    </xf>
    <xf numFmtId="14" fontId="0" fillId="3" borderId="0" xfId="0" applyNumberFormat="1" applyFill="1" applyAlignment="1">
      <alignment horizontal="left" vertical="top" shrinkToFit="1"/>
    </xf>
    <xf numFmtId="0" fontId="0" fillId="7" borderId="0" xfId="0" applyFill="1" applyAlignment="1">
      <alignment vertical="top"/>
    </xf>
    <xf numFmtId="0" fontId="25" fillId="7" borderId="0" xfId="0" applyFont="1" applyFill="1" applyAlignment="1">
      <alignment vertical="top"/>
    </xf>
    <xf numFmtId="0" fontId="0" fillId="8" borderId="0" xfId="0" applyFill="1" applyAlignment="1">
      <alignment vertical="top" wrapText="1"/>
    </xf>
    <xf numFmtId="0" fontId="0" fillId="8" borderId="0" xfId="0" applyFill="1" applyAlignment="1">
      <alignment vertical="top" shrinkToFit="1"/>
    </xf>
    <xf numFmtId="0" fontId="13" fillId="8" borderId="0" xfId="0" applyFont="1" applyFill="1" applyAlignment="1">
      <alignment horizontal="left" vertical="top"/>
    </xf>
    <xf numFmtId="0" fontId="25" fillId="8" borderId="0" xfId="0" applyFont="1" applyFill="1" applyAlignment="1">
      <alignment vertical="top"/>
    </xf>
    <xf numFmtId="0" fontId="0" fillId="11" borderId="0" xfId="0" applyFill="1" applyAlignment="1">
      <alignment vertical="top"/>
    </xf>
    <xf numFmtId="0" fontId="9" fillId="11" borderId="0" xfId="0" applyFont="1" applyFill="1" applyAlignment="1">
      <alignment vertical="top" wrapText="1"/>
    </xf>
    <xf numFmtId="0" fontId="22" fillId="11" borderId="6" xfId="0" applyFont="1" applyFill="1" applyBorder="1" applyAlignment="1">
      <alignment vertical="top" wrapText="1"/>
    </xf>
    <xf numFmtId="0" fontId="24" fillId="11" borderId="0" xfId="0" applyFont="1" applyFill="1" applyAlignment="1">
      <alignment vertical="top" wrapText="1"/>
    </xf>
    <xf numFmtId="0" fontId="33" fillId="14" borderId="5" xfId="0" applyFont="1" applyFill="1" applyBorder="1" applyAlignment="1">
      <alignment vertical="top"/>
    </xf>
    <xf numFmtId="0" fontId="29" fillId="14" borderId="7" xfId="0" applyFont="1" applyFill="1" applyBorder="1" applyAlignment="1">
      <alignment vertical="top"/>
    </xf>
    <xf numFmtId="0" fontId="29" fillId="14" borderId="0" xfId="0" applyFont="1" applyFill="1" applyAlignment="1">
      <alignment vertical="top"/>
    </xf>
    <xf numFmtId="0" fontId="0" fillId="11" borderId="0" xfId="0" applyFill="1" applyAlignment="1">
      <alignment horizontal="left" vertical="top"/>
    </xf>
    <xf numFmtId="0" fontId="0" fillId="11" borderId="5" xfId="0" applyFill="1" applyBorder="1" applyAlignment="1">
      <alignment vertical="top"/>
    </xf>
    <xf numFmtId="0" fontId="0" fillId="11" borderId="7" xfId="0" applyFill="1" applyBorder="1" applyAlignment="1">
      <alignment vertical="top"/>
    </xf>
    <xf numFmtId="0" fontId="28" fillId="11" borderId="0" xfId="0" applyFont="1" applyFill="1" applyAlignment="1">
      <alignment vertical="top"/>
    </xf>
    <xf numFmtId="0" fontId="0" fillId="0" borderId="4" xfId="0" applyBorder="1" applyAlignment="1">
      <alignment horizontal="left" vertical="center" wrapText="1"/>
    </xf>
    <xf numFmtId="0" fontId="46" fillId="11" borderId="0" xfId="0" applyFont="1" applyFill="1" applyAlignment="1">
      <alignment horizontal="left" vertical="top"/>
    </xf>
    <xf numFmtId="0" fontId="33" fillId="14" borderId="0" xfId="0" applyFont="1" applyFill="1" applyAlignment="1">
      <alignment vertical="top"/>
    </xf>
    <xf numFmtId="0" fontId="0" fillId="0" borderId="0" xfId="0" applyAlignment="1">
      <alignment horizontal="left" vertical="center" wrapText="1"/>
    </xf>
    <xf numFmtId="0" fontId="0" fillId="0" borderId="13" xfId="0" applyBorder="1" applyAlignment="1">
      <alignment horizontal="left" vertical="center" wrapText="1"/>
    </xf>
    <xf numFmtId="0" fontId="12" fillId="0" borderId="24" xfId="3" applyBorder="1" applyAlignment="1" applyProtection="1">
      <alignment horizontal="left" vertical="center" wrapText="1"/>
    </xf>
    <xf numFmtId="0" fontId="0" fillId="0" borderId="19" xfId="0" applyBorder="1" applyAlignment="1">
      <alignment horizontal="left" vertical="center" wrapText="1"/>
    </xf>
    <xf numFmtId="0" fontId="46" fillId="0" borderId="24" xfId="0" applyFont="1" applyBorder="1" applyAlignment="1">
      <alignment horizontal="center" vertical="center" wrapText="1"/>
    </xf>
    <xf numFmtId="0" fontId="0" fillId="22" borderId="24" xfId="0" applyFill="1" applyBorder="1" applyAlignment="1">
      <alignment horizontal="center" vertical="center" wrapText="1"/>
    </xf>
    <xf numFmtId="0" fontId="10" fillId="0" borderId="24" xfId="0" applyFont="1" applyBorder="1" applyAlignment="1">
      <alignment vertical="center" wrapText="1"/>
    </xf>
    <xf numFmtId="0" fontId="0" fillId="0" borderId="24" xfId="0" applyBorder="1" applyAlignment="1">
      <alignment vertical="center"/>
    </xf>
    <xf numFmtId="0" fontId="0" fillId="0" borderId="24" xfId="0" applyBorder="1" applyAlignment="1">
      <alignment vertical="center" wrapText="1"/>
    </xf>
    <xf numFmtId="0" fontId="0" fillId="0" borderId="0" xfId="0" applyAlignment="1">
      <alignment vertical="center" wrapText="1"/>
    </xf>
    <xf numFmtId="0" fontId="15" fillId="12" borderId="0" xfId="0" applyFont="1" applyFill="1" applyAlignment="1">
      <alignment vertical="top" wrapText="1"/>
    </xf>
    <xf numFmtId="0" fontId="15" fillId="5" borderId="0" xfId="0" applyFont="1" applyFill="1" applyAlignment="1">
      <alignment vertical="top" wrapText="1"/>
    </xf>
    <xf numFmtId="0" fontId="0" fillId="3" borderId="0" xfId="0" applyFill="1" applyAlignment="1">
      <alignment horizontal="center" vertical="top" wrapText="1"/>
    </xf>
    <xf numFmtId="0" fontId="0" fillId="3" borderId="0" xfId="0" applyFill="1" applyAlignment="1">
      <alignment vertical="top" wrapText="1"/>
    </xf>
    <xf numFmtId="0" fontId="0" fillId="9" borderId="0" xfId="0" applyFill="1" applyAlignment="1">
      <alignment vertical="top" wrapText="1"/>
    </xf>
    <xf numFmtId="0" fontId="0" fillId="3" borderId="0" xfId="0" applyFill="1" applyAlignment="1">
      <alignment vertical="top" wrapText="1" shrinkToFit="1"/>
    </xf>
    <xf numFmtId="0" fontId="30" fillId="9" borderId="0" xfId="0" applyFont="1" applyFill="1" applyAlignment="1">
      <alignment vertical="top" wrapText="1" shrinkToFit="1"/>
    </xf>
    <xf numFmtId="0" fontId="17" fillId="9" borderId="0" xfId="0" applyFont="1" applyFill="1" applyAlignment="1">
      <alignment vertical="top" wrapText="1"/>
    </xf>
    <xf numFmtId="0" fontId="0" fillId="7" borderId="0" xfId="0" applyFill="1" applyAlignment="1">
      <alignment vertical="top" wrapText="1"/>
    </xf>
    <xf numFmtId="0" fontId="0" fillId="7" borderId="6" xfId="0" applyFill="1" applyBorder="1" applyAlignment="1">
      <alignment horizontal="center" vertical="top" wrapText="1"/>
    </xf>
    <xf numFmtId="0" fontId="0" fillId="2" borderId="4" xfId="0" applyFill="1" applyBorder="1" applyAlignment="1" applyProtection="1">
      <alignment vertical="top"/>
      <protection locked="0"/>
    </xf>
    <xf numFmtId="0" fontId="13" fillId="8" borderId="0" xfId="0" applyFont="1" applyFill="1" applyAlignment="1">
      <alignment vertical="top" wrapText="1"/>
    </xf>
    <xf numFmtId="0" fontId="0" fillId="8" borderId="6" xfId="0" applyFill="1" applyBorder="1" applyAlignment="1">
      <alignment horizontal="center" vertical="top" wrapText="1"/>
    </xf>
    <xf numFmtId="0" fontId="0" fillId="0" borderId="4" xfId="0" applyBorder="1" applyProtection="1">
      <protection locked="0"/>
    </xf>
    <xf numFmtId="0" fontId="0" fillId="7" borderId="0" xfId="0" applyFill="1" applyAlignment="1">
      <alignment wrapText="1"/>
    </xf>
    <xf numFmtId="0" fontId="0" fillId="7" borderId="0" xfId="0" applyFill="1"/>
    <xf numFmtId="0" fontId="0" fillId="8" borderId="0" xfId="0" applyFill="1" applyAlignment="1">
      <alignment wrapText="1"/>
    </xf>
    <xf numFmtId="0" fontId="0" fillId="2" borderId="4" xfId="0" applyFill="1" applyBorder="1" applyProtection="1">
      <protection locked="0"/>
    </xf>
    <xf numFmtId="0" fontId="0" fillId="19" borderId="0" xfId="0" applyFill="1" applyAlignment="1">
      <alignment vertical="top" wrapText="1"/>
    </xf>
    <xf numFmtId="0" fontId="0" fillId="19" borderId="0" xfId="0" applyFill="1" applyAlignment="1">
      <alignment vertical="top"/>
    </xf>
    <xf numFmtId="0" fontId="0" fillId="14" borderId="0" xfId="0" applyFill="1"/>
    <xf numFmtId="0" fontId="0" fillId="14" borderId="5" xfId="0" applyFill="1" applyBorder="1"/>
    <xf numFmtId="0" fontId="0" fillId="14" borderId="7" xfId="0" applyFill="1" applyBorder="1"/>
    <xf numFmtId="0" fontId="0" fillId="14" borderId="0" xfId="0" applyFill="1" applyAlignment="1">
      <alignment horizontal="left" vertical="top"/>
    </xf>
    <xf numFmtId="0" fontId="0" fillId="14" borderId="0" xfId="0" applyFill="1" applyAlignment="1">
      <alignment vertical="top"/>
    </xf>
    <xf numFmtId="0" fontId="0" fillId="14" borderId="5" xfId="0" applyFill="1" applyBorder="1" applyAlignment="1">
      <alignment vertical="top"/>
    </xf>
    <xf numFmtId="0" fontId="0" fillId="14" borderId="7" xfId="0" applyFill="1" applyBorder="1" applyAlignment="1">
      <alignment vertical="top"/>
    </xf>
    <xf numFmtId="0" fontId="45" fillId="15" borderId="0" xfId="0" applyFont="1" applyFill="1" applyAlignment="1">
      <alignment vertical="top" wrapText="1"/>
    </xf>
    <xf numFmtId="0" fontId="52" fillId="0" borderId="0" xfId="0" applyFont="1" applyAlignment="1">
      <alignment vertical="top"/>
    </xf>
    <xf numFmtId="0" fontId="45" fillId="15" borderId="0" xfId="0" applyFont="1" applyFill="1" applyAlignment="1">
      <alignment horizontal="center" vertical="top" wrapText="1"/>
    </xf>
    <xf numFmtId="0" fontId="52" fillId="15" borderId="0" xfId="0" applyFont="1" applyFill="1" applyAlignment="1">
      <alignment vertical="top"/>
    </xf>
    <xf numFmtId="0" fontId="58" fillId="15" borderId="0" xfId="0" applyFont="1" applyFill="1" applyAlignment="1">
      <alignment horizontal="center" vertical="top" wrapText="1"/>
    </xf>
    <xf numFmtId="0" fontId="59" fillId="15" borderId="0" xfId="0" applyFont="1" applyFill="1" applyAlignment="1">
      <alignment horizontal="center" vertical="center" wrapText="1"/>
    </xf>
    <xf numFmtId="0" fontId="60" fillId="15" borderId="0" xfId="0" applyFont="1" applyFill="1" applyAlignment="1">
      <alignment horizontal="center" vertical="center" wrapText="1"/>
    </xf>
    <xf numFmtId="0" fontId="59" fillId="15" borderId="47" xfId="0" applyFont="1" applyFill="1" applyBorder="1" applyAlignment="1">
      <alignment horizontal="center" vertical="center" wrapText="1"/>
    </xf>
    <xf numFmtId="0" fontId="62" fillId="15" borderId="0" xfId="0" applyFont="1" applyFill="1" applyAlignment="1">
      <alignment vertical="top" wrapText="1"/>
    </xf>
    <xf numFmtId="0" fontId="51" fillId="15" borderId="0" xfId="0" applyFont="1" applyFill="1" applyAlignment="1">
      <alignment vertical="top"/>
    </xf>
    <xf numFmtId="0" fontId="53" fillId="0" borderId="24" xfId="0" applyFont="1" applyBorder="1" applyAlignment="1" applyProtection="1">
      <alignment horizontal="center" vertical="top"/>
      <protection locked="0"/>
    </xf>
    <xf numFmtId="0" fontId="51" fillId="15" borderId="0" xfId="0" applyFont="1" applyFill="1" applyAlignment="1">
      <alignment horizontal="center" vertical="top" wrapText="1"/>
    </xf>
    <xf numFmtId="0" fontId="51" fillId="0" borderId="22" xfId="0" applyFont="1" applyBorder="1" applyAlignment="1" applyProtection="1">
      <alignment horizontal="left" vertical="top" shrinkToFit="1"/>
      <protection locked="0"/>
    </xf>
    <xf numFmtId="0" fontId="51" fillId="0" borderId="26" xfId="0" applyFont="1" applyBorder="1" applyAlignment="1" applyProtection="1">
      <alignment horizontal="left" vertical="top" shrinkToFit="1"/>
      <protection locked="0"/>
    </xf>
    <xf numFmtId="0" fontId="51" fillId="0" borderId="32" xfId="0" applyFont="1" applyBorder="1" applyAlignment="1" applyProtection="1">
      <alignment horizontal="right" vertical="top" shrinkToFit="1"/>
      <protection locked="0"/>
    </xf>
    <xf numFmtId="0" fontId="51" fillId="15" borderId="31" xfId="0" applyFont="1" applyFill="1" applyBorder="1" applyAlignment="1">
      <alignment horizontal="left" vertical="top" shrinkToFit="1"/>
    </xf>
    <xf numFmtId="0" fontId="52" fillId="0" borderId="48" xfId="0" applyFont="1" applyBorder="1" applyAlignment="1" applyProtection="1">
      <alignment vertical="top" wrapText="1"/>
      <protection locked="0"/>
    </xf>
    <xf numFmtId="0" fontId="51" fillId="0" borderId="24" xfId="0" applyFont="1" applyBorder="1" applyAlignment="1" applyProtection="1">
      <alignment horizontal="left" vertical="top" shrinkToFit="1"/>
      <protection locked="0"/>
    </xf>
    <xf numFmtId="0" fontId="51" fillId="0" borderId="27" xfId="0" applyFont="1" applyBorder="1" applyAlignment="1" applyProtection="1">
      <alignment horizontal="left" vertical="top" shrinkToFit="1"/>
      <protection locked="0"/>
    </xf>
    <xf numFmtId="0" fontId="51" fillId="0" borderId="33" xfId="0" applyFont="1" applyBorder="1" applyAlignment="1" applyProtection="1">
      <alignment horizontal="right" vertical="top" shrinkToFit="1"/>
      <protection locked="0"/>
    </xf>
    <xf numFmtId="0" fontId="52" fillId="0" borderId="49" xfId="0" applyFont="1" applyBorder="1" applyAlignment="1" applyProtection="1">
      <alignment vertical="top" wrapText="1"/>
      <protection locked="0"/>
    </xf>
    <xf numFmtId="0" fontId="51" fillId="0" borderId="29" xfId="0" applyFont="1" applyBorder="1" applyAlignment="1" applyProtection="1">
      <alignment horizontal="left" vertical="top" shrinkToFit="1"/>
      <protection locked="0"/>
    </xf>
    <xf numFmtId="0" fontId="51" fillId="0" borderId="30" xfId="0" applyFont="1" applyBorder="1" applyAlignment="1" applyProtection="1">
      <alignment horizontal="left" vertical="top" shrinkToFit="1"/>
      <protection locked="0"/>
    </xf>
    <xf numFmtId="0" fontId="51" fillId="0" borderId="34" xfId="0" applyFont="1" applyBorder="1" applyAlignment="1" applyProtection="1">
      <alignment horizontal="right" vertical="top" shrinkToFit="1"/>
      <protection locked="0"/>
    </xf>
    <xf numFmtId="0" fontId="52" fillId="0" borderId="50" xfId="0" applyFont="1" applyBorder="1" applyAlignment="1" applyProtection="1">
      <alignment vertical="top" wrapText="1"/>
      <protection locked="0"/>
    </xf>
    <xf numFmtId="0" fontId="12" fillId="0" borderId="0" xfId="3" applyFill="1" applyAlignment="1" applyProtection="1">
      <alignment wrapText="1"/>
    </xf>
    <xf numFmtId="0" fontId="63" fillId="18" borderId="4" xfId="0" applyFont="1" applyFill="1" applyBorder="1" applyAlignment="1">
      <alignment wrapText="1"/>
    </xf>
    <xf numFmtId="0" fontId="63" fillId="18" borderId="1" xfId="0" applyFont="1" applyFill="1" applyBorder="1" applyAlignment="1">
      <alignment wrapText="1"/>
    </xf>
    <xf numFmtId="0" fontId="51" fillId="0" borderId="0" xfId="0" applyFont="1"/>
    <xf numFmtId="0" fontId="63" fillId="18" borderId="12" xfId="0" applyFont="1" applyFill="1" applyBorder="1" applyAlignment="1">
      <alignment wrapText="1"/>
    </xf>
    <xf numFmtId="0" fontId="63" fillId="18" borderId="13" xfId="0" applyFont="1" applyFill="1" applyBorder="1" applyAlignment="1">
      <alignment wrapText="1"/>
    </xf>
    <xf numFmtId="0" fontId="63" fillId="18" borderId="35" xfId="0" applyFont="1" applyFill="1" applyBorder="1" applyAlignment="1">
      <alignment horizontal="center" wrapText="1"/>
    </xf>
    <xf numFmtId="0" fontId="63" fillId="18" borderId="36" xfId="0" applyFont="1" applyFill="1" applyBorder="1" applyAlignment="1">
      <alignment horizontal="center" wrapText="1"/>
    </xf>
    <xf numFmtId="0" fontId="63" fillId="18" borderId="5" xfId="0" applyFont="1" applyFill="1" applyBorder="1" applyAlignment="1">
      <alignment wrapText="1"/>
    </xf>
    <xf numFmtId="0" fontId="63" fillId="18" borderId="16" xfId="0" applyFont="1" applyFill="1" applyBorder="1" applyAlignment="1">
      <alignment wrapText="1"/>
    </xf>
    <xf numFmtId="0" fontId="51" fillId="21" borderId="37" xfId="0" applyFont="1" applyFill="1" applyBorder="1"/>
    <xf numFmtId="0" fontId="52" fillId="21" borderId="38" xfId="0" applyFont="1" applyFill="1" applyBorder="1"/>
    <xf numFmtId="180" fontId="51" fillId="21" borderId="39" xfId="1" applyNumberFormat="1" applyFont="1" applyFill="1" applyBorder="1" applyAlignment="1" applyProtection="1">
      <alignment horizontal="center" vertical="center" shrinkToFit="1"/>
    </xf>
    <xf numFmtId="0" fontId="51" fillId="21" borderId="40" xfId="0" applyFont="1" applyFill="1" applyBorder="1"/>
    <xf numFmtId="0" fontId="51" fillId="4" borderId="15" xfId="0" applyFont="1" applyFill="1" applyBorder="1"/>
    <xf numFmtId="0" fontId="51" fillId="4" borderId="11" xfId="0" applyFont="1" applyFill="1" applyBorder="1"/>
    <xf numFmtId="14" fontId="51" fillId="4" borderId="11" xfId="0" applyNumberFormat="1" applyFont="1" applyFill="1" applyBorder="1"/>
    <xf numFmtId="0" fontId="51" fillId="21" borderId="41" xfId="0" applyFont="1" applyFill="1" applyBorder="1"/>
    <xf numFmtId="0" fontId="52" fillId="21" borderId="14" xfId="0" applyFont="1" applyFill="1" applyBorder="1"/>
    <xf numFmtId="180" fontId="51" fillId="21" borderId="11" xfId="1" applyNumberFormat="1" applyFont="1" applyFill="1" applyBorder="1" applyAlignment="1" applyProtection="1">
      <alignment horizontal="center" vertical="center" shrinkToFit="1"/>
    </xf>
    <xf numFmtId="0" fontId="51" fillId="21" borderId="42" xfId="0" applyFont="1" applyFill="1" applyBorder="1"/>
    <xf numFmtId="0" fontId="51" fillId="21" borderId="43" xfId="0" applyFont="1" applyFill="1" applyBorder="1"/>
    <xf numFmtId="0" fontId="52" fillId="21" borderId="44" xfId="0" applyFont="1" applyFill="1" applyBorder="1"/>
    <xf numFmtId="180" fontId="51" fillId="21" borderId="45" xfId="1" applyNumberFormat="1" applyFont="1" applyFill="1" applyBorder="1" applyAlignment="1" applyProtection="1">
      <alignment horizontal="center" vertical="center" shrinkToFit="1"/>
    </xf>
    <xf numFmtId="0" fontId="51" fillId="21" borderId="46" xfId="0" applyFont="1" applyFill="1" applyBorder="1"/>
    <xf numFmtId="0" fontId="12" fillId="0" borderId="5" xfId="3" quotePrefix="1" applyBorder="1" applyAlignment="1" applyProtection="1">
      <alignment horizontal="left" vertical="center"/>
    </xf>
    <xf numFmtId="0" fontId="12" fillId="0" borderId="8" xfId="3" quotePrefix="1" applyBorder="1" applyAlignment="1" applyProtection="1">
      <alignment horizontal="left" vertical="center"/>
    </xf>
    <xf numFmtId="0" fontId="12" fillId="0" borderId="8" xfId="3" quotePrefix="1" applyBorder="1" applyAlignment="1" applyProtection="1">
      <alignment horizontal="left" vertical="center" wrapText="1"/>
    </xf>
    <xf numFmtId="0" fontId="15" fillId="18" borderId="0" xfId="0" applyFont="1" applyFill="1" applyAlignment="1">
      <alignment horizontal="left" vertical="center" wrapText="1"/>
    </xf>
    <xf numFmtId="0" fontId="0" fillId="0" borderId="0" xfId="0" applyAlignment="1">
      <alignment horizontal="left" vertical="center"/>
    </xf>
    <xf numFmtId="0" fontId="46" fillId="0" borderId="0" xfId="0" applyFont="1" applyAlignment="1">
      <alignment horizontal="left" vertical="top" wrapText="1"/>
    </xf>
    <xf numFmtId="0" fontId="46" fillId="0" borderId="24" xfId="0" applyFont="1" applyBorder="1" applyAlignment="1">
      <alignment horizontal="left" vertical="center" wrapText="1"/>
    </xf>
    <xf numFmtId="0" fontId="46" fillId="0" borderId="24" xfId="0" applyFont="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14" fontId="0" fillId="0" borderId="3" xfId="0" applyNumberFormat="1" applyBorder="1" applyAlignment="1">
      <alignment horizontal="left" vertical="center"/>
    </xf>
    <xf numFmtId="0" fontId="0" fillId="0" borderId="13" xfId="0" applyBorder="1" applyAlignment="1">
      <alignment horizontal="left" vertical="center" wrapText="1"/>
    </xf>
    <xf numFmtId="0" fontId="0" fillId="0" borderId="10" xfId="0" applyBorder="1" applyAlignment="1">
      <alignment horizontal="left" vertical="center"/>
    </xf>
    <xf numFmtId="0" fontId="0" fillId="0" borderId="12" xfId="0" applyBorder="1" applyAlignment="1">
      <alignment horizontal="left" vertical="center" wrapText="1"/>
    </xf>
    <xf numFmtId="0" fontId="0" fillId="0" borderId="16" xfId="0" applyBorder="1" applyAlignment="1">
      <alignment horizontal="left"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9" xfId="0" applyBorder="1" applyAlignment="1">
      <alignment horizontal="left" vertical="center" wrapText="1"/>
    </xf>
    <xf numFmtId="0" fontId="0" fillId="0" borderId="20" xfId="0" applyBorder="1" applyAlignment="1">
      <alignment horizontal="left" vertical="center"/>
    </xf>
    <xf numFmtId="0" fontId="0" fillId="7" borderId="0" xfId="0" applyFill="1" applyAlignment="1">
      <alignment vertical="top" wrapText="1"/>
    </xf>
    <xf numFmtId="0" fontId="0" fillId="8" borderId="0" xfId="0" applyFill="1" applyAlignment="1">
      <alignment vertical="top" wrapText="1"/>
    </xf>
    <xf numFmtId="0" fontId="0" fillId="0" borderId="0" xfId="0" applyAlignment="1">
      <alignment vertical="top" wrapText="1"/>
    </xf>
    <xf numFmtId="0" fontId="0" fillId="8" borderId="0" xfId="0" applyFill="1" applyAlignment="1">
      <alignment vertical="top"/>
    </xf>
    <xf numFmtId="0" fontId="0" fillId="0" borderId="0" xfId="0" applyAlignment="1">
      <alignment vertical="top"/>
    </xf>
    <xf numFmtId="0" fontId="0" fillId="19" borderId="0" xfId="0" applyFill="1" applyAlignment="1">
      <alignment vertical="top"/>
    </xf>
    <xf numFmtId="0" fontId="0" fillId="19" borderId="0" xfId="0" applyFill="1" applyAlignment="1">
      <alignment vertical="top" wrapText="1"/>
    </xf>
    <xf numFmtId="0" fontId="13" fillId="8" borderId="0" xfId="0" applyFont="1" applyFill="1" applyAlignment="1">
      <alignment horizontal="left" vertical="top"/>
    </xf>
    <xf numFmtId="0" fontId="0" fillId="19" borderId="0" xfId="0" applyFill="1" applyAlignment="1">
      <alignment shrinkToFit="1"/>
    </xf>
    <xf numFmtId="0" fontId="0" fillId="19" borderId="5" xfId="0" applyFill="1" applyBorder="1" applyAlignment="1">
      <alignment shrinkToFit="1"/>
    </xf>
    <xf numFmtId="0" fontId="0" fillId="11" borderId="0" xfId="0" applyFill="1" applyAlignment="1">
      <alignment horizontal="left" vertical="top"/>
    </xf>
    <xf numFmtId="0" fontId="57" fillId="14" borderId="0" xfId="0" applyFont="1" applyFill="1" applyAlignment="1">
      <alignment wrapText="1"/>
    </xf>
    <xf numFmtId="0" fontId="57" fillId="11" borderId="0" xfId="0" applyFont="1" applyFill="1" applyAlignment="1">
      <alignment vertical="top" wrapText="1"/>
    </xf>
    <xf numFmtId="0" fontId="57" fillId="0" borderId="0" xfId="0" applyFont="1" applyAlignment="1">
      <alignment vertical="top" wrapText="1"/>
    </xf>
    <xf numFmtId="0" fontId="52" fillId="0" borderId="23" xfId="0" applyFont="1" applyBorder="1" applyAlignment="1" applyProtection="1">
      <alignment vertical="top"/>
      <protection locked="0"/>
    </xf>
    <xf numFmtId="0" fontId="52" fillId="0" borderId="24" xfId="0" applyFont="1" applyBorder="1" applyAlignment="1" applyProtection="1">
      <alignment vertical="top"/>
      <protection locked="0"/>
    </xf>
    <xf numFmtId="0" fontId="42" fillId="11" borderId="0" xfId="0" applyFont="1" applyFill="1"/>
    <xf numFmtId="0" fontId="0" fillId="0" borderId="0" xfId="0"/>
    <xf numFmtId="0" fontId="57" fillId="14" borderId="0" xfId="0" applyFont="1" applyFill="1" applyAlignment="1">
      <alignment vertical="top" wrapText="1"/>
    </xf>
    <xf numFmtId="0" fontId="52" fillId="0" borderId="28" xfId="0" applyFont="1" applyBorder="1" applyAlignment="1" applyProtection="1">
      <alignment vertical="top"/>
      <protection locked="0"/>
    </xf>
    <xf numFmtId="0" fontId="52" fillId="0" borderId="29" xfId="0" applyFont="1" applyBorder="1" applyAlignment="1" applyProtection="1">
      <alignment vertical="top"/>
      <protection locked="0"/>
    </xf>
    <xf numFmtId="0" fontId="15" fillId="13" borderId="0" xfId="0" applyFont="1" applyFill="1" applyAlignment="1">
      <alignment vertical="top" wrapText="1"/>
    </xf>
    <xf numFmtId="0" fontId="52" fillId="0" borderId="0" xfId="0" applyFont="1" applyAlignment="1">
      <alignment vertical="top"/>
    </xf>
    <xf numFmtId="0" fontId="15" fillId="10" borderId="0" xfId="0" applyFont="1" applyFill="1" applyAlignment="1">
      <alignment vertical="top" wrapText="1"/>
    </xf>
    <xf numFmtId="0" fontId="15" fillId="12" borderId="0" xfId="0" applyFont="1" applyFill="1" applyAlignment="1">
      <alignment vertical="top" shrinkToFit="1"/>
    </xf>
    <xf numFmtId="0" fontId="0" fillId="0" borderId="0" xfId="0" applyAlignment="1">
      <alignment vertical="top" shrinkToFit="1"/>
    </xf>
    <xf numFmtId="0" fontId="0" fillId="7" borderId="0" xfId="0" applyFill="1"/>
    <xf numFmtId="0" fontId="0" fillId="8" borderId="0" xfId="0" applyFill="1"/>
    <xf numFmtId="0" fontId="0" fillId="7" borderId="0" xfId="0" applyFill="1" applyAlignment="1">
      <alignment vertical="top"/>
    </xf>
    <xf numFmtId="0" fontId="33" fillId="14" borderId="0" xfId="0" applyFont="1" applyFill="1" applyAlignment="1">
      <alignment vertical="top"/>
    </xf>
    <xf numFmtId="0" fontId="0" fillId="14" borderId="0" xfId="0" applyFill="1" applyAlignment="1">
      <alignment horizontal="left" vertical="top"/>
    </xf>
    <xf numFmtId="0" fontId="46" fillId="11" borderId="0" xfId="0" applyFont="1" applyFill="1" applyAlignment="1">
      <alignment horizontal="left" vertical="top"/>
    </xf>
    <xf numFmtId="0" fontId="54" fillId="9" borderId="0" xfId="0" applyFont="1" applyFill="1" applyAlignment="1">
      <alignment vertical="top" wrapText="1"/>
    </xf>
    <xf numFmtId="0" fontId="30" fillId="0" borderId="0" xfId="0" applyFont="1" applyAlignment="1">
      <alignment vertical="top" wrapText="1"/>
    </xf>
    <xf numFmtId="0" fontId="18" fillId="0" borderId="24" xfId="0" applyFont="1" applyBorder="1" applyAlignment="1" applyProtection="1">
      <alignment vertical="top" shrinkToFit="1"/>
      <protection locked="0"/>
    </xf>
    <xf numFmtId="0" fontId="0" fillId="0" borderId="24" xfId="0" applyBorder="1" applyAlignment="1" applyProtection="1">
      <alignment vertical="top"/>
      <protection locked="0"/>
    </xf>
    <xf numFmtId="0" fontId="59" fillId="15" borderId="47" xfId="0" applyFont="1" applyFill="1" applyBorder="1" applyAlignment="1">
      <alignment horizontal="center" vertical="center" wrapText="1"/>
    </xf>
    <xf numFmtId="0" fontId="61" fillId="0" borderId="47" xfId="0" applyFont="1" applyBorder="1" applyAlignment="1">
      <alignment horizontal="center" vertical="center" wrapText="1"/>
    </xf>
    <xf numFmtId="0" fontId="52" fillId="0" borderId="21" xfId="0" applyFont="1" applyBorder="1" applyAlignment="1" applyProtection="1">
      <alignment vertical="top"/>
      <protection locked="0"/>
    </xf>
    <xf numFmtId="0" fontId="52" fillId="0" borderId="22" xfId="0" applyFont="1" applyBorder="1" applyAlignment="1" applyProtection="1">
      <alignment vertical="top"/>
      <protection locked="0"/>
    </xf>
    <xf numFmtId="0" fontId="52" fillId="0" borderId="41" xfId="0" applyFont="1" applyBorder="1" applyAlignment="1" applyProtection="1">
      <alignment vertical="top"/>
      <protection locked="0"/>
    </xf>
    <xf numFmtId="0" fontId="52" fillId="0" borderId="3" xfId="0" applyFont="1" applyBorder="1" applyAlignment="1" applyProtection="1">
      <alignment vertical="top"/>
      <protection locked="0"/>
    </xf>
    <xf numFmtId="0" fontId="45" fillId="15" borderId="0" xfId="0" applyFont="1" applyFill="1" applyAlignment="1">
      <alignment vertical="top" wrapText="1"/>
    </xf>
    <xf numFmtId="0" fontId="52" fillId="0" borderId="0" xfId="0" applyFont="1" applyAlignment="1">
      <alignment vertical="top" wrapText="1"/>
    </xf>
    <xf numFmtId="0" fontId="27" fillId="3" borderId="0" xfId="0" applyFont="1" applyFill="1" applyAlignment="1">
      <alignment vertical="top" wrapText="1" shrinkToFit="1"/>
    </xf>
    <xf numFmtId="0" fontId="0" fillId="0" borderId="24" xfId="0" applyBorder="1" applyAlignment="1" applyProtection="1">
      <alignment vertical="top" shrinkToFit="1"/>
      <protection locked="0"/>
    </xf>
    <xf numFmtId="0" fontId="12" fillId="0" borderId="24" xfId="3" applyBorder="1" applyAlignment="1" applyProtection="1">
      <alignment vertical="top" shrinkToFit="1"/>
      <protection locked="0"/>
    </xf>
    <xf numFmtId="14" fontId="0" fillId="0" borderId="24" xfId="0" applyNumberFormat="1" applyBorder="1" applyAlignment="1" applyProtection="1">
      <alignment horizontal="left" vertical="top" shrinkToFit="1"/>
      <protection locked="0"/>
    </xf>
    <xf numFmtId="0" fontId="18" fillId="0" borderId="24" xfId="0" applyFont="1" applyBorder="1" applyAlignment="1" applyProtection="1">
      <alignment vertical="top" wrapText="1" shrinkToFit="1"/>
      <protection locked="0"/>
    </xf>
    <xf numFmtId="0" fontId="0" fillId="0" borderId="24" xfId="0" applyBorder="1" applyAlignment="1" applyProtection="1">
      <alignment vertical="top" wrapText="1"/>
      <protection locked="0"/>
    </xf>
    <xf numFmtId="0" fontId="58" fillId="23" borderId="0" xfId="0" applyFont="1" applyFill="1" applyAlignment="1">
      <alignment horizontal="center" vertical="top" wrapText="1"/>
    </xf>
    <xf numFmtId="0" fontId="44" fillId="15" borderId="0" xfId="0" applyFont="1" applyFill="1" applyAlignment="1">
      <alignment horizontal="center" vertical="top" wrapText="1"/>
    </xf>
    <xf numFmtId="0" fontId="0" fillId="8" borderId="0" xfId="0" applyFill="1" applyAlignment="1">
      <alignment vertical="top" shrinkToFit="1"/>
    </xf>
    <xf numFmtId="0" fontId="0" fillId="0" borderId="5" xfId="0" applyBorder="1" applyAlignment="1">
      <alignment vertical="top" shrinkToFit="1"/>
    </xf>
    <xf numFmtId="0" fontId="27" fillId="3" borderId="0" xfId="0" applyFont="1" applyFill="1" applyAlignment="1">
      <alignment vertical="top" wrapText="1"/>
    </xf>
    <xf numFmtId="0" fontId="57" fillId="14" borderId="0" xfId="0" applyFont="1" applyFill="1" applyAlignment="1">
      <alignment vertical="top" shrinkToFit="1"/>
    </xf>
    <xf numFmtId="0" fontId="57" fillId="11" borderId="0" xfId="0" applyFont="1" applyFill="1" applyAlignment="1">
      <alignment vertical="top" shrinkToFit="1"/>
    </xf>
    <xf numFmtId="0" fontId="57" fillId="0" borderId="0" xfId="0" applyFont="1" applyAlignment="1">
      <alignment vertical="top" shrinkToFit="1"/>
    </xf>
    <xf numFmtId="0" fontId="29" fillId="14" borderId="0" xfId="0" applyFont="1" applyFill="1" applyAlignment="1">
      <alignment vertical="top" wrapText="1"/>
    </xf>
    <xf numFmtId="0" fontId="33" fillId="14" borderId="0" xfId="0" applyFont="1" applyFill="1" applyAlignment="1">
      <alignment vertical="top" wrapText="1"/>
    </xf>
    <xf numFmtId="0" fontId="26" fillId="9" borderId="0" xfId="0" applyFont="1" applyFill="1" applyAlignment="1">
      <alignment vertical="top" wrapText="1"/>
    </xf>
    <xf numFmtId="0" fontId="16" fillId="6" borderId="0" xfId="0" applyFont="1" applyFill="1" applyAlignment="1">
      <alignment vertical="top" wrapText="1"/>
    </xf>
    <xf numFmtId="0" fontId="58" fillId="17" borderId="0" xfId="0" applyFont="1" applyFill="1" applyAlignment="1">
      <alignment horizontal="center" vertical="top" wrapText="1"/>
    </xf>
    <xf numFmtId="0" fontId="45" fillId="15" borderId="0" xfId="0" applyFont="1" applyFill="1" applyAlignment="1">
      <alignment horizontal="center" vertical="top" wrapText="1"/>
    </xf>
    <xf numFmtId="0" fontId="52" fillId="0" borderId="0" xfId="0" applyFont="1" applyAlignment="1">
      <alignment horizontal="center" vertical="top" wrapText="1"/>
    </xf>
    <xf numFmtId="0" fontId="22" fillId="11" borderId="0" xfId="0" applyFont="1" applyFill="1" applyAlignment="1">
      <alignment vertical="top" wrapText="1"/>
    </xf>
    <xf numFmtId="0" fontId="0" fillId="11" borderId="0" xfId="0" applyFill="1" applyAlignment="1">
      <alignment vertical="top"/>
    </xf>
    <xf numFmtId="0" fontId="0" fillId="14" borderId="0" xfId="0" applyFill="1" applyAlignment="1">
      <alignment horizontal="left"/>
    </xf>
    <xf numFmtId="0" fontId="0" fillId="0" borderId="5" xfId="0" applyBorder="1"/>
    <xf numFmtId="0" fontId="32" fillId="11" borderId="0" xfId="0" applyFont="1" applyFill="1" applyAlignment="1">
      <alignment vertical="top"/>
    </xf>
    <xf numFmtId="0" fontId="3" fillId="19" borderId="0" xfId="0" applyFont="1" applyFill="1" applyAlignment="1">
      <alignment horizontal="center" wrapText="1"/>
    </xf>
    <xf numFmtId="0" fontId="0" fillId="19" borderId="0" xfId="0" applyFill="1" applyAlignment="1">
      <alignment horizontal="center" wrapText="1"/>
    </xf>
    <xf numFmtId="0" fontId="3" fillId="8" borderId="0" xfId="0" applyFont="1" applyFill="1" applyAlignment="1">
      <alignment horizontal="center" wrapText="1"/>
    </xf>
    <xf numFmtId="0" fontId="0" fillId="8" borderId="0" xfId="0" applyFill="1" applyAlignment="1">
      <alignment horizontal="center" wrapText="1"/>
    </xf>
    <xf numFmtId="0" fontId="3" fillId="15" borderId="0" xfId="0" applyFont="1" applyFill="1" applyAlignment="1">
      <alignment horizontal="center" wrapText="1"/>
    </xf>
    <xf numFmtId="0" fontId="0" fillId="15" borderId="0" xfId="0" applyFill="1" applyAlignment="1">
      <alignment horizontal="center" wrapText="1"/>
    </xf>
    <xf numFmtId="0" fontId="9" fillId="15" borderId="0" xfId="0" applyFont="1" applyFill="1" applyAlignment="1">
      <alignment wrapText="1"/>
    </xf>
    <xf numFmtId="0" fontId="13" fillId="15" borderId="0" xfId="0" applyFont="1" applyFill="1" applyAlignment="1">
      <alignment wrapText="1"/>
    </xf>
    <xf numFmtId="0" fontId="13" fillId="15" borderId="0" xfId="0" applyFont="1" applyFill="1" applyAlignment="1">
      <alignment horizontal="center" wrapText="1"/>
    </xf>
    <xf numFmtId="177" fontId="32" fillId="0" borderId="1" xfId="1" applyNumberFormat="1" applyFont="1" applyBorder="1" applyAlignment="1">
      <alignment wrapText="1"/>
    </xf>
    <xf numFmtId="0" fontId="0" fillId="0" borderId="3" xfId="0" applyBorder="1" applyAlignment="1">
      <alignment wrapText="1"/>
    </xf>
    <xf numFmtId="177" fontId="49" fillId="0" borderId="1" xfId="1" applyNumberFormat="1" applyFont="1" applyBorder="1" applyAlignment="1">
      <alignment wrapText="1"/>
    </xf>
    <xf numFmtId="0" fontId="47" fillId="0" borderId="3" xfId="0" applyFont="1" applyBorder="1" applyAlignment="1">
      <alignment wrapText="1"/>
    </xf>
    <xf numFmtId="0" fontId="63" fillId="18" borderId="14" xfId="0" applyFont="1" applyFill="1" applyBorder="1" applyAlignment="1">
      <alignment wrapText="1"/>
    </xf>
    <xf numFmtId="0" fontId="65" fillId="18" borderId="17" xfId="0" applyFont="1" applyFill="1" applyBorder="1" applyAlignment="1">
      <alignment wrapText="1"/>
    </xf>
    <xf numFmtId="0" fontId="65" fillId="18" borderId="17" xfId="0" applyFont="1" applyFill="1" applyBorder="1"/>
    <xf numFmtId="0" fontId="65" fillId="18" borderId="15" xfId="0" applyFont="1" applyFill="1" applyBorder="1"/>
    <xf numFmtId="0" fontId="63" fillId="18" borderId="12" xfId="0" applyFont="1" applyFill="1" applyBorder="1" applyAlignment="1">
      <alignment horizontal="center" wrapText="1"/>
    </xf>
    <xf numFmtId="0" fontId="64" fillId="18" borderId="13" xfId="0" applyFont="1" applyFill="1" applyBorder="1" applyAlignment="1">
      <alignment horizontal="center" wrapText="1"/>
    </xf>
  </cellXfs>
  <cellStyles count="5">
    <cellStyle name="Normal 2" xfId="4" xr:uid="{EF9FA1EF-93BE-4A50-A7AB-E580434998B1}"/>
    <cellStyle name="パーセント" xfId="2" builtinId="5"/>
    <cellStyle name="ハイパーリンク" xfId="3"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22030</xdr:colOff>
      <xdr:row>55</xdr:row>
      <xdr:rowOff>361756</xdr:rowOff>
    </xdr:from>
    <xdr:to>
      <xdr:col>2</xdr:col>
      <xdr:colOff>298255</xdr:colOff>
      <xdr:row>62</xdr:row>
      <xdr:rowOff>29158</xdr:rowOff>
    </xdr:to>
    <xdr:sp macro="" textlink="">
      <xdr:nvSpPr>
        <xdr:cNvPr id="5" name="吹き出し: 角を丸めた四角形 4">
          <a:extLst>
            <a:ext uri="{FF2B5EF4-FFF2-40B4-BE49-F238E27FC236}">
              <a16:creationId xmlns:a16="http://schemas.microsoft.com/office/drawing/2014/main" id="{E542EC71-98A9-3470-A8DB-1DC52C5894DC}"/>
            </a:ext>
          </a:extLst>
        </xdr:cNvPr>
        <xdr:cNvSpPr/>
      </xdr:nvSpPr>
      <xdr:spPr>
        <a:xfrm>
          <a:off x="22030" y="23814639"/>
          <a:ext cx="2278419" cy="3516279"/>
        </a:xfrm>
        <a:prstGeom prst="wedgeRoundRectCallout">
          <a:avLst>
            <a:gd name="adj1" fmla="val 55952"/>
            <a:gd name="adj2" fmla="val -25486"/>
            <a:gd name="adj3" fmla="val 16667"/>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lIns="36000" tIns="36000" rIns="36000" bIns="36000" rtlCol="0" anchor="t"/>
        <a:lstStyle/>
        <a:p>
          <a:pPr algn="l"/>
          <a:r>
            <a:rPr kumimoji="1" lang="ja-JP" altLang="en-US" sz="1100"/>
            <a:t>工場全体で算定する場合は、工場全体の生産数量を、</a:t>
          </a:r>
          <a:r>
            <a:rPr kumimoji="1" lang="en-US" altLang="ja-JP" sz="1100"/>
            <a:t>EU</a:t>
          </a:r>
          <a:r>
            <a:rPr kumimoji="1" lang="ja-JP" altLang="en-US" sz="1100"/>
            <a:t>向け等特定の生産量がわかっている場合はその対象重量を入れる。</a:t>
          </a:r>
          <a:endParaRPr kumimoji="1" lang="en-US" altLang="ja-JP" sz="1100"/>
        </a:p>
        <a:p>
          <a:pPr algn="l"/>
          <a:r>
            <a:rPr kumimoji="1" lang="en-US" altLang="ja-JP" sz="1100"/>
            <a:t>C</a:t>
          </a:r>
          <a:r>
            <a:rPr kumimoji="1" lang="ja-JP" altLang="en-US" sz="1100"/>
            <a:t>のスコープに合わせて、</a:t>
          </a:r>
          <a:r>
            <a:rPr kumimoji="1" lang="en-US" altLang="ja-JP" sz="1100"/>
            <a:t>D</a:t>
          </a:r>
          <a:r>
            <a:rPr kumimoji="1" lang="ja-JP" altLang="en-US" sz="1100"/>
            <a:t>の前駆体の調達品も計上する。</a:t>
          </a:r>
          <a:endParaRPr kumimoji="1" lang="en-US" altLang="ja-JP" sz="1100"/>
        </a:p>
        <a:p>
          <a:pPr algn="l"/>
          <a:endParaRPr kumimoji="1" lang="en-US" altLang="ja-JP" sz="1100"/>
        </a:p>
        <a:p>
          <a:pPr algn="l"/>
          <a:r>
            <a:rPr kumimoji="1" lang="en-US" altLang="ja-JP" sz="1100"/>
            <a:t>If the calculation is made for the whole plant, the production quantity of the whole plant is included. If the specific production quantity such as for EU is known, the applicable weight is included.</a:t>
          </a:r>
        </a:p>
        <a:p>
          <a:pPr algn="l"/>
          <a:r>
            <a:rPr kumimoji="1" lang="en-US" altLang="ja-JP" sz="1100"/>
            <a:t>According to the scope of C, the procurement of the precursor of D is also recorded.</a:t>
          </a:r>
          <a:endParaRPr kumimoji="1" lang="ja-JP" altLang="en-US" sz="1100"/>
        </a:p>
      </xdr:txBody>
    </xdr:sp>
    <xdr:clientData/>
  </xdr:twoCellAnchor>
  <xdr:twoCellAnchor>
    <xdr:from>
      <xdr:col>2</xdr:col>
      <xdr:colOff>355600</xdr:colOff>
      <xdr:row>20</xdr:row>
      <xdr:rowOff>101600</xdr:rowOff>
    </xdr:from>
    <xdr:to>
      <xdr:col>5</xdr:col>
      <xdr:colOff>1524000</xdr:colOff>
      <xdr:row>39</xdr:row>
      <xdr:rowOff>0</xdr:rowOff>
    </xdr:to>
    <xdr:sp macro="" textlink="">
      <xdr:nvSpPr>
        <xdr:cNvPr id="2" name="正方形/長方形 1">
          <a:extLst>
            <a:ext uri="{FF2B5EF4-FFF2-40B4-BE49-F238E27FC236}">
              <a16:creationId xmlns:a16="http://schemas.microsoft.com/office/drawing/2014/main" id="{E61B4C0A-A015-FB19-F9AD-C4DFFBC200DC}"/>
            </a:ext>
          </a:extLst>
        </xdr:cNvPr>
        <xdr:cNvSpPr/>
      </xdr:nvSpPr>
      <xdr:spPr>
        <a:xfrm>
          <a:off x="2374900" y="4432300"/>
          <a:ext cx="3911600" cy="2184400"/>
        </a:xfrm>
        <a:prstGeom prst="rect">
          <a:avLst/>
        </a:prstGeom>
        <a:solidFill>
          <a:schemeClr val="accent4">
            <a:alpha val="50000"/>
          </a:schemeClr>
        </a:solidFill>
        <a:ln>
          <a:solidFill>
            <a:schemeClr val="accent2"/>
          </a:solid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kumimoji="1" lang="ja-JP" altLang="en-US" sz="1100">
              <a:solidFill>
                <a:schemeClr val="tx1"/>
              </a:solidFill>
            </a:rPr>
            <a:t>　</a:t>
          </a:r>
          <a:r>
            <a:rPr kumimoji="1" lang="en-US" altLang="ja-JP" sz="1100">
              <a:solidFill>
                <a:schemeClr val="tx1"/>
              </a:solidFill>
            </a:rPr>
            <a:t>【</a:t>
          </a:r>
          <a:r>
            <a:rPr kumimoji="1" lang="ja-JP" altLang="en-US" sz="1100">
              <a:solidFill>
                <a:schemeClr val="tx1"/>
              </a:solidFill>
            </a:rPr>
            <a:t>燃料消費量の対象範囲</a:t>
          </a:r>
          <a:r>
            <a:rPr kumimoji="1" lang="en-US" altLang="ja-JP" sz="1100">
              <a:solidFill>
                <a:schemeClr val="tx1"/>
              </a:solidFill>
            </a:rPr>
            <a:t>】</a:t>
          </a:r>
        </a:p>
        <a:p>
          <a:pPr algn="l"/>
          <a:r>
            <a:rPr kumimoji="1" lang="ja-JP" altLang="en-US" sz="1100">
              <a:solidFill>
                <a:schemeClr val="tx1"/>
              </a:solidFill>
            </a:rPr>
            <a:t>・製造工程で消費される冷熱・蒸気を製造するための燃料消費からの排出を含む、物品の製造工程からの排出のもととなる燃料消費</a:t>
          </a:r>
          <a:endParaRPr kumimoji="1" lang="en-US" altLang="ja-JP" sz="1100">
            <a:solidFill>
              <a:schemeClr val="tx1"/>
            </a:solidFill>
          </a:endParaRPr>
        </a:p>
        <a:p>
          <a:pPr algn="ctr"/>
          <a:r>
            <a:rPr kumimoji="1" lang="en-US" altLang="ja-JP" sz="1100">
              <a:solidFill>
                <a:schemeClr val="tx1"/>
              </a:solidFill>
            </a:rPr>
            <a:t>[Scope of Fuel Consumption]</a:t>
          </a:r>
        </a:p>
        <a:p>
          <a:pPr algn="l"/>
          <a:r>
            <a:rPr kumimoji="1" lang="ja-JP" altLang="en-US" sz="1100">
              <a:solidFill>
                <a:schemeClr val="tx1"/>
              </a:solidFill>
            </a:rPr>
            <a:t>・</a:t>
          </a:r>
          <a:r>
            <a:rPr kumimoji="1" lang="en-US" altLang="ja-JP" sz="1100">
              <a:solidFill>
                <a:schemeClr val="tx1"/>
              </a:solidFill>
            </a:rPr>
            <a:t>Fuel consumption that is the source of emissions from the manufacturing process of goods, including emissions from fuel consumption for manufacturing cold heat and steam consumed in the manufacturing process</a:t>
          </a:r>
        </a:p>
        <a:p>
          <a:pPr algn="l"/>
          <a:endParaRPr kumimoji="1" lang="en-US" altLang="ja-JP" sz="1100">
            <a:solidFill>
              <a:schemeClr val="tx1"/>
            </a:solidFill>
          </a:endParaRPr>
        </a:p>
        <a:p>
          <a:pPr algn="l"/>
          <a:endParaRPr kumimoji="1" lang="en-US" altLang="ja-JP" sz="1100">
            <a:solidFill>
              <a:schemeClr val="tx1"/>
            </a:solidFill>
          </a:endParaRPr>
        </a:p>
        <a:p>
          <a:pPr algn="ctr"/>
          <a:r>
            <a:rPr kumimoji="1" lang="ja-JP" altLang="en-US" sz="1100">
              <a:solidFill>
                <a:schemeClr val="tx1"/>
              </a:solidFill>
            </a:rPr>
            <a:t>　</a:t>
          </a:r>
          <a:r>
            <a:rPr kumimoji="1" lang="en-US" altLang="ja-JP" sz="1100">
              <a:solidFill>
                <a:schemeClr val="tx1"/>
              </a:solidFill>
            </a:rPr>
            <a:t>【</a:t>
          </a:r>
          <a:r>
            <a:rPr kumimoji="1" lang="ja-JP" altLang="en-US" sz="1100">
              <a:solidFill>
                <a:schemeClr val="tx1"/>
              </a:solidFill>
            </a:rPr>
            <a:t>燃料消費量の対象範囲外</a:t>
          </a:r>
          <a:r>
            <a:rPr kumimoji="1" lang="en-US" altLang="ja-JP" sz="1100">
              <a:solidFill>
                <a:schemeClr val="tx1"/>
              </a:solidFill>
            </a:rPr>
            <a:t>】</a:t>
          </a:r>
        </a:p>
        <a:p>
          <a:pPr algn="l"/>
          <a:r>
            <a:rPr kumimoji="1" lang="ja-JP" altLang="en-US" sz="1100">
              <a:solidFill>
                <a:schemeClr val="tx1"/>
              </a:solidFill>
            </a:rPr>
            <a:t>・物流や移動に伴う燃料消費は対象外。</a:t>
          </a:r>
          <a:endParaRPr kumimoji="1" lang="en-US" altLang="ja-JP" sz="1100">
            <a:solidFill>
              <a:schemeClr val="tx1"/>
            </a:solidFill>
          </a:endParaRPr>
        </a:p>
        <a:p>
          <a:pPr algn="ctr"/>
          <a:r>
            <a:rPr kumimoji="1" lang="en-US" altLang="ja-JP" sz="1100">
              <a:solidFill>
                <a:schemeClr val="tx1"/>
              </a:solidFill>
            </a:rPr>
            <a:t>[Scope-out of fuel consumption]</a:t>
          </a:r>
        </a:p>
        <a:p>
          <a:pPr algn="l"/>
          <a:r>
            <a:rPr kumimoji="1" lang="ja-JP" altLang="en-US" sz="1100">
              <a:solidFill>
                <a:schemeClr val="tx1"/>
              </a:solidFill>
            </a:rPr>
            <a:t>・</a:t>
          </a:r>
          <a:r>
            <a:rPr kumimoji="1" lang="en-US" altLang="ja-JP" sz="1100">
              <a:solidFill>
                <a:schemeClr val="tx1"/>
              </a:solidFill>
            </a:rPr>
            <a:t>Fuel consumption due to logistics and transportation is not applicable.</a:t>
          </a:r>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198232</xdr:colOff>
          <xdr:row>6</xdr:row>
          <xdr:rowOff>10537</xdr:rowOff>
        </xdr:from>
        <xdr:to>
          <xdr:col>16</xdr:col>
          <xdr:colOff>281921</xdr:colOff>
          <xdr:row>9</xdr:row>
          <xdr:rowOff>425994</xdr:rowOff>
        </xdr:to>
        <xdr:pic>
          <xdr:nvPicPr>
            <xdr:cNvPr id="3" name="図 2">
              <a:extLst>
                <a:ext uri="{FF2B5EF4-FFF2-40B4-BE49-F238E27FC236}">
                  <a16:creationId xmlns:a16="http://schemas.microsoft.com/office/drawing/2014/main" id="{CEE4BE55-97AD-D3A9-272F-99EE9D8C2882}"/>
                </a:ext>
              </a:extLst>
            </xdr:cNvPr>
            <xdr:cNvPicPr>
              <a:picLocks noChangeAspect="1" noChangeArrowheads="1"/>
              <a:extLst>
                <a:ext uri="{84589F7E-364E-4C9E-8A38-B11213B215E9}">
                  <a14:cameraTool cellRange="'Submission sheet 提出用（このシートを提出）'!$A$2:$G$12" spid="_x0000_s3581"/>
                </a:ext>
              </a:extLst>
            </xdr:cNvPicPr>
          </xdr:nvPicPr>
          <xdr:blipFill>
            <a:blip xmlns:r="http://schemas.openxmlformats.org/officeDocument/2006/relationships" r:embed="rId1"/>
            <a:srcRect/>
            <a:stretch>
              <a:fillRect/>
            </a:stretch>
          </xdr:blipFill>
          <xdr:spPr bwMode="auto">
            <a:xfrm>
              <a:off x="10170907" y="2420362"/>
              <a:ext cx="5741539" cy="2301407"/>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XXXX@XXX.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unfccc.int/documents/4616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BF7CA-36F2-47FE-99C2-AA18C92E58A8}">
  <dimension ref="B2:H21"/>
  <sheetViews>
    <sheetView showGridLines="0" tabSelected="1" zoomScale="85" zoomScaleNormal="85" workbookViewId="0">
      <selection activeCell="J7" sqref="J7"/>
    </sheetView>
  </sheetViews>
  <sheetFormatPr defaultColWidth="9" defaultRowHeight="18.75" x14ac:dyDescent="0.4"/>
  <cols>
    <col min="1" max="1" width="9" style="53"/>
    <col min="2" max="2" width="1.625" style="53" customWidth="1"/>
    <col min="3" max="3" width="100.625" style="53" customWidth="1"/>
    <col min="4" max="4" width="9" style="53"/>
    <col min="5" max="5" width="1.625" style="53" customWidth="1"/>
    <col min="6" max="6" width="21.125" style="53" bestFit="1" customWidth="1"/>
    <col min="7" max="7" width="53.375" style="53" bestFit="1" customWidth="1"/>
    <col min="8" max="8" width="27.625" style="53" bestFit="1" customWidth="1"/>
    <col min="9" max="16384" width="9" style="53"/>
  </cols>
  <sheetData>
    <row r="2" spans="2:8" ht="50.1" customHeight="1" x14ac:dyDescent="0.4">
      <c r="B2" s="248" t="s">
        <v>931</v>
      </c>
      <c r="C2" s="249"/>
      <c r="E2" s="248" t="s">
        <v>932</v>
      </c>
      <c r="F2" s="249"/>
      <c r="G2" s="249"/>
      <c r="H2" s="249"/>
    </row>
    <row r="4" spans="2:8" ht="50.1" customHeight="1" x14ac:dyDescent="0.4">
      <c r="C4" s="250" t="s">
        <v>1080</v>
      </c>
      <c r="F4" s="155" t="s">
        <v>933</v>
      </c>
      <c r="G4" s="253" t="s">
        <v>1079</v>
      </c>
      <c r="H4" s="254"/>
    </row>
    <row r="5" spans="2:8" ht="50.1" customHeight="1" x14ac:dyDescent="0.4">
      <c r="C5" s="250"/>
      <c r="F5" s="155" t="s">
        <v>934</v>
      </c>
      <c r="G5" s="255">
        <v>45715</v>
      </c>
      <c r="H5" s="254"/>
    </row>
    <row r="6" spans="2:8" ht="9.9499999999999993" customHeight="1" x14ac:dyDescent="0.4">
      <c r="C6" s="250"/>
    </row>
    <row r="7" spans="2:8" ht="50.1" customHeight="1" x14ac:dyDescent="0.4">
      <c r="C7" s="250"/>
      <c r="F7" s="155" t="s">
        <v>935</v>
      </c>
      <c r="G7" s="260" t="s">
        <v>941</v>
      </c>
      <c r="H7" s="254"/>
    </row>
    <row r="8" spans="2:8" ht="9.9499999999999993" customHeight="1" x14ac:dyDescent="0.4">
      <c r="C8" s="250"/>
      <c r="F8" s="100"/>
      <c r="G8" s="100"/>
      <c r="H8" s="100"/>
    </row>
    <row r="9" spans="2:8" ht="50.1" customHeight="1" x14ac:dyDescent="0.4">
      <c r="C9" s="250"/>
      <c r="F9" s="155" t="s">
        <v>936</v>
      </c>
      <c r="G9" s="260" t="s">
        <v>942</v>
      </c>
      <c r="H9" s="254"/>
    </row>
    <row r="10" spans="2:8" ht="75" customHeight="1" x14ac:dyDescent="0.4">
      <c r="C10" s="250"/>
      <c r="F10" s="155" t="s">
        <v>937</v>
      </c>
      <c r="G10" s="260" t="s">
        <v>943</v>
      </c>
      <c r="H10" s="261"/>
    </row>
    <row r="11" spans="2:8" ht="50.1" customHeight="1" x14ac:dyDescent="0.4">
      <c r="C11" s="250"/>
      <c r="F11" s="258" t="s">
        <v>1071</v>
      </c>
      <c r="G11" s="262" t="s">
        <v>944</v>
      </c>
      <c r="H11" s="257"/>
    </row>
    <row r="12" spans="2:8" ht="50.1" customHeight="1" x14ac:dyDescent="0.4">
      <c r="C12" s="250"/>
      <c r="F12" s="263"/>
      <c r="G12" s="158" t="s">
        <v>945</v>
      </c>
      <c r="H12" s="245" t="s">
        <v>1075</v>
      </c>
    </row>
    <row r="13" spans="2:8" ht="50.1" customHeight="1" x14ac:dyDescent="0.4">
      <c r="C13" s="250"/>
      <c r="F13" s="263"/>
      <c r="G13" s="158" t="s">
        <v>946</v>
      </c>
      <c r="H13" s="245" t="s">
        <v>1076</v>
      </c>
    </row>
    <row r="14" spans="2:8" ht="50.1" customHeight="1" x14ac:dyDescent="0.4">
      <c r="C14" s="250"/>
      <c r="F14" s="258" t="s">
        <v>938</v>
      </c>
      <c r="G14" s="159" t="s">
        <v>947</v>
      </c>
      <c r="H14" s="101"/>
    </row>
    <row r="15" spans="2:8" ht="50.1" customHeight="1" x14ac:dyDescent="0.4">
      <c r="C15" s="250"/>
      <c r="F15" s="259"/>
      <c r="G15" s="161" t="s">
        <v>948</v>
      </c>
      <c r="H15" s="246" t="s">
        <v>1077</v>
      </c>
    </row>
    <row r="16" spans="2:8" x14ac:dyDescent="0.4">
      <c r="C16" s="250"/>
    </row>
    <row r="17" spans="3:8" ht="50.1" customHeight="1" x14ac:dyDescent="0.4">
      <c r="C17" s="250"/>
      <c r="F17" s="258" t="s">
        <v>939</v>
      </c>
      <c r="G17" s="256" t="s">
        <v>949</v>
      </c>
      <c r="H17" s="257"/>
    </row>
    <row r="18" spans="3:8" ht="50.1" customHeight="1" x14ac:dyDescent="0.4">
      <c r="C18" s="250"/>
      <c r="F18" s="259"/>
      <c r="G18" s="102"/>
      <c r="H18" s="247" t="s">
        <v>1078</v>
      </c>
    </row>
    <row r="19" spans="3:8" x14ac:dyDescent="0.4">
      <c r="C19" s="250"/>
    </row>
    <row r="20" spans="3:8" ht="37.5" x14ac:dyDescent="0.4">
      <c r="C20" s="250"/>
      <c r="F20" s="251" t="s">
        <v>940</v>
      </c>
      <c r="G20" s="162" t="s">
        <v>950</v>
      </c>
      <c r="H20" s="130"/>
    </row>
    <row r="21" spans="3:8" ht="50.1" customHeight="1" x14ac:dyDescent="0.4">
      <c r="C21" s="250"/>
      <c r="F21" s="252"/>
      <c r="G21" s="162" t="s">
        <v>951</v>
      </c>
      <c r="H21" s="160"/>
    </row>
  </sheetData>
  <sheetProtection algorithmName="SHA-512" hashValue="4xHTb5KWb2yxihNVuS/4kXQ7wrC1POkZvKStWgg9+droyKmgbUGRan31C/kp6Y9BnwJYOYX1m+wEPS2PwX0SLA==" saltValue="wxHvs/pQ9TgdUA2mWiscVA==" spinCount="100000" sheet="1" objects="1" scenarios="1"/>
  <mergeCells count="14">
    <mergeCell ref="B2:C2"/>
    <mergeCell ref="E2:H2"/>
    <mergeCell ref="C4:C21"/>
    <mergeCell ref="F20:F21"/>
    <mergeCell ref="G4:H4"/>
    <mergeCell ref="G5:H5"/>
    <mergeCell ref="G17:H17"/>
    <mergeCell ref="F17:F18"/>
    <mergeCell ref="G9:H9"/>
    <mergeCell ref="G7:H7"/>
    <mergeCell ref="G10:H10"/>
    <mergeCell ref="G11:H11"/>
    <mergeCell ref="F11:F13"/>
    <mergeCell ref="F14:F15"/>
  </mergeCells>
  <phoneticPr fontId="2"/>
  <hyperlinks>
    <hyperlink ref="H12" location="'入力シート Input sheet'!B18" display="'入力シート Input sheet'!B18" xr:uid="{6BE92028-FA7C-4E5E-9383-8F0269B4475D}"/>
    <hyperlink ref="H13" location="'入力シート Input sheet'!B55" display="'入力シート Input sheet'!B55" xr:uid="{EEF9781C-3303-4BE1-A33F-C3686F4D66E0}"/>
    <hyperlink ref="H15" location="'入力シート Input sheet'!B83" display="'入力シート Input sheet'!B83" xr:uid="{6C97B663-B395-4332-8FA5-4D7058407F7B}"/>
    <hyperlink ref="H18" location="'Submission sheet 提出用（このシートを提出）'!A1" display="'Submission sheet 提出用（このシートを提出）'!A1" xr:uid="{1039E2C6-C8EF-40D7-99E0-0808172E808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A1AFF-B96F-494C-BDC1-30EE67770C75}">
  <sheetPr>
    <tabColor rgb="FFFFFF00"/>
  </sheetPr>
  <dimension ref="B2:I12"/>
  <sheetViews>
    <sheetView showGridLines="0" topLeftCell="F1" workbookViewId="0">
      <selection activeCell="K4" sqref="K4"/>
    </sheetView>
  </sheetViews>
  <sheetFormatPr defaultColWidth="8.625" defaultRowHeight="18.75" x14ac:dyDescent="0.4"/>
  <cols>
    <col min="1" max="1" width="3.125" style="88" customWidth="1"/>
    <col min="2" max="2" width="15.5" style="88" bestFit="1" customWidth="1"/>
    <col min="3" max="3" width="33.125" style="88" customWidth="1"/>
    <col min="4" max="4" width="18.625" style="88" customWidth="1"/>
    <col min="5" max="5" width="12.625" style="88" customWidth="1"/>
    <col min="6" max="6" width="8.625" style="88"/>
    <col min="7" max="7" width="14.875" style="88" bestFit="1" customWidth="1"/>
    <col min="8" max="8" width="18" style="88" bestFit="1" customWidth="1"/>
    <col min="9" max="9" width="100.625" style="167" customWidth="1"/>
    <col min="10" max="16384" width="8.625" style="88"/>
  </cols>
  <sheetData>
    <row r="2" spans="2:9" ht="37.5" customHeight="1" x14ac:dyDescent="0.4">
      <c r="B2" s="163" t="s">
        <v>959</v>
      </c>
      <c r="C2" s="163" t="s">
        <v>958</v>
      </c>
      <c r="D2" s="163" t="s">
        <v>957</v>
      </c>
      <c r="E2" s="163" t="s">
        <v>956</v>
      </c>
      <c r="F2" s="163" t="s">
        <v>955</v>
      </c>
      <c r="G2" s="163" t="s">
        <v>954</v>
      </c>
      <c r="H2" s="163" t="s">
        <v>953</v>
      </c>
      <c r="I2" s="163" t="s">
        <v>952</v>
      </c>
    </row>
    <row r="3" spans="2:9" ht="75" customHeight="1" x14ac:dyDescent="0.4">
      <c r="B3" s="164" t="s">
        <v>816</v>
      </c>
      <c r="C3" s="165" t="s">
        <v>833</v>
      </c>
      <c r="D3" s="165" t="s">
        <v>795</v>
      </c>
      <c r="E3" s="165" t="s">
        <v>798</v>
      </c>
      <c r="F3" s="165" t="s">
        <v>814</v>
      </c>
      <c r="G3" s="165"/>
      <c r="H3" s="165"/>
      <c r="I3" s="166" t="s">
        <v>1072</v>
      </c>
    </row>
    <row r="4" spans="2:9" ht="75" customHeight="1" x14ac:dyDescent="0.4">
      <c r="B4" s="164" t="s">
        <v>819</v>
      </c>
      <c r="C4" s="165" t="s">
        <v>830</v>
      </c>
      <c r="D4" s="165" t="s">
        <v>796</v>
      </c>
      <c r="E4" s="165" t="s">
        <v>803</v>
      </c>
      <c r="F4" s="165" t="s">
        <v>815</v>
      </c>
      <c r="G4" s="131"/>
      <c r="H4" s="131" t="s">
        <v>813</v>
      </c>
      <c r="I4" s="166" t="s">
        <v>960</v>
      </c>
    </row>
    <row r="5" spans="2:9" ht="75" customHeight="1" x14ac:dyDescent="0.4">
      <c r="B5" s="164" t="s">
        <v>820</v>
      </c>
      <c r="C5" s="165" t="s">
        <v>834</v>
      </c>
      <c r="D5" s="165" t="s">
        <v>807</v>
      </c>
      <c r="E5" s="165" t="s">
        <v>809</v>
      </c>
      <c r="F5" s="165" t="s">
        <v>814</v>
      </c>
      <c r="G5" s="131" t="s">
        <v>813</v>
      </c>
      <c r="H5" s="131"/>
      <c r="I5" s="166" t="s">
        <v>961</v>
      </c>
    </row>
    <row r="6" spans="2:9" ht="75" customHeight="1" x14ac:dyDescent="0.4">
      <c r="B6" s="164" t="s">
        <v>817</v>
      </c>
      <c r="C6" s="165" t="s">
        <v>829</v>
      </c>
      <c r="D6" s="165" t="s">
        <v>797</v>
      </c>
      <c r="E6" s="165" t="s">
        <v>804</v>
      </c>
      <c r="F6" s="165" t="s">
        <v>815</v>
      </c>
      <c r="G6" s="131" t="s">
        <v>813</v>
      </c>
      <c r="H6" s="131" t="s">
        <v>813</v>
      </c>
      <c r="I6" s="166" t="s">
        <v>962</v>
      </c>
    </row>
    <row r="7" spans="2:9" ht="75" customHeight="1" x14ac:dyDescent="0.4">
      <c r="B7" s="164" t="s">
        <v>821</v>
      </c>
      <c r="C7" s="165" t="s">
        <v>832</v>
      </c>
      <c r="D7" s="165" t="s">
        <v>799</v>
      </c>
      <c r="E7" s="165" t="s">
        <v>800</v>
      </c>
      <c r="F7" s="165" t="s">
        <v>814</v>
      </c>
      <c r="G7" s="131"/>
      <c r="H7" s="131"/>
      <c r="I7" s="166" t="s">
        <v>963</v>
      </c>
    </row>
    <row r="8" spans="2:9" ht="75" customHeight="1" x14ac:dyDescent="0.4">
      <c r="B8" s="164" t="s">
        <v>822</v>
      </c>
      <c r="C8" s="165" t="s">
        <v>831</v>
      </c>
      <c r="D8" s="165" t="s">
        <v>801</v>
      </c>
      <c r="E8" s="165" t="s">
        <v>805</v>
      </c>
      <c r="F8" s="165" t="s">
        <v>815</v>
      </c>
      <c r="G8" s="131"/>
      <c r="H8" s="131" t="s">
        <v>813</v>
      </c>
      <c r="I8" s="166" t="s">
        <v>964</v>
      </c>
    </row>
    <row r="9" spans="2:9" ht="75" customHeight="1" x14ac:dyDescent="0.4">
      <c r="B9" s="164" t="s">
        <v>823</v>
      </c>
      <c r="C9" s="165" t="s">
        <v>835</v>
      </c>
      <c r="D9" s="165" t="s">
        <v>808</v>
      </c>
      <c r="E9" s="165" t="s">
        <v>810</v>
      </c>
      <c r="F9" s="165" t="s">
        <v>814</v>
      </c>
      <c r="G9" s="131" t="s">
        <v>813</v>
      </c>
      <c r="H9" s="131"/>
      <c r="I9" s="166" t="s">
        <v>965</v>
      </c>
    </row>
    <row r="10" spans="2:9" ht="75" customHeight="1" x14ac:dyDescent="0.4">
      <c r="B10" s="164" t="s">
        <v>818</v>
      </c>
      <c r="C10" s="165" t="s">
        <v>828</v>
      </c>
      <c r="D10" s="165" t="s">
        <v>802</v>
      </c>
      <c r="E10" s="165" t="s">
        <v>806</v>
      </c>
      <c r="F10" s="165" t="s">
        <v>815</v>
      </c>
      <c r="G10" s="131" t="s">
        <v>813</v>
      </c>
      <c r="H10" s="131" t="s">
        <v>813</v>
      </c>
      <c r="I10" s="166" t="s">
        <v>966</v>
      </c>
    </row>
    <row r="11" spans="2:9" ht="75" customHeight="1" x14ac:dyDescent="0.4">
      <c r="B11" s="164" t="s">
        <v>929</v>
      </c>
      <c r="C11" s="165" t="s">
        <v>826</v>
      </c>
      <c r="D11" s="165" t="s">
        <v>824</v>
      </c>
      <c r="E11" s="165" t="s">
        <v>812</v>
      </c>
      <c r="F11" s="165" t="s">
        <v>811</v>
      </c>
      <c r="G11" s="131"/>
      <c r="H11" s="131" t="s">
        <v>813</v>
      </c>
      <c r="I11" s="166" t="s">
        <v>967</v>
      </c>
    </row>
    <row r="12" spans="2:9" ht="75" customHeight="1" x14ac:dyDescent="0.4">
      <c r="B12" s="164" t="s">
        <v>930</v>
      </c>
      <c r="C12" s="165" t="s">
        <v>827</v>
      </c>
      <c r="D12" s="165" t="s">
        <v>825</v>
      </c>
      <c r="E12" s="165" t="s">
        <v>812</v>
      </c>
      <c r="F12" s="165" t="s">
        <v>811</v>
      </c>
      <c r="G12" s="131" t="s">
        <v>813</v>
      </c>
      <c r="H12" s="131" t="s">
        <v>813</v>
      </c>
      <c r="I12" s="166" t="s">
        <v>968</v>
      </c>
    </row>
  </sheetData>
  <sheetProtection algorithmName="SHA-512" hashValue="OOA5frbQ9od4W4XD02wULSRs98Dv9oxrjRkTvDRTqvktYcKh/gFlmpkt3wBkNNE1E1e5UVC7p0g8Ok/fsD0sNA==" saltValue="g+jWpDqUtnDuDPivBE4mHg==" spinCount="100000" sheet="1" objects="1" scenarios="1"/>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FF2FB-C373-4EBD-8821-80A301F44995}">
  <dimension ref="B2:R1091"/>
  <sheetViews>
    <sheetView showGridLines="0" zoomScale="60" zoomScaleNormal="60" workbookViewId="0">
      <selection activeCell="I7" sqref="I7:J7"/>
    </sheetView>
  </sheetViews>
  <sheetFormatPr defaultColWidth="9" defaultRowHeight="18.75" outlineLevelRow="2" outlineLevelCol="1" x14ac:dyDescent="0.4"/>
  <cols>
    <col min="1" max="1" width="1.625" style="1" customWidth="1"/>
    <col min="2" max="2" width="24.625" style="1" customWidth="1"/>
    <col min="3" max="3" width="5.125" style="1" customWidth="1" outlineLevel="1"/>
    <col min="4" max="4" width="20.625" style="1" customWidth="1" outlineLevel="1"/>
    <col min="5" max="5" width="6.625" style="1" customWidth="1" outlineLevel="1"/>
    <col min="6" max="6" width="28.125" style="1" customWidth="1" outlineLevel="1"/>
    <col min="7" max="7" width="13.125" style="1" customWidth="1" outlineLevel="1"/>
    <col min="8" max="8" width="11.625" style="1" customWidth="1" outlineLevel="1"/>
    <col min="9" max="9" width="10.5" style="1" customWidth="1" outlineLevel="1"/>
    <col min="10" max="10" width="13.875" style="1" customWidth="1" outlineLevel="1"/>
    <col min="11" max="11" width="12.125" style="1" customWidth="1" outlineLevel="1"/>
    <col min="12" max="12" width="13.125" style="1" customWidth="1" outlineLevel="1"/>
    <col min="13" max="13" width="17.125" style="1" customWidth="1" outlineLevel="1"/>
    <col min="14" max="14" width="11.5" style="1" customWidth="1" outlineLevel="1"/>
    <col min="15" max="15" width="4.625" style="1" bestFit="1" customWidth="1" outlineLevel="1"/>
    <col min="16" max="16" width="15.625" style="1" customWidth="1" outlineLevel="1"/>
    <col min="17" max="17" width="4.5" style="1" customWidth="1" outlineLevel="1"/>
    <col min="18" max="18" width="1.625" style="1" customWidth="1" outlineLevel="1"/>
    <col min="19" max="16384" width="9" style="1"/>
  </cols>
  <sheetData>
    <row r="2" spans="2:18" ht="48" x14ac:dyDescent="0.4">
      <c r="B2" s="168" t="s">
        <v>969</v>
      </c>
      <c r="C2" s="288"/>
      <c r="D2" s="289"/>
      <c r="E2" s="289"/>
      <c r="F2" s="289"/>
      <c r="G2" s="268"/>
      <c r="H2" s="268"/>
      <c r="I2" s="268"/>
      <c r="J2" s="268"/>
      <c r="K2" s="268"/>
      <c r="L2" s="132"/>
      <c r="M2" s="132"/>
      <c r="N2" s="132"/>
      <c r="O2" s="132"/>
      <c r="P2" s="132"/>
      <c r="Q2" s="132"/>
      <c r="R2" s="132"/>
    </row>
    <row r="3" spans="2:18" ht="24" x14ac:dyDescent="0.4">
      <c r="B3" s="133"/>
      <c r="C3" s="133"/>
      <c r="D3" s="133"/>
      <c r="E3" s="133"/>
      <c r="F3" s="133"/>
      <c r="G3" s="133"/>
      <c r="H3" s="133"/>
      <c r="I3" s="133"/>
      <c r="J3" s="133"/>
      <c r="K3" s="133"/>
      <c r="L3" s="133"/>
      <c r="M3" s="133"/>
      <c r="N3" s="133"/>
      <c r="O3" s="133"/>
      <c r="P3" s="133"/>
      <c r="Q3" s="133"/>
      <c r="R3" s="133"/>
    </row>
    <row r="4" spans="2:18" ht="50.1" customHeight="1" x14ac:dyDescent="0.4">
      <c r="B4" s="169" t="s">
        <v>971</v>
      </c>
      <c r="C4" s="3"/>
      <c r="D4" s="3"/>
      <c r="E4" s="3"/>
      <c r="F4" s="3"/>
      <c r="G4" s="3"/>
      <c r="H4" s="3"/>
      <c r="I4" s="3"/>
      <c r="J4" s="3"/>
      <c r="K4" s="3"/>
      <c r="L4" s="3"/>
      <c r="M4" s="3"/>
      <c r="N4" s="3"/>
      <c r="O4" s="3"/>
      <c r="P4" s="3"/>
      <c r="Q4" s="3"/>
      <c r="R4" s="3"/>
    </row>
    <row r="5" spans="2:18" ht="37.5" outlineLevel="1" x14ac:dyDescent="0.4">
      <c r="C5" s="134"/>
      <c r="D5" s="171" t="s">
        <v>973</v>
      </c>
      <c r="E5" s="134"/>
      <c r="F5" s="134"/>
      <c r="G5" s="134"/>
      <c r="H5" s="170" t="s">
        <v>972</v>
      </c>
      <c r="I5" s="134"/>
      <c r="J5" s="134"/>
      <c r="K5" s="134"/>
      <c r="L5" s="134"/>
      <c r="M5" s="134"/>
      <c r="N5" s="134"/>
      <c r="O5" s="134"/>
      <c r="P5" s="134"/>
      <c r="Q5" s="134"/>
      <c r="R5" s="134"/>
    </row>
    <row r="6" spans="2:18" ht="50.1" customHeight="1" outlineLevel="1" x14ac:dyDescent="0.4">
      <c r="C6" s="134"/>
      <c r="D6" s="172" t="s">
        <v>1065</v>
      </c>
      <c r="E6" s="296" t="s">
        <v>1066</v>
      </c>
      <c r="F6" s="297"/>
      <c r="G6" s="297"/>
      <c r="H6" s="175" t="s">
        <v>984</v>
      </c>
      <c r="I6" s="298" t="s">
        <v>1069</v>
      </c>
      <c r="J6" s="299"/>
      <c r="K6" s="134"/>
      <c r="L6" s="134"/>
      <c r="M6" s="134"/>
      <c r="N6" s="134"/>
      <c r="O6" s="134"/>
      <c r="P6" s="134"/>
      <c r="Q6" s="134"/>
      <c r="R6" s="134"/>
    </row>
    <row r="7" spans="2:18" ht="50.1" customHeight="1" outlineLevel="1" x14ac:dyDescent="0.4">
      <c r="C7" s="134"/>
      <c r="D7" s="172" t="s">
        <v>974</v>
      </c>
      <c r="E7" s="296" t="s">
        <v>985</v>
      </c>
      <c r="F7" s="297"/>
      <c r="G7" s="297"/>
      <c r="H7" s="175" t="s">
        <v>984</v>
      </c>
      <c r="I7" s="298" t="s">
        <v>1081</v>
      </c>
      <c r="J7" s="299"/>
      <c r="K7" s="134"/>
      <c r="L7" s="134"/>
      <c r="M7" s="134"/>
      <c r="N7" s="134"/>
      <c r="O7" s="134"/>
      <c r="P7" s="134"/>
      <c r="Q7" s="134"/>
      <c r="R7" s="134"/>
    </row>
    <row r="8" spans="2:18" ht="50.1" customHeight="1" outlineLevel="1" x14ac:dyDescent="0.4">
      <c r="C8" s="134"/>
      <c r="D8" s="171" t="s">
        <v>975</v>
      </c>
      <c r="E8" s="318" t="s">
        <v>986</v>
      </c>
      <c r="F8" s="266"/>
      <c r="G8" s="266"/>
      <c r="H8" s="171" t="s">
        <v>983</v>
      </c>
      <c r="I8" s="309" t="s">
        <v>914</v>
      </c>
      <c r="J8" s="299"/>
      <c r="K8" s="134"/>
      <c r="L8" s="134"/>
      <c r="M8" s="134"/>
      <c r="N8" s="134"/>
      <c r="O8" s="134"/>
      <c r="P8" s="134"/>
      <c r="Q8" s="134"/>
      <c r="R8" s="134"/>
    </row>
    <row r="9" spans="2:18" ht="50.1" customHeight="1" outlineLevel="1" x14ac:dyDescent="0.4">
      <c r="C9" s="134"/>
      <c r="D9" s="171" t="s">
        <v>976</v>
      </c>
      <c r="E9" s="318" t="s">
        <v>987</v>
      </c>
      <c r="F9" s="266"/>
      <c r="G9" s="266"/>
      <c r="H9" s="171" t="s">
        <v>983</v>
      </c>
      <c r="I9" s="309" t="s">
        <v>915</v>
      </c>
      <c r="J9" s="299"/>
      <c r="K9" s="134"/>
      <c r="L9" s="134"/>
      <c r="M9" s="134"/>
      <c r="N9" s="134"/>
      <c r="O9" s="134"/>
      <c r="P9" s="134"/>
      <c r="Q9" s="134"/>
      <c r="R9" s="134"/>
    </row>
    <row r="10" spans="2:18" ht="50.1" customHeight="1" outlineLevel="1" x14ac:dyDescent="0.4">
      <c r="C10" s="134"/>
      <c r="D10" s="171" t="s">
        <v>977</v>
      </c>
      <c r="E10" s="318" t="s">
        <v>988</v>
      </c>
      <c r="F10" s="266"/>
      <c r="G10" s="266"/>
      <c r="H10" s="171" t="s">
        <v>983</v>
      </c>
      <c r="I10" s="309" t="s">
        <v>916</v>
      </c>
      <c r="J10" s="299"/>
      <c r="K10" s="134"/>
      <c r="L10" s="134"/>
      <c r="M10" s="134"/>
      <c r="N10" s="134"/>
      <c r="O10" s="134"/>
      <c r="P10" s="134"/>
      <c r="Q10" s="134"/>
      <c r="R10" s="134"/>
    </row>
    <row r="11" spans="2:18" ht="50.1" customHeight="1" outlineLevel="1" x14ac:dyDescent="0.4">
      <c r="C11" s="134"/>
      <c r="D11" s="171" t="s">
        <v>978</v>
      </c>
      <c r="E11" s="318" t="s">
        <v>989</v>
      </c>
      <c r="F11" s="266"/>
      <c r="G11" s="266"/>
      <c r="H11" s="171" t="s">
        <v>983</v>
      </c>
      <c r="I11" s="310" t="s">
        <v>918</v>
      </c>
      <c r="J11" s="299"/>
      <c r="K11" s="134"/>
      <c r="L11" s="134"/>
      <c r="M11" s="134"/>
      <c r="N11" s="134"/>
      <c r="O11" s="134"/>
      <c r="P11" s="134"/>
      <c r="Q11" s="134"/>
      <c r="R11" s="134"/>
    </row>
    <row r="12" spans="2:18" ht="50.1" customHeight="1" outlineLevel="1" x14ac:dyDescent="0.4">
      <c r="C12" s="134"/>
      <c r="D12" s="171" t="s">
        <v>979</v>
      </c>
      <c r="E12" s="318" t="s">
        <v>990</v>
      </c>
      <c r="F12" s="266"/>
      <c r="G12" s="266"/>
      <c r="H12" s="171" t="s">
        <v>983</v>
      </c>
      <c r="I12" s="309" t="s">
        <v>917</v>
      </c>
      <c r="J12" s="299"/>
      <c r="K12" s="134"/>
      <c r="L12" s="134"/>
      <c r="M12" s="134"/>
      <c r="N12" s="134"/>
      <c r="O12" s="134"/>
      <c r="P12" s="134"/>
      <c r="Q12" s="134"/>
      <c r="R12" s="134"/>
    </row>
    <row r="13" spans="2:18" ht="50.1" customHeight="1" outlineLevel="1" x14ac:dyDescent="0.4">
      <c r="C13" s="134"/>
      <c r="D13" s="173" t="s">
        <v>980</v>
      </c>
      <c r="E13" s="308" t="s">
        <v>1073</v>
      </c>
      <c r="F13" s="289"/>
      <c r="G13" s="289"/>
      <c r="H13" s="171" t="s">
        <v>983</v>
      </c>
      <c r="I13" s="311">
        <v>45292</v>
      </c>
      <c r="J13" s="299"/>
      <c r="K13" s="134"/>
      <c r="L13" s="134"/>
      <c r="M13" s="134"/>
      <c r="N13" s="134"/>
      <c r="O13" s="134"/>
      <c r="P13" s="134"/>
      <c r="Q13" s="134"/>
      <c r="R13" s="134"/>
    </row>
    <row r="14" spans="2:18" ht="50.1" customHeight="1" outlineLevel="1" x14ac:dyDescent="0.4">
      <c r="C14" s="134"/>
      <c r="D14" s="173" t="s">
        <v>981</v>
      </c>
      <c r="E14" s="308" t="s">
        <v>991</v>
      </c>
      <c r="F14" s="289"/>
      <c r="G14" s="289"/>
      <c r="H14" s="171" t="s">
        <v>983</v>
      </c>
      <c r="I14" s="311">
        <v>45657</v>
      </c>
      <c r="J14" s="299"/>
      <c r="K14" s="134"/>
      <c r="L14" s="134"/>
      <c r="M14" s="134"/>
      <c r="N14" s="134"/>
      <c r="O14" s="134"/>
      <c r="P14" s="134"/>
      <c r="Q14" s="134"/>
      <c r="R14" s="134"/>
    </row>
    <row r="15" spans="2:18" ht="50.1" customHeight="1" outlineLevel="1" x14ac:dyDescent="0.4">
      <c r="C15" s="135"/>
      <c r="D15" s="174" t="s">
        <v>982</v>
      </c>
      <c r="E15" s="324" t="s">
        <v>992</v>
      </c>
      <c r="F15" s="268"/>
      <c r="G15" s="268"/>
      <c r="H15" s="175" t="s">
        <v>984</v>
      </c>
      <c r="I15" s="312" t="s">
        <v>1062</v>
      </c>
      <c r="J15" s="313"/>
      <c r="K15" s="134"/>
      <c r="L15" s="134"/>
      <c r="M15" s="134"/>
      <c r="N15" s="134"/>
      <c r="O15" s="134"/>
      <c r="P15" s="134"/>
      <c r="Q15" s="134"/>
      <c r="R15" s="134"/>
    </row>
    <row r="16" spans="2:18" ht="15" customHeight="1" outlineLevel="1" x14ac:dyDescent="0.4">
      <c r="C16" s="134"/>
      <c r="D16" s="134"/>
      <c r="E16" s="134"/>
      <c r="F16" s="134"/>
      <c r="G16" s="134"/>
      <c r="H16" s="134"/>
      <c r="I16" s="137"/>
      <c r="J16" s="136"/>
      <c r="K16" s="134"/>
      <c r="L16" s="134"/>
      <c r="M16" s="134"/>
      <c r="N16" s="134"/>
      <c r="O16" s="134"/>
      <c r="P16" s="134"/>
      <c r="Q16" s="134"/>
      <c r="R16" s="134"/>
    </row>
    <row r="18" spans="2:18" ht="50.1" customHeight="1" x14ac:dyDescent="0.4">
      <c r="B18" s="325" t="s">
        <v>993</v>
      </c>
      <c r="C18" s="266"/>
      <c r="D18" s="266"/>
      <c r="E18" s="266"/>
      <c r="F18" s="266"/>
      <c r="G18" s="266"/>
      <c r="H18" s="266"/>
      <c r="I18" s="266"/>
      <c r="J18" s="266"/>
      <c r="K18" s="266"/>
      <c r="L18" s="266"/>
      <c r="M18" s="266"/>
      <c r="N18" s="266"/>
      <c r="O18" s="266"/>
      <c r="P18" s="266"/>
      <c r="Q18" s="266"/>
      <c r="R18" s="266"/>
    </row>
    <row r="19" spans="2:18" ht="37.5" outlineLevel="1" x14ac:dyDescent="0.4">
      <c r="C19" s="176" t="s">
        <v>994</v>
      </c>
      <c r="D19" s="138"/>
      <c r="E19" s="138"/>
      <c r="F19" s="138"/>
      <c r="G19" s="138"/>
      <c r="H19" s="138"/>
      <c r="I19" s="138"/>
      <c r="J19" s="138"/>
      <c r="K19" s="138"/>
      <c r="L19" s="138"/>
      <c r="M19" s="138"/>
      <c r="N19" s="138"/>
      <c r="O19" s="138"/>
      <c r="P19" s="138"/>
      <c r="Q19" s="138"/>
      <c r="R19" s="138"/>
    </row>
    <row r="20" spans="2:18" ht="37.5" outlineLevel="2" x14ac:dyDescent="0.4">
      <c r="C20" s="138"/>
      <c r="D20" s="138"/>
      <c r="E20" s="138"/>
      <c r="F20" s="138"/>
      <c r="G20" s="138"/>
      <c r="H20" s="138"/>
      <c r="I20" s="177" t="s">
        <v>972</v>
      </c>
      <c r="J20" s="176" t="s">
        <v>955</v>
      </c>
      <c r="K20" s="138"/>
      <c r="L20" s="138"/>
      <c r="M20" s="138"/>
      <c r="N20" s="138"/>
      <c r="O20" s="138"/>
      <c r="P20" s="138"/>
      <c r="Q20" s="138"/>
      <c r="R20" s="138"/>
    </row>
    <row r="21" spans="2:18" outlineLevel="2" x14ac:dyDescent="0.4">
      <c r="C21" s="138"/>
      <c r="D21" s="138"/>
      <c r="E21" s="138"/>
      <c r="F21" s="138"/>
      <c r="G21" s="138"/>
      <c r="H21" s="182" t="s">
        <v>747</v>
      </c>
      <c r="I21" s="181"/>
      <c r="J21" s="183" t="s">
        <v>864</v>
      </c>
      <c r="K21" s="290" t="str">
        <f>TEXT($I$13,"yyyy/m/d")&amp;"から"&amp;TEXT($I$14,"yyyy/m/d")&amp;"までの"&amp;H21&amp;"消費量を"&amp;J21&amp;"で入力してください"</f>
        <v>2024/1/1から2024/12/31までのガソリン消費量をkLで入力してください</v>
      </c>
      <c r="L21" s="281"/>
      <c r="M21" s="281"/>
      <c r="N21" s="281"/>
      <c r="O21" s="281"/>
      <c r="P21" s="281"/>
      <c r="Q21" s="281"/>
      <c r="R21" s="138"/>
    </row>
    <row r="22" spans="2:18" ht="37.5" customHeight="1" outlineLevel="2" x14ac:dyDescent="0.4">
      <c r="C22" s="138"/>
      <c r="D22" s="138"/>
      <c r="E22" s="138"/>
      <c r="F22" s="138"/>
      <c r="G22" s="138"/>
      <c r="H22" s="176" t="s">
        <v>995</v>
      </c>
      <c r="I22" s="176"/>
      <c r="J22" s="176"/>
      <c r="K22" s="292" t="str">
        <f>"Please enter the consumption amount of "&amp;H22&amp;" in "&amp;J21&amp;" from "&amp;TEXT($I$13,"yyyy/m/d")&amp;" to "&amp;TEXT($I$14,"yyyy/m/d")</f>
        <v>Please enter the consumption amount of Petroleum in kL from 2024/1/1 to 2024/12/31</v>
      </c>
      <c r="L22" s="268"/>
      <c r="M22" s="268"/>
      <c r="N22" s="268"/>
      <c r="O22" s="268"/>
      <c r="P22" s="268"/>
      <c r="Q22" s="268"/>
      <c r="R22" s="138"/>
    </row>
    <row r="23" spans="2:18" outlineLevel="2" x14ac:dyDescent="0.4">
      <c r="C23" s="138"/>
      <c r="D23" s="138"/>
      <c r="E23" s="138"/>
      <c r="F23" s="138"/>
      <c r="G23" s="138"/>
      <c r="H23" s="184" t="s">
        <v>837</v>
      </c>
      <c r="I23" s="185"/>
      <c r="J23" s="7" t="s">
        <v>864</v>
      </c>
      <c r="K23" s="291" t="str">
        <f>TEXT($I$13,"yyyy/m/d")&amp;"から"&amp;TEXT($I$14,"yyyy/m/d")&amp;"までの"&amp;H23&amp;"消費量を"&amp;J23&amp;"で入力してください"</f>
        <v>2024/1/1から2024/12/31までの灯油消費量をkLで入力してください</v>
      </c>
      <c r="L23" s="291"/>
      <c r="M23" s="291"/>
      <c r="N23" s="291"/>
      <c r="O23" s="291"/>
      <c r="P23" s="291"/>
      <c r="Q23" s="291"/>
      <c r="R23" s="138"/>
    </row>
    <row r="24" spans="2:18" ht="37.5" customHeight="1" outlineLevel="2" x14ac:dyDescent="0.4">
      <c r="C24" s="138"/>
      <c r="D24" s="138"/>
      <c r="E24" s="138"/>
      <c r="F24" s="138"/>
      <c r="G24" s="138"/>
      <c r="H24" s="140" t="s">
        <v>996</v>
      </c>
      <c r="I24" s="140"/>
      <c r="J24" s="140"/>
      <c r="K24" s="267" t="str">
        <f>"Please enter the consumption amount of "&amp;H24&amp;" in "&amp;J23&amp;" from "&amp;TEXT($I$13,"yyyy/m/d")&amp;" to "&amp;TEXT($I$14,"yyyy/m/d")</f>
        <v>Please enter the consumption amount of Kerosene in kL from 2024/1/1 to 2024/12/31</v>
      </c>
      <c r="L24" s="267"/>
      <c r="M24" s="267"/>
      <c r="N24" s="267"/>
      <c r="O24" s="267"/>
      <c r="P24" s="267"/>
      <c r="Q24" s="267"/>
      <c r="R24" s="138"/>
    </row>
    <row r="25" spans="2:18" outlineLevel="2" x14ac:dyDescent="0.4">
      <c r="C25" s="138"/>
      <c r="D25" s="138"/>
      <c r="E25" s="138"/>
      <c r="F25" s="138"/>
      <c r="G25" s="138"/>
      <c r="H25" s="182" t="s">
        <v>749</v>
      </c>
      <c r="I25" s="181">
        <v>1</v>
      </c>
      <c r="J25" s="183" t="s">
        <v>864</v>
      </c>
      <c r="K25" s="290" t="str">
        <f>TEXT($I$13,"yyyy/m/d")&amp;"から"&amp;TEXT($I$14,"yyyy/m/d")&amp;"までの"&amp;H25&amp;"消費量を"&amp;J25&amp;"で入力してください"</f>
        <v>2024/1/1から2024/12/31までの軽油消費量をkLで入力してください</v>
      </c>
      <c r="L25" s="281"/>
      <c r="M25" s="281"/>
      <c r="N25" s="281"/>
      <c r="O25" s="281"/>
      <c r="P25" s="281"/>
      <c r="Q25" s="281"/>
      <c r="R25" s="138"/>
    </row>
    <row r="26" spans="2:18" ht="37.5" customHeight="1" outlineLevel="2" x14ac:dyDescent="0.4">
      <c r="C26" s="138"/>
      <c r="D26" s="138"/>
      <c r="E26" s="138"/>
      <c r="F26" s="138"/>
      <c r="G26" s="138"/>
      <c r="H26" s="176" t="s">
        <v>997</v>
      </c>
      <c r="I26" s="176"/>
      <c r="J26" s="176"/>
      <c r="K26" s="292" t="str">
        <f>"Please enter the consumption amount of "&amp;H26&amp;" in "&amp;J25&amp;" from "&amp;TEXT($I$13,"yyyy/m/d")&amp;" to "&amp;TEXT($I$14,"yyyy/m/d")</f>
        <v>Please enter the consumption amount of Diesel in kL from 2024/1/1 to 2024/12/31</v>
      </c>
      <c r="L26" s="268"/>
      <c r="M26" s="268"/>
      <c r="N26" s="268"/>
      <c r="O26" s="268"/>
      <c r="P26" s="268"/>
      <c r="Q26" s="268"/>
      <c r="R26" s="138"/>
    </row>
    <row r="27" spans="2:18" outlineLevel="2" x14ac:dyDescent="0.4">
      <c r="C27" s="138"/>
      <c r="D27" s="138"/>
      <c r="E27" s="138"/>
      <c r="F27" s="138"/>
      <c r="G27" s="138"/>
      <c r="H27" s="184" t="s">
        <v>750</v>
      </c>
      <c r="I27" s="185">
        <v>0.5</v>
      </c>
      <c r="J27" s="7" t="s">
        <v>864</v>
      </c>
      <c r="K27" s="291" t="str">
        <f>TEXT($I$13,"yyyy/m/d")&amp;"から"&amp;TEXT($I$14,"yyyy/m/d")&amp;"までの"&amp;H27&amp;"消費量を"&amp;J27&amp;"で入力してください"</f>
        <v>2024/1/1から2024/12/31までのA重油消費量をkLで入力してください</v>
      </c>
      <c r="L27" s="291"/>
      <c r="M27" s="291"/>
      <c r="N27" s="291"/>
      <c r="O27" s="291"/>
      <c r="P27" s="291"/>
      <c r="Q27" s="291"/>
      <c r="R27" s="138"/>
    </row>
    <row r="28" spans="2:18" ht="37.5" customHeight="1" outlineLevel="2" x14ac:dyDescent="0.4">
      <c r="C28" s="138"/>
      <c r="D28" s="138"/>
      <c r="E28" s="138"/>
      <c r="F28" s="138"/>
      <c r="G28" s="138"/>
      <c r="H28" s="140" t="s">
        <v>998</v>
      </c>
      <c r="I28" s="140"/>
      <c r="J28" s="140"/>
      <c r="K28" s="267" t="str">
        <f>"Please enter the consumption amount of "&amp;H28&amp;" in "&amp;J27&amp;" from "&amp;TEXT($I$13,"yyyy/m/d")&amp;" to "&amp;TEXT($I$14,"yyyy/m/d")</f>
        <v>Please enter the consumption amount of A Heavy oil in kL from 2024/1/1 to 2024/12/31</v>
      </c>
      <c r="L28" s="267"/>
      <c r="M28" s="267"/>
      <c r="N28" s="267"/>
      <c r="O28" s="267"/>
      <c r="P28" s="267"/>
      <c r="Q28" s="267"/>
      <c r="R28" s="138"/>
    </row>
    <row r="29" spans="2:18" outlineLevel="2" x14ac:dyDescent="0.4">
      <c r="C29" s="138"/>
      <c r="D29" s="138"/>
      <c r="E29" s="138"/>
      <c r="F29" s="138"/>
      <c r="G29" s="138"/>
      <c r="H29" s="182" t="s">
        <v>838</v>
      </c>
      <c r="I29" s="181"/>
      <c r="J29" s="183" t="s">
        <v>864</v>
      </c>
      <c r="K29" s="290" t="str">
        <f>TEXT($I$13,"yyyy/m/d")&amp;"から"&amp;TEXT($I$14,"yyyy/m/d")&amp;"までの"&amp;H29&amp;"消費量を"&amp;J29&amp;"で入力してください"</f>
        <v>2024/1/1から2024/12/31までのC重油消費量をkLで入力してください</v>
      </c>
      <c r="L29" s="281"/>
      <c r="M29" s="281"/>
      <c r="N29" s="281"/>
      <c r="O29" s="281"/>
      <c r="P29" s="281"/>
      <c r="Q29" s="281"/>
      <c r="R29" s="138"/>
    </row>
    <row r="30" spans="2:18" ht="37.5" customHeight="1" outlineLevel="2" x14ac:dyDescent="0.4">
      <c r="C30" s="138"/>
      <c r="D30" s="138"/>
      <c r="E30" s="138"/>
      <c r="F30" s="138"/>
      <c r="G30" s="138"/>
      <c r="H30" s="176" t="s">
        <v>999</v>
      </c>
      <c r="I30" s="176"/>
      <c r="J30" s="176"/>
      <c r="K30" s="292" t="str">
        <f>"Please enter the consumption amount of "&amp;H30&amp;" in "&amp;J29&amp;" from "&amp;TEXT($I$13,"yyyy/m/d")&amp;" to "&amp;TEXT($I$14,"yyyy/m/d")</f>
        <v>Please enter the consumption amount of C Heavy oil in kL from 2024/1/1 to 2024/12/31</v>
      </c>
      <c r="L30" s="268"/>
      <c r="M30" s="268"/>
      <c r="N30" s="268"/>
      <c r="O30" s="268"/>
      <c r="P30" s="268"/>
      <c r="Q30" s="268"/>
      <c r="R30" s="138"/>
    </row>
    <row r="31" spans="2:18" outlineLevel="2" x14ac:dyDescent="0.4">
      <c r="C31" s="138"/>
      <c r="D31" s="138"/>
      <c r="E31" s="138"/>
      <c r="F31" s="138"/>
      <c r="G31" s="138"/>
      <c r="H31" s="7" t="s">
        <v>748</v>
      </c>
      <c r="I31" s="185">
        <v>0.5</v>
      </c>
      <c r="J31" s="7" t="s">
        <v>759</v>
      </c>
      <c r="K31" s="291" t="str">
        <f>TEXT($I$13,"yyyy/m/d")&amp;"から"&amp;TEXT($I$14,"yyyy/m/d")&amp;"までの"&amp;H31&amp;"消費量を"&amp;J31&amp;"で入力してください"</f>
        <v>2024/1/1から2024/12/31までのLPG消費量をtで入力してください</v>
      </c>
      <c r="L31" s="291"/>
      <c r="M31" s="291"/>
      <c r="N31" s="291"/>
      <c r="O31" s="291"/>
      <c r="P31" s="291"/>
      <c r="Q31" s="291"/>
      <c r="R31" s="138"/>
    </row>
    <row r="32" spans="2:18" ht="37.5" customHeight="1" outlineLevel="2" x14ac:dyDescent="0.4">
      <c r="C32" s="138"/>
      <c r="D32" s="138"/>
      <c r="E32" s="138"/>
      <c r="F32" s="138"/>
      <c r="G32" s="138"/>
      <c r="H32" s="6"/>
      <c r="I32" s="140"/>
      <c r="J32" s="140"/>
      <c r="K32" s="267" t="str">
        <f>"Please enter the consumption amount of "&amp;H31&amp;" in "&amp;J31&amp;" from "&amp;TEXT($I$13,"yyyy/m/d")&amp;" to "&amp;TEXT($I$14,"yyyy/m/d")</f>
        <v>Please enter the consumption amount of LPG in t from 2024/1/1 to 2024/12/31</v>
      </c>
      <c r="L32" s="267"/>
      <c r="M32" s="267"/>
      <c r="N32" s="267"/>
      <c r="O32" s="267"/>
      <c r="P32" s="267"/>
      <c r="Q32" s="267"/>
      <c r="R32" s="138"/>
    </row>
    <row r="33" spans="3:18" outlineLevel="2" x14ac:dyDescent="0.4">
      <c r="C33" s="138"/>
      <c r="D33" s="138"/>
      <c r="E33" s="138"/>
      <c r="F33" s="138"/>
      <c r="G33" s="138"/>
      <c r="H33" s="138" t="s">
        <v>751</v>
      </c>
      <c r="I33" s="98"/>
      <c r="J33" s="138" t="s">
        <v>759</v>
      </c>
      <c r="K33" s="292" t="str">
        <f>TEXT($I$13,"yyyy/m/d")&amp;"から"&amp;TEXT($I$14,"yyyy/m/d")&amp;"までの"&amp;H33&amp;"消費量を"&amp;J33&amp;"で入力してください"</f>
        <v>2024/1/1から2024/12/31までのLNG消費量をtで入力してください</v>
      </c>
      <c r="L33" s="268"/>
      <c r="M33" s="268"/>
      <c r="N33" s="268"/>
      <c r="O33" s="268"/>
      <c r="P33" s="268"/>
      <c r="Q33" s="268"/>
      <c r="R33" s="138"/>
    </row>
    <row r="34" spans="3:18" ht="37.5" customHeight="1" outlineLevel="2" x14ac:dyDescent="0.4">
      <c r="C34" s="138"/>
      <c r="D34" s="138"/>
      <c r="E34" s="138"/>
      <c r="F34" s="138"/>
      <c r="G34" s="138"/>
      <c r="H34" s="138"/>
      <c r="I34" s="176"/>
      <c r="J34" s="176"/>
      <c r="K34" s="292" t="str">
        <f>"Please enter the consumption amount of "&amp;H33&amp;" in "&amp;J33&amp;" from "&amp;TEXT($I$13,"yyyy/m/d")&amp;" to "&amp;TEXT($I$14,"yyyy/m/d")</f>
        <v>Please enter the consumption amount of LNG in t from 2024/1/1 to 2024/12/31</v>
      </c>
      <c r="L34" s="268"/>
      <c r="M34" s="268"/>
      <c r="N34" s="268"/>
      <c r="O34" s="268"/>
      <c r="P34" s="268"/>
      <c r="Q34" s="268"/>
      <c r="R34" s="138"/>
    </row>
    <row r="35" spans="3:18" ht="18.75" customHeight="1" outlineLevel="2" x14ac:dyDescent="0.4">
      <c r="C35" s="138"/>
      <c r="D35" s="138"/>
      <c r="E35" s="138"/>
      <c r="F35" s="138"/>
      <c r="G35" s="138"/>
      <c r="H35" s="140" t="s">
        <v>844</v>
      </c>
      <c r="I35" s="185"/>
      <c r="J35" s="184" t="s">
        <v>865</v>
      </c>
      <c r="K35" s="291" t="str">
        <f>TEXT($I$13,"yyyy/m/d")&amp;"から"&amp;TEXT($I$14,"yyyy/m/d")&amp;"までの"&amp;H35&amp;"消費量を"&amp;J35&amp;"で入力してください"</f>
        <v>2024/1/1から2024/12/31までの国産天然ガス消費量を千㎥で入力してください</v>
      </c>
      <c r="L35" s="291"/>
      <c r="M35" s="291"/>
      <c r="N35" s="291"/>
      <c r="O35" s="291"/>
      <c r="P35" s="291"/>
      <c r="Q35" s="291"/>
      <c r="R35" s="138"/>
    </row>
    <row r="36" spans="3:18" ht="50.1" customHeight="1" outlineLevel="2" x14ac:dyDescent="0.4">
      <c r="C36" s="138"/>
      <c r="D36" s="138"/>
      <c r="E36" s="138"/>
      <c r="F36" s="138"/>
      <c r="G36" s="138"/>
      <c r="H36" s="179" t="s">
        <v>1000</v>
      </c>
      <c r="I36" s="140"/>
      <c r="J36" s="140" t="s">
        <v>1001</v>
      </c>
      <c r="K36" s="265" t="str">
        <f>"Please enter the consumption amount of "&amp;H36&amp;" in "&amp;J36&amp;" from "&amp;TEXT($I$13,"yyyy/m/d")&amp;" to "&amp;TEXT($I$14,"yyyy/m/d")</f>
        <v>Please enter the consumption amount of Domestic natural gas in Japan in Thousands ㎥ from 2024/1/1 to 2024/12/31</v>
      </c>
      <c r="L36" s="265"/>
      <c r="M36" s="265"/>
      <c r="N36" s="265"/>
      <c r="O36" s="265"/>
      <c r="P36" s="265"/>
      <c r="Q36" s="265"/>
      <c r="R36" s="138"/>
    </row>
    <row r="37" spans="3:18" outlineLevel="2" x14ac:dyDescent="0.4">
      <c r="C37" s="138"/>
      <c r="D37" s="138"/>
      <c r="E37" s="138"/>
      <c r="F37" s="138"/>
      <c r="G37" s="138"/>
      <c r="H37" s="176" t="s">
        <v>752</v>
      </c>
      <c r="I37" s="98">
        <v>1</v>
      </c>
      <c r="J37" s="176" t="s">
        <v>865</v>
      </c>
      <c r="K37" s="292" t="str">
        <f>TEXT($I$13,"yyyy/m/d")&amp;"から"&amp;TEXT($I$14,"yyyy/m/d")&amp;"までの"&amp;H37&amp;"消費量を"&amp;J37&amp;"で入力してください"</f>
        <v>2024/1/1から2024/12/31までの都市ガス消費量を千㎥で入力してください</v>
      </c>
      <c r="L37" s="268"/>
      <c r="M37" s="268"/>
      <c r="N37" s="268"/>
      <c r="O37" s="268"/>
      <c r="P37" s="268"/>
      <c r="Q37" s="268"/>
      <c r="R37" s="138"/>
    </row>
    <row r="38" spans="3:18" ht="50.1" customHeight="1" outlineLevel="2" x14ac:dyDescent="0.4">
      <c r="C38" s="138"/>
      <c r="D38" s="138"/>
      <c r="E38" s="138"/>
      <c r="F38" s="138"/>
      <c r="G38" s="138"/>
      <c r="H38" s="176" t="s">
        <v>1002</v>
      </c>
      <c r="I38" s="176"/>
      <c r="J38" s="176" t="s">
        <v>1001</v>
      </c>
      <c r="K38" s="264" t="str">
        <f>"Please enter the consumption amount of "&amp;H38&amp;" in "&amp;J38&amp;" from "&amp;TEXT($I$13,"yyyy/m/d")&amp;" to "&amp;TEXT($I$14,"yyyy/m/d")</f>
        <v>Please enter the consumption amount of City gas in Thousands ㎥ from 2024/1/1 to 2024/12/31</v>
      </c>
      <c r="L38" s="264"/>
      <c r="M38" s="264"/>
      <c r="N38" s="264"/>
      <c r="O38" s="264"/>
      <c r="P38" s="264"/>
      <c r="Q38" s="264"/>
      <c r="R38" s="138"/>
    </row>
    <row r="39" spans="3:18" outlineLevel="2" x14ac:dyDescent="0.4">
      <c r="C39" s="138"/>
      <c r="D39" s="138"/>
      <c r="E39" s="138"/>
      <c r="F39" s="138"/>
      <c r="G39" s="138"/>
      <c r="H39" s="140" t="s">
        <v>839</v>
      </c>
      <c r="I39" s="178"/>
      <c r="J39" s="6" t="s">
        <v>864</v>
      </c>
      <c r="K39" s="267" t="str">
        <f>TEXT($I$13,"yyyy/m/d")&amp;"から"&amp;TEXT($I$14,"yyyy/m/d")&amp;"までの"&amp;H39&amp;"消費量を"&amp;J39&amp;"で入力してください"</f>
        <v>2024/1/1から2024/12/31までの廃油消費量をkLで入力してください</v>
      </c>
      <c r="L39" s="267"/>
      <c r="M39" s="267"/>
      <c r="N39" s="267"/>
      <c r="O39" s="267"/>
      <c r="P39" s="267"/>
      <c r="Q39" s="267"/>
      <c r="R39" s="138"/>
    </row>
    <row r="40" spans="3:18" ht="50.1" customHeight="1" outlineLevel="2" x14ac:dyDescent="0.4">
      <c r="C40" s="138"/>
      <c r="D40" s="138"/>
      <c r="E40" s="138"/>
      <c r="F40" s="138"/>
      <c r="G40" s="138"/>
      <c r="H40" s="6" t="s">
        <v>1003</v>
      </c>
      <c r="I40" s="6"/>
      <c r="J40" s="6"/>
      <c r="K40" s="265" t="str">
        <f>"Please enter the consumption amount of "&amp;H40&amp;" in "&amp;J39&amp;" from "&amp;TEXT($I$13,"yyyy/m/d")&amp;" to "&amp;TEXT($I$14,"yyyy/m/d")</f>
        <v>Please enter the consumption amount of Wasted oil in kL from 2024/1/1 to 2024/12/31</v>
      </c>
      <c r="L40" s="265"/>
      <c r="M40" s="265"/>
      <c r="N40" s="265"/>
      <c r="O40" s="265"/>
      <c r="P40" s="265"/>
      <c r="Q40" s="265"/>
      <c r="R40" s="138"/>
    </row>
    <row r="41" spans="3:18" outlineLevel="2" x14ac:dyDescent="0.4">
      <c r="C41" s="138"/>
      <c r="D41" s="138"/>
      <c r="E41" s="138"/>
      <c r="F41" s="138"/>
      <c r="G41" s="138"/>
      <c r="H41" s="138"/>
      <c r="I41" s="138"/>
      <c r="J41" s="138"/>
      <c r="K41" s="139"/>
      <c r="L41" s="138"/>
      <c r="M41" s="138"/>
      <c r="N41" s="138"/>
      <c r="O41" s="138"/>
      <c r="P41" s="138"/>
      <c r="Q41" s="138"/>
      <c r="R41" s="138"/>
    </row>
    <row r="42" spans="3:18" outlineLevel="1" x14ac:dyDescent="0.4"/>
    <row r="43" spans="3:18" ht="50.1" customHeight="1" outlineLevel="1" x14ac:dyDescent="0.4">
      <c r="C43" s="265" t="s">
        <v>1004</v>
      </c>
      <c r="D43" s="266"/>
      <c r="E43" s="266"/>
      <c r="F43" s="266"/>
      <c r="G43" s="266"/>
      <c r="H43" s="266"/>
      <c r="I43" s="266"/>
      <c r="J43" s="266"/>
      <c r="K43" s="266"/>
      <c r="L43" s="266"/>
      <c r="M43" s="266"/>
      <c r="N43" s="266"/>
      <c r="O43" s="266"/>
      <c r="P43" s="266"/>
      <c r="Q43" s="266"/>
      <c r="R43" s="266"/>
    </row>
    <row r="44" spans="3:18" ht="37.5" outlineLevel="2" x14ac:dyDescent="0.4">
      <c r="C44" s="6"/>
      <c r="D44" s="6"/>
      <c r="E44" s="6"/>
      <c r="F44" s="6"/>
      <c r="G44" s="6"/>
      <c r="H44" s="6"/>
      <c r="I44" s="180" t="s">
        <v>972</v>
      </c>
      <c r="J44" s="140" t="s">
        <v>955</v>
      </c>
      <c r="K44" s="6"/>
      <c r="L44" s="6"/>
      <c r="M44" s="6"/>
      <c r="N44" s="6"/>
      <c r="O44" s="6"/>
      <c r="P44" s="6"/>
      <c r="Q44" s="6"/>
      <c r="R44" s="6"/>
    </row>
    <row r="45" spans="3:18" customFormat="1" outlineLevel="2" x14ac:dyDescent="0.4">
      <c r="C45" s="7"/>
      <c r="D45" s="291" t="s">
        <v>871</v>
      </c>
      <c r="E45" s="281"/>
      <c r="F45" s="281"/>
      <c r="G45" s="281"/>
      <c r="H45" s="7"/>
      <c r="I45" s="181">
        <f>5000/1000</f>
        <v>5</v>
      </c>
      <c r="J45" s="7" t="s">
        <v>919</v>
      </c>
      <c r="K45" s="291" t="str">
        <f>TEXT($I$13,"yyyy/m/d")&amp;"から"&amp;TEXT($I$14,"yyyy/m/d")&amp;"までの"&amp;D45&amp;"消費量を"&amp;J45&amp;"で入力してください"</f>
        <v>2024/1/1から2024/12/31までの一般送電網から受電消費量をMWhで入力してください</v>
      </c>
      <c r="L45" s="281"/>
      <c r="M45" s="332"/>
      <c r="N45" s="281"/>
      <c r="O45" s="281"/>
      <c r="P45" s="281"/>
      <c r="Q45" s="281"/>
      <c r="R45" s="7"/>
    </row>
    <row r="46" spans="3:18" ht="50.1" customHeight="1" outlineLevel="2" x14ac:dyDescent="0.4">
      <c r="C46" s="6"/>
      <c r="D46" s="267" t="s">
        <v>1005</v>
      </c>
      <c r="E46" s="268"/>
      <c r="F46" s="268"/>
      <c r="G46" s="268"/>
      <c r="H46" s="6"/>
      <c r="I46" s="6"/>
      <c r="J46" s="6"/>
      <c r="K46" s="265" t="str">
        <f>"Please enter the consumption amount of "&amp;D46&amp;" in "&amp;J45&amp;" from "&amp;TEXT($I$13,"yyyy/m/d")&amp;" to "&amp;TEXT($I$14,"yyyy/m/d")</f>
        <v>Please enter the consumption amount of Receiving power from the transmission grid in MWh from 2024/1/1 to 2024/12/31</v>
      </c>
      <c r="L46" s="265"/>
      <c r="M46" s="265"/>
      <c r="N46" s="265"/>
      <c r="O46" s="265"/>
      <c r="P46" s="265"/>
      <c r="Q46" s="265"/>
      <c r="R46" s="6"/>
    </row>
    <row r="47" spans="3:18" ht="18.75" customHeight="1" outlineLevel="2" x14ac:dyDescent="0.4">
      <c r="C47" s="6"/>
      <c r="D47" s="270" t="s">
        <v>889</v>
      </c>
      <c r="E47" s="270"/>
      <c r="F47" s="270"/>
      <c r="G47" s="270"/>
      <c r="H47" s="186"/>
      <c r="I47" s="178"/>
      <c r="J47" s="187" t="s">
        <v>919</v>
      </c>
      <c r="K47" s="272" t="str">
        <f>TEXT($I$13,"yyyy/m/d")&amp;"から"&amp;TEXT($I$14,"yyyy/m/d")&amp;"までの"&amp;D47&amp;"消費量を"&amp;J47&amp;"で入力してください"</f>
        <v>2024/1/1から2024/12/31までの自営線で受電（オンサイトPPA含む）消費量をMWhで入力してください</v>
      </c>
      <c r="L47" s="272"/>
      <c r="M47" s="273"/>
      <c r="N47" s="272"/>
      <c r="O47" s="272"/>
      <c r="P47" s="272"/>
      <c r="Q47" s="272"/>
      <c r="R47" s="6"/>
    </row>
    <row r="48" spans="3:18" ht="50.1" customHeight="1" outlineLevel="2" x14ac:dyDescent="0.4">
      <c r="C48" s="6"/>
      <c r="D48" s="269" t="s">
        <v>1006</v>
      </c>
      <c r="E48" s="269"/>
      <c r="F48" s="269"/>
      <c r="G48" s="269"/>
      <c r="H48" s="186"/>
      <c r="I48" s="186"/>
      <c r="J48" s="186"/>
      <c r="K48" s="270" t="str">
        <f>"Please enter the consumption amount of "&amp;D48&amp;" in "&amp;J47&amp;" from "&amp;TEXT($I$13,"yyyy/m/d")&amp;" to "&amp;TEXT($I$14,"yyyy/m/d")</f>
        <v>Please enter the consumption amount of Receiving power on private lines (including on-site PPA) in MWh from 2024/1/1 to 2024/12/31</v>
      </c>
      <c r="L48" s="270"/>
      <c r="M48" s="270"/>
      <c r="N48" s="270"/>
      <c r="O48" s="270"/>
      <c r="P48" s="270"/>
      <c r="Q48" s="270"/>
      <c r="R48" s="6"/>
    </row>
    <row r="49" spans="2:18" outlineLevel="2" x14ac:dyDescent="0.4">
      <c r="C49" s="6"/>
      <c r="D49" s="265" t="s">
        <v>888</v>
      </c>
      <c r="E49" s="266"/>
      <c r="F49" s="266"/>
      <c r="G49" s="266"/>
      <c r="H49" s="140"/>
      <c r="I49" s="98"/>
      <c r="J49" s="141" t="str">
        <f>"t-CO2eq/"&amp;J47</f>
        <v>t-CO2eq/MWh</v>
      </c>
      <c r="K49" s="316" t="str">
        <f>TEXT($I$13,"yyyy/m/d")&amp;"から"&amp;TEXT($I$14,"yyyy/m/d")&amp;"までの"&amp;D49&amp;"消費量を"&amp;J49&amp;"で入力してください"</f>
        <v>2024/1/1から2024/12/31までの自営線で受電・オンサイトPPA等の排出係数消費量をt-CO2eq/MWhで入力してください</v>
      </c>
      <c r="L49" s="289"/>
      <c r="M49" s="317"/>
      <c r="N49" s="289"/>
      <c r="O49" s="289"/>
      <c r="P49" s="289"/>
      <c r="Q49" s="6"/>
      <c r="R49" s="6"/>
    </row>
    <row r="50" spans="2:18" ht="50.1" customHeight="1" outlineLevel="2" x14ac:dyDescent="0.4">
      <c r="C50" s="6"/>
      <c r="D50" s="267" t="s">
        <v>1007</v>
      </c>
      <c r="E50" s="268"/>
      <c r="F50" s="268"/>
      <c r="G50" s="268"/>
      <c r="H50" s="140"/>
      <c r="I50" s="140"/>
      <c r="J50" s="140"/>
      <c r="K50" s="265" t="str">
        <f>"Please enter the "&amp;D50&amp;" in "&amp;J49&amp;" from "&amp;TEXT($I$13,"yyyy/m/d")&amp;" to "&amp;TEXT($I$14,"yyyy/m/d")</f>
        <v>Please enter the Emission factors for receiving electricity and on-site PPA on private lines in t-CO2eq/MWh from 2024/1/1 to 2024/12/31</v>
      </c>
      <c r="L50" s="265"/>
      <c r="M50" s="265"/>
      <c r="N50" s="265"/>
      <c r="O50" s="265"/>
      <c r="P50" s="265"/>
      <c r="Q50" s="265"/>
      <c r="R50" s="6"/>
    </row>
    <row r="51" spans="2:18" outlineLevel="2" x14ac:dyDescent="0.4">
      <c r="C51" s="6"/>
      <c r="D51" s="142" t="s">
        <v>873</v>
      </c>
      <c r="E51" s="142"/>
      <c r="F51" s="141"/>
      <c r="G51" s="141"/>
      <c r="H51" s="141"/>
      <c r="I51" s="6"/>
      <c r="J51" s="141"/>
      <c r="K51" s="143"/>
      <c r="L51" s="6"/>
      <c r="M51" s="6"/>
      <c r="N51" s="6"/>
      <c r="O51" s="6"/>
      <c r="P51" s="6"/>
      <c r="Q51" s="6"/>
      <c r="R51" s="6"/>
    </row>
    <row r="52" spans="2:18" outlineLevel="2" x14ac:dyDescent="0.4">
      <c r="C52" s="6"/>
      <c r="D52" s="271" t="s">
        <v>1008</v>
      </c>
      <c r="E52" s="268"/>
      <c r="F52" s="268"/>
      <c r="G52" s="268"/>
      <c r="H52" s="268"/>
      <c r="I52" s="6"/>
      <c r="J52" s="141"/>
      <c r="K52" s="143"/>
      <c r="L52" s="6"/>
      <c r="M52" s="6"/>
      <c r="N52" s="6"/>
      <c r="O52" s="6"/>
      <c r="P52" s="6"/>
      <c r="Q52" s="6"/>
      <c r="R52" s="6"/>
    </row>
    <row r="53" spans="2:18" outlineLevel="1" x14ac:dyDescent="0.4">
      <c r="C53" s="6"/>
      <c r="D53" s="6"/>
      <c r="E53" s="6"/>
      <c r="F53" s="6"/>
      <c r="G53" s="6"/>
      <c r="H53" s="6"/>
      <c r="I53" s="6"/>
      <c r="J53" s="141"/>
      <c r="K53" s="143"/>
      <c r="L53" s="6"/>
      <c r="M53" s="6"/>
      <c r="N53" s="6"/>
      <c r="O53" s="6"/>
      <c r="P53" s="6"/>
      <c r="Q53" s="6"/>
      <c r="R53" s="6"/>
    </row>
    <row r="55" spans="2:18" ht="50.1" customHeight="1" x14ac:dyDescent="0.4">
      <c r="B55" s="287" t="s">
        <v>1009</v>
      </c>
      <c r="C55" s="266"/>
      <c r="D55" s="266"/>
      <c r="E55" s="266"/>
      <c r="F55" s="266"/>
      <c r="G55" s="266"/>
      <c r="H55" s="266"/>
      <c r="I55" s="266"/>
      <c r="J55" s="266"/>
      <c r="K55" s="266"/>
      <c r="L55" s="266"/>
      <c r="M55" s="266"/>
      <c r="N55" s="266"/>
      <c r="O55" s="266"/>
      <c r="P55" s="266"/>
      <c r="Q55" s="266"/>
      <c r="R55" s="266"/>
    </row>
    <row r="56" spans="2:18" ht="66" outlineLevel="1" x14ac:dyDescent="0.4">
      <c r="C56" s="144"/>
      <c r="D56" s="329" t="s">
        <v>776</v>
      </c>
      <c r="E56" s="330"/>
      <c r="F56" s="330"/>
      <c r="G56" s="145"/>
      <c r="H56" s="145"/>
      <c r="I56" s="146" t="s">
        <v>773</v>
      </c>
      <c r="J56" s="147" t="s">
        <v>774</v>
      </c>
      <c r="K56" s="144"/>
      <c r="L56" s="144"/>
      <c r="M56" s="144"/>
      <c r="N56" s="144"/>
      <c r="O56" s="144"/>
      <c r="P56" s="144"/>
      <c r="Q56" s="144"/>
      <c r="R56" s="144"/>
    </row>
    <row r="57" spans="2:18" outlineLevel="1" x14ac:dyDescent="0.4">
      <c r="C57" s="144"/>
      <c r="D57" s="293" t="s">
        <v>869</v>
      </c>
      <c r="E57" s="293"/>
      <c r="F57" s="293"/>
      <c r="G57" s="268"/>
      <c r="H57" s="148"/>
      <c r="I57" s="98">
        <v>8000</v>
      </c>
      <c r="J57" s="149" t="s">
        <v>884</v>
      </c>
      <c r="K57" s="322" t="str">
        <f>D57&amp;"を記入してください。"</f>
        <v>企業／工場（Installation）の総生産量（非CBAM製品を含む全体）を記入してください。</v>
      </c>
      <c r="L57" s="266"/>
      <c r="M57" s="266"/>
      <c r="N57" s="266"/>
      <c r="O57" s="266"/>
      <c r="P57" s="266"/>
      <c r="Q57" s="266"/>
      <c r="R57" s="150"/>
    </row>
    <row r="58" spans="2:18" ht="50.1" customHeight="1" outlineLevel="1" x14ac:dyDescent="0.4">
      <c r="C58" s="144"/>
      <c r="D58" s="293" t="s">
        <v>1010</v>
      </c>
      <c r="E58" s="268"/>
      <c r="F58" s="268"/>
      <c r="G58" s="268"/>
      <c r="H58" s="268"/>
      <c r="I58" s="157"/>
      <c r="J58" s="157"/>
      <c r="K58" s="323" t="str">
        <f>"Please write the number of "&amp;D58</f>
        <v>Please write the number of Total production (including non-CBAM products) of the company/factory (Installation)</v>
      </c>
      <c r="L58" s="266"/>
      <c r="M58" s="266"/>
      <c r="N58" s="266"/>
      <c r="O58" s="266"/>
      <c r="P58" s="266"/>
      <c r="Q58" s="266"/>
      <c r="R58" s="150"/>
    </row>
    <row r="59" spans="2:18" ht="50.1" customHeight="1" outlineLevel="1" x14ac:dyDescent="0.4">
      <c r="C59" s="144"/>
      <c r="D59" s="280" t="s">
        <v>870</v>
      </c>
      <c r="E59" s="281"/>
      <c r="F59" s="281"/>
      <c r="G59" s="281"/>
      <c r="H59" s="281"/>
      <c r="I59" s="144"/>
      <c r="J59" s="144"/>
      <c r="K59" s="144"/>
      <c r="L59" s="144"/>
      <c r="M59" s="144"/>
      <c r="N59" s="144"/>
      <c r="O59" s="144"/>
      <c r="P59" s="144"/>
      <c r="Q59" s="144"/>
      <c r="R59" s="144"/>
    </row>
    <row r="60" spans="2:18" outlineLevel="1" x14ac:dyDescent="0.4">
      <c r="C60" s="144"/>
      <c r="D60" s="280" t="s">
        <v>1011</v>
      </c>
      <c r="E60" s="281"/>
      <c r="F60" s="281"/>
      <c r="G60" s="281"/>
      <c r="H60" s="281"/>
      <c r="I60" s="144"/>
      <c r="J60" s="144"/>
      <c r="K60" s="144"/>
      <c r="L60" s="144"/>
      <c r="M60" s="144"/>
      <c r="N60" s="144"/>
      <c r="O60" s="144"/>
      <c r="P60" s="144"/>
      <c r="Q60" s="144"/>
      <c r="R60" s="144"/>
    </row>
    <row r="61" spans="2:18" ht="19.5" outlineLevel="1" x14ac:dyDescent="0.4">
      <c r="C61" s="144"/>
      <c r="D61" s="331" t="s">
        <v>1012</v>
      </c>
      <c r="E61" s="331"/>
      <c r="F61" s="331"/>
      <c r="G61" s="188"/>
      <c r="H61" s="189"/>
      <c r="I61" s="185">
        <v>1000</v>
      </c>
      <c r="J61" s="190" t="s">
        <v>884</v>
      </c>
      <c r="K61" s="275" t="str">
        <f>D61&amp;"に分類される出荷先から要請された対象製品の年間生産高を記入してください。"</f>
        <v>鉄及び鉄鋼製品に分類される出荷先から要請された対象製品の年間生産高を記入してください。</v>
      </c>
      <c r="L61" s="275"/>
      <c r="M61" s="275"/>
      <c r="N61" s="275"/>
      <c r="O61" s="275"/>
      <c r="P61" s="275"/>
      <c r="Q61" s="275"/>
      <c r="R61" s="144"/>
    </row>
    <row r="62" spans="2:18" ht="50.1" customHeight="1" outlineLevel="1" x14ac:dyDescent="0.4">
      <c r="C62" s="144"/>
      <c r="D62" s="191" t="s">
        <v>1013</v>
      </c>
      <c r="E62" s="191"/>
      <c r="F62" s="191"/>
      <c r="G62" s="192"/>
      <c r="H62" s="192"/>
      <c r="I62" s="192"/>
      <c r="J62" s="192"/>
      <c r="K62" s="282" t="str">
        <f>"Please write the production amount of "&amp;D62&amp;", whose data is requested by the downstream customer"</f>
        <v>Please write the production amount of Iron or steel products, whose data is requested by the downstream customer</v>
      </c>
      <c r="L62" s="282"/>
      <c r="M62" s="282"/>
      <c r="N62" s="282"/>
      <c r="O62" s="282"/>
      <c r="P62" s="282"/>
      <c r="Q62" s="282"/>
      <c r="R62" s="144"/>
    </row>
    <row r="63" spans="2:18" outlineLevel="1" x14ac:dyDescent="0.4">
      <c r="C63" s="144"/>
      <c r="D63" s="274" t="s">
        <v>1014</v>
      </c>
      <c r="E63" s="274"/>
      <c r="F63" s="274"/>
      <c r="G63" s="144"/>
      <c r="H63" s="152"/>
      <c r="I63" s="98">
        <v>0</v>
      </c>
      <c r="J63" s="153" t="s">
        <v>884</v>
      </c>
      <c r="K63" s="276" t="str">
        <f t="shared" ref="K63:K79" si="0">D63&amp;"に分類される出荷先から要請された対象製品の年間生産高を記入してください。"</f>
        <v>粗鋼に分類される出荷先から要請された対象製品の年間生産高を記入してください。</v>
      </c>
      <c r="L63" s="277"/>
      <c r="M63" s="277"/>
      <c r="N63" s="277"/>
      <c r="O63" s="277"/>
      <c r="P63" s="277"/>
      <c r="Q63" s="277"/>
      <c r="R63" s="144"/>
    </row>
    <row r="64" spans="2:18" ht="50.1" customHeight="1" outlineLevel="1" x14ac:dyDescent="0.4">
      <c r="C64" s="144"/>
      <c r="D64" s="151" t="s">
        <v>1015</v>
      </c>
      <c r="E64" s="151"/>
      <c r="F64" s="151"/>
      <c r="G64" s="144"/>
      <c r="H64" s="144"/>
      <c r="I64" s="144"/>
      <c r="J64" s="144"/>
      <c r="K64" s="276" t="str">
        <f>"Please write the production amount of "&amp;D64&amp;", whose data is requested by the downstream customer"</f>
        <v>Please write the production amount of Crude steel, whose data is requested by the downstream customer</v>
      </c>
      <c r="L64" s="277"/>
      <c r="M64" s="277"/>
      <c r="N64" s="277"/>
      <c r="O64" s="277"/>
      <c r="P64" s="277"/>
      <c r="Q64" s="277"/>
      <c r="R64" s="144"/>
    </row>
    <row r="65" spans="3:18" ht="19.5" outlineLevel="1" x14ac:dyDescent="0.4">
      <c r="C65" s="144"/>
      <c r="D65" s="331" t="s">
        <v>1016</v>
      </c>
      <c r="E65" s="331"/>
      <c r="F65" s="331"/>
      <c r="G65" s="188"/>
      <c r="H65" s="189"/>
      <c r="I65" s="185">
        <v>0</v>
      </c>
      <c r="J65" s="190" t="s">
        <v>884</v>
      </c>
      <c r="K65" s="275" t="str">
        <f>D65&amp;"に分類される出荷先から要請された対象製品の年間生産高を記入してください。"</f>
        <v>直接還元鉄に分類される出荷先から要請された対象製品の年間生産高を記入してください。</v>
      </c>
      <c r="L65" s="275"/>
      <c r="M65" s="275"/>
      <c r="N65" s="275"/>
      <c r="O65" s="275"/>
      <c r="P65" s="275"/>
      <c r="Q65" s="275"/>
      <c r="R65" s="144"/>
    </row>
    <row r="66" spans="3:18" ht="50.1" customHeight="1" outlineLevel="1" x14ac:dyDescent="0.4">
      <c r="C66" s="144"/>
      <c r="D66" s="191" t="s">
        <v>1018</v>
      </c>
      <c r="E66" s="191"/>
      <c r="F66" s="191"/>
      <c r="G66" s="192"/>
      <c r="H66" s="192"/>
      <c r="I66" s="192"/>
      <c r="J66" s="192"/>
      <c r="K66" s="282" t="str">
        <f>"Please write the production amount of "&amp;D66&amp;", whose data is requested by the downstream customer"</f>
        <v>Please write the production amount of Direct Reduced Iron (DRI), whose data is requested by the downstream customer</v>
      </c>
      <c r="L66" s="282"/>
      <c r="M66" s="282"/>
      <c r="N66" s="282"/>
      <c r="O66" s="282"/>
      <c r="P66" s="282"/>
      <c r="Q66" s="282"/>
      <c r="R66" s="144"/>
    </row>
    <row r="67" spans="3:18" outlineLevel="1" x14ac:dyDescent="0.4">
      <c r="C67" s="144"/>
      <c r="D67" s="274" t="s">
        <v>1017</v>
      </c>
      <c r="E67" s="274"/>
      <c r="F67" s="274"/>
      <c r="G67" s="144"/>
      <c r="H67" s="152"/>
      <c r="I67" s="98">
        <v>0</v>
      </c>
      <c r="J67" s="153" t="s">
        <v>884</v>
      </c>
      <c r="K67" s="276" t="str">
        <f t="shared" si="0"/>
        <v>フェロクロムに分類される出荷先から要請された対象製品の年間生産高を記入してください。</v>
      </c>
      <c r="L67" s="277"/>
      <c r="M67" s="277"/>
      <c r="N67" s="277"/>
      <c r="O67" s="277"/>
      <c r="P67" s="277"/>
      <c r="Q67" s="277"/>
      <c r="R67" s="144"/>
    </row>
    <row r="68" spans="3:18" ht="50.1" customHeight="1" outlineLevel="1" x14ac:dyDescent="0.4">
      <c r="C68" s="144"/>
      <c r="D68" s="151" t="s">
        <v>1019</v>
      </c>
      <c r="E68" s="151"/>
      <c r="F68" s="151"/>
      <c r="G68" s="144"/>
      <c r="H68" s="144"/>
      <c r="I68" s="144"/>
      <c r="J68" s="144"/>
      <c r="K68" s="276" t="str">
        <f>"Please write the production amount of "&amp;D68&amp;", whose data is requested by the downstream customer"</f>
        <v>Please write the production amount of  Ferro Chrome (FeCr), whose data is requested by the downstream customer</v>
      </c>
      <c r="L68" s="277"/>
      <c r="M68" s="277"/>
      <c r="N68" s="277"/>
      <c r="O68" s="277"/>
      <c r="P68" s="277"/>
      <c r="Q68" s="277"/>
      <c r="R68" s="144"/>
    </row>
    <row r="69" spans="3:18" outlineLevel="1" x14ac:dyDescent="0.4">
      <c r="C69" s="144"/>
      <c r="D69" s="294" t="s">
        <v>1020</v>
      </c>
      <c r="E69" s="294"/>
      <c r="F69" s="294"/>
      <c r="G69" s="192"/>
      <c r="H69" s="193"/>
      <c r="I69" s="178">
        <v>0</v>
      </c>
      <c r="J69" s="194" t="s">
        <v>884</v>
      </c>
      <c r="K69" s="282" t="str">
        <f t="shared" si="0"/>
        <v>フェロマンガンに分類される出荷先から要請された対象製品の年間生産高を記入してください。</v>
      </c>
      <c r="L69" s="282"/>
      <c r="M69" s="282"/>
      <c r="N69" s="282"/>
      <c r="O69" s="282"/>
      <c r="P69" s="282"/>
      <c r="Q69" s="282"/>
      <c r="R69" s="144"/>
    </row>
    <row r="70" spans="3:18" ht="50.1" customHeight="1" outlineLevel="1" x14ac:dyDescent="0.4">
      <c r="C70" s="144"/>
      <c r="D70" s="191" t="s">
        <v>1021</v>
      </c>
      <c r="E70" s="191"/>
      <c r="F70" s="191"/>
      <c r="G70" s="192"/>
      <c r="H70" s="192"/>
      <c r="I70" s="192"/>
      <c r="J70" s="192"/>
      <c r="K70" s="282" t="str">
        <f>"Please write the production amount of "&amp;D70&amp;", whose data is requested by the downstream customer"</f>
        <v>Please write the production amount of Ferromanganese (FeMn), whose data is requested by the downstream customer</v>
      </c>
      <c r="L70" s="282"/>
      <c r="M70" s="282"/>
      <c r="N70" s="282"/>
      <c r="O70" s="282"/>
      <c r="P70" s="282"/>
      <c r="Q70" s="282"/>
      <c r="R70" s="144"/>
    </row>
    <row r="71" spans="3:18" outlineLevel="1" x14ac:dyDescent="0.4">
      <c r="C71" s="144"/>
      <c r="D71" s="295" t="s">
        <v>1022</v>
      </c>
      <c r="E71" s="295"/>
      <c r="F71" s="295"/>
      <c r="G71" s="144"/>
      <c r="H71" s="152"/>
      <c r="I71" s="98">
        <v>0</v>
      </c>
      <c r="J71" s="153" t="s">
        <v>884</v>
      </c>
      <c r="K71" s="276" t="str">
        <f t="shared" si="0"/>
        <v>フェロニッケルに分類される出荷先から要請された対象製品の年間生産高を記入してください。</v>
      </c>
      <c r="L71" s="277"/>
      <c r="M71" s="277"/>
      <c r="N71" s="277"/>
      <c r="O71" s="277"/>
      <c r="P71" s="277"/>
      <c r="Q71" s="277"/>
      <c r="R71" s="144"/>
    </row>
    <row r="72" spans="3:18" ht="50.1" customHeight="1" outlineLevel="1" x14ac:dyDescent="0.4">
      <c r="C72" s="144"/>
      <c r="D72" s="156" t="s">
        <v>1023</v>
      </c>
      <c r="E72" s="156"/>
      <c r="F72" s="156"/>
      <c r="G72" s="144"/>
      <c r="H72" s="144"/>
      <c r="I72" s="144"/>
      <c r="J72" s="144"/>
      <c r="K72" s="276" t="str">
        <f>"Please write the production amount of "&amp;D72&amp;", whose data is requested by the downstream customer"</f>
        <v>Please write the production amount of Ferronickel (FeNi), whose data is requested by the downstream customer</v>
      </c>
      <c r="L72" s="277"/>
      <c r="M72" s="277"/>
      <c r="N72" s="277"/>
      <c r="O72" s="277"/>
      <c r="P72" s="277"/>
      <c r="Q72" s="277"/>
      <c r="R72" s="144"/>
    </row>
    <row r="73" spans="3:18" outlineLevel="1" x14ac:dyDescent="0.4">
      <c r="C73" s="144"/>
      <c r="D73" s="294" t="s">
        <v>1024</v>
      </c>
      <c r="E73" s="294"/>
      <c r="F73" s="294"/>
      <c r="G73" s="192"/>
      <c r="H73" s="193"/>
      <c r="I73" s="178">
        <v>0</v>
      </c>
      <c r="J73" s="194" t="s">
        <v>884</v>
      </c>
      <c r="K73" s="282" t="str">
        <f t="shared" si="0"/>
        <v>銑鉄に分類される出荷先から要請された対象製品の年間生産高を記入してください。</v>
      </c>
      <c r="L73" s="282"/>
      <c r="M73" s="282"/>
      <c r="N73" s="282"/>
      <c r="O73" s="282"/>
      <c r="P73" s="282"/>
      <c r="Q73" s="282"/>
      <c r="R73" s="144"/>
    </row>
    <row r="74" spans="3:18" ht="50.1" customHeight="1" outlineLevel="1" x14ac:dyDescent="0.4">
      <c r="C74" s="144"/>
      <c r="D74" s="191" t="s">
        <v>1025</v>
      </c>
      <c r="E74" s="191"/>
      <c r="F74" s="191"/>
      <c r="G74" s="192"/>
      <c r="H74" s="192"/>
      <c r="I74" s="192"/>
      <c r="J74" s="192"/>
      <c r="K74" s="282" t="str">
        <f>"Please write the production amount of "&amp;D74&amp;", whose data is requested by the downstream customer"</f>
        <v>Please write the production amount of Pig iron, whose data is requested by the downstream customer</v>
      </c>
      <c r="L74" s="282"/>
      <c r="M74" s="282"/>
      <c r="N74" s="282"/>
      <c r="O74" s="282"/>
      <c r="P74" s="282"/>
      <c r="Q74" s="282"/>
      <c r="R74" s="144"/>
    </row>
    <row r="75" spans="3:18" outlineLevel="1" x14ac:dyDescent="0.4">
      <c r="C75" s="144"/>
      <c r="D75" s="274" t="s">
        <v>1026</v>
      </c>
      <c r="E75" s="274"/>
      <c r="F75" s="274"/>
      <c r="G75" s="144"/>
      <c r="H75" s="152"/>
      <c r="I75" s="98">
        <v>0</v>
      </c>
      <c r="J75" s="153" t="s">
        <v>884</v>
      </c>
      <c r="K75" s="276" t="str">
        <f t="shared" si="0"/>
        <v>焼結鉱に分類される出荷先から要請された対象製品の年間生産高を記入してください。</v>
      </c>
      <c r="L75" s="277"/>
      <c r="M75" s="277"/>
      <c r="N75" s="277"/>
      <c r="O75" s="277"/>
      <c r="P75" s="277"/>
      <c r="Q75" s="277"/>
      <c r="R75" s="144"/>
    </row>
    <row r="76" spans="3:18" ht="50.1" customHeight="1" outlineLevel="1" x14ac:dyDescent="0.4">
      <c r="C76" s="144"/>
      <c r="D76" s="151" t="s">
        <v>1027</v>
      </c>
      <c r="E76" s="151"/>
      <c r="F76" s="151"/>
      <c r="G76" s="144"/>
      <c r="H76" s="144"/>
      <c r="I76" s="144"/>
      <c r="J76" s="144"/>
      <c r="K76" s="276" t="str">
        <f>"Please write the production amount of "&amp;D76&amp;", whose data is requested by the downstream customer"</f>
        <v>Please write the production amount of Sintered ore, whose data is requested by the downstream customer</v>
      </c>
      <c r="L76" s="277"/>
      <c r="M76" s="277"/>
      <c r="N76" s="277"/>
      <c r="O76" s="277"/>
      <c r="P76" s="277"/>
      <c r="Q76" s="277"/>
      <c r="R76" s="144"/>
    </row>
    <row r="77" spans="3:18" outlineLevel="1" x14ac:dyDescent="0.4">
      <c r="C77" s="144"/>
      <c r="D77" s="294" t="s">
        <v>1028</v>
      </c>
      <c r="E77" s="294"/>
      <c r="F77" s="294"/>
      <c r="G77" s="192"/>
      <c r="H77" s="193"/>
      <c r="I77" s="178">
        <v>0</v>
      </c>
      <c r="J77" s="194" t="s">
        <v>884</v>
      </c>
      <c r="K77" s="319" t="str">
        <f t="shared" si="0"/>
        <v>未加工アルミニウムに分類される出荷先から要請された対象製品の年間生産高を記入してください。</v>
      </c>
      <c r="L77" s="319"/>
      <c r="M77" s="319"/>
      <c r="N77" s="319"/>
      <c r="O77" s="319"/>
      <c r="P77" s="319"/>
      <c r="Q77" s="319"/>
      <c r="R77" s="144"/>
    </row>
    <row r="78" spans="3:18" ht="50.1" customHeight="1" outlineLevel="1" x14ac:dyDescent="0.4">
      <c r="C78" s="144"/>
      <c r="D78" s="191" t="s">
        <v>1029</v>
      </c>
      <c r="E78" s="191"/>
      <c r="F78" s="191"/>
      <c r="G78" s="192"/>
      <c r="H78" s="192"/>
      <c r="I78" s="192"/>
      <c r="J78" s="192"/>
      <c r="K78" s="282" t="str">
        <f>"Please write the production amount of "&amp;D78&amp;", whose data is requested by the downstream customer"</f>
        <v>Please write the production amount of Unwrought aluminium, whose data is requested by the downstream customer</v>
      </c>
      <c r="L78" s="282"/>
      <c r="M78" s="282"/>
      <c r="N78" s="282"/>
      <c r="O78" s="282"/>
      <c r="P78" s="282"/>
      <c r="Q78" s="282"/>
      <c r="R78" s="144"/>
    </row>
    <row r="79" spans="3:18" outlineLevel="1" x14ac:dyDescent="0.4">
      <c r="C79" s="144"/>
      <c r="D79" s="274" t="s">
        <v>1030</v>
      </c>
      <c r="E79" s="274"/>
      <c r="F79" s="274"/>
      <c r="G79" s="144"/>
      <c r="H79" s="152"/>
      <c r="I79" s="98">
        <v>1000</v>
      </c>
      <c r="J79" s="153" t="s">
        <v>884</v>
      </c>
      <c r="K79" s="320" t="str">
        <f t="shared" si="0"/>
        <v>アルミニウム製品に分類される出荷先から要請された対象製品の年間生産高を記入してください。</v>
      </c>
      <c r="L79" s="321"/>
      <c r="M79" s="321"/>
      <c r="N79" s="321"/>
      <c r="O79" s="321"/>
      <c r="P79" s="321"/>
      <c r="Q79" s="321"/>
      <c r="R79" s="144"/>
    </row>
    <row r="80" spans="3:18" ht="50.1" customHeight="1" outlineLevel="1" x14ac:dyDescent="0.4">
      <c r="C80" s="144"/>
      <c r="D80" s="151" t="s">
        <v>1031</v>
      </c>
      <c r="E80" s="151"/>
      <c r="F80" s="151"/>
      <c r="G80" s="144"/>
      <c r="H80" s="144"/>
      <c r="I80" s="144"/>
      <c r="J80" s="144"/>
      <c r="K80" s="276" t="str">
        <f>"Please write the production amount of "&amp;D80&amp;", whose data is requested by the downstream customer"</f>
        <v>Please write the production amount of Aluminium products, whose data is requested by the downstream customer</v>
      </c>
      <c r="L80" s="277"/>
      <c r="M80" s="277"/>
      <c r="N80" s="277"/>
      <c r="O80" s="277"/>
      <c r="P80" s="277"/>
      <c r="Q80" s="277"/>
      <c r="R80" s="144"/>
    </row>
    <row r="81" spans="2:18" outlineLevel="1" x14ac:dyDescent="0.4">
      <c r="C81" s="144"/>
      <c r="D81" s="151"/>
      <c r="E81" s="151"/>
      <c r="F81" s="151"/>
      <c r="G81" s="144"/>
      <c r="H81" s="151"/>
      <c r="I81" s="144"/>
      <c r="J81" s="144"/>
      <c r="K81" s="154"/>
      <c r="L81" s="144"/>
      <c r="M81" s="144"/>
      <c r="N81" s="144"/>
      <c r="O81" s="144"/>
      <c r="P81" s="144"/>
      <c r="Q81" s="144"/>
      <c r="R81" s="144"/>
    </row>
    <row r="83" spans="2:18" ht="50.1" customHeight="1" x14ac:dyDescent="0.4">
      <c r="B83" s="285" t="s">
        <v>1036</v>
      </c>
      <c r="C83" s="286"/>
      <c r="D83" s="286"/>
      <c r="E83" s="286"/>
      <c r="F83" s="286"/>
      <c r="G83" s="286"/>
      <c r="H83" s="286"/>
      <c r="I83" s="286"/>
      <c r="J83" s="286"/>
      <c r="K83" s="286"/>
      <c r="L83" s="286"/>
      <c r="M83" s="286"/>
      <c r="N83" s="286"/>
      <c r="O83" s="286"/>
      <c r="P83" s="286"/>
      <c r="Q83" s="286"/>
      <c r="R83" s="286"/>
    </row>
    <row r="84" spans="2:18" ht="50.1" customHeight="1" outlineLevel="1" x14ac:dyDescent="0.4">
      <c r="B84" s="196"/>
      <c r="C84" s="195"/>
      <c r="D84" s="195"/>
      <c r="E84" s="195"/>
      <c r="F84" s="327" t="s">
        <v>1037</v>
      </c>
      <c r="G84" s="328"/>
      <c r="H84" s="328"/>
      <c r="I84" s="328"/>
      <c r="J84" s="328"/>
      <c r="K84" s="328"/>
      <c r="L84" s="328"/>
      <c r="M84" s="328"/>
      <c r="N84" s="315" t="s">
        <v>1038</v>
      </c>
      <c r="O84" s="286"/>
      <c r="P84" s="286"/>
      <c r="Q84" s="198"/>
      <c r="R84" s="198"/>
    </row>
    <row r="85" spans="2:18" ht="50.1" customHeight="1" outlineLevel="1" x14ac:dyDescent="0.4">
      <c r="B85" s="196"/>
      <c r="C85" s="195"/>
      <c r="D85" s="195"/>
      <c r="E85" s="195"/>
      <c r="F85" s="326" t="s">
        <v>1040</v>
      </c>
      <c r="G85" s="307"/>
      <c r="H85" s="307"/>
      <c r="I85" s="307"/>
      <c r="J85" s="307"/>
      <c r="K85" s="307"/>
      <c r="L85" s="307"/>
      <c r="M85" s="307"/>
      <c r="N85" s="314" t="s">
        <v>1049</v>
      </c>
      <c r="O85" s="286"/>
      <c r="P85" s="286"/>
      <c r="Q85" s="198"/>
      <c r="R85" s="198"/>
    </row>
    <row r="86" spans="2:18" ht="84" customHeight="1" outlineLevel="1" x14ac:dyDescent="0.4">
      <c r="B86" s="196"/>
      <c r="C86" s="195" t="s">
        <v>0</v>
      </c>
      <c r="D86" s="195" t="s">
        <v>1039</v>
      </c>
      <c r="E86" s="195"/>
      <c r="F86" s="306" t="s">
        <v>1041</v>
      </c>
      <c r="G86" s="307"/>
      <c r="H86" s="197" t="s">
        <v>1042</v>
      </c>
      <c r="I86" s="197" t="s">
        <v>1043</v>
      </c>
      <c r="J86" s="197" t="s">
        <v>1044</v>
      </c>
      <c r="K86" s="197" t="s">
        <v>1045</v>
      </c>
      <c r="L86" s="197" t="s">
        <v>1046</v>
      </c>
      <c r="M86" s="199" t="s">
        <v>1035</v>
      </c>
      <c r="N86" s="197" t="s">
        <v>1047</v>
      </c>
      <c r="O86" s="195" t="s">
        <v>955</v>
      </c>
      <c r="P86" s="195" t="s">
        <v>893</v>
      </c>
      <c r="Q86" s="195"/>
      <c r="R86" s="198"/>
    </row>
    <row r="87" spans="2:18" ht="50.1" customHeight="1" outlineLevel="1" thickBot="1" x14ac:dyDescent="0.45">
      <c r="B87" s="196"/>
      <c r="C87" s="195"/>
      <c r="D87" s="200" t="s">
        <v>1032</v>
      </c>
      <c r="E87" s="201"/>
      <c r="F87" s="300" t="s">
        <v>1032</v>
      </c>
      <c r="G87" s="301"/>
      <c r="H87" s="200" t="s">
        <v>1033</v>
      </c>
      <c r="I87" s="200" t="s">
        <v>1033</v>
      </c>
      <c r="J87" s="200" t="s">
        <v>1033</v>
      </c>
      <c r="K87" s="200" t="s">
        <v>1033</v>
      </c>
      <c r="L87" s="200" t="s">
        <v>1033</v>
      </c>
      <c r="M87" s="200" t="s">
        <v>1034</v>
      </c>
      <c r="N87" s="200" t="s">
        <v>1033</v>
      </c>
      <c r="O87" s="201"/>
      <c r="P87" s="202" t="s">
        <v>1032</v>
      </c>
      <c r="Q87" s="203"/>
      <c r="R87" s="198"/>
    </row>
    <row r="88" spans="2:18" ht="56.25" outlineLevel="1" x14ac:dyDescent="0.4">
      <c r="B88" s="196"/>
      <c r="C88" s="204">
        <v>1</v>
      </c>
      <c r="D88" s="205"/>
      <c r="E88" s="206" t="s">
        <v>970</v>
      </c>
      <c r="F88" s="302" t="s">
        <v>20</v>
      </c>
      <c r="G88" s="303"/>
      <c r="H88" s="207">
        <v>1.5</v>
      </c>
      <c r="I88" s="207">
        <v>0.5</v>
      </c>
      <c r="J88" s="207">
        <f>H88+I88</f>
        <v>2</v>
      </c>
      <c r="K88" s="207">
        <f>2300/1000</f>
        <v>2.2999999999999998</v>
      </c>
      <c r="L88" s="207">
        <f>I88/K88</f>
        <v>0.21739130434782611</v>
      </c>
      <c r="M88" s="208" t="s">
        <v>1048</v>
      </c>
      <c r="N88" s="209">
        <v>500</v>
      </c>
      <c r="O88" s="210" t="s">
        <v>6</v>
      </c>
      <c r="P88" s="211" t="s">
        <v>836</v>
      </c>
      <c r="Q88" s="198"/>
      <c r="R88" s="198"/>
    </row>
    <row r="89" spans="2:18" ht="31.5" outlineLevel="1" x14ac:dyDescent="0.4">
      <c r="B89" s="196"/>
      <c r="C89" s="204">
        <v>2</v>
      </c>
      <c r="D89" s="205"/>
      <c r="E89" s="206" t="s">
        <v>970</v>
      </c>
      <c r="F89" s="304" t="s">
        <v>890</v>
      </c>
      <c r="G89" s="305"/>
      <c r="H89" s="212"/>
      <c r="I89" s="212"/>
      <c r="J89" s="212"/>
      <c r="K89" s="212"/>
      <c r="L89" s="212"/>
      <c r="M89" s="213"/>
      <c r="N89" s="214"/>
      <c r="O89" s="210" t="s">
        <v>6</v>
      </c>
      <c r="P89" s="215"/>
      <c r="Q89" s="198"/>
      <c r="R89" s="198"/>
    </row>
    <row r="90" spans="2:18" ht="31.5" outlineLevel="1" x14ac:dyDescent="0.4">
      <c r="B90" s="196"/>
      <c r="C90" s="204">
        <v>3</v>
      </c>
      <c r="D90" s="205"/>
      <c r="E90" s="206" t="s">
        <v>970</v>
      </c>
      <c r="F90" s="278"/>
      <c r="G90" s="279"/>
      <c r="H90" s="212"/>
      <c r="I90" s="212"/>
      <c r="J90" s="212"/>
      <c r="K90" s="212"/>
      <c r="L90" s="212"/>
      <c r="M90" s="213"/>
      <c r="N90" s="214"/>
      <c r="O90" s="210" t="s">
        <v>6</v>
      </c>
      <c r="P90" s="215" t="s">
        <v>863</v>
      </c>
      <c r="Q90" s="198"/>
      <c r="R90" s="198"/>
    </row>
    <row r="91" spans="2:18" ht="31.5" outlineLevel="1" x14ac:dyDescent="0.4">
      <c r="B91" s="196"/>
      <c r="C91" s="204">
        <v>4</v>
      </c>
      <c r="D91" s="205"/>
      <c r="E91" s="206" t="s">
        <v>970</v>
      </c>
      <c r="F91" s="278"/>
      <c r="G91" s="279"/>
      <c r="H91" s="212"/>
      <c r="I91" s="212"/>
      <c r="J91" s="212"/>
      <c r="K91" s="212"/>
      <c r="L91" s="212"/>
      <c r="M91" s="213"/>
      <c r="N91" s="214"/>
      <c r="O91" s="210" t="s">
        <v>6</v>
      </c>
      <c r="P91" s="215"/>
      <c r="Q91" s="198"/>
      <c r="R91" s="198"/>
    </row>
    <row r="92" spans="2:18" ht="31.5" outlineLevel="1" x14ac:dyDescent="0.4">
      <c r="B92" s="196"/>
      <c r="C92" s="204">
        <v>5</v>
      </c>
      <c r="D92" s="205"/>
      <c r="E92" s="206" t="s">
        <v>970</v>
      </c>
      <c r="F92" s="278"/>
      <c r="G92" s="279"/>
      <c r="H92" s="212"/>
      <c r="I92" s="212"/>
      <c r="J92" s="212"/>
      <c r="K92" s="212"/>
      <c r="L92" s="212"/>
      <c r="M92" s="213"/>
      <c r="N92" s="214"/>
      <c r="O92" s="210" t="s">
        <v>6</v>
      </c>
      <c r="P92" s="215"/>
      <c r="Q92" s="198"/>
      <c r="R92" s="198"/>
    </row>
    <row r="93" spans="2:18" ht="31.5" outlineLevel="1" x14ac:dyDescent="0.4">
      <c r="B93" s="196"/>
      <c r="C93" s="204">
        <v>6</v>
      </c>
      <c r="D93" s="205"/>
      <c r="E93" s="206" t="s">
        <v>970</v>
      </c>
      <c r="F93" s="278"/>
      <c r="G93" s="279"/>
      <c r="H93" s="212"/>
      <c r="I93" s="212"/>
      <c r="J93" s="212"/>
      <c r="K93" s="212"/>
      <c r="L93" s="212"/>
      <c r="M93" s="213"/>
      <c r="N93" s="214"/>
      <c r="O93" s="210" t="s">
        <v>6</v>
      </c>
      <c r="P93" s="215"/>
      <c r="Q93" s="198"/>
      <c r="R93" s="198"/>
    </row>
    <row r="94" spans="2:18" ht="31.5" outlineLevel="1" x14ac:dyDescent="0.4">
      <c r="B94" s="196"/>
      <c r="C94" s="204">
        <v>7</v>
      </c>
      <c r="D94" s="205"/>
      <c r="E94" s="206" t="s">
        <v>970</v>
      </c>
      <c r="F94" s="278"/>
      <c r="G94" s="279"/>
      <c r="H94" s="212"/>
      <c r="I94" s="212"/>
      <c r="J94" s="212"/>
      <c r="K94" s="212"/>
      <c r="L94" s="212"/>
      <c r="M94" s="213"/>
      <c r="N94" s="214"/>
      <c r="O94" s="210" t="s">
        <v>6</v>
      </c>
      <c r="P94" s="215"/>
      <c r="Q94" s="198"/>
      <c r="R94" s="198"/>
    </row>
    <row r="95" spans="2:18" ht="31.5" outlineLevel="1" x14ac:dyDescent="0.4">
      <c r="B95" s="196"/>
      <c r="C95" s="204">
        <v>8</v>
      </c>
      <c r="D95" s="205"/>
      <c r="E95" s="206" t="s">
        <v>970</v>
      </c>
      <c r="F95" s="278"/>
      <c r="G95" s="279"/>
      <c r="H95" s="212"/>
      <c r="I95" s="212"/>
      <c r="J95" s="212"/>
      <c r="K95" s="212"/>
      <c r="L95" s="212"/>
      <c r="M95" s="213"/>
      <c r="N95" s="214"/>
      <c r="O95" s="210" t="s">
        <v>6</v>
      </c>
      <c r="P95" s="215"/>
      <c r="Q95" s="198"/>
      <c r="R95" s="198"/>
    </row>
    <row r="96" spans="2:18" ht="31.5" outlineLevel="1" x14ac:dyDescent="0.4">
      <c r="B96" s="196"/>
      <c r="C96" s="204">
        <v>9</v>
      </c>
      <c r="D96" s="205"/>
      <c r="E96" s="206" t="s">
        <v>970</v>
      </c>
      <c r="F96" s="278"/>
      <c r="G96" s="279"/>
      <c r="H96" s="212"/>
      <c r="I96" s="212"/>
      <c r="J96" s="212"/>
      <c r="K96" s="212"/>
      <c r="L96" s="212"/>
      <c r="M96" s="213"/>
      <c r="N96" s="214"/>
      <c r="O96" s="210" t="s">
        <v>6</v>
      </c>
      <c r="P96" s="215"/>
      <c r="Q96" s="198"/>
      <c r="R96" s="198"/>
    </row>
    <row r="97" spans="2:18" ht="37.5" outlineLevel="1" x14ac:dyDescent="0.4">
      <c r="B97" s="220" t="s">
        <v>1050</v>
      </c>
      <c r="C97" s="204">
        <v>10</v>
      </c>
      <c r="D97" s="205"/>
      <c r="E97" s="206" t="s">
        <v>970</v>
      </c>
      <c r="F97" s="278"/>
      <c r="G97" s="279"/>
      <c r="H97" s="212"/>
      <c r="I97" s="212"/>
      <c r="J97" s="212"/>
      <c r="K97" s="212"/>
      <c r="L97" s="212"/>
      <c r="M97" s="213"/>
      <c r="N97" s="214"/>
      <c r="O97" s="210" t="s">
        <v>6</v>
      </c>
      <c r="P97" s="215"/>
      <c r="Q97" s="198"/>
      <c r="R97" s="198"/>
    </row>
    <row r="98" spans="2:18" ht="31.5" outlineLevel="1" x14ac:dyDescent="0.4">
      <c r="B98" s="220"/>
      <c r="C98" s="204">
        <v>11</v>
      </c>
      <c r="D98" s="205"/>
      <c r="E98" s="206" t="s">
        <v>970</v>
      </c>
      <c r="F98" s="278" t="s">
        <v>863</v>
      </c>
      <c r="G98" s="279"/>
      <c r="H98" s="212"/>
      <c r="I98" s="212"/>
      <c r="J98" s="212"/>
      <c r="K98" s="212"/>
      <c r="L98" s="212"/>
      <c r="M98" s="213"/>
      <c r="N98" s="214"/>
      <c r="O98" s="210" t="s">
        <v>6</v>
      </c>
      <c r="P98" s="215"/>
      <c r="Q98" s="198"/>
      <c r="R98" s="198"/>
    </row>
    <row r="99" spans="2:18" ht="31.5" outlineLevel="1" x14ac:dyDescent="0.4">
      <c r="B99" s="220"/>
      <c r="C99" s="204">
        <v>12</v>
      </c>
      <c r="D99" s="205"/>
      <c r="E99" s="206" t="s">
        <v>970</v>
      </c>
      <c r="F99" s="278" t="s">
        <v>863</v>
      </c>
      <c r="G99" s="279"/>
      <c r="H99" s="212"/>
      <c r="I99" s="212"/>
      <c r="J99" s="212"/>
      <c r="K99" s="212"/>
      <c r="L99" s="212"/>
      <c r="M99" s="213"/>
      <c r="N99" s="214"/>
      <c r="O99" s="210" t="s">
        <v>6</v>
      </c>
      <c r="P99" s="215"/>
      <c r="Q99" s="198"/>
      <c r="R99" s="198"/>
    </row>
    <row r="100" spans="2:18" ht="31.5" outlineLevel="1" x14ac:dyDescent="0.4">
      <c r="B100" s="220"/>
      <c r="C100" s="204">
        <v>13</v>
      </c>
      <c r="D100" s="205"/>
      <c r="E100" s="206" t="s">
        <v>970</v>
      </c>
      <c r="F100" s="278" t="s">
        <v>863</v>
      </c>
      <c r="G100" s="279"/>
      <c r="H100" s="212"/>
      <c r="I100" s="212"/>
      <c r="J100" s="212"/>
      <c r="K100" s="212"/>
      <c r="L100" s="212"/>
      <c r="M100" s="213"/>
      <c r="N100" s="214"/>
      <c r="O100" s="210" t="s">
        <v>6</v>
      </c>
      <c r="P100" s="215"/>
      <c r="Q100" s="198"/>
      <c r="R100" s="198"/>
    </row>
    <row r="101" spans="2:18" ht="31.5" outlineLevel="1" x14ac:dyDescent="0.4">
      <c r="B101" s="220"/>
      <c r="C101" s="204">
        <v>14</v>
      </c>
      <c r="D101" s="205"/>
      <c r="E101" s="206" t="s">
        <v>970</v>
      </c>
      <c r="F101" s="278" t="s">
        <v>863</v>
      </c>
      <c r="G101" s="279"/>
      <c r="H101" s="212"/>
      <c r="I101" s="212"/>
      <c r="J101" s="212"/>
      <c r="K101" s="212"/>
      <c r="L101" s="212"/>
      <c r="M101" s="213"/>
      <c r="N101" s="214"/>
      <c r="O101" s="210" t="s">
        <v>6</v>
      </c>
      <c r="P101" s="215"/>
      <c r="Q101" s="198"/>
      <c r="R101" s="198"/>
    </row>
    <row r="102" spans="2:18" ht="31.5" outlineLevel="1" x14ac:dyDescent="0.4">
      <c r="B102" s="220"/>
      <c r="C102" s="204">
        <v>15</v>
      </c>
      <c r="D102" s="205"/>
      <c r="E102" s="206" t="s">
        <v>970</v>
      </c>
      <c r="F102" s="278" t="s">
        <v>863</v>
      </c>
      <c r="G102" s="279"/>
      <c r="H102" s="212"/>
      <c r="I102" s="212"/>
      <c r="J102" s="212"/>
      <c r="K102" s="212"/>
      <c r="L102" s="212"/>
      <c r="M102" s="213"/>
      <c r="N102" s="214"/>
      <c r="O102" s="210" t="s">
        <v>6</v>
      </c>
      <c r="P102" s="215"/>
      <c r="Q102" s="198"/>
      <c r="R102" s="198"/>
    </row>
    <row r="103" spans="2:18" ht="31.5" outlineLevel="1" x14ac:dyDescent="0.4">
      <c r="B103" s="220"/>
      <c r="C103" s="204">
        <v>16</v>
      </c>
      <c r="D103" s="205"/>
      <c r="E103" s="206" t="s">
        <v>970</v>
      </c>
      <c r="F103" s="278" t="s">
        <v>863</v>
      </c>
      <c r="G103" s="279"/>
      <c r="H103" s="212"/>
      <c r="I103" s="212"/>
      <c r="J103" s="212"/>
      <c r="K103" s="212"/>
      <c r="L103" s="212"/>
      <c r="M103" s="213"/>
      <c r="N103" s="214"/>
      <c r="O103" s="210" t="s">
        <v>6</v>
      </c>
      <c r="P103" s="215"/>
      <c r="Q103" s="198"/>
      <c r="R103" s="198"/>
    </row>
    <row r="104" spans="2:18" ht="31.5" outlineLevel="1" x14ac:dyDescent="0.4">
      <c r="B104" s="220"/>
      <c r="C104" s="204">
        <v>17</v>
      </c>
      <c r="D104" s="205"/>
      <c r="E104" s="206" t="s">
        <v>970</v>
      </c>
      <c r="F104" s="278" t="s">
        <v>863</v>
      </c>
      <c r="G104" s="279"/>
      <c r="H104" s="212"/>
      <c r="I104" s="212"/>
      <c r="J104" s="212"/>
      <c r="K104" s="212"/>
      <c r="L104" s="212"/>
      <c r="M104" s="213"/>
      <c r="N104" s="214"/>
      <c r="O104" s="210" t="s">
        <v>6</v>
      </c>
      <c r="P104" s="215"/>
      <c r="Q104" s="198"/>
      <c r="R104" s="198"/>
    </row>
    <row r="105" spans="2:18" ht="31.5" outlineLevel="1" x14ac:dyDescent="0.4">
      <c r="B105" s="220"/>
      <c r="C105" s="204">
        <v>18</v>
      </c>
      <c r="D105" s="205"/>
      <c r="E105" s="206" t="s">
        <v>970</v>
      </c>
      <c r="F105" s="278" t="s">
        <v>863</v>
      </c>
      <c r="G105" s="279"/>
      <c r="H105" s="212"/>
      <c r="I105" s="212"/>
      <c r="J105" s="212"/>
      <c r="K105" s="212"/>
      <c r="L105" s="212"/>
      <c r="M105" s="213"/>
      <c r="N105" s="214"/>
      <c r="O105" s="210" t="s">
        <v>6</v>
      </c>
      <c r="P105" s="215"/>
      <c r="Q105" s="198"/>
      <c r="R105" s="198"/>
    </row>
    <row r="106" spans="2:18" ht="31.5" outlineLevel="1" x14ac:dyDescent="0.4">
      <c r="B106" s="220"/>
      <c r="C106" s="204">
        <v>19</v>
      </c>
      <c r="D106" s="205"/>
      <c r="E106" s="206" t="s">
        <v>970</v>
      </c>
      <c r="F106" s="278" t="s">
        <v>863</v>
      </c>
      <c r="G106" s="279"/>
      <c r="H106" s="212"/>
      <c r="I106" s="212"/>
      <c r="J106" s="212"/>
      <c r="K106" s="212"/>
      <c r="L106" s="212"/>
      <c r="M106" s="213"/>
      <c r="N106" s="214"/>
      <c r="O106" s="210" t="s">
        <v>6</v>
      </c>
      <c r="P106" s="215"/>
      <c r="Q106" s="198"/>
      <c r="R106" s="198"/>
    </row>
    <row r="107" spans="2:18" ht="31.5" outlineLevel="1" x14ac:dyDescent="0.4">
      <c r="B107" s="220"/>
      <c r="C107" s="204">
        <v>20</v>
      </c>
      <c r="D107" s="205"/>
      <c r="E107" s="206" t="s">
        <v>970</v>
      </c>
      <c r="F107" s="278" t="s">
        <v>863</v>
      </c>
      <c r="G107" s="279"/>
      <c r="H107" s="212"/>
      <c r="I107" s="212"/>
      <c r="J107" s="212"/>
      <c r="K107" s="212"/>
      <c r="L107" s="212"/>
      <c r="M107" s="213"/>
      <c r="N107" s="214"/>
      <c r="O107" s="210" t="s">
        <v>6</v>
      </c>
      <c r="P107" s="215"/>
      <c r="Q107" s="198"/>
      <c r="R107" s="198"/>
    </row>
    <row r="108" spans="2:18" ht="31.5" outlineLevel="1" x14ac:dyDescent="0.4">
      <c r="B108" s="220"/>
      <c r="C108" s="204">
        <v>21</v>
      </c>
      <c r="D108" s="205"/>
      <c r="E108" s="206" t="s">
        <v>970</v>
      </c>
      <c r="F108" s="278" t="s">
        <v>863</v>
      </c>
      <c r="G108" s="279"/>
      <c r="H108" s="212"/>
      <c r="I108" s="212"/>
      <c r="J108" s="212"/>
      <c r="K108" s="212"/>
      <c r="L108" s="212"/>
      <c r="M108" s="213"/>
      <c r="N108" s="214"/>
      <c r="O108" s="210" t="s">
        <v>6</v>
      </c>
      <c r="P108" s="215"/>
      <c r="Q108" s="198"/>
      <c r="R108" s="198"/>
    </row>
    <row r="109" spans="2:18" ht="31.5" outlineLevel="1" x14ac:dyDescent="0.4">
      <c r="B109" s="220"/>
      <c r="C109" s="204">
        <v>22</v>
      </c>
      <c r="D109" s="205"/>
      <c r="E109" s="206" t="s">
        <v>970</v>
      </c>
      <c r="F109" s="278" t="s">
        <v>863</v>
      </c>
      <c r="G109" s="279"/>
      <c r="H109" s="212"/>
      <c r="I109" s="212"/>
      <c r="J109" s="212"/>
      <c r="K109" s="212"/>
      <c r="L109" s="212"/>
      <c r="M109" s="213"/>
      <c r="N109" s="214"/>
      <c r="O109" s="210" t="s">
        <v>6</v>
      </c>
      <c r="P109" s="215"/>
      <c r="Q109" s="198"/>
      <c r="R109" s="198"/>
    </row>
    <row r="110" spans="2:18" ht="31.5" outlineLevel="1" x14ac:dyDescent="0.4">
      <c r="B110" s="220"/>
      <c r="C110" s="204">
        <v>23</v>
      </c>
      <c r="D110" s="205"/>
      <c r="E110" s="206" t="s">
        <v>970</v>
      </c>
      <c r="F110" s="278" t="s">
        <v>863</v>
      </c>
      <c r="G110" s="279"/>
      <c r="H110" s="212"/>
      <c r="I110" s="212"/>
      <c r="J110" s="212"/>
      <c r="K110" s="212"/>
      <c r="L110" s="212"/>
      <c r="M110" s="213"/>
      <c r="N110" s="214"/>
      <c r="O110" s="210" t="s">
        <v>6</v>
      </c>
      <c r="P110" s="215"/>
      <c r="Q110" s="198"/>
      <c r="R110" s="198"/>
    </row>
    <row r="111" spans="2:18" ht="31.5" outlineLevel="1" x14ac:dyDescent="0.4">
      <c r="B111" s="220"/>
      <c r="C111" s="204">
        <v>24</v>
      </c>
      <c r="D111" s="205"/>
      <c r="E111" s="206" t="s">
        <v>970</v>
      </c>
      <c r="F111" s="278" t="s">
        <v>863</v>
      </c>
      <c r="G111" s="279"/>
      <c r="H111" s="212"/>
      <c r="I111" s="212"/>
      <c r="J111" s="212"/>
      <c r="K111" s="212"/>
      <c r="L111" s="212"/>
      <c r="M111" s="213"/>
      <c r="N111" s="214"/>
      <c r="O111" s="210" t="s">
        <v>6</v>
      </c>
      <c r="P111" s="215"/>
      <c r="Q111" s="198"/>
      <c r="R111" s="198"/>
    </row>
    <row r="112" spans="2:18" ht="31.5" outlineLevel="1" x14ac:dyDescent="0.4">
      <c r="B112" s="220"/>
      <c r="C112" s="204">
        <v>25</v>
      </c>
      <c r="D112" s="205"/>
      <c r="E112" s="206" t="s">
        <v>970</v>
      </c>
      <c r="F112" s="278" t="s">
        <v>863</v>
      </c>
      <c r="G112" s="279"/>
      <c r="H112" s="212"/>
      <c r="I112" s="212"/>
      <c r="J112" s="212"/>
      <c r="K112" s="212"/>
      <c r="L112" s="212"/>
      <c r="M112" s="213"/>
      <c r="N112" s="214"/>
      <c r="O112" s="210" t="s">
        <v>6</v>
      </c>
      <c r="P112" s="215"/>
      <c r="Q112" s="198"/>
      <c r="R112" s="198"/>
    </row>
    <row r="113" spans="2:18" ht="31.5" outlineLevel="1" x14ac:dyDescent="0.4">
      <c r="B113" s="220"/>
      <c r="C113" s="204">
        <v>26</v>
      </c>
      <c r="D113" s="205"/>
      <c r="E113" s="206" t="s">
        <v>970</v>
      </c>
      <c r="F113" s="278" t="s">
        <v>863</v>
      </c>
      <c r="G113" s="279"/>
      <c r="H113" s="212"/>
      <c r="I113" s="212"/>
      <c r="J113" s="212"/>
      <c r="K113" s="212"/>
      <c r="L113" s="212"/>
      <c r="M113" s="213"/>
      <c r="N113" s="214"/>
      <c r="O113" s="210" t="s">
        <v>6</v>
      </c>
      <c r="P113" s="215"/>
      <c r="Q113" s="198"/>
      <c r="R113" s="198"/>
    </row>
    <row r="114" spans="2:18" ht="31.5" outlineLevel="1" x14ac:dyDescent="0.4">
      <c r="B114" s="220"/>
      <c r="C114" s="204">
        <v>27</v>
      </c>
      <c r="D114" s="205"/>
      <c r="E114" s="206" t="s">
        <v>970</v>
      </c>
      <c r="F114" s="278" t="s">
        <v>863</v>
      </c>
      <c r="G114" s="279"/>
      <c r="H114" s="212"/>
      <c r="I114" s="212"/>
      <c r="J114" s="212"/>
      <c r="K114" s="212"/>
      <c r="L114" s="212"/>
      <c r="M114" s="213"/>
      <c r="N114" s="214"/>
      <c r="O114" s="210" t="s">
        <v>6</v>
      </c>
      <c r="P114" s="215"/>
      <c r="Q114" s="198"/>
      <c r="R114" s="198"/>
    </row>
    <row r="115" spans="2:18" ht="31.5" outlineLevel="1" x14ac:dyDescent="0.4">
      <c r="B115" s="220"/>
      <c r="C115" s="204">
        <v>28</v>
      </c>
      <c r="D115" s="205"/>
      <c r="E115" s="206" t="s">
        <v>970</v>
      </c>
      <c r="F115" s="278" t="s">
        <v>863</v>
      </c>
      <c r="G115" s="279"/>
      <c r="H115" s="212"/>
      <c r="I115" s="212"/>
      <c r="J115" s="212"/>
      <c r="K115" s="212"/>
      <c r="L115" s="212"/>
      <c r="M115" s="213"/>
      <c r="N115" s="214"/>
      <c r="O115" s="210" t="s">
        <v>6</v>
      </c>
      <c r="P115" s="215"/>
      <c r="Q115" s="198"/>
      <c r="R115" s="198"/>
    </row>
    <row r="116" spans="2:18" ht="31.5" outlineLevel="1" x14ac:dyDescent="0.4">
      <c r="B116" s="220"/>
      <c r="C116" s="204">
        <v>29</v>
      </c>
      <c r="D116" s="205"/>
      <c r="E116" s="206" t="s">
        <v>970</v>
      </c>
      <c r="F116" s="278" t="s">
        <v>863</v>
      </c>
      <c r="G116" s="279"/>
      <c r="H116" s="212"/>
      <c r="I116" s="212"/>
      <c r="J116" s="212"/>
      <c r="K116" s="212"/>
      <c r="L116" s="212"/>
      <c r="M116" s="213"/>
      <c r="N116" s="214"/>
      <c r="O116" s="210" t="s">
        <v>6</v>
      </c>
      <c r="P116" s="215"/>
      <c r="Q116" s="198"/>
      <c r="R116" s="198"/>
    </row>
    <row r="117" spans="2:18" ht="31.5" outlineLevel="1" x14ac:dyDescent="0.4">
      <c r="B117" s="220"/>
      <c r="C117" s="204">
        <v>30</v>
      </c>
      <c r="D117" s="205"/>
      <c r="E117" s="206" t="s">
        <v>970</v>
      </c>
      <c r="F117" s="278" t="s">
        <v>863</v>
      </c>
      <c r="G117" s="279"/>
      <c r="H117" s="212"/>
      <c r="I117" s="212"/>
      <c r="J117" s="212"/>
      <c r="K117" s="212"/>
      <c r="L117" s="212"/>
      <c r="M117" s="213"/>
      <c r="N117" s="214"/>
      <c r="O117" s="210" t="s">
        <v>6</v>
      </c>
      <c r="P117" s="215"/>
      <c r="Q117" s="198"/>
      <c r="R117" s="198"/>
    </row>
    <row r="118" spans="2:18" ht="31.5" outlineLevel="1" x14ac:dyDescent="0.4">
      <c r="B118" s="220"/>
      <c r="C118" s="204">
        <v>31</v>
      </c>
      <c r="D118" s="205"/>
      <c r="E118" s="206" t="s">
        <v>970</v>
      </c>
      <c r="F118" s="278" t="s">
        <v>863</v>
      </c>
      <c r="G118" s="279"/>
      <c r="H118" s="212"/>
      <c r="I118" s="212"/>
      <c r="J118" s="212"/>
      <c r="K118" s="212"/>
      <c r="L118" s="212"/>
      <c r="M118" s="213"/>
      <c r="N118" s="214"/>
      <c r="O118" s="210" t="s">
        <v>6</v>
      </c>
      <c r="P118" s="215"/>
      <c r="Q118" s="198"/>
      <c r="R118" s="198"/>
    </row>
    <row r="119" spans="2:18" ht="31.5" outlineLevel="1" x14ac:dyDescent="0.4">
      <c r="B119" s="220"/>
      <c r="C119" s="204">
        <v>32</v>
      </c>
      <c r="D119" s="205"/>
      <c r="E119" s="206" t="s">
        <v>970</v>
      </c>
      <c r="F119" s="278" t="s">
        <v>863</v>
      </c>
      <c r="G119" s="279"/>
      <c r="H119" s="212"/>
      <c r="I119" s="212"/>
      <c r="J119" s="212"/>
      <c r="K119" s="212"/>
      <c r="L119" s="212"/>
      <c r="M119" s="213"/>
      <c r="N119" s="214"/>
      <c r="O119" s="210" t="s">
        <v>6</v>
      </c>
      <c r="P119" s="215"/>
      <c r="Q119" s="198"/>
      <c r="R119" s="198"/>
    </row>
    <row r="120" spans="2:18" ht="31.5" outlineLevel="1" x14ac:dyDescent="0.4">
      <c r="B120" s="220"/>
      <c r="C120" s="204">
        <v>33</v>
      </c>
      <c r="D120" s="205"/>
      <c r="E120" s="206" t="s">
        <v>970</v>
      </c>
      <c r="F120" s="278" t="s">
        <v>863</v>
      </c>
      <c r="G120" s="279"/>
      <c r="H120" s="212"/>
      <c r="I120" s="212"/>
      <c r="J120" s="212"/>
      <c r="K120" s="212"/>
      <c r="L120" s="212"/>
      <c r="M120" s="213"/>
      <c r="N120" s="214"/>
      <c r="O120" s="210" t="s">
        <v>6</v>
      </c>
      <c r="P120" s="215"/>
      <c r="Q120" s="198"/>
      <c r="R120" s="198"/>
    </row>
    <row r="121" spans="2:18" ht="31.5" outlineLevel="1" x14ac:dyDescent="0.4">
      <c r="B121" s="220"/>
      <c r="C121" s="204">
        <v>34</v>
      </c>
      <c r="D121" s="205"/>
      <c r="E121" s="206" t="s">
        <v>970</v>
      </c>
      <c r="F121" s="278" t="s">
        <v>863</v>
      </c>
      <c r="G121" s="279"/>
      <c r="H121" s="212"/>
      <c r="I121" s="212"/>
      <c r="J121" s="212"/>
      <c r="K121" s="212"/>
      <c r="L121" s="212"/>
      <c r="M121" s="213"/>
      <c r="N121" s="214"/>
      <c r="O121" s="210" t="s">
        <v>6</v>
      </c>
      <c r="P121" s="215"/>
      <c r="Q121" s="198"/>
      <c r="R121" s="198"/>
    </row>
    <row r="122" spans="2:18" ht="31.5" outlineLevel="1" x14ac:dyDescent="0.4">
      <c r="B122" s="220"/>
      <c r="C122" s="204">
        <v>35</v>
      </c>
      <c r="D122" s="205"/>
      <c r="E122" s="206" t="s">
        <v>970</v>
      </c>
      <c r="F122" s="278" t="s">
        <v>863</v>
      </c>
      <c r="G122" s="279"/>
      <c r="H122" s="212"/>
      <c r="I122" s="212"/>
      <c r="J122" s="212"/>
      <c r="K122" s="212"/>
      <c r="L122" s="212"/>
      <c r="M122" s="213"/>
      <c r="N122" s="214"/>
      <c r="O122" s="210" t="s">
        <v>6</v>
      </c>
      <c r="P122" s="215"/>
      <c r="Q122" s="198"/>
      <c r="R122" s="198"/>
    </row>
    <row r="123" spans="2:18" ht="31.5" outlineLevel="1" x14ac:dyDescent="0.4">
      <c r="B123" s="220"/>
      <c r="C123" s="204">
        <v>36</v>
      </c>
      <c r="D123" s="205"/>
      <c r="E123" s="206" t="s">
        <v>970</v>
      </c>
      <c r="F123" s="278" t="s">
        <v>863</v>
      </c>
      <c r="G123" s="279"/>
      <c r="H123" s="212"/>
      <c r="I123" s="212"/>
      <c r="J123" s="212"/>
      <c r="K123" s="212"/>
      <c r="L123" s="212"/>
      <c r="M123" s="213"/>
      <c r="N123" s="214"/>
      <c r="O123" s="210" t="s">
        <v>6</v>
      </c>
      <c r="P123" s="215"/>
      <c r="Q123" s="198"/>
      <c r="R123" s="198"/>
    </row>
    <row r="124" spans="2:18" ht="31.5" outlineLevel="1" x14ac:dyDescent="0.4">
      <c r="B124" s="220"/>
      <c r="C124" s="204">
        <v>37</v>
      </c>
      <c r="D124" s="205"/>
      <c r="E124" s="206" t="s">
        <v>970</v>
      </c>
      <c r="F124" s="278" t="s">
        <v>863</v>
      </c>
      <c r="G124" s="279"/>
      <c r="H124" s="212"/>
      <c r="I124" s="212"/>
      <c r="J124" s="212"/>
      <c r="K124" s="212"/>
      <c r="L124" s="212"/>
      <c r="M124" s="213"/>
      <c r="N124" s="214"/>
      <c r="O124" s="210" t="s">
        <v>6</v>
      </c>
      <c r="P124" s="215"/>
      <c r="Q124" s="198"/>
      <c r="R124" s="198"/>
    </row>
    <row r="125" spans="2:18" ht="31.5" outlineLevel="1" x14ac:dyDescent="0.4">
      <c r="B125" s="220"/>
      <c r="C125" s="204">
        <v>38</v>
      </c>
      <c r="D125" s="205"/>
      <c r="E125" s="206" t="s">
        <v>970</v>
      </c>
      <c r="F125" s="278" t="s">
        <v>863</v>
      </c>
      <c r="G125" s="279"/>
      <c r="H125" s="212"/>
      <c r="I125" s="212"/>
      <c r="J125" s="212"/>
      <c r="K125" s="212"/>
      <c r="L125" s="212"/>
      <c r="M125" s="213"/>
      <c r="N125" s="214"/>
      <c r="O125" s="210" t="s">
        <v>6</v>
      </c>
      <c r="P125" s="215"/>
      <c r="Q125" s="198"/>
      <c r="R125" s="198"/>
    </row>
    <row r="126" spans="2:18" ht="31.5" outlineLevel="1" x14ac:dyDescent="0.4">
      <c r="B126" s="220"/>
      <c r="C126" s="204">
        <v>39</v>
      </c>
      <c r="D126" s="205"/>
      <c r="E126" s="206" t="s">
        <v>970</v>
      </c>
      <c r="F126" s="278" t="s">
        <v>863</v>
      </c>
      <c r="G126" s="279"/>
      <c r="H126" s="212"/>
      <c r="I126" s="212"/>
      <c r="J126" s="212"/>
      <c r="K126" s="212"/>
      <c r="L126" s="212"/>
      <c r="M126" s="213"/>
      <c r="N126" s="214"/>
      <c r="O126" s="210" t="s">
        <v>6</v>
      </c>
      <c r="P126" s="215"/>
      <c r="Q126" s="198"/>
      <c r="R126" s="198"/>
    </row>
    <row r="127" spans="2:18" ht="31.5" outlineLevel="1" x14ac:dyDescent="0.4">
      <c r="B127" s="220"/>
      <c r="C127" s="204">
        <v>40</v>
      </c>
      <c r="D127" s="205"/>
      <c r="E127" s="206" t="s">
        <v>970</v>
      </c>
      <c r="F127" s="278" t="s">
        <v>863</v>
      </c>
      <c r="G127" s="279"/>
      <c r="H127" s="212"/>
      <c r="I127" s="212"/>
      <c r="J127" s="212"/>
      <c r="K127" s="212"/>
      <c r="L127" s="212"/>
      <c r="M127" s="213"/>
      <c r="N127" s="214"/>
      <c r="O127" s="210" t="s">
        <v>6</v>
      </c>
      <c r="P127" s="215"/>
      <c r="Q127" s="198"/>
      <c r="R127" s="198"/>
    </row>
    <row r="128" spans="2:18" ht="31.5" outlineLevel="1" x14ac:dyDescent="0.4">
      <c r="B128" s="220"/>
      <c r="C128" s="204">
        <v>41</v>
      </c>
      <c r="D128" s="205"/>
      <c r="E128" s="206" t="s">
        <v>970</v>
      </c>
      <c r="F128" s="278" t="s">
        <v>863</v>
      </c>
      <c r="G128" s="279"/>
      <c r="H128" s="212"/>
      <c r="I128" s="212"/>
      <c r="J128" s="212"/>
      <c r="K128" s="212"/>
      <c r="L128" s="212"/>
      <c r="M128" s="213"/>
      <c r="N128" s="214"/>
      <c r="O128" s="210" t="s">
        <v>6</v>
      </c>
      <c r="P128" s="215"/>
      <c r="Q128" s="198"/>
      <c r="R128" s="198"/>
    </row>
    <row r="129" spans="2:18" ht="31.5" outlineLevel="1" x14ac:dyDescent="0.4">
      <c r="B129" s="220"/>
      <c r="C129" s="204">
        <v>42</v>
      </c>
      <c r="D129" s="205"/>
      <c r="E129" s="206" t="s">
        <v>970</v>
      </c>
      <c r="F129" s="278" t="s">
        <v>863</v>
      </c>
      <c r="G129" s="279"/>
      <c r="H129" s="212"/>
      <c r="I129" s="212"/>
      <c r="J129" s="212"/>
      <c r="K129" s="212"/>
      <c r="L129" s="212"/>
      <c r="M129" s="213"/>
      <c r="N129" s="214"/>
      <c r="O129" s="210" t="s">
        <v>6</v>
      </c>
      <c r="P129" s="215"/>
      <c r="Q129" s="198"/>
      <c r="R129" s="198"/>
    </row>
    <row r="130" spans="2:18" ht="31.5" outlineLevel="1" x14ac:dyDescent="0.4">
      <c r="B130" s="220"/>
      <c r="C130" s="204">
        <v>43</v>
      </c>
      <c r="D130" s="205"/>
      <c r="E130" s="206" t="s">
        <v>970</v>
      </c>
      <c r="F130" s="278" t="s">
        <v>863</v>
      </c>
      <c r="G130" s="279"/>
      <c r="H130" s="212"/>
      <c r="I130" s="212"/>
      <c r="J130" s="212"/>
      <c r="K130" s="212"/>
      <c r="L130" s="212"/>
      <c r="M130" s="213"/>
      <c r="N130" s="214"/>
      <c r="O130" s="210" t="s">
        <v>6</v>
      </c>
      <c r="P130" s="215"/>
      <c r="Q130" s="198"/>
      <c r="R130" s="198"/>
    </row>
    <row r="131" spans="2:18" ht="31.5" outlineLevel="1" x14ac:dyDescent="0.4">
      <c r="B131" s="220"/>
      <c r="C131" s="204">
        <v>44</v>
      </c>
      <c r="D131" s="205"/>
      <c r="E131" s="206" t="s">
        <v>970</v>
      </c>
      <c r="F131" s="278" t="s">
        <v>863</v>
      </c>
      <c r="G131" s="279"/>
      <c r="H131" s="212"/>
      <c r="I131" s="212"/>
      <c r="J131" s="212"/>
      <c r="K131" s="212"/>
      <c r="L131" s="212"/>
      <c r="M131" s="213"/>
      <c r="N131" s="214"/>
      <c r="O131" s="210" t="s">
        <v>6</v>
      </c>
      <c r="P131" s="215"/>
      <c r="Q131" s="198"/>
      <c r="R131" s="198"/>
    </row>
    <row r="132" spans="2:18" ht="31.5" outlineLevel="1" x14ac:dyDescent="0.4">
      <c r="B132" s="220"/>
      <c r="C132" s="204">
        <v>45</v>
      </c>
      <c r="D132" s="205"/>
      <c r="E132" s="206" t="s">
        <v>970</v>
      </c>
      <c r="F132" s="278" t="s">
        <v>863</v>
      </c>
      <c r="G132" s="279"/>
      <c r="H132" s="212"/>
      <c r="I132" s="212"/>
      <c r="J132" s="212"/>
      <c r="K132" s="212"/>
      <c r="L132" s="212"/>
      <c r="M132" s="213"/>
      <c r="N132" s="214"/>
      <c r="O132" s="210" t="s">
        <v>6</v>
      </c>
      <c r="P132" s="215"/>
      <c r="Q132" s="198"/>
      <c r="R132" s="198"/>
    </row>
    <row r="133" spans="2:18" ht="31.5" outlineLevel="1" x14ac:dyDescent="0.4">
      <c r="B133" s="220"/>
      <c r="C133" s="204">
        <v>46</v>
      </c>
      <c r="D133" s="205"/>
      <c r="E133" s="206" t="s">
        <v>970</v>
      </c>
      <c r="F133" s="278" t="s">
        <v>863</v>
      </c>
      <c r="G133" s="279"/>
      <c r="H133" s="212"/>
      <c r="I133" s="212"/>
      <c r="J133" s="212"/>
      <c r="K133" s="212"/>
      <c r="L133" s="212"/>
      <c r="M133" s="213"/>
      <c r="N133" s="214"/>
      <c r="O133" s="210" t="s">
        <v>6</v>
      </c>
      <c r="P133" s="215"/>
      <c r="Q133" s="198"/>
      <c r="R133" s="198"/>
    </row>
    <row r="134" spans="2:18" ht="31.5" outlineLevel="1" x14ac:dyDescent="0.4">
      <c r="B134" s="220"/>
      <c r="C134" s="204">
        <v>47</v>
      </c>
      <c r="D134" s="205"/>
      <c r="E134" s="206" t="s">
        <v>970</v>
      </c>
      <c r="F134" s="278" t="s">
        <v>863</v>
      </c>
      <c r="G134" s="279"/>
      <c r="H134" s="212"/>
      <c r="I134" s="212"/>
      <c r="J134" s="212"/>
      <c r="K134" s="212"/>
      <c r="L134" s="212"/>
      <c r="M134" s="213"/>
      <c r="N134" s="214"/>
      <c r="O134" s="210" t="s">
        <v>6</v>
      </c>
      <c r="P134" s="215"/>
      <c r="Q134" s="198"/>
      <c r="R134" s="198"/>
    </row>
    <row r="135" spans="2:18" ht="31.5" outlineLevel="1" x14ac:dyDescent="0.4">
      <c r="B135" s="220"/>
      <c r="C135" s="204">
        <v>48</v>
      </c>
      <c r="D135" s="205"/>
      <c r="E135" s="206" t="s">
        <v>970</v>
      </c>
      <c r="F135" s="278" t="s">
        <v>863</v>
      </c>
      <c r="G135" s="279"/>
      <c r="H135" s="212"/>
      <c r="I135" s="212"/>
      <c r="J135" s="212"/>
      <c r="K135" s="212"/>
      <c r="L135" s="212"/>
      <c r="M135" s="213"/>
      <c r="N135" s="214"/>
      <c r="O135" s="210" t="s">
        <v>6</v>
      </c>
      <c r="P135" s="215"/>
      <c r="Q135" s="198"/>
      <c r="R135" s="198"/>
    </row>
    <row r="136" spans="2:18" ht="31.5" outlineLevel="1" x14ac:dyDescent="0.4">
      <c r="B136" s="220"/>
      <c r="C136" s="204">
        <v>49</v>
      </c>
      <c r="D136" s="205"/>
      <c r="E136" s="206" t="s">
        <v>970</v>
      </c>
      <c r="F136" s="278" t="s">
        <v>863</v>
      </c>
      <c r="G136" s="279"/>
      <c r="H136" s="212"/>
      <c r="I136" s="212"/>
      <c r="J136" s="212"/>
      <c r="K136" s="212"/>
      <c r="L136" s="212"/>
      <c r="M136" s="213"/>
      <c r="N136" s="214"/>
      <c r="O136" s="210" t="s">
        <v>6</v>
      </c>
      <c r="P136" s="215"/>
      <c r="Q136" s="198"/>
      <c r="R136" s="198"/>
    </row>
    <row r="137" spans="2:18" ht="31.5" outlineLevel="1" x14ac:dyDescent="0.4">
      <c r="B137" s="220"/>
      <c r="C137" s="204">
        <v>50</v>
      </c>
      <c r="D137" s="205"/>
      <c r="E137" s="206" t="s">
        <v>970</v>
      </c>
      <c r="F137" s="278" t="s">
        <v>863</v>
      </c>
      <c r="G137" s="279"/>
      <c r="H137" s="212"/>
      <c r="I137" s="212"/>
      <c r="J137" s="212"/>
      <c r="K137" s="212"/>
      <c r="L137" s="212"/>
      <c r="M137" s="213"/>
      <c r="N137" s="214"/>
      <c r="O137" s="210" t="s">
        <v>6</v>
      </c>
      <c r="P137" s="215"/>
      <c r="Q137" s="198"/>
      <c r="R137" s="198"/>
    </row>
    <row r="138" spans="2:18" ht="31.5" outlineLevel="1" x14ac:dyDescent="0.4">
      <c r="B138" s="220"/>
      <c r="C138" s="204">
        <v>51</v>
      </c>
      <c r="D138" s="205"/>
      <c r="E138" s="206" t="s">
        <v>970</v>
      </c>
      <c r="F138" s="278" t="s">
        <v>863</v>
      </c>
      <c r="G138" s="279"/>
      <c r="H138" s="212"/>
      <c r="I138" s="212"/>
      <c r="J138" s="212"/>
      <c r="K138" s="212"/>
      <c r="L138" s="212"/>
      <c r="M138" s="213"/>
      <c r="N138" s="214"/>
      <c r="O138" s="210" t="s">
        <v>6</v>
      </c>
      <c r="P138" s="215"/>
      <c r="Q138" s="198"/>
      <c r="R138" s="198"/>
    </row>
    <row r="139" spans="2:18" ht="31.5" outlineLevel="1" x14ac:dyDescent="0.4">
      <c r="B139" s="220"/>
      <c r="C139" s="204">
        <v>52</v>
      </c>
      <c r="D139" s="205"/>
      <c r="E139" s="206" t="s">
        <v>970</v>
      </c>
      <c r="F139" s="278" t="s">
        <v>863</v>
      </c>
      <c r="G139" s="279"/>
      <c r="H139" s="212"/>
      <c r="I139" s="212"/>
      <c r="J139" s="212"/>
      <c r="K139" s="212"/>
      <c r="L139" s="212"/>
      <c r="M139" s="213"/>
      <c r="N139" s="214"/>
      <c r="O139" s="210" t="s">
        <v>6</v>
      </c>
      <c r="P139" s="215"/>
      <c r="Q139" s="198"/>
      <c r="R139" s="198"/>
    </row>
    <row r="140" spans="2:18" ht="31.5" outlineLevel="1" x14ac:dyDescent="0.4">
      <c r="B140" s="220"/>
      <c r="C140" s="204">
        <v>53</v>
      </c>
      <c r="D140" s="205"/>
      <c r="E140" s="206" t="s">
        <v>970</v>
      </c>
      <c r="F140" s="278" t="s">
        <v>863</v>
      </c>
      <c r="G140" s="279"/>
      <c r="H140" s="212"/>
      <c r="I140" s="212"/>
      <c r="J140" s="212"/>
      <c r="K140" s="212"/>
      <c r="L140" s="212"/>
      <c r="M140" s="213"/>
      <c r="N140" s="214"/>
      <c r="O140" s="210" t="s">
        <v>6</v>
      </c>
      <c r="P140" s="215"/>
      <c r="Q140" s="198"/>
      <c r="R140" s="198"/>
    </row>
    <row r="141" spans="2:18" ht="31.5" outlineLevel="1" x14ac:dyDescent="0.4">
      <c r="B141" s="220"/>
      <c r="C141" s="204">
        <v>54</v>
      </c>
      <c r="D141" s="205"/>
      <c r="E141" s="206" t="s">
        <v>970</v>
      </c>
      <c r="F141" s="278" t="s">
        <v>863</v>
      </c>
      <c r="G141" s="279"/>
      <c r="H141" s="212"/>
      <c r="I141" s="212"/>
      <c r="J141" s="212"/>
      <c r="K141" s="212"/>
      <c r="L141" s="212"/>
      <c r="M141" s="213"/>
      <c r="N141" s="214"/>
      <c r="O141" s="210" t="s">
        <v>6</v>
      </c>
      <c r="P141" s="215"/>
      <c r="Q141" s="198"/>
      <c r="R141" s="198"/>
    </row>
    <row r="142" spans="2:18" ht="31.5" outlineLevel="1" x14ac:dyDescent="0.4">
      <c r="B142" s="220"/>
      <c r="C142" s="204">
        <v>55</v>
      </c>
      <c r="D142" s="205"/>
      <c r="E142" s="206" t="s">
        <v>970</v>
      </c>
      <c r="F142" s="278" t="s">
        <v>863</v>
      </c>
      <c r="G142" s="279"/>
      <c r="H142" s="212"/>
      <c r="I142" s="212"/>
      <c r="J142" s="212"/>
      <c r="K142" s="212"/>
      <c r="L142" s="212"/>
      <c r="M142" s="213"/>
      <c r="N142" s="214"/>
      <c r="O142" s="210" t="s">
        <v>6</v>
      </c>
      <c r="P142" s="215"/>
      <c r="Q142" s="198"/>
      <c r="R142" s="198"/>
    </row>
    <row r="143" spans="2:18" ht="31.5" outlineLevel="1" x14ac:dyDescent="0.4">
      <c r="B143" s="220"/>
      <c r="C143" s="204">
        <v>56</v>
      </c>
      <c r="D143" s="205"/>
      <c r="E143" s="206" t="s">
        <v>970</v>
      </c>
      <c r="F143" s="278" t="s">
        <v>863</v>
      </c>
      <c r="G143" s="279"/>
      <c r="H143" s="212"/>
      <c r="I143" s="212"/>
      <c r="J143" s="212"/>
      <c r="K143" s="212"/>
      <c r="L143" s="212"/>
      <c r="M143" s="213"/>
      <c r="N143" s="214"/>
      <c r="O143" s="210" t="s">
        <v>6</v>
      </c>
      <c r="P143" s="215"/>
      <c r="Q143" s="198"/>
      <c r="R143" s="198"/>
    </row>
    <row r="144" spans="2:18" ht="31.5" outlineLevel="1" x14ac:dyDescent="0.4">
      <c r="B144" s="220"/>
      <c r="C144" s="204">
        <v>57</v>
      </c>
      <c r="D144" s="205"/>
      <c r="E144" s="206" t="s">
        <v>970</v>
      </c>
      <c r="F144" s="278" t="s">
        <v>863</v>
      </c>
      <c r="G144" s="279"/>
      <c r="H144" s="212"/>
      <c r="I144" s="212"/>
      <c r="J144" s="212"/>
      <c r="K144" s="212"/>
      <c r="L144" s="212"/>
      <c r="M144" s="213"/>
      <c r="N144" s="214"/>
      <c r="O144" s="210" t="s">
        <v>6</v>
      </c>
      <c r="P144" s="215"/>
      <c r="Q144" s="198"/>
      <c r="R144" s="198"/>
    </row>
    <row r="145" spans="2:18" ht="31.5" outlineLevel="1" x14ac:dyDescent="0.4">
      <c r="B145" s="220"/>
      <c r="C145" s="204">
        <v>58</v>
      </c>
      <c r="D145" s="205"/>
      <c r="E145" s="206" t="s">
        <v>970</v>
      </c>
      <c r="F145" s="278" t="s">
        <v>863</v>
      </c>
      <c r="G145" s="279"/>
      <c r="H145" s="212"/>
      <c r="I145" s="212"/>
      <c r="J145" s="212"/>
      <c r="K145" s="212"/>
      <c r="L145" s="212"/>
      <c r="M145" s="213"/>
      <c r="N145" s="214"/>
      <c r="O145" s="210" t="s">
        <v>6</v>
      </c>
      <c r="P145" s="215"/>
      <c r="Q145" s="198"/>
      <c r="R145" s="198"/>
    </row>
    <row r="146" spans="2:18" ht="31.5" outlineLevel="1" x14ac:dyDescent="0.4">
      <c r="B146" s="220"/>
      <c r="C146" s="204">
        <v>59</v>
      </c>
      <c r="D146" s="205"/>
      <c r="E146" s="206" t="s">
        <v>970</v>
      </c>
      <c r="F146" s="278" t="s">
        <v>863</v>
      </c>
      <c r="G146" s="279"/>
      <c r="H146" s="212"/>
      <c r="I146" s="212"/>
      <c r="J146" s="212"/>
      <c r="K146" s="212"/>
      <c r="L146" s="212"/>
      <c r="M146" s="213"/>
      <c r="N146" s="214"/>
      <c r="O146" s="210" t="s">
        <v>6</v>
      </c>
      <c r="P146" s="215"/>
      <c r="Q146" s="198"/>
      <c r="R146" s="198"/>
    </row>
    <row r="147" spans="2:18" ht="31.5" outlineLevel="1" x14ac:dyDescent="0.4">
      <c r="B147" s="220"/>
      <c r="C147" s="204">
        <v>60</v>
      </c>
      <c r="D147" s="205"/>
      <c r="E147" s="206" t="s">
        <v>970</v>
      </c>
      <c r="F147" s="278" t="s">
        <v>863</v>
      </c>
      <c r="G147" s="279"/>
      <c r="H147" s="212"/>
      <c r="I147" s="212"/>
      <c r="J147" s="212"/>
      <c r="K147" s="212"/>
      <c r="L147" s="212"/>
      <c r="M147" s="213"/>
      <c r="N147" s="214"/>
      <c r="O147" s="210" t="s">
        <v>6</v>
      </c>
      <c r="P147" s="215"/>
      <c r="Q147" s="198"/>
      <c r="R147" s="198"/>
    </row>
    <row r="148" spans="2:18" ht="31.5" outlineLevel="1" x14ac:dyDescent="0.4">
      <c r="B148" s="220"/>
      <c r="C148" s="204">
        <v>61</v>
      </c>
      <c r="D148" s="205"/>
      <c r="E148" s="206" t="s">
        <v>970</v>
      </c>
      <c r="F148" s="278" t="s">
        <v>863</v>
      </c>
      <c r="G148" s="279"/>
      <c r="H148" s="212"/>
      <c r="I148" s="212"/>
      <c r="J148" s="212"/>
      <c r="K148" s="212"/>
      <c r="L148" s="212"/>
      <c r="M148" s="213"/>
      <c r="N148" s="214"/>
      <c r="O148" s="210" t="s">
        <v>6</v>
      </c>
      <c r="P148" s="215"/>
      <c r="Q148" s="198"/>
      <c r="R148" s="198"/>
    </row>
    <row r="149" spans="2:18" ht="31.5" outlineLevel="1" x14ac:dyDescent="0.4">
      <c r="B149" s="220"/>
      <c r="C149" s="204">
        <v>62</v>
      </c>
      <c r="D149" s="205"/>
      <c r="E149" s="206" t="s">
        <v>970</v>
      </c>
      <c r="F149" s="278" t="s">
        <v>863</v>
      </c>
      <c r="G149" s="279"/>
      <c r="H149" s="212"/>
      <c r="I149" s="212"/>
      <c r="J149" s="212"/>
      <c r="K149" s="212"/>
      <c r="L149" s="212"/>
      <c r="M149" s="213"/>
      <c r="N149" s="214"/>
      <c r="O149" s="210" t="s">
        <v>6</v>
      </c>
      <c r="P149" s="215"/>
      <c r="Q149" s="198"/>
      <c r="R149" s="198"/>
    </row>
    <row r="150" spans="2:18" ht="31.5" outlineLevel="1" x14ac:dyDescent="0.4">
      <c r="B150" s="220"/>
      <c r="C150" s="204">
        <v>63</v>
      </c>
      <c r="D150" s="205"/>
      <c r="E150" s="206" t="s">
        <v>970</v>
      </c>
      <c r="F150" s="278" t="s">
        <v>863</v>
      </c>
      <c r="G150" s="279"/>
      <c r="H150" s="212"/>
      <c r="I150" s="212"/>
      <c r="J150" s="212"/>
      <c r="K150" s="212"/>
      <c r="L150" s="212"/>
      <c r="M150" s="213"/>
      <c r="N150" s="214"/>
      <c r="O150" s="210" t="s">
        <v>6</v>
      </c>
      <c r="P150" s="215"/>
      <c r="Q150" s="198"/>
      <c r="R150" s="198"/>
    </row>
    <row r="151" spans="2:18" ht="31.5" outlineLevel="1" x14ac:dyDescent="0.4">
      <c r="B151" s="220"/>
      <c r="C151" s="204">
        <v>64</v>
      </c>
      <c r="D151" s="205"/>
      <c r="E151" s="206" t="s">
        <v>970</v>
      </c>
      <c r="F151" s="278" t="s">
        <v>863</v>
      </c>
      <c r="G151" s="279"/>
      <c r="H151" s="212"/>
      <c r="I151" s="212"/>
      <c r="J151" s="212"/>
      <c r="K151" s="212"/>
      <c r="L151" s="212"/>
      <c r="M151" s="213"/>
      <c r="N151" s="214"/>
      <c r="O151" s="210" t="s">
        <v>6</v>
      </c>
      <c r="P151" s="215"/>
      <c r="Q151" s="198"/>
      <c r="R151" s="198"/>
    </row>
    <row r="152" spans="2:18" ht="31.5" outlineLevel="1" x14ac:dyDescent="0.4">
      <c r="B152" s="220"/>
      <c r="C152" s="204">
        <v>65</v>
      </c>
      <c r="D152" s="205"/>
      <c r="E152" s="206" t="s">
        <v>970</v>
      </c>
      <c r="F152" s="278" t="s">
        <v>863</v>
      </c>
      <c r="G152" s="279"/>
      <c r="H152" s="212"/>
      <c r="I152" s="212"/>
      <c r="J152" s="212"/>
      <c r="K152" s="212"/>
      <c r="L152" s="212"/>
      <c r="M152" s="213"/>
      <c r="N152" s="214"/>
      <c r="O152" s="210" t="s">
        <v>6</v>
      </c>
      <c r="P152" s="215"/>
      <c r="Q152" s="198"/>
      <c r="R152" s="198"/>
    </row>
    <row r="153" spans="2:18" ht="31.5" outlineLevel="1" x14ac:dyDescent="0.4">
      <c r="B153" s="220"/>
      <c r="C153" s="204">
        <v>66</v>
      </c>
      <c r="D153" s="205"/>
      <c r="E153" s="206" t="s">
        <v>970</v>
      </c>
      <c r="F153" s="278" t="s">
        <v>863</v>
      </c>
      <c r="G153" s="279"/>
      <c r="H153" s="212"/>
      <c r="I153" s="212"/>
      <c r="J153" s="212"/>
      <c r="K153" s="212"/>
      <c r="L153" s="212"/>
      <c r="M153" s="213"/>
      <c r="N153" s="214"/>
      <c r="O153" s="210" t="s">
        <v>6</v>
      </c>
      <c r="P153" s="215"/>
      <c r="Q153" s="198"/>
      <c r="R153" s="198"/>
    </row>
    <row r="154" spans="2:18" ht="31.5" outlineLevel="1" x14ac:dyDescent="0.4">
      <c r="B154" s="220"/>
      <c r="C154" s="204">
        <v>67</v>
      </c>
      <c r="D154" s="205"/>
      <c r="E154" s="206" t="s">
        <v>970</v>
      </c>
      <c r="F154" s="278" t="s">
        <v>863</v>
      </c>
      <c r="G154" s="279"/>
      <c r="H154" s="212"/>
      <c r="I154" s="212"/>
      <c r="J154" s="212"/>
      <c r="K154" s="212"/>
      <c r="L154" s="212"/>
      <c r="M154" s="213"/>
      <c r="N154" s="214"/>
      <c r="O154" s="210" t="s">
        <v>6</v>
      </c>
      <c r="P154" s="215"/>
      <c r="Q154" s="198"/>
      <c r="R154" s="198"/>
    </row>
    <row r="155" spans="2:18" ht="31.5" outlineLevel="1" x14ac:dyDescent="0.4">
      <c r="B155" s="220"/>
      <c r="C155" s="204">
        <v>68</v>
      </c>
      <c r="D155" s="205"/>
      <c r="E155" s="206" t="s">
        <v>970</v>
      </c>
      <c r="F155" s="278" t="s">
        <v>863</v>
      </c>
      <c r="G155" s="279"/>
      <c r="H155" s="212"/>
      <c r="I155" s="212"/>
      <c r="J155" s="212"/>
      <c r="K155" s="212"/>
      <c r="L155" s="212"/>
      <c r="M155" s="213"/>
      <c r="N155" s="214"/>
      <c r="O155" s="210" t="s">
        <v>6</v>
      </c>
      <c r="P155" s="215"/>
      <c r="Q155" s="198"/>
      <c r="R155" s="198"/>
    </row>
    <row r="156" spans="2:18" ht="31.5" outlineLevel="1" x14ac:dyDescent="0.4">
      <c r="B156" s="220"/>
      <c r="C156" s="204">
        <v>69</v>
      </c>
      <c r="D156" s="205"/>
      <c r="E156" s="206" t="s">
        <v>970</v>
      </c>
      <c r="F156" s="278" t="s">
        <v>863</v>
      </c>
      <c r="G156" s="279"/>
      <c r="H156" s="212"/>
      <c r="I156" s="212"/>
      <c r="J156" s="212"/>
      <c r="K156" s="212"/>
      <c r="L156" s="212"/>
      <c r="M156" s="213"/>
      <c r="N156" s="214"/>
      <c r="O156" s="210" t="s">
        <v>6</v>
      </c>
      <c r="P156" s="215"/>
      <c r="Q156" s="198"/>
      <c r="R156" s="198"/>
    </row>
    <row r="157" spans="2:18" ht="31.5" outlineLevel="1" x14ac:dyDescent="0.4">
      <c r="B157" s="220"/>
      <c r="C157" s="204">
        <v>70</v>
      </c>
      <c r="D157" s="205"/>
      <c r="E157" s="206" t="s">
        <v>970</v>
      </c>
      <c r="F157" s="278" t="s">
        <v>863</v>
      </c>
      <c r="G157" s="279"/>
      <c r="H157" s="212"/>
      <c r="I157" s="212"/>
      <c r="J157" s="212"/>
      <c r="K157" s="212"/>
      <c r="L157" s="212"/>
      <c r="M157" s="213"/>
      <c r="N157" s="214"/>
      <c r="O157" s="210" t="s">
        <v>6</v>
      </c>
      <c r="P157" s="215"/>
      <c r="Q157" s="198"/>
      <c r="R157" s="198"/>
    </row>
    <row r="158" spans="2:18" ht="31.5" outlineLevel="1" x14ac:dyDescent="0.4">
      <c r="B158" s="220"/>
      <c r="C158" s="204">
        <v>71</v>
      </c>
      <c r="D158" s="205"/>
      <c r="E158" s="206" t="s">
        <v>970</v>
      </c>
      <c r="F158" s="278" t="s">
        <v>863</v>
      </c>
      <c r="G158" s="279"/>
      <c r="H158" s="212"/>
      <c r="I158" s="212"/>
      <c r="J158" s="212"/>
      <c r="K158" s="212"/>
      <c r="L158" s="212"/>
      <c r="M158" s="213"/>
      <c r="N158" s="214"/>
      <c r="O158" s="210" t="s">
        <v>6</v>
      </c>
      <c r="P158" s="215"/>
      <c r="Q158" s="198"/>
      <c r="R158" s="198"/>
    </row>
    <row r="159" spans="2:18" ht="31.5" outlineLevel="1" x14ac:dyDescent="0.4">
      <c r="B159" s="220"/>
      <c r="C159" s="204">
        <v>72</v>
      </c>
      <c r="D159" s="205"/>
      <c r="E159" s="206" t="s">
        <v>970</v>
      </c>
      <c r="F159" s="278" t="s">
        <v>863</v>
      </c>
      <c r="G159" s="279"/>
      <c r="H159" s="212"/>
      <c r="I159" s="212"/>
      <c r="J159" s="212"/>
      <c r="K159" s="212"/>
      <c r="L159" s="212"/>
      <c r="M159" s="213"/>
      <c r="N159" s="214"/>
      <c r="O159" s="210" t="s">
        <v>6</v>
      </c>
      <c r="P159" s="215"/>
      <c r="Q159" s="198"/>
      <c r="R159" s="198"/>
    </row>
    <row r="160" spans="2:18" ht="31.5" outlineLevel="1" x14ac:dyDescent="0.4">
      <c r="B160" s="220"/>
      <c r="C160" s="204">
        <v>73</v>
      </c>
      <c r="D160" s="205"/>
      <c r="E160" s="206" t="s">
        <v>970</v>
      </c>
      <c r="F160" s="278" t="s">
        <v>863</v>
      </c>
      <c r="G160" s="279"/>
      <c r="H160" s="212"/>
      <c r="I160" s="212"/>
      <c r="J160" s="212"/>
      <c r="K160" s="212"/>
      <c r="L160" s="212"/>
      <c r="M160" s="213"/>
      <c r="N160" s="214"/>
      <c r="O160" s="210" t="s">
        <v>6</v>
      </c>
      <c r="P160" s="215"/>
      <c r="Q160" s="198"/>
      <c r="R160" s="198"/>
    </row>
    <row r="161" spans="2:18" ht="31.5" outlineLevel="1" x14ac:dyDescent="0.4">
      <c r="B161" s="220"/>
      <c r="C161" s="204">
        <v>74</v>
      </c>
      <c r="D161" s="205"/>
      <c r="E161" s="206" t="s">
        <v>970</v>
      </c>
      <c r="F161" s="278" t="s">
        <v>863</v>
      </c>
      <c r="G161" s="279"/>
      <c r="H161" s="212"/>
      <c r="I161" s="212"/>
      <c r="J161" s="212"/>
      <c r="K161" s="212"/>
      <c r="L161" s="212"/>
      <c r="M161" s="213"/>
      <c r="N161" s="214"/>
      <c r="O161" s="210" t="s">
        <v>6</v>
      </c>
      <c r="P161" s="215"/>
      <c r="Q161" s="198"/>
      <c r="R161" s="198"/>
    </row>
    <row r="162" spans="2:18" ht="31.5" outlineLevel="1" x14ac:dyDescent="0.4">
      <c r="B162" s="220"/>
      <c r="C162" s="204">
        <v>75</v>
      </c>
      <c r="D162" s="205"/>
      <c r="E162" s="206" t="s">
        <v>970</v>
      </c>
      <c r="F162" s="278" t="s">
        <v>863</v>
      </c>
      <c r="G162" s="279"/>
      <c r="H162" s="212"/>
      <c r="I162" s="212"/>
      <c r="J162" s="212"/>
      <c r="K162" s="212"/>
      <c r="L162" s="212"/>
      <c r="M162" s="213"/>
      <c r="N162" s="214"/>
      <c r="O162" s="210" t="s">
        <v>6</v>
      </c>
      <c r="P162" s="215"/>
      <c r="Q162" s="198"/>
      <c r="R162" s="198"/>
    </row>
    <row r="163" spans="2:18" ht="31.5" outlineLevel="1" x14ac:dyDescent="0.4">
      <c r="B163" s="220"/>
      <c r="C163" s="204">
        <v>76</v>
      </c>
      <c r="D163" s="205"/>
      <c r="E163" s="206" t="s">
        <v>970</v>
      </c>
      <c r="F163" s="278" t="s">
        <v>863</v>
      </c>
      <c r="G163" s="279"/>
      <c r="H163" s="212"/>
      <c r="I163" s="212"/>
      <c r="J163" s="212"/>
      <c r="K163" s="212"/>
      <c r="L163" s="212"/>
      <c r="M163" s="213"/>
      <c r="N163" s="214"/>
      <c r="O163" s="210" t="s">
        <v>6</v>
      </c>
      <c r="P163" s="215"/>
      <c r="Q163" s="198"/>
      <c r="R163" s="198"/>
    </row>
    <row r="164" spans="2:18" ht="31.5" outlineLevel="1" x14ac:dyDescent="0.4">
      <c r="B164" s="220"/>
      <c r="C164" s="204">
        <v>77</v>
      </c>
      <c r="D164" s="205"/>
      <c r="E164" s="206" t="s">
        <v>970</v>
      </c>
      <c r="F164" s="278" t="s">
        <v>863</v>
      </c>
      <c r="G164" s="279"/>
      <c r="H164" s="212"/>
      <c r="I164" s="212"/>
      <c r="J164" s="212"/>
      <c r="K164" s="212"/>
      <c r="L164" s="212"/>
      <c r="M164" s="213"/>
      <c r="N164" s="214"/>
      <c r="O164" s="210" t="s">
        <v>6</v>
      </c>
      <c r="P164" s="215"/>
      <c r="Q164" s="198"/>
      <c r="R164" s="198"/>
    </row>
    <row r="165" spans="2:18" ht="31.5" outlineLevel="1" x14ac:dyDescent="0.4">
      <c r="B165" s="220"/>
      <c r="C165" s="204">
        <v>78</v>
      </c>
      <c r="D165" s="205"/>
      <c r="E165" s="206" t="s">
        <v>970</v>
      </c>
      <c r="F165" s="278" t="s">
        <v>863</v>
      </c>
      <c r="G165" s="279"/>
      <c r="H165" s="212"/>
      <c r="I165" s="212"/>
      <c r="J165" s="212"/>
      <c r="K165" s="212"/>
      <c r="L165" s="212"/>
      <c r="M165" s="213"/>
      <c r="N165" s="214"/>
      <c r="O165" s="210" t="s">
        <v>6</v>
      </c>
      <c r="P165" s="215"/>
      <c r="Q165" s="198"/>
      <c r="R165" s="198"/>
    </row>
    <row r="166" spans="2:18" ht="31.5" outlineLevel="1" x14ac:dyDescent="0.4">
      <c r="B166" s="220"/>
      <c r="C166" s="204">
        <v>79</v>
      </c>
      <c r="D166" s="205"/>
      <c r="E166" s="206" t="s">
        <v>970</v>
      </c>
      <c r="F166" s="278" t="s">
        <v>863</v>
      </c>
      <c r="G166" s="279"/>
      <c r="H166" s="212"/>
      <c r="I166" s="212"/>
      <c r="J166" s="212"/>
      <c r="K166" s="212"/>
      <c r="L166" s="212"/>
      <c r="M166" s="213"/>
      <c r="N166" s="214"/>
      <c r="O166" s="210" t="s">
        <v>6</v>
      </c>
      <c r="P166" s="215"/>
      <c r="Q166" s="198"/>
      <c r="R166" s="198"/>
    </row>
    <row r="167" spans="2:18" ht="31.5" outlineLevel="1" x14ac:dyDescent="0.4">
      <c r="B167" s="220"/>
      <c r="C167" s="204">
        <v>80</v>
      </c>
      <c r="D167" s="205"/>
      <c r="E167" s="206" t="s">
        <v>970</v>
      </c>
      <c r="F167" s="278" t="s">
        <v>863</v>
      </c>
      <c r="G167" s="279"/>
      <c r="H167" s="212"/>
      <c r="I167" s="212"/>
      <c r="J167" s="212"/>
      <c r="K167" s="212"/>
      <c r="L167" s="212"/>
      <c r="M167" s="213"/>
      <c r="N167" s="214"/>
      <c r="O167" s="210" t="s">
        <v>6</v>
      </c>
      <c r="P167" s="215"/>
      <c r="Q167" s="198"/>
      <c r="R167" s="198"/>
    </row>
    <row r="168" spans="2:18" ht="31.5" outlineLevel="1" x14ac:dyDescent="0.4">
      <c r="B168" s="220"/>
      <c r="C168" s="204">
        <v>81</v>
      </c>
      <c r="D168" s="205"/>
      <c r="E168" s="206" t="s">
        <v>970</v>
      </c>
      <c r="F168" s="278" t="s">
        <v>863</v>
      </c>
      <c r="G168" s="279"/>
      <c r="H168" s="212"/>
      <c r="I168" s="212"/>
      <c r="J168" s="212"/>
      <c r="K168" s="212"/>
      <c r="L168" s="212"/>
      <c r="M168" s="213"/>
      <c r="N168" s="214"/>
      <c r="O168" s="210" t="s">
        <v>6</v>
      </c>
      <c r="P168" s="215"/>
      <c r="Q168" s="198"/>
      <c r="R168" s="198"/>
    </row>
    <row r="169" spans="2:18" ht="31.5" outlineLevel="1" x14ac:dyDescent="0.4">
      <c r="B169" s="220"/>
      <c r="C169" s="204">
        <v>82</v>
      </c>
      <c r="D169" s="205"/>
      <c r="E169" s="206" t="s">
        <v>970</v>
      </c>
      <c r="F169" s="278" t="s">
        <v>863</v>
      </c>
      <c r="G169" s="279"/>
      <c r="H169" s="212"/>
      <c r="I169" s="212"/>
      <c r="J169" s="212"/>
      <c r="K169" s="212"/>
      <c r="L169" s="212"/>
      <c r="M169" s="213"/>
      <c r="N169" s="214"/>
      <c r="O169" s="210" t="s">
        <v>6</v>
      </c>
      <c r="P169" s="215"/>
      <c r="Q169" s="198"/>
      <c r="R169" s="198"/>
    </row>
    <row r="170" spans="2:18" ht="31.5" outlineLevel="1" x14ac:dyDescent="0.4">
      <c r="B170" s="220"/>
      <c r="C170" s="204">
        <v>83</v>
      </c>
      <c r="D170" s="205"/>
      <c r="E170" s="206" t="s">
        <v>970</v>
      </c>
      <c r="F170" s="278" t="s">
        <v>863</v>
      </c>
      <c r="G170" s="279"/>
      <c r="H170" s="212"/>
      <c r="I170" s="212"/>
      <c r="J170" s="212"/>
      <c r="K170" s="212"/>
      <c r="L170" s="212"/>
      <c r="M170" s="213"/>
      <c r="N170" s="214"/>
      <c r="O170" s="210" t="s">
        <v>6</v>
      </c>
      <c r="P170" s="215"/>
      <c r="Q170" s="198"/>
      <c r="R170" s="198"/>
    </row>
    <row r="171" spans="2:18" ht="31.5" outlineLevel="1" x14ac:dyDescent="0.4">
      <c r="B171" s="220"/>
      <c r="C171" s="204">
        <v>84</v>
      </c>
      <c r="D171" s="205"/>
      <c r="E171" s="206" t="s">
        <v>970</v>
      </c>
      <c r="F171" s="278" t="s">
        <v>863</v>
      </c>
      <c r="G171" s="279"/>
      <c r="H171" s="212"/>
      <c r="I171" s="212"/>
      <c r="J171" s="212"/>
      <c r="K171" s="212"/>
      <c r="L171" s="212"/>
      <c r="M171" s="213"/>
      <c r="N171" s="214"/>
      <c r="O171" s="210" t="s">
        <v>6</v>
      </c>
      <c r="P171" s="215"/>
      <c r="Q171" s="198"/>
      <c r="R171" s="198"/>
    </row>
    <row r="172" spans="2:18" ht="31.5" outlineLevel="1" x14ac:dyDescent="0.4">
      <c r="B172" s="220"/>
      <c r="C172" s="204">
        <v>85</v>
      </c>
      <c r="D172" s="205"/>
      <c r="E172" s="206" t="s">
        <v>970</v>
      </c>
      <c r="F172" s="278" t="s">
        <v>863</v>
      </c>
      <c r="G172" s="279"/>
      <c r="H172" s="212"/>
      <c r="I172" s="212"/>
      <c r="J172" s="212"/>
      <c r="K172" s="212"/>
      <c r="L172" s="212"/>
      <c r="M172" s="213"/>
      <c r="N172" s="214"/>
      <c r="O172" s="210" t="s">
        <v>6</v>
      </c>
      <c r="P172" s="215"/>
      <c r="Q172" s="198"/>
      <c r="R172" s="198"/>
    </row>
    <row r="173" spans="2:18" ht="31.5" outlineLevel="1" x14ac:dyDescent="0.4">
      <c r="B173" s="220"/>
      <c r="C173" s="204">
        <v>86</v>
      </c>
      <c r="D173" s="205"/>
      <c r="E173" s="206" t="s">
        <v>970</v>
      </c>
      <c r="F173" s="278" t="s">
        <v>863</v>
      </c>
      <c r="G173" s="279"/>
      <c r="H173" s="212"/>
      <c r="I173" s="212"/>
      <c r="J173" s="212"/>
      <c r="K173" s="212"/>
      <c r="L173" s="212"/>
      <c r="M173" s="213"/>
      <c r="N173" s="214"/>
      <c r="O173" s="210" t="s">
        <v>6</v>
      </c>
      <c r="P173" s="215"/>
      <c r="Q173" s="198"/>
      <c r="R173" s="198"/>
    </row>
    <row r="174" spans="2:18" ht="31.5" outlineLevel="1" x14ac:dyDescent="0.4">
      <c r="B174" s="220"/>
      <c r="C174" s="204">
        <v>87</v>
      </c>
      <c r="D174" s="205"/>
      <c r="E174" s="206" t="s">
        <v>970</v>
      </c>
      <c r="F174" s="278" t="s">
        <v>863</v>
      </c>
      <c r="G174" s="279"/>
      <c r="H174" s="212"/>
      <c r="I174" s="212"/>
      <c r="J174" s="212"/>
      <c r="K174" s="212"/>
      <c r="L174" s="212"/>
      <c r="M174" s="213"/>
      <c r="N174" s="214"/>
      <c r="O174" s="210" t="s">
        <v>6</v>
      </c>
      <c r="P174" s="215"/>
      <c r="Q174" s="198"/>
      <c r="R174" s="198"/>
    </row>
    <row r="175" spans="2:18" ht="31.5" outlineLevel="1" x14ac:dyDescent="0.4">
      <c r="B175" s="220"/>
      <c r="C175" s="204">
        <v>88</v>
      </c>
      <c r="D175" s="205"/>
      <c r="E175" s="206" t="s">
        <v>970</v>
      </c>
      <c r="F175" s="278" t="s">
        <v>863</v>
      </c>
      <c r="G175" s="279"/>
      <c r="H175" s="212"/>
      <c r="I175" s="212"/>
      <c r="J175" s="212"/>
      <c r="K175" s="212"/>
      <c r="L175" s="212"/>
      <c r="M175" s="213"/>
      <c r="N175" s="214"/>
      <c r="O175" s="210" t="s">
        <v>6</v>
      </c>
      <c r="P175" s="215"/>
      <c r="Q175" s="198"/>
      <c r="R175" s="198"/>
    </row>
    <row r="176" spans="2:18" ht="31.5" outlineLevel="1" x14ac:dyDescent="0.4">
      <c r="B176" s="220"/>
      <c r="C176" s="204">
        <v>89</v>
      </c>
      <c r="D176" s="205"/>
      <c r="E176" s="206" t="s">
        <v>970</v>
      </c>
      <c r="F176" s="278" t="s">
        <v>863</v>
      </c>
      <c r="G176" s="279"/>
      <c r="H176" s="212"/>
      <c r="I176" s="212"/>
      <c r="J176" s="212"/>
      <c r="K176" s="212"/>
      <c r="L176" s="212"/>
      <c r="M176" s="213"/>
      <c r="N176" s="214"/>
      <c r="O176" s="210" t="s">
        <v>6</v>
      </c>
      <c r="P176" s="215"/>
      <c r="Q176" s="198"/>
      <c r="R176" s="198"/>
    </row>
    <row r="177" spans="2:18" ht="31.5" outlineLevel="1" x14ac:dyDescent="0.4">
      <c r="B177" s="220"/>
      <c r="C177" s="204">
        <v>90</v>
      </c>
      <c r="D177" s="205"/>
      <c r="E177" s="206" t="s">
        <v>970</v>
      </c>
      <c r="F177" s="278" t="s">
        <v>863</v>
      </c>
      <c r="G177" s="279"/>
      <c r="H177" s="212"/>
      <c r="I177" s="212"/>
      <c r="J177" s="212"/>
      <c r="K177" s="212"/>
      <c r="L177" s="212"/>
      <c r="M177" s="213"/>
      <c r="N177" s="214"/>
      <c r="O177" s="210" t="s">
        <v>6</v>
      </c>
      <c r="P177" s="215"/>
      <c r="Q177" s="198"/>
      <c r="R177" s="198"/>
    </row>
    <row r="178" spans="2:18" ht="31.5" outlineLevel="1" x14ac:dyDescent="0.4">
      <c r="B178" s="220"/>
      <c r="C178" s="204">
        <v>91</v>
      </c>
      <c r="D178" s="205"/>
      <c r="E178" s="206" t="s">
        <v>970</v>
      </c>
      <c r="F178" s="278" t="s">
        <v>863</v>
      </c>
      <c r="G178" s="279"/>
      <c r="H178" s="212"/>
      <c r="I178" s="212"/>
      <c r="J178" s="212"/>
      <c r="K178" s="212"/>
      <c r="L178" s="212"/>
      <c r="M178" s="213"/>
      <c r="N178" s="214"/>
      <c r="O178" s="210" t="s">
        <v>6</v>
      </c>
      <c r="P178" s="215"/>
      <c r="Q178" s="198"/>
      <c r="R178" s="198"/>
    </row>
    <row r="179" spans="2:18" ht="31.5" outlineLevel="1" x14ac:dyDescent="0.4">
      <c r="B179" s="220"/>
      <c r="C179" s="204">
        <v>92</v>
      </c>
      <c r="D179" s="205"/>
      <c r="E179" s="206" t="s">
        <v>970</v>
      </c>
      <c r="F179" s="278" t="s">
        <v>863</v>
      </c>
      <c r="G179" s="279"/>
      <c r="H179" s="212"/>
      <c r="I179" s="212"/>
      <c r="J179" s="212"/>
      <c r="K179" s="212"/>
      <c r="L179" s="212"/>
      <c r="M179" s="213"/>
      <c r="N179" s="214"/>
      <c r="O179" s="210" t="s">
        <v>6</v>
      </c>
      <c r="P179" s="215"/>
      <c r="Q179" s="198"/>
      <c r="R179" s="198"/>
    </row>
    <row r="180" spans="2:18" ht="31.5" outlineLevel="1" x14ac:dyDescent="0.4">
      <c r="B180" s="220"/>
      <c r="C180" s="204">
        <v>93</v>
      </c>
      <c r="D180" s="205"/>
      <c r="E180" s="206" t="s">
        <v>970</v>
      </c>
      <c r="F180" s="278" t="s">
        <v>863</v>
      </c>
      <c r="G180" s="279"/>
      <c r="H180" s="212"/>
      <c r="I180" s="212"/>
      <c r="J180" s="212"/>
      <c r="K180" s="212"/>
      <c r="L180" s="212"/>
      <c r="M180" s="213"/>
      <c r="N180" s="214"/>
      <c r="O180" s="210" t="s">
        <v>6</v>
      </c>
      <c r="P180" s="215"/>
      <c r="Q180" s="198"/>
      <c r="R180" s="198"/>
    </row>
    <row r="181" spans="2:18" ht="31.5" outlineLevel="1" x14ac:dyDescent="0.4">
      <c r="B181" s="220"/>
      <c r="C181" s="204">
        <v>94</v>
      </c>
      <c r="D181" s="205"/>
      <c r="E181" s="206" t="s">
        <v>970</v>
      </c>
      <c r="F181" s="278" t="s">
        <v>863</v>
      </c>
      <c r="G181" s="279"/>
      <c r="H181" s="212"/>
      <c r="I181" s="212"/>
      <c r="J181" s="212"/>
      <c r="K181" s="212"/>
      <c r="L181" s="212"/>
      <c r="M181" s="213"/>
      <c r="N181" s="214"/>
      <c r="O181" s="210" t="s">
        <v>6</v>
      </c>
      <c r="P181" s="215"/>
      <c r="Q181" s="198"/>
      <c r="R181" s="198"/>
    </row>
    <row r="182" spans="2:18" ht="31.5" outlineLevel="1" x14ac:dyDescent="0.4">
      <c r="B182" s="220"/>
      <c r="C182" s="204">
        <v>95</v>
      </c>
      <c r="D182" s="205"/>
      <c r="E182" s="206" t="s">
        <v>970</v>
      </c>
      <c r="F182" s="278" t="s">
        <v>863</v>
      </c>
      <c r="G182" s="279"/>
      <c r="H182" s="212"/>
      <c r="I182" s="212"/>
      <c r="J182" s="212"/>
      <c r="K182" s="212"/>
      <c r="L182" s="212"/>
      <c r="M182" s="213"/>
      <c r="N182" s="214"/>
      <c r="O182" s="210" t="s">
        <v>6</v>
      </c>
      <c r="P182" s="215"/>
      <c r="Q182" s="198"/>
      <c r="R182" s="198"/>
    </row>
    <row r="183" spans="2:18" ht="31.5" outlineLevel="1" x14ac:dyDescent="0.4">
      <c r="B183" s="220"/>
      <c r="C183" s="204">
        <v>96</v>
      </c>
      <c r="D183" s="205"/>
      <c r="E183" s="206" t="s">
        <v>970</v>
      </c>
      <c r="F183" s="278" t="s">
        <v>863</v>
      </c>
      <c r="G183" s="279"/>
      <c r="H183" s="212"/>
      <c r="I183" s="212"/>
      <c r="J183" s="212"/>
      <c r="K183" s="212"/>
      <c r="L183" s="212"/>
      <c r="M183" s="213"/>
      <c r="N183" s="214"/>
      <c r="O183" s="210" t="s">
        <v>6</v>
      </c>
      <c r="P183" s="215"/>
      <c r="Q183" s="198"/>
      <c r="R183" s="198"/>
    </row>
    <row r="184" spans="2:18" ht="31.5" outlineLevel="1" x14ac:dyDescent="0.4">
      <c r="B184" s="220"/>
      <c r="C184" s="204">
        <v>97</v>
      </c>
      <c r="D184" s="205"/>
      <c r="E184" s="206" t="s">
        <v>970</v>
      </c>
      <c r="F184" s="278" t="s">
        <v>863</v>
      </c>
      <c r="G184" s="279"/>
      <c r="H184" s="212"/>
      <c r="I184" s="212"/>
      <c r="J184" s="212"/>
      <c r="K184" s="212"/>
      <c r="L184" s="212"/>
      <c r="M184" s="213"/>
      <c r="N184" s="214"/>
      <c r="O184" s="210" t="s">
        <v>6</v>
      </c>
      <c r="P184" s="215"/>
      <c r="Q184" s="198"/>
      <c r="R184" s="198"/>
    </row>
    <row r="185" spans="2:18" ht="31.5" outlineLevel="1" x14ac:dyDescent="0.4">
      <c r="B185" s="220"/>
      <c r="C185" s="204">
        <v>98</v>
      </c>
      <c r="D185" s="205"/>
      <c r="E185" s="206" t="s">
        <v>970</v>
      </c>
      <c r="F185" s="278" t="s">
        <v>863</v>
      </c>
      <c r="G185" s="279"/>
      <c r="H185" s="212"/>
      <c r="I185" s="212"/>
      <c r="J185" s="212"/>
      <c r="K185" s="212"/>
      <c r="L185" s="212"/>
      <c r="M185" s="213"/>
      <c r="N185" s="214"/>
      <c r="O185" s="210" t="s">
        <v>6</v>
      </c>
      <c r="P185" s="215"/>
      <c r="Q185" s="198"/>
      <c r="R185" s="198"/>
    </row>
    <row r="186" spans="2:18" ht="31.5" outlineLevel="1" x14ac:dyDescent="0.4">
      <c r="B186" s="220"/>
      <c r="C186" s="204">
        <v>99</v>
      </c>
      <c r="D186" s="205"/>
      <c r="E186" s="206" t="s">
        <v>970</v>
      </c>
      <c r="F186" s="278" t="s">
        <v>863</v>
      </c>
      <c r="G186" s="279"/>
      <c r="H186" s="212"/>
      <c r="I186" s="212"/>
      <c r="J186" s="212"/>
      <c r="K186" s="212"/>
      <c r="L186" s="212"/>
      <c r="M186" s="213"/>
      <c r="N186" s="214"/>
      <c r="O186" s="210" t="s">
        <v>6</v>
      </c>
      <c r="P186" s="215"/>
      <c r="Q186" s="198"/>
      <c r="R186" s="198"/>
    </row>
    <row r="187" spans="2:18" ht="31.5" outlineLevel="1" x14ac:dyDescent="0.4">
      <c r="B187" s="220"/>
      <c r="C187" s="204">
        <v>100</v>
      </c>
      <c r="D187" s="205"/>
      <c r="E187" s="206" t="s">
        <v>970</v>
      </c>
      <c r="F187" s="278" t="s">
        <v>863</v>
      </c>
      <c r="G187" s="279"/>
      <c r="H187" s="212"/>
      <c r="I187" s="212"/>
      <c r="J187" s="212"/>
      <c r="K187" s="212"/>
      <c r="L187" s="212"/>
      <c r="M187" s="213"/>
      <c r="N187" s="214"/>
      <c r="O187" s="210" t="s">
        <v>6</v>
      </c>
      <c r="P187" s="215"/>
      <c r="Q187" s="198"/>
      <c r="R187" s="198"/>
    </row>
    <row r="188" spans="2:18" ht="31.5" outlineLevel="1" x14ac:dyDescent="0.4">
      <c r="B188" s="220"/>
      <c r="C188" s="204">
        <v>101</v>
      </c>
      <c r="D188" s="205"/>
      <c r="E188" s="206" t="s">
        <v>970</v>
      </c>
      <c r="F188" s="278" t="s">
        <v>863</v>
      </c>
      <c r="G188" s="279"/>
      <c r="H188" s="212"/>
      <c r="I188" s="212"/>
      <c r="J188" s="212"/>
      <c r="K188" s="212"/>
      <c r="L188" s="212"/>
      <c r="M188" s="213"/>
      <c r="N188" s="214"/>
      <c r="O188" s="210" t="s">
        <v>6</v>
      </c>
      <c r="P188" s="215"/>
      <c r="Q188" s="198"/>
      <c r="R188" s="198"/>
    </row>
    <row r="189" spans="2:18" ht="31.5" outlineLevel="1" x14ac:dyDescent="0.4">
      <c r="B189" s="220"/>
      <c r="C189" s="204">
        <v>102</v>
      </c>
      <c r="D189" s="205"/>
      <c r="E189" s="206" t="s">
        <v>970</v>
      </c>
      <c r="F189" s="278" t="s">
        <v>863</v>
      </c>
      <c r="G189" s="279"/>
      <c r="H189" s="212"/>
      <c r="I189" s="212"/>
      <c r="J189" s="212"/>
      <c r="K189" s="212"/>
      <c r="L189" s="212"/>
      <c r="M189" s="213"/>
      <c r="N189" s="214"/>
      <c r="O189" s="210" t="s">
        <v>6</v>
      </c>
      <c r="P189" s="215"/>
      <c r="Q189" s="198"/>
      <c r="R189" s="198"/>
    </row>
    <row r="190" spans="2:18" ht="31.5" outlineLevel="1" x14ac:dyDescent="0.4">
      <c r="B190" s="220"/>
      <c r="C190" s="204">
        <v>103</v>
      </c>
      <c r="D190" s="205"/>
      <c r="E190" s="206" t="s">
        <v>970</v>
      </c>
      <c r="F190" s="278" t="s">
        <v>863</v>
      </c>
      <c r="G190" s="279"/>
      <c r="H190" s="212"/>
      <c r="I190" s="212"/>
      <c r="J190" s="212"/>
      <c r="K190" s="212"/>
      <c r="L190" s="212"/>
      <c r="M190" s="213"/>
      <c r="N190" s="214"/>
      <c r="O190" s="210" t="s">
        <v>6</v>
      </c>
      <c r="P190" s="215"/>
      <c r="Q190" s="198"/>
      <c r="R190" s="198"/>
    </row>
    <row r="191" spans="2:18" ht="31.5" outlineLevel="1" x14ac:dyDescent="0.4">
      <c r="B191" s="220"/>
      <c r="C191" s="204">
        <v>104</v>
      </c>
      <c r="D191" s="205"/>
      <c r="E191" s="206" t="s">
        <v>970</v>
      </c>
      <c r="F191" s="278" t="s">
        <v>863</v>
      </c>
      <c r="G191" s="279"/>
      <c r="H191" s="212"/>
      <c r="I191" s="212"/>
      <c r="J191" s="212"/>
      <c r="K191" s="212"/>
      <c r="L191" s="212"/>
      <c r="M191" s="213"/>
      <c r="N191" s="214"/>
      <c r="O191" s="210" t="s">
        <v>6</v>
      </c>
      <c r="P191" s="215"/>
      <c r="Q191" s="198"/>
      <c r="R191" s="198"/>
    </row>
    <row r="192" spans="2:18" ht="31.5" outlineLevel="1" x14ac:dyDescent="0.4">
      <c r="B192" s="220"/>
      <c r="C192" s="204">
        <v>105</v>
      </c>
      <c r="D192" s="205"/>
      <c r="E192" s="206" t="s">
        <v>970</v>
      </c>
      <c r="F192" s="278" t="s">
        <v>863</v>
      </c>
      <c r="G192" s="279"/>
      <c r="H192" s="212"/>
      <c r="I192" s="212"/>
      <c r="J192" s="212"/>
      <c r="K192" s="212"/>
      <c r="L192" s="212"/>
      <c r="M192" s="213"/>
      <c r="N192" s="214"/>
      <c r="O192" s="210" t="s">
        <v>6</v>
      </c>
      <c r="P192" s="215"/>
      <c r="Q192" s="198"/>
      <c r="R192" s="198"/>
    </row>
    <row r="193" spans="2:18" ht="31.5" outlineLevel="1" x14ac:dyDescent="0.4">
      <c r="B193" s="220"/>
      <c r="C193" s="204">
        <v>106</v>
      </c>
      <c r="D193" s="205"/>
      <c r="E193" s="206" t="s">
        <v>970</v>
      </c>
      <c r="F193" s="278" t="s">
        <v>863</v>
      </c>
      <c r="G193" s="279"/>
      <c r="H193" s="212"/>
      <c r="I193" s="212"/>
      <c r="J193" s="212"/>
      <c r="K193" s="212"/>
      <c r="L193" s="212"/>
      <c r="M193" s="213"/>
      <c r="N193" s="214"/>
      <c r="O193" s="210" t="s">
        <v>6</v>
      </c>
      <c r="P193" s="215"/>
      <c r="Q193" s="198"/>
      <c r="R193" s="198"/>
    </row>
    <row r="194" spans="2:18" ht="31.5" outlineLevel="1" x14ac:dyDescent="0.4">
      <c r="B194" s="220"/>
      <c r="C194" s="204">
        <v>107</v>
      </c>
      <c r="D194" s="205"/>
      <c r="E194" s="206" t="s">
        <v>970</v>
      </c>
      <c r="F194" s="278" t="s">
        <v>863</v>
      </c>
      <c r="G194" s="279"/>
      <c r="H194" s="212"/>
      <c r="I194" s="212"/>
      <c r="J194" s="212"/>
      <c r="K194" s="212"/>
      <c r="L194" s="212"/>
      <c r="M194" s="213"/>
      <c r="N194" s="214"/>
      <c r="O194" s="210" t="s">
        <v>6</v>
      </c>
      <c r="P194" s="215"/>
      <c r="Q194" s="198"/>
      <c r="R194" s="198"/>
    </row>
    <row r="195" spans="2:18" ht="31.5" outlineLevel="1" x14ac:dyDescent="0.4">
      <c r="B195" s="220"/>
      <c r="C195" s="204">
        <v>108</v>
      </c>
      <c r="D195" s="205"/>
      <c r="E195" s="206" t="s">
        <v>970</v>
      </c>
      <c r="F195" s="278" t="s">
        <v>863</v>
      </c>
      <c r="G195" s="279"/>
      <c r="H195" s="212"/>
      <c r="I195" s="212"/>
      <c r="J195" s="212"/>
      <c r="K195" s="212"/>
      <c r="L195" s="212"/>
      <c r="M195" s="213"/>
      <c r="N195" s="214"/>
      <c r="O195" s="210" t="s">
        <v>6</v>
      </c>
      <c r="P195" s="215"/>
      <c r="Q195" s="198"/>
      <c r="R195" s="198"/>
    </row>
    <row r="196" spans="2:18" ht="31.5" outlineLevel="1" x14ac:dyDescent="0.4">
      <c r="B196" s="220"/>
      <c r="C196" s="204">
        <v>109</v>
      </c>
      <c r="D196" s="205"/>
      <c r="E196" s="206" t="s">
        <v>970</v>
      </c>
      <c r="F196" s="278" t="s">
        <v>863</v>
      </c>
      <c r="G196" s="279"/>
      <c r="H196" s="212"/>
      <c r="I196" s="212"/>
      <c r="J196" s="212"/>
      <c r="K196" s="212"/>
      <c r="L196" s="212"/>
      <c r="M196" s="213"/>
      <c r="N196" s="214"/>
      <c r="O196" s="210" t="s">
        <v>6</v>
      </c>
      <c r="P196" s="215"/>
      <c r="Q196" s="198"/>
      <c r="R196" s="198"/>
    </row>
    <row r="197" spans="2:18" ht="31.5" outlineLevel="1" x14ac:dyDescent="0.4">
      <c r="B197" s="220"/>
      <c r="C197" s="204">
        <v>110</v>
      </c>
      <c r="D197" s="205"/>
      <c r="E197" s="206" t="s">
        <v>970</v>
      </c>
      <c r="F197" s="278" t="s">
        <v>863</v>
      </c>
      <c r="G197" s="279"/>
      <c r="H197" s="212"/>
      <c r="I197" s="212"/>
      <c r="J197" s="212"/>
      <c r="K197" s="212"/>
      <c r="L197" s="212"/>
      <c r="M197" s="213"/>
      <c r="N197" s="214"/>
      <c r="O197" s="210" t="s">
        <v>6</v>
      </c>
      <c r="P197" s="215"/>
      <c r="Q197" s="198"/>
      <c r="R197" s="198"/>
    </row>
    <row r="198" spans="2:18" ht="31.5" outlineLevel="1" x14ac:dyDescent="0.4">
      <c r="B198" s="220"/>
      <c r="C198" s="204">
        <v>111</v>
      </c>
      <c r="D198" s="205"/>
      <c r="E198" s="206" t="s">
        <v>970</v>
      </c>
      <c r="F198" s="278" t="s">
        <v>863</v>
      </c>
      <c r="G198" s="279"/>
      <c r="H198" s="212"/>
      <c r="I198" s="212"/>
      <c r="J198" s="212"/>
      <c r="K198" s="212"/>
      <c r="L198" s="212"/>
      <c r="M198" s="213"/>
      <c r="N198" s="214"/>
      <c r="O198" s="210" t="s">
        <v>6</v>
      </c>
      <c r="P198" s="215"/>
      <c r="Q198" s="198"/>
      <c r="R198" s="198"/>
    </row>
    <row r="199" spans="2:18" ht="31.5" outlineLevel="1" x14ac:dyDescent="0.4">
      <c r="B199" s="220"/>
      <c r="C199" s="204">
        <v>112</v>
      </c>
      <c r="D199" s="205"/>
      <c r="E199" s="206" t="s">
        <v>970</v>
      </c>
      <c r="F199" s="278" t="s">
        <v>863</v>
      </c>
      <c r="G199" s="279"/>
      <c r="H199" s="212"/>
      <c r="I199" s="212"/>
      <c r="J199" s="212"/>
      <c r="K199" s="212"/>
      <c r="L199" s="212"/>
      <c r="M199" s="213"/>
      <c r="N199" s="214"/>
      <c r="O199" s="210" t="s">
        <v>6</v>
      </c>
      <c r="P199" s="215"/>
      <c r="Q199" s="198"/>
      <c r="R199" s="198"/>
    </row>
    <row r="200" spans="2:18" ht="31.5" outlineLevel="1" x14ac:dyDescent="0.4">
      <c r="B200" s="220"/>
      <c r="C200" s="204">
        <v>113</v>
      </c>
      <c r="D200" s="205"/>
      <c r="E200" s="206" t="s">
        <v>970</v>
      </c>
      <c r="F200" s="278" t="s">
        <v>863</v>
      </c>
      <c r="G200" s="279"/>
      <c r="H200" s="212"/>
      <c r="I200" s="212"/>
      <c r="J200" s="212"/>
      <c r="K200" s="212"/>
      <c r="L200" s="212"/>
      <c r="M200" s="213"/>
      <c r="N200" s="214"/>
      <c r="O200" s="210" t="s">
        <v>6</v>
      </c>
      <c r="P200" s="215"/>
      <c r="Q200" s="198"/>
      <c r="R200" s="198"/>
    </row>
    <row r="201" spans="2:18" ht="31.5" outlineLevel="1" x14ac:dyDescent="0.4">
      <c r="B201" s="220"/>
      <c r="C201" s="204">
        <v>114</v>
      </c>
      <c r="D201" s="205"/>
      <c r="E201" s="206" t="s">
        <v>970</v>
      </c>
      <c r="F201" s="278" t="s">
        <v>863</v>
      </c>
      <c r="G201" s="279"/>
      <c r="H201" s="212"/>
      <c r="I201" s="212"/>
      <c r="J201" s="212"/>
      <c r="K201" s="212"/>
      <c r="L201" s="212"/>
      <c r="M201" s="213"/>
      <c r="N201" s="214"/>
      <c r="O201" s="210" t="s">
        <v>6</v>
      </c>
      <c r="P201" s="215"/>
      <c r="Q201" s="198"/>
      <c r="R201" s="198"/>
    </row>
    <row r="202" spans="2:18" ht="31.5" outlineLevel="1" x14ac:dyDescent="0.4">
      <c r="B202" s="220"/>
      <c r="C202" s="204">
        <v>115</v>
      </c>
      <c r="D202" s="205"/>
      <c r="E202" s="206" t="s">
        <v>970</v>
      </c>
      <c r="F202" s="278" t="s">
        <v>863</v>
      </c>
      <c r="G202" s="279"/>
      <c r="H202" s="212"/>
      <c r="I202" s="212"/>
      <c r="J202" s="212"/>
      <c r="K202" s="212"/>
      <c r="L202" s="212"/>
      <c r="M202" s="213"/>
      <c r="N202" s="214"/>
      <c r="O202" s="210" t="s">
        <v>6</v>
      </c>
      <c r="P202" s="215"/>
      <c r="Q202" s="198"/>
      <c r="R202" s="198"/>
    </row>
    <row r="203" spans="2:18" ht="31.5" outlineLevel="1" x14ac:dyDescent="0.4">
      <c r="B203" s="220"/>
      <c r="C203" s="204">
        <v>116</v>
      </c>
      <c r="D203" s="205"/>
      <c r="E203" s="206" t="s">
        <v>970</v>
      </c>
      <c r="F203" s="278" t="s">
        <v>863</v>
      </c>
      <c r="G203" s="279"/>
      <c r="H203" s="212"/>
      <c r="I203" s="212"/>
      <c r="J203" s="212"/>
      <c r="K203" s="212"/>
      <c r="L203" s="212"/>
      <c r="M203" s="213"/>
      <c r="N203" s="214"/>
      <c r="O203" s="210" t="s">
        <v>6</v>
      </c>
      <c r="P203" s="215"/>
      <c r="Q203" s="198"/>
      <c r="R203" s="198"/>
    </row>
    <row r="204" spans="2:18" ht="31.5" outlineLevel="1" x14ac:dyDescent="0.4">
      <c r="B204" s="220"/>
      <c r="C204" s="204">
        <v>117</v>
      </c>
      <c r="D204" s="205"/>
      <c r="E204" s="206" t="s">
        <v>970</v>
      </c>
      <c r="F204" s="278" t="s">
        <v>863</v>
      </c>
      <c r="G204" s="279"/>
      <c r="H204" s="212"/>
      <c r="I204" s="212"/>
      <c r="J204" s="212"/>
      <c r="K204" s="212"/>
      <c r="L204" s="212"/>
      <c r="M204" s="213"/>
      <c r="N204" s="214"/>
      <c r="O204" s="210" t="s">
        <v>6</v>
      </c>
      <c r="P204" s="215"/>
      <c r="Q204" s="198"/>
      <c r="R204" s="198"/>
    </row>
    <row r="205" spans="2:18" ht="31.5" outlineLevel="1" x14ac:dyDescent="0.4">
      <c r="B205" s="220"/>
      <c r="C205" s="204">
        <v>118</v>
      </c>
      <c r="D205" s="205"/>
      <c r="E205" s="206" t="s">
        <v>970</v>
      </c>
      <c r="F205" s="278" t="s">
        <v>863</v>
      </c>
      <c r="G205" s="279"/>
      <c r="H205" s="212"/>
      <c r="I205" s="212"/>
      <c r="J205" s="212"/>
      <c r="K205" s="212"/>
      <c r="L205" s="212"/>
      <c r="M205" s="213"/>
      <c r="N205" s="214"/>
      <c r="O205" s="210" t="s">
        <v>6</v>
      </c>
      <c r="P205" s="215"/>
      <c r="Q205" s="198"/>
      <c r="R205" s="198"/>
    </row>
    <row r="206" spans="2:18" ht="31.5" outlineLevel="1" x14ac:dyDescent="0.4">
      <c r="B206" s="220"/>
      <c r="C206" s="204">
        <v>119</v>
      </c>
      <c r="D206" s="205"/>
      <c r="E206" s="206" t="s">
        <v>970</v>
      </c>
      <c r="F206" s="278" t="s">
        <v>863</v>
      </c>
      <c r="G206" s="279"/>
      <c r="H206" s="212"/>
      <c r="I206" s="212"/>
      <c r="J206" s="212"/>
      <c r="K206" s="212"/>
      <c r="L206" s="212"/>
      <c r="M206" s="213"/>
      <c r="N206" s="214"/>
      <c r="O206" s="210" t="s">
        <v>6</v>
      </c>
      <c r="P206" s="215"/>
      <c r="Q206" s="198"/>
      <c r="R206" s="198"/>
    </row>
    <row r="207" spans="2:18" ht="31.5" outlineLevel="1" x14ac:dyDescent="0.4">
      <c r="B207" s="220"/>
      <c r="C207" s="204">
        <v>120</v>
      </c>
      <c r="D207" s="205"/>
      <c r="E207" s="206" t="s">
        <v>970</v>
      </c>
      <c r="F207" s="278" t="s">
        <v>863</v>
      </c>
      <c r="G207" s="279"/>
      <c r="H207" s="212"/>
      <c r="I207" s="212"/>
      <c r="J207" s="212"/>
      <c r="K207" s="212"/>
      <c r="L207" s="212"/>
      <c r="M207" s="213"/>
      <c r="N207" s="214"/>
      <c r="O207" s="210" t="s">
        <v>6</v>
      </c>
      <c r="P207" s="215"/>
      <c r="Q207" s="198"/>
      <c r="R207" s="198"/>
    </row>
    <row r="208" spans="2:18" ht="31.5" outlineLevel="1" x14ac:dyDescent="0.4">
      <c r="B208" s="220"/>
      <c r="C208" s="204">
        <v>121</v>
      </c>
      <c r="D208" s="205"/>
      <c r="E208" s="206" t="s">
        <v>970</v>
      </c>
      <c r="F208" s="278" t="s">
        <v>863</v>
      </c>
      <c r="G208" s="279"/>
      <c r="H208" s="212"/>
      <c r="I208" s="212"/>
      <c r="J208" s="212"/>
      <c r="K208" s="212"/>
      <c r="L208" s="212"/>
      <c r="M208" s="213"/>
      <c r="N208" s="214"/>
      <c r="O208" s="210" t="s">
        <v>6</v>
      </c>
      <c r="P208" s="215"/>
      <c r="Q208" s="198"/>
      <c r="R208" s="198"/>
    </row>
    <row r="209" spans="2:18" ht="31.5" outlineLevel="1" x14ac:dyDescent="0.4">
      <c r="B209" s="220"/>
      <c r="C209" s="204">
        <v>122</v>
      </c>
      <c r="D209" s="205"/>
      <c r="E209" s="206" t="s">
        <v>970</v>
      </c>
      <c r="F209" s="278" t="s">
        <v>863</v>
      </c>
      <c r="G209" s="279"/>
      <c r="H209" s="212"/>
      <c r="I209" s="212"/>
      <c r="J209" s="212"/>
      <c r="K209" s="212"/>
      <c r="L209" s="212"/>
      <c r="M209" s="213"/>
      <c r="N209" s="214"/>
      <c r="O209" s="210" t="s">
        <v>6</v>
      </c>
      <c r="P209" s="215"/>
      <c r="Q209" s="198"/>
      <c r="R209" s="198"/>
    </row>
    <row r="210" spans="2:18" ht="31.5" outlineLevel="1" x14ac:dyDescent="0.4">
      <c r="B210" s="220"/>
      <c r="C210" s="204">
        <v>123</v>
      </c>
      <c r="D210" s="205"/>
      <c r="E210" s="206" t="s">
        <v>970</v>
      </c>
      <c r="F210" s="278" t="s">
        <v>863</v>
      </c>
      <c r="G210" s="279"/>
      <c r="H210" s="212"/>
      <c r="I210" s="212"/>
      <c r="J210" s="212"/>
      <c r="K210" s="212"/>
      <c r="L210" s="212"/>
      <c r="M210" s="213"/>
      <c r="N210" s="214"/>
      <c r="O210" s="210" t="s">
        <v>6</v>
      </c>
      <c r="P210" s="215"/>
      <c r="Q210" s="198"/>
      <c r="R210" s="198"/>
    </row>
    <row r="211" spans="2:18" ht="31.5" outlineLevel="1" x14ac:dyDescent="0.4">
      <c r="B211" s="220"/>
      <c r="C211" s="204">
        <v>124</v>
      </c>
      <c r="D211" s="205"/>
      <c r="E211" s="206" t="s">
        <v>970</v>
      </c>
      <c r="F211" s="278" t="s">
        <v>863</v>
      </c>
      <c r="G211" s="279"/>
      <c r="H211" s="212"/>
      <c r="I211" s="212"/>
      <c r="J211" s="212"/>
      <c r="K211" s="212"/>
      <c r="L211" s="212"/>
      <c r="M211" s="213"/>
      <c r="N211" s="214"/>
      <c r="O211" s="210" t="s">
        <v>6</v>
      </c>
      <c r="P211" s="215"/>
      <c r="Q211" s="198"/>
      <c r="R211" s="198"/>
    </row>
    <row r="212" spans="2:18" ht="31.5" outlineLevel="1" x14ac:dyDescent="0.4">
      <c r="B212" s="220"/>
      <c r="C212" s="204">
        <v>125</v>
      </c>
      <c r="D212" s="205"/>
      <c r="E212" s="206" t="s">
        <v>970</v>
      </c>
      <c r="F212" s="278" t="s">
        <v>863</v>
      </c>
      <c r="G212" s="279"/>
      <c r="H212" s="212"/>
      <c r="I212" s="212"/>
      <c r="J212" s="212"/>
      <c r="K212" s="212"/>
      <c r="L212" s="212"/>
      <c r="M212" s="213"/>
      <c r="N212" s="214"/>
      <c r="O212" s="210" t="s">
        <v>6</v>
      </c>
      <c r="P212" s="215"/>
      <c r="Q212" s="198"/>
      <c r="R212" s="198"/>
    </row>
    <row r="213" spans="2:18" ht="31.5" outlineLevel="1" x14ac:dyDescent="0.4">
      <c r="B213" s="220"/>
      <c r="C213" s="204">
        <v>126</v>
      </c>
      <c r="D213" s="205"/>
      <c r="E213" s="206" t="s">
        <v>970</v>
      </c>
      <c r="F213" s="278" t="s">
        <v>863</v>
      </c>
      <c r="G213" s="279"/>
      <c r="H213" s="212"/>
      <c r="I213" s="212"/>
      <c r="J213" s="212"/>
      <c r="K213" s="212"/>
      <c r="L213" s="212"/>
      <c r="M213" s="213"/>
      <c r="N213" s="214"/>
      <c r="O213" s="210" t="s">
        <v>6</v>
      </c>
      <c r="P213" s="215"/>
      <c r="Q213" s="198"/>
      <c r="R213" s="198"/>
    </row>
    <row r="214" spans="2:18" ht="31.5" outlineLevel="1" x14ac:dyDescent="0.4">
      <c r="B214" s="220"/>
      <c r="C214" s="204">
        <v>127</v>
      </c>
      <c r="D214" s="205"/>
      <c r="E214" s="206" t="s">
        <v>970</v>
      </c>
      <c r="F214" s="278" t="s">
        <v>863</v>
      </c>
      <c r="G214" s="279"/>
      <c r="H214" s="212"/>
      <c r="I214" s="212"/>
      <c r="J214" s="212"/>
      <c r="K214" s="212"/>
      <c r="L214" s="212"/>
      <c r="M214" s="213"/>
      <c r="N214" s="214"/>
      <c r="O214" s="210" t="s">
        <v>6</v>
      </c>
      <c r="P214" s="215"/>
      <c r="Q214" s="198"/>
      <c r="R214" s="198"/>
    </row>
    <row r="215" spans="2:18" ht="31.5" outlineLevel="1" x14ac:dyDescent="0.4">
      <c r="B215" s="220"/>
      <c r="C215" s="204">
        <v>128</v>
      </c>
      <c r="D215" s="205"/>
      <c r="E215" s="206" t="s">
        <v>970</v>
      </c>
      <c r="F215" s="278" t="s">
        <v>863</v>
      </c>
      <c r="G215" s="279"/>
      <c r="H215" s="212"/>
      <c r="I215" s="212"/>
      <c r="J215" s="212"/>
      <c r="K215" s="212"/>
      <c r="L215" s="212"/>
      <c r="M215" s="213"/>
      <c r="N215" s="214"/>
      <c r="O215" s="210" t="s">
        <v>6</v>
      </c>
      <c r="P215" s="215"/>
      <c r="Q215" s="198"/>
      <c r="R215" s="198"/>
    </row>
    <row r="216" spans="2:18" ht="31.5" outlineLevel="1" x14ac:dyDescent="0.4">
      <c r="B216" s="220"/>
      <c r="C216" s="204">
        <v>129</v>
      </c>
      <c r="D216" s="205"/>
      <c r="E216" s="206" t="s">
        <v>970</v>
      </c>
      <c r="F216" s="278" t="s">
        <v>863</v>
      </c>
      <c r="G216" s="279"/>
      <c r="H216" s="212"/>
      <c r="I216" s="212"/>
      <c r="J216" s="212"/>
      <c r="K216" s="212"/>
      <c r="L216" s="212"/>
      <c r="M216" s="213"/>
      <c r="N216" s="214"/>
      <c r="O216" s="210" t="s">
        <v>6</v>
      </c>
      <c r="P216" s="215"/>
      <c r="Q216" s="198"/>
      <c r="R216" s="198"/>
    </row>
    <row r="217" spans="2:18" ht="31.5" outlineLevel="1" x14ac:dyDescent="0.4">
      <c r="B217" s="220"/>
      <c r="C217" s="204">
        <v>130</v>
      </c>
      <c r="D217" s="205"/>
      <c r="E217" s="206" t="s">
        <v>970</v>
      </c>
      <c r="F217" s="278" t="s">
        <v>863</v>
      </c>
      <c r="G217" s="279"/>
      <c r="H217" s="212"/>
      <c r="I217" s="212"/>
      <c r="J217" s="212"/>
      <c r="K217" s="212"/>
      <c r="L217" s="212"/>
      <c r="M217" s="213"/>
      <c r="N217" s="214"/>
      <c r="O217" s="210" t="s">
        <v>6</v>
      </c>
      <c r="P217" s="215"/>
      <c r="Q217" s="198"/>
      <c r="R217" s="198"/>
    </row>
    <row r="218" spans="2:18" ht="31.5" outlineLevel="1" x14ac:dyDescent="0.4">
      <c r="B218" s="220"/>
      <c r="C218" s="204">
        <v>131</v>
      </c>
      <c r="D218" s="205"/>
      <c r="E218" s="206" t="s">
        <v>970</v>
      </c>
      <c r="F218" s="278" t="s">
        <v>863</v>
      </c>
      <c r="G218" s="279"/>
      <c r="H218" s="212"/>
      <c r="I218" s="212"/>
      <c r="J218" s="212"/>
      <c r="K218" s="212"/>
      <c r="L218" s="212"/>
      <c r="M218" s="213"/>
      <c r="N218" s="214"/>
      <c r="O218" s="210" t="s">
        <v>6</v>
      </c>
      <c r="P218" s="215"/>
      <c r="Q218" s="198"/>
      <c r="R218" s="198"/>
    </row>
    <row r="219" spans="2:18" ht="31.5" outlineLevel="1" x14ac:dyDescent="0.4">
      <c r="B219" s="220"/>
      <c r="C219" s="204">
        <v>132</v>
      </c>
      <c r="D219" s="205"/>
      <c r="E219" s="206" t="s">
        <v>970</v>
      </c>
      <c r="F219" s="278" t="s">
        <v>863</v>
      </c>
      <c r="G219" s="279"/>
      <c r="H219" s="212"/>
      <c r="I219" s="212"/>
      <c r="J219" s="212"/>
      <c r="K219" s="212"/>
      <c r="L219" s="212"/>
      <c r="M219" s="213"/>
      <c r="N219" s="214"/>
      <c r="O219" s="210" t="s">
        <v>6</v>
      </c>
      <c r="P219" s="215"/>
      <c r="Q219" s="198"/>
      <c r="R219" s="198"/>
    </row>
    <row r="220" spans="2:18" ht="31.5" outlineLevel="1" x14ac:dyDescent="0.4">
      <c r="B220" s="220"/>
      <c r="C220" s="204">
        <v>133</v>
      </c>
      <c r="D220" s="205"/>
      <c r="E220" s="206" t="s">
        <v>970</v>
      </c>
      <c r="F220" s="278" t="s">
        <v>863</v>
      </c>
      <c r="G220" s="279"/>
      <c r="H220" s="212"/>
      <c r="I220" s="212"/>
      <c r="J220" s="212"/>
      <c r="K220" s="212"/>
      <c r="L220" s="212"/>
      <c r="M220" s="213"/>
      <c r="N220" s="214"/>
      <c r="O220" s="210" t="s">
        <v>6</v>
      </c>
      <c r="P220" s="215"/>
      <c r="Q220" s="198"/>
      <c r="R220" s="198"/>
    </row>
    <row r="221" spans="2:18" ht="31.5" outlineLevel="1" x14ac:dyDescent="0.4">
      <c r="B221" s="220"/>
      <c r="C221" s="204">
        <v>134</v>
      </c>
      <c r="D221" s="205"/>
      <c r="E221" s="206" t="s">
        <v>970</v>
      </c>
      <c r="F221" s="278" t="s">
        <v>863</v>
      </c>
      <c r="G221" s="279"/>
      <c r="H221" s="212"/>
      <c r="I221" s="212"/>
      <c r="J221" s="212"/>
      <c r="K221" s="212"/>
      <c r="L221" s="212"/>
      <c r="M221" s="213"/>
      <c r="N221" s="214"/>
      <c r="O221" s="210" t="s">
        <v>6</v>
      </c>
      <c r="P221" s="215"/>
      <c r="Q221" s="198"/>
      <c r="R221" s="198"/>
    </row>
    <row r="222" spans="2:18" ht="31.5" outlineLevel="1" x14ac:dyDescent="0.4">
      <c r="B222" s="220"/>
      <c r="C222" s="204">
        <v>135</v>
      </c>
      <c r="D222" s="205"/>
      <c r="E222" s="206" t="s">
        <v>970</v>
      </c>
      <c r="F222" s="278" t="s">
        <v>863</v>
      </c>
      <c r="G222" s="279"/>
      <c r="H222" s="212"/>
      <c r="I222" s="212"/>
      <c r="J222" s="212"/>
      <c r="K222" s="212"/>
      <c r="L222" s="212"/>
      <c r="M222" s="213"/>
      <c r="N222" s="214"/>
      <c r="O222" s="210" t="s">
        <v>6</v>
      </c>
      <c r="P222" s="215"/>
      <c r="Q222" s="198"/>
      <c r="R222" s="198"/>
    </row>
    <row r="223" spans="2:18" ht="31.5" outlineLevel="1" x14ac:dyDescent="0.4">
      <c r="B223" s="220"/>
      <c r="C223" s="204">
        <v>136</v>
      </c>
      <c r="D223" s="205"/>
      <c r="E223" s="206" t="s">
        <v>970</v>
      </c>
      <c r="F223" s="278" t="s">
        <v>863</v>
      </c>
      <c r="G223" s="279"/>
      <c r="H223" s="212"/>
      <c r="I223" s="212"/>
      <c r="J223" s="212"/>
      <c r="K223" s="212"/>
      <c r="L223" s="212"/>
      <c r="M223" s="213"/>
      <c r="N223" s="214"/>
      <c r="O223" s="210" t="s">
        <v>6</v>
      </c>
      <c r="P223" s="215"/>
      <c r="Q223" s="198"/>
      <c r="R223" s="198"/>
    </row>
    <row r="224" spans="2:18" ht="31.5" outlineLevel="1" x14ac:dyDescent="0.4">
      <c r="B224" s="220"/>
      <c r="C224" s="204">
        <v>137</v>
      </c>
      <c r="D224" s="205"/>
      <c r="E224" s="206" t="s">
        <v>970</v>
      </c>
      <c r="F224" s="278" t="s">
        <v>863</v>
      </c>
      <c r="G224" s="279"/>
      <c r="H224" s="212"/>
      <c r="I224" s="212"/>
      <c r="J224" s="212"/>
      <c r="K224" s="212"/>
      <c r="L224" s="212"/>
      <c r="M224" s="213"/>
      <c r="N224" s="214"/>
      <c r="O224" s="210" t="s">
        <v>6</v>
      </c>
      <c r="P224" s="215"/>
      <c r="Q224" s="198"/>
      <c r="R224" s="198"/>
    </row>
    <row r="225" spans="2:18" ht="31.5" outlineLevel="1" x14ac:dyDescent="0.4">
      <c r="B225" s="220"/>
      <c r="C225" s="204">
        <v>138</v>
      </c>
      <c r="D225" s="205"/>
      <c r="E225" s="206" t="s">
        <v>970</v>
      </c>
      <c r="F225" s="278" t="s">
        <v>863</v>
      </c>
      <c r="G225" s="279"/>
      <c r="H225" s="212"/>
      <c r="I225" s="212"/>
      <c r="J225" s="212"/>
      <c r="K225" s="212"/>
      <c r="L225" s="212"/>
      <c r="M225" s="213"/>
      <c r="N225" s="214"/>
      <c r="O225" s="210" t="s">
        <v>6</v>
      </c>
      <c r="P225" s="215"/>
      <c r="Q225" s="198"/>
      <c r="R225" s="198"/>
    </row>
    <row r="226" spans="2:18" ht="31.5" outlineLevel="1" x14ac:dyDescent="0.4">
      <c r="B226" s="220"/>
      <c r="C226" s="204">
        <v>139</v>
      </c>
      <c r="D226" s="205"/>
      <c r="E226" s="206" t="s">
        <v>970</v>
      </c>
      <c r="F226" s="278" t="s">
        <v>863</v>
      </c>
      <c r="G226" s="279"/>
      <c r="H226" s="212"/>
      <c r="I226" s="212"/>
      <c r="J226" s="212"/>
      <c r="K226" s="212"/>
      <c r="L226" s="212"/>
      <c r="M226" s="213"/>
      <c r="N226" s="214"/>
      <c r="O226" s="210" t="s">
        <v>6</v>
      </c>
      <c r="P226" s="215"/>
      <c r="Q226" s="198"/>
      <c r="R226" s="198"/>
    </row>
    <row r="227" spans="2:18" ht="31.5" outlineLevel="1" x14ac:dyDescent="0.4">
      <c r="B227" s="220"/>
      <c r="C227" s="204">
        <v>140</v>
      </c>
      <c r="D227" s="205"/>
      <c r="E227" s="206" t="s">
        <v>970</v>
      </c>
      <c r="F227" s="278" t="s">
        <v>863</v>
      </c>
      <c r="G227" s="279"/>
      <c r="H227" s="212"/>
      <c r="I227" s="212"/>
      <c r="J227" s="212"/>
      <c r="K227" s="212"/>
      <c r="L227" s="212"/>
      <c r="M227" s="213"/>
      <c r="N227" s="214"/>
      <c r="O227" s="210" t="s">
        <v>6</v>
      </c>
      <c r="P227" s="215"/>
      <c r="Q227" s="198"/>
      <c r="R227" s="198"/>
    </row>
    <row r="228" spans="2:18" ht="31.5" outlineLevel="1" x14ac:dyDescent="0.4">
      <c r="B228" s="220"/>
      <c r="C228" s="204">
        <v>141</v>
      </c>
      <c r="D228" s="205"/>
      <c r="E228" s="206" t="s">
        <v>970</v>
      </c>
      <c r="F228" s="278" t="s">
        <v>863</v>
      </c>
      <c r="G228" s="279"/>
      <c r="H228" s="212"/>
      <c r="I228" s="212"/>
      <c r="J228" s="212"/>
      <c r="K228" s="212"/>
      <c r="L228" s="212"/>
      <c r="M228" s="213"/>
      <c r="N228" s="214"/>
      <c r="O228" s="210" t="s">
        <v>6</v>
      </c>
      <c r="P228" s="215"/>
      <c r="Q228" s="198"/>
      <c r="R228" s="198"/>
    </row>
    <row r="229" spans="2:18" ht="31.5" outlineLevel="1" x14ac:dyDescent="0.4">
      <c r="B229" s="220"/>
      <c r="C229" s="204">
        <v>142</v>
      </c>
      <c r="D229" s="205"/>
      <c r="E229" s="206" t="s">
        <v>970</v>
      </c>
      <c r="F229" s="278" t="s">
        <v>863</v>
      </c>
      <c r="G229" s="279"/>
      <c r="H229" s="212"/>
      <c r="I229" s="212"/>
      <c r="J229" s="212"/>
      <c r="K229" s="212"/>
      <c r="L229" s="212"/>
      <c r="M229" s="213"/>
      <c r="N229" s="214"/>
      <c r="O229" s="210" t="s">
        <v>6</v>
      </c>
      <c r="P229" s="215"/>
      <c r="Q229" s="198"/>
      <c r="R229" s="198"/>
    </row>
    <row r="230" spans="2:18" ht="31.5" outlineLevel="1" x14ac:dyDescent="0.4">
      <c r="B230" s="220"/>
      <c r="C230" s="204">
        <v>143</v>
      </c>
      <c r="D230" s="205"/>
      <c r="E230" s="206" t="s">
        <v>970</v>
      </c>
      <c r="F230" s="278" t="s">
        <v>863</v>
      </c>
      <c r="G230" s="279"/>
      <c r="H230" s="212"/>
      <c r="I230" s="212"/>
      <c r="J230" s="212"/>
      <c r="K230" s="212"/>
      <c r="L230" s="212"/>
      <c r="M230" s="213"/>
      <c r="N230" s="214"/>
      <c r="O230" s="210" t="s">
        <v>6</v>
      </c>
      <c r="P230" s="215"/>
      <c r="Q230" s="198"/>
      <c r="R230" s="198"/>
    </row>
    <row r="231" spans="2:18" ht="31.5" outlineLevel="1" x14ac:dyDescent="0.4">
      <c r="B231" s="220"/>
      <c r="C231" s="204">
        <v>144</v>
      </c>
      <c r="D231" s="205"/>
      <c r="E231" s="206" t="s">
        <v>970</v>
      </c>
      <c r="F231" s="278" t="s">
        <v>863</v>
      </c>
      <c r="G231" s="279"/>
      <c r="H231" s="212"/>
      <c r="I231" s="212"/>
      <c r="J231" s="212"/>
      <c r="K231" s="212"/>
      <c r="L231" s="212"/>
      <c r="M231" s="213"/>
      <c r="N231" s="214"/>
      <c r="O231" s="210" t="s">
        <v>6</v>
      </c>
      <c r="P231" s="215"/>
      <c r="Q231" s="198"/>
      <c r="R231" s="198"/>
    </row>
    <row r="232" spans="2:18" ht="31.5" outlineLevel="1" x14ac:dyDescent="0.4">
      <c r="B232" s="220"/>
      <c r="C232" s="204">
        <v>145</v>
      </c>
      <c r="D232" s="205"/>
      <c r="E232" s="206" t="s">
        <v>970</v>
      </c>
      <c r="F232" s="278" t="s">
        <v>863</v>
      </c>
      <c r="G232" s="279"/>
      <c r="H232" s="212"/>
      <c r="I232" s="212"/>
      <c r="J232" s="212"/>
      <c r="K232" s="212"/>
      <c r="L232" s="212"/>
      <c r="M232" s="213"/>
      <c r="N232" s="214"/>
      <c r="O232" s="210" t="s">
        <v>6</v>
      </c>
      <c r="P232" s="215"/>
      <c r="Q232" s="198"/>
      <c r="R232" s="198"/>
    </row>
    <row r="233" spans="2:18" ht="31.5" outlineLevel="1" x14ac:dyDescent="0.4">
      <c r="B233" s="220"/>
      <c r="C233" s="204">
        <v>146</v>
      </c>
      <c r="D233" s="205"/>
      <c r="E233" s="206" t="s">
        <v>970</v>
      </c>
      <c r="F233" s="278" t="s">
        <v>863</v>
      </c>
      <c r="G233" s="279"/>
      <c r="H233" s="212"/>
      <c r="I233" s="212"/>
      <c r="J233" s="212"/>
      <c r="K233" s="212"/>
      <c r="L233" s="212"/>
      <c r="M233" s="213"/>
      <c r="N233" s="214"/>
      <c r="O233" s="210" t="s">
        <v>6</v>
      </c>
      <c r="P233" s="215"/>
      <c r="Q233" s="198"/>
      <c r="R233" s="198"/>
    </row>
    <row r="234" spans="2:18" ht="31.5" outlineLevel="1" x14ac:dyDescent="0.4">
      <c r="B234" s="220"/>
      <c r="C234" s="204">
        <v>147</v>
      </c>
      <c r="D234" s="205"/>
      <c r="E234" s="206" t="s">
        <v>970</v>
      </c>
      <c r="F234" s="278" t="s">
        <v>863</v>
      </c>
      <c r="G234" s="279"/>
      <c r="H234" s="212"/>
      <c r="I234" s="212"/>
      <c r="J234" s="212"/>
      <c r="K234" s="212"/>
      <c r="L234" s="212"/>
      <c r="M234" s="213"/>
      <c r="N234" s="214"/>
      <c r="O234" s="210" t="s">
        <v>6</v>
      </c>
      <c r="P234" s="215"/>
      <c r="Q234" s="198"/>
      <c r="R234" s="198"/>
    </row>
    <row r="235" spans="2:18" ht="31.5" outlineLevel="1" x14ac:dyDescent="0.4">
      <c r="B235" s="220"/>
      <c r="C235" s="204">
        <v>148</v>
      </c>
      <c r="D235" s="205"/>
      <c r="E235" s="206" t="s">
        <v>970</v>
      </c>
      <c r="F235" s="278" t="s">
        <v>863</v>
      </c>
      <c r="G235" s="279"/>
      <c r="H235" s="212"/>
      <c r="I235" s="212"/>
      <c r="J235" s="212"/>
      <c r="K235" s="212"/>
      <c r="L235" s="212"/>
      <c r="M235" s="213"/>
      <c r="N235" s="214"/>
      <c r="O235" s="210" t="s">
        <v>6</v>
      </c>
      <c r="P235" s="215"/>
      <c r="Q235" s="198"/>
      <c r="R235" s="198"/>
    </row>
    <row r="236" spans="2:18" ht="31.5" outlineLevel="1" x14ac:dyDescent="0.4">
      <c r="B236" s="220"/>
      <c r="C236" s="204">
        <v>149</v>
      </c>
      <c r="D236" s="205"/>
      <c r="E236" s="206" t="s">
        <v>970</v>
      </c>
      <c r="F236" s="278" t="s">
        <v>863</v>
      </c>
      <c r="G236" s="279"/>
      <c r="H236" s="212"/>
      <c r="I236" s="212"/>
      <c r="J236" s="212"/>
      <c r="K236" s="212"/>
      <c r="L236" s="212"/>
      <c r="M236" s="213"/>
      <c r="N236" s="214"/>
      <c r="O236" s="210" t="s">
        <v>6</v>
      </c>
      <c r="P236" s="215"/>
      <c r="Q236" s="198"/>
      <c r="R236" s="198"/>
    </row>
    <row r="237" spans="2:18" ht="31.5" outlineLevel="1" x14ac:dyDescent="0.4">
      <c r="B237" s="220"/>
      <c r="C237" s="204">
        <v>150</v>
      </c>
      <c r="D237" s="205"/>
      <c r="E237" s="206" t="s">
        <v>970</v>
      </c>
      <c r="F237" s="278" t="s">
        <v>863</v>
      </c>
      <c r="G237" s="279"/>
      <c r="H237" s="212"/>
      <c r="I237" s="212"/>
      <c r="J237" s="212"/>
      <c r="K237" s="212"/>
      <c r="L237" s="212"/>
      <c r="M237" s="213"/>
      <c r="N237" s="214"/>
      <c r="O237" s="210" t="s">
        <v>6</v>
      </c>
      <c r="P237" s="215"/>
      <c r="Q237" s="198"/>
      <c r="R237" s="198"/>
    </row>
    <row r="238" spans="2:18" ht="31.5" outlineLevel="1" x14ac:dyDescent="0.4">
      <c r="B238" s="220"/>
      <c r="C238" s="204">
        <v>151</v>
      </c>
      <c r="D238" s="205"/>
      <c r="E238" s="206" t="s">
        <v>970</v>
      </c>
      <c r="F238" s="278" t="s">
        <v>863</v>
      </c>
      <c r="G238" s="279"/>
      <c r="H238" s="212"/>
      <c r="I238" s="212"/>
      <c r="J238" s="212"/>
      <c r="K238" s="212"/>
      <c r="L238" s="212"/>
      <c r="M238" s="213"/>
      <c r="N238" s="214"/>
      <c r="O238" s="210" t="s">
        <v>6</v>
      </c>
      <c r="P238" s="215"/>
      <c r="Q238" s="198"/>
      <c r="R238" s="198"/>
    </row>
    <row r="239" spans="2:18" ht="31.5" outlineLevel="1" x14ac:dyDescent="0.4">
      <c r="B239" s="220"/>
      <c r="C239" s="204">
        <v>152</v>
      </c>
      <c r="D239" s="205"/>
      <c r="E239" s="206" t="s">
        <v>970</v>
      </c>
      <c r="F239" s="278" t="s">
        <v>863</v>
      </c>
      <c r="G239" s="279"/>
      <c r="H239" s="212"/>
      <c r="I239" s="212"/>
      <c r="J239" s="212"/>
      <c r="K239" s="212"/>
      <c r="L239" s="212"/>
      <c r="M239" s="213"/>
      <c r="N239" s="214"/>
      <c r="O239" s="210" t="s">
        <v>6</v>
      </c>
      <c r="P239" s="215"/>
      <c r="Q239" s="198"/>
      <c r="R239" s="198"/>
    </row>
    <row r="240" spans="2:18" ht="31.5" outlineLevel="1" x14ac:dyDescent="0.4">
      <c r="B240" s="220"/>
      <c r="C240" s="204">
        <v>153</v>
      </c>
      <c r="D240" s="205"/>
      <c r="E240" s="206" t="s">
        <v>970</v>
      </c>
      <c r="F240" s="278" t="s">
        <v>863</v>
      </c>
      <c r="G240" s="279"/>
      <c r="H240" s="212"/>
      <c r="I240" s="212"/>
      <c r="J240" s="212"/>
      <c r="K240" s="212"/>
      <c r="L240" s="212"/>
      <c r="M240" s="213"/>
      <c r="N240" s="214"/>
      <c r="O240" s="210" t="s">
        <v>6</v>
      </c>
      <c r="P240" s="215"/>
      <c r="Q240" s="198"/>
      <c r="R240" s="198"/>
    </row>
    <row r="241" spans="2:18" ht="31.5" outlineLevel="1" x14ac:dyDescent="0.4">
      <c r="B241" s="220"/>
      <c r="C241" s="204">
        <v>154</v>
      </c>
      <c r="D241" s="205"/>
      <c r="E241" s="206" t="s">
        <v>970</v>
      </c>
      <c r="F241" s="278" t="s">
        <v>863</v>
      </c>
      <c r="G241" s="279"/>
      <c r="H241" s="212"/>
      <c r="I241" s="212"/>
      <c r="J241" s="212"/>
      <c r="K241" s="212"/>
      <c r="L241" s="212"/>
      <c r="M241" s="213"/>
      <c r="N241" s="214"/>
      <c r="O241" s="210" t="s">
        <v>6</v>
      </c>
      <c r="P241" s="215"/>
      <c r="Q241" s="198"/>
      <c r="R241" s="198"/>
    </row>
    <row r="242" spans="2:18" ht="31.5" outlineLevel="1" x14ac:dyDescent="0.4">
      <c r="B242" s="220"/>
      <c r="C242" s="204">
        <v>155</v>
      </c>
      <c r="D242" s="205"/>
      <c r="E242" s="206" t="s">
        <v>970</v>
      </c>
      <c r="F242" s="278" t="s">
        <v>863</v>
      </c>
      <c r="G242" s="279"/>
      <c r="H242" s="212"/>
      <c r="I242" s="212"/>
      <c r="J242" s="212"/>
      <c r="K242" s="212"/>
      <c r="L242" s="212"/>
      <c r="M242" s="213"/>
      <c r="N242" s="214"/>
      <c r="O242" s="210" t="s">
        <v>6</v>
      </c>
      <c r="P242" s="215"/>
      <c r="Q242" s="198"/>
      <c r="R242" s="198"/>
    </row>
    <row r="243" spans="2:18" ht="31.5" outlineLevel="1" x14ac:dyDescent="0.4">
      <c r="B243" s="220"/>
      <c r="C243" s="204">
        <v>156</v>
      </c>
      <c r="D243" s="205"/>
      <c r="E243" s="206" t="s">
        <v>970</v>
      </c>
      <c r="F243" s="278" t="s">
        <v>863</v>
      </c>
      <c r="G243" s="279"/>
      <c r="H243" s="212"/>
      <c r="I243" s="212"/>
      <c r="J243" s="212"/>
      <c r="K243" s="212"/>
      <c r="L243" s="212"/>
      <c r="M243" s="213"/>
      <c r="N243" s="214"/>
      <c r="O243" s="210" t="s">
        <v>6</v>
      </c>
      <c r="P243" s="215"/>
      <c r="Q243" s="198"/>
      <c r="R243" s="198"/>
    </row>
    <row r="244" spans="2:18" ht="31.5" outlineLevel="1" x14ac:dyDescent="0.4">
      <c r="B244" s="220"/>
      <c r="C244" s="204">
        <v>157</v>
      </c>
      <c r="D244" s="205"/>
      <c r="E244" s="206" t="s">
        <v>970</v>
      </c>
      <c r="F244" s="278" t="s">
        <v>863</v>
      </c>
      <c r="G244" s="279"/>
      <c r="H244" s="212"/>
      <c r="I244" s="212"/>
      <c r="J244" s="212"/>
      <c r="K244" s="212"/>
      <c r="L244" s="212"/>
      <c r="M244" s="213"/>
      <c r="N244" s="214"/>
      <c r="O244" s="210" t="s">
        <v>6</v>
      </c>
      <c r="P244" s="215"/>
      <c r="Q244" s="198"/>
      <c r="R244" s="198"/>
    </row>
    <row r="245" spans="2:18" ht="31.5" outlineLevel="1" x14ac:dyDescent="0.4">
      <c r="B245" s="220"/>
      <c r="C245" s="204">
        <v>158</v>
      </c>
      <c r="D245" s="205"/>
      <c r="E245" s="206" t="s">
        <v>970</v>
      </c>
      <c r="F245" s="278" t="s">
        <v>863</v>
      </c>
      <c r="G245" s="279"/>
      <c r="H245" s="212"/>
      <c r="I245" s="212"/>
      <c r="J245" s="212"/>
      <c r="K245" s="212"/>
      <c r="L245" s="212"/>
      <c r="M245" s="213"/>
      <c r="N245" s="214"/>
      <c r="O245" s="210" t="s">
        <v>6</v>
      </c>
      <c r="P245" s="215"/>
      <c r="Q245" s="198"/>
      <c r="R245" s="198"/>
    </row>
    <row r="246" spans="2:18" ht="31.5" outlineLevel="1" x14ac:dyDescent="0.4">
      <c r="B246" s="220"/>
      <c r="C246" s="204">
        <v>159</v>
      </c>
      <c r="D246" s="205"/>
      <c r="E246" s="206" t="s">
        <v>970</v>
      </c>
      <c r="F246" s="278" t="s">
        <v>863</v>
      </c>
      <c r="G246" s="279"/>
      <c r="H246" s="212"/>
      <c r="I246" s="212"/>
      <c r="J246" s="212"/>
      <c r="K246" s="212"/>
      <c r="L246" s="212"/>
      <c r="M246" s="213"/>
      <c r="N246" s="214"/>
      <c r="O246" s="210" t="s">
        <v>6</v>
      </c>
      <c r="P246" s="215"/>
      <c r="Q246" s="198"/>
      <c r="R246" s="198"/>
    </row>
    <row r="247" spans="2:18" ht="31.5" outlineLevel="1" x14ac:dyDescent="0.4">
      <c r="B247" s="220"/>
      <c r="C247" s="204">
        <v>160</v>
      </c>
      <c r="D247" s="205"/>
      <c r="E247" s="206" t="s">
        <v>970</v>
      </c>
      <c r="F247" s="278" t="s">
        <v>863</v>
      </c>
      <c r="G247" s="279"/>
      <c r="H247" s="212"/>
      <c r="I247" s="212"/>
      <c r="J247" s="212"/>
      <c r="K247" s="212"/>
      <c r="L247" s="212"/>
      <c r="M247" s="213"/>
      <c r="N247" s="214"/>
      <c r="O247" s="210" t="s">
        <v>6</v>
      </c>
      <c r="P247" s="215"/>
      <c r="Q247" s="198"/>
      <c r="R247" s="198"/>
    </row>
    <row r="248" spans="2:18" ht="31.5" outlineLevel="1" x14ac:dyDescent="0.4">
      <c r="B248" s="220"/>
      <c r="C248" s="204">
        <v>161</v>
      </c>
      <c r="D248" s="205"/>
      <c r="E248" s="206" t="s">
        <v>970</v>
      </c>
      <c r="F248" s="278" t="s">
        <v>863</v>
      </c>
      <c r="G248" s="279"/>
      <c r="H248" s="212"/>
      <c r="I248" s="212"/>
      <c r="J248" s="212"/>
      <c r="K248" s="212"/>
      <c r="L248" s="212"/>
      <c r="M248" s="213"/>
      <c r="N248" s="214"/>
      <c r="O248" s="210" t="s">
        <v>6</v>
      </c>
      <c r="P248" s="215"/>
      <c r="Q248" s="198"/>
      <c r="R248" s="198"/>
    </row>
    <row r="249" spans="2:18" ht="31.5" outlineLevel="1" x14ac:dyDescent="0.4">
      <c r="B249" s="220"/>
      <c r="C249" s="204">
        <v>162</v>
      </c>
      <c r="D249" s="205"/>
      <c r="E249" s="206" t="s">
        <v>970</v>
      </c>
      <c r="F249" s="278" t="s">
        <v>863</v>
      </c>
      <c r="G249" s="279"/>
      <c r="H249" s="212"/>
      <c r="I249" s="212"/>
      <c r="J249" s="212"/>
      <c r="K249" s="212"/>
      <c r="L249" s="212"/>
      <c r="M249" s="213"/>
      <c r="N249" s="214"/>
      <c r="O249" s="210" t="s">
        <v>6</v>
      </c>
      <c r="P249" s="215"/>
      <c r="Q249" s="198"/>
      <c r="R249" s="198"/>
    </row>
    <row r="250" spans="2:18" ht="31.5" outlineLevel="1" x14ac:dyDescent="0.4">
      <c r="B250" s="220"/>
      <c r="C250" s="204">
        <v>163</v>
      </c>
      <c r="D250" s="205"/>
      <c r="E250" s="206" t="s">
        <v>970</v>
      </c>
      <c r="F250" s="278" t="s">
        <v>863</v>
      </c>
      <c r="G250" s="279"/>
      <c r="H250" s="212"/>
      <c r="I250" s="212"/>
      <c r="J250" s="212"/>
      <c r="K250" s="212"/>
      <c r="L250" s="212"/>
      <c r="M250" s="213"/>
      <c r="N250" s="214"/>
      <c r="O250" s="210" t="s">
        <v>6</v>
      </c>
      <c r="P250" s="215"/>
      <c r="Q250" s="198"/>
      <c r="R250" s="198"/>
    </row>
    <row r="251" spans="2:18" ht="31.5" outlineLevel="1" x14ac:dyDescent="0.4">
      <c r="B251" s="220"/>
      <c r="C251" s="204">
        <v>164</v>
      </c>
      <c r="D251" s="205"/>
      <c r="E251" s="206" t="s">
        <v>970</v>
      </c>
      <c r="F251" s="278" t="s">
        <v>863</v>
      </c>
      <c r="G251" s="279"/>
      <c r="H251" s="212"/>
      <c r="I251" s="212"/>
      <c r="J251" s="212"/>
      <c r="K251" s="212"/>
      <c r="L251" s="212"/>
      <c r="M251" s="213"/>
      <c r="N251" s="214"/>
      <c r="O251" s="210" t="s">
        <v>6</v>
      </c>
      <c r="P251" s="215"/>
      <c r="Q251" s="198"/>
      <c r="R251" s="198"/>
    </row>
    <row r="252" spans="2:18" ht="31.5" outlineLevel="1" x14ac:dyDescent="0.4">
      <c r="B252" s="220"/>
      <c r="C252" s="204">
        <v>165</v>
      </c>
      <c r="D252" s="205"/>
      <c r="E252" s="206" t="s">
        <v>970</v>
      </c>
      <c r="F252" s="278" t="s">
        <v>863</v>
      </c>
      <c r="G252" s="279"/>
      <c r="H252" s="212"/>
      <c r="I252" s="212"/>
      <c r="J252" s="212"/>
      <c r="K252" s="212"/>
      <c r="L252" s="212"/>
      <c r="M252" s="213"/>
      <c r="N252" s="214"/>
      <c r="O252" s="210" t="s">
        <v>6</v>
      </c>
      <c r="P252" s="215"/>
      <c r="Q252" s="198"/>
      <c r="R252" s="198"/>
    </row>
    <row r="253" spans="2:18" ht="31.5" outlineLevel="1" x14ac:dyDescent="0.4">
      <c r="B253" s="220"/>
      <c r="C253" s="204">
        <v>166</v>
      </c>
      <c r="D253" s="205"/>
      <c r="E253" s="206" t="s">
        <v>970</v>
      </c>
      <c r="F253" s="278" t="s">
        <v>863</v>
      </c>
      <c r="G253" s="279"/>
      <c r="H253" s="212"/>
      <c r="I253" s="212"/>
      <c r="J253" s="212"/>
      <c r="K253" s="212"/>
      <c r="L253" s="212"/>
      <c r="M253" s="213"/>
      <c r="N253" s="214"/>
      <c r="O253" s="210" t="s">
        <v>6</v>
      </c>
      <c r="P253" s="215"/>
      <c r="Q253" s="198"/>
      <c r="R253" s="198"/>
    </row>
    <row r="254" spans="2:18" ht="31.5" outlineLevel="1" x14ac:dyDescent="0.4">
      <c r="B254" s="220"/>
      <c r="C254" s="204">
        <v>167</v>
      </c>
      <c r="D254" s="205"/>
      <c r="E254" s="206" t="s">
        <v>970</v>
      </c>
      <c r="F254" s="278" t="s">
        <v>863</v>
      </c>
      <c r="G254" s="279"/>
      <c r="H254" s="212"/>
      <c r="I254" s="212"/>
      <c r="J254" s="212"/>
      <c r="K254" s="212"/>
      <c r="L254" s="212"/>
      <c r="M254" s="213"/>
      <c r="N254" s="214"/>
      <c r="O254" s="210" t="s">
        <v>6</v>
      </c>
      <c r="P254" s="215"/>
      <c r="Q254" s="198"/>
      <c r="R254" s="198"/>
    </row>
    <row r="255" spans="2:18" ht="31.5" outlineLevel="1" x14ac:dyDescent="0.4">
      <c r="B255" s="220"/>
      <c r="C255" s="204">
        <v>168</v>
      </c>
      <c r="D255" s="205"/>
      <c r="E255" s="206" t="s">
        <v>970</v>
      </c>
      <c r="F255" s="278" t="s">
        <v>863</v>
      </c>
      <c r="G255" s="279"/>
      <c r="H255" s="212"/>
      <c r="I255" s="212"/>
      <c r="J255" s="212"/>
      <c r="K255" s="212"/>
      <c r="L255" s="212"/>
      <c r="M255" s="213"/>
      <c r="N255" s="214"/>
      <c r="O255" s="210" t="s">
        <v>6</v>
      </c>
      <c r="P255" s="215"/>
      <c r="Q255" s="198"/>
      <c r="R255" s="198"/>
    </row>
    <row r="256" spans="2:18" ht="31.5" outlineLevel="1" x14ac:dyDescent="0.4">
      <c r="B256" s="220"/>
      <c r="C256" s="204">
        <v>169</v>
      </c>
      <c r="D256" s="205"/>
      <c r="E256" s="206" t="s">
        <v>970</v>
      </c>
      <c r="F256" s="278" t="s">
        <v>863</v>
      </c>
      <c r="G256" s="279"/>
      <c r="H256" s="212"/>
      <c r="I256" s="212"/>
      <c r="J256" s="212"/>
      <c r="K256" s="212"/>
      <c r="L256" s="212"/>
      <c r="M256" s="213"/>
      <c r="N256" s="214"/>
      <c r="O256" s="210" t="s">
        <v>6</v>
      </c>
      <c r="P256" s="215"/>
      <c r="Q256" s="198"/>
      <c r="R256" s="198"/>
    </row>
    <row r="257" spans="2:18" ht="31.5" outlineLevel="1" x14ac:dyDescent="0.4">
      <c r="B257" s="220"/>
      <c r="C257" s="204">
        <v>170</v>
      </c>
      <c r="D257" s="205"/>
      <c r="E257" s="206" t="s">
        <v>970</v>
      </c>
      <c r="F257" s="278" t="s">
        <v>863</v>
      </c>
      <c r="G257" s="279"/>
      <c r="H257" s="212"/>
      <c r="I257" s="212"/>
      <c r="J257" s="212"/>
      <c r="K257" s="212"/>
      <c r="L257" s="212"/>
      <c r="M257" s="213"/>
      <c r="N257" s="214"/>
      <c r="O257" s="210" t="s">
        <v>6</v>
      </c>
      <c r="P257" s="215"/>
      <c r="Q257" s="198"/>
      <c r="R257" s="198"/>
    </row>
    <row r="258" spans="2:18" ht="31.5" outlineLevel="1" x14ac:dyDescent="0.4">
      <c r="B258" s="220"/>
      <c r="C258" s="204">
        <v>171</v>
      </c>
      <c r="D258" s="205"/>
      <c r="E258" s="206" t="s">
        <v>970</v>
      </c>
      <c r="F258" s="278" t="s">
        <v>863</v>
      </c>
      <c r="G258" s="279"/>
      <c r="H258" s="212"/>
      <c r="I258" s="212"/>
      <c r="J258" s="212"/>
      <c r="K258" s="212"/>
      <c r="L258" s="212"/>
      <c r="M258" s="213"/>
      <c r="N258" s="214"/>
      <c r="O258" s="210" t="s">
        <v>6</v>
      </c>
      <c r="P258" s="215"/>
      <c r="Q258" s="198"/>
      <c r="R258" s="198"/>
    </row>
    <row r="259" spans="2:18" ht="31.5" outlineLevel="1" x14ac:dyDescent="0.4">
      <c r="B259" s="220"/>
      <c r="C259" s="204">
        <v>172</v>
      </c>
      <c r="D259" s="205"/>
      <c r="E259" s="206" t="s">
        <v>970</v>
      </c>
      <c r="F259" s="278" t="s">
        <v>863</v>
      </c>
      <c r="G259" s="279"/>
      <c r="H259" s="212"/>
      <c r="I259" s="212"/>
      <c r="J259" s="212"/>
      <c r="K259" s="212"/>
      <c r="L259" s="212"/>
      <c r="M259" s="213"/>
      <c r="N259" s="214"/>
      <c r="O259" s="210" t="s">
        <v>6</v>
      </c>
      <c r="P259" s="215"/>
      <c r="Q259" s="198"/>
      <c r="R259" s="198"/>
    </row>
    <row r="260" spans="2:18" ht="31.5" outlineLevel="1" x14ac:dyDescent="0.4">
      <c r="B260" s="220"/>
      <c r="C260" s="204">
        <v>173</v>
      </c>
      <c r="D260" s="205"/>
      <c r="E260" s="206" t="s">
        <v>970</v>
      </c>
      <c r="F260" s="278" t="s">
        <v>863</v>
      </c>
      <c r="G260" s="279"/>
      <c r="H260" s="212"/>
      <c r="I260" s="212"/>
      <c r="J260" s="212"/>
      <c r="K260" s="212"/>
      <c r="L260" s="212"/>
      <c r="M260" s="213"/>
      <c r="N260" s="214"/>
      <c r="O260" s="210" t="s">
        <v>6</v>
      </c>
      <c r="P260" s="215"/>
      <c r="Q260" s="198"/>
      <c r="R260" s="198"/>
    </row>
    <row r="261" spans="2:18" ht="31.5" outlineLevel="1" x14ac:dyDescent="0.4">
      <c r="B261" s="220"/>
      <c r="C261" s="204">
        <v>174</v>
      </c>
      <c r="D261" s="205"/>
      <c r="E261" s="206" t="s">
        <v>970</v>
      </c>
      <c r="F261" s="278" t="s">
        <v>863</v>
      </c>
      <c r="G261" s="279"/>
      <c r="H261" s="212"/>
      <c r="I261" s="212"/>
      <c r="J261" s="212"/>
      <c r="K261" s="212"/>
      <c r="L261" s="212"/>
      <c r="M261" s="213"/>
      <c r="N261" s="214"/>
      <c r="O261" s="210" t="s">
        <v>6</v>
      </c>
      <c r="P261" s="215"/>
      <c r="Q261" s="198"/>
      <c r="R261" s="198"/>
    </row>
    <row r="262" spans="2:18" ht="31.5" outlineLevel="1" x14ac:dyDescent="0.4">
      <c r="B262" s="220"/>
      <c r="C262" s="204">
        <v>175</v>
      </c>
      <c r="D262" s="205"/>
      <c r="E262" s="206" t="s">
        <v>970</v>
      </c>
      <c r="F262" s="278" t="s">
        <v>863</v>
      </c>
      <c r="G262" s="279"/>
      <c r="H262" s="212"/>
      <c r="I262" s="212"/>
      <c r="J262" s="212"/>
      <c r="K262" s="212"/>
      <c r="L262" s="212"/>
      <c r="M262" s="213"/>
      <c r="N262" s="214"/>
      <c r="O262" s="210" t="s">
        <v>6</v>
      </c>
      <c r="P262" s="215"/>
      <c r="Q262" s="198"/>
      <c r="R262" s="198"/>
    </row>
    <row r="263" spans="2:18" ht="31.5" outlineLevel="1" x14ac:dyDescent="0.4">
      <c r="B263" s="220"/>
      <c r="C263" s="204">
        <v>176</v>
      </c>
      <c r="D263" s="205"/>
      <c r="E263" s="206" t="s">
        <v>970</v>
      </c>
      <c r="F263" s="278" t="s">
        <v>863</v>
      </c>
      <c r="G263" s="279"/>
      <c r="H263" s="212"/>
      <c r="I263" s="212"/>
      <c r="J263" s="212"/>
      <c r="K263" s="212"/>
      <c r="L263" s="212"/>
      <c r="M263" s="213"/>
      <c r="N263" s="214"/>
      <c r="O263" s="210" t="s">
        <v>6</v>
      </c>
      <c r="P263" s="215"/>
      <c r="Q263" s="198"/>
      <c r="R263" s="198"/>
    </row>
    <row r="264" spans="2:18" ht="31.5" outlineLevel="1" x14ac:dyDescent="0.4">
      <c r="B264" s="220"/>
      <c r="C264" s="204">
        <v>177</v>
      </c>
      <c r="D264" s="205"/>
      <c r="E264" s="206" t="s">
        <v>970</v>
      </c>
      <c r="F264" s="278" t="s">
        <v>863</v>
      </c>
      <c r="G264" s="279"/>
      <c r="H264" s="212"/>
      <c r="I264" s="212"/>
      <c r="J264" s="212"/>
      <c r="K264" s="212"/>
      <c r="L264" s="212"/>
      <c r="M264" s="213"/>
      <c r="N264" s="214"/>
      <c r="O264" s="210" t="s">
        <v>6</v>
      </c>
      <c r="P264" s="215"/>
      <c r="Q264" s="198"/>
      <c r="R264" s="198"/>
    </row>
    <row r="265" spans="2:18" ht="31.5" outlineLevel="1" x14ac:dyDescent="0.4">
      <c r="B265" s="220"/>
      <c r="C265" s="204">
        <v>178</v>
      </c>
      <c r="D265" s="205"/>
      <c r="E265" s="206" t="s">
        <v>970</v>
      </c>
      <c r="F265" s="278" t="s">
        <v>863</v>
      </c>
      <c r="G265" s="279"/>
      <c r="H265" s="212"/>
      <c r="I265" s="212"/>
      <c r="J265" s="212"/>
      <c r="K265" s="212"/>
      <c r="L265" s="212"/>
      <c r="M265" s="213"/>
      <c r="N265" s="214"/>
      <c r="O265" s="210" t="s">
        <v>6</v>
      </c>
      <c r="P265" s="215"/>
      <c r="Q265" s="198"/>
      <c r="R265" s="198"/>
    </row>
    <row r="266" spans="2:18" ht="31.5" outlineLevel="1" x14ac:dyDescent="0.4">
      <c r="B266" s="220"/>
      <c r="C266" s="204">
        <v>179</v>
      </c>
      <c r="D266" s="205"/>
      <c r="E266" s="206" t="s">
        <v>970</v>
      </c>
      <c r="F266" s="278" t="s">
        <v>863</v>
      </c>
      <c r="G266" s="279"/>
      <c r="H266" s="212"/>
      <c r="I266" s="212"/>
      <c r="J266" s="212"/>
      <c r="K266" s="212"/>
      <c r="L266" s="212"/>
      <c r="M266" s="213"/>
      <c r="N266" s="214"/>
      <c r="O266" s="210" t="s">
        <v>6</v>
      </c>
      <c r="P266" s="215"/>
      <c r="Q266" s="198"/>
      <c r="R266" s="198"/>
    </row>
    <row r="267" spans="2:18" ht="31.5" outlineLevel="1" x14ac:dyDescent="0.4">
      <c r="B267" s="220"/>
      <c r="C267" s="204">
        <v>180</v>
      </c>
      <c r="D267" s="205"/>
      <c r="E267" s="206" t="s">
        <v>970</v>
      </c>
      <c r="F267" s="278" t="s">
        <v>863</v>
      </c>
      <c r="G267" s="279"/>
      <c r="H267" s="212"/>
      <c r="I267" s="212"/>
      <c r="J267" s="212"/>
      <c r="K267" s="212"/>
      <c r="L267" s="212"/>
      <c r="M267" s="213"/>
      <c r="N267" s="214"/>
      <c r="O267" s="210" t="s">
        <v>6</v>
      </c>
      <c r="P267" s="215"/>
      <c r="Q267" s="198"/>
      <c r="R267" s="198"/>
    </row>
    <row r="268" spans="2:18" ht="31.5" outlineLevel="1" x14ac:dyDescent="0.4">
      <c r="B268" s="220"/>
      <c r="C268" s="204">
        <v>181</v>
      </c>
      <c r="D268" s="205"/>
      <c r="E268" s="206" t="s">
        <v>970</v>
      </c>
      <c r="F268" s="278" t="s">
        <v>863</v>
      </c>
      <c r="G268" s="279"/>
      <c r="H268" s="212"/>
      <c r="I268" s="212"/>
      <c r="J268" s="212"/>
      <c r="K268" s="212"/>
      <c r="L268" s="212"/>
      <c r="M268" s="213"/>
      <c r="N268" s="214"/>
      <c r="O268" s="210" t="s">
        <v>6</v>
      </c>
      <c r="P268" s="215"/>
      <c r="Q268" s="198"/>
      <c r="R268" s="198"/>
    </row>
    <row r="269" spans="2:18" ht="31.5" outlineLevel="1" x14ac:dyDescent="0.4">
      <c r="B269" s="220"/>
      <c r="C269" s="204">
        <v>182</v>
      </c>
      <c r="D269" s="205"/>
      <c r="E269" s="206" t="s">
        <v>970</v>
      </c>
      <c r="F269" s="278" t="s">
        <v>863</v>
      </c>
      <c r="G269" s="279"/>
      <c r="H269" s="212"/>
      <c r="I269" s="212"/>
      <c r="J269" s="212"/>
      <c r="K269" s="212"/>
      <c r="L269" s="212"/>
      <c r="M269" s="213"/>
      <c r="N269" s="214"/>
      <c r="O269" s="210" t="s">
        <v>6</v>
      </c>
      <c r="P269" s="215"/>
      <c r="Q269" s="198"/>
      <c r="R269" s="198"/>
    </row>
    <row r="270" spans="2:18" ht="31.5" outlineLevel="1" x14ac:dyDescent="0.4">
      <c r="B270" s="220"/>
      <c r="C270" s="204">
        <v>183</v>
      </c>
      <c r="D270" s="205"/>
      <c r="E270" s="206" t="s">
        <v>970</v>
      </c>
      <c r="F270" s="278" t="s">
        <v>863</v>
      </c>
      <c r="G270" s="279"/>
      <c r="H270" s="212"/>
      <c r="I270" s="212"/>
      <c r="J270" s="212"/>
      <c r="K270" s="212"/>
      <c r="L270" s="212"/>
      <c r="M270" s="213"/>
      <c r="N270" s="214"/>
      <c r="O270" s="210" t="s">
        <v>6</v>
      </c>
      <c r="P270" s="215"/>
      <c r="Q270" s="198"/>
      <c r="R270" s="198"/>
    </row>
    <row r="271" spans="2:18" ht="31.5" outlineLevel="1" x14ac:dyDescent="0.4">
      <c r="B271" s="220"/>
      <c r="C271" s="204">
        <v>184</v>
      </c>
      <c r="D271" s="205"/>
      <c r="E271" s="206" t="s">
        <v>970</v>
      </c>
      <c r="F271" s="278" t="s">
        <v>863</v>
      </c>
      <c r="G271" s="279"/>
      <c r="H271" s="212"/>
      <c r="I271" s="212"/>
      <c r="J271" s="212"/>
      <c r="K271" s="212"/>
      <c r="L271" s="212"/>
      <c r="M271" s="213"/>
      <c r="N271" s="214"/>
      <c r="O271" s="210" t="s">
        <v>6</v>
      </c>
      <c r="P271" s="215"/>
      <c r="Q271" s="198"/>
      <c r="R271" s="198"/>
    </row>
    <row r="272" spans="2:18" ht="31.5" outlineLevel="1" x14ac:dyDescent="0.4">
      <c r="B272" s="220"/>
      <c r="C272" s="204">
        <v>185</v>
      </c>
      <c r="D272" s="205"/>
      <c r="E272" s="206" t="s">
        <v>970</v>
      </c>
      <c r="F272" s="278" t="s">
        <v>863</v>
      </c>
      <c r="G272" s="279"/>
      <c r="H272" s="212"/>
      <c r="I272" s="212"/>
      <c r="J272" s="212"/>
      <c r="K272" s="212"/>
      <c r="L272" s="212"/>
      <c r="M272" s="213"/>
      <c r="N272" s="214"/>
      <c r="O272" s="210" t="s">
        <v>6</v>
      </c>
      <c r="P272" s="215"/>
      <c r="Q272" s="198"/>
      <c r="R272" s="198"/>
    </row>
    <row r="273" spans="2:18" ht="31.5" outlineLevel="1" x14ac:dyDescent="0.4">
      <c r="B273" s="220"/>
      <c r="C273" s="204">
        <v>186</v>
      </c>
      <c r="D273" s="205"/>
      <c r="E273" s="206" t="s">
        <v>970</v>
      </c>
      <c r="F273" s="278" t="s">
        <v>863</v>
      </c>
      <c r="G273" s="279"/>
      <c r="H273" s="212"/>
      <c r="I273" s="212"/>
      <c r="J273" s="212"/>
      <c r="K273" s="212"/>
      <c r="L273" s="212"/>
      <c r="M273" s="213"/>
      <c r="N273" s="214"/>
      <c r="O273" s="210" t="s">
        <v>6</v>
      </c>
      <c r="P273" s="215"/>
      <c r="Q273" s="198"/>
      <c r="R273" s="198"/>
    </row>
    <row r="274" spans="2:18" ht="31.5" outlineLevel="1" x14ac:dyDescent="0.4">
      <c r="B274" s="220"/>
      <c r="C274" s="204">
        <v>187</v>
      </c>
      <c r="D274" s="205"/>
      <c r="E274" s="206" t="s">
        <v>970</v>
      </c>
      <c r="F274" s="278" t="s">
        <v>863</v>
      </c>
      <c r="G274" s="279"/>
      <c r="H274" s="212"/>
      <c r="I274" s="212"/>
      <c r="J274" s="212"/>
      <c r="K274" s="212"/>
      <c r="L274" s="212"/>
      <c r="M274" s="213"/>
      <c r="N274" s="214"/>
      <c r="O274" s="210" t="s">
        <v>6</v>
      </c>
      <c r="P274" s="215"/>
      <c r="Q274" s="198"/>
      <c r="R274" s="198"/>
    </row>
    <row r="275" spans="2:18" ht="31.5" outlineLevel="1" x14ac:dyDescent="0.4">
      <c r="B275" s="220"/>
      <c r="C275" s="204">
        <v>188</v>
      </c>
      <c r="D275" s="205"/>
      <c r="E275" s="206" t="s">
        <v>970</v>
      </c>
      <c r="F275" s="278" t="s">
        <v>863</v>
      </c>
      <c r="G275" s="279"/>
      <c r="H275" s="212"/>
      <c r="I275" s="212"/>
      <c r="J275" s="212"/>
      <c r="K275" s="212"/>
      <c r="L275" s="212"/>
      <c r="M275" s="213"/>
      <c r="N275" s="214"/>
      <c r="O275" s="210" t="s">
        <v>6</v>
      </c>
      <c r="P275" s="215"/>
      <c r="Q275" s="198"/>
      <c r="R275" s="198"/>
    </row>
    <row r="276" spans="2:18" ht="31.5" outlineLevel="1" x14ac:dyDescent="0.4">
      <c r="B276" s="220"/>
      <c r="C276" s="204">
        <v>189</v>
      </c>
      <c r="D276" s="205"/>
      <c r="E276" s="206" t="s">
        <v>970</v>
      </c>
      <c r="F276" s="278" t="s">
        <v>863</v>
      </c>
      <c r="G276" s="279"/>
      <c r="H276" s="212"/>
      <c r="I276" s="212"/>
      <c r="J276" s="212"/>
      <c r="K276" s="212"/>
      <c r="L276" s="212"/>
      <c r="M276" s="213"/>
      <c r="N276" s="214"/>
      <c r="O276" s="210" t="s">
        <v>6</v>
      </c>
      <c r="P276" s="215"/>
      <c r="Q276" s="198"/>
      <c r="R276" s="198"/>
    </row>
    <row r="277" spans="2:18" ht="31.5" outlineLevel="1" x14ac:dyDescent="0.4">
      <c r="B277" s="220"/>
      <c r="C277" s="204">
        <v>190</v>
      </c>
      <c r="D277" s="205"/>
      <c r="E277" s="206" t="s">
        <v>970</v>
      </c>
      <c r="F277" s="278" t="s">
        <v>863</v>
      </c>
      <c r="G277" s="279"/>
      <c r="H277" s="212"/>
      <c r="I277" s="212"/>
      <c r="J277" s="212"/>
      <c r="K277" s="212"/>
      <c r="L277" s="212"/>
      <c r="M277" s="213"/>
      <c r="N277" s="214"/>
      <c r="O277" s="210" t="s">
        <v>6</v>
      </c>
      <c r="P277" s="215"/>
      <c r="Q277" s="198"/>
      <c r="R277" s="198"/>
    </row>
    <row r="278" spans="2:18" ht="31.5" outlineLevel="1" x14ac:dyDescent="0.4">
      <c r="B278" s="220"/>
      <c r="C278" s="204">
        <v>191</v>
      </c>
      <c r="D278" s="205"/>
      <c r="E278" s="206" t="s">
        <v>970</v>
      </c>
      <c r="F278" s="278" t="s">
        <v>863</v>
      </c>
      <c r="G278" s="279"/>
      <c r="H278" s="212"/>
      <c r="I278" s="212"/>
      <c r="J278" s="212"/>
      <c r="K278" s="212"/>
      <c r="L278" s="212"/>
      <c r="M278" s="213"/>
      <c r="N278" s="214"/>
      <c r="O278" s="210" t="s">
        <v>6</v>
      </c>
      <c r="P278" s="215"/>
      <c r="Q278" s="198"/>
      <c r="R278" s="198"/>
    </row>
    <row r="279" spans="2:18" ht="31.5" outlineLevel="1" x14ac:dyDescent="0.4">
      <c r="B279" s="220"/>
      <c r="C279" s="204">
        <v>192</v>
      </c>
      <c r="D279" s="205"/>
      <c r="E279" s="206" t="s">
        <v>970</v>
      </c>
      <c r="F279" s="278" t="s">
        <v>863</v>
      </c>
      <c r="G279" s="279"/>
      <c r="H279" s="212"/>
      <c r="I279" s="212"/>
      <c r="J279" s="212"/>
      <c r="K279" s="212"/>
      <c r="L279" s="212"/>
      <c r="M279" s="213"/>
      <c r="N279" s="214"/>
      <c r="O279" s="210" t="s">
        <v>6</v>
      </c>
      <c r="P279" s="215"/>
      <c r="Q279" s="198"/>
      <c r="R279" s="198"/>
    </row>
    <row r="280" spans="2:18" ht="31.5" outlineLevel="1" x14ac:dyDescent="0.4">
      <c r="B280" s="220"/>
      <c r="C280" s="204">
        <v>193</v>
      </c>
      <c r="D280" s="205"/>
      <c r="E280" s="206" t="s">
        <v>970</v>
      </c>
      <c r="F280" s="278" t="s">
        <v>863</v>
      </c>
      <c r="G280" s="279"/>
      <c r="H280" s="212"/>
      <c r="I280" s="212"/>
      <c r="J280" s="212"/>
      <c r="K280" s="212"/>
      <c r="L280" s="212"/>
      <c r="M280" s="213"/>
      <c r="N280" s="214"/>
      <c r="O280" s="210" t="s">
        <v>6</v>
      </c>
      <c r="P280" s="215"/>
      <c r="Q280" s="198"/>
      <c r="R280" s="198"/>
    </row>
    <row r="281" spans="2:18" ht="31.5" outlineLevel="1" x14ac:dyDescent="0.4">
      <c r="B281" s="220"/>
      <c r="C281" s="204">
        <v>194</v>
      </c>
      <c r="D281" s="205"/>
      <c r="E281" s="206" t="s">
        <v>970</v>
      </c>
      <c r="F281" s="278" t="s">
        <v>863</v>
      </c>
      <c r="G281" s="279"/>
      <c r="H281" s="212"/>
      <c r="I281" s="212"/>
      <c r="J281" s="212"/>
      <c r="K281" s="212"/>
      <c r="L281" s="212"/>
      <c r="M281" s="213"/>
      <c r="N281" s="214"/>
      <c r="O281" s="210" t="s">
        <v>6</v>
      </c>
      <c r="P281" s="215"/>
      <c r="Q281" s="198"/>
      <c r="R281" s="198"/>
    </row>
    <row r="282" spans="2:18" ht="31.5" outlineLevel="1" x14ac:dyDescent="0.4">
      <c r="B282" s="220"/>
      <c r="C282" s="204">
        <v>195</v>
      </c>
      <c r="D282" s="205"/>
      <c r="E282" s="206" t="s">
        <v>970</v>
      </c>
      <c r="F282" s="278" t="s">
        <v>863</v>
      </c>
      <c r="G282" s="279"/>
      <c r="H282" s="212"/>
      <c r="I282" s="212"/>
      <c r="J282" s="212"/>
      <c r="K282" s="212"/>
      <c r="L282" s="212"/>
      <c r="M282" s="213"/>
      <c r="N282" s="214"/>
      <c r="O282" s="210" t="s">
        <v>6</v>
      </c>
      <c r="P282" s="215"/>
      <c r="Q282" s="198"/>
      <c r="R282" s="198"/>
    </row>
    <row r="283" spans="2:18" ht="31.5" outlineLevel="1" x14ac:dyDescent="0.4">
      <c r="B283" s="220"/>
      <c r="C283" s="204">
        <v>196</v>
      </c>
      <c r="D283" s="205"/>
      <c r="E283" s="206" t="s">
        <v>970</v>
      </c>
      <c r="F283" s="278" t="s">
        <v>863</v>
      </c>
      <c r="G283" s="279"/>
      <c r="H283" s="212"/>
      <c r="I283" s="212"/>
      <c r="J283" s="212"/>
      <c r="K283" s="212"/>
      <c r="L283" s="212"/>
      <c r="M283" s="213"/>
      <c r="N283" s="214"/>
      <c r="O283" s="210" t="s">
        <v>6</v>
      </c>
      <c r="P283" s="215"/>
      <c r="Q283" s="198"/>
      <c r="R283" s="198"/>
    </row>
    <row r="284" spans="2:18" ht="31.5" outlineLevel="1" x14ac:dyDescent="0.4">
      <c r="B284" s="220"/>
      <c r="C284" s="204">
        <v>197</v>
      </c>
      <c r="D284" s="205"/>
      <c r="E284" s="206" t="s">
        <v>970</v>
      </c>
      <c r="F284" s="278" t="s">
        <v>863</v>
      </c>
      <c r="G284" s="279"/>
      <c r="H284" s="212"/>
      <c r="I284" s="212"/>
      <c r="J284" s="212"/>
      <c r="K284" s="212"/>
      <c r="L284" s="212"/>
      <c r="M284" s="213"/>
      <c r="N284" s="214"/>
      <c r="O284" s="210" t="s">
        <v>6</v>
      </c>
      <c r="P284" s="215"/>
      <c r="Q284" s="198"/>
      <c r="R284" s="198"/>
    </row>
    <row r="285" spans="2:18" ht="31.5" outlineLevel="1" x14ac:dyDescent="0.4">
      <c r="B285" s="220"/>
      <c r="C285" s="204">
        <v>198</v>
      </c>
      <c r="D285" s="205"/>
      <c r="E285" s="206" t="s">
        <v>970</v>
      </c>
      <c r="F285" s="278" t="s">
        <v>863</v>
      </c>
      <c r="G285" s="279"/>
      <c r="H285" s="212"/>
      <c r="I285" s="212"/>
      <c r="J285" s="212"/>
      <c r="K285" s="212"/>
      <c r="L285" s="212"/>
      <c r="M285" s="213"/>
      <c r="N285" s="214"/>
      <c r="O285" s="210" t="s">
        <v>6</v>
      </c>
      <c r="P285" s="215"/>
      <c r="Q285" s="198"/>
      <c r="R285" s="198"/>
    </row>
    <row r="286" spans="2:18" ht="31.5" outlineLevel="1" x14ac:dyDescent="0.4">
      <c r="B286" s="220"/>
      <c r="C286" s="204">
        <v>199</v>
      </c>
      <c r="D286" s="205"/>
      <c r="E286" s="206" t="s">
        <v>970</v>
      </c>
      <c r="F286" s="278" t="s">
        <v>863</v>
      </c>
      <c r="G286" s="279"/>
      <c r="H286" s="212"/>
      <c r="I286" s="212"/>
      <c r="J286" s="212"/>
      <c r="K286" s="212"/>
      <c r="L286" s="212"/>
      <c r="M286" s="213"/>
      <c r="N286" s="214"/>
      <c r="O286" s="210" t="s">
        <v>6</v>
      </c>
      <c r="P286" s="215"/>
      <c r="Q286" s="198"/>
      <c r="R286" s="198"/>
    </row>
    <row r="287" spans="2:18" ht="31.5" outlineLevel="1" x14ac:dyDescent="0.4">
      <c r="B287" s="220"/>
      <c r="C287" s="204">
        <v>200</v>
      </c>
      <c r="D287" s="205"/>
      <c r="E287" s="206" t="s">
        <v>970</v>
      </c>
      <c r="F287" s="278" t="s">
        <v>863</v>
      </c>
      <c r="G287" s="279"/>
      <c r="H287" s="212"/>
      <c r="I287" s="212"/>
      <c r="J287" s="212"/>
      <c r="K287" s="212"/>
      <c r="L287" s="212"/>
      <c r="M287" s="213"/>
      <c r="N287" s="214"/>
      <c r="O287" s="210" t="s">
        <v>6</v>
      </c>
      <c r="P287" s="215"/>
      <c r="Q287" s="198"/>
      <c r="R287" s="198"/>
    </row>
    <row r="288" spans="2:18" ht="31.5" outlineLevel="1" x14ac:dyDescent="0.4">
      <c r="B288" s="220"/>
      <c r="C288" s="204">
        <v>201</v>
      </c>
      <c r="D288" s="205"/>
      <c r="E288" s="206" t="s">
        <v>970</v>
      </c>
      <c r="F288" s="278" t="s">
        <v>863</v>
      </c>
      <c r="G288" s="279"/>
      <c r="H288" s="212"/>
      <c r="I288" s="212"/>
      <c r="J288" s="212"/>
      <c r="K288" s="212"/>
      <c r="L288" s="212"/>
      <c r="M288" s="213"/>
      <c r="N288" s="214"/>
      <c r="O288" s="210" t="s">
        <v>6</v>
      </c>
      <c r="P288" s="215"/>
      <c r="Q288" s="198"/>
      <c r="R288" s="198"/>
    </row>
    <row r="289" spans="2:18" ht="31.5" outlineLevel="1" x14ac:dyDescent="0.4">
      <c r="B289" s="220"/>
      <c r="C289" s="204">
        <v>202</v>
      </c>
      <c r="D289" s="205"/>
      <c r="E289" s="206" t="s">
        <v>970</v>
      </c>
      <c r="F289" s="278" t="s">
        <v>863</v>
      </c>
      <c r="G289" s="279"/>
      <c r="H289" s="212"/>
      <c r="I289" s="212"/>
      <c r="J289" s="212"/>
      <c r="K289" s="212"/>
      <c r="L289" s="212"/>
      <c r="M289" s="213"/>
      <c r="N289" s="214"/>
      <c r="O289" s="210" t="s">
        <v>6</v>
      </c>
      <c r="P289" s="215"/>
      <c r="Q289" s="198"/>
      <c r="R289" s="198"/>
    </row>
    <row r="290" spans="2:18" ht="31.5" outlineLevel="1" x14ac:dyDescent="0.4">
      <c r="B290" s="220"/>
      <c r="C290" s="204">
        <v>203</v>
      </c>
      <c r="D290" s="205"/>
      <c r="E290" s="206" t="s">
        <v>970</v>
      </c>
      <c r="F290" s="278" t="s">
        <v>863</v>
      </c>
      <c r="G290" s="279"/>
      <c r="H290" s="212"/>
      <c r="I290" s="212"/>
      <c r="J290" s="212"/>
      <c r="K290" s="212"/>
      <c r="L290" s="212"/>
      <c r="M290" s="213"/>
      <c r="N290" s="214"/>
      <c r="O290" s="210" t="s">
        <v>6</v>
      </c>
      <c r="P290" s="215"/>
      <c r="Q290" s="198"/>
      <c r="R290" s="198"/>
    </row>
    <row r="291" spans="2:18" ht="31.5" outlineLevel="1" x14ac:dyDescent="0.4">
      <c r="B291" s="220"/>
      <c r="C291" s="204">
        <v>204</v>
      </c>
      <c r="D291" s="205"/>
      <c r="E291" s="206" t="s">
        <v>970</v>
      </c>
      <c r="F291" s="278" t="s">
        <v>863</v>
      </c>
      <c r="G291" s="279"/>
      <c r="H291" s="212"/>
      <c r="I291" s="212"/>
      <c r="J291" s="212"/>
      <c r="K291" s="212"/>
      <c r="L291" s="212"/>
      <c r="M291" s="213"/>
      <c r="N291" s="214"/>
      <c r="O291" s="210" t="s">
        <v>6</v>
      </c>
      <c r="P291" s="215"/>
      <c r="Q291" s="198"/>
      <c r="R291" s="198"/>
    </row>
    <row r="292" spans="2:18" ht="31.5" outlineLevel="1" x14ac:dyDescent="0.4">
      <c r="B292" s="220"/>
      <c r="C292" s="204">
        <v>205</v>
      </c>
      <c r="D292" s="205"/>
      <c r="E292" s="206" t="s">
        <v>970</v>
      </c>
      <c r="F292" s="278" t="s">
        <v>863</v>
      </c>
      <c r="G292" s="279"/>
      <c r="H292" s="212"/>
      <c r="I292" s="212"/>
      <c r="J292" s="212"/>
      <c r="K292" s="212"/>
      <c r="L292" s="212"/>
      <c r="M292" s="213"/>
      <c r="N292" s="214"/>
      <c r="O292" s="210" t="s">
        <v>6</v>
      </c>
      <c r="P292" s="215"/>
      <c r="Q292" s="198"/>
      <c r="R292" s="198"/>
    </row>
    <row r="293" spans="2:18" ht="31.5" outlineLevel="1" x14ac:dyDescent="0.4">
      <c r="B293" s="220"/>
      <c r="C293" s="204">
        <v>206</v>
      </c>
      <c r="D293" s="205"/>
      <c r="E293" s="206" t="s">
        <v>970</v>
      </c>
      <c r="F293" s="278" t="s">
        <v>863</v>
      </c>
      <c r="G293" s="279"/>
      <c r="H293" s="212"/>
      <c r="I293" s="212"/>
      <c r="J293" s="212"/>
      <c r="K293" s="212"/>
      <c r="L293" s="212"/>
      <c r="M293" s="213"/>
      <c r="N293" s="214"/>
      <c r="O293" s="210" t="s">
        <v>6</v>
      </c>
      <c r="P293" s="215"/>
      <c r="Q293" s="198"/>
      <c r="R293" s="198"/>
    </row>
    <row r="294" spans="2:18" ht="31.5" outlineLevel="1" x14ac:dyDescent="0.4">
      <c r="B294" s="220"/>
      <c r="C294" s="204">
        <v>207</v>
      </c>
      <c r="D294" s="205"/>
      <c r="E294" s="206" t="s">
        <v>970</v>
      </c>
      <c r="F294" s="278" t="s">
        <v>863</v>
      </c>
      <c r="G294" s="279"/>
      <c r="H294" s="212"/>
      <c r="I294" s="212"/>
      <c r="J294" s="212"/>
      <c r="K294" s="212"/>
      <c r="L294" s="212"/>
      <c r="M294" s="213"/>
      <c r="N294" s="214"/>
      <c r="O294" s="210" t="s">
        <v>6</v>
      </c>
      <c r="P294" s="215"/>
      <c r="Q294" s="198"/>
      <c r="R294" s="198"/>
    </row>
    <row r="295" spans="2:18" ht="31.5" outlineLevel="1" x14ac:dyDescent="0.4">
      <c r="B295" s="220"/>
      <c r="C295" s="204">
        <v>208</v>
      </c>
      <c r="D295" s="205"/>
      <c r="E295" s="206" t="s">
        <v>970</v>
      </c>
      <c r="F295" s="278" t="s">
        <v>863</v>
      </c>
      <c r="G295" s="279"/>
      <c r="H295" s="212"/>
      <c r="I295" s="212"/>
      <c r="J295" s="212"/>
      <c r="K295" s="212"/>
      <c r="L295" s="212"/>
      <c r="M295" s="213"/>
      <c r="N295" s="214"/>
      <c r="O295" s="210" t="s">
        <v>6</v>
      </c>
      <c r="P295" s="215"/>
      <c r="Q295" s="198"/>
      <c r="R295" s="198"/>
    </row>
    <row r="296" spans="2:18" ht="31.5" outlineLevel="1" x14ac:dyDescent="0.4">
      <c r="B296" s="220"/>
      <c r="C296" s="204">
        <v>209</v>
      </c>
      <c r="D296" s="205"/>
      <c r="E296" s="206" t="s">
        <v>970</v>
      </c>
      <c r="F296" s="278" t="s">
        <v>863</v>
      </c>
      <c r="G296" s="279"/>
      <c r="H296" s="212"/>
      <c r="I296" s="212"/>
      <c r="J296" s="212"/>
      <c r="K296" s="212"/>
      <c r="L296" s="212"/>
      <c r="M296" s="213"/>
      <c r="N296" s="214"/>
      <c r="O296" s="210" t="s">
        <v>6</v>
      </c>
      <c r="P296" s="215"/>
      <c r="Q296" s="198"/>
      <c r="R296" s="198"/>
    </row>
    <row r="297" spans="2:18" ht="31.5" outlineLevel="1" x14ac:dyDescent="0.4">
      <c r="B297" s="220"/>
      <c r="C297" s="204">
        <v>210</v>
      </c>
      <c r="D297" s="205"/>
      <c r="E297" s="206" t="s">
        <v>970</v>
      </c>
      <c r="F297" s="278" t="s">
        <v>863</v>
      </c>
      <c r="G297" s="279"/>
      <c r="H297" s="212"/>
      <c r="I297" s="212"/>
      <c r="J297" s="212"/>
      <c r="K297" s="212"/>
      <c r="L297" s="212"/>
      <c r="M297" s="213"/>
      <c r="N297" s="214"/>
      <c r="O297" s="210" t="s">
        <v>6</v>
      </c>
      <c r="P297" s="215"/>
      <c r="Q297" s="198"/>
      <c r="R297" s="198"/>
    </row>
    <row r="298" spans="2:18" ht="31.5" outlineLevel="1" x14ac:dyDescent="0.4">
      <c r="B298" s="220"/>
      <c r="C298" s="204">
        <v>211</v>
      </c>
      <c r="D298" s="205"/>
      <c r="E298" s="206" t="s">
        <v>970</v>
      </c>
      <c r="F298" s="278" t="s">
        <v>863</v>
      </c>
      <c r="G298" s="279"/>
      <c r="H298" s="212"/>
      <c r="I298" s="212"/>
      <c r="J298" s="212"/>
      <c r="K298" s="212"/>
      <c r="L298" s="212"/>
      <c r="M298" s="213"/>
      <c r="N298" s="214"/>
      <c r="O298" s="210" t="s">
        <v>6</v>
      </c>
      <c r="P298" s="215"/>
      <c r="Q298" s="198"/>
      <c r="R298" s="198"/>
    </row>
    <row r="299" spans="2:18" ht="31.5" outlineLevel="1" x14ac:dyDescent="0.4">
      <c r="B299" s="220"/>
      <c r="C299" s="204">
        <v>212</v>
      </c>
      <c r="D299" s="205"/>
      <c r="E299" s="206" t="s">
        <v>970</v>
      </c>
      <c r="F299" s="278" t="s">
        <v>863</v>
      </c>
      <c r="G299" s="279"/>
      <c r="H299" s="212"/>
      <c r="I299" s="212"/>
      <c r="J299" s="212"/>
      <c r="K299" s="212"/>
      <c r="L299" s="212"/>
      <c r="M299" s="213"/>
      <c r="N299" s="214"/>
      <c r="O299" s="210" t="s">
        <v>6</v>
      </c>
      <c r="P299" s="215"/>
      <c r="Q299" s="198"/>
      <c r="R299" s="198"/>
    </row>
    <row r="300" spans="2:18" ht="31.5" outlineLevel="1" x14ac:dyDescent="0.4">
      <c r="B300" s="220"/>
      <c r="C300" s="204">
        <v>213</v>
      </c>
      <c r="D300" s="205"/>
      <c r="E300" s="206" t="s">
        <v>970</v>
      </c>
      <c r="F300" s="278" t="s">
        <v>863</v>
      </c>
      <c r="G300" s="279"/>
      <c r="H300" s="212"/>
      <c r="I300" s="212"/>
      <c r="J300" s="212"/>
      <c r="K300" s="212"/>
      <c r="L300" s="212"/>
      <c r="M300" s="213"/>
      <c r="N300" s="214"/>
      <c r="O300" s="210" t="s">
        <v>6</v>
      </c>
      <c r="P300" s="215"/>
      <c r="Q300" s="198"/>
      <c r="R300" s="198"/>
    </row>
    <row r="301" spans="2:18" ht="31.5" outlineLevel="1" x14ac:dyDescent="0.4">
      <c r="B301" s="220"/>
      <c r="C301" s="204">
        <v>214</v>
      </c>
      <c r="D301" s="205"/>
      <c r="E301" s="206" t="s">
        <v>970</v>
      </c>
      <c r="F301" s="278" t="s">
        <v>863</v>
      </c>
      <c r="G301" s="279"/>
      <c r="H301" s="212"/>
      <c r="I301" s="212"/>
      <c r="J301" s="212"/>
      <c r="K301" s="212"/>
      <c r="L301" s="212"/>
      <c r="M301" s="213"/>
      <c r="N301" s="214"/>
      <c r="O301" s="210" t="s">
        <v>6</v>
      </c>
      <c r="P301" s="215"/>
      <c r="Q301" s="198"/>
      <c r="R301" s="198"/>
    </row>
    <row r="302" spans="2:18" ht="31.5" outlineLevel="1" x14ac:dyDescent="0.4">
      <c r="B302" s="220"/>
      <c r="C302" s="204">
        <v>215</v>
      </c>
      <c r="D302" s="205"/>
      <c r="E302" s="206" t="s">
        <v>970</v>
      </c>
      <c r="F302" s="278" t="s">
        <v>863</v>
      </c>
      <c r="G302" s="279"/>
      <c r="H302" s="212"/>
      <c r="I302" s="212"/>
      <c r="J302" s="212"/>
      <c r="K302" s="212"/>
      <c r="L302" s="212"/>
      <c r="M302" s="213"/>
      <c r="N302" s="214"/>
      <c r="O302" s="210" t="s">
        <v>6</v>
      </c>
      <c r="P302" s="215"/>
      <c r="Q302" s="198"/>
      <c r="R302" s="198"/>
    </row>
    <row r="303" spans="2:18" ht="31.5" outlineLevel="1" x14ac:dyDescent="0.4">
      <c r="B303" s="220"/>
      <c r="C303" s="204">
        <v>216</v>
      </c>
      <c r="D303" s="205"/>
      <c r="E303" s="206" t="s">
        <v>970</v>
      </c>
      <c r="F303" s="278" t="s">
        <v>863</v>
      </c>
      <c r="G303" s="279"/>
      <c r="H303" s="212"/>
      <c r="I303" s="212"/>
      <c r="J303" s="212"/>
      <c r="K303" s="212"/>
      <c r="L303" s="212"/>
      <c r="M303" s="213"/>
      <c r="N303" s="214"/>
      <c r="O303" s="210" t="s">
        <v>6</v>
      </c>
      <c r="P303" s="215"/>
      <c r="Q303" s="198"/>
      <c r="R303" s="198"/>
    </row>
    <row r="304" spans="2:18" ht="31.5" outlineLevel="1" x14ac:dyDescent="0.4">
      <c r="B304" s="220"/>
      <c r="C304" s="204">
        <v>217</v>
      </c>
      <c r="D304" s="205"/>
      <c r="E304" s="206" t="s">
        <v>970</v>
      </c>
      <c r="F304" s="278" t="s">
        <v>863</v>
      </c>
      <c r="G304" s="279"/>
      <c r="H304" s="212"/>
      <c r="I304" s="212"/>
      <c r="J304" s="212"/>
      <c r="K304" s="212"/>
      <c r="L304" s="212"/>
      <c r="M304" s="213"/>
      <c r="N304" s="214"/>
      <c r="O304" s="210" t="s">
        <v>6</v>
      </c>
      <c r="P304" s="215"/>
      <c r="Q304" s="198"/>
      <c r="R304" s="198"/>
    </row>
    <row r="305" spans="2:18" ht="31.5" outlineLevel="1" x14ac:dyDescent="0.4">
      <c r="B305" s="220"/>
      <c r="C305" s="204">
        <v>218</v>
      </c>
      <c r="D305" s="205"/>
      <c r="E305" s="206" t="s">
        <v>970</v>
      </c>
      <c r="F305" s="278" t="s">
        <v>863</v>
      </c>
      <c r="G305" s="279"/>
      <c r="H305" s="212"/>
      <c r="I305" s="212"/>
      <c r="J305" s="212"/>
      <c r="K305" s="212"/>
      <c r="L305" s="212"/>
      <c r="M305" s="213"/>
      <c r="N305" s="214"/>
      <c r="O305" s="210" t="s">
        <v>6</v>
      </c>
      <c r="P305" s="215"/>
      <c r="Q305" s="198"/>
      <c r="R305" s="198"/>
    </row>
    <row r="306" spans="2:18" ht="31.5" outlineLevel="1" x14ac:dyDescent="0.4">
      <c r="B306" s="220"/>
      <c r="C306" s="204">
        <v>219</v>
      </c>
      <c r="D306" s="205"/>
      <c r="E306" s="206" t="s">
        <v>970</v>
      </c>
      <c r="F306" s="278" t="s">
        <v>863</v>
      </c>
      <c r="G306" s="279"/>
      <c r="H306" s="212"/>
      <c r="I306" s="212"/>
      <c r="J306" s="212"/>
      <c r="K306" s="212"/>
      <c r="L306" s="212"/>
      <c r="M306" s="213"/>
      <c r="N306" s="214"/>
      <c r="O306" s="210" t="s">
        <v>6</v>
      </c>
      <c r="P306" s="215"/>
      <c r="Q306" s="198"/>
      <c r="R306" s="198"/>
    </row>
    <row r="307" spans="2:18" ht="31.5" outlineLevel="1" x14ac:dyDescent="0.4">
      <c r="B307" s="220"/>
      <c r="C307" s="204">
        <v>220</v>
      </c>
      <c r="D307" s="205"/>
      <c r="E307" s="206" t="s">
        <v>970</v>
      </c>
      <c r="F307" s="278" t="s">
        <v>863</v>
      </c>
      <c r="G307" s="279"/>
      <c r="H307" s="212"/>
      <c r="I307" s="212"/>
      <c r="J307" s="212"/>
      <c r="K307" s="212"/>
      <c r="L307" s="212"/>
      <c r="M307" s="213"/>
      <c r="N307" s="214"/>
      <c r="O307" s="210" t="s">
        <v>6</v>
      </c>
      <c r="P307" s="215"/>
      <c r="Q307" s="198"/>
      <c r="R307" s="198"/>
    </row>
    <row r="308" spans="2:18" ht="31.5" outlineLevel="1" x14ac:dyDescent="0.4">
      <c r="B308" s="220"/>
      <c r="C308" s="204">
        <v>221</v>
      </c>
      <c r="D308" s="205"/>
      <c r="E308" s="206" t="s">
        <v>970</v>
      </c>
      <c r="F308" s="278" t="s">
        <v>863</v>
      </c>
      <c r="G308" s="279"/>
      <c r="H308" s="212"/>
      <c r="I308" s="212"/>
      <c r="J308" s="212"/>
      <c r="K308" s="212"/>
      <c r="L308" s="212"/>
      <c r="M308" s="213"/>
      <c r="N308" s="214"/>
      <c r="O308" s="210" t="s">
        <v>6</v>
      </c>
      <c r="P308" s="215"/>
      <c r="Q308" s="198"/>
      <c r="R308" s="198"/>
    </row>
    <row r="309" spans="2:18" ht="31.5" outlineLevel="1" x14ac:dyDescent="0.4">
      <c r="B309" s="220"/>
      <c r="C309" s="204">
        <v>222</v>
      </c>
      <c r="D309" s="205"/>
      <c r="E309" s="206" t="s">
        <v>970</v>
      </c>
      <c r="F309" s="278" t="s">
        <v>863</v>
      </c>
      <c r="G309" s="279"/>
      <c r="H309" s="212"/>
      <c r="I309" s="212"/>
      <c r="J309" s="212"/>
      <c r="K309" s="212"/>
      <c r="L309" s="212"/>
      <c r="M309" s="213"/>
      <c r="N309" s="214"/>
      <c r="O309" s="210" t="s">
        <v>6</v>
      </c>
      <c r="P309" s="215"/>
      <c r="Q309" s="198"/>
      <c r="R309" s="198"/>
    </row>
    <row r="310" spans="2:18" ht="31.5" outlineLevel="1" x14ac:dyDescent="0.4">
      <c r="B310" s="220"/>
      <c r="C310" s="204">
        <v>223</v>
      </c>
      <c r="D310" s="205"/>
      <c r="E310" s="206" t="s">
        <v>970</v>
      </c>
      <c r="F310" s="278" t="s">
        <v>863</v>
      </c>
      <c r="G310" s="279"/>
      <c r="H310" s="212"/>
      <c r="I310" s="212"/>
      <c r="J310" s="212"/>
      <c r="K310" s="212"/>
      <c r="L310" s="212"/>
      <c r="M310" s="213"/>
      <c r="N310" s="214"/>
      <c r="O310" s="210" t="s">
        <v>6</v>
      </c>
      <c r="P310" s="215"/>
      <c r="Q310" s="198"/>
      <c r="R310" s="198"/>
    </row>
    <row r="311" spans="2:18" ht="31.5" outlineLevel="1" x14ac:dyDescent="0.4">
      <c r="B311" s="220"/>
      <c r="C311" s="204">
        <v>224</v>
      </c>
      <c r="D311" s="205"/>
      <c r="E311" s="206" t="s">
        <v>970</v>
      </c>
      <c r="F311" s="278" t="s">
        <v>863</v>
      </c>
      <c r="G311" s="279"/>
      <c r="H311" s="212"/>
      <c r="I311" s="212"/>
      <c r="J311" s="212"/>
      <c r="K311" s="212"/>
      <c r="L311" s="212"/>
      <c r="M311" s="213"/>
      <c r="N311" s="214"/>
      <c r="O311" s="210" t="s">
        <v>6</v>
      </c>
      <c r="P311" s="215"/>
      <c r="Q311" s="198"/>
      <c r="R311" s="198"/>
    </row>
    <row r="312" spans="2:18" ht="31.5" outlineLevel="1" x14ac:dyDescent="0.4">
      <c r="B312" s="220"/>
      <c r="C312" s="204">
        <v>225</v>
      </c>
      <c r="D312" s="205"/>
      <c r="E312" s="206" t="s">
        <v>970</v>
      </c>
      <c r="F312" s="278" t="s">
        <v>863</v>
      </c>
      <c r="G312" s="279"/>
      <c r="H312" s="212"/>
      <c r="I312" s="212"/>
      <c r="J312" s="212"/>
      <c r="K312" s="212"/>
      <c r="L312" s="212"/>
      <c r="M312" s="213"/>
      <c r="N312" s="214"/>
      <c r="O312" s="210" t="s">
        <v>6</v>
      </c>
      <c r="P312" s="215"/>
      <c r="Q312" s="198"/>
      <c r="R312" s="198"/>
    </row>
    <row r="313" spans="2:18" ht="31.5" outlineLevel="1" x14ac:dyDescent="0.4">
      <c r="B313" s="220"/>
      <c r="C313" s="204">
        <v>226</v>
      </c>
      <c r="D313" s="205"/>
      <c r="E313" s="206" t="s">
        <v>970</v>
      </c>
      <c r="F313" s="278" t="s">
        <v>863</v>
      </c>
      <c r="G313" s="279"/>
      <c r="H313" s="212"/>
      <c r="I313" s="212"/>
      <c r="J313" s="212"/>
      <c r="K313" s="212"/>
      <c r="L313" s="212"/>
      <c r="M313" s="213"/>
      <c r="N313" s="214"/>
      <c r="O313" s="210" t="s">
        <v>6</v>
      </c>
      <c r="P313" s="215"/>
      <c r="Q313" s="198"/>
      <c r="R313" s="198"/>
    </row>
    <row r="314" spans="2:18" ht="31.5" outlineLevel="1" x14ac:dyDescent="0.4">
      <c r="B314" s="220"/>
      <c r="C314" s="204">
        <v>227</v>
      </c>
      <c r="D314" s="205"/>
      <c r="E314" s="206" t="s">
        <v>970</v>
      </c>
      <c r="F314" s="278" t="s">
        <v>863</v>
      </c>
      <c r="G314" s="279"/>
      <c r="H314" s="212"/>
      <c r="I314" s="212"/>
      <c r="J314" s="212"/>
      <c r="K314" s="212"/>
      <c r="L314" s="212"/>
      <c r="M314" s="213"/>
      <c r="N314" s="214"/>
      <c r="O314" s="210" t="s">
        <v>6</v>
      </c>
      <c r="P314" s="215"/>
      <c r="Q314" s="198"/>
      <c r="R314" s="198"/>
    </row>
    <row r="315" spans="2:18" ht="31.5" outlineLevel="1" x14ac:dyDescent="0.4">
      <c r="B315" s="220"/>
      <c r="C315" s="204">
        <v>228</v>
      </c>
      <c r="D315" s="205"/>
      <c r="E315" s="206" t="s">
        <v>970</v>
      </c>
      <c r="F315" s="278" t="s">
        <v>863</v>
      </c>
      <c r="G315" s="279"/>
      <c r="H315" s="212"/>
      <c r="I315" s="212"/>
      <c r="J315" s="212"/>
      <c r="K315" s="212"/>
      <c r="L315" s="212"/>
      <c r="M315" s="213"/>
      <c r="N315" s="214"/>
      <c r="O315" s="210" t="s">
        <v>6</v>
      </c>
      <c r="P315" s="215"/>
      <c r="Q315" s="198"/>
      <c r="R315" s="198"/>
    </row>
    <row r="316" spans="2:18" ht="31.5" outlineLevel="1" x14ac:dyDescent="0.4">
      <c r="B316" s="220"/>
      <c r="C316" s="204">
        <v>229</v>
      </c>
      <c r="D316" s="205"/>
      <c r="E316" s="206" t="s">
        <v>970</v>
      </c>
      <c r="F316" s="278" t="s">
        <v>863</v>
      </c>
      <c r="G316" s="279"/>
      <c r="H316" s="212"/>
      <c r="I316" s="212"/>
      <c r="J316" s="212"/>
      <c r="K316" s="212"/>
      <c r="L316" s="212"/>
      <c r="M316" s="213"/>
      <c r="N316" s="214"/>
      <c r="O316" s="210" t="s">
        <v>6</v>
      </c>
      <c r="P316" s="215"/>
      <c r="Q316" s="198"/>
      <c r="R316" s="198"/>
    </row>
    <row r="317" spans="2:18" ht="31.5" outlineLevel="1" x14ac:dyDescent="0.4">
      <c r="B317" s="220"/>
      <c r="C317" s="204">
        <v>230</v>
      </c>
      <c r="D317" s="205"/>
      <c r="E317" s="206" t="s">
        <v>970</v>
      </c>
      <c r="F317" s="278" t="s">
        <v>863</v>
      </c>
      <c r="G317" s="279"/>
      <c r="H317" s="212"/>
      <c r="I317" s="212"/>
      <c r="J317" s="212"/>
      <c r="K317" s="212"/>
      <c r="L317" s="212"/>
      <c r="M317" s="213"/>
      <c r="N317" s="214"/>
      <c r="O317" s="210" t="s">
        <v>6</v>
      </c>
      <c r="P317" s="215"/>
      <c r="Q317" s="198"/>
      <c r="R317" s="198"/>
    </row>
    <row r="318" spans="2:18" ht="31.5" outlineLevel="1" x14ac:dyDescent="0.4">
      <c r="B318" s="220"/>
      <c r="C318" s="204">
        <v>231</v>
      </c>
      <c r="D318" s="205"/>
      <c r="E318" s="206" t="s">
        <v>970</v>
      </c>
      <c r="F318" s="278" t="s">
        <v>863</v>
      </c>
      <c r="G318" s="279"/>
      <c r="H318" s="212"/>
      <c r="I318" s="212"/>
      <c r="J318" s="212"/>
      <c r="K318" s="212"/>
      <c r="L318" s="212"/>
      <c r="M318" s="213"/>
      <c r="N318" s="214"/>
      <c r="O318" s="210" t="s">
        <v>6</v>
      </c>
      <c r="P318" s="215"/>
      <c r="Q318" s="198"/>
      <c r="R318" s="198"/>
    </row>
    <row r="319" spans="2:18" ht="31.5" outlineLevel="1" x14ac:dyDescent="0.4">
      <c r="B319" s="220"/>
      <c r="C319" s="204">
        <v>232</v>
      </c>
      <c r="D319" s="205"/>
      <c r="E319" s="206" t="s">
        <v>970</v>
      </c>
      <c r="F319" s="278" t="s">
        <v>863</v>
      </c>
      <c r="G319" s="279"/>
      <c r="H319" s="212"/>
      <c r="I319" s="212"/>
      <c r="J319" s="212"/>
      <c r="K319" s="212"/>
      <c r="L319" s="212"/>
      <c r="M319" s="213"/>
      <c r="N319" s="214"/>
      <c r="O319" s="210" t="s">
        <v>6</v>
      </c>
      <c r="P319" s="215"/>
      <c r="Q319" s="198"/>
      <c r="R319" s="198"/>
    </row>
    <row r="320" spans="2:18" ht="31.5" outlineLevel="1" x14ac:dyDescent="0.4">
      <c r="B320" s="220"/>
      <c r="C320" s="204">
        <v>233</v>
      </c>
      <c r="D320" s="205"/>
      <c r="E320" s="206" t="s">
        <v>970</v>
      </c>
      <c r="F320" s="278" t="s">
        <v>863</v>
      </c>
      <c r="G320" s="279"/>
      <c r="H320" s="212"/>
      <c r="I320" s="212"/>
      <c r="J320" s="212"/>
      <c r="K320" s="212"/>
      <c r="L320" s="212"/>
      <c r="M320" s="213"/>
      <c r="N320" s="214"/>
      <c r="O320" s="210" t="s">
        <v>6</v>
      </c>
      <c r="P320" s="215"/>
      <c r="Q320" s="198"/>
      <c r="R320" s="198"/>
    </row>
    <row r="321" spans="2:18" ht="31.5" outlineLevel="1" x14ac:dyDescent="0.4">
      <c r="B321" s="220"/>
      <c r="C321" s="204">
        <v>234</v>
      </c>
      <c r="D321" s="205"/>
      <c r="E321" s="206" t="s">
        <v>970</v>
      </c>
      <c r="F321" s="278" t="s">
        <v>863</v>
      </c>
      <c r="G321" s="279"/>
      <c r="H321" s="212"/>
      <c r="I321" s="212"/>
      <c r="J321" s="212"/>
      <c r="K321" s="212"/>
      <c r="L321" s="212"/>
      <c r="M321" s="213"/>
      <c r="N321" s="214"/>
      <c r="O321" s="210" t="s">
        <v>6</v>
      </c>
      <c r="P321" s="215"/>
      <c r="Q321" s="198"/>
      <c r="R321" s="198"/>
    </row>
    <row r="322" spans="2:18" ht="31.5" outlineLevel="1" x14ac:dyDescent="0.4">
      <c r="B322" s="220"/>
      <c r="C322" s="204">
        <v>235</v>
      </c>
      <c r="D322" s="205"/>
      <c r="E322" s="206" t="s">
        <v>970</v>
      </c>
      <c r="F322" s="278" t="s">
        <v>863</v>
      </c>
      <c r="G322" s="279"/>
      <c r="H322" s="212"/>
      <c r="I322" s="212"/>
      <c r="J322" s="212"/>
      <c r="K322" s="212"/>
      <c r="L322" s="212"/>
      <c r="M322" s="213"/>
      <c r="N322" s="214"/>
      <c r="O322" s="210" t="s">
        <v>6</v>
      </c>
      <c r="P322" s="215"/>
      <c r="Q322" s="198"/>
      <c r="R322" s="198"/>
    </row>
    <row r="323" spans="2:18" ht="31.5" outlineLevel="1" x14ac:dyDescent="0.4">
      <c r="B323" s="220"/>
      <c r="C323" s="204">
        <v>236</v>
      </c>
      <c r="D323" s="205"/>
      <c r="E323" s="206" t="s">
        <v>970</v>
      </c>
      <c r="F323" s="278" t="s">
        <v>863</v>
      </c>
      <c r="G323" s="279"/>
      <c r="H323" s="212"/>
      <c r="I323" s="212"/>
      <c r="J323" s="212"/>
      <c r="K323" s="212"/>
      <c r="L323" s="212"/>
      <c r="M323" s="213"/>
      <c r="N323" s="214"/>
      <c r="O323" s="210" t="s">
        <v>6</v>
      </c>
      <c r="P323" s="215"/>
      <c r="Q323" s="198"/>
      <c r="R323" s="198"/>
    </row>
    <row r="324" spans="2:18" ht="31.5" outlineLevel="1" x14ac:dyDescent="0.4">
      <c r="B324" s="220"/>
      <c r="C324" s="204">
        <v>237</v>
      </c>
      <c r="D324" s="205"/>
      <c r="E324" s="206" t="s">
        <v>970</v>
      </c>
      <c r="F324" s="278" t="s">
        <v>863</v>
      </c>
      <c r="G324" s="279"/>
      <c r="H324" s="212"/>
      <c r="I324" s="212"/>
      <c r="J324" s="212"/>
      <c r="K324" s="212"/>
      <c r="L324" s="212"/>
      <c r="M324" s="213"/>
      <c r="N324" s="214"/>
      <c r="O324" s="210" t="s">
        <v>6</v>
      </c>
      <c r="P324" s="215"/>
      <c r="Q324" s="198"/>
      <c r="R324" s="198"/>
    </row>
    <row r="325" spans="2:18" ht="31.5" outlineLevel="1" x14ac:dyDescent="0.4">
      <c r="B325" s="220"/>
      <c r="C325" s="204">
        <v>238</v>
      </c>
      <c r="D325" s="205"/>
      <c r="E325" s="206" t="s">
        <v>970</v>
      </c>
      <c r="F325" s="278" t="s">
        <v>863</v>
      </c>
      <c r="G325" s="279"/>
      <c r="H325" s="212"/>
      <c r="I325" s="212"/>
      <c r="J325" s="212"/>
      <c r="K325" s="212"/>
      <c r="L325" s="212"/>
      <c r="M325" s="213"/>
      <c r="N325" s="214"/>
      <c r="O325" s="210" t="s">
        <v>6</v>
      </c>
      <c r="P325" s="215"/>
      <c r="Q325" s="198"/>
      <c r="R325" s="198"/>
    </row>
    <row r="326" spans="2:18" ht="31.5" outlineLevel="1" x14ac:dyDescent="0.4">
      <c r="B326" s="220"/>
      <c r="C326" s="204">
        <v>239</v>
      </c>
      <c r="D326" s="205"/>
      <c r="E326" s="206" t="s">
        <v>970</v>
      </c>
      <c r="F326" s="278" t="s">
        <v>863</v>
      </c>
      <c r="G326" s="279"/>
      <c r="H326" s="212"/>
      <c r="I326" s="212"/>
      <c r="J326" s="212"/>
      <c r="K326" s="212"/>
      <c r="L326" s="212"/>
      <c r="M326" s="213"/>
      <c r="N326" s="214"/>
      <c r="O326" s="210" t="s">
        <v>6</v>
      </c>
      <c r="P326" s="215"/>
      <c r="Q326" s="198"/>
      <c r="R326" s="198"/>
    </row>
    <row r="327" spans="2:18" ht="31.5" outlineLevel="1" x14ac:dyDescent="0.4">
      <c r="B327" s="220"/>
      <c r="C327" s="204">
        <v>240</v>
      </c>
      <c r="D327" s="205"/>
      <c r="E327" s="206" t="s">
        <v>970</v>
      </c>
      <c r="F327" s="278" t="s">
        <v>863</v>
      </c>
      <c r="G327" s="279"/>
      <c r="H327" s="212"/>
      <c r="I327" s="212"/>
      <c r="J327" s="212"/>
      <c r="K327" s="212"/>
      <c r="L327" s="212"/>
      <c r="M327" s="213"/>
      <c r="N327" s="214"/>
      <c r="O327" s="210" t="s">
        <v>6</v>
      </c>
      <c r="P327" s="215"/>
      <c r="Q327" s="198"/>
      <c r="R327" s="198"/>
    </row>
    <row r="328" spans="2:18" ht="31.5" outlineLevel="1" x14ac:dyDescent="0.4">
      <c r="B328" s="220"/>
      <c r="C328" s="204">
        <v>241</v>
      </c>
      <c r="D328" s="205"/>
      <c r="E328" s="206" t="s">
        <v>970</v>
      </c>
      <c r="F328" s="278" t="s">
        <v>863</v>
      </c>
      <c r="G328" s="279"/>
      <c r="H328" s="212"/>
      <c r="I328" s="212"/>
      <c r="J328" s="212"/>
      <c r="K328" s="212"/>
      <c r="L328" s="212"/>
      <c r="M328" s="213"/>
      <c r="N328" s="214"/>
      <c r="O328" s="210" t="s">
        <v>6</v>
      </c>
      <c r="P328" s="215"/>
      <c r="Q328" s="198"/>
      <c r="R328" s="198"/>
    </row>
    <row r="329" spans="2:18" ht="31.5" outlineLevel="1" x14ac:dyDescent="0.4">
      <c r="B329" s="220"/>
      <c r="C329" s="204">
        <v>242</v>
      </c>
      <c r="D329" s="205"/>
      <c r="E329" s="206" t="s">
        <v>970</v>
      </c>
      <c r="F329" s="278" t="s">
        <v>863</v>
      </c>
      <c r="G329" s="279"/>
      <c r="H329" s="212"/>
      <c r="I329" s="212"/>
      <c r="J329" s="212"/>
      <c r="K329" s="212"/>
      <c r="L329" s="212"/>
      <c r="M329" s="213"/>
      <c r="N329" s="214"/>
      <c r="O329" s="210" t="s">
        <v>6</v>
      </c>
      <c r="P329" s="215"/>
      <c r="Q329" s="198"/>
      <c r="R329" s="198"/>
    </row>
    <row r="330" spans="2:18" ht="31.5" outlineLevel="1" x14ac:dyDescent="0.4">
      <c r="B330" s="220"/>
      <c r="C330" s="204">
        <v>243</v>
      </c>
      <c r="D330" s="205"/>
      <c r="E330" s="206" t="s">
        <v>970</v>
      </c>
      <c r="F330" s="278" t="s">
        <v>863</v>
      </c>
      <c r="G330" s="279"/>
      <c r="H330" s="212"/>
      <c r="I330" s="212"/>
      <c r="J330" s="212"/>
      <c r="K330" s="212"/>
      <c r="L330" s="212"/>
      <c r="M330" s="213"/>
      <c r="N330" s="214"/>
      <c r="O330" s="210" t="s">
        <v>6</v>
      </c>
      <c r="P330" s="215"/>
      <c r="Q330" s="198"/>
      <c r="R330" s="198"/>
    </row>
    <row r="331" spans="2:18" ht="31.5" outlineLevel="1" x14ac:dyDescent="0.4">
      <c r="B331" s="220"/>
      <c r="C331" s="204">
        <v>244</v>
      </c>
      <c r="D331" s="205"/>
      <c r="E331" s="206" t="s">
        <v>970</v>
      </c>
      <c r="F331" s="278" t="s">
        <v>863</v>
      </c>
      <c r="G331" s="279"/>
      <c r="H331" s="212"/>
      <c r="I331" s="212"/>
      <c r="J331" s="212"/>
      <c r="K331" s="212"/>
      <c r="L331" s="212"/>
      <c r="M331" s="213"/>
      <c r="N331" s="214"/>
      <c r="O331" s="210" t="s">
        <v>6</v>
      </c>
      <c r="P331" s="215"/>
      <c r="Q331" s="198"/>
      <c r="R331" s="198"/>
    </row>
    <row r="332" spans="2:18" ht="31.5" outlineLevel="1" x14ac:dyDescent="0.4">
      <c r="B332" s="220"/>
      <c r="C332" s="204">
        <v>245</v>
      </c>
      <c r="D332" s="205"/>
      <c r="E332" s="206" t="s">
        <v>970</v>
      </c>
      <c r="F332" s="278" t="s">
        <v>863</v>
      </c>
      <c r="G332" s="279"/>
      <c r="H332" s="212"/>
      <c r="I332" s="212"/>
      <c r="J332" s="212"/>
      <c r="K332" s="212"/>
      <c r="L332" s="212"/>
      <c r="M332" s="213"/>
      <c r="N332" s="214"/>
      <c r="O332" s="210" t="s">
        <v>6</v>
      </c>
      <c r="P332" s="215"/>
      <c r="Q332" s="198"/>
      <c r="R332" s="198"/>
    </row>
    <row r="333" spans="2:18" ht="31.5" outlineLevel="1" x14ac:dyDescent="0.4">
      <c r="B333" s="220"/>
      <c r="C333" s="204">
        <v>246</v>
      </c>
      <c r="D333" s="205"/>
      <c r="E333" s="206" t="s">
        <v>970</v>
      </c>
      <c r="F333" s="278" t="s">
        <v>863</v>
      </c>
      <c r="G333" s="279"/>
      <c r="H333" s="212"/>
      <c r="I333" s="212"/>
      <c r="J333" s="212"/>
      <c r="K333" s="212"/>
      <c r="L333" s="212"/>
      <c r="M333" s="213"/>
      <c r="N333" s="214"/>
      <c r="O333" s="210" t="s">
        <v>6</v>
      </c>
      <c r="P333" s="215"/>
      <c r="Q333" s="198"/>
      <c r="R333" s="198"/>
    </row>
    <row r="334" spans="2:18" ht="31.5" outlineLevel="1" x14ac:dyDescent="0.4">
      <c r="B334" s="220"/>
      <c r="C334" s="204">
        <v>247</v>
      </c>
      <c r="D334" s="205"/>
      <c r="E334" s="206" t="s">
        <v>970</v>
      </c>
      <c r="F334" s="278" t="s">
        <v>863</v>
      </c>
      <c r="G334" s="279"/>
      <c r="H334" s="212"/>
      <c r="I334" s="212"/>
      <c r="J334" s="212"/>
      <c r="K334" s="212"/>
      <c r="L334" s="212"/>
      <c r="M334" s="213"/>
      <c r="N334" s="214"/>
      <c r="O334" s="210" t="s">
        <v>6</v>
      </c>
      <c r="P334" s="215"/>
      <c r="Q334" s="198"/>
      <c r="R334" s="198"/>
    </row>
    <row r="335" spans="2:18" ht="31.5" outlineLevel="1" x14ac:dyDescent="0.4">
      <c r="B335" s="220"/>
      <c r="C335" s="204">
        <v>248</v>
      </c>
      <c r="D335" s="205"/>
      <c r="E335" s="206" t="s">
        <v>970</v>
      </c>
      <c r="F335" s="278" t="s">
        <v>863</v>
      </c>
      <c r="G335" s="279"/>
      <c r="H335" s="212"/>
      <c r="I335" s="212"/>
      <c r="J335" s="212"/>
      <c r="K335" s="212"/>
      <c r="L335" s="212"/>
      <c r="M335" s="213"/>
      <c r="N335" s="214"/>
      <c r="O335" s="210" t="s">
        <v>6</v>
      </c>
      <c r="P335" s="215"/>
      <c r="Q335" s="198"/>
      <c r="R335" s="198"/>
    </row>
    <row r="336" spans="2:18" ht="31.5" outlineLevel="1" x14ac:dyDescent="0.4">
      <c r="B336" s="220"/>
      <c r="C336" s="204">
        <v>249</v>
      </c>
      <c r="D336" s="205"/>
      <c r="E336" s="206" t="s">
        <v>970</v>
      </c>
      <c r="F336" s="278" t="s">
        <v>863</v>
      </c>
      <c r="G336" s="279"/>
      <c r="H336" s="212"/>
      <c r="I336" s="212"/>
      <c r="J336" s="212"/>
      <c r="K336" s="212"/>
      <c r="L336" s="212"/>
      <c r="M336" s="213"/>
      <c r="N336" s="214"/>
      <c r="O336" s="210" t="s">
        <v>6</v>
      </c>
      <c r="P336" s="215"/>
      <c r="Q336" s="198"/>
      <c r="R336" s="198"/>
    </row>
    <row r="337" spans="2:18" ht="31.5" outlineLevel="1" x14ac:dyDescent="0.4">
      <c r="B337" s="220"/>
      <c r="C337" s="204">
        <v>250</v>
      </c>
      <c r="D337" s="205"/>
      <c r="E337" s="206" t="s">
        <v>970</v>
      </c>
      <c r="F337" s="278" t="s">
        <v>863</v>
      </c>
      <c r="G337" s="279"/>
      <c r="H337" s="212"/>
      <c r="I337" s="212"/>
      <c r="J337" s="212"/>
      <c r="K337" s="212"/>
      <c r="L337" s="212"/>
      <c r="M337" s="213"/>
      <c r="N337" s="214"/>
      <c r="O337" s="210" t="s">
        <v>6</v>
      </c>
      <c r="P337" s="215"/>
      <c r="Q337" s="198"/>
      <c r="R337" s="198"/>
    </row>
    <row r="338" spans="2:18" ht="31.5" outlineLevel="1" x14ac:dyDescent="0.4">
      <c r="B338" s="220"/>
      <c r="C338" s="204">
        <v>251</v>
      </c>
      <c r="D338" s="205"/>
      <c r="E338" s="206" t="s">
        <v>970</v>
      </c>
      <c r="F338" s="278" t="s">
        <v>863</v>
      </c>
      <c r="G338" s="279"/>
      <c r="H338" s="212"/>
      <c r="I338" s="212"/>
      <c r="J338" s="212"/>
      <c r="K338" s="212"/>
      <c r="L338" s="212"/>
      <c r="M338" s="213"/>
      <c r="N338" s="214"/>
      <c r="O338" s="210" t="s">
        <v>6</v>
      </c>
      <c r="P338" s="215"/>
      <c r="Q338" s="198"/>
      <c r="R338" s="198"/>
    </row>
    <row r="339" spans="2:18" ht="31.5" outlineLevel="1" x14ac:dyDescent="0.4">
      <c r="B339" s="220"/>
      <c r="C339" s="204">
        <v>252</v>
      </c>
      <c r="D339" s="205"/>
      <c r="E339" s="206" t="s">
        <v>970</v>
      </c>
      <c r="F339" s="278" t="s">
        <v>863</v>
      </c>
      <c r="G339" s="279"/>
      <c r="H339" s="212"/>
      <c r="I339" s="212"/>
      <c r="J339" s="212"/>
      <c r="K339" s="212"/>
      <c r="L339" s="212"/>
      <c r="M339" s="213"/>
      <c r="N339" s="214"/>
      <c r="O339" s="210" t="s">
        <v>6</v>
      </c>
      <c r="P339" s="215"/>
      <c r="Q339" s="198"/>
      <c r="R339" s="198"/>
    </row>
    <row r="340" spans="2:18" ht="31.5" outlineLevel="1" x14ac:dyDescent="0.4">
      <c r="B340" s="220"/>
      <c r="C340" s="204">
        <v>253</v>
      </c>
      <c r="D340" s="205"/>
      <c r="E340" s="206" t="s">
        <v>970</v>
      </c>
      <c r="F340" s="278" t="s">
        <v>863</v>
      </c>
      <c r="G340" s="279"/>
      <c r="H340" s="212"/>
      <c r="I340" s="212"/>
      <c r="J340" s="212"/>
      <c r="K340" s="212"/>
      <c r="L340" s="212"/>
      <c r="M340" s="213"/>
      <c r="N340" s="214"/>
      <c r="O340" s="210" t="s">
        <v>6</v>
      </c>
      <c r="P340" s="215"/>
      <c r="Q340" s="198"/>
      <c r="R340" s="198"/>
    </row>
    <row r="341" spans="2:18" ht="31.5" outlineLevel="1" x14ac:dyDescent="0.4">
      <c r="B341" s="220"/>
      <c r="C341" s="204">
        <v>254</v>
      </c>
      <c r="D341" s="205"/>
      <c r="E341" s="206" t="s">
        <v>970</v>
      </c>
      <c r="F341" s="278" t="s">
        <v>863</v>
      </c>
      <c r="G341" s="279"/>
      <c r="H341" s="212"/>
      <c r="I341" s="212"/>
      <c r="J341" s="212"/>
      <c r="K341" s="212"/>
      <c r="L341" s="212"/>
      <c r="M341" s="213"/>
      <c r="N341" s="214"/>
      <c r="O341" s="210" t="s">
        <v>6</v>
      </c>
      <c r="P341" s="215"/>
      <c r="Q341" s="198"/>
      <c r="R341" s="198"/>
    </row>
    <row r="342" spans="2:18" ht="31.5" outlineLevel="1" x14ac:dyDescent="0.4">
      <c r="B342" s="220"/>
      <c r="C342" s="204">
        <v>255</v>
      </c>
      <c r="D342" s="205"/>
      <c r="E342" s="206" t="s">
        <v>970</v>
      </c>
      <c r="F342" s="278" t="s">
        <v>863</v>
      </c>
      <c r="G342" s="279"/>
      <c r="H342" s="212"/>
      <c r="I342" s="212"/>
      <c r="J342" s="212"/>
      <c r="K342" s="212"/>
      <c r="L342" s="212"/>
      <c r="M342" s="213"/>
      <c r="N342" s="214"/>
      <c r="O342" s="210" t="s">
        <v>6</v>
      </c>
      <c r="P342" s="215"/>
      <c r="Q342" s="198"/>
      <c r="R342" s="198"/>
    </row>
    <row r="343" spans="2:18" ht="31.5" outlineLevel="1" x14ac:dyDescent="0.4">
      <c r="B343" s="220"/>
      <c r="C343" s="204">
        <v>256</v>
      </c>
      <c r="D343" s="205"/>
      <c r="E343" s="206" t="s">
        <v>970</v>
      </c>
      <c r="F343" s="278" t="s">
        <v>863</v>
      </c>
      <c r="G343" s="279"/>
      <c r="H343" s="212"/>
      <c r="I343" s="212"/>
      <c r="J343" s="212"/>
      <c r="K343" s="212"/>
      <c r="L343" s="212"/>
      <c r="M343" s="213"/>
      <c r="N343" s="214"/>
      <c r="O343" s="210" t="s">
        <v>6</v>
      </c>
      <c r="P343" s="215"/>
      <c r="Q343" s="198"/>
      <c r="R343" s="198"/>
    </row>
    <row r="344" spans="2:18" ht="31.5" outlineLevel="1" x14ac:dyDescent="0.4">
      <c r="B344" s="220"/>
      <c r="C344" s="204">
        <v>257</v>
      </c>
      <c r="D344" s="205"/>
      <c r="E344" s="206" t="s">
        <v>970</v>
      </c>
      <c r="F344" s="278" t="s">
        <v>863</v>
      </c>
      <c r="G344" s="279"/>
      <c r="H344" s="212"/>
      <c r="I344" s="212"/>
      <c r="J344" s="212"/>
      <c r="K344" s="212"/>
      <c r="L344" s="212"/>
      <c r="M344" s="213"/>
      <c r="N344" s="214"/>
      <c r="O344" s="210" t="s">
        <v>6</v>
      </c>
      <c r="P344" s="215"/>
      <c r="Q344" s="198"/>
      <c r="R344" s="198"/>
    </row>
    <row r="345" spans="2:18" ht="31.5" outlineLevel="1" x14ac:dyDescent="0.4">
      <c r="B345" s="220"/>
      <c r="C345" s="204">
        <v>258</v>
      </c>
      <c r="D345" s="205"/>
      <c r="E345" s="206" t="s">
        <v>970</v>
      </c>
      <c r="F345" s="278" t="s">
        <v>863</v>
      </c>
      <c r="G345" s="279"/>
      <c r="H345" s="212"/>
      <c r="I345" s="212"/>
      <c r="J345" s="212"/>
      <c r="K345" s="212"/>
      <c r="L345" s="212"/>
      <c r="M345" s="213"/>
      <c r="N345" s="214"/>
      <c r="O345" s="210" t="s">
        <v>6</v>
      </c>
      <c r="P345" s="215"/>
      <c r="Q345" s="198"/>
      <c r="R345" s="198"/>
    </row>
    <row r="346" spans="2:18" ht="31.5" outlineLevel="1" x14ac:dyDescent="0.4">
      <c r="B346" s="220"/>
      <c r="C346" s="204">
        <v>259</v>
      </c>
      <c r="D346" s="205"/>
      <c r="E346" s="206" t="s">
        <v>970</v>
      </c>
      <c r="F346" s="278" t="s">
        <v>863</v>
      </c>
      <c r="G346" s="279"/>
      <c r="H346" s="212"/>
      <c r="I346" s="212"/>
      <c r="J346" s="212"/>
      <c r="K346" s="212"/>
      <c r="L346" s="212"/>
      <c r="M346" s="213"/>
      <c r="N346" s="214"/>
      <c r="O346" s="210" t="s">
        <v>6</v>
      </c>
      <c r="P346" s="215"/>
      <c r="Q346" s="198"/>
      <c r="R346" s="198"/>
    </row>
    <row r="347" spans="2:18" ht="31.5" outlineLevel="1" x14ac:dyDescent="0.4">
      <c r="B347" s="220"/>
      <c r="C347" s="204">
        <v>260</v>
      </c>
      <c r="D347" s="205"/>
      <c r="E347" s="206" t="s">
        <v>970</v>
      </c>
      <c r="F347" s="278" t="s">
        <v>863</v>
      </c>
      <c r="G347" s="279"/>
      <c r="H347" s="212"/>
      <c r="I347" s="212"/>
      <c r="J347" s="212"/>
      <c r="K347" s="212"/>
      <c r="L347" s="212"/>
      <c r="M347" s="213"/>
      <c r="N347" s="214"/>
      <c r="O347" s="210" t="s">
        <v>6</v>
      </c>
      <c r="P347" s="215"/>
      <c r="Q347" s="198"/>
      <c r="R347" s="198"/>
    </row>
    <row r="348" spans="2:18" ht="31.5" outlineLevel="1" x14ac:dyDescent="0.4">
      <c r="B348" s="220"/>
      <c r="C348" s="204">
        <v>261</v>
      </c>
      <c r="D348" s="205"/>
      <c r="E348" s="206" t="s">
        <v>970</v>
      </c>
      <c r="F348" s="278" t="s">
        <v>863</v>
      </c>
      <c r="G348" s="279"/>
      <c r="H348" s="212"/>
      <c r="I348" s="212"/>
      <c r="J348" s="212"/>
      <c r="K348" s="212"/>
      <c r="L348" s="212"/>
      <c r="M348" s="213"/>
      <c r="N348" s="214"/>
      <c r="O348" s="210" t="s">
        <v>6</v>
      </c>
      <c r="P348" s="215"/>
      <c r="Q348" s="198"/>
      <c r="R348" s="198"/>
    </row>
    <row r="349" spans="2:18" ht="31.5" outlineLevel="1" x14ac:dyDescent="0.4">
      <c r="B349" s="220"/>
      <c r="C349" s="204">
        <v>262</v>
      </c>
      <c r="D349" s="205"/>
      <c r="E349" s="206" t="s">
        <v>970</v>
      </c>
      <c r="F349" s="278" t="s">
        <v>863</v>
      </c>
      <c r="G349" s="279"/>
      <c r="H349" s="212"/>
      <c r="I349" s="212"/>
      <c r="J349" s="212"/>
      <c r="K349" s="212"/>
      <c r="L349" s="212"/>
      <c r="M349" s="213"/>
      <c r="N349" s="214"/>
      <c r="O349" s="210" t="s">
        <v>6</v>
      </c>
      <c r="P349" s="215"/>
      <c r="Q349" s="198"/>
      <c r="R349" s="198"/>
    </row>
    <row r="350" spans="2:18" ht="31.5" outlineLevel="1" x14ac:dyDescent="0.4">
      <c r="B350" s="220"/>
      <c r="C350" s="204">
        <v>263</v>
      </c>
      <c r="D350" s="205"/>
      <c r="E350" s="206" t="s">
        <v>970</v>
      </c>
      <c r="F350" s="278" t="s">
        <v>863</v>
      </c>
      <c r="G350" s="279"/>
      <c r="H350" s="212"/>
      <c r="I350" s="212"/>
      <c r="J350" s="212"/>
      <c r="K350" s="212"/>
      <c r="L350" s="212"/>
      <c r="M350" s="213"/>
      <c r="N350" s="214"/>
      <c r="O350" s="210" t="s">
        <v>6</v>
      </c>
      <c r="P350" s="215"/>
      <c r="Q350" s="198"/>
      <c r="R350" s="198"/>
    </row>
    <row r="351" spans="2:18" ht="31.5" outlineLevel="1" x14ac:dyDescent="0.4">
      <c r="B351" s="220"/>
      <c r="C351" s="204">
        <v>264</v>
      </c>
      <c r="D351" s="205"/>
      <c r="E351" s="206" t="s">
        <v>970</v>
      </c>
      <c r="F351" s="278" t="s">
        <v>863</v>
      </c>
      <c r="G351" s="279"/>
      <c r="H351" s="212"/>
      <c r="I351" s="212"/>
      <c r="J351" s="212"/>
      <c r="K351" s="212"/>
      <c r="L351" s="212"/>
      <c r="M351" s="213"/>
      <c r="N351" s="214"/>
      <c r="O351" s="210" t="s">
        <v>6</v>
      </c>
      <c r="P351" s="215"/>
      <c r="Q351" s="198"/>
      <c r="R351" s="198"/>
    </row>
    <row r="352" spans="2:18" ht="31.5" outlineLevel="1" x14ac:dyDescent="0.4">
      <c r="B352" s="220"/>
      <c r="C352" s="204">
        <v>265</v>
      </c>
      <c r="D352" s="205"/>
      <c r="E352" s="206" t="s">
        <v>970</v>
      </c>
      <c r="F352" s="278" t="s">
        <v>863</v>
      </c>
      <c r="G352" s="279"/>
      <c r="H352" s="212"/>
      <c r="I352" s="212"/>
      <c r="J352" s="212"/>
      <c r="K352" s="212"/>
      <c r="L352" s="212"/>
      <c r="M352" s="213"/>
      <c r="N352" s="214"/>
      <c r="O352" s="210" t="s">
        <v>6</v>
      </c>
      <c r="P352" s="215"/>
      <c r="Q352" s="198"/>
      <c r="R352" s="198"/>
    </row>
    <row r="353" spans="2:18" ht="31.5" outlineLevel="1" x14ac:dyDescent="0.4">
      <c r="B353" s="220"/>
      <c r="C353" s="204">
        <v>266</v>
      </c>
      <c r="D353" s="205"/>
      <c r="E353" s="206" t="s">
        <v>970</v>
      </c>
      <c r="F353" s="278" t="s">
        <v>863</v>
      </c>
      <c r="G353" s="279"/>
      <c r="H353" s="212"/>
      <c r="I353" s="212"/>
      <c r="J353" s="212"/>
      <c r="K353" s="212"/>
      <c r="L353" s="212"/>
      <c r="M353" s="213"/>
      <c r="N353" s="214"/>
      <c r="O353" s="210" t="s">
        <v>6</v>
      </c>
      <c r="P353" s="215"/>
      <c r="Q353" s="198"/>
      <c r="R353" s="198"/>
    </row>
    <row r="354" spans="2:18" ht="31.5" outlineLevel="1" x14ac:dyDescent="0.4">
      <c r="B354" s="220"/>
      <c r="C354" s="204">
        <v>267</v>
      </c>
      <c r="D354" s="205"/>
      <c r="E354" s="206" t="s">
        <v>970</v>
      </c>
      <c r="F354" s="278" t="s">
        <v>863</v>
      </c>
      <c r="G354" s="279"/>
      <c r="H354" s="212"/>
      <c r="I354" s="212"/>
      <c r="J354" s="212"/>
      <c r="K354" s="212"/>
      <c r="L354" s="212"/>
      <c r="M354" s="213"/>
      <c r="N354" s="214"/>
      <c r="O354" s="210" t="s">
        <v>6</v>
      </c>
      <c r="P354" s="215"/>
      <c r="Q354" s="198"/>
      <c r="R354" s="198"/>
    </row>
    <row r="355" spans="2:18" ht="31.5" outlineLevel="1" x14ac:dyDescent="0.4">
      <c r="B355" s="220"/>
      <c r="C355" s="204">
        <v>268</v>
      </c>
      <c r="D355" s="205"/>
      <c r="E355" s="206" t="s">
        <v>970</v>
      </c>
      <c r="F355" s="278" t="s">
        <v>863</v>
      </c>
      <c r="G355" s="279"/>
      <c r="H355" s="212"/>
      <c r="I355" s="212"/>
      <c r="J355" s="212"/>
      <c r="K355" s="212"/>
      <c r="L355" s="212"/>
      <c r="M355" s="213"/>
      <c r="N355" s="214"/>
      <c r="O355" s="210" t="s">
        <v>6</v>
      </c>
      <c r="P355" s="215"/>
      <c r="Q355" s="198"/>
      <c r="R355" s="198"/>
    </row>
    <row r="356" spans="2:18" ht="31.5" outlineLevel="1" x14ac:dyDescent="0.4">
      <c r="B356" s="220"/>
      <c r="C356" s="204">
        <v>269</v>
      </c>
      <c r="D356" s="205"/>
      <c r="E356" s="206" t="s">
        <v>970</v>
      </c>
      <c r="F356" s="278" t="s">
        <v>863</v>
      </c>
      <c r="G356" s="279"/>
      <c r="H356" s="212"/>
      <c r="I356" s="212"/>
      <c r="J356" s="212"/>
      <c r="K356" s="212"/>
      <c r="L356" s="212"/>
      <c r="M356" s="213"/>
      <c r="N356" s="214"/>
      <c r="O356" s="210" t="s">
        <v>6</v>
      </c>
      <c r="P356" s="215"/>
      <c r="Q356" s="198"/>
      <c r="R356" s="198"/>
    </row>
    <row r="357" spans="2:18" ht="31.5" outlineLevel="1" x14ac:dyDescent="0.4">
      <c r="B357" s="220"/>
      <c r="C357" s="204">
        <v>270</v>
      </c>
      <c r="D357" s="205"/>
      <c r="E357" s="206" t="s">
        <v>970</v>
      </c>
      <c r="F357" s="278" t="s">
        <v>863</v>
      </c>
      <c r="G357" s="279"/>
      <c r="H357" s="212"/>
      <c r="I357" s="212"/>
      <c r="J357" s="212"/>
      <c r="K357" s="212"/>
      <c r="L357" s="212"/>
      <c r="M357" s="213"/>
      <c r="N357" s="214"/>
      <c r="O357" s="210" t="s">
        <v>6</v>
      </c>
      <c r="P357" s="215"/>
      <c r="Q357" s="198"/>
      <c r="R357" s="198"/>
    </row>
    <row r="358" spans="2:18" ht="31.5" outlineLevel="1" x14ac:dyDescent="0.4">
      <c r="B358" s="220"/>
      <c r="C358" s="204">
        <v>271</v>
      </c>
      <c r="D358" s="205"/>
      <c r="E358" s="206" t="s">
        <v>970</v>
      </c>
      <c r="F358" s="278" t="s">
        <v>863</v>
      </c>
      <c r="G358" s="279"/>
      <c r="H358" s="212"/>
      <c r="I358" s="212"/>
      <c r="J358" s="212"/>
      <c r="K358" s="212"/>
      <c r="L358" s="212"/>
      <c r="M358" s="213"/>
      <c r="N358" s="214"/>
      <c r="O358" s="210" t="s">
        <v>6</v>
      </c>
      <c r="P358" s="215"/>
      <c r="Q358" s="198"/>
      <c r="R358" s="198"/>
    </row>
    <row r="359" spans="2:18" ht="31.5" outlineLevel="1" x14ac:dyDescent="0.4">
      <c r="B359" s="220"/>
      <c r="C359" s="204">
        <v>272</v>
      </c>
      <c r="D359" s="205"/>
      <c r="E359" s="206" t="s">
        <v>970</v>
      </c>
      <c r="F359" s="278" t="s">
        <v>863</v>
      </c>
      <c r="G359" s="279"/>
      <c r="H359" s="212"/>
      <c r="I359" s="212"/>
      <c r="J359" s="212"/>
      <c r="K359" s="212"/>
      <c r="L359" s="212"/>
      <c r="M359" s="213"/>
      <c r="N359" s="214"/>
      <c r="O359" s="210" t="s">
        <v>6</v>
      </c>
      <c r="P359" s="215"/>
      <c r="Q359" s="198"/>
      <c r="R359" s="198"/>
    </row>
    <row r="360" spans="2:18" ht="31.5" outlineLevel="1" x14ac:dyDescent="0.4">
      <c r="B360" s="220"/>
      <c r="C360" s="204">
        <v>273</v>
      </c>
      <c r="D360" s="205"/>
      <c r="E360" s="206" t="s">
        <v>970</v>
      </c>
      <c r="F360" s="278" t="s">
        <v>863</v>
      </c>
      <c r="G360" s="279"/>
      <c r="H360" s="212"/>
      <c r="I360" s="212"/>
      <c r="J360" s="212"/>
      <c r="K360" s="212"/>
      <c r="L360" s="212"/>
      <c r="M360" s="213"/>
      <c r="N360" s="214"/>
      <c r="O360" s="210" t="s">
        <v>6</v>
      </c>
      <c r="P360" s="215"/>
      <c r="Q360" s="198"/>
      <c r="R360" s="198"/>
    </row>
    <row r="361" spans="2:18" ht="31.5" outlineLevel="1" x14ac:dyDescent="0.4">
      <c r="B361" s="220"/>
      <c r="C361" s="204">
        <v>274</v>
      </c>
      <c r="D361" s="205"/>
      <c r="E361" s="206" t="s">
        <v>970</v>
      </c>
      <c r="F361" s="278" t="s">
        <v>863</v>
      </c>
      <c r="G361" s="279"/>
      <c r="H361" s="212"/>
      <c r="I361" s="212"/>
      <c r="J361" s="212"/>
      <c r="K361" s="212"/>
      <c r="L361" s="212"/>
      <c r="M361" s="213"/>
      <c r="N361" s="214"/>
      <c r="O361" s="210" t="s">
        <v>6</v>
      </c>
      <c r="P361" s="215"/>
      <c r="Q361" s="198"/>
      <c r="R361" s="198"/>
    </row>
    <row r="362" spans="2:18" ht="31.5" outlineLevel="1" x14ac:dyDescent="0.4">
      <c r="B362" s="220"/>
      <c r="C362" s="204">
        <v>275</v>
      </c>
      <c r="D362" s="205"/>
      <c r="E362" s="206" t="s">
        <v>970</v>
      </c>
      <c r="F362" s="278" t="s">
        <v>863</v>
      </c>
      <c r="G362" s="279"/>
      <c r="H362" s="212"/>
      <c r="I362" s="212"/>
      <c r="J362" s="212"/>
      <c r="K362" s="212"/>
      <c r="L362" s="212"/>
      <c r="M362" s="213"/>
      <c r="N362" s="214"/>
      <c r="O362" s="210" t="s">
        <v>6</v>
      </c>
      <c r="P362" s="215"/>
      <c r="Q362" s="198"/>
      <c r="R362" s="198"/>
    </row>
    <row r="363" spans="2:18" ht="31.5" outlineLevel="1" x14ac:dyDescent="0.4">
      <c r="B363" s="220"/>
      <c r="C363" s="204">
        <v>276</v>
      </c>
      <c r="D363" s="205"/>
      <c r="E363" s="206" t="s">
        <v>970</v>
      </c>
      <c r="F363" s="278" t="s">
        <v>863</v>
      </c>
      <c r="G363" s="279"/>
      <c r="H363" s="212"/>
      <c r="I363" s="212"/>
      <c r="J363" s="212"/>
      <c r="K363" s="212"/>
      <c r="L363" s="212"/>
      <c r="M363" s="213"/>
      <c r="N363" s="214"/>
      <c r="O363" s="210" t="s">
        <v>6</v>
      </c>
      <c r="P363" s="215"/>
      <c r="Q363" s="198"/>
      <c r="R363" s="198"/>
    </row>
    <row r="364" spans="2:18" ht="31.5" outlineLevel="1" x14ac:dyDescent="0.4">
      <c r="B364" s="220"/>
      <c r="C364" s="204">
        <v>277</v>
      </c>
      <c r="D364" s="205"/>
      <c r="E364" s="206" t="s">
        <v>970</v>
      </c>
      <c r="F364" s="278" t="s">
        <v>863</v>
      </c>
      <c r="G364" s="279"/>
      <c r="H364" s="212"/>
      <c r="I364" s="212"/>
      <c r="J364" s="212"/>
      <c r="K364" s="212"/>
      <c r="L364" s="212"/>
      <c r="M364" s="213"/>
      <c r="N364" s="214"/>
      <c r="O364" s="210" t="s">
        <v>6</v>
      </c>
      <c r="P364" s="215"/>
      <c r="Q364" s="198"/>
      <c r="R364" s="198"/>
    </row>
    <row r="365" spans="2:18" ht="31.5" outlineLevel="1" x14ac:dyDescent="0.4">
      <c r="B365" s="220"/>
      <c r="C365" s="204">
        <v>278</v>
      </c>
      <c r="D365" s="205"/>
      <c r="E365" s="206" t="s">
        <v>970</v>
      </c>
      <c r="F365" s="278" t="s">
        <v>863</v>
      </c>
      <c r="G365" s="279"/>
      <c r="H365" s="212"/>
      <c r="I365" s="212"/>
      <c r="J365" s="212"/>
      <c r="K365" s="212"/>
      <c r="L365" s="212"/>
      <c r="M365" s="213"/>
      <c r="N365" s="214"/>
      <c r="O365" s="210" t="s">
        <v>6</v>
      </c>
      <c r="P365" s="215"/>
      <c r="Q365" s="198"/>
      <c r="R365" s="198"/>
    </row>
    <row r="366" spans="2:18" ht="31.5" outlineLevel="1" x14ac:dyDescent="0.4">
      <c r="B366" s="220"/>
      <c r="C366" s="204">
        <v>279</v>
      </c>
      <c r="D366" s="205"/>
      <c r="E366" s="206" t="s">
        <v>970</v>
      </c>
      <c r="F366" s="278" t="s">
        <v>863</v>
      </c>
      <c r="G366" s="279"/>
      <c r="H366" s="212"/>
      <c r="I366" s="212"/>
      <c r="J366" s="212"/>
      <c r="K366" s="212"/>
      <c r="L366" s="212"/>
      <c r="M366" s="213"/>
      <c r="N366" s="214"/>
      <c r="O366" s="210" t="s">
        <v>6</v>
      </c>
      <c r="P366" s="215"/>
      <c r="Q366" s="198"/>
      <c r="R366" s="198"/>
    </row>
    <row r="367" spans="2:18" ht="31.5" outlineLevel="1" x14ac:dyDescent="0.4">
      <c r="B367" s="220"/>
      <c r="C367" s="204">
        <v>280</v>
      </c>
      <c r="D367" s="205"/>
      <c r="E367" s="206" t="s">
        <v>970</v>
      </c>
      <c r="F367" s="278" t="s">
        <v>863</v>
      </c>
      <c r="G367" s="279"/>
      <c r="H367" s="212"/>
      <c r="I367" s="212"/>
      <c r="J367" s="212"/>
      <c r="K367" s="212"/>
      <c r="L367" s="212"/>
      <c r="M367" s="213"/>
      <c r="N367" s="214"/>
      <c r="O367" s="210" t="s">
        <v>6</v>
      </c>
      <c r="P367" s="215"/>
      <c r="Q367" s="198"/>
      <c r="R367" s="198"/>
    </row>
    <row r="368" spans="2:18" ht="31.5" outlineLevel="1" x14ac:dyDescent="0.4">
      <c r="B368" s="220"/>
      <c r="C368" s="204">
        <v>281</v>
      </c>
      <c r="D368" s="205"/>
      <c r="E368" s="206" t="s">
        <v>970</v>
      </c>
      <c r="F368" s="278" t="s">
        <v>863</v>
      </c>
      <c r="G368" s="279"/>
      <c r="H368" s="212"/>
      <c r="I368" s="212"/>
      <c r="J368" s="212"/>
      <c r="K368" s="212"/>
      <c r="L368" s="212"/>
      <c r="M368" s="213"/>
      <c r="N368" s="214"/>
      <c r="O368" s="210" t="s">
        <v>6</v>
      </c>
      <c r="P368" s="215"/>
      <c r="Q368" s="198"/>
      <c r="R368" s="198"/>
    </row>
    <row r="369" spans="2:18" ht="31.5" outlineLevel="1" x14ac:dyDescent="0.4">
      <c r="B369" s="220"/>
      <c r="C369" s="204">
        <v>282</v>
      </c>
      <c r="D369" s="205"/>
      <c r="E369" s="206" t="s">
        <v>970</v>
      </c>
      <c r="F369" s="278" t="s">
        <v>863</v>
      </c>
      <c r="G369" s="279"/>
      <c r="H369" s="212"/>
      <c r="I369" s="212"/>
      <c r="J369" s="212"/>
      <c r="K369" s="212"/>
      <c r="L369" s="212"/>
      <c r="M369" s="213"/>
      <c r="N369" s="214"/>
      <c r="O369" s="210" t="s">
        <v>6</v>
      </c>
      <c r="P369" s="215"/>
      <c r="Q369" s="198"/>
      <c r="R369" s="198"/>
    </row>
    <row r="370" spans="2:18" ht="31.5" outlineLevel="1" x14ac:dyDescent="0.4">
      <c r="B370" s="220"/>
      <c r="C370" s="204">
        <v>283</v>
      </c>
      <c r="D370" s="205"/>
      <c r="E370" s="206" t="s">
        <v>970</v>
      </c>
      <c r="F370" s="278" t="s">
        <v>863</v>
      </c>
      <c r="G370" s="279"/>
      <c r="H370" s="212"/>
      <c r="I370" s="212"/>
      <c r="J370" s="212"/>
      <c r="K370" s="212"/>
      <c r="L370" s="212"/>
      <c r="M370" s="213"/>
      <c r="N370" s="214"/>
      <c r="O370" s="210" t="s">
        <v>6</v>
      </c>
      <c r="P370" s="215"/>
      <c r="Q370" s="198"/>
      <c r="R370" s="198"/>
    </row>
    <row r="371" spans="2:18" ht="31.5" outlineLevel="1" x14ac:dyDescent="0.4">
      <c r="B371" s="220"/>
      <c r="C371" s="204">
        <v>284</v>
      </c>
      <c r="D371" s="205"/>
      <c r="E371" s="206" t="s">
        <v>970</v>
      </c>
      <c r="F371" s="278" t="s">
        <v>863</v>
      </c>
      <c r="G371" s="279"/>
      <c r="H371" s="212"/>
      <c r="I371" s="212"/>
      <c r="J371" s="212"/>
      <c r="K371" s="212"/>
      <c r="L371" s="212"/>
      <c r="M371" s="213"/>
      <c r="N371" s="214"/>
      <c r="O371" s="210" t="s">
        <v>6</v>
      </c>
      <c r="P371" s="215"/>
      <c r="Q371" s="198"/>
      <c r="R371" s="198"/>
    </row>
    <row r="372" spans="2:18" ht="31.5" outlineLevel="1" x14ac:dyDescent="0.4">
      <c r="B372" s="220"/>
      <c r="C372" s="204">
        <v>285</v>
      </c>
      <c r="D372" s="205"/>
      <c r="E372" s="206" t="s">
        <v>970</v>
      </c>
      <c r="F372" s="278" t="s">
        <v>863</v>
      </c>
      <c r="G372" s="279"/>
      <c r="H372" s="212"/>
      <c r="I372" s="212"/>
      <c r="J372" s="212"/>
      <c r="K372" s="212"/>
      <c r="L372" s="212"/>
      <c r="M372" s="213"/>
      <c r="N372" s="214"/>
      <c r="O372" s="210" t="s">
        <v>6</v>
      </c>
      <c r="P372" s="215"/>
      <c r="Q372" s="198"/>
      <c r="R372" s="198"/>
    </row>
    <row r="373" spans="2:18" ht="31.5" outlineLevel="1" x14ac:dyDescent="0.4">
      <c r="B373" s="220"/>
      <c r="C373" s="204">
        <v>286</v>
      </c>
      <c r="D373" s="205"/>
      <c r="E373" s="206" t="s">
        <v>970</v>
      </c>
      <c r="F373" s="278" t="s">
        <v>863</v>
      </c>
      <c r="G373" s="279"/>
      <c r="H373" s="212"/>
      <c r="I373" s="212"/>
      <c r="J373" s="212"/>
      <c r="K373" s="212"/>
      <c r="L373" s="212"/>
      <c r="M373" s="213"/>
      <c r="N373" s="214"/>
      <c r="O373" s="210" t="s">
        <v>6</v>
      </c>
      <c r="P373" s="215"/>
      <c r="Q373" s="198"/>
      <c r="R373" s="198"/>
    </row>
    <row r="374" spans="2:18" ht="31.5" outlineLevel="1" x14ac:dyDescent="0.4">
      <c r="B374" s="220"/>
      <c r="C374" s="204">
        <v>287</v>
      </c>
      <c r="D374" s="205"/>
      <c r="E374" s="206" t="s">
        <v>970</v>
      </c>
      <c r="F374" s="278" t="s">
        <v>863</v>
      </c>
      <c r="G374" s="279"/>
      <c r="H374" s="212"/>
      <c r="I374" s="212"/>
      <c r="J374" s="212"/>
      <c r="K374" s="212"/>
      <c r="L374" s="212"/>
      <c r="M374" s="213"/>
      <c r="N374" s="214"/>
      <c r="O374" s="210" t="s">
        <v>6</v>
      </c>
      <c r="P374" s="215"/>
      <c r="Q374" s="198"/>
      <c r="R374" s="198"/>
    </row>
    <row r="375" spans="2:18" ht="31.5" outlineLevel="1" x14ac:dyDescent="0.4">
      <c r="B375" s="220"/>
      <c r="C375" s="204">
        <v>288</v>
      </c>
      <c r="D375" s="205"/>
      <c r="E375" s="206" t="s">
        <v>970</v>
      </c>
      <c r="F375" s="278" t="s">
        <v>863</v>
      </c>
      <c r="G375" s="279"/>
      <c r="H375" s="212"/>
      <c r="I375" s="212"/>
      <c r="J375" s="212"/>
      <c r="K375" s="212"/>
      <c r="L375" s="212"/>
      <c r="M375" s="213"/>
      <c r="N375" s="214"/>
      <c r="O375" s="210" t="s">
        <v>6</v>
      </c>
      <c r="P375" s="215"/>
      <c r="Q375" s="198"/>
      <c r="R375" s="198"/>
    </row>
    <row r="376" spans="2:18" ht="31.5" outlineLevel="1" x14ac:dyDescent="0.4">
      <c r="B376" s="220"/>
      <c r="C376" s="204">
        <v>289</v>
      </c>
      <c r="D376" s="205"/>
      <c r="E376" s="206" t="s">
        <v>970</v>
      </c>
      <c r="F376" s="278" t="s">
        <v>863</v>
      </c>
      <c r="G376" s="279"/>
      <c r="H376" s="212"/>
      <c r="I376" s="212"/>
      <c r="J376" s="212"/>
      <c r="K376" s="212"/>
      <c r="L376" s="212"/>
      <c r="M376" s="213"/>
      <c r="N376" s="214"/>
      <c r="O376" s="210" t="s">
        <v>6</v>
      </c>
      <c r="P376" s="215"/>
      <c r="Q376" s="198"/>
      <c r="R376" s="198"/>
    </row>
    <row r="377" spans="2:18" ht="31.5" outlineLevel="1" x14ac:dyDescent="0.4">
      <c r="B377" s="220"/>
      <c r="C377" s="204">
        <v>290</v>
      </c>
      <c r="D377" s="205"/>
      <c r="E377" s="206" t="s">
        <v>970</v>
      </c>
      <c r="F377" s="278" t="s">
        <v>863</v>
      </c>
      <c r="G377" s="279"/>
      <c r="H377" s="212"/>
      <c r="I377" s="212"/>
      <c r="J377" s="212"/>
      <c r="K377" s="212"/>
      <c r="L377" s="212"/>
      <c r="M377" s="213"/>
      <c r="N377" s="214"/>
      <c r="O377" s="210" t="s">
        <v>6</v>
      </c>
      <c r="P377" s="215"/>
      <c r="Q377" s="198"/>
      <c r="R377" s="198"/>
    </row>
    <row r="378" spans="2:18" ht="31.5" outlineLevel="1" x14ac:dyDescent="0.4">
      <c r="B378" s="220"/>
      <c r="C378" s="204">
        <v>291</v>
      </c>
      <c r="D378" s="205"/>
      <c r="E378" s="206" t="s">
        <v>970</v>
      </c>
      <c r="F378" s="278" t="s">
        <v>863</v>
      </c>
      <c r="G378" s="279"/>
      <c r="H378" s="212"/>
      <c r="I378" s="212"/>
      <c r="J378" s="212"/>
      <c r="K378" s="212"/>
      <c r="L378" s="212"/>
      <c r="M378" s="213"/>
      <c r="N378" s="214"/>
      <c r="O378" s="210" t="s">
        <v>6</v>
      </c>
      <c r="P378" s="215"/>
      <c r="Q378" s="198"/>
      <c r="R378" s="198"/>
    </row>
    <row r="379" spans="2:18" ht="31.5" outlineLevel="1" x14ac:dyDescent="0.4">
      <c r="B379" s="220"/>
      <c r="C379" s="204">
        <v>292</v>
      </c>
      <c r="D379" s="205"/>
      <c r="E379" s="206" t="s">
        <v>970</v>
      </c>
      <c r="F379" s="278" t="s">
        <v>863</v>
      </c>
      <c r="G379" s="279"/>
      <c r="H379" s="212"/>
      <c r="I379" s="212"/>
      <c r="J379" s="212"/>
      <c r="K379" s="212"/>
      <c r="L379" s="212"/>
      <c r="M379" s="213"/>
      <c r="N379" s="214"/>
      <c r="O379" s="210" t="s">
        <v>6</v>
      </c>
      <c r="P379" s="215"/>
      <c r="Q379" s="198"/>
      <c r="R379" s="198"/>
    </row>
    <row r="380" spans="2:18" ht="31.5" outlineLevel="1" x14ac:dyDescent="0.4">
      <c r="B380" s="220"/>
      <c r="C380" s="204">
        <v>293</v>
      </c>
      <c r="D380" s="205"/>
      <c r="E380" s="206" t="s">
        <v>970</v>
      </c>
      <c r="F380" s="278" t="s">
        <v>863</v>
      </c>
      <c r="G380" s="279"/>
      <c r="H380" s="212"/>
      <c r="I380" s="212"/>
      <c r="J380" s="212"/>
      <c r="K380" s="212"/>
      <c r="L380" s="212"/>
      <c r="M380" s="213"/>
      <c r="N380" s="214"/>
      <c r="O380" s="210" t="s">
        <v>6</v>
      </c>
      <c r="P380" s="215"/>
      <c r="Q380" s="198"/>
      <c r="R380" s="198"/>
    </row>
    <row r="381" spans="2:18" ht="31.5" outlineLevel="1" x14ac:dyDescent="0.4">
      <c r="B381" s="220"/>
      <c r="C381" s="204">
        <v>294</v>
      </c>
      <c r="D381" s="205"/>
      <c r="E381" s="206" t="s">
        <v>970</v>
      </c>
      <c r="F381" s="278" t="s">
        <v>863</v>
      </c>
      <c r="G381" s="279"/>
      <c r="H381" s="212"/>
      <c r="I381" s="212"/>
      <c r="J381" s="212"/>
      <c r="K381" s="212"/>
      <c r="L381" s="212"/>
      <c r="M381" s="213"/>
      <c r="N381" s="214"/>
      <c r="O381" s="210" t="s">
        <v>6</v>
      </c>
      <c r="P381" s="215"/>
      <c r="Q381" s="198"/>
      <c r="R381" s="198"/>
    </row>
    <row r="382" spans="2:18" ht="31.5" outlineLevel="1" x14ac:dyDescent="0.4">
      <c r="B382" s="220"/>
      <c r="C382" s="204">
        <v>295</v>
      </c>
      <c r="D382" s="205"/>
      <c r="E382" s="206" t="s">
        <v>970</v>
      </c>
      <c r="F382" s="278" t="s">
        <v>863</v>
      </c>
      <c r="G382" s="279"/>
      <c r="H382" s="212"/>
      <c r="I382" s="212"/>
      <c r="J382" s="212"/>
      <c r="K382" s="212"/>
      <c r="L382" s="212"/>
      <c r="M382" s="213"/>
      <c r="N382" s="214"/>
      <c r="O382" s="210" t="s">
        <v>6</v>
      </c>
      <c r="P382" s="215"/>
      <c r="Q382" s="198"/>
      <c r="R382" s="198"/>
    </row>
    <row r="383" spans="2:18" ht="31.5" outlineLevel="1" x14ac:dyDescent="0.4">
      <c r="B383" s="220"/>
      <c r="C383" s="204">
        <v>296</v>
      </c>
      <c r="D383" s="205"/>
      <c r="E383" s="206" t="s">
        <v>970</v>
      </c>
      <c r="F383" s="278" t="s">
        <v>863</v>
      </c>
      <c r="G383" s="279"/>
      <c r="H383" s="212"/>
      <c r="I383" s="212"/>
      <c r="J383" s="212"/>
      <c r="K383" s="212"/>
      <c r="L383" s="212"/>
      <c r="M383" s="213"/>
      <c r="N383" s="214"/>
      <c r="O383" s="210" t="s">
        <v>6</v>
      </c>
      <c r="P383" s="215"/>
      <c r="Q383" s="198"/>
      <c r="R383" s="198"/>
    </row>
    <row r="384" spans="2:18" ht="31.5" outlineLevel="1" x14ac:dyDescent="0.4">
      <c r="B384" s="220"/>
      <c r="C384" s="204">
        <v>297</v>
      </c>
      <c r="D384" s="205"/>
      <c r="E384" s="206" t="s">
        <v>970</v>
      </c>
      <c r="F384" s="278" t="s">
        <v>863</v>
      </c>
      <c r="G384" s="279"/>
      <c r="H384" s="212"/>
      <c r="I384" s="212"/>
      <c r="J384" s="212"/>
      <c r="K384" s="212"/>
      <c r="L384" s="212"/>
      <c r="M384" s="213"/>
      <c r="N384" s="214"/>
      <c r="O384" s="210" t="s">
        <v>6</v>
      </c>
      <c r="P384" s="215"/>
      <c r="Q384" s="198"/>
      <c r="R384" s="198"/>
    </row>
    <row r="385" spans="2:18" ht="31.5" outlineLevel="1" x14ac:dyDescent="0.4">
      <c r="B385" s="220"/>
      <c r="C385" s="204">
        <v>298</v>
      </c>
      <c r="D385" s="205"/>
      <c r="E385" s="206" t="s">
        <v>970</v>
      </c>
      <c r="F385" s="278" t="s">
        <v>863</v>
      </c>
      <c r="G385" s="279"/>
      <c r="H385" s="212"/>
      <c r="I385" s="212"/>
      <c r="J385" s="212"/>
      <c r="K385" s="212"/>
      <c r="L385" s="212"/>
      <c r="M385" s="213"/>
      <c r="N385" s="214"/>
      <c r="O385" s="210" t="s">
        <v>6</v>
      </c>
      <c r="P385" s="215"/>
      <c r="Q385" s="198"/>
      <c r="R385" s="198"/>
    </row>
    <row r="386" spans="2:18" ht="31.5" outlineLevel="1" x14ac:dyDescent="0.4">
      <c r="B386" s="220"/>
      <c r="C386" s="204">
        <v>299</v>
      </c>
      <c r="D386" s="205"/>
      <c r="E386" s="206" t="s">
        <v>970</v>
      </c>
      <c r="F386" s="278" t="s">
        <v>863</v>
      </c>
      <c r="G386" s="279"/>
      <c r="H386" s="212"/>
      <c r="I386" s="212"/>
      <c r="J386" s="212"/>
      <c r="K386" s="212"/>
      <c r="L386" s="212"/>
      <c r="M386" s="213"/>
      <c r="N386" s="214"/>
      <c r="O386" s="210" t="s">
        <v>6</v>
      </c>
      <c r="P386" s="215"/>
      <c r="Q386" s="198"/>
      <c r="R386" s="198"/>
    </row>
    <row r="387" spans="2:18" ht="31.5" outlineLevel="1" x14ac:dyDescent="0.4">
      <c r="B387" s="220"/>
      <c r="C387" s="204">
        <v>300</v>
      </c>
      <c r="D387" s="205"/>
      <c r="E387" s="206" t="s">
        <v>970</v>
      </c>
      <c r="F387" s="278" t="s">
        <v>863</v>
      </c>
      <c r="G387" s="279"/>
      <c r="H387" s="212"/>
      <c r="I387" s="212"/>
      <c r="J387" s="212"/>
      <c r="K387" s="212"/>
      <c r="L387" s="212"/>
      <c r="M387" s="213"/>
      <c r="N387" s="214"/>
      <c r="O387" s="210" t="s">
        <v>6</v>
      </c>
      <c r="P387" s="215"/>
      <c r="Q387" s="198"/>
      <c r="R387" s="198"/>
    </row>
    <row r="388" spans="2:18" ht="31.5" outlineLevel="1" x14ac:dyDescent="0.4">
      <c r="B388" s="220"/>
      <c r="C388" s="204">
        <v>301</v>
      </c>
      <c r="D388" s="205"/>
      <c r="E388" s="206" t="s">
        <v>970</v>
      </c>
      <c r="F388" s="278" t="s">
        <v>863</v>
      </c>
      <c r="G388" s="279"/>
      <c r="H388" s="212"/>
      <c r="I388" s="212"/>
      <c r="J388" s="212"/>
      <c r="K388" s="212"/>
      <c r="L388" s="212"/>
      <c r="M388" s="213"/>
      <c r="N388" s="214"/>
      <c r="O388" s="210" t="s">
        <v>6</v>
      </c>
      <c r="P388" s="215"/>
      <c r="Q388" s="198"/>
      <c r="R388" s="198"/>
    </row>
    <row r="389" spans="2:18" ht="31.5" outlineLevel="1" x14ac:dyDescent="0.4">
      <c r="B389" s="220"/>
      <c r="C389" s="204">
        <v>302</v>
      </c>
      <c r="D389" s="205"/>
      <c r="E389" s="206" t="s">
        <v>970</v>
      </c>
      <c r="F389" s="278" t="s">
        <v>863</v>
      </c>
      <c r="G389" s="279"/>
      <c r="H389" s="212"/>
      <c r="I389" s="212"/>
      <c r="J389" s="212"/>
      <c r="K389" s="212"/>
      <c r="L389" s="212"/>
      <c r="M389" s="213"/>
      <c r="N389" s="214"/>
      <c r="O389" s="210" t="s">
        <v>6</v>
      </c>
      <c r="P389" s="215"/>
      <c r="Q389" s="198"/>
      <c r="R389" s="198"/>
    </row>
    <row r="390" spans="2:18" ht="31.5" outlineLevel="1" x14ac:dyDescent="0.4">
      <c r="B390" s="220"/>
      <c r="C390" s="204">
        <v>303</v>
      </c>
      <c r="D390" s="205"/>
      <c r="E390" s="206" t="s">
        <v>970</v>
      </c>
      <c r="F390" s="278" t="s">
        <v>863</v>
      </c>
      <c r="G390" s="279"/>
      <c r="H390" s="212"/>
      <c r="I390" s="212"/>
      <c r="J390" s="212"/>
      <c r="K390" s="212"/>
      <c r="L390" s="212"/>
      <c r="M390" s="213"/>
      <c r="N390" s="214"/>
      <c r="O390" s="210" t="s">
        <v>6</v>
      </c>
      <c r="P390" s="215"/>
      <c r="Q390" s="198"/>
      <c r="R390" s="198"/>
    </row>
    <row r="391" spans="2:18" ht="31.5" outlineLevel="1" x14ac:dyDescent="0.4">
      <c r="B391" s="220"/>
      <c r="C391" s="204">
        <v>304</v>
      </c>
      <c r="D391" s="205"/>
      <c r="E391" s="206" t="s">
        <v>970</v>
      </c>
      <c r="F391" s="278" t="s">
        <v>863</v>
      </c>
      <c r="G391" s="279"/>
      <c r="H391" s="212"/>
      <c r="I391" s="212"/>
      <c r="J391" s="212"/>
      <c r="K391" s="212"/>
      <c r="L391" s="212"/>
      <c r="M391" s="213"/>
      <c r="N391" s="214"/>
      <c r="O391" s="210" t="s">
        <v>6</v>
      </c>
      <c r="P391" s="215"/>
      <c r="Q391" s="198"/>
      <c r="R391" s="198"/>
    </row>
    <row r="392" spans="2:18" ht="31.5" outlineLevel="1" x14ac:dyDescent="0.4">
      <c r="B392" s="220"/>
      <c r="C392" s="204">
        <v>305</v>
      </c>
      <c r="D392" s="205"/>
      <c r="E392" s="206" t="s">
        <v>970</v>
      </c>
      <c r="F392" s="278" t="s">
        <v>863</v>
      </c>
      <c r="G392" s="279"/>
      <c r="H392" s="212"/>
      <c r="I392" s="212"/>
      <c r="J392" s="212"/>
      <c r="K392" s="212"/>
      <c r="L392" s="212"/>
      <c r="M392" s="213"/>
      <c r="N392" s="214"/>
      <c r="O392" s="210" t="s">
        <v>6</v>
      </c>
      <c r="P392" s="215"/>
      <c r="Q392" s="198"/>
      <c r="R392" s="198"/>
    </row>
    <row r="393" spans="2:18" ht="31.5" outlineLevel="1" x14ac:dyDescent="0.4">
      <c r="B393" s="220"/>
      <c r="C393" s="204">
        <v>306</v>
      </c>
      <c r="D393" s="205"/>
      <c r="E393" s="206" t="s">
        <v>970</v>
      </c>
      <c r="F393" s="278" t="s">
        <v>863</v>
      </c>
      <c r="G393" s="279"/>
      <c r="H393" s="212"/>
      <c r="I393" s="212"/>
      <c r="J393" s="212"/>
      <c r="K393" s="212"/>
      <c r="L393" s="212"/>
      <c r="M393" s="213"/>
      <c r="N393" s="214"/>
      <c r="O393" s="210" t="s">
        <v>6</v>
      </c>
      <c r="P393" s="215"/>
      <c r="Q393" s="198"/>
      <c r="R393" s="198"/>
    </row>
    <row r="394" spans="2:18" ht="31.5" outlineLevel="1" x14ac:dyDescent="0.4">
      <c r="B394" s="220"/>
      <c r="C394" s="204">
        <v>307</v>
      </c>
      <c r="D394" s="205"/>
      <c r="E394" s="206" t="s">
        <v>970</v>
      </c>
      <c r="F394" s="278" t="s">
        <v>863</v>
      </c>
      <c r="G394" s="279"/>
      <c r="H394" s="212"/>
      <c r="I394" s="212"/>
      <c r="J394" s="212"/>
      <c r="K394" s="212"/>
      <c r="L394" s="212"/>
      <c r="M394" s="213"/>
      <c r="N394" s="214"/>
      <c r="O394" s="210" t="s">
        <v>6</v>
      </c>
      <c r="P394" s="215"/>
      <c r="Q394" s="198"/>
      <c r="R394" s="198"/>
    </row>
    <row r="395" spans="2:18" ht="31.5" outlineLevel="1" x14ac:dyDescent="0.4">
      <c r="B395" s="220"/>
      <c r="C395" s="204">
        <v>308</v>
      </c>
      <c r="D395" s="205"/>
      <c r="E395" s="206" t="s">
        <v>970</v>
      </c>
      <c r="F395" s="278" t="s">
        <v>863</v>
      </c>
      <c r="G395" s="279"/>
      <c r="H395" s="212"/>
      <c r="I395" s="212"/>
      <c r="J395" s="212"/>
      <c r="K395" s="212"/>
      <c r="L395" s="212"/>
      <c r="M395" s="213"/>
      <c r="N395" s="214"/>
      <c r="O395" s="210" t="s">
        <v>6</v>
      </c>
      <c r="P395" s="215"/>
      <c r="Q395" s="198"/>
      <c r="R395" s="198"/>
    </row>
    <row r="396" spans="2:18" ht="31.5" outlineLevel="1" x14ac:dyDescent="0.4">
      <c r="B396" s="220"/>
      <c r="C396" s="204">
        <v>309</v>
      </c>
      <c r="D396" s="205"/>
      <c r="E396" s="206" t="s">
        <v>970</v>
      </c>
      <c r="F396" s="278" t="s">
        <v>863</v>
      </c>
      <c r="G396" s="279"/>
      <c r="H396" s="212"/>
      <c r="I396" s="212"/>
      <c r="J396" s="212"/>
      <c r="K396" s="212"/>
      <c r="L396" s="212"/>
      <c r="M396" s="213"/>
      <c r="N396" s="214"/>
      <c r="O396" s="210" t="s">
        <v>6</v>
      </c>
      <c r="P396" s="215"/>
      <c r="Q396" s="198"/>
      <c r="R396" s="198"/>
    </row>
    <row r="397" spans="2:18" ht="31.5" outlineLevel="1" x14ac:dyDescent="0.4">
      <c r="B397" s="220"/>
      <c r="C397" s="204">
        <v>310</v>
      </c>
      <c r="D397" s="205"/>
      <c r="E397" s="206" t="s">
        <v>970</v>
      </c>
      <c r="F397" s="278" t="s">
        <v>863</v>
      </c>
      <c r="G397" s="279"/>
      <c r="H397" s="212"/>
      <c r="I397" s="212"/>
      <c r="J397" s="212"/>
      <c r="K397" s="212"/>
      <c r="L397" s="212"/>
      <c r="M397" s="213"/>
      <c r="N397" s="214"/>
      <c r="O397" s="210" t="s">
        <v>6</v>
      </c>
      <c r="P397" s="215"/>
      <c r="Q397" s="198"/>
      <c r="R397" s="198"/>
    </row>
    <row r="398" spans="2:18" ht="31.5" outlineLevel="1" x14ac:dyDescent="0.4">
      <c r="B398" s="220"/>
      <c r="C398" s="204">
        <v>311</v>
      </c>
      <c r="D398" s="205"/>
      <c r="E398" s="206" t="s">
        <v>970</v>
      </c>
      <c r="F398" s="278" t="s">
        <v>863</v>
      </c>
      <c r="G398" s="279"/>
      <c r="H398" s="212"/>
      <c r="I398" s="212"/>
      <c r="J398" s="212"/>
      <c r="K398" s="212"/>
      <c r="L398" s="212"/>
      <c r="M398" s="213"/>
      <c r="N398" s="214"/>
      <c r="O398" s="210" t="s">
        <v>6</v>
      </c>
      <c r="P398" s="215"/>
      <c r="Q398" s="198"/>
      <c r="R398" s="198"/>
    </row>
    <row r="399" spans="2:18" ht="31.5" outlineLevel="1" x14ac:dyDescent="0.4">
      <c r="B399" s="220"/>
      <c r="C399" s="204">
        <v>312</v>
      </c>
      <c r="D399" s="205"/>
      <c r="E399" s="206" t="s">
        <v>970</v>
      </c>
      <c r="F399" s="278" t="s">
        <v>863</v>
      </c>
      <c r="G399" s="279"/>
      <c r="H399" s="212"/>
      <c r="I399" s="212"/>
      <c r="J399" s="212"/>
      <c r="K399" s="212"/>
      <c r="L399" s="212"/>
      <c r="M399" s="213"/>
      <c r="N399" s="214"/>
      <c r="O399" s="210" t="s">
        <v>6</v>
      </c>
      <c r="P399" s="215"/>
      <c r="Q399" s="198"/>
      <c r="R399" s="198"/>
    </row>
    <row r="400" spans="2:18" ht="31.5" outlineLevel="1" x14ac:dyDescent="0.4">
      <c r="B400" s="220"/>
      <c r="C400" s="204">
        <v>313</v>
      </c>
      <c r="D400" s="205"/>
      <c r="E400" s="206" t="s">
        <v>970</v>
      </c>
      <c r="F400" s="278" t="s">
        <v>863</v>
      </c>
      <c r="G400" s="279"/>
      <c r="H400" s="212"/>
      <c r="I400" s="212"/>
      <c r="J400" s="212"/>
      <c r="K400" s="212"/>
      <c r="L400" s="212"/>
      <c r="M400" s="213"/>
      <c r="N400" s="214"/>
      <c r="O400" s="210" t="s">
        <v>6</v>
      </c>
      <c r="P400" s="215"/>
      <c r="Q400" s="198"/>
      <c r="R400" s="198"/>
    </row>
    <row r="401" spans="2:18" ht="31.5" outlineLevel="1" x14ac:dyDescent="0.4">
      <c r="B401" s="220"/>
      <c r="C401" s="204">
        <v>314</v>
      </c>
      <c r="D401" s="205"/>
      <c r="E401" s="206" t="s">
        <v>970</v>
      </c>
      <c r="F401" s="278" t="s">
        <v>863</v>
      </c>
      <c r="G401" s="279"/>
      <c r="H401" s="212"/>
      <c r="I401" s="212"/>
      <c r="J401" s="212"/>
      <c r="K401" s="212"/>
      <c r="L401" s="212"/>
      <c r="M401" s="213"/>
      <c r="N401" s="214"/>
      <c r="O401" s="210" t="s">
        <v>6</v>
      </c>
      <c r="P401" s="215"/>
      <c r="Q401" s="198"/>
      <c r="R401" s="198"/>
    </row>
    <row r="402" spans="2:18" ht="31.5" outlineLevel="1" x14ac:dyDescent="0.4">
      <c r="B402" s="220"/>
      <c r="C402" s="204">
        <v>315</v>
      </c>
      <c r="D402" s="205"/>
      <c r="E402" s="206" t="s">
        <v>970</v>
      </c>
      <c r="F402" s="278" t="s">
        <v>863</v>
      </c>
      <c r="G402" s="279"/>
      <c r="H402" s="212"/>
      <c r="I402" s="212"/>
      <c r="J402" s="212"/>
      <c r="K402" s="212"/>
      <c r="L402" s="212"/>
      <c r="M402" s="213"/>
      <c r="N402" s="214"/>
      <c r="O402" s="210" t="s">
        <v>6</v>
      </c>
      <c r="P402" s="215"/>
      <c r="Q402" s="198"/>
      <c r="R402" s="198"/>
    </row>
    <row r="403" spans="2:18" ht="31.5" outlineLevel="1" x14ac:dyDescent="0.4">
      <c r="B403" s="220"/>
      <c r="C403" s="204">
        <v>316</v>
      </c>
      <c r="D403" s="205"/>
      <c r="E403" s="206" t="s">
        <v>970</v>
      </c>
      <c r="F403" s="278" t="s">
        <v>863</v>
      </c>
      <c r="G403" s="279"/>
      <c r="H403" s="212"/>
      <c r="I403" s="212"/>
      <c r="J403" s="212"/>
      <c r="K403" s="212"/>
      <c r="L403" s="212"/>
      <c r="M403" s="213"/>
      <c r="N403" s="214"/>
      <c r="O403" s="210" t="s">
        <v>6</v>
      </c>
      <c r="P403" s="215"/>
      <c r="Q403" s="198"/>
      <c r="R403" s="198"/>
    </row>
    <row r="404" spans="2:18" ht="31.5" outlineLevel="1" x14ac:dyDescent="0.4">
      <c r="B404" s="220"/>
      <c r="C404" s="204">
        <v>317</v>
      </c>
      <c r="D404" s="205"/>
      <c r="E404" s="206" t="s">
        <v>970</v>
      </c>
      <c r="F404" s="278" t="s">
        <v>863</v>
      </c>
      <c r="G404" s="279"/>
      <c r="H404" s="212"/>
      <c r="I404" s="212"/>
      <c r="J404" s="212"/>
      <c r="K404" s="212"/>
      <c r="L404" s="212"/>
      <c r="M404" s="213"/>
      <c r="N404" s="214"/>
      <c r="O404" s="210" t="s">
        <v>6</v>
      </c>
      <c r="P404" s="215"/>
      <c r="Q404" s="198"/>
      <c r="R404" s="198"/>
    </row>
    <row r="405" spans="2:18" ht="31.5" outlineLevel="1" x14ac:dyDescent="0.4">
      <c r="B405" s="220"/>
      <c r="C405" s="204">
        <v>318</v>
      </c>
      <c r="D405" s="205"/>
      <c r="E405" s="206" t="s">
        <v>970</v>
      </c>
      <c r="F405" s="278" t="s">
        <v>863</v>
      </c>
      <c r="G405" s="279"/>
      <c r="H405" s="212"/>
      <c r="I405" s="212"/>
      <c r="J405" s="212"/>
      <c r="K405" s="212"/>
      <c r="L405" s="212"/>
      <c r="M405" s="213"/>
      <c r="N405" s="214"/>
      <c r="O405" s="210" t="s">
        <v>6</v>
      </c>
      <c r="P405" s="215"/>
      <c r="Q405" s="198"/>
      <c r="R405" s="198"/>
    </row>
    <row r="406" spans="2:18" ht="31.5" outlineLevel="1" x14ac:dyDescent="0.4">
      <c r="B406" s="220"/>
      <c r="C406" s="204">
        <v>319</v>
      </c>
      <c r="D406" s="205"/>
      <c r="E406" s="206" t="s">
        <v>970</v>
      </c>
      <c r="F406" s="278" t="s">
        <v>863</v>
      </c>
      <c r="G406" s="279"/>
      <c r="H406" s="212"/>
      <c r="I406" s="212"/>
      <c r="J406" s="212"/>
      <c r="K406" s="212"/>
      <c r="L406" s="212"/>
      <c r="M406" s="213"/>
      <c r="N406" s="214"/>
      <c r="O406" s="210" t="s">
        <v>6</v>
      </c>
      <c r="P406" s="215"/>
      <c r="Q406" s="198"/>
      <c r="R406" s="198"/>
    </row>
    <row r="407" spans="2:18" ht="31.5" outlineLevel="1" x14ac:dyDescent="0.4">
      <c r="B407" s="220"/>
      <c r="C407" s="204">
        <v>320</v>
      </c>
      <c r="D407" s="205"/>
      <c r="E407" s="206" t="s">
        <v>970</v>
      </c>
      <c r="F407" s="278" t="s">
        <v>863</v>
      </c>
      <c r="G407" s="279"/>
      <c r="H407" s="212"/>
      <c r="I407" s="212"/>
      <c r="J407" s="212"/>
      <c r="K407" s="212"/>
      <c r="L407" s="212"/>
      <c r="M407" s="213"/>
      <c r="N407" s="214"/>
      <c r="O407" s="210" t="s">
        <v>6</v>
      </c>
      <c r="P407" s="215"/>
      <c r="Q407" s="198"/>
      <c r="R407" s="198"/>
    </row>
    <row r="408" spans="2:18" ht="31.5" outlineLevel="1" x14ac:dyDescent="0.4">
      <c r="B408" s="220"/>
      <c r="C408" s="204">
        <v>321</v>
      </c>
      <c r="D408" s="205"/>
      <c r="E408" s="206" t="s">
        <v>970</v>
      </c>
      <c r="F408" s="278" t="s">
        <v>863</v>
      </c>
      <c r="G408" s="279"/>
      <c r="H408" s="212"/>
      <c r="I408" s="212"/>
      <c r="J408" s="212"/>
      <c r="K408" s="212"/>
      <c r="L408" s="212"/>
      <c r="M408" s="213"/>
      <c r="N408" s="214"/>
      <c r="O408" s="210" t="s">
        <v>6</v>
      </c>
      <c r="P408" s="215"/>
      <c r="Q408" s="198"/>
      <c r="R408" s="198"/>
    </row>
    <row r="409" spans="2:18" ht="31.5" outlineLevel="1" x14ac:dyDescent="0.4">
      <c r="B409" s="220"/>
      <c r="C409" s="204">
        <v>322</v>
      </c>
      <c r="D409" s="205"/>
      <c r="E409" s="206" t="s">
        <v>970</v>
      </c>
      <c r="F409" s="278" t="s">
        <v>863</v>
      </c>
      <c r="G409" s="279"/>
      <c r="H409" s="212"/>
      <c r="I409" s="212"/>
      <c r="J409" s="212"/>
      <c r="K409" s="212"/>
      <c r="L409" s="212"/>
      <c r="M409" s="213"/>
      <c r="N409" s="214"/>
      <c r="O409" s="210" t="s">
        <v>6</v>
      </c>
      <c r="P409" s="215"/>
      <c r="Q409" s="198"/>
      <c r="R409" s="198"/>
    </row>
    <row r="410" spans="2:18" ht="31.5" outlineLevel="1" x14ac:dyDescent="0.4">
      <c r="B410" s="220"/>
      <c r="C410" s="204">
        <v>323</v>
      </c>
      <c r="D410" s="205"/>
      <c r="E410" s="206" t="s">
        <v>970</v>
      </c>
      <c r="F410" s="278" t="s">
        <v>863</v>
      </c>
      <c r="G410" s="279"/>
      <c r="H410" s="212"/>
      <c r="I410" s="212"/>
      <c r="J410" s="212"/>
      <c r="K410" s="212"/>
      <c r="L410" s="212"/>
      <c r="M410" s="213"/>
      <c r="N410" s="214"/>
      <c r="O410" s="210" t="s">
        <v>6</v>
      </c>
      <c r="P410" s="215"/>
      <c r="Q410" s="198"/>
      <c r="R410" s="198"/>
    </row>
    <row r="411" spans="2:18" ht="31.5" outlineLevel="1" x14ac:dyDescent="0.4">
      <c r="B411" s="220"/>
      <c r="C411" s="204">
        <v>324</v>
      </c>
      <c r="D411" s="205"/>
      <c r="E411" s="206" t="s">
        <v>970</v>
      </c>
      <c r="F411" s="278" t="s">
        <v>863</v>
      </c>
      <c r="G411" s="279"/>
      <c r="H411" s="212"/>
      <c r="I411" s="212"/>
      <c r="J411" s="212"/>
      <c r="K411" s="212"/>
      <c r="L411" s="212"/>
      <c r="M411" s="213"/>
      <c r="N411" s="214"/>
      <c r="O411" s="210" t="s">
        <v>6</v>
      </c>
      <c r="P411" s="215"/>
      <c r="Q411" s="198"/>
      <c r="R411" s="198"/>
    </row>
    <row r="412" spans="2:18" ht="31.5" outlineLevel="1" x14ac:dyDescent="0.4">
      <c r="B412" s="220"/>
      <c r="C412" s="204">
        <v>325</v>
      </c>
      <c r="D412" s="205"/>
      <c r="E412" s="206" t="s">
        <v>970</v>
      </c>
      <c r="F412" s="278" t="s">
        <v>863</v>
      </c>
      <c r="G412" s="279"/>
      <c r="H412" s="212"/>
      <c r="I412" s="212"/>
      <c r="J412" s="212"/>
      <c r="K412" s="212"/>
      <c r="L412" s="212"/>
      <c r="M412" s="213"/>
      <c r="N412" s="214"/>
      <c r="O412" s="210" t="s">
        <v>6</v>
      </c>
      <c r="P412" s="215"/>
      <c r="Q412" s="198"/>
      <c r="R412" s="198"/>
    </row>
    <row r="413" spans="2:18" ht="31.5" outlineLevel="1" x14ac:dyDescent="0.4">
      <c r="B413" s="220"/>
      <c r="C413" s="204">
        <v>326</v>
      </c>
      <c r="D413" s="205"/>
      <c r="E413" s="206" t="s">
        <v>970</v>
      </c>
      <c r="F413" s="278" t="s">
        <v>863</v>
      </c>
      <c r="G413" s="279"/>
      <c r="H413" s="212"/>
      <c r="I413" s="212"/>
      <c r="J413" s="212"/>
      <c r="K413" s="212"/>
      <c r="L413" s="212"/>
      <c r="M413" s="213"/>
      <c r="N413" s="214"/>
      <c r="O413" s="210" t="s">
        <v>6</v>
      </c>
      <c r="P413" s="215"/>
      <c r="Q413" s="198"/>
      <c r="R413" s="198"/>
    </row>
    <row r="414" spans="2:18" ht="31.5" outlineLevel="1" x14ac:dyDescent="0.4">
      <c r="B414" s="220"/>
      <c r="C414" s="204">
        <v>327</v>
      </c>
      <c r="D414" s="205"/>
      <c r="E414" s="206" t="s">
        <v>970</v>
      </c>
      <c r="F414" s="278" t="s">
        <v>863</v>
      </c>
      <c r="G414" s="279"/>
      <c r="H414" s="212"/>
      <c r="I414" s="212"/>
      <c r="J414" s="212"/>
      <c r="K414" s="212"/>
      <c r="L414" s="212"/>
      <c r="M414" s="213"/>
      <c r="N414" s="214"/>
      <c r="O414" s="210" t="s">
        <v>6</v>
      </c>
      <c r="P414" s="215"/>
      <c r="Q414" s="198"/>
      <c r="R414" s="198"/>
    </row>
    <row r="415" spans="2:18" ht="31.5" outlineLevel="1" x14ac:dyDescent="0.4">
      <c r="B415" s="220"/>
      <c r="C415" s="204">
        <v>328</v>
      </c>
      <c r="D415" s="205"/>
      <c r="E415" s="206" t="s">
        <v>970</v>
      </c>
      <c r="F415" s="278" t="s">
        <v>863</v>
      </c>
      <c r="G415" s="279"/>
      <c r="H415" s="212"/>
      <c r="I415" s="212"/>
      <c r="J415" s="212"/>
      <c r="K415" s="212"/>
      <c r="L415" s="212"/>
      <c r="M415" s="213"/>
      <c r="N415" s="214"/>
      <c r="O415" s="210" t="s">
        <v>6</v>
      </c>
      <c r="P415" s="215"/>
      <c r="Q415" s="198"/>
      <c r="R415" s="198"/>
    </row>
    <row r="416" spans="2:18" ht="31.5" outlineLevel="1" x14ac:dyDescent="0.4">
      <c r="B416" s="220"/>
      <c r="C416" s="204">
        <v>329</v>
      </c>
      <c r="D416" s="205"/>
      <c r="E416" s="206" t="s">
        <v>970</v>
      </c>
      <c r="F416" s="278" t="s">
        <v>863</v>
      </c>
      <c r="G416" s="279"/>
      <c r="H416" s="212"/>
      <c r="I416" s="212"/>
      <c r="J416" s="212"/>
      <c r="K416" s="212"/>
      <c r="L416" s="212"/>
      <c r="M416" s="213"/>
      <c r="N416" s="214"/>
      <c r="O416" s="210" t="s">
        <v>6</v>
      </c>
      <c r="P416" s="215"/>
      <c r="Q416" s="198"/>
      <c r="R416" s="198"/>
    </row>
    <row r="417" spans="2:18" ht="31.5" outlineLevel="1" x14ac:dyDescent="0.4">
      <c r="B417" s="220"/>
      <c r="C417" s="204">
        <v>330</v>
      </c>
      <c r="D417" s="205"/>
      <c r="E417" s="206" t="s">
        <v>970</v>
      </c>
      <c r="F417" s="278" t="s">
        <v>863</v>
      </c>
      <c r="G417" s="279"/>
      <c r="H417" s="212"/>
      <c r="I417" s="212"/>
      <c r="J417" s="212"/>
      <c r="K417" s="212"/>
      <c r="L417" s="212"/>
      <c r="M417" s="213"/>
      <c r="N417" s="214"/>
      <c r="O417" s="210" t="s">
        <v>6</v>
      </c>
      <c r="P417" s="215"/>
      <c r="Q417" s="198"/>
      <c r="R417" s="198"/>
    </row>
    <row r="418" spans="2:18" ht="31.5" outlineLevel="1" x14ac:dyDescent="0.4">
      <c r="B418" s="220"/>
      <c r="C418" s="204">
        <v>331</v>
      </c>
      <c r="D418" s="205"/>
      <c r="E418" s="206" t="s">
        <v>970</v>
      </c>
      <c r="F418" s="278" t="s">
        <v>863</v>
      </c>
      <c r="G418" s="279"/>
      <c r="H418" s="212"/>
      <c r="I418" s="212"/>
      <c r="J418" s="212"/>
      <c r="K418" s="212"/>
      <c r="L418" s="212"/>
      <c r="M418" s="213"/>
      <c r="N418" s="214"/>
      <c r="O418" s="210" t="s">
        <v>6</v>
      </c>
      <c r="P418" s="215"/>
      <c r="Q418" s="198"/>
      <c r="R418" s="198"/>
    </row>
    <row r="419" spans="2:18" ht="31.5" outlineLevel="1" x14ac:dyDescent="0.4">
      <c r="B419" s="220"/>
      <c r="C419" s="204">
        <v>332</v>
      </c>
      <c r="D419" s="205"/>
      <c r="E419" s="206" t="s">
        <v>970</v>
      </c>
      <c r="F419" s="278" t="s">
        <v>863</v>
      </c>
      <c r="G419" s="279"/>
      <c r="H419" s="212"/>
      <c r="I419" s="212"/>
      <c r="J419" s="212"/>
      <c r="K419" s="212"/>
      <c r="L419" s="212"/>
      <c r="M419" s="213"/>
      <c r="N419" s="214"/>
      <c r="O419" s="210" t="s">
        <v>6</v>
      </c>
      <c r="P419" s="215"/>
      <c r="Q419" s="198"/>
      <c r="R419" s="198"/>
    </row>
    <row r="420" spans="2:18" ht="31.5" outlineLevel="1" x14ac:dyDescent="0.4">
      <c r="B420" s="220"/>
      <c r="C420" s="204">
        <v>333</v>
      </c>
      <c r="D420" s="205"/>
      <c r="E420" s="206" t="s">
        <v>970</v>
      </c>
      <c r="F420" s="278" t="s">
        <v>863</v>
      </c>
      <c r="G420" s="279"/>
      <c r="H420" s="212"/>
      <c r="I420" s="212"/>
      <c r="J420" s="212"/>
      <c r="K420" s="212"/>
      <c r="L420" s="212"/>
      <c r="M420" s="213"/>
      <c r="N420" s="214"/>
      <c r="O420" s="210" t="s">
        <v>6</v>
      </c>
      <c r="P420" s="215"/>
      <c r="Q420" s="198"/>
      <c r="R420" s="198"/>
    </row>
    <row r="421" spans="2:18" ht="31.5" outlineLevel="1" x14ac:dyDescent="0.4">
      <c r="B421" s="220"/>
      <c r="C421" s="204">
        <v>334</v>
      </c>
      <c r="D421" s="205"/>
      <c r="E421" s="206" t="s">
        <v>970</v>
      </c>
      <c r="F421" s="278" t="s">
        <v>863</v>
      </c>
      <c r="G421" s="279"/>
      <c r="H421" s="212"/>
      <c r="I421" s="212"/>
      <c r="J421" s="212"/>
      <c r="K421" s="212"/>
      <c r="L421" s="212"/>
      <c r="M421" s="213"/>
      <c r="N421" s="214"/>
      <c r="O421" s="210" t="s">
        <v>6</v>
      </c>
      <c r="P421" s="215"/>
      <c r="Q421" s="198"/>
      <c r="R421" s="198"/>
    </row>
    <row r="422" spans="2:18" ht="31.5" outlineLevel="1" x14ac:dyDescent="0.4">
      <c r="B422" s="220"/>
      <c r="C422" s="204">
        <v>335</v>
      </c>
      <c r="D422" s="205"/>
      <c r="E422" s="206" t="s">
        <v>970</v>
      </c>
      <c r="F422" s="278" t="s">
        <v>863</v>
      </c>
      <c r="G422" s="279"/>
      <c r="H422" s="212"/>
      <c r="I422" s="212"/>
      <c r="J422" s="212"/>
      <c r="K422" s="212"/>
      <c r="L422" s="212"/>
      <c r="M422" s="213"/>
      <c r="N422" s="214"/>
      <c r="O422" s="210" t="s">
        <v>6</v>
      </c>
      <c r="P422" s="215"/>
      <c r="Q422" s="198"/>
      <c r="R422" s="198"/>
    </row>
    <row r="423" spans="2:18" ht="31.5" outlineLevel="1" x14ac:dyDescent="0.4">
      <c r="B423" s="220"/>
      <c r="C423" s="204">
        <v>336</v>
      </c>
      <c r="D423" s="205"/>
      <c r="E423" s="206" t="s">
        <v>970</v>
      </c>
      <c r="F423" s="278" t="s">
        <v>863</v>
      </c>
      <c r="G423" s="279"/>
      <c r="H423" s="212"/>
      <c r="I423" s="212"/>
      <c r="J423" s="212"/>
      <c r="K423" s="212"/>
      <c r="L423" s="212"/>
      <c r="M423" s="213"/>
      <c r="N423" s="214"/>
      <c r="O423" s="210" t="s">
        <v>6</v>
      </c>
      <c r="P423" s="215"/>
      <c r="Q423" s="198"/>
      <c r="R423" s="198"/>
    </row>
    <row r="424" spans="2:18" ht="31.5" outlineLevel="1" x14ac:dyDescent="0.4">
      <c r="B424" s="220"/>
      <c r="C424" s="204">
        <v>337</v>
      </c>
      <c r="D424" s="205"/>
      <c r="E424" s="206" t="s">
        <v>970</v>
      </c>
      <c r="F424" s="278" t="s">
        <v>863</v>
      </c>
      <c r="G424" s="279"/>
      <c r="H424" s="212"/>
      <c r="I424" s="212"/>
      <c r="J424" s="212"/>
      <c r="K424" s="212"/>
      <c r="L424" s="212"/>
      <c r="M424" s="213"/>
      <c r="N424" s="214"/>
      <c r="O424" s="210" t="s">
        <v>6</v>
      </c>
      <c r="P424" s="215"/>
      <c r="Q424" s="198"/>
      <c r="R424" s="198"/>
    </row>
    <row r="425" spans="2:18" ht="31.5" outlineLevel="1" x14ac:dyDescent="0.4">
      <c r="B425" s="220"/>
      <c r="C425" s="204">
        <v>338</v>
      </c>
      <c r="D425" s="205"/>
      <c r="E425" s="206" t="s">
        <v>970</v>
      </c>
      <c r="F425" s="278" t="s">
        <v>863</v>
      </c>
      <c r="G425" s="279"/>
      <c r="H425" s="212"/>
      <c r="I425" s="212"/>
      <c r="J425" s="212"/>
      <c r="K425" s="212"/>
      <c r="L425" s="212"/>
      <c r="M425" s="213"/>
      <c r="N425" s="214"/>
      <c r="O425" s="210" t="s">
        <v>6</v>
      </c>
      <c r="P425" s="215"/>
      <c r="Q425" s="198"/>
      <c r="R425" s="198"/>
    </row>
    <row r="426" spans="2:18" ht="31.5" outlineLevel="1" x14ac:dyDescent="0.4">
      <c r="B426" s="220"/>
      <c r="C426" s="204">
        <v>339</v>
      </c>
      <c r="D426" s="205"/>
      <c r="E426" s="206" t="s">
        <v>970</v>
      </c>
      <c r="F426" s="278" t="s">
        <v>863</v>
      </c>
      <c r="G426" s="279"/>
      <c r="H426" s="212"/>
      <c r="I426" s="212"/>
      <c r="J426" s="212"/>
      <c r="K426" s="212"/>
      <c r="L426" s="212"/>
      <c r="M426" s="213"/>
      <c r="N426" s="214"/>
      <c r="O426" s="210" t="s">
        <v>6</v>
      </c>
      <c r="P426" s="215"/>
      <c r="Q426" s="198"/>
      <c r="R426" s="198"/>
    </row>
    <row r="427" spans="2:18" ht="31.5" outlineLevel="1" x14ac:dyDescent="0.4">
      <c r="B427" s="220"/>
      <c r="C427" s="204">
        <v>340</v>
      </c>
      <c r="D427" s="205"/>
      <c r="E427" s="206" t="s">
        <v>970</v>
      </c>
      <c r="F427" s="278" t="s">
        <v>863</v>
      </c>
      <c r="G427" s="279"/>
      <c r="H427" s="212"/>
      <c r="I427" s="212"/>
      <c r="J427" s="212"/>
      <c r="K427" s="212"/>
      <c r="L427" s="212"/>
      <c r="M427" s="213"/>
      <c r="N427" s="214"/>
      <c r="O427" s="210" t="s">
        <v>6</v>
      </c>
      <c r="P427" s="215"/>
      <c r="Q427" s="198"/>
      <c r="R427" s="198"/>
    </row>
    <row r="428" spans="2:18" ht="31.5" outlineLevel="1" x14ac:dyDescent="0.4">
      <c r="B428" s="220"/>
      <c r="C428" s="204">
        <v>341</v>
      </c>
      <c r="D428" s="205"/>
      <c r="E428" s="206" t="s">
        <v>970</v>
      </c>
      <c r="F428" s="278" t="s">
        <v>863</v>
      </c>
      <c r="G428" s="279"/>
      <c r="H428" s="212"/>
      <c r="I428" s="212"/>
      <c r="J428" s="212"/>
      <c r="K428" s="212"/>
      <c r="L428" s="212"/>
      <c r="M428" s="213"/>
      <c r="N428" s="214"/>
      <c r="O428" s="210" t="s">
        <v>6</v>
      </c>
      <c r="P428" s="215"/>
      <c r="Q428" s="198"/>
      <c r="R428" s="198"/>
    </row>
    <row r="429" spans="2:18" ht="31.5" outlineLevel="1" x14ac:dyDescent="0.4">
      <c r="B429" s="220"/>
      <c r="C429" s="204">
        <v>342</v>
      </c>
      <c r="D429" s="205"/>
      <c r="E429" s="206" t="s">
        <v>970</v>
      </c>
      <c r="F429" s="278" t="s">
        <v>863</v>
      </c>
      <c r="G429" s="279"/>
      <c r="H429" s="212"/>
      <c r="I429" s="212"/>
      <c r="J429" s="212"/>
      <c r="K429" s="212"/>
      <c r="L429" s="212"/>
      <c r="M429" s="213"/>
      <c r="N429" s="214"/>
      <c r="O429" s="210" t="s">
        <v>6</v>
      </c>
      <c r="P429" s="215"/>
      <c r="Q429" s="198"/>
      <c r="R429" s="198"/>
    </row>
    <row r="430" spans="2:18" ht="31.5" outlineLevel="1" x14ac:dyDescent="0.4">
      <c r="B430" s="220"/>
      <c r="C430" s="204">
        <v>343</v>
      </c>
      <c r="D430" s="205"/>
      <c r="E430" s="206" t="s">
        <v>970</v>
      </c>
      <c r="F430" s="278" t="s">
        <v>863</v>
      </c>
      <c r="G430" s="279"/>
      <c r="H430" s="212"/>
      <c r="I430" s="212"/>
      <c r="J430" s="212"/>
      <c r="K430" s="212"/>
      <c r="L430" s="212"/>
      <c r="M430" s="213"/>
      <c r="N430" s="214"/>
      <c r="O430" s="210" t="s">
        <v>6</v>
      </c>
      <c r="P430" s="215"/>
      <c r="Q430" s="198"/>
      <c r="R430" s="198"/>
    </row>
    <row r="431" spans="2:18" ht="31.5" outlineLevel="1" x14ac:dyDescent="0.4">
      <c r="B431" s="220"/>
      <c r="C431" s="204">
        <v>344</v>
      </c>
      <c r="D431" s="205"/>
      <c r="E431" s="206" t="s">
        <v>970</v>
      </c>
      <c r="F431" s="278" t="s">
        <v>863</v>
      </c>
      <c r="G431" s="279"/>
      <c r="H431" s="212"/>
      <c r="I431" s="212"/>
      <c r="J431" s="212"/>
      <c r="K431" s="212"/>
      <c r="L431" s="212"/>
      <c r="M431" s="213"/>
      <c r="N431" s="214"/>
      <c r="O431" s="210" t="s">
        <v>6</v>
      </c>
      <c r="P431" s="215"/>
      <c r="Q431" s="198"/>
      <c r="R431" s="198"/>
    </row>
    <row r="432" spans="2:18" ht="31.5" outlineLevel="1" x14ac:dyDescent="0.4">
      <c r="B432" s="220"/>
      <c r="C432" s="204">
        <v>345</v>
      </c>
      <c r="D432" s="205"/>
      <c r="E432" s="206" t="s">
        <v>970</v>
      </c>
      <c r="F432" s="278" t="s">
        <v>863</v>
      </c>
      <c r="G432" s="279"/>
      <c r="H432" s="212"/>
      <c r="I432" s="212"/>
      <c r="J432" s="212"/>
      <c r="K432" s="212"/>
      <c r="L432" s="212"/>
      <c r="M432" s="213"/>
      <c r="N432" s="214"/>
      <c r="O432" s="210" t="s">
        <v>6</v>
      </c>
      <c r="P432" s="215"/>
      <c r="Q432" s="198"/>
      <c r="R432" s="198"/>
    </row>
    <row r="433" spans="2:18" ht="31.5" outlineLevel="1" x14ac:dyDescent="0.4">
      <c r="B433" s="220"/>
      <c r="C433" s="204">
        <v>346</v>
      </c>
      <c r="D433" s="205"/>
      <c r="E433" s="206" t="s">
        <v>970</v>
      </c>
      <c r="F433" s="278" t="s">
        <v>863</v>
      </c>
      <c r="G433" s="279"/>
      <c r="H433" s="212"/>
      <c r="I433" s="212"/>
      <c r="J433" s="212"/>
      <c r="K433" s="212"/>
      <c r="L433" s="212"/>
      <c r="M433" s="213"/>
      <c r="N433" s="214"/>
      <c r="O433" s="210" t="s">
        <v>6</v>
      </c>
      <c r="P433" s="215"/>
      <c r="Q433" s="198"/>
      <c r="R433" s="198"/>
    </row>
    <row r="434" spans="2:18" ht="31.5" outlineLevel="1" x14ac:dyDescent="0.4">
      <c r="B434" s="220"/>
      <c r="C434" s="204">
        <v>347</v>
      </c>
      <c r="D434" s="205"/>
      <c r="E434" s="206" t="s">
        <v>970</v>
      </c>
      <c r="F434" s="278" t="s">
        <v>863</v>
      </c>
      <c r="G434" s="279"/>
      <c r="H434" s="212"/>
      <c r="I434" s="212"/>
      <c r="J434" s="212"/>
      <c r="K434" s="212"/>
      <c r="L434" s="212"/>
      <c r="M434" s="213"/>
      <c r="N434" s="214"/>
      <c r="O434" s="210" t="s">
        <v>6</v>
      </c>
      <c r="P434" s="215"/>
      <c r="Q434" s="198"/>
      <c r="R434" s="198"/>
    </row>
    <row r="435" spans="2:18" ht="31.5" outlineLevel="1" x14ac:dyDescent="0.4">
      <c r="B435" s="220"/>
      <c r="C435" s="204">
        <v>348</v>
      </c>
      <c r="D435" s="205"/>
      <c r="E435" s="206" t="s">
        <v>970</v>
      </c>
      <c r="F435" s="278" t="s">
        <v>863</v>
      </c>
      <c r="G435" s="279"/>
      <c r="H435" s="212"/>
      <c r="I435" s="212"/>
      <c r="J435" s="212"/>
      <c r="K435" s="212"/>
      <c r="L435" s="212"/>
      <c r="M435" s="213"/>
      <c r="N435" s="214"/>
      <c r="O435" s="210" t="s">
        <v>6</v>
      </c>
      <c r="P435" s="215"/>
      <c r="Q435" s="198"/>
      <c r="R435" s="198"/>
    </row>
    <row r="436" spans="2:18" ht="31.5" outlineLevel="1" x14ac:dyDescent="0.4">
      <c r="B436" s="220"/>
      <c r="C436" s="204">
        <v>349</v>
      </c>
      <c r="D436" s="205"/>
      <c r="E436" s="206" t="s">
        <v>970</v>
      </c>
      <c r="F436" s="278" t="s">
        <v>863</v>
      </c>
      <c r="G436" s="279"/>
      <c r="H436" s="212"/>
      <c r="I436" s="212"/>
      <c r="J436" s="212"/>
      <c r="K436" s="212"/>
      <c r="L436" s="212"/>
      <c r="M436" s="213"/>
      <c r="N436" s="214"/>
      <c r="O436" s="210" t="s">
        <v>6</v>
      </c>
      <c r="P436" s="215"/>
      <c r="Q436" s="198"/>
      <c r="R436" s="198"/>
    </row>
    <row r="437" spans="2:18" ht="31.5" outlineLevel="1" x14ac:dyDescent="0.4">
      <c r="B437" s="220"/>
      <c r="C437" s="204">
        <v>350</v>
      </c>
      <c r="D437" s="205"/>
      <c r="E437" s="206" t="s">
        <v>970</v>
      </c>
      <c r="F437" s="278" t="s">
        <v>863</v>
      </c>
      <c r="G437" s="279"/>
      <c r="H437" s="212"/>
      <c r="I437" s="212"/>
      <c r="J437" s="212"/>
      <c r="K437" s="212"/>
      <c r="L437" s="212"/>
      <c r="M437" s="213"/>
      <c r="N437" s="214"/>
      <c r="O437" s="210" t="s">
        <v>6</v>
      </c>
      <c r="P437" s="215"/>
      <c r="Q437" s="198"/>
      <c r="R437" s="198"/>
    </row>
    <row r="438" spans="2:18" ht="31.5" outlineLevel="1" x14ac:dyDescent="0.4">
      <c r="B438" s="220"/>
      <c r="C438" s="204">
        <v>351</v>
      </c>
      <c r="D438" s="205"/>
      <c r="E438" s="206" t="s">
        <v>970</v>
      </c>
      <c r="F438" s="278" t="s">
        <v>863</v>
      </c>
      <c r="G438" s="279"/>
      <c r="H438" s="212"/>
      <c r="I438" s="212"/>
      <c r="J438" s="212"/>
      <c r="K438" s="212"/>
      <c r="L438" s="212"/>
      <c r="M438" s="213"/>
      <c r="N438" s="214"/>
      <c r="O438" s="210" t="s">
        <v>6</v>
      </c>
      <c r="P438" s="215"/>
      <c r="Q438" s="198"/>
      <c r="R438" s="198"/>
    </row>
    <row r="439" spans="2:18" ht="31.5" outlineLevel="1" x14ac:dyDescent="0.4">
      <c r="B439" s="220"/>
      <c r="C439" s="204">
        <v>352</v>
      </c>
      <c r="D439" s="205"/>
      <c r="E439" s="206" t="s">
        <v>970</v>
      </c>
      <c r="F439" s="278" t="s">
        <v>863</v>
      </c>
      <c r="G439" s="279"/>
      <c r="H439" s="212"/>
      <c r="I439" s="212"/>
      <c r="J439" s="212"/>
      <c r="K439" s="212"/>
      <c r="L439" s="212"/>
      <c r="M439" s="213"/>
      <c r="N439" s="214"/>
      <c r="O439" s="210" t="s">
        <v>6</v>
      </c>
      <c r="P439" s="215"/>
      <c r="Q439" s="198"/>
      <c r="R439" s="198"/>
    </row>
    <row r="440" spans="2:18" ht="31.5" outlineLevel="1" x14ac:dyDescent="0.4">
      <c r="B440" s="220"/>
      <c r="C440" s="204">
        <v>353</v>
      </c>
      <c r="D440" s="205"/>
      <c r="E440" s="206" t="s">
        <v>970</v>
      </c>
      <c r="F440" s="278" t="s">
        <v>863</v>
      </c>
      <c r="G440" s="279"/>
      <c r="H440" s="212"/>
      <c r="I440" s="212"/>
      <c r="J440" s="212"/>
      <c r="K440" s="212"/>
      <c r="L440" s="212"/>
      <c r="M440" s="213"/>
      <c r="N440" s="214"/>
      <c r="O440" s="210" t="s">
        <v>6</v>
      </c>
      <c r="P440" s="215"/>
      <c r="Q440" s="198"/>
      <c r="R440" s="198"/>
    </row>
    <row r="441" spans="2:18" ht="31.5" outlineLevel="1" x14ac:dyDescent="0.4">
      <c r="B441" s="220"/>
      <c r="C441" s="204">
        <v>354</v>
      </c>
      <c r="D441" s="205"/>
      <c r="E441" s="206" t="s">
        <v>970</v>
      </c>
      <c r="F441" s="278" t="s">
        <v>863</v>
      </c>
      <c r="G441" s="279"/>
      <c r="H441" s="212"/>
      <c r="I441" s="212"/>
      <c r="J441" s="212"/>
      <c r="K441" s="212"/>
      <c r="L441" s="212"/>
      <c r="M441" s="213"/>
      <c r="N441" s="214"/>
      <c r="O441" s="210" t="s">
        <v>6</v>
      </c>
      <c r="P441" s="215"/>
      <c r="Q441" s="198"/>
      <c r="R441" s="198"/>
    </row>
    <row r="442" spans="2:18" ht="31.5" outlineLevel="1" x14ac:dyDescent="0.4">
      <c r="B442" s="220"/>
      <c r="C442" s="204">
        <v>355</v>
      </c>
      <c r="D442" s="205"/>
      <c r="E442" s="206" t="s">
        <v>970</v>
      </c>
      <c r="F442" s="278" t="s">
        <v>863</v>
      </c>
      <c r="G442" s="279"/>
      <c r="H442" s="212"/>
      <c r="I442" s="212"/>
      <c r="J442" s="212"/>
      <c r="K442" s="212"/>
      <c r="L442" s="212"/>
      <c r="M442" s="213"/>
      <c r="N442" s="214"/>
      <c r="O442" s="210" t="s">
        <v>6</v>
      </c>
      <c r="P442" s="215"/>
      <c r="Q442" s="198"/>
      <c r="R442" s="198"/>
    </row>
    <row r="443" spans="2:18" ht="31.5" outlineLevel="1" x14ac:dyDescent="0.4">
      <c r="B443" s="220"/>
      <c r="C443" s="204">
        <v>356</v>
      </c>
      <c r="D443" s="205"/>
      <c r="E443" s="206" t="s">
        <v>970</v>
      </c>
      <c r="F443" s="278" t="s">
        <v>863</v>
      </c>
      <c r="G443" s="279"/>
      <c r="H443" s="212"/>
      <c r="I443" s="212"/>
      <c r="J443" s="212"/>
      <c r="K443" s="212"/>
      <c r="L443" s="212"/>
      <c r="M443" s="213"/>
      <c r="N443" s="214"/>
      <c r="O443" s="210" t="s">
        <v>6</v>
      </c>
      <c r="P443" s="215"/>
      <c r="Q443" s="198"/>
      <c r="R443" s="198"/>
    </row>
    <row r="444" spans="2:18" ht="31.5" outlineLevel="1" x14ac:dyDescent="0.4">
      <c r="B444" s="220"/>
      <c r="C444" s="204">
        <v>357</v>
      </c>
      <c r="D444" s="205"/>
      <c r="E444" s="206" t="s">
        <v>970</v>
      </c>
      <c r="F444" s="278" t="s">
        <v>863</v>
      </c>
      <c r="G444" s="279"/>
      <c r="H444" s="212"/>
      <c r="I444" s="212"/>
      <c r="J444" s="212"/>
      <c r="K444" s="212"/>
      <c r="L444" s="212"/>
      <c r="M444" s="213"/>
      <c r="N444" s="214"/>
      <c r="O444" s="210" t="s">
        <v>6</v>
      </c>
      <c r="P444" s="215"/>
      <c r="Q444" s="198"/>
      <c r="R444" s="198"/>
    </row>
    <row r="445" spans="2:18" ht="31.5" outlineLevel="1" x14ac:dyDescent="0.4">
      <c r="B445" s="220"/>
      <c r="C445" s="204">
        <v>358</v>
      </c>
      <c r="D445" s="205"/>
      <c r="E445" s="206" t="s">
        <v>970</v>
      </c>
      <c r="F445" s="278" t="s">
        <v>863</v>
      </c>
      <c r="G445" s="279"/>
      <c r="H445" s="212"/>
      <c r="I445" s="212"/>
      <c r="J445" s="212"/>
      <c r="K445" s="212"/>
      <c r="L445" s="212"/>
      <c r="M445" s="213"/>
      <c r="N445" s="214"/>
      <c r="O445" s="210" t="s">
        <v>6</v>
      </c>
      <c r="P445" s="215"/>
      <c r="Q445" s="198"/>
      <c r="R445" s="198"/>
    </row>
    <row r="446" spans="2:18" ht="31.5" outlineLevel="1" x14ac:dyDescent="0.4">
      <c r="B446" s="220"/>
      <c r="C446" s="204">
        <v>359</v>
      </c>
      <c r="D446" s="205"/>
      <c r="E446" s="206" t="s">
        <v>970</v>
      </c>
      <c r="F446" s="278" t="s">
        <v>863</v>
      </c>
      <c r="G446" s="279"/>
      <c r="H446" s="212"/>
      <c r="I446" s="212"/>
      <c r="J446" s="212"/>
      <c r="K446" s="212"/>
      <c r="L446" s="212"/>
      <c r="M446" s="213"/>
      <c r="N446" s="214"/>
      <c r="O446" s="210" t="s">
        <v>6</v>
      </c>
      <c r="P446" s="215"/>
      <c r="Q446" s="198"/>
      <c r="R446" s="198"/>
    </row>
    <row r="447" spans="2:18" ht="31.5" outlineLevel="1" x14ac:dyDescent="0.4">
      <c r="B447" s="220"/>
      <c r="C447" s="204">
        <v>360</v>
      </c>
      <c r="D447" s="205"/>
      <c r="E447" s="206" t="s">
        <v>970</v>
      </c>
      <c r="F447" s="278" t="s">
        <v>863</v>
      </c>
      <c r="G447" s="279"/>
      <c r="H447" s="212"/>
      <c r="I447" s="212"/>
      <c r="J447" s="212"/>
      <c r="K447" s="212"/>
      <c r="L447" s="212"/>
      <c r="M447" s="213"/>
      <c r="N447" s="214"/>
      <c r="O447" s="210" t="s">
        <v>6</v>
      </c>
      <c r="P447" s="215"/>
      <c r="Q447" s="198"/>
      <c r="R447" s="198"/>
    </row>
    <row r="448" spans="2:18" ht="31.5" outlineLevel="1" x14ac:dyDescent="0.4">
      <c r="B448" s="220"/>
      <c r="C448" s="204">
        <v>361</v>
      </c>
      <c r="D448" s="205"/>
      <c r="E448" s="206" t="s">
        <v>970</v>
      </c>
      <c r="F448" s="278" t="s">
        <v>863</v>
      </c>
      <c r="G448" s="279"/>
      <c r="H448" s="212"/>
      <c r="I448" s="212"/>
      <c r="J448" s="212"/>
      <c r="K448" s="212"/>
      <c r="L448" s="212"/>
      <c r="M448" s="213"/>
      <c r="N448" s="214"/>
      <c r="O448" s="210" t="s">
        <v>6</v>
      </c>
      <c r="P448" s="215"/>
      <c r="Q448" s="198"/>
      <c r="R448" s="198"/>
    </row>
    <row r="449" spans="2:18" ht="31.5" outlineLevel="1" x14ac:dyDescent="0.4">
      <c r="B449" s="220"/>
      <c r="C449" s="204">
        <v>362</v>
      </c>
      <c r="D449" s="205"/>
      <c r="E449" s="206" t="s">
        <v>970</v>
      </c>
      <c r="F449" s="278" t="s">
        <v>863</v>
      </c>
      <c r="G449" s="279"/>
      <c r="H449" s="212"/>
      <c r="I449" s="212"/>
      <c r="J449" s="212"/>
      <c r="K449" s="212"/>
      <c r="L449" s="212"/>
      <c r="M449" s="213"/>
      <c r="N449" s="214"/>
      <c r="O449" s="210" t="s">
        <v>6</v>
      </c>
      <c r="P449" s="215"/>
      <c r="Q449" s="198"/>
      <c r="R449" s="198"/>
    </row>
    <row r="450" spans="2:18" ht="31.5" outlineLevel="1" x14ac:dyDescent="0.4">
      <c r="B450" s="220"/>
      <c r="C450" s="204">
        <v>363</v>
      </c>
      <c r="D450" s="205"/>
      <c r="E450" s="206" t="s">
        <v>970</v>
      </c>
      <c r="F450" s="278" t="s">
        <v>863</v>
      </c>
      <c r="G450" s="279"/>
      <c r="H450" s="212"/>
      <c r="I450" s="212"/>
      <c r="J450" s="212"/>
      <c r="K450" s="212"/>
      <c r="L450" s="212"/>
      <c r="M450" s="213"/>
      <c r="N450" s="214"/>
      <c r="O450" s="210" t="s">
        <v>6</v>
      </c>
      <c r="P450" s="215"/>
      <c r="Q450" s="198"/>
      <c r="R450" s="198"/>
    </row>
    <row r="451" spans="2:18" ht="31.5" outlineLevel="1" x14ac:dyDescent="0.4">
      <c r="B451" s="220"/>
      <c r="C451" s="204">
        <v>364</v>
      </c>
      <c r="D451" s="205"/>
      <c r="E451" s="206" t="s">
        <v>970</v>
      </c>
      <c r="F451" s="278" t="s">
        <v>863</v>
      </c>
      <c r="G451" s="279"/>
      <c r="H451" s="212"/>
      <c r="I451" s="212"/>
      <c r="J451" s="212"/>
      <c r="K451" s="212"/>
      <c r="L451" s="212"/>
      <c r="M451" s="213"/>
      <c r="N451" s="214"/>
      <c r="O451" s="210" t="s">
        <v>6</v>
      </c>
      <c r="P451" s="215"/>
      <c r="Q451" s="198"/>
      <c r="R451" s="198"/>
    </row>
    <row r="452" spans="2:18" ht="31.5" outlineLevel="1" x14ac:dyDescent="0.4">
      <c r="B452" s="220"/>
      <c r="C452" s="204">
        <v>365</v>
      </c>
      <c r="D452" s="205"/>
      <c r="E452" s="206" t="s">
        <v>970</v>
      </c>
      <c r="F452" s="278" t="s">
        <v>863</v>
      </c>
      <c r="G452" s="279"/>
      <c r="H452" s="212"/>
      <c r="I452" s="212"/>
      <c r="J452" s="212"/>
      <c r="K452" s="212"/>
      <c r="L452" s="212"/>
      <c r="M452" s="213"/>
      <c r="N452" s="214"/>
      <c r="O452" s="210" t="s">
        <v>6</v>
      </c>
      <c r="P452" s="215"/>
      <c r="Q452" s="198"/>
      <c r="R452" s="198"/>
    </row>
    <row r="453" spans="2:18" ht="31.5" outlineLevel="1" x14ac:dyDescent="0.4">
      <c r="B453" s="220"/>
      <c r="C453" s="204">
        <v>366</v>
      </c>
      <c r="D453" s="205"/>
      <c r="E453" s="206" t="s">
        <v>970</v>
      </c>
      <c r="F453" s="278" t="s">
        <v>863</v>
      </c>
      <c r="G453" s="279"/>
      <c r="H453" s="212"/>
      <c r="I453" s="212"/>
      <c r="J453" s="212"/>
      <c r="K453" s="212"/>
      <c r="L453" s="212"/>
      <c r="M453" s="213"/>
      <c r="N453" s="214"/>
      <c r="O453" s="210" t="s">
        <v>6</v>
      </c>
      <c r="P453" s="215"/>
      <c r="Q453" s="198"/>
      <c r="R453" s="198"/>
    </row>
    <row r="454" spans="2:18" ht="31.5" outlineLevel="1" x14ac:dyDescent="0.4">
      <c r="B454" s="220"/>
      <c r="C454" s="204">
        <v>367</v>
      </c>
      <c r="D454" s="205"/>
      <c r="E454" s="206" t="s">
        <v>970</v>
      </c>
      <c r="F454" s="278" t="s">
        <v>863</v>
      </c>
      <c r="G454" s="279"/>
      <c r="H454" s="212"/>
      <c r="I454" s="212"/>
      <c r="J454" s="212"/>
      <c r="K454" s="212"/>
      <c r="L454" s="212"/>
      <c r="M454" s="213"/>
      <c r="N454" s="214"/>
      <c r="O454" s="210" t="s">
        <v>6</v>
      </c>
      <c r="P454" s="215"/>
      <c r="Q454" s="198"/>
      <c r="R454" s="198"/>
    </row>
    <row r="455" spans="2:18" ht="31.5" outlineLevel="1" x14ac:dyDescent="0.4">
      <c r="B455" s="220"/>
      <c r="C455" s="204">
        <v>368</v>
      </c>
      <c r="D455" s="205"/>
      <c r="E455" s="206" t="s">
        <v>970</v>
      </c>
      <c r="F455" s="278" t="s">
        <v>863</v>
      </c>
      <c r="G455" s="279"/>
      <c r="H455" s="212"/>
      <c r="I455" s="212"/>
      <c r="J455" s="212"/>
      <c r="K455" s="212"/>
      <c r="L455" s="212"/>
      <c r="M455" s="213"/>
      <c r="N455" s="214"/>
      <c r="O455" s="210" t="s">
        <v>6</v>
      </c>
      <c r="P455" s="215"/>
      <c r="Q455" s="198"/>
      <c r="R455" s="198"/>
    </row>
    <row r="456" spans="2:18" ht="31.5" outlineLevel="1" x14ac:dyDescent="0.4">
      <c r="B456" s="220"/>
      <c r="C456" s="204">
        <v>369</v>
      </c>
      <c r="D456" s="205"/>
      <c r="E456" s="206" t="s">
        <v>970</v>
      </c>
      <c r="F456" s="278" t="s">
        <v>863</v>
      </c>
      <c r="G456" s="279"/>
      <c r="H456" s="212"/>
      <c r="I456" s="212"/>
      <c r="J456" s="212"/>
      <c r="K456" s="212"/>
      <c r="L456" s="212"/>
      <c r="M456" s="213"/>
      <c r="N456" s="214"/>
      <c r="O456" s="210" t="s">
        <v>6</v>
      </c>
      <c r="P456" s="215"/>
      <c r="Q456" s="198"/>
      <c r="R456" s="198"/>
    </row>
    <row r="457" spans="2:18" ht="31.5" outlineLevel="1" x14ac:dyDescent="0.4">
      <c r="B457" s="220"/>
      <c r="C457" s="204">
        <v>370</v>
      </c>
      <c r="D457" s="205"/>
      <c r="E457" s="206" t="s">
        <v>970</v>
      </c>
      <c r="F457" s="278" t="s">
        <v>863</v>
      </c>
      <c r="G457" s="279"/>
      <c r="H457" s="212"/>
      <c r="I457" s="212"/>
      <c r="J457" s="212"/>
      <c r="K457" s="212"/>
      <c r="L457" s="212"/>
      <c r="M457" s="213"/>
      <c r="N457" s="214"/>
      <c r="O457" s="210" t="s">
        <v>6</v>
      </c>
      <c r="P457" s="215"/>
      <c r="Q457" s="198"/>
      <c r="R457" s="198"/>
    </row>
    <row r="458" spans="2:18" ht="31.5" outlineLevel="1" x14ac:dyDescent="0.4">
      <c r="B458" s="220"/>
      <c r="C458" s="204">
        <v>371</v>
      </c>
      <c r="D458" s="205"/>
      <c r="E458" s="206" t="s">
        <v>970</v>
      </c>
      <c r="F458" s="278" t="s">
        <v>863</v>
      </c>
      <c r="G458" s="279"/>
      <c r="H458" s="212"/>
      <c r="I458" s="212"/>
      <c r="J458" s="212"/>
      <c r="K458" s="212"/>
      <c r="L458" s="212"/>
      <c r="M458" s="213"/>
      <c r="N458" s="214"/>
      <c r="O458" s="210" t="s">
        <v>6</v>
      </c>
      <c r="P458" s="215"/>
      <c r="Q458" s="198"/>
      <c r="R458" s="198"/>
    </row>
    <row r="459" spans="2:18" ht="31.5" outlineLevel="1" x14ac:dyDescent="0.4">
      <c r="B459" s="220"/>
      <c r="C459" s="204">
        <v>372</v>
      </c>
      <c r="D459" s="205"/>
      <c r="E459" s="206" t="s">
        <v>970</v>
      </c>
      <c r="F459" s="278" t="s">
        <v>863</v>
      </c>
      <c r="G459" s="279"/>
      <c r="H459" s="212"/>
      <c r="I459" s="212"/>
      <c r="J459" s="212"/>
      <c r="K459" s="212"/>
      <c r="L459" s="212"/>
      <c r="M459" s="213"/>
      <c r="N459" s="214"/>
      <c r="O459" s="210" t="s">
        <v>6</v>
      </c>
      <c r="P459" s="215"/>
      <c r="Q459" s="198"/>
      <c r="R459" s="198"/>
    </row>
    <row r="460" spans="2:18" ht="31.5" outlineLevel="1" x14ac:dyDescent="0.4">
      <c r="B460" s="220"/>
      <c r="C460" s="204">
        <v>373</v>
      </c>
      <c r="D460" s="205"/>
      <c r="E460" s="206" t="s">
        <v>970</v>
      </c>
      <c r="F460" s="278" t="s">
        <v>863</v>
      </c>
      <c r="G460" s="279"/>
      <c r="H460" s="212"/>
      <c r="I460" s="212"/>
      <c r="J460" s="212"/>
      <c r="K460" s="212"/>
      <c r="L460" s="212"/>
      <c r="M460" s="213"/>
      <c r="N460" s="214"/>
      <c r="O460" s="210" t="s">
        <v>6</v>
      </c>
      <c r="P460" s="215"/>
      <c r="Q460" s="198"/>
      <c r="R460" s="198"/>
    </row>
    <row r="461" spans="2:18" ht="31.5" outlineLevel="1" x14ac:dyDescent="0.4">
      <c r="B461" s="220"/>
      <c r="C461" s="204">
        <v>374</v>
      </c>
      <c r="D461" s="205"/>
      <c r="E461" s="206" t="s">
        <v>970</v>
      </c>
      <c r="F461" s="278" t="s">
        <v>863</v>
      </c>
      <c r="G461" s="279"/>
      <c r="H461" s="212"/>
      <c r="I461" s="212"/>
      <c r="J461" s="212"/>
      <c r="K461" s="212"/>
      <c r="L461" s="212"/>
      <c r="M461" s="213"/>
      <c r="N461" s="214"/>
      <c r="O461" s="210" t="s">
        <v>6</v>
      </c>
      <c r="P461" s="215"/>
      <c r="Q461" s="198"/>
      <c r="R461" s="198"/>
    </row>
    <row r="462" spans="2:18" ht="31.5" outlineLevel="1" x14ac:dyDescent="0.4">
      <c r="B462" s="220"/>
      <c r="C462" s="204">
        <v>375</v>
      </c>
      <c r="D462" s="205"/>
      <c r="E462" s="206" t="s">
        <v>970</v>
      </c>
      <c r="F462" s="278" t="s">
        <v>863</v>
      </c>
      <c r="G462" s="279"/>
      <c r="H462" s="212"/>
      <c r="I462" s="212"/>
      <c r="J462" s="212"/>
      <c r="K462" s="212"/>
      <c r="L462" s="212"/>
      <c r="M462" s="213"/>
      <c r="N462" s="214"/>
      <c r="O462" s="210" t="s">
        <v>6</v>
      </c>
      <c r="P462" s="215"/>
      <c r="Q462" s="198"/>
      <c r="R462" s="198"/>
    </row>
    <row r="463" spans="2:18" ht="31.5" outlineLevel="1" x14ac:dyDescent="0.4">
      <c r="B463" s="220"/>
      <c r="C463" s="204">
        <v>376</v>
      </c>
      <c r="D463" s="205"/>
      <c r="E463" s="206" t="s">
        <v>970</v>
      </c>
      <c r="F463" s="278" t="s">
        <v>863</v>
      </c>
      <c r="G463" s="279"/>
      <c r="H463" s="212"/>
      <c r="I463" s="212"/>
      <c r="J463" s="212"/>
      <c r="K463" s="212"/>
      <c r="L463" s="212"/>
      <c r="M463" s="213"/>
      <c r="N463" s="214"/>
      <c r="O463" s="210" t="s">
        <v>6</v>
      </c>
      <c r="P463" s="215"/>
      <c r="Q463" s="198"/>
      <c r="R463" s="198"/>
    </row>
    <row r="464" spans="2:18" ht="31.5" outlineLevel="1" x14ac:dyDescent="0.4">
      <c r="B464" s="220"/>
      <c r="C464" s="204">
        <v>377</v>
      </c>
      <c r="D464" s="205"/>
      <c r="E464" s="206" t="s">
        <v>970</v>
      </c>
      <c r="F464" s="278" t="s">
        <v>863</v>
      </c>
      <c r="G464" s="279"/>
      <c r="H464" s="212"/>
      <c r="I464" s="212"/>
      <c r="J464" s="212"/>
      <c r="K464" s="212"/>
      <c r="L464" s="212"/>
      <c r="M464" s="213"/>
      <c r="N464" s="214"/>
      <c r="O464" s="210" t="s">
        <v>6</v>
      </c>
      <c r="P464" s="215"/>
      <c r="Q464" s="198"/>
      <c r="R464" s="198"/>
    </row>
    <row r="465" spans="2:18" ht="31.5" outlineLevel="1" x14ac:dyDescent="0.4">
      <c r="B465" s="220"/>
      <c r="C465" s="204">
        <v>378</v>
      </c>
      <c r="D465" s="205"/>
      <c r="E465" s="206" t="s">
        <v>970</v>
      </c>
      <c r="F465" s="278" t="s">
        <v>863</v>
      </c>
      <c r="G465" s="279"/>
      <c r="H465" s="212"/>
      <c r="I465" s="212"/>
      <c r="J465" s="212"/>
      <c r="K465" s="212"/>
      <c r="L465" s="212"/>
      <c r="M465" s="213"/>
      <c r="N465" s="214"/>
      <c r="O465" s="210" t="s">
        <v>6</v>
      </c>
      <c r="P465" s="215"/>
      <c r="Q465" s="198"/>
      <c r="R465" s="198"/>
    </row>
    <row r="466" spans="2:18" ht="31.5" outlineLevel="1" x14ac:dyDescent="0.4">
      <c r="B466" s="220"/>
      <c r="C466" s="204">
        <v>379</v>
      </c>
      <c r="D466" s="205"/>
      <c r="E466" s="206" t="s">
        <v>970</v>
      </c>
      <c r="F466" s="278" t="s">
        <v>863</v>
      </c>
      <c r="G466" s="279"/>
      <c r="H466" s="212"/>
      <c r="I466" s="212"/>
      <c r="J466" s="212"/>
      <c r="K466" s="212"/>
      <c r="L466" s="212"/>
      <c r="M466" s="213"/>
      <c r="N466" s="214"/>
      <c r="O466" s="210" t="s">
        <v>6</v>
      </c>
      <c r="P466" s="215"/>
      <c r="Q466" s="198"/>
      <c r="R466" s="198"/>
    </row>
    <row r="467" spans="2:18" ht="31.5" outlineLevel="1" x14ac:dyDescent="0.4">
      <c r="B467" s="220"/>
      <c r="C467" s="204">
        <v>380</v>
      </c>
      <c r="D467" s="205"/>
      <c r="E467" s="206" t="s">
        <v>970</v>
      </c>
      <c r="F467" s="278" t="s">
        <v>863</v>
      </c>
      <c r="G467" s="279"/>
      <c r="H467" s="212"/>
      <c r="I467" s="212"/>
      <c r="J467" s="212"/>
      <c r="K467" s="212"/>
      <c r="L467" s="212"/>
      <c r="M467" s="213"/>
      <c r="N467" s="214"/>
      <c r="O467" s="210" t="s">
        <v>6</v>
      </c>
      <c r="P467" s="215"/>
      <c r="Q467" s="198"/>
      <c r="R467" s="198"/>
    </row>
    <row r="468" spans="2:18" ht="31.5" outlineLevel="1" x14ac:dyDescent="0.4">
      <c r="B468" s="220"/>
      <c r="C468" s="204">
        <v>381</v>
      </c>
      <c r="D468" s="205"/>
      <c r="E468" s="206" t="s">
        <v>970</v>
      </c>
      <c r="F468" s="278" t="s">
        <v>863</v>
      </c>
      <c r="G468" s="279"/>
      <c r="H468" s="212"/>
      <c r="I468" s="212"/>
      <c r="J468" s="212"/>
      <c r="K468" s="212"/>
      <c r="L468" s="212"/>
      <c r="M468" s="213"/>
      <c r="N468" s="214"/>
      <c r="O468" s="210" t="s">
        <v>6</v>
      </c>
      <c r="P468" s="215"/>
      <c r="Q468" s="198"/>
      <c r="R468" s="198"/>
    </row>
    <row r="469" spans="2:18" ht="31.5" outlineLevel="1" x14ac:dyDescent="0.4">
      <c r="B469" s="220"/>
      <c r="C469" s="204">
        <v>382</v>
      </c>
      <c r="D469" s="205"/>
      <c r="E469" s="206" t="s">
        <v>970</v>
      </c>
      <c r="F469" s="278" t="s">
        <v>863</v>
      </c>
      <c r="G469" s="279"/>
      <c r="H469" s="212"/>
      <c r="I469" s="212"/>
      <c r="J469" s="212"/>
      <c r="K469" s="212"/>
      <c r="L469" s="212"/>
      <c r="M469" s="213"/>
      <c r="N469" s="214"/>
      <c r="O469" s="210" t="s">
        <v>6</v>
      </c>
      <c r="P469" s="215"/>
      <c r="Q469" s="198"/>
      <c r="R469" s="198"/>
    </row>
    <row r="470" spans="2:18" ht="31.5" outlineLevel="1" x14ac:dyDescent="0.4">
      <c r="B470" s="220"/>
      <c r="C470" s="204">
        <v>383</v>
      </c>
      <c r="D470" s="205"/>
      <c r="E470" s="206" t="s">
        <v>970</v>
      </c>
      <c r="F470" s="278" t="s">
        <v>863</v>
      </c>
      <c r="G470" s="279"/>
      <c r="H470" s="212"/>
      <c r="I470" s="212"/>
      <c r="J470" s="212"/>
      <c r="K470" s="212"/>
      <c r="L470" s="212"/>
      <c r="M470" s="213"/>
      <c r="N470" s="214"/>
      <c r="O470" s="210" t="s">
        <v>6</v>
      </c>
      <c r="P470" s="215"/>
      <c r="Q470" s="198"/>
      <c r="R470" s="198"/>
    </row>
    <row r="471" spans="2:18" ht="31.5" outlineLevel="1" x14ac:dyDescent="0.4">
      <c r="B471" s="220"/>
      <c r="C471" s="204">
        <v>384</v>
      </c>
      <c r="D471" s="205"/>
      <c r="E471" s="206" t="s">
        <v>970</v>
      </c>
      <c r="F471" s="278" t="s">
        <v>863</v>
      </c>
      <c r="G471" s="279"/>
      <c r="H471" s="212"/>
      <c r="I471" s="212"/>
      <c r="J471" s="212"/>
      <c r="K471" s="212"/>
      <c r="L471" s="212"/>
      <c r="M471" s="213"/>
      <c r="N471" s="214"/>
      <c r="O471" s="210" t="s">
        <v>6</v>
      </c>
      <c r="P471" s="215"/>
      <c r="Q471" s="198"/>
      <c r="R471" s="198"/>
    </row>
    <row r="472" spans="2:18" ht="31.5" outlineLevel="1" x14ac:dyDescent="0.4">
      <c r="B472" s="220"/>
      <c r="C472" s="204">
        <v>385</v>
      </c>
      <c r="D472" s="205"/>
      <c r="E472" s="206" t="s">
        <v>970</v>
      </c>
      <c r="F472" s="278" t="s">
        <v>863</v>
      </c>
      <c r="G472" s="279"/>
      <c r="H472" s="212"/>
      <c r="I472" s="212"/>
      <c r="J472" s="212"/>
      <c r="K472" s="212"/>
      <c r="L472" s="212"/>
      <c r="M472" s="213"/>
      <c r="N472" s="214"/>
      <c r="O472" s="210" t="s">
        <v>6</v>
      </c>
      <c r="P472" s="215"/>
      <c r="Q472" s="198"/>
      <c r="R472" s="198"/>
    </row>
    <row r="473" spans="2:18" ht="31.5" outlineLevel="1" x14ac:dyDescent="0.4">
      <c r="B473" s="220"/>
      <c r="C473" s="204">
        <v>386</v>
      </c>
      <c r="D473" s="205"/>
      <c r="E473" s="206" t="s">
        <v>970</v>
      </c>
      <c r="F473" s="278" t="s">
        <v>863</v>
      </c>
      <c r="G473" s="279"/>
      <c r="H473" s="212"/>
      <c r="I473" s="212"/>
      <c r="J473" s="212"/>
      <c r="K473" s="212"/>
      <c r="L473" s="212"/>
      <c r="M473" s="213"/>
      <c r="N473" s="214"/>
      <c r="O473" s="210" t="s">
        <v>6</v>
      </c>
      <c r="P473" s="215"/>
      <c r="Q473" s="198"/>
      <c r="R473" s="198"/>
    </row>
    <row r="474" spans="2:18" ht="31.5" outlineLevel="1" x14ac:dyDescent="0.4">
      <c r="B474" s="220"/>
      <c r="C474" s="204">
        <v>387</v>
      </c>
      <c r="D474" s="205"/>
      <c r="E474" s="206" t="s">
        <v>970</v>
      </c>
      <c r="F474" s="278" t="s">
        <v>863</v>
      </c>
      <c r="G474" s="279"/>
      <c r="H474" s="212"/>
      <c r="I474" s="212"/>
      <c r="J474" s="212"/>
      <c r="K474" s="212"/>
      <c r="L474" s="212"/>
      <c r="M474" s="213"/>
      <c r="N474" s="214"/>
      <c r="O474" s="210" t="s">
        <v>6</v>
      </c>
      <c r="P474" s="215"/>
      <c r="Q474" s="198"/>
      <c r="R474" s="198"/>
    </row>
    <row r="475" spans="2:18" ht="31.5" outlineLevel="1" x14ac:dyDescent="0.4">
      <c r="B475" s="220"/>
      <c r="C475" s="204">
        <v>388</v>
      </c>
      <c r="D475" s="205"/>
      <c r="E475" s="206" t="s">
        <v>970</v>
      </c>
      <c r="F475" s="278" t="s">
        <v>863</v>
      </c>
      <c r="G475" s="279"/>
      <c r="H475" s="212"/>
      <c r="I475" s="212"/>
      <c r="J475" s="212"/>
      <c r="K475" s="212"/>
      <c r="L475" s="212"/>
      <c r="M475" s="213"/>
      <c r="N475" s="214"/>
      <c r="O475" s="210" t="s">
        <v>6</v>
      </c>
      <c r="P475" s="215"/>
      <c r="Q475" s="198"/>
      <c r="R475" s="198"/>
    </row>
    <row r="476" spans="2:18" ht="31.5" outlineLevel="1" x14ac:dyDescent="0.4">
      <c r="B476" s="220"/>
      <c r="C476" s="204">
        <v>389</v>
      </c>
      <c r="D476" s="205"/>
      <c r="E476" s="206" t="s">
        <v>970</v>
      </c>
      <c r="F476" s="278" t="s">
        <v>863</v>
      </c>
      <c r="G476" s="279"/>
      <c r="H476" s="212"/>
      <c r="I476" s="212"/>
      <c r="J476" s="212"/>
      <c r="K476" s="212"/>
      <c r="L476" s="212"/>
      <c r="M476" s="213"/>
      <c r="N476" s="214"/>
      <c r="O476" s="210" t="s">
        <v>6</v>
      </c>
      <c r="P476" s="215"/>
      <c r="Q476" s="198"/>
      <c r="R476" s="198"/>
    </row>
    <row r="477" spans="2:18" ht="31.5" outlineLevel="1" x14ac:dyDescent="0.4">
      <c r="B477" s="220"/>
      <c r="C477" s="204">
        <v>390</v>
      </c>
      <c r="D477" s="205"/>
      <c r="E477" s="206" t="s">
        <v>970</v>
      </c>
      <c r="F477" s="278" t="s">
        <v>863</v>
      </c>
      <c r="G477" s="279"/>
      <c r="H477" s="212"/>
      <c r="I477" s="212"/>
      <c r="J477" s="212"/>
      <c r="K477" s="212"/>
      <c r="L477" s="212"/>
      <c r="M477" s="213"/>
      <c r="N477" s="214"/>
      <c r="O477" s="210" t="s">
        <v>6</v>
      </c>
      <c r="P477" s="215"/>
      <c r="Q477" s="198"/>
      <c r="R477" s="198"/>
    </row>
    <row r="478" spans="2:18" ht="31.5" outlineLevel="1" x14ac:dyDescent="0.4">
      <c r="B478" s="220"/>
      <c r="C478" s="204">
        <v>391</v>
      </c>
      <c r="D478" s="205"/>
      <c r="E478" s="206" t="s">
        <v>970</v>
      </c>
      <c r="F478" s="278" t="s">
        <v>863</v>
      </c>
      <c r="G478" s="279"/>
      <c r="H478" s="212"/>
      <c r="I478" s="212"/>
      <c r="J478" s="212"/>
      <c r="K478" s="212"/>
      <c r="L478" s="212"/>
      <c r="M478" s="213"/>
      <c r="N478" s="214"/>
      <c r="O478" s="210" t="s">
        <v>6</v>
      </c>
      <c r="P478" s="215"/>
      <c r="Q478" s="198"/>
      <c r="R478" s="198"/>
    </row>
    <row r="479" spans="2:18" ht="31.5" outlineLevel="1" x14ac:dyDescent="0.4">
      <c r="B479" s="220"/>
      <c r="C479" s="204">
        <v>392</v>
      </c>
      <c r="D479" s="205"/>
      <c r="E479" s="206" t="s">
        <v>970</v>
      </c>
      <c r="F479" s="278" t="s">
        <v>863</v>
      </c>
      <c r="G479" s="279"/>
      <c r="H479" s="212"/>
      <c r="I479" s="212"/>
      <c r="J479" s="212"/>
      <c r="K479" s="212"/>
      <c r="L479" s="212"/>
      <c r="M479" s="213"/>
      <c r="N479" s="214"/>
      <c r="O479" s="210" t="s">
        <v>6</v>
      </c>
      <c r="P479" s="215"/>
      <c r="Q479" s="198"/>
      <c r="R479" s="198"/>
    </row>
    <row r="480" spans="2:18" ht="31.5" outlineLevel="1" x14ac:dyDescent="0.4">
      <c r="B480" s="220"/>
      <c r="C480" s="204">
        <v>393</v>
      </c>
      <c r="D480" s="205"/>
      <c r="E480" s="206" t="s">
        <v>970</v>
      </c>
      <c r="F480" s="278" t="s">
        <v>863</v>
      </c>
      <c r="G480" s="279"/>
      <c r="H480" s="212"/>
      <c r="I480" s="212"/>
      <c r="J480" s="212"/>
      <c r="K480" s="212"/>
      <c r="L480" s="212"/>
      <c r="M480" s="213"/>
      <c r="N480" s="214"/>
      <c r="O480" s="210" t="s">
        <v>6</v>
      </c>
      <c r="P480" s="215"/>
      <c r="Q480" s="198"/>
      <c r="R480" s="198"/>
    </row>
    <row r="481" spans="2:18" ht="31.5" outlineLevel="1" x14ac:dyDescent="0.4">
      <c r="B481" s="220"/>
      <c r="C481" s="204">
        <v>394</v>
      </c>
      <c r="D481" s="205"/>
      <c r="E481" s="206" t="s">
        <v>970</v>
      </c>
      <c r="F481" s="278" t="s">
        <v>863</v>
      </c>
      <c r="G481" s="279"/>
      <c r="H481" s="212"/>
      <c r="I481" s="212"/>
      <c r="J481" s="212"/>
      <c r="K481" s="212"/>
      <c r="L481" s="212"/>
      <c r="M481" s="213"/>
      <c r="N481" s="214"/>
      <c r="O481" s="210" t="s">
        <v>6</v>
      </c>
      <c r="P481" s="215"/>
      <c r="Q481" s="198"/>
      <c r="R481" s="198"/>
    </row>
    <row r="482" spans="2:18" ht="31.5" outlineLevel="1" x14ac:dyDescent="0.4">
      <c r="B482" s="220"/>
      <c r="C482" s="204">
        <v>395</v>
      </c>
      <c r="D482" s="205"/>
      <c r="E482" s="206" t="s">
        <v>970</v>
      </c>
      <c r="F482" s="278" t="s">
        <v>863</v>
      </c>
      <c r="G482" s="279"/>
      <c r="H482" s="212"/>
      <c r="I482" s="212"/>
      <c r="J482" s="212"/>
      <c r="K482" s="212"/>
      <c r="L482" s="212"/>
      <c r="M482" s="213"/>
      <c r="N482" s="214"/>
      <c r="O482" s="210" t="s">
        <v>6</v>
      </c>
      <c r="P482" s="215"/>
      <c r="Q482" s="198"/>
      <c r="R482" s="198"/>
    </row>
    <row r="483" spans="2:18" ht="31.5" outlineLevel="1" x14ac:dyDescent="0.4">
      <c r="B483" s="220"/>
      <c r="C483" s="204">
        <v>396</v>
      </c>
      <c r="D483" s="205"/>
      <c r="E483" s="206" t="s">
        <v>970</v>
      </c>
      <c r="F483" s="278" t="s">
        <v>863</v>
      </c>
      <c r="G483" s="279"/>
      <c r="H483" s="212"/>
      <c r="I483" s="212"/>
      <c r="J483" s="212"/>
      <c r="K483" s="212"/>
      <c r="L483" s="212"/>
      <c r="M483" s="213"/>
      <c r="N483" s="214"/>
      <c r="O483" s="210" t="s">
        <v>6</v>
      </c>
      <c r="P483" s="215"/>
      <c r="Q483" s="198"/>
      <c r="R483" s="198"/>
    </row>
    <row r="484" spans="2:18" ht="31.5" outlineLevel="1" x14ac:dyDescent="0.4">
      <c r="B484" s="220"/>
      <c r="C484" s="204">
        <v>397</v>
      </c>
      <c r="D484" s="205"/>
      <c r="E484" s="206" t="s">
        <v>970</v>
      </c>
      <c r="F484" s="278" t="s">
        <v>863</v>
      </c>
      <c r="G484" s="279"/>
      <c r="H484" s="212"/>
      <c r="I484" s="212"/>
      <c r="J484" s="212"/>
      <c r="K484" s="212"/>
      <c r="L484" s="212"/>
      <c r="M484" s="213"/>
      <c r="N484" s="214"/>
      <c r="O484" s="210" t="s">
        <v>6</v>
      </c>
      <c r="P484" s="215"/>
      <c r="Q484" s="198"/>
      <c r="R484" s="198"/>
    </row>
    <row r="485" spans="2:18" ht="31.5" outlineLevel="1" x14ac:dyDescent="0.4">
      <c r="B485" s="220"/>
      <c r="C485" s="204">
        <v>398</v>
      </c>
      <c r="D485" s="205"/>
      <c r="E485" s="206" t="s">
        <v>970</v>
      </c>
      <c r="F485" s="278" t="s">
        <v>863</v>
      </c>
      <c r="G485" s="279"/>
      <c r="H485" s="212"/>
      <c r="I485" s="212"/>
      <c r="J485" s="212"/>
      <c r="K485" s="212"/>
      <c r="L485" s="212"/>
      <c r="M485" s="213"/>
      <c r="N485" s="214"/>
      <c r="O485" s="210" t="s">
        <v>6</v>
      </c>
      <c r="P485" s="215"/>
      <c r="Q485" s="198"/>
      <c r="R485" s="198"/>
    </row>
    <row r="486" spans="2:18" ht="31.5" outlineLevel="1" x14ac:dyDescent="0.4">
      <c r="B486" s="220"/>
      <c r="C486" s="204">
        <v>399</v>
      </c>
      <c r="D486" s="205"/>
      <c r="E486" s="206" t="s">
        <v>970</v>
      </c>
      <c r="F486" s="278" t="s">
        <v>863</v>
      </c>
      <c r="G486" s="279"/>
      <c r="H486" s="212"/>
      <c r="I486" s="212"/>
      <c r="J486" s="212"/>
      <c r="K486" s="212"/>
      <c r="L486" s="212"/>
      <c r="M486" s="213"/>
      <c r="N486" s="214"/>
      <c r="O486" s="210" t="s">
        <v>6</v>
      </c>
      <c r="P486" s="215"/>
      <c r="Q486" s="198"/>
      <c r="R486" s="198"/>
    </row>
    <row r="487" spans="2:18" ht="31.5" outlineLevel="1" x14ac:dyDescent="0.4">
      <c r="B487" s="220"/>
      <c r="C487" s="204">
        <v>400</v>
      </c>
      <c r="D487" s="205"/>
      <c r="E487" s="206" t="s">
        <v>970</v>
      </c>
      <c r="F487" s="278" t="s">
        <v>863</v>
      </c>
      <c r="G487" s="279"/>
      <c r="H487" s="212"/>
      <c r="I487" s="212"/>
      <c r="J487" s="212"/>
      <c r="K487" s="212"/>
      <c r="L487" s="212"/>
      <c r="M487" s="213"/>
      <c r="N487" s="214"/>
      <c r="O487" s="210" t="s">
        <v>6</v>
      </c>
      <c r="P487" s="215"/>
      <c r="Q487" s="198"/>
      <c r="R487" s="198"/>
    </row>
    <row r="488" spans="2:18" ht="31.5" outlineLevel="1" x14ac:dyDescent="0.4">
      <c r="B488" s="220"/>
      <c r="C488" s="204">
        <v>401</v>
      </c>
      <c r="D488" s="205"/>
      <c r="E488" s="206" t="s">
        <v>970</v>
      </c>
      <c r="F488" s="278" t="s">
        <v>863</v>
      </c>
      <c r="G488" s="279"/>
      <c r="H488" s="212"/>
      <c r="I488" s="212"/>
      <c r="J488" s="212"/>
      <c r="K488" s="212"/>
      <c r="L488" s="212"/>
      <c r="M488" s="213"/>
      <c r="N488" s="214"/>
      <c r="O488" s="210" t="s">
        <v>6</v>
      </c>
      <c r="P488" s="215"/>
      <c r="Q488" s="198"/>
      <c r="R488" s="198"/>
    </row>
    <row r="489" spans="2:18" ht="31.5" outlineLevel="1" x14ac:dyDescent="0.4">
      <c r="B489" s="220"/>
      <c r="C489" s="204">
        <v>402</v>
      </c>
      <c r="D489" s="205"/>
      <c r="E489" s="206" t="s">
        <v>970</v>
      </c>
      <c r="F489" s="278" t="s">
        <v>863</v>
      </c>
      <c r="G489" s="279"/>
      <c r="H489" s="212"/>
      <c r="I489" s="212"/>
      <c r="J489" s="212"/>
      <c r="K489" s="212"/>
      <c r="L489" s="212"/>
      <c r="M489" s="213"/>
      <c r="N489" s="214"/>
      <c r="O489" s="210" t="s">
        <v>6</v>
      </c>
      <c r="P489" s="215"/>
      <c r="Q489" s="198"/>
      <c r="R489" s="198"/>
    </row>
    <row r="490" spans="2:18" ht="31.5" outlineLevel="1" x14ac:dyDescent="0.4">
      <c r="B490" s="220"/>
      <c r="C490" s="204">
        <v>403</v>
      </c>
      <c r="D490" s="205"/>
      <c r="E490" s="206" t="s">
        <v>970</v>
      </c>
      <c r="F490" s="278" t="s">
        <v>863</v>
      </c>
      <c r="G490" s="279"/>
      <c r="H490" s="212"/>
      <c r="I490" s="212"/>
      <c r="J490" s="212"/>
      <c r="K490" s="212"/>
      <c r="L490" s="212"/>
      <c r="M490" s="213"/>
      <c r="N490" s="214"/>
      <c r="O490" s="210" t="s">
        <v>6</v>
      </c>
      <c r="P490" s="215"/>
      <c r="Q490" s="198"/>
      <c r="R490" s="198"/>
    </row>
    <row r="491" spans="2:18" ht="31.5" outlineLevel="1" x14ac:dyDescent="0.4">
      <c r="B491" s="220"/>
      <c r="C491" s="204">
        <v>404</v>
      </c>
      <c r="D491" s="205"/>
      <c r="E491" s="206" t="s">
        <v>970</v>
      </c>
      <c r="F491" s="278" t="s">
        <v>863</v>
      </c>
      <c r="G491" s="279"/>
      <c r="H491" s="212"/>
      <c r="I491" s="212"/>
      <c r="J491" s="212"/>
      <c r="K491" s="212"/>
      <c r="L491" s="212"/>
      <c r="M491" s="213"/>
      <c r="N491" s="214"/>
      <c r="O491" s="210" t="s">
        <v>6</v>
      </c>
      <c r="P491" s="215"/>
      <c r="Q491" s="198"/>
      <c r="R491" s="198"/>
    </row>
    <row r="492" spans="2:18" ht="31.5" outlineLevel="1" x14ac:dyDescent="0.4">
      <c r="B492" s="220"/>
      <c r="C492" s="204">
        <v>405</v>
      </c>
      <c r="D492" s="205"/>
      <c r="E492" s="206" t="s">
        <v>970</v>
      </c>
      <c r="F492" s="278" t="s">
        <v>863</v>
      </c>
      <c r="G492" s="279"/>
      <c r="H492" s="212"/>
      <c r="I492" s="212"/>
      <c r="J492" s="212"/>
      <c r="K492" s="212"/>
      <c r="L492" s="212"/>
      <c r="M492" s="213"/>
      <c r="N492" s="214"/>
      <c r="O492" s="210" t="s">
        <v>6</v>
      </c>
      <c r="P492" s="215"/>
      <c r="Q492" s="198"/>
      <c r="R492" s="198"/>
    </row>
    <row r="493" spans="2:18" ht="31.5" outlineLevel="1" x14ac:dyDescent="0.4">
      <c r="B493" s="220"/>
      <c r="C493" s="204">
        <v>406</v>
      </c>
      <c r="D493" s="205"/>
      <c r="E493" s="206" t="s">
        <v>970</v>
      </c>
      <c r="F493" s="278" t="s">
        <v>863</v>
      </c>
      <c r="G493" s="279"/>
      <c r="H493" s="212"/>
      <c r="I493" s="212"/>
      <c r="J493" s="212"/>
      <c r="K493" s="212"/>
      <c r="L493" s="212"/>
      <c r="M493" s="213"/>
      <c r="N493" s="214"/>
      <c r="O493" s="210" t="s">
        <v>6</v>
      </c>
      <c r="P493" s="215"/>
      <c r="Q493" s="198"/>
      <c r="R493" s="198"/>
    </row>
    <row r="494" spans="2:18" ht="31.5" outlineLevel="1" x14ac:dyDescent="0.4">
      <c r="B494" s="220"/>
      <c r="C494" s="204">
        <v>407</v>
      </c>
      <c r="D494" s="205"/>
      <c r="E494" s="206" t="s">
        <v>970</v>
      </c>
      <c r="F494" s="278" t="s">
        <v>863</v>
      </c>
      <c r="G494" s="279"/>
      <c r="H494" s="212"/>
      <c r="I494" s="212"/>
      <c r="J494" s="212"/>
      <c r="K494" s="212"/>
      <c r="L494" s="212"/>
      <c r="M494" s="213"/>
      <c r="N494" s="214"/>
      <c r="O494" s="210" t="s">
        <v>6</v>
      </c>
      <c r="P494" s="215"/>
      <c r="Q494" s="198"/>
      <c r="R494" s="198"/>
    </row>
    <row r="495" spans="2:18" ht="31.5" outlineLevel="1" x14ac:dyDescent="0.4">
      <c r="B495" s="220"/>
      <c r="C495" s="204">
        <v>408</v>
      </c>
      <c r="D495" s="205"/>
      <c r="E495" s="206" t="s">
        <v>970</v>
      </c>
      <c r="F495" s="278" t="s">
        <v>863</v>
      </c>
      <c r="G495" s="279"/>
      <c r="H495" s="212"/>
      <c r="I495" s="212"/>
      <c r="J495" s="212"/>
      <c r="K495" s="212"/>
      <c r="L495" s="212"/>
      <c r="M495" s="213"/>
      <c r="N495" s="214"/>
      <c r="O495" s="210" t="s">
        <v>6</v>
      </c>
      <c r="P495" s="215"/>
      <c r="Q495" s="198"/>
      <c r="R495" s="198"/>
    </row>
    <row r="496" spans="2:18" ht="31.5" outlineLevel="1" x14ac:dyDescent="0.4">
      <c r="B496" s="220"/>
      <c r="C496" s="204">
        <v>409</v>
      </c>
      <c r="D496" s="205"/>
      <c r="E496" s="206" t="s">
        <v>970</v>
      </c>
      <c r="F496" s="278" t="s">
        <v>863</v>
      </c>
      <c r="G496" s="279"/>
      <c r="H496" s="212"/>
      <c r="I496" s="212"/>
      <c r="J496" s="212"/>
      <c r="K496" s="212"/>
      <c r="L496" s="212"/>
      <c r="M496" s="213"/>
      <c r="N496" s="214"/>
      <c r="O496" s="210" t="s">
        <v>6</v>
      </c>
      <c r="P496" s="215"/>
      <c r="Q496" s="198"/>
      <c r="R496" s="198"/>
    </row>
    <row r="497" spans="2:18" ht="31.5" outlineLevel="1" x14ac:dyDescent="0.4">
      <c r="B497" s="220"/>
      <c r="C497" s="204">
        <v>410</v>
      </c>
      <c r="D497" s="205"/>
      <c r="E497" s="206" t="s">
        <v>970</v>
      </c>
      <c r="F497" s="278" t="s">
        <v>863</v>
      </c>
      <c r="G497" s="279"/>
      <c r="H497" s="212"/>
      <c r="I497" s="212"/>
      <c r="J497" s="212"/>
      <c r="K497" s="212"/>
      <c r="L497" s="212"/>
      <c r="M497" s="213"/>
      <c r="N497" s="214"/>
      <c r="O497" s="210" t="s">
        <v>6</v>
      </c>
      <c r="P497" s="215"/>
      <c r="Q497" s="198"/>
      <c r="R497" s="198"/>
    </row>
    <row r="498" spans="2:18" ht="31.5" outlineLevel="1" x14ac:dyDescent="0.4">
      <c r="B498" s="220"/>
      <c r="C498" s="204">
        <v>411</v>
      </c>
      <c r="D498" s="205"/>
      <c r="E498" s="206" t="s">
        <v>970</v>
      </c>
      <c r="F498" s="278" t="s">
        <v>863</v>
      </c>
      <c r="G498" s="279"/>
      <c r="H498" s="212"/>
      <c r="I498" s="212"/>
      <c r="J498" s="212"/>
      <c r="K498" s="212"/>
      <c r="L498" s="212"/>
      <c r="M498" s="213"/>
      <c r="N498" s="214"/>
      <c r="O498" s="210" t="s">
        <v>6</v>
      </c>
      <c r="P498" s="215"/>
      <c r="Q498" s="198"/>
      <c r="R498" s="198"/>
    </row>
    <row r="499" spans="2:18" ht="31.5" outlineLevel="1" x14ac:dyDescent="0.4">
      <c r="B499" s="220"/>
      <c r="C499" s="204">
        <v>412</v>
      </c>
      <c r="D499" s="205"/>
      <c r="E499" s="206" t="s">
        <v>970</v>
      </c>
      <c r="F499" s="278" t="s">
        <v>863</v>
      </c>
      <c r="G499" s="279"/>
      <c r="H499" s="212"/>
      <c r="I499" s="212"/>
      <c r="J499" s="212"/>
      <c r="K499" s="212"/>
      <c r="L499" s="212"/>
      <c r="M499" s="213"/>
      <c r="N499" s="214"/>
      <c r="O499" s="210" t="s">
        <v>6</v>
      </c>
      <c r="P499" s="215"/>
      <c r="Q499" s="198"/>
      <c r="R499" s="198"/>
    </row>
    <row r="500" spans="2:18" ht="31.5" outlineLevel="1" x14ac:dyDescent="0.4">
      <c r="B500" s="220"/>
      <c r="C500" s="204">
        <v>413</v>
      </c>
      <c r="D500" s="205"/>
      <c r="E500" s="206" t="s">
        <v>970</v>
      </c>
      <c r="F500" s="278" t="s">
        <v>863</v>
      </c>
      <c r="G500" s="279"/>
      <c r="H500" s="212"/>
      <c r="I500" s="212"/>
      <c r="J500" s="212"/>
      <c r="K500" s="212"/>
      <c r="L500" s="212"/>
      <c r="M500" s="213"/>
      <c r="N500" s="214"/>
      <c r="O500" s="210" t="s">
        <v>6</v>
      </c>
      <c r="P500" s="215"/>
      <c r="Q500" s="198"/>
      <c r="R500" s="198"/>
    </row>
    <row r="501" spans="2:18" ht="31.5" outlineLevel="1" x14ac:dyDescent="0.4">
      <c r="B501" s="220"/>
      <c r="C501" s="204">
        <v>414</v>
      </c>
      <c r="D501" s="205"/>
      <c r="E501" s="206" t="s">
        <v>970</v>
      </c>
      <c r="F501" s="278" t="s">
        <v>863</v>
      </c>
      <c r="G501" s="279"/>
      <c r="H501" s="212"/>
      <c r="I501" s="212"/>
      <c r="J501" s="212"/>
      <c r="K501" s="212"/>
      <c r="L501" s="212"/>
      <c r="M501" s="213"/>
      <c r="N501" s="214"/>
      <c r="O501" s="210" t="s">
        <v>6</v>
      </c>
      <c r="P501" s="215"/>
      <c r="Q501" s="198"/>
      <c r="R501" s="198"/>
    </row>
    <row r="502" spans="2:18" ht="31.5" outlineLevel="1" x14ac:dyDescent="0.4">
      <c r="B502" s="220"/>
      <c r="C502" s="204">
        <v>415</v>
      </c>
      <c r="D502" s="205"/>
      <c r="E502" s="206" t="s">
        <v>970</v>
      </c>
      <c r="F502" s="278" t="s">
        <v>863</v>
      </c>
      <c r="G502" s="279"/>
      <c r="H502" s="212"/>
      <c r="I502" s="212"/>
      <c r="J502" s="212"/>
      <c r="K502" s="212"/>
      <c r="L502" s="212"/>
      <c r="M502" s="213"/>
      <c r="N502" s="214"/>
      <c r="O502" s="210" t="s">
        <v>6</v>
      </c>
      <c r="P502" s="215"/>
      <c r="Q502" s="198"/>
      <c r="R502" s="198"/>
    </row>
    <row r="503" spans="2:18" ht="31.5" outlineLevel="1" x14ac:dyDescent="0.4">
      <c r="B503" s="220"/>
      <c r="C503" s="204">
        <v>416</v>
      </c>
      <c r="D503" s="205"/>
      <c r="E503" s="206" t="s">
        <v>970</v>
      </c>
      <c r="F503" s="278" t="s">
        <v>863</v>
      </c>
      <c r="G503" s="279"/>
      <c r="H503" s="212"/>
      <c r="I503" s="212"/>
      <c r="J503" s="212"/>
      <c r="K503" s="212"/>
      <c r="L503" s="212"/>
      <c r="M503" s="213"/>
      <c r="N503" s="214"/>
      <c r="O503" s="210" t="s">
        <v>6</v>
      </c>
      <c r="P503" s="215"/>
      <c r="Q503" s="198"/>
      <c r="R503" s="198"/>
    </row>
    <row r="504" spans="2:18" ht="31.5" outlineLevel="1" x14ac:dyDescent="0.4">
      <c r="B504" s="220"/>
      <c r="C504" s="204">
        <v>417</v>
      </c>
      <c r="D504" s="205"/>
      <c r="E504" s="206" t="s">
        <v>970</v>
      </c>
      <c r="F504" s="278" t="s">
        <v>863</v>
      </c>
      <c r="G504" s="279"/>
      <c r="H504" s="212"/>
      <c r="I504" s="212"/>
      <c r="J504" s="212"/>
      <c r="K504" s="212"/>
      <c r="L504" s="212"/>
      <c r="M504" s="213"/>
      <c r="N504" s="214"/>
      <c r="O504" s="210" t="s">
        <v>6</v>
      </c>
      <c r="P504" s="215"/>
      <c r="Q504" s="198"/>
      <c r="R504" s="198"/>
    </row>
    <row r="505" spans="2:18" ht="31.5" outlineLevel="1" x14ac:dyDescent="0.4">
      <c r="B505" s="220"/>
      <c r="C505" s="204">
        <v>418</v>
      </c>
      <c r="D505" s="205"/>
      <c r="E505" s="206" t="s">
        <v>970</v>
      </c>
      <c r="F505" s="278" t="s">
        <v>863</v>
      </c>
      <c r="G505" s="279"/>
      <c r="H505" s="212"/>
      <c r="I505" s="212"/>
      <c r="J505" s="212"/>
      <c r="K505" s="212"/>
      <c r="L505" s="212"/>
      <c r="M505" s="213"/>
      <c r="N505" s="214"/>
      <c r="O505" s="210" t="s">
        <v>6</v>
      </c>
      <c r="P505" s="215"/>
      <c r="Q505" s="198"/>
      <c r="R505" s="198"/>
    </row>
    <row r="506" spans="2:18" ht="31.5" outlineLevel="1" x14ac:dyDescent="0.4">
      <c r="B506" s="220"/>
      <c r="C506" s="204">
        <v>419</v>
      </c>
      <c r="D506" s="205"/>
      <c r="E506" s="206" t="s">
        <v>970</v>
      </c>
      <c r="F506" s="278" t="s">
        <v>863</v>
      </c>
      <c r="G506" s="279"/>
      <c r="H506" s="212"/>
      <c r="I506" s="212"/>
      <c r="J506" s="212"/>
      <c r="K506" s="212"/>
      <c r="L506" s="212"/>
      <c r="M506" s="213"/>
      <c r="N506" s="214"/>
      <c r="O506" s="210" t="s">
        <v>6</v>
      </c>
      <c r="P506" s="215"/>
      <c r="Q506" s="198"/>
      <c r="R506" s="198"/>
    </row>
    <row r="507" spans="2:18" ht="31.5" outlineLevel="1" x14ac:dyDescent="0.4">
      <c r="B507" s="220"/>
      <c r="C507" s="204">
        <v>420</v>
      </c>
      <c r="D507" s="205"/>
      <c r="E507" s="206" t="s">
        <v>970</v>
      </c>
      <c r="F507" s="278" t="s">
        <v>863</v>
      </c>
      <c r="G507" s="279"/>
      <c r="H507" s="212"/>
      <c r="I507" s="212"/>
      <c r="J507" s="212"/>
      <c r="K507" s="212"/>
      <c r="L507" s="212"/>
      <c r="M507" s="213"/>
      <c r="N507" s="214"/>
      <c r="O507" s="210" t="s">
        <v>6</v>
      </c>
      <c r="P507" s="215"/>
      <c r="Q507" s="198"/>
      <c r="R507" s="198"/>
    </row>
    <row r="508" spans="2:18" ht="31.5" outlineLevel="1" x14ac:dyDescent="0.4">
      <c r="B508" s="220"/>
      <c r="C508" s="204">
        <v>421</v>
      </c>
      <c r="D508" s="205"/>
      <c r="E508" s="206" t="s">
        <v>970</v>
      </c>
      <c r="F508" s="278" t="s">
        <v>863</v>
      </c>
      <c r="G508" s="279"/>
      <c r="H508" s="212"/>
      <c r="I508" s="212"/>
      <c r="J508" s="212"/>
      <c r="K508" s="212"/>
      <c r="L508" s="212"/>
      <c r="M508" s="213"/>
      <c r="N508" s="214"/>
      <c r="O508" s="210" t="s">
        <v>6</v>
      </c>
      <c r="P508" s="215"/>
      <c r="Q508" s="198"/>
      <c r="R508" s="198"/>
    </row>
    <row r="509" spans="2:18" ht="31.5" outlineLevel="1" x14ac:dyDescent="0.4">
      <c r="B509" s="220"/>
      <c r="C509" s="204">
        <v>422</v>
      </c>
      <c r="D509" s="205"/>
      <c r="E509" s="206" t="s">
        <v>970</v>
      </c>
      <c r="F509" s="278" t="s">
        <v>863</v>
      </c>
      <c r="G509" s="279"/>
      <c r="H509" s="212"/>
      <c r="I509" s="212"/>
      <c r="J509" s="212"/>
      <c r="K509" s="212"/>
      <c r="L509" s="212"/>
      <c r="M509" s="213"/>
      <c r="N509" s="214"/>
      <c r="O509" s="210" t="s">
        <v>6</v>
      </c>
      <c r="P509" s="215"/>
      <c r="Q509" s="198"/>
      <c r="R509" s="198"/>
    </row>
    <row r="510" spans="2:18" ht="31.5" outlineLevel="1" x14ac:dyDescent="0.4">
      <c r="B510" s="220"/>
      <c r="C510" s="204">
        <v>423</v>
      </c>
      <c r="D510" s="205"/>
      <c r="E510" s="206" t="s">
        <v>970</v>
      </c>
      <c r="F510" s="278" t="s">
        <v>863</v>
      </c>
      <c r="G510" s="279"/>
      <c r="H510" s="212"/>
      <c r="I510" s="212"/>
      <c r="J510" s="212"/>
      <c r="K510" s="212"/>
      <c r="L510" s="212"/>
      <c r="M510" s="213"/>
      <c r="N510" s="214"/>
      <c r="O510" s="210" t="s">
        <v>6</v>
      </c>
      <c r="P510" s="215"/>
      <c r="Q510" s="198"/>
      <c r="R510" s="198"/>
    </row>
    <row r="511" spans="2:18" ht="31.5" outlineLevel="1" x14ac:dyDescent="0.4">
      <c r="B511" s="220"/>
      <c r="C511" s="204">
        <v>424</v>
      </c>
      <c r="D511" s="205"/>
      <c r="E511" s="206" t="s">
        <v>970</v>
      </c>
      <c r="F511" s="278" t="s">
        <v>863</v>
      </c>
      <c r="G511" s="279"/>
      <c r="H511" s="212"/>
      <c r="I511" s="212"/>
      <c r="J511" s="212"/>
      <c r="K511" s="212"/>
      <c r="L511" s="212"/>
      <c r="M511" s="213"/>
      <c r="N511" s="214"/>
      <c r="O511" s="210" t="s">
        <v>6</v>
      </c>
      <c r="P511" s="215"/>
      <c r="Q511" s="198"/>
      <c r="R511" s="198"/>
    </row>
    <row r="512" spans="2:18" ht="31.5" outlineLevel="1" x14ac:dyDescent="0.4">
      <c r="B512" s="220"/>
      <c r="C512" s="204">
        <v>425</v>
      </c>
      <c r="D512" s="205"/>
      <c r="E512" s="206" t="s">
        <v>970</v>
      </c>
      <c r="F512" s="278" t="s">
        <v>863</v>
      </c>
      <c r="G512" s="279"/>
      <c r="H512" s="212"/>
      <c r="I512" s="212"/>
      <c r="J512" s="212"/>
      <c r="K512" s="212"/>
      <c r="L512" s="212"/>
      <c r="M512" s="213"/>
      <c r="N512" s="214"/>
      <c r="O512" s="210" t="s">
        <v>6</v>
      </c>
      <c r="P512" s="215"/>
      <c r="Q512" s="198"/>
      <c r="R512" s="198"/>
    </row>
    <row r="513" spans="2:18" ht="31.5" outlineLevel="1" x14ac:dyDescent="0.4">
      <c r="B513" s="220"/>
      <c r="C513" s="204">
        <v>426</v>
      </c>
      <c r="D513" s="205"/>
      <c r="E513" s="206" t="s">
        <v>970</v>
      </c>
      <c r="F513" s="278" t="s">
        <v>863</v>
      </c>
      <c r="G513" s="279"/>
      <c r="H513" s="212"/>
      <c r="I513" s="212"/>
      <c r="J513" s="212"/>
      <c r="K513" s="212"/>
      <c r="L513" s="212"/>
      <c r="M513" s="213"/>
      <c r="N513" s="214"/>
      <c r="O513" s="210" t="s">
        <v>6</v>
      </c>
      <c r="P513" s="215"/>
      <c r="Q513" s="198"/>
      <c r="R513" s="198"/>
    </row>
    <row r="514" spans="2:18" ht="31.5" outlineLevel="1" x14ac:dyDescent="0.4">
      <c r="B514" s="220"/>
      <c r="C514" s="204">
        <v>427</v>
      </c>
      <c r="D514" s="205"/>
      <c r="E514" s="206" t="s">
        <v>970</v>
      </c>
      <c r="F514" s="278" t="s">
        <v>863</v>
      </c>
      <c r="G514" s="279"/>
      <c r="H514" s="212"/>
      <c r="I514" s="212"/>
      <c r="J514" s="212"/>
      <c r="K514" s="212"/>
      <c r="L514" s="212"/>
      <c r="M514" s="213"/>
      <c r="N514" s="214"/>
      <c r="O514" s="210" t="s">
        <v>6</v>
      </c>
      <c r="P514" s="215"/>
      <c r="Q514" s="198"/>
      <c r="R514" s="198"/>
    </row>
    <row r="515" spans="2:18" ht="31.5" outlineLevel="1" x14ac:dyDescent="0.4">
      <c r="B515" s="220"/>
      <c r="C515" s="204">
        <v>428</v>
      </c>
      <c r="D515" s="205"/>
      <c r="E515" s="206" t="s">
        <v>970</v>
      </c>
      <c r="F515" s="278" t="s">
        <v>863</v>
      </c>
      <c r="G515" s="279"/>
      <c r="H515" s="212"/>
      <c r="I515" s="212"/>
      <c r="J515" s="212"/>
      <c r="K515" s="212"/>
      <c r="L515" s="212"/>
      <c r="M515" s="213"/>
      <c r="N515" s="214"/>
      <c r="O515" s="210" t="s">
        <v>6</v>
      </c>
      <c r="P515" s="215"/>
      <c r="Q515" s="198"/>
      <c r="R515" s="198"/>
    </row>
    <row r="516" spans="2:18" ht="31.5" outlineLevel="1" x14ac:dyDescent="0.4">
      <c r="B516" s="220"/>
      <c r="C516" s="204">
        <v>429</v>
      </c>
      <c r="D516" s="205"/>
      <c r="E516" s="206" t="s">
        <v>970</v>
      </c>
      <c r="F516" s="278" t="s">
        <v>863</v>
      </c>
      <c r="G516" s="279"/>
      <c r="H516" s="212"/>
      <c r="I516" s="212"/>
      <c r="J516" s="212"/>
      <c r="K516" s="212"/>
      <c r="L516" s="212"/>
      <c r="M516" s="213"/>
      <c r="N516" s="214"/>
      <c r="O516" s="210" t="s">
        <v>6</v>
      </c>
      <c r="P516" s="215"/>
      <c r="Q516" s="198"/>
      <c r="R516" s="198"/>
    </row>
    <row r="517" spans="2:18" ht="31.5" outlineLevel="1" x14ac:dyDescent="0.4">
      <c r="B517" s="220"/>
      <c r="C517" s="204">
        <v>430</v>
      </c>
      <c r="D517" s="205"/>
      <c r="E517" s="206" t="s">
        <v>970</v>
      </c>
      <c r="F517" s="278" t="s">
        <v>863</v>
      </c>
      <c r="G517" s="279"/>
      <c r="H517" s="212"/>
      <c r="I517" s="212"/>
      <c r="J517" s="212"/>
      <c r="K517" s="212"/>
      <c r="L517" s="212"/>
      <c r="M517" s="213"/>
      <c r="N517" s="214"/>
      <c r="O517" s="210" t="s">
        <v>6</v>
      </c>
      <c r="P517" s="215"/>
      <c r="Q517" s="198"/>
      <c r="R517" s="198"/>
    </row>
    <row r="518" spans="2:18" ht="31.5" outlineLevel="1" x14ac:dyDescent="0.4">
      <c r="B518" s="220"/>
      <c r="C518" s="204">
        <v>431</v>
      </c>
      <c r="D518" s="205"/>
      <c r="E518" s="206" t="s">
        <v>970</v>
      </c>
      <c r="F518" s="278" t="s">
        <v>863</v>
      </c>
      <c r="G518" s="279"/>
      <c r="H518" s="212"/>
      <c r="I518" s="212"/>
      <c r="J518" s="212"/>
      <c r="K518" s="212"/>
      <c r="L518" s="212"/>
      <c r="M518" s="213"/>
      <c r="N518" s="214"/>
      <c r="O518" s="210" t="s">
        <v>6</v>
      </c>
      <c r="P518" s="215"/>
      <c r="Q518" s="198"/>
      <c r="R518" s="198"/>
    </row>
    <row r="519" spans="2:18" ht="31.5" outlineLevel="1" x14ac:dyDescent="0.4">
      <c r="B519" s="220"/>
      <c r="C519" s="204">
        <v>432</v>
      </c>
      <c r="D519" s="205"/>
      <c r="E519" s="206" t="s">
        <v>970</v>
      </c>
      <c r="F519" s="278" t="s">
        <v>863</v>
      </c>
      <c r="G519" s="279"/>
      <c r="H519" s="212"/>
      <c r="I519" s="212"/>
      <c r="J519" s="212"/>
      <c r="K519" s="212"/>
      <c r="L519" s="212"/>
      <c r="M519" s="213"/>
      <c r="N519" s="214"/>
      <c r="O519" s="210" t="s">
        <v>6</v>
      </c>
      <c r="P519" s="215"/>
      <c r="Q519" s="198"/>
      <c r="R519" s="198"/>
    </row>
    <row r="520" spans="2:18" ht="31.5" outlineLevel="1" x14ac:dyDescent="0.4">
      <c r="B520" s="220"/>
      <c r="C520" s="204">
        <v>433</v>
      </c>
      <c r="D520" s="205"/>
      <c r="E520" s="206" t="s">
        <v>970</v>
      </c>
      <c r="F520" s="278" t="s">
        <v>863</v>
      </c>
      <c r="G520" s="279"/>
      <c r="H520" s="212"/>
      <c r="I520" s="212"/>
      <c r="J520" s="212"/>
      <c r="K520" s="212"/>
      <c r="L520" s="212"/>
      <c r="M520" s="213"/>
      <c r="N520" s="214"/>
      <c r="O520" s="210" t="s">
        <v>6</v>
      </c>
      <c r="P520" s="215"/>
      <c r="Q520" s="198"/>
      <c r="R520" s="198"/>
    </row>
    <row r="521" spans="2:18" ht="31.5" outlineLevel="1" x14ac:dyDescent="0.4">
      <c r="B521" s="220"/>
      <c r="C521" s="204">
        <v>434</v>
      </c>
      <c r="D521" s="205"/>
      <c r="E521" s="206" t="s">
        <v>970</v>
      </c>
      <c r="F521" s="278" t="s">
        <v>863</v>
      </c>
      <c r="G521" s="279"/>
      <c r="H521" s="212"/>
      <c r="I521" s="212"/>
      <c r="J521" s="212"/>
      <c r="K521" s="212"/>
      <c r="L521" s="212"/>
      <c r="M521" s="213"/>
      <c r="N521" s="214"/>
      <c r="O521" s="210" t="s">
        <v>6</v>
      </c>
      <c r="P521" s="215"/>
      <c r="Q521" s="198"/>
      <c r="R521" s="198"/>
    </row>
    <row r="522" spans="2:18" ht="31.5" outlineLevel="1" x14ac:dyDescent="0.4">
      <c r="B522" s="220"/>
      <c r="C522" s="204">
        <v>435</v>
      </c>
      <c r="D522" s="205"/>
      <c r="E522" s="206" t="s">
        <v>970</v>
      </c>
      <c r="F522" s="278" t="s">
        <v>863</v>
      </c>
      <c r="G522" s="279"/>
      <c r="H522" s="212"/>
      <c r="I522" s="212"/>
      <c r="J522" s="212"/>
      <c r="K522" s="212"/>
      <c r="L522" s="212"/>
      <c r="M522" s="213"/>
      <c r="N522" s="214"/>
      <c r="O522" s="210" t="s">
        <v>6</v>
      </c>
      <c r="P522" s="215"/>
      <c r="Q522" s="198"/>
      <c r="R522" s="198"/>
    </row>
    <row r="523" spans="2:18" ht="31.5" outlineLevel="1" x14ac:dyDescent="0.4">
      <c r="B523" s="220"/>
      <c r="C523" s="204">
        <v>436</v>
      </c>
      <c r="D523" s="205"/>
      <c r="E523" s="206" t="s">
        <v>970</v>
      </c>
      <c r="F523" s="278" t="s">
        <v>863</v>
      </c>
      <c r="G523" s="279"/>
      <c r="H523" s="212"/>
      <c r="I523" s="212"/>
      <c r="J523" s="212"/>
      <c r="K523" s="212"/>
      <c r="L523" s="212"/>
      <c r="M523" s="213"/>
      <c r="N523" s="214"/>
      <c r="O523" s="210" t="s">
        <v>6</v>
      </c>
      <c r="P523" s="215"/>
      <c r="Q523" s="198"/>
      <c r="R523" s="198"/>
    </row>
    <row r="524" spans="2:18" ht="31.5" outlineLevel="1" x14ac:dyDescent="0.4">
      <c r="B524" s="220"/>
      <c r="C524" s="204">
        <v>437</v>
      </c>
      <c r="D524" s="205"/>
      <c r="E524" s="206" t="s">
        <v>970</v>
      </c>
      <c r="F524" s="278" t="s">
        <v>863</v>
      </c>
      <c r="G524" s="279"/>
      <c r="H524" s="212"/>
      <c r="I524" s="212"/>
      <c r="J524" s="212"/>
      <c r="K524" s="212"/>
      <c r="L524" s="212"/>
      <c r="M524" s="213"/>
      <c r="N524" s="214"/>
      <c r="O524" s="210" t="s">
        <v>6</v>
      </c>
      <c r="P524" s="215"/>
      <c r="Q524" s="198"/>
      <c r="R524" s="198"/>
    </row>
    <row r="525" spans="2:18" ht="31.5" outlineLevel="1" x14ac:dyDescent="0.4">
      <c r="B525" s="220"/>
      <c r="C525" s="204">
        <v>438</v>
      </c>
      <c r="D525" s="205"/>
      <c r="E525" s="206" t="s">
        <v>970</v>
      </c>
      <c r="F525" s="278" t="s">
        <v>863</v>
      </c>
      <c r="G525" s="279"/>
      <c r="H525" s="212"/>
      <c r="I525" s="212"/>
      <c r="J525" s="212"/>
      <c r="K525" s="212"/>
      <c r="L525" s="212"/>
      <c r="M525" s="213"/>
      <c r="N525" s="214"/>
      <c r="O525" s="210" t="s">
        <v>6</v>
      </c>
      <c r="P525" s="215"/>
      <c r="Q525" s="198"/>
      <c r="R525" s="198"/>
    </row>
    <row r="526" spans="2:18" ht="31.5" outlineLevel="1" x14ac:dyDescent="0.4">
      <c r="B526" s="220"/>
      <c r="C526" s="204">
        <v>439</v>
      </c>
      <c r="D526" s="205"/>
      <c r="E526" s="206" t="s">
        <v>970</v>
      </c>
      <c r="F526" s="278" t="s">
        <v>863</v>
      </c>
      <c r="G526" s="279"/>
      <c r="H526" s="212"/>
      <c r="I526" s="212"/>
      <c r="J526" s="212"/>
      <c r="K526" s="212"/>
      <c r="L526" s="212"/>
      <c r="M526" s="213"/>
      <c r="N526" s="214"/>
      <c r="O526" s="210" t="s">
        <v>6</v>
      </c>
      <c r="P526" s="215"/>
      <c r="Q526" s="198"/>
      <c r="R526" s="198"/>
    </row>
    <row r="527" spans="2:18" ht="31.5" outlineLevel="1" x14ac:dyDescent="0.4">
      <c r="B527" s="220"/>
      <c r="C527" s="204">
        <v>440</v>
      </c>
      <c r="D527" s="205"/>
      <c r="E527" s="206" t="s">
        <v>970</v>
      </c>
      <c r="F527" s="278" t="s">
        <v>863</v>
      </c>
      <c r="G527" s="279"/>
      <c r="H527" s="212"/>
      <c r="I527" s="212"/>
      <c r="J527" s="212"/>
      <c r="K527" s="212"/>
      <c r="L527" s="212"/>
      <c r="M527" s="213"/>
      <c r="N527" s="214"/>
      <c r="O527" s="210" t="s">
        <v>6</v>
      </c>
      <c r="P527" s="215"/>
      <c r="Q527" s="198"/>
      <c r="R527" s="198"/>
    </row>
    <row r="528" spans="2:18" ht="31.5" outlineLevel="1" x14ac:dyDescent="0.4">
      <c r="B528" s="220"/>
      <c r="C528" s="204">
        <v>441</v>
      </c>
      <c r="D528" s="205"/>
      <c r="E528" s="206" t="s">
        <v>970</v>
      </c>
      <c r="F528" s="278" t="s">
        <v>863</v>
      </c>
      <c r="G528" s="279"/>
      <c r="H528" s="212"/>
      <c r="I528" s="212"/>
      <c r="J528" s="212"/>
      <c r="K528" s="212"/>
      <c r="L528" s="212"/>
      <c r="M528" s="213"/>
      <c r="N528" s="214"/>
      <c r="O528" s="210" t="s">
        <v>6</v>
      </c>
      <c r="P528" s="215"/>
      <c r="Q528" s="198"/>
      <c r="R528" s="198"/>
    </row>
    <row r="529" spans="2:18" ht="31.5" outlineLevel="1" x14ac:dyDescent="0.4">
      <c r="B529" s="220"/>
      <c r="C529" s="204">
        <v>442</v>
      </c>
      <c r="D529" s="205"/>
      <c r="E529" s="206" t="s">
        <v>970</v>
      </c>
      <c r="F529" s="278" t="s">
        <v>863</v>
      </c>
      <c r="G529" s="279"/>
      <c r="H529" s="212"/>
      <c r="I529" s="212"/>
      <c r="J529" s="212"/>
      <c r="K529" s="212"/>
      <c r="L529" s="212"/>
      <c r="M529" s="213"/>
      <c r="N529" s="214"/>
      <c r="O529" s="210" t="s">
        <v>6</v>
      </c>
      <c r="P529" s="215"/>
      <c r="Q529" s="198"/>
      <c r="R529" s="198"/>
    </row>
    <row r="530" spans="2:18" ht="31.5" outlineLevel="1" x14ac:dyDescent="0.4">
      <c r="B530" s="220"/>
      <c r="C530" s="204">
        <v>443</v>
      </c>
      <c r="D530" s="205"/>
      <c r="E530" s="206" t="s">
        <v>970</v>
      </c>
      <c r="F530" s="278" t="s">
        <v>863</v>
      </c>
      <c r="G530" s="279"/>
      <c r="H530" s="212"/>
      <c r="I530" s="212"/>
      <c r="J530" s="212"/>
      <c r="K530" s="212"/>
      <c r="L530" s="212"/>
      <c r="M530" s="213"/>
      <c r="N530" s="214"/>
      <c r="O530" s="210" t="s">
        <v>6</v>
      </c>
      <c r="P530" s="215"/>
      <c r="Q530" s="198"/>
      <c r="R530" s="198"/>
    </row>
    <row r="531" spans="2:18" ht="31.5" outlineLevel="1" x14ac:dyDescent="0.4">
      <c r="B531" s="220"/>
      <c r="C531" s="204">
        <v>444</v>
      </c>
      <c r="D531" s="205"/>
      <c r="E531" s="206" t="s">
        <v>970</v>
      </c>
      <c r="F531" s="278" t="s">
        <v>863</v>
      </c>
      <c r="G531" s="279"/>
      <c r="H531" s="212"/>
      <c r="I531" s="212"/>
      <c r="J531" s="212"/>
      <c r="K531" s="212"/>
      <c r="L531" s="212"/>
      <c r="M531" s="213"/>
      <c r="N531" s="214"/>
      <c r="O531" s="210" t="s">
        <v>6</v>
      </c>
      <c r="P531" s="215"/>
      <c r="Q531" s="198"/>
      <c r="R531" s="198"/>
    </row>
    <row r="532" spans="2:18" ht="31.5" outlineLevel="1" x14ac:dyDescent="0.4">
      <c r="B532" s="220"/>
      <c r="C532" s="204">
        <v>445</v>
      </c>
      <c r="D532" s="205"/>
      <c r="E532" s="206" t="s">
        <v>970</v>
      </c>
      <c r="F532" s="278" t="s">
        <v>863</v>
      </c>
      <c r="G532" s="279"/>
      <c r="H532" s="212"/>
      <c r="I532" s="212"/>
      <c r="J532" s="212"/>
      <c r="K532" s="212"/>
      <c r="L532" s="212"/>
      <c r="M532" s="213"/>
      <c r="N532" s="214"/>
      <c r="O532" s="210" t="s">
        <v>6</v>
      </c>
      <c r="P532" s="215"/>
      <c r="Q532" s="198"/>
      <c r="R532" s="198"/>
    </row>
    <row r="533" spans="2:18" ht="31.5" outlineLevel="1" x14ac:dyDescent="0.4">
      <c r="B533" s="220"/>
      <c r="C533" s="204">
        <v>446</v>
      </c>
      <c r="D533" s="205"/>
      <c r="E533" s="206" t="s">
        <v>970</v>
      </c>
      <c r="F533" s="278" t="s">
        <v>863</v>
      </c>
      <c r="G533" s="279"/>
      <c r="H533" s="212"/>
      <c r="I533" s="212"/>
      <c r="J533" s="212"/>
      <c r="K533" s="212"/>
      <c r="L533" s="212"/>
      <c r="M533" s="213"/>
      <c r="N533" s="214"/>
      <c r="O533" s="210" t="s">
        <v>6</v>
      </c>
      <c r="P533" s="215"/>
      <c r="Q533" s="198"/>
      <c r="R533" s="198"/>
    </row>
    <row r="534" spans="2:18" ht="31.5" outlineLevel="1" x14ac:dyDescent="0.4">
      <c r="B534" s="220"/>
      <c r="C534" s="204">
        <v>447</v>
      </c>
      <c r="D534" s="205"/>
      <c r="E534" s="206" t="s">
        <v>970</v>
      </c>
      <c r="F534" s="278" t="s">
        <v>863</v>
      </c>
      <c r="G534" s="279"/>
      <c r="H534" s="212"/>
      <c r="I534" s="212"/>
      <c r="J534" s="212"/>
      <c r="K534" s="212"/>
      <c r="L534" s="212"/>
      <c r="M534" s="213"/>
      <c r="N534" s="214"/>
      <c r="O534" s="210" t="s">
        <v>6</v>
      </c>
      <c r="P534" s="215"/>
      <c r="Q534" s="198"/>
      <c r="R534" s="198"/>
    </row>
    <row r="535" spans="2:18" ht="31.5" outlineLevel="1" x14ac:dyDescent="0.4">
      <c r="B535" s="220"/>
      <c r="C535" s="204">
        <v>448</v>
      </c>
      <c r="D535" s="205"/>
      <c r="E535" s="206" t="s">
        <v>970</v>
      </c>
      <c r="F535" s="278" t="s">
        <v>863</v>
      </c>
      <c r="G535" s="279"/>
      <c r="H535" s="212"/>
      <c r="I535" s="212"/>
      <c r="J535" s="212"/>
      <c r="K535" s="212"/>
      <c r="L535" s="212"/>
      <c r="M535" s="213"/>
      <c r="N535" s="214"/>
      <c r="O535" s="210" t="s">
        <v>6</v>
      </c>
      <c r="P535" s="215"/>
      <c r="Q535" s="198"/>
      <c r="R535" s="198"/>
    </row>
    <row r="536" spans="2:18" ht="31.5" outlineLevel="1" x14ac:dyDescent="0.4">
      <c r="B536" s="220"/>
      <c r="C536" s="204">
        <v>449</v>
      </c>
      <c r="D536" s="205"/>
      <c r="E536" s="206" t="s">
        <v>970</v>
      </c>
      <c r="F536" s="278" t="s">
        <v>863</v>
      </c>
      <c r="G536" s="279"/>
      <c r="H536" s="212"/>
      <c r="I536" s="212"/>
      <c r="J536" s="212"/>
      <c r="K536" s="212"/>
      <c r="L536" s="212"/>
      <c r="M536" s="213"/>
      <c r="N536" s="214"/>
      <c r="O536" s="210" t="s">
        <v>6</v>
      </c>
      <c r="P536" s="215"/>
      <c r="Q536" s="198"/>
      <c r="R536" s="198"/>
    </row>
    <row r="537" spans="2:18" ht="31.5" outlineLevel="1" x14ac:dyDescent="0.4">
      <c r="B537" s="220"/>
      <c r="C537" s="204">
        <v>450</v>
      </c>
      <c r="D537" s="205"/>
      <c r="E537" s="206" t="s">
        <v>970</v>
      </c>
      <c r="F537" s="278" t="s">
        <v>863</v>
      </c>
      <c r="G537" s="279"/>
      <c r="H537" s="212"/>
      <c r="I537" s="212"/>
      <c r="J537" s="212"/>
      <c r="K537" s="212"/>
      <c r="L537" s="212"/>
      <c r="M537" s="213"/>
      <c r="N537" s="214"/>
      <c r="O537" s="210" t="s">
        <v>6</v>
      </c>
      <c r="P537" s="215"/>
      <c r="Q537" s="198"/>
      <c r="R537" s="198"/>
    </row>
    <row r="538" spans="2:18" ht="31.5" outlineLevel="1" x14ac:dyDescent="0.4">
      <c r="B538" s="220"/>
      <c r="C538" s="204">
        <v>451</v>
      </c>
      <c r="D538" s="205"/>
      <c r="E538" s="206" t="s">
        <v>970</v>
      </c>
      <c r="F538" s="278" t="s">
        <v>863</v>
      </c>
      <c r="G538" s="279"/>
      <c r="H538" s="212"/>
      <c r="I538" s="212"/>
      <c r="J538" s="212"/>
      <c r="K538" s="212"/>
      <c r="L538" s="212"/>
      <c r="M538" s="213"/>
      <c r="N538" s="214"/>
      <c r="O538" s="210" t="s">
        <v>6</v>
      </c>
      <c r="P538" s="215"/>
      <c r="Q538" s="198"/>
      <c r="R538" s="198"/>
    </row>
    <row r="539" spans="2:18" ht="31.5" outlineLevel="1" x14ac:dyDescent="0.4">
      <c r="B539" s="220"/>
      <c r="C539" s="204">
        <v>452</v>
      </c>
      <c r="D539" s="205"/>
      <c r="E539" s="206" t="s">
        <v>970</v>
      </c>
      <c r="F539" s="278" t="s">
        <v>863</v>
      </c>
      <c r="G539" s="279"/>
      <c r="H539" s="212"/>
      <c r="I539" s="212"/>
      <c r="J539" s="212"/>
      <c r="K539" s="212"/>
      <c r="L539" s="212"/>
      <c r="M539" s="213"/>
      <c r="N539" s="214"/>
      <c r="O539" s="210" t="s">
        <v>6</v>
      </c>
      <c r="P539" s="215"/>
      <c r="Q539" s="198"/>
      <c r="R539" s="198"/>
    </row>
    <row r="540" spans="2:18" ht="31.5" outlineLevel="1" x14ac:dyDescent="0.4">
      <c r="B540" s="220"/>
      <c r="C540" s="204">
        <v>453</v>
      </c>
      <c r="D540" s="205"/>
      <c r="E540" s="206" t="s">
        <v>970</v>
      </c>
      <c r="F540" s="278" t="s">
        <v>863</v>
      </c>
      <c r="G540" s="279"/>
      <c r="H540" s="212"/>
      <c r="I540" s="212"/>
      <c r="J540" s="212"/>
      <c r="K540" s="212"/>
      <c r="L540" s="212"/>
      <c r="M540" s="213"/>
      <c r="N540" s="214"/>
      <c r="O540" s="210" t="s">
        <v>6</v>
      </c>
      <c r="P540" s="215"/>
      <c r="Q540" s="198"/>
      <c r="R540" s="198"/>
    </row>
    <row r="541" spans="2:18" ht="31.5" outlineLevel="1" x14ac:dyDescent="0.4">
      <c r="B541" s="220"/>
      <c r="C541" s="204">
        <v>454</v>
      </c>
      <c r="D541" s="205"/>
      <c r="E541" s="206" t="s">
        <v>970</v>
      </c>
      <c r="F541" s="278" t="s">
        <v>863</v>
      </c>
      <c r="G541" s="279"/>
      <c r="H541" s="212"/>
      <c r="I541" s="212"/>
      <c r="J541" s="212"/>
      <c r="K541" s="212"/>
      <c r="L541" s="212"/>
      <c r="M541" s="213"/>
      <c r="N541" s="214"/>
      <c r="O541" s="210" t="s">
        <v>6</v>
      </c>
      <c r="P541" s="215"/>
      <c r="Q541" s="198"/>
      <c r="R541" s="198"/>
    </row>
    <row r="542" spans="2:18" ht="31.5" outlineLevel="1" x14ac:dyDescent="0.4">
      <c r="B542" s="220"/>
      <c r="C542" s="204">
        <v>455</v>
      </c>
      <c r="D542" s="205"/>
      <c r="E542" s="206" t="s">
        <v>970</v>
      </c>
      <c r="F542" s="278" t="s">
        <v>863</v>
      </c>
      <c r="G542" s="279"/>
      <c r="H542" s="212"/>
      <c r="I542" s="212"/>
      <c r="J542" s="212"/>
      <c r="K542" s="212"/>
      <c r="L542" s="212"/>
      <c r="M542" s="213"/>
      <c r="N542" s="214"/>
      <c r="O542" s="210" t="s">
        <v>6</v>
      </c>
      <c r="P542" s="215"/>
      <c r="Q542" s="198"/>
      <c r="R542" s="198"/>
    </row>
    <row r="543" spans="2:18" ht="31.5" outlineLevel="1" x14ac:dyDescent="0.4">
      <c r="B543" s="220"/>
      <c r="C543" s="204">
        <v>456</v>
      </c>
      <c r="D543" s="205"/>
      <c r="E543" s="206" t="s">
        <v>970</v>
      </c>
      <c r="F543" s="278" t="s">
        <v>863</v>
      </c>
      <c r="G543" s="279"/>
      <c r="H543" s="212"/>
      <c r="I543" s="212"/>
      <c r="J543" s="212"/>
      <c r="K543" s="212"/>
      <c r="L543" s="212"/>
      <c r="M543" s="213"/>
      <c r="N543" s="214"/>
      <c r="O543" s="210" t="s">
        <v>6</v>
      </c>
      <c r="P543" s="215"/>
      <c r="Q543" s="198"/>
      <c r="R543" s="198"/>
    </row>
    <row r="544" spans="2:18" ht="31.5" outlineLevel="1" x14ac:dyDescent="0.4">
      <c r="B544" s="220"/>
      <c r="C544" s="204">
        <v>457</v>
      </c>
      <c r="D544" s="205"/>
      <c r="E544" s="206" t="s">
        <v>970</v>
      </c>
      <c r="F544" s="278" t="s">
        <v>863</v>
      </c>
      <c r="G544" s="279"/>
      <c r="H544" s="212"/>
      <c r="I544" s="212"/>
      <c r="J544" s="212"/>
      <c r="K544" s="212"/>
      <c r="L544" s="212"/>
      <c r="M544" s="213"/>
      <c r="N544" s="214"/>
      <c r="O544" s="210" t="s">
        <v>6</v>
      </c>
      <c r="P544" s="215"/>
      <c r="Q544" s="198"/>
      <c r="R544" s="198"/>
    </row>
    <row r="545" spans="2:18" ht="31.5" outlineLevel="1" x14ac:dyDescent="0.4">
      <c r="B545" s="220"/>
      <c r="C545" s="204">
        <v>458</v>
      </c>
      <c r="D545" s="205"/>
      <c r="E545" s="206" t="s">
        <v>970</v>
      </c>
      <c r="F545" s="278" t="s">
        <v>863</v>
      </c>
      <c r="G545" s="279"/>
      <c r="H545" s="212"/>
      <c r="I545" s="212"/>
      <c r="J545" s="212"/>
      <c r="K545" s="212"/>
      <c r="L545" s="212"/>
      <c r="M545" s="213"/>
      <c r="N545" s="214"/>
      <c r="O545" s="210" t="s">
        <v>6</v>
      </c>
      <c r="P545" s="215"/>
      <c r="Q545" s="198"/>
      <c r="R545" s="198"/>
    </row>
    <row r="546" spans="2:18" ht="31.5" outlineLevel="1" x14ac:dyDescent="0.4">
      <c r="B546" s="220"/>
      <c r="C546" s="204">
        <v>459</v>
      </c>
      <c r="D546" s="205"/>
      <c r="E546" s="206" t="s">
        <v>970</v>
      </c>
      <c r="F546" s="278" t="s">
        <v>863</v>
      </c>
      <c r="G546" s="279"/>
      <c r="H546" s="212"/>
      <c r="I546" s="212"/>
      <c r="J546" s="212"/>
      <c r="K546" s="212"/>
      <c r="L546" s="212"/>
      <c r="M546" s="213"/>
      <c r="N546" s="214"/>
      <c r="O546" s="210" t="s">
        <v>6</v>
      </c>
      <c r="P546" s="215"/>
      <c r="Q546" s="198"/>
      <c r="R546" s="198"/>
    </row>
    <row r="547" spans="2:18" ht="31.5" outlineLevel="1" x14ac:dyDescent="0.4">
      <c r="B547" s="220"/>
      <c r="C547" s="204">
        <v>460</v>
      </c>
      <c r="D547" s="205"/>
      <c r="E547" s="206" t="s">
        <v>970</v>
      </c>
      <c r="F547" s="278" t="s">
        <v>863</v>
      </c>
      <c r="G547" s="279"/>
      <c r="H547" s="212"/>
      <c r="I547" s="212"/>
      <c r="J547" s="212"/>
      <c r="K547" s="212"/>
      <c r="L547" s="212"/>
      <c r="M547" s="213"/>
      <c r="N547" s="214"/>
      <c r="O547" s="210" t="s">
        <v>6</v>
      </c>
      <c r="P547" s="215"/>
      <c r="Q547" s="198"/>
      <c r="R547" s="198"/>
    </row>
    <row r="548" spans="2:18" ht="31.5" outlineLevel="1" x14ac:dyDescent="0.4">
      <c r="B548" s="220"/>
      <c r="C548" s="204">
        <v>461</v>
      </c>
      <c r="D548" s="205"/>
      <c r="E548" s="206" t="s">
        <v>970</v>
      </c>
      <c r="F548" s="278" t="s">
        <v>863</v>
      </c>
      <c r="G548" s="279"/>
      <c r="H548" s="212"/>
      <c r="I548" s="212"/>
      <c r="J548" s="212"/>
      <c r="K548" s="212"/>
      <c r="L548" s="212"/>
      <c r="M548" s="213"/>
      <c r="N548" s="214"/>
      <c r="O548" s="210" t="s">
        <v>6</v>
      </c>
      <c r="P548" s="215"/>
      <c r="Q548" s="198"/>
      <c r="R548" s="198"/>
    </row>
    <row r="549" spans="2:18" ht="31.5" outlineLevel="1" x14ac:dyDescent="0.4">
      <c r="B549" s="220"/>
      <c r="C549" s="204">
        <v>462</v>
      </c>
      <c r="D549" s="205"/>
      <c r="E549" s="206" t="s">
        <v>970</v>
      </c>
      <c r="F549" s="278" t="s">
        <v>863</v>
      </c>
      <c r="G549" s="279"/>
      <c r="H549" s="212"/>
      <c r="I549" s="212"/>
      <c r="J549" s="212"/>
      <c r="K549" s="212"/>
      <c r="L549" s="212"/>
      <c r="M549" s="213"/>
      <c r="N549" s="214"/>
      <c r="O549" s="210" t="s">
        <v>6</v>
      </c>
      <c r="P549" s="215"/>
      <c r="Q549" s="198"/>
      <c r="R549" s="198"/>
    </row>
    <row r="550" spans="2:18" ht="31.5" outlineLevel="1" x14ac:dyDescent="0.4">
      <c r="B550" s="220"/>
      <c r="C550" s="204">
        <v>463</v>
      </c>
      <c r="D550" s="205"/>
      <c r="E550" s="206" t="s">
        <v>970</v>
      </c>
      <c r="F550" s="278" t="s">
        <v>863</v>
      </c>
      <c r="G550" s="279"/>
      <c r="H550" s="212"/>
      <c r="I550" s="212"/>
      <c r="J550" s="212"/>
      <c r="K550" s="212"/>
      <c r="L550" s="212"/>
      <c r="M550" s="213"/>
      <c r="N550" s="214"/>
      <c r="O550" s="210" t="s">
        <v>6</v>
      </c>
      <c r="P550" s="215"/>
      <c r="Q550" s="198"/>
      <c r="R550" s="198"/>
    </row>
    <row r="551" spans="2:18" ht="31.5" outlineLevel="1" x14ac:dyDescent="0.4">
      <c r="B551" s="220"/>
      <c r="C551" s="204">
        <v>464</v>
      </c>
      <c r="D551" s="205"/>
      <c r="E551" s="206" t="s">
        <v>970</v>
      </c>
      <c r="F551" s="278" t="s">
        <v>863</v>
      </c>
      <c r="G551" s="279"/>
      <c r="H551" s="212"/>
      <c r="I551" s="212"/>
      <c r="J551" s="212"/>
      <c r="K551" s="212"/>
      <c r="L551" s="212"/>
      <c r="M551" s="213"/>
      <c r="N551" s="214"/>
      <c r="O551" s="210" t="s">
        <v>6</v>
      </c>
      <c r="P551" s="215"/>
      <c r="Q551" s="198"/>
      <c r="R551" s="198"/>
    </row>
    <row r="552" spans="2:18" ht="31.5" outlineLevel="1" x14ac:dyDescent="0.4">
      <c r="B552" s="220"/>
      <c r="C552" s="204">
        <v>465</v>
      </c>
      <c r="D552" s="205"/>
      <c r="E552" s="206" t="s">
        <v>970</v>
      </c>
      <c r="F552" s="278" t="s">
        <v>863</v>
      </c>
      <c r="G552" s="279"/>
      <c r="H552" s="212"/>
      <c r="I552" s="212"/>
      <c r="J552" s="212"/>
      <c r="K552" s="212"/>
      <c r="L552" s="212"/>
      <c r="M552" s="213"/>
      <c r="N552" s="214"/>
      <c r="O552" s="210" t="s">
        <v>6</v>
      </c>
      <c r="P552" s="215"/>
      <c r="Q552" s="198"/>
      <c r="R552" s="198"/>
    </row>
    <row r="553" spans="2:18" ht="31.5" outlineLevel="1" x14ac:dyDescent="0.4">
      <c r="B553" s="220"/>
      <c r="C553" s="204">
        <v>466</v>
      </c>
      <c r="D553" s="205"/>
      <c r="E553" s="206" t="s">
        <v>970</v>
      </c>
      <c r="F553" s="278" t="s">
        <v>863</v>
      </c>
      <c r="G553" s="279"/>
      <c r="H553" s="212"/>
      <c r="I553" s="212"/>
      <c r="J553" s="212"/>
      <c r="K553" s="212"/>
      <c r="L553" s="212"/>
      <c r="M553" s="213"/>
      <c r="N553" s="214"/>
      <c r="O553" s="210" t="s">
        <v>6</v>
      </c>
      <c r="P553" s="215"/>
      <c r="Q553" s="198"/>
      <c r="R553" s="198"/>
    </row>
    <row r="554" spans="2:18" ht="31.5" outlineLevel="1" x14ac:dyDescent="0.4">
      <c r="B554" s="220"/>
      <c r="C554" s="204">
        <v>467</v>
      </c>
      <c r="D554" s="205"/>
      <c r="E554" s="206" t="s">
        <v>970</v>
      </c>
      <c r="F554" s="278" t="s">
        <v>863</v>
      </c>
      <c r="G554" s="279"/>
      <c r="H554" s="212"/>
      <c r="I554" s="212"/>
      <c r="J554" s="212"/>
      <c r="K554" s="212"/>
      <c r="L554" s="212"/>
      <c r="M554" s="213"/>
      <c r="N554" s="214"/>
      <c r="O554" s="210" t="s">
        <v>6</v>
      </c>
      <c r="P554" s="215"/>
      <c r="Q554" s="198"/>
      <c r="R554" s="198"/>
    </row>
    <row r="555" spans="2:18" ht="31.5" outlineLevel="1" x14ac:dyDescent="0.4">
      <c r="B555" s="220"/>
      <c r="C555" s="204">
        <v>468</v>
      </c>
      <c r="D555" s="205"/>
      <c r="E555" s="206" t="s">
        <v>970</v>
      </c>
      <c r="F555" s="278" t="s">
        <v>863</v>
      </c>
      <c r="G555" s="279"/>
      <c r="H555" s="212"/>
      <c r="I555" s="212"/>
      <c r="J555" s="212"/>
      <c r="K555" s="212"/>
      <c r="L555" s="212"/>
      <c r="M555" s="213"/>
      <c r="N555" s="214"/>
      <c r="O555" s="210" t="s">
        <v>6</v>
      </c>
      <c r="P555" s="215"/>
      <c r="Q555" s="198"/>
      <c r="R555" s="198"/>
    </row>
    <row r="556" spans="2:18" ht="31.5" outlineLevel="1" x14ac:dyDescent="0.4">
      <c r="B556" s="220"/>
      <c r="C556" s="204">
        <v>469</v>
      </c>
      <c r="D556" s="205"/>
      <c r="E556" s="206" t="s">
        <v>970</v>
      </c>
      <c r="F556" s="278" t="s">
        <v>863</v>
      </c>
      <c r="G556" s="279"/>
      <c r="H556" s="212"/>
      <c r="I556" s="212"/>
      <c r="J556" s="212"/>
      <c r="K556" s="212"/>
      <c r="L556" s="212"/>
      <c r="M556" s="213"/>
      <c r="N556" s="214"/>
      <c r="O556" s="210" t="s">
        <v>6</v>
      </c>
      <c r="P556" s="215"/>
      <c r="Q556" s="198"/>
      <c r="R556" s="198"/>
    </row>
    <row r="557" spans="2:18" ht="31.5" outlineLevel="1" x14ac:dyDescent="0.4">
      <c r="B557" s="220"/>
      <c r="C557" s="204">
        <v>470</v>
      </c>
      <c r="D557" s="205"/>
      <c r="E557" s="206" t="s">
        <v>970</v>
      </c>
      <c r="F557" s="278" t="s">
        <v>863</v>
      </c>
      <c r="G557" s="279"/>
      <c r="H557" s="212"/>
      <c r="I557" s="212"/>
      <c r="J557" s="212"/>
      <c r="K557" s="212"/>
      <c r="L557" s="212"/>
      <c r="M557" s="213"/>
      <c r="N557" s="214"/>
      <c r="O557" s="210" t="s">
        <v>6</v>
      </c>
      <c r="P557" s="215"/>
      <c r="Q557" s="198"/>
      <c r="R557" s="198"/>
    </row>
    <row r="558" spans="2:18" ht="31.5" outlineLevel="1" x14ac:dyDescent="0.4">
      <c r="B558" s="220"/>
      <c r="C558" s="204">
        <v>471</v>
      </c>
      <c r="D558" s="205"/>
      <c r="E558" s="206" t="s">
        <v>970</v>
      </c>
      <c r="F558" s="278" t="s">
        <v>863</v>
      </c>
      <c r="G558" s="279"/>
      <c r="H558" s="212"/>
      <c r="I558" s="212"/>
      <c r="J558" s="212"/>
      <c r="K558" s="212"/>
      <c r="L558" s="212"/>
      <c r="M558" s="213"/>
      <c r="N558" s="214"/>
      <c r="O558" s="210" t="s">
        <v>6</v>
      </c>
      <c r="P558" s="215"/>
      <c r="Q558" s="198"/>
      <c r="R558" s="198"/>
    </row>
    <row r="559" spans="2:18" ht="31.5" outlineLevel="1" x14ac:dyDescent="0.4">
      <c r="B559" s="220"/>
      <c r="C559" s="204">
        <v>472</v>
      </c>
      <c r="D559" s="205"/>
      <c r="E559" s="206" t="s">
        <v>970</v>
      </c>
      <c r="F559" s="278" t="s">
        <v>863</v>
      </c>
      <c r="G559" s="279"/>
      <c r="H559" s="212"/>
      <c r="I559" s="212"/>
      <c r="J559" s="212"/>
      <c r="K559" s="212"/>
      <c r="L559" s="212"/>
      <c r="M559" s="213"/>
      <c r="N559" s="214"/>
      <c r="O559" s="210" t="s">
        <v>6</v>
      </c>
      <c r="P559" s="215"/>
      <c r="Q559" s="198"/>
      <c r="R559" s="198"/>
    </row>
    <row r="560" spans="2:18" ht="31.5" outlineLevel="1" x14ac:dyDescent="0.4">
      <c r="B560" s="220"/>
      <c r="C560" s="204">
        <v>473</v>
      </c>
      <c r="D560" s="205"/>
      <c r="E560" s="206" t="s">
        <v>970</v>
      </c>
      <c r="F560" s="278" t="s">
        <v>863</v>
      </c>
      <c r="G560" s="279"/>
      <c r="H560" s="212"/>
      <c r="I560" s="212"/>
      <c r="J560" s="212"/>
      <c r="K560" s="212"/>
      <c r="L560" s="212"/>
      <c r="M560" s="213"/>
      <c r="N560" s="214"/>
      <c r="O560" s="210" t="s">
        <v>6</v>
      </c>
      <c r="P560" s="215"/>
      <c r="Q560" s="198"/>
      <c r="R560" s="198"/>
    </row>
    <row r="561" spans="2:18" ht="31.5" outlineLevel="1" x14ac:dyDescent="0.4">
      <c r="B561" s="220"/>
      <c r="C561" s="204">
        <v>474</v>
      </c>
      <c r="D561" s="205"/>
      <c r="E561" s="206" t="s">
        <v>970</v>
      </c>
      <c r="F561" s="278" t="s">
        <v>863</v>
      </c>
      <c r="G561" s="279"/>
      <c r="H561" s="212"/>
      <c r="I561" s="212"/>
      <c r="J561" s="212"/>
      <c r="K561" s="212"/>
      <c r="L561" s="212"/>
      <c r="M561" s="213"/>
      <c r="N561" s="214"/>
      <c r="O561" s="210" t="s">
        <v>6</v>
      </c>
      <c r="P561" s="215"/>
      <c r="Q561" s="198"/>
      <c r="R561" s="198"/>
    </row>
    <row r="562" spans="2:18" ht="31.5" outlineLevel="1" x14ac:dyDescent="0.4">
      <c r="B562" s="220"/>
      <c r="C562" s="204">
        <v>475</v>
      </c>
      <c r="D562" s="205"/>
      <c r="E562" s="206" t="s">
        <v>970</v>
      </c>
      <c r="F562" s="278" t="s">
        <v>863</v>
      </c>
      <c r="G562" s="279"/>
      <c r="H562" s="212"/>
      <c r="I562" s="212"/>
      <c r="J562" s="212"/>
      <c r="K562" s="212"/>
      <c r="L562" s="212"/>
      <c r="M562" s="213"/>
      <c r="N562" s="214"/>
      <c r="O562" s="210" t="s">
        <v>6</v>
      </c>
      <c r="P562" s="215"/>
      <c r="Q562" s="198"/>
      <c r="R562" s="198"/>
    </row>
    <row r="563" spans="2:18" ht="31.5" outlineLevel="1" x14ac:dyDescent="0.4">
      <c r="B563" s="220"/>
      <c r="C563" s="204">
        <v>476</v>
      </c>
      <c r="D563" s="205"/>
      <c r="E563" s="206" t="s">
        <v>970</v>
      </c>
      <c r="F563" s="278" t="s">
        <v>863</v>
      </c>
      <c r="G563" s="279"/>
      <c r="H563" s="212"/>
      <c r="I563" s="212"/>
      <c r="J563" s="212"/>
      <c r="K563" s="212"/>
      <c r="L563" s="212"/>
      <c r="M563" s="213"/>
      <c r="N563" s="214"/>
      <c r="O563" s="210" t="s">
        <v>6</v>
      </c>
      <c r="P563" s="215"/>
      <c r="Q563" s="198"/>
      <c r="R563" s="198"/>
    </row>
    <row r="564" spans="2:18" ht="31.5" outlineLevel="1" x14ac:dyDescent="0.4">
      <c r="B564" s="220"/>
      <c r="C564" s="204">
        <v>477</v>
      </c>
      <c r="D564" s="205"/>
      <c r="E564" s="206" t="s">
        <v>970</v>
      </c>
      <c r="F564" s="278" t="s">
        <v>863</v>
      </c>
      <c r="G564" s="279"/>
      <c r="H564" s="212"/>
      <c r="I564" s="212"/>
      <c r="J564" s="212"/>
      <c r="K564" s="212"/>
      <c r="L564" s="212"/>
      <c r="M564" s="213"/>
      <c r="N564" s="214"/>
      <c r="O564" s="210" t="s">
        <v>6</v>
      </c>
      <c r="P564" s="215"/>
      <c r="Q564" s="198"/>
      <c r="R564" s="198"/>
    </row>
    <row r="565" spans="2:18" ht="31.5" outlineLevel="1" x14ac:dyDescent="0.4">
      <c r="B565" s="220"/>
      <c r="C565" s="204">
        <v>478</v>
      </c>
      <c r="D565" s="205"/>
      <c r="E565" s="206" t="s">
        <v>970</v>
      </c>
      <c r="F565" s="278" t="s">
        <v>863</v>
      </c>
      <c r="G565" s="279"/>
      <c r="H565" s="212"/>
      <c r="I565" s="212"/>
      <c r="J565" s="212"/>
      <c r="K565" s="212"/>
      <c r="L565" s="212"/>
      <c r="M565" s="213"/>
      <c r="N565" s="214"/>
      <c r="O565" s="210" t="s">
        <v>6</v>
      </c>
      <c r="P565" s="215"/>
      <c r="Q565" s="198"/>
      <c r="R565" s="198"/>
    </row>
    <row r="566" spans="2:18" ht="31.5" outlineLevel="1" x14ac:dyDescent="0.4">
      <c r="B566" s="220"/>
      <c r="C566" s="204">
        <v>479</v>
      </c>
      <c r="D566" s="205"/>
      <c r="E566" s="206" t="s">
        <v>970</v>
      </c>
      <c r="F566" s="278" t="s">
        <v>863</v>
      </c>
      <c r="G566" s="279"/>
      <c r="H566" s="212"/>
      <c r="I566" s="212"/>
      <c r="J566" s="212"/>
      <c r="K566" s="212"/>
      <c r="L566" s="212"/>
      <c r="M566" s="213"/>
      <c r="N566" s="214"/>
      <c r="O566" s="210" t="s">
        <v>6</v>
      </c>
      <c r="P566" s="215"/>
      <c r="Q566" s="198"/>
      <c r="R566" s="198"/>
    </row>
    <row r="567" spans="2:18" ht="31.5" outlineLevel="1" x14ac:dyDescent="0.4">
      <c r="B567" s="220"/>
      <c r="C567" s="204">
        <v>480</v>
      </c>
      <c r="D567" s="205"/>
      <c r="E567" s="206" t="s">
        <v>970</v>
      </c>
      <c r="F567" s="278" t="s">
        <v>863</v>
      </c>
      <c r="G567" s="279"/>
      <c r="H567" s="212"/>
      <c r="I567" s="212"/>
      <c r="J567" s="212"/>
      <c r="K567" s="212"/>
      <c r="L567" s="212"/>
      <c r="M567" s="213"/>
      <c r="N567" s="214"/>
      <c r="O567" s="210" t="s">
        <v>6</v>
      </c>
      <c r="P567" s="215"/>
      <c r="Q567" s="198"/>
      <c r="R567" s="198"/>
    </row>
    <row r="568" spans="2:18" ht="31.5" outlineLevel="1" x14ac:dyDescent="0.4">
      <c r="B568" s="220"/>
      <c r="C568" s="204">
        <v>481</v>
      </c>
      <c r="D568" s="205"/>
      <c r="E568" s="206" t="s">
        <v>970</v>
      </c>
      <c r="F568" s="278" t="s">
        <v>863</v>
      </c>
      <c r="G568" s="279"/>
      <c r="H568" s="212"/>
      <c r="I568" s="212"/>
      <c r="J568" s="212"/>
      <c r="K568" s="212"/>
      <c r="L568" s="212"/>
      <c r="M568" s="213"/>
      <c r="N568" s="214"/>
      <c r="O568" s="210" t="s">
        <v>6</v>
      </c>
      <c r="P568" s="215"/>
      <c r="Q568" s="198"/>
      <c r="R568" s="198"/>
    </row>
    <row r="569" spans="2:18" ht="31.5" outlineLevel="1" x14ac:dyDescent="0.4">
      <c r="B569" s="220"/>
      <c r="C569" s="204">
        <v>482</v>
      </c>
      <c r="D569" s="205"/>
      <c r="E569" s="206" t="s">
        <v>970</v>
      </c>
      <c r="F569" s="278" t="s">
        <v>863</v>
      </c>
      <c r="G569" s="279"/>
      <c r="H569" s="212"/>
      <c r="I569" s="212"/>
      <c r="J569" s="212"/>
      <c r="K569" s="212"/>
      <c r="L569" s="212"/>
      <c r="M569" s="213"/>
      <c r="N569" s="214"/>
      <c r="O569" s="210" t="s">
        <v>6</v>
      </c>
      <c r="P569" s="215"/>
      <c r="Q569" s="198"/>
      <c r="R569" s="198"/>
    </row>
    <row r="570" spans="2:18" ht="31.5" outlineLevel="1" x14ac:dyDescent="0.4">
      <c r="B570" s="220"/>
      <c r="C570" s="204">
        <v>483</v>
      </c>
      <c r="D570" s="205"/>
      <c r="E570" s="206" t="s">
        <v>970</v>
      </c>
      <c r="F570" s="278" t="s">
        <v>863</v>
      </c>
      <c r="G570" s="279"/>
      <c r="H570" s="212"/>
      <c r="I570" s="212"/>
      <c r="J570" s="212"/>
      <c r="K570" s="212"/>
      <c r="L570" s="212"/>
      <c r="M570" s="213"/>
      <c r="N570" s="214"/>
      <c r="O570" s="210" t="s">
        <v>6</v>
      </c>
      <c r="P570" s="215"/>
      <c r="Q570" s="198"/>
      <c r="R570" s="198"/>
    </row>
    <row r="571" spans="2:18" ht="31.5" outlineLevel="1" x14ac:dyDescent="0.4">
      <c r="B571" s="220"/>
      <c r="C571" s="204">
        <v>484</v>
      </c>
      <c r="D571" s="205"/>
      <c r="E571" s="206" t="s">
        <v>970</v>
      </c>
      <c r="F571" s="278" t="s">
        <v>863</v>
      </c>
      <c r="G571" s="279"/>
      <c r="H571" s="212"/>
      <c r="I571" s="212"/>
      <c r="J571" s="212"/>
      <c r="K571" s="212"/>
      <c r="L571" s="212"/>
      <c r="M571" s="213"/>
      <c r="N571" s="214"/>
      <c r="O571" s="210" t="s">
        <v>6</v>
      </c>
      <c r="P571" s="215"/>
      <c r="Q571" s="198"/>
      <c r="R571" s="198"/>
    </row>
    <row r="572" spans="2:18" ht="31.5" outlineLevel="1" x14ac:dyDescent="0.4">
      <c r="B572" s="220"/>
      <c r="C572" s="204">
        <v>485</v>
      </c>
      <c r="D572" s="205"/>
      <c r="E572" s="206" t="s">
        <v>970</v>
      </c>
      <c r="F572" s="278" t="s">
        <v>863</v>
      </c>
      <c r="G572" s="279"/>
      <c r="H572" s="212"/>
      <c r="I572" s="212"/>
      <c r="J572" s="212"/>
      <c r="K572" s="212"/>
      <c r="L572" s="212"/>
      <c r="M572" s="213"/>
      <c r="N572" s="214"/>
      <c r="O572" s="210" t="s">
        <v>6</v>
      </c>
      <c r="P572" s="215"/>
      <c r="Q572" s="198"/>
      <c r="R572" s="198"/>
    </row>
    <row r="573" spans="2:18" ht="31.5" outlineLevel="1" x14ac:dyDescent="0.4">
      <c r="B573" s="220"/>
      <c r="C573" s="204">
        <v>486</v>
      </c>
      <c r="D573" s="205"/>
      <c r="E573" s="206" t="s">
        <v>970</v>
      </c>
      <c r="F573" s="278" t="s">
        <v>863</v>
      </c>
      <c r="G573" s="279"/>
      <c r="H573" s="212"/>
      <c r="I573" s="212"/>
      <c r="J573" s="212"/>
      <c r="K573" s="212"/>
      <c r="L573" s="212"/>
      <c r="M573" s="213"/>
      <c r="N573" s="214"/>
      <c r="O573" s="210" t="s">
        <v>6</v>
      </c>
      <c r="P573" s="215"/>
      <c r="Q573" s="198"/>
      <c r="R573" s="198"/>
    </row>
    <row r="574" spans="2:18" ht="31.5" outlineLevel="1" x14ac:dyDescent="0.4">
      <c r="B574" s="220"/>
      <c r="C574" s="204">
        <v>487</v>
      </c>
      <c r="D574" s="205"/>
      <c r="E574" s="206" t="s">
        <v>970</v>
      </c>
      <c r="F574" s="278" t="s">
        <v>863</v>
      </c>
      <c r="G574" s="279"/>
      <c r="H574" s="212"/>
      <c r="I574" s="212"/>
      <c r="J574" s="212"/>
      <c r="K574" s="212"/>
      <c r="L574" s="212"/>
      <c r="M574" s="213"/>
      <c r="N574" s="214"/>
      <c r="O574" s="210" t="s">
        <v>6</v>
      </c>
      <c r="P574" s="215"/>
      <c r="Q574" s="198"/>
      <c r="R574" s="198"/>
    </row>
    <row r="575" spans="2:18" ht="31.5" outlineLevel="1" x14ac:dyDescent="0.4">
      <c r="B575" s="220"/>
      <c r="C575" s="204">
        <v>488</v>
      </c>
      <c r="D575" s="205"/>
      <c r="E575" s="206" t="s">
        <v>970</v>
      </c>
      <c r="F575" s="278" t="s">
        <v>863</v>
      </c>
      <c r="G575" s="279"/>
      <c r="H575" s="212"/>
      <c r="I575" s="212"/>
      <c r="J575" s="212"/>
      <c r="K575" s="212"/>
      <c r="L575" s="212"/>
      <c r="M575" s="213"/>
      <c r="N575" s="214"/>
      <c r="O575" s="210" t="s">
        <v>6</v>
      </c>
      <c r="P575" s="215"/>
      <c r="Q575" s="198"/>
      <c r="R575" s="198"/>
    </row>
    <row r="576" spans="2:18" ht="31.5" outlineLevel="1" x14ac:dyDescent="0.4">
      <c r="B576" s="220"/>
      <c r="C576" s="204">
        <v>489</v>
      </c>
      <c r="D576" s="205"/>
      <c r="E576" s="206" t="s">
        <v>970</v>
      </c>
      <c r="F576" s="278" t="s">
        <v>863</v>
      </c>
      <c r="G576" s="279"/>
      <c r="H576" s="212"/>
      <c r="I576" s="212"/>
      <c r="J576" s="212"/>
      <c r="K576" s="212"/>
      <c r="L576" s="212"/>
      <c r="M576" s="213"/>
      <c r="N576" s="214"/>
      <c r="O576" s="210" t="s">
        <v>6</v>
      </c>
      <c r="P576" s="215"/>
      <c r="Q576" s="198"/>
      <c r="R576" s="198"/>
    </row>
    <row r="577" spans="2:18" ht="31.5" outlineLevel="1" x14ac:dyDescent="0.4">
      <c r="B577" s="220"/>
      <c r="C577" s="204">
        <v>490</v>
      </c>
      <c r="D577" s="205"/>
      <c r="E577" s="206" t="s">
        <v>970</v>
      </c>
      <c r="F577" s="278" t="s">
        <v>863</v>
      </c>
      <c r="G577" s="279"/>
      <c r="H577" s="212"/>
      <c r="I577" s="212"/>
      <c r="J577" s="212"/>
      <c r="K577" s="212"/>
      <c r="L577" s="212"/>
      <c r="M577" s="213"/>
      <c r="N577" s="214"/>
      <c r="O577" s="210" t="s">
        <v>6</v>
      </c>
      <c r="P577" s="215"/>
      <c r="Q577" s="198"/>
      <c r="R577" s="198"/>
    </row>
    <row r="578" spans="2:18" ht="31.5" outlineLevel="1" x14ac:dyDescent="0.4">
      <c r="B578" s="220"/>
      <c r="C578" s="204">
        <v>491</v>
      </c>
      <c r="D578" s="205"/>
      <c r="E578" s="206" t="s">
        <v>970</v>
      </c>
      <c r="F578" s="278" t="s">
        <v>863</v>
      </c>
      <c r="G578" s="279"/>
      <c r="H578" s="212"/>
      <c r="I578" s="212"/>
      <c r="J578" s="212"/>
      <c r="K578" s="212"/>
      <c r="L578" s="212"/>
      <c r="M578" s="213"/>
      <c r="N578" s="214"/>
      <c r="O578" s="210" t="s">
        <v>6</v>
      </c>
      <c r="P578" s="215"/>
      <c r="Q578" s="198"/>
      <c r="R578" s="198"/>
    </row>
    <row r="579" spans="2:18" ht="31.5" outlineLevel="1" x14ac:dyDescent="0.4">
      <c r="B579" s="220"/>
      <c r="C579" s="204">
        <v>492</v>
      </c>
      <c r="D579" s="205"/>
      <c r="E579" s="206" t="s">
        <v>970</v>
      </c>
      <c r="F579" s="278" t="s">
        <v>863</v>
      </c>
      <c r="G579" s="279"/>
      <c r="H579" s="212"/>
      <c r="I579" s="212"/>
      <c r="J579" s="212"/>
      <c r="K579" s="212"/>
      <c r="L579" s="212"/>
      <c r="M579" s="213"/>
      <c r="N579" s="214"/>
      <c r="O579" s="210" t="s">
        <v>6</v>
      </c>
      <c r="P579" s="215"/>
      <c r="Q579" s="198"/>
      <c r="R579" s="198"/>
    </row>
    <row r="580" spans="2:18" ht="31.5" outlineLevel="1" x14ac:dyDescent="0.4">
      <c r="B580" s="220"/>
      <c r="C580" s="204">
        <v>493</v>
      </c>
      <c r="D580" s="205"/>
      <c r="E580" s="206" t="s">
        <v>970</v>
      </c>
      <c r="F580" s="278" t="s">
        <v>863</v>
      </c>
      <c r="G580" s="279"/>
      <c r="H580" s="212"/>
      <c r="I580" s="212"/>
      <c r="J580" s="212"/>
      <c r="K580" s="212"/>
      <c r="L580" s="212"/>
      <c r="M580" s="213"/>
      <c r="N580" s="214"/>
      <c r="O580" s="210" t="s">
        <v>6</v>
      </c>
      <c r="P580" s="215"/>
      <c r="Q580" s="198"/>
      <c r="R580" s="198"/>
    </row>
    <row r="581" spans="2:18" ht="31.5" outlineLevel="1" x14ac:dyDescent="0.4">
      <c r="B581" s="220"/>
      <c r="C581" s="204">
        <v>494</v>
      </c>
      <c r="D581" s="205"/>
      <c r="E581" s="206" t="s">
        <v>970</v>
      </c>
      <c r="F581" s="278" t="s">
        <v>863</v>
      </c>
      <c r="G581" s="279"/>
      <c r="H581" s="212"/>
      <c r="I581" s="212"/>
      <c r="J581" s="212"/>
      <c r="K581" s="212"/>
      <c r="L581" s="212"/>
      <c r="M581" s="213"/>
      <c r="N581" s="214"/>
      <c r="O581" s="210" t="s">
        <v>6</v>
      </c>
      <c r="P581" s="215"/>
      <c r="Q581" s="198"/>
      <c r="R581" s="198"/>
    </row>
    <row r="582" spans="2:18" ht="31.5" outlineLevel="1" x14ac:dyDescent="0.4">
      <c r="B582" s="220"/>
      <c r="C582" s="204">
        <v>495</v>
      </c>
      <c r="D582" s="205"/>
      <c r="E582" s="206" t="s">
        <v>970</v>
      </c>
      <c r="F582" s="278" t="s">
        <v>863</v>
      </c>
      <c r="G582" s="279"/>
      <c r="H582" s="212"/>
      <c r="I582" s="212"/>
      <c r="J582" s="212"/>
      <c r="K582" s="212"/>
      <c r="L582" s="212"/>
      <c r="M582" s="213"/>
      <c r="N582" s="214"/>
      <c r="O582" s="210" t="s">
        <v>6</v>
      </c>
      <c r="P582" s="215"/>
      <c r="Q582" s="198"/>
      <c r="R582" s="198"/>
    </row>
    <row r="583" spans="2:18" ht="31.5" outlineLevel="1" x14ac:dyDescent="0.4">
      <c r="B583" s="220"/>
      <c r="C583" s="204">
        <v>496</v>
      </c>
      <c r="D583" s="205"/>
      <c r="E583" s="206" t="s">
        <v>970</v>
      </c>
      <c r="F583" s="278" t="s">
        <v>863</v>
      </c>
      <c r="G583" s="279"/>
      <c r="H583" s="212"/>
      <c r="I583" s="212"/>
      <c r="J583" s="212"/>
      <c r="K583" s="212"/>
      <c r="L583" s="212"/>
      <c r="M583" s="213"/>
      <c r="N583" s="214"/>
      <c r="O583" s="210" t="s">
        <v>6</v>
      </c>
      <c r="P583" s="215"/>
      <c r="Q583" s="198"/>
      <c r="R583" s="198"/>
    </row>
    <row r="584" spans="2:18" ht="31.5" outlineLevel="1" x14ac:dyDescent="0.4">
      <c r="B584" s="220"/>
      <c r="C584" s="204">
        <v>497</v>
      </c>
      <c r="D584" s="205"/>
      <c r="E584" s="206" t="s">
        <v>970</v>
      </c>
      <c r="F584" s="278" t="s">
        <v>863</v>
      </c>
      <c r="G584" s="279"/>
      <c r="H584" s="212"/>
      <c r="I584" s="212"/>
      <c r="J584" s="212"/>
      <c r="K584" s="212"/>
      <c r="L584" s="212"/>
      <c r="M584" s="213"/>
      <c r="N584" s="214"/>
      <c r="O584" s="210" t="s">
        <v>6</v>
      </c>
      <c r="P584" s="215"/>
      <c r="Q584" s="198"/>
      <c r="R584" s="198"/>
    </row>
    <row r="585" spans="2:18" ht="31.5" outlineLevel="1" x14ac:dyDescent="0.4">
      <c r="B585" s="220"/>
      <c r="C585" s="204">
        <v>498</v>
      </c>
      <c r="D585" s="205"/>
      <c r="E585" s="206" t="s">
        <v>970</v>
      </c>
      <c r="F585" s="278" t="s">
        <v>863</v>
      </c>
      <c r="G585" s="279"/>
      <c r="H585" s="212"/>
      <c r="I585" s="212"/>
      <c r="J585" s="212"/>
      <c r="K585" s="212"/>
      <c r="L585" s="212"/>
      <c r="M585" s="213"/>
      <c r="N585" s="214"/>
      <c r="O585" s="210" t="s">
        <v>6</v>
      </c>
      <c r="P585" s="215"/>
      <c r="Q585" s="198"/>
      <c r="R585" s="198"/>
    </row>
    <row r="586" spans="2:18" ht="31.5" outlineLevel="1" x14ac:dyDescent="0.4">
      <c r="B586" s="220"/>
      <c r="C586" s="204">
        <v>499</v>
      </c>
      <c r="D586" s="205"/>
      <c r="E586" s="206" t="s">
        <v>970</v>
      </c>
      <c r="F586" s="278" t="s">
        <v>863</v>
      </c>
      <c r="G586" s="279"/>
      <c r="H586" s="212"/>
      <c r="I586" s="212"/>
      <c r="J586" s="212"/>
      <c r="K586" s="212"/>
      <c r="L586" s="212"/>
      <c r="M586" s="213"/>
      <c r="N586" s="214"/>
      <c r="O586" s="210" t="s">
        <v>6</v>
      </c>
      <c r="P586" s="215"/>
      <c r="Q586" s="198"/>
      <c r="R586" s="198"/>
    </row>
    <row r="587" spans="2:18" ht="31.5" outlineLevel="1" x14ac:dyDescent="0.4">
      <c r="B587" s="220"/>
      <c r="C587" s="204">
        <v>500</v>
      </c>
      <c r="D587" s="205"/>
      <c r="E587" s="206" t="s">
        <v>970</v>
      </c>
      <c r="F587" s="278" t="s">
        <v>863</v>
      </c>
      <c r="G587" s="279"/>
      <c r="H587" s="212"/>
      <c r="I587" s="212"/>
      <c r="J587" s="212"/>
      <c r="K587" s="212"/>
      <c r="L587" s="212"/>
      <c r="M587" s="213"/>
      <c r="N587" s="214"/>
      <c r="O587" s="210" t="s">
        <v>6</v>
      </c>
      <c r="P587" s="215"/>
      <c r="Q587" s="198"/>
      <c r="R587" s="198"/>
    </row>
    <row r="588" spans="2:18" ht="31.5" outlineLevel="1" x14ac:dyDescent="0.4">
      <c r="B588" s="220"/>
      <c r="C588" s="204">
        <v>501</v>
      </c>
      <c r="D588" s="205"/>
      <c r="E588" s="206" t="s">
        <v>970</v>
      </c>
      <c r="F588" s="278" t="s">
        <v>863</v>
      </c>
      <c r="G588" s="279"/>
      <c r="H588" s="212"/>
      <c r="I588" s="212"/>
      <c r="J588" s="212"/>
      <c r="K588" s="212"/>
      <c r="L588" s="212"/>
      <c r="M588" s="213"/>
      <c r="N588" s="214"/>
      <c r="O588" s="210" t="s">
        <v>6</v>
      </c>
      <c r="P588" s="215"/>
      <c r="Q588" s="198"/>
      <c r="R588" s="198"/>
    </row>
    <row r="589" spans="2:18" ht="31.5" outlineLevel="1" x14ac:dyDescent="0.4">
      <c r="B589" s="220"/>
      <c r="C589" s="204">
        <v>502</v>
      </c>
      <c r="D589" s="205"/>
      <c r="E589" s="206" t="s">
        <v>970</v>
      </c>
      <c r="F589" s="278" t="s">
        <v>863</v>
      </c>
      <c r="G589" s="279"/>
      <c r="H589" s="212"/>
      <c r="I589" s="212"/>
      <c r="J589" s="212"/>
      <c r="K589" s="212"/>
      <c r="L589" s="212"/>
      <c r="M589" s="213"/>
      <c r="N589" s="214"/>
      <c r="O589" s="210" t="s">
        <v>6</v>
      </c>
      <c r="P589" s="215"/>
      <c r="Q589" s="198"/>
      <c r="R589" s="198"/>
    </row>
    <row r="590" spans="2:18" ht="31.5" outlineLevel="1" x14ac:dyDescent="0.4">
      <c r="B590" s="220"/>
      <c r="C590" s="204">
        <v>503</v>
      </c>
      <c r="D590" s="205"/>
      <c r="E590" s="206" t="s">
        <v>970</v>
      </c>
      <c r="F590" s="278" t="s">
        <v>863</v>
      </c>
      <c r="G590" s="279"/>
      <c r="H590" s="212"/>
      <c r="I590" s="212"/>
      <c r="J590" s="212"/>
      <c r="K590" s="212"/>
      <c r="L590" s="212"/>
      <c r="M590" s="213"/>
      <c r="N590" s="214"/>
      <c r="O590" s="210" t="s">
        <v>6</v>
      </c>
      <c r="P590" s="215"/>
      <c r="Q590" s="198"/>
      <c r="R590" s="198"/>
    </row>
    <row r="591" spans="2:18" ht="31.5" outlineLevel="1" x14ac:dyDescent="0.4">
      <c r="B591" s="220"/>
      <c r="C591" s="204">
        <v>504</v>
      </c>
      <c r="D591" s="205"/>
      <c r="E591" s="206" t="s">
        <v>970</v>
      </c>
      <c r="F591" s="278" t="s">
        <v>863</v>
      </c>
      <c r="G591" s="279"/>
      <c r="H591" s="212"/>
      <c r="I591" s="212"/>
      <c r="J591" s="212"/>
      <c r="K591" s="212"/>
      <c r="L591" s="212"/>
      <c r="M591" s="213"/>
      <c r="N591" s="214"/>
      <c r="O591" s="210" t="s">
        <v>6</v>
      </c>
      <c r="P591" s="215"/>
      <c r="Q591" s="198"/>
      <c r="R591" s="198"/>
    </row>
    <row r="592" spans="2:18" ht="31.5" outlineLevel="1" x14ac:dyDescent="0.4">
      <c r="B592" s="220"/>
      <c r="C592" s="204">
        <v>505</v>
      </c>
      <c r="D592" s="205"/>
      <c r="E592" s="206" t="s">
        <v>970</v>
      </c>
      <c r="F592" s="278" t="s">
        <v>863</v>
      </c>
      <c r="G592" s="279"/>
      <c r="H592" s="212"/>
      <c r="I592" s="212"/>
      <c r="J592" s="212"/>
      <c r="K592" s="212"/>
      <c r="L592" s="212"/>
      <c r="M592" s="213"/>
      <c r="N592" s="214"/>
      <c r="O592" s="210" t="s">
        <v>6</v>
      </c>
      <c r="P592" s="215"/>
      <c r="Q592" s="198"/>
      <c r="R592" s="198"/>
    </row>
    <row r="593" spans="2:18" ht="31.5" outlineLevel="1" x14ac:dyDescent="0.4">
      <c r="B593" s="220"/>
      <c r="C593" s="204">
        <v>506</v>
      </c>
      <c r="D593" s="205"/>
      <c r="E593" s="206" t="s">
        <v>970</v>
      </c>
      <c r="F593" s="278" t="s">
        <v>863</v>
      </c>
      <c r="G593" s="279"/>
      <c r="H593" s="212"/>
      <c r="I593" s="212"/>
      <c r="J593" s="212"/>
      <c r="K593" s="212"/>
      <c r="L593" s="212"/>
      <c r="M593" s="213"/>
      <c r="N593" s="214"/>
      <c r="O593" s="210" t="s">
        <v>6</v>
      </c>
      <c r="P593" s="215"/>
      <c r="Q593" s="198"/>
      <c r="R593" s="198"/>
    </row>
    <row r="594" spans="2:18" ht="31.5" outlineLevel="1" x14ac:dyDescent="0.4">
      <c r="B594" s="220"/>
      <c r="C594" s="204">
        <v>507</v>
      </c>
      <c r="D594" s="205"/>
      <c r="E594" s="206" t="s">
        <v>970</v>
      </c>
      <c r="F594" s="278" t="s">
        <v>863</v>
      </c>
      <c r="G594" s="279"/>
      <c r="H594" s="212"/>
      <c r="I594" s="212"/>
      <c r="J594" s="212"/>
      <c r="K594" s="212"/>
      <c r="L594" s="212"/>
      <c r="M594" s="213"/>
      <c r="N594" s="214"/>
      <c r="O594" s="210" t="s">
        <v>6</v>
      </c>
      <c r="P594" s="215"/>
      <c r="Q594" s="198"/>
      <c r="R594" s="198"/>
    </row>
    <row r="595" spans="2:18" ht="31.5" outlineLevel="1" x14ac:dyDescent="0.4">
      <c r="B595" s="220"/>
      <c r="C595" s="204">
        <v>508</v>
      </c>
      <c r="D595" s="205"/>
      <c r="E595" s="206" t="s">
        <v>970</v>
      </c>
      <c r="F595" s="278" t="s">
        <v>863</v>
      </c>
      <c r="G595" s="279"/>
      <c r="H595" s="212"/>
      <c r="I595" s="212"/>
      <c r="J595" s="212"/>
      <c r="K595" s="212"/>
      <c r="L595" s="212"/>
      <c r="M595" s="213"/>
      <c r="N595" s="214"/>
      <c r="O595" s="210" t="s">
        <v>6</v>
      </c>
      <c r="P595" s="215"/>
      <c r="Q595" s="198"/>
      <c r="R595" s="198"/>
    </row>
    <row r="596" spans="2:18" ht="31.5" outlineLevel="1" x14ac:dyDescent="0.4">
      <c r="B596" s="220"/>
      <c r="C596" s="204">
        <v>509</v>
      </c>
      <c r="D596" s="205"/>
      <c r="E596" s="206" t="s">
        <v>970</v>
      </c>
      <c r="F596" s="278" t="s">
        <v>863</v>
      </c>
      <c r="G596" s="279"/>
      <c r="H596" s="212"/>
      <c r="I596" s="212"/>
      <c r="J596" s="212"/>
      <c r="K596" s="212"/>
      <c r="L596" s="212"/>
      <c r="M596" s="213"/>
      <c r="N596" s="214"/>
      <c r="O596" s="210" t="s">
        <v>6</v>
      </c>
      <c r="P596" s="215"/>
      <c r="Q596" s="198"/>
      <c r="R596" s="198"/>
    </row>
    <row r="597" spans="2:18" ht="31.5" outlineLevel="1" x14ac:dyDescent="0.4">
      <c r="B597" s="220"/>
      <c r="C597" s="204">
        <v>510</v>
      </c>
      <c r="D597" s="205"/>
      <c r="E597" s="206" t="s">
        <v>970</v>
      </c>
      <c r="F597" s="278" t="s">
        <v>863</v>
      </c>
      <c r="G597" s="279"/>
      <c r="H597" s="212"/>
      <c r="I597" s="212"/>
      <c r="J597" s="212"/>
      <c r="K597" s="212"/>
      <c r="L597" s="212"/>
      <c r="M597" s="213"/>
      <c r="N597" s="214"/>
      <c r="O597" s="210" t="s">
        <v>6</v>
      </c>
      <c r="P597" s="215"/>
      <c r="Q597" s="198"/>
      <c r="R597" s="198"/>
    </row>
    <row r="598" spans="2:18" ht="31.5" outlineLevel="1" x14ac:dyDescent="0.4">
      <c r="B598" s="220"/>
      <c r="C598" s="204">
        <v>511</v>
      </c>
      <c r="D598" s="205"/>
      <c r="E598" s="206" t="s">
        <v>970</v>
      </c>
      <c r="F598" s="278" t="s">
        <v>863</v>
      </c>
      <c r="G598" s="279"/>
      <c r="H598" s="212"/>
      <c r="I598" s="212"/>
      <c r="J598" s="212"/>
      <c r="K598" s="212"/>
      <c r="L598" s="212"/>
      <c r="M598" s="213"/>
      <c r="N598" s="214"/>
      <c r="O598" s="210" t="s">
        <v>6</v>
      </c>
      <c r="P598" s="215"/>
      <c r="Q598" s="198"/>
      <c r="R598" s="198"/>
    </row>
    <row r="599" spans="2:18" ht="31.5" outlineLevel="1" x14ac:dyDescent="0.4">
      <c r="B599" s="220"/>
      <c r="C599" s="204">
        <v>512</v>
      </c>
      <c r="D599" s="205"/>
      <c r="E599" s="206" t="s">
        <v>970</v>
      </c>
      <c r="F599" s="278" t="s">
        <v>863</v>
      </c>
      <c r="G599" s="279"/>
      <c r="H599" s="212"/>
      <c r="I599" s="212"/>
      <c r="J599" s="212"/>
      <c r="K599" s="212"/>
      <c r="L599" s="212"/>
      <c r="M599" s="213"/>
      <c r="N599" s="214"/>
      <c r="O599" s="210" t="s">
        <v>6</v>
      </c>
      <c r="P599" s="215"/>
      <c r="Q599" s="198"/>
      <c r="R599" s="198"/>
    </row>
    <row r="600" spans="2:18" ht="31.5" outlineLevel="1" x14ac:dyDescent="0.4">
      <c r="B600" s="220"/>
      <c r="C600" s="204">
        <v>513</v>
      </c>
      <c r="D600" s="205"/>
      <c r="E600" s="206" t="s">
        <v>970</v>
      </c>
      <c r="F600" s="278" t="s">
        <v>863</v>
      </c>
      <c r="G600" s="279"/>
      <c r="H600" s="212"/>
      <c r="I600" s="212"/>
      <c r="J600" s="212"/>
      <c r="K600" s="212"/>
      <c r="L600" s="212"/>
      <c r="M600" s="213"/>
      <c r="N600" s="214"/>
      <c r="O600" s="210" t="s">
        <v>6</v>
      </c>
      <c r="P600" s="215"/>
      <c r="Q600" s="198"/>
      <c r="R600" s="198"/>
    </row>
    <row r="601" spans="2:18" ht="31.5" outlineLevel="1" x14ac:dyDescent="0.4">
      <c r="B601" s="220"/>
      <c r="C601" s="204">
        <v>514</v>
      </c>
      <c r="D601" s="205"/>
      <c r="E601" s="206" t="s">
        <v>970</v>
      </c>
      <c r="F601" s="278" t="s">
        <v>863</v>
      </c>
      <c r="G601" s="279"/>
      <c r="H601" s="212"/>
      <c r="I601" s="212"/>
      <c r="J601" s="212"/>
      <c r="K601" s="212"/>
      <c r="L601" s="212"/>
      <c r="M601" s="213"/>
      <c r="N601" s="214"/>
      <c r="O601" s="210" t="s">
        <v>6</v>
      </c>
      <c r="P601" s="215"/>
      <c r="Q601" s="198"/>
      <c r="R601" s="198"/>
    </row>
    <row r="602" spans="2:18" ht="31.5" outlineLevel="1" x14ac:dyDescent="0.4">
      <c r="B602" s="220"/>
      <c r="C602" s="204">
        <v>515</v>
      </c>
      <c r="D602" s="205"/>
      <c r="E602" s="206" t="s">
        <v>970</v>
      </c>
      <c r="F602" s="278" t="s">
        <v>863</v>
      </c>
      <c r="G602" s="279"/>
      <c r="H602" s="212"/>
      <c r="I602" s="212"/>
      <c r="J602" s="212"/>
      <c r="K602" s="212"/>
      <c r="L602" s="212"/>
      <c r="M602" s="213"/>
      <c r="N602" s="214"/>
      <c r="O602" s="210" t="s">
        <v>6</v>
      </c>
      <c r="P602" s="215"/>
      <c r="Q602" s="198"/>
      <c r="R602" s="198"/>
    </row>
    <row r="603" spans="2:18" ht="31.5" outlineLevel="1" x14ac:dyDescent="0.4">
      <c r="B603" s="220"/>
      <c r="C603" s="204">
        <v>516</v>
      </c>
      <c r="D603" s="205"/>
      <c r="E603" s="206" t="s">
        <v>970</v>
      </c>
      <c r="F603" s="278" t="s">
        <v>863</v>
      </c>
      <c r="G603" s="279"/>
      <c r="H603" s="212"/>
      <c r="I603" s="212"/>
      <c r="J603" s="212"/>
      <c r="K603" s="212"/>
      <c r="L603" s="212"/>
      <c r="M603" s="213"/>
      <c r="N603" s="214"/>
      <c r="O603" s="210" t="s">
        <v>6</v>
      </c>
      <c r="P603" s="215"/>
      <c r="Q603" s="198"/>
      <c r="R603" s="198"/>
    </row>
    <row r="604" spans="2:18" ht="31.5" outlineLevel="1" x14ac:dyDescent="0.4">
      <c r="B604" s="220"/>
      <c r="C604" s="204">
        <v>517</v>
      </c>
      <c r="D604" s="205"/>
      <c r="E604" s="206" t="s">
        <v>970</v>
      </c>
      <c r="F604" s="278" t="s">
        <v>863</v>
      </c>
      <c r="G604" s="279"/>
      <c r="H604" s="212"/>
      <c r="I604" s="212"/>
      <c r="J604" s="212"/>
      <c r="K604" s="212"/>
      <c r="L604" s="212"/>
      <c r="M604" s="213"/>
      <c r="N604" s="214"/>
      <c r="O604" s="210" t="s">
        <v>6</v>
      </c>
      <c r="P604" s="215"/>
      <c r="Q604" s="198"/>
      <c r="R604" s="198"/>
    </row>
    <row r="605" spans="2:18" ht="31.5" outlineLevel="1" x14ac:dyDescent="0.4">
      <c r="B605" s="220"/>
      <c r="C605" s="204">
        <v>518</v>
      </c>
      <c r="D605" s="205"/>
      <c r="E605" s="206" t="s">
        <v>970</v>
      </c>
      <c r="F605" s="278" t="s">
        <v>863</v>
      </c>
      <c r="G605" s="279"/>
      <c r="H605" s="212"/>
      <c r="I605" s="212"/>
      <c r="J605" s="212"/>
      <c r="K605" s="212"/>
      <c r="L605" s="212"/>
      <c r="M605" s="213"/>
      <c r="N605" s="214"/>
      <c r="O605" s="210" t="s">
        <v>6</v>
      </c>
      <c r="P605" s="215"/>
      <c r="Q605" s="198"/>
      <c r="R605" s="198"/>
    </row>
    <row r="606" spans="2:18" ht="31.5" outlineLevel="1" x14ac:dyDescent="0.4">
      <c r="B606" s="220"/>
      <c r="C606" s="204">
        <v>519</v>
      </c>
      <c r="D606" s="205"/>
      <c r="E606" s="206" t="s">
        <v>970</v>
      </c>
      <c r="F606" s="278" t="s">
        <v>863</v>
      </c>
      <c r="G606" s="279"/>
      <c r="H606" s="212"/>
      <c r="I606" s="212"/>
      <c r="J606" s="212"/>
      <c r="K606" s="212"/>
      <c r="L606" s="212"/>
      <c r="M606" s="213"/>
      <c r="N606" s="214"/>
      <c r="O606" s="210" t="s">
        <v>6</v>
      </c>
      <c r="P606" s="215"/>
      <c r="Q606" s="198"/>
      <c r="R606" s="198"/>
    </row>
    <row r="607" spans="2:18" ht="31.5" outlineLevel="1" x14ac:dyDescent="0.4">
      <c r="B607" s="220"/>
      <c r="C607" s="204">
        <v>520</v>
      </c>
      <c r="D607" s="205"/>
      <c r="E607" s="206" t="s">
        <v>970</v>
      </c>
      <c r="F607" s="278" t="s">
        <v>863</v>
      </c>
      <c r="G607" s="279"/>
      <c r="H607" s="212"/>
      <c r="I607" s="212"/>
      <c r="J607" s="212"/>
      <c r="K607" s="212"/>
      <c r="L607" s="212"/>
      <c r="M607" s="213"/>
      <c r="N607" s="214"/>
      <c r="O607" s="210" t="s">
        <v>6</v>
      </c>
      <c r="P607" s="215"/>
      <c r="Q607" s="198"/>
      <c r="R607" s="198"/>
    </row>
    <row r="608" spans="2:18" ht="31.5" outlineLevel="1" x14ac:dyDescent="0.4">
      <c r="B608" s="220"/>
      <c r="C608" s="204">
        <v>521</v>
      </c>
      <c r="D608" s="205"/>
      <c r="E608" s="206" t="s">
        <v>970</v>
      </c>
      <c r="F608" s="278" t="s">
        <v>863</v>
      </c>
      <c r="G608" s="279"/>
      <c r="H608" s="212"/>
      <c r="I608" s="212"/>
      <c r="J608" s="212"/>
      <c r="K608" s="212"/>
      <c r="L608" s="212"/>
      <c r="M608" s="213"/>
      <c r="N608" s="214"/>
      <c r="O608" s="210" t="s">
        <v>6</v>
      </c>
      <c r="P608" s="215"/>
      <c r="Q608" s="198"/>
      <c r="R608" s="198"/>
    </row>
    <row r="609" spans="2:18" ht="31.5" outlineLevel="1" x14ac:dyDescent="0.4">
      <c r="B609" s="220"/>
      <c r="C609" s="204">
        <v>522</v>
      </c>
      <c r="D609" s="205"/>
      <c r="E609" s="206" t="s">
        <v>970</v>
      </c>
      <c r="F609" s="278" t="s">
        <v>863</v>
      </c>
      <c r="G609" s="279"/>
      <c r="H609" s="212"/>
      <c r="I609" s="212"/>
      <c r="J609" s="212"/>
      <c r="K609" s="212"/>
      <c r="L609" s="212"/>
      <c r="M609" s="213"/>
      <c r="N609" s="214"/>
      <c r="O609" s="210" t="s">
        <v>6</v>
      </c>
      <c r="P609" s="215"/>
      <c r="Q609" s="198"/>
      <c r="R609" s="198"/>
    </row>
    <row r="610" spans="2:18" ht="31.5" outlineLevel="1" x14ac:dyDescent="0.4">
      <c r="B610" s="220"/>
      <c r="C610" s="204">
        <v>523</v>
      </c>
      <c r="D610" s="205"/>
      <c r="E610" s="206" t="s">
        <v>970</v>
      </c>
      <c r="F610" s="278" t="s">
        <v>863</v>
      </c>
      <c r="G610" s="279"/>
      <c r="H610" s="212"/>
      <c r="I610" s="212"/>
      <c r="J610" s="212"/>
      <c r="K610" s="212"/>
      <c r="L610" s="212"/>
      <c r="M610" s="213"/>
      <c r="N610" s="214"/>
      <c r="O610" s="210" t="s">
        <v>6</v>
      </c>
      <c r="P610" s="215"/>
      <c r="Q610" s="198"/>
      <c r="R610" s="198"/>
    </row>
    <row r="611" spans="2:18" ht="31.5" outlineLevel="1" x14ac:dyDescent="0.4">
      <c r="B611" s="220"/>
      <c r="C611" s="204">
        <v>524</v>
      </c>
      <c r="D611" s="205"/>
      <c r="E611" s="206" t="s">
        <v>970</v>
      </c>
      <c r="F611" s="278" t="s">
        <v>863</v>
      </c>
      <c r="G611" s="279"/>
      <c r="H611" s="212"/>
      <c r="I611" s="212"/>
      <c r="J611" s="212"/>
      <c r="K611" s="212"/>
      <c r="L611" s="212"/>
      <c r="M611" s="213"/>
      <c r="N611" s="214"/>
      <c r="O611" s="210" t="s">
        <v>6</v>
      </c>
      <c r="P611" s="215"/>
      <c r="Q611" s="198"/>
      <c r="R611" s="198"/>
    </row>
    <row r="612" spans="2:18" ht="31.5" outlineLevel="1" x14ac:dyDescent="0.4">
      <c r="B612" s="220"/>
      <c r="C612" s="204">
        <v>525</v>
      </c>
      <c r="D612" s="205"/>
      <c r="E612" s="206" t="s">
        <v>970</v>
      </c>
      <c r="F612" s="278" t="s">
        <v>863</v>
      </c>
      <c r="G612" s="279"/>
      <c r="H612" s="212"/>
      <c r="I612" s="212"/>
      <c r="J612" s="212"/>
      <c r="K612" s="212"/>
      <c r="L612" s="212"/>
      <c r="M612" s="213"/>
      <c r="N612" s="214"/>
      <c r="O612" s="210" t="s">
        <v>6</v>
      </c>
      <c r="P612" s="215"/>
      <c r="Q612" s="198"/>
      <c r="R612" s="198"/>
    </row>
    <row r="613" spans="2:18" ht="31.5" outlineLevel="1" x14ac:dyDescent="0.4">
      <c r="B613" s="220"/>
      <c r="C613" s="204">
        <v>526</v>
      </c>
      <c r="D613" s="205"/>
      <c r="E613" s="206" t="s">
        <v>970</v>
      </c>
      <c r="F613" s="278" t="s">
        <v>863</v>
      </c>
      <c r="G613" s="279"/>
      <c r="H613" s="212"/>
      <c r="I613" s="212"/>
      <c r="J613" s="212"/>
      <c r="K613" s="212"/>
      <c r="L613" s="212"/>
      <c r="M613" s="213"/>
      <c r="N613" s="214"/>
      <c r="O613" s="210" t="s">
        <v>6</v>
      </c>
      <c r="P613" s="215"/>
      <c r="Q613" s="198"/>
      <c r="R613" s="198"/>
    </row>
    <row r="614" spans="2:18" ht="31.5" outlineLevel="1" x14ac:dyDescent="0.4">
      <c r="B614" s="220"/>
      <c r="C614" s="204">
        <v>527</v>
      </c>
      <c r="D614" s="205"/>
      <c r="E614" s="206" t="s">
        <v>970</v>
      </c>
      <c r="F614" s="278" t="s">
        <v>863</v>
      </c>
      <c r="G614" s="279"/>
      <c r="H614" s="212"/>
      <c r="I614" s="212"/>
      <c r="J614" s="212"/>
      <c r="K614" s="212"/>
      <c r="L614" s="212"/>
      <c r="M614" s="213"/>
      <c r="N614" s="214"/>
      <c r="O614" s="210" t="s">
        <v>6</v>
      </c>
      <c r="P614" s="215"/>
      <c r="Q614" s="198"/>
      <c r="R614" s="198"/>
    </row>
    <row r="615" spans="2:18" ht="31.5" outlineLevel="1" x14ac:dyDescent="0.4">
      <c r="B615" s="220"/>
      <c r="C615" s="204">
        <v>528</v>
      </c>
      <c r="D615" s="205"/>
      <c r="E615" s="206" t="s">
        <v>970</v>
      </c>
      <c r="F615" s="278" t="s">
        <v>863</v>
      </c>
      <c r="G615" s="279"/>
      <c r="H615" s="212"/>
      <c r="I615" s="212"/>
      <c r="J615" s="212"/>
      <c r="K615" s="212"/>
      <c r="L615" s="212"/>
      <c r="M615" s="213"/>
      <c r="N615" s="214"/>
      <c r="O615" s="210" t="s">
        <v>6</v>
      </c>
      <c r="P615" s="215"/>
      <c r="Q615" s="198"/>
      <c r="R615" s="198"/>
    </row>
    <row r="616" spans="2:18" ht="31.5" outlineLevel="1" x14ac:dyDescent="0.4">
      <c r="B616" s="220"/>
      <c r="C616" s="204">
        <v>529</v>
      </c>
      <c r="D616" s="205"/>
      <c r="E616" s="206" t="s">
        <v>970</v>
      </c>
      <c r="F616" s="278" t="s">
        <v>863</v>
      </c>
      <c r="G616" s="279"/>
      <c r="H616" s="212"/>
      <c r="I616" s="212"/>
      <c r="J616" s="212"/>
      <c r="K616" s="212"/>
      <c r="L616" s="212"/>
      <c r="M616" s="213"/>
      <c r="N616" s="214"/>
      <c r="O616" s="210" t="s">
        <v>6</v>
      </c>
      <c r="P616" s="215"/>
      <c r="Q616" s="198"/>
      <c r="R616" s="198"/>
    </row>
    <row r="617" spans="2:18" ht="31.5" outlineLevel="1" x14ac:dyDescent="0.4">
      <c r="B617" s="220"/>
      <c r="C617" s="204">
        <v>530</v>
      </c>
      <c r="D617" s="205"/>
      <c r="E617" s="206" t="s">
        <v>970</v>
      </c>
      <c r="F617" s="278" t="s">
        <v>863</v>
      </c>
      <c r="G617" s="279"/>
      <c r="H617" s="212"/>
      <c r="I617" s="212"/>
      <c r="J617" s="212"/>
      <c r="K617" s="212"/>
      <c r="L617" s="212"/>
      <c r="M617" s="213"/>
      <c r="N617" s="214"/>
      <c r="O617" s="210" t="s">
        <v>6</v>
      </c>
      <c r="P617" s="215"/>
      <c r="Q617" s="198"/>
      <c r="R617" s="198"/>
    </row>
    <row r="618" spans="2:18" ht="31.5" outlineLevel="1" x14ac:dyDescent="0.4">
      <c r="B618" s="220"/>
      <c r="C618" s="204">
        <v>531</v>
      </c>
      <c r="D618" s="205"/>
      <c r="E618" s="206" t="s">
        <v>970</v>
      </c>
      <c r="F618" s="278" t="s">
        <v>863</v>
      </c>
      <c r="G618" s="279"/>
      <c r="H618" s="212"/>
      <c r="I618" s="212"/>
      <c r="J618" s="212"/>
      <c r="K618" s="212"/>
      <c r="L618" s="212"/>
      <c r="M618" s="213"/>
      <c r="N618" s="214"/>
      <c r="O618" s="210" t="s">
        <v>6</v>
      </c>
      <c r="P618" s="215"/>
      <c r="Q618" s="198"/>
      <c r="R618" s="198"/>
    </row>
    <row r="619" spans="2:18" ht="31.5" outlineLevel="1" x14ac:dyDescent="0.4">
      <c r="B619" s="220"/>
      <c r="C619" s="204">
        <v>532</v>
      </c>
      <c r="D619" s="205"/>
      <c r="E619" s="206" t="s">
        <v>970</v>
      </c>
      <c r="F619" s="278" t="s">
        <v>863</v>
      </c>
      <c r="G619" s="279"/>
      <c r="H619" s="212"/>
      <c r="I619" s="212"/>
      <c r="J619" s="212"/>
      <c r="K619" s="212"/>
      <c r="L619" s="212"/>
      <c r="M619" s="213"/>
      <c r="N619" s="214"/>
      <c r="O619" s="210" t="s">
        <v>6</v>
      </c>
      <c r="P619" s="215"/>
      <c r="Q619" s="198"/>
      <c r="R619" s="198"/>
    </row>
    <row r="620" spans="2:18" ht="31.5" outlineLevel="1" x14ac:dyDescent="0.4">
      <c r="B620" s="220"/>
      <c r="C620" s="204">
        <v>533</v>
      </c>
      <c r="D620" s="205"/>
      <c r="E620" s="206" t="s">
        <v>970</v>
      </c>
      <c r="F620" s="278" t="s">
        <v>863</v>
      </c>
      <c r="G620" s="279"/>
      <c r="H620" s="212"/>
      <c r="I620" s="212"/>
      <c r="J620" s="212"/>
      <c r="K620" s="212"/>
      <c r="L620" s="212"/>
      <c r="M620" s="213"/>
      <c r="N620" s="214"/>
      <c r="O620" s="210" t="s">
        <v>6</v>
      </c>
      <c r="P620" s="215"/>
      <c r="Q620" s="198"/>
      <c r="R620" s="198"/>
    </row>
    <row r="621" spans="2:18" ht="31.5" outlineLevel="1" x14ac:dyDescent="0.4">
      <c r="B621" s="220"/>
      <c r="C621" s="204">
        <v>534</v>
      </c>
      <c r="D621" s="205"/>
      <c r="E621" s="206" t="s">
        <v>970</v>
      </c>
      <c r="F621" s="278" t="s">
        <v>863</v>
      </c>
      <c r="G621" s="279"/>
      <c r="H621" s="212"/>
      <c r="I621" s="212"/>
      <c r="J621" s="212"/>
      <c r="K621" s="212"/>
      <c r="L621" s="212"/>
      <c r="M621" s="213"/>
      <c r="N621" s="214"/>
      <c r="O621" s="210" t="s">
        <v>6</v>
      </c>
      <c r="P621" s="215"/>
      <c r="Q621" s="198"/>
      <c r="R621" s="198"/>
    </row>
    <row r="622" spans="2:18" ht="31.5" outlineLevel="1" x14ac:dyDescent="0.4">
      <c r="B622" s="220"/>
      <c r="C622" s="204">
        <v>535</v>
      </c>
      <c r="D622" s="205"/>
      <c r="E622" s="206" t="s">
        <v>970</v>
      </c>
      <c r="F622" s="278" t="s">
        <v>863</v>
      </c>
      <c r="G622" s="279"/>
      <c r="H622" s="212"/>
      <c r="I622" s="212"/>
      <c r="J622" s="212"/>
      <c r="K622" s="212"/>
      <c r="L622" s="212"/>
      <c r="M622" s="213"/>
      <c r="N622" s="214"/>
      <c r="O622" s="210" t="s">
        <v>6</v>
      </c>
      <c r="P622" s="215"/>
      <c r="Q622" s="198"/>
      <c r="R622" s="198"/>
    </row>
    <row r="623" spans="2:18" ht="31.5" outlineLevel="1" x14ac:dyDescent="0.4">
      <c r="B623" s="220"/>
      <c r="C623" s="204">
        <v>536</v>
      </c>
      <c r="D623" s="205"/>
      <c r="E623" s="206" t="s">
        <v>970</v>
      </c>
      <c r="F623" s="278" t="s">
        <v>863</v>
      </c>
      <c r="G623" s="279"/>
      <c r="H623" s="212"/>
      <c r="I623" s="212"/>
      <c r="J623" s="212"/>
      <c r="K623" s="212"/>
      <c r="L623" s="212"/>
      <c r="M623" s="213"/>
      <c r="N623" s="214"/>
      <c r="O623" s="210" t="s">
        <v>6</v>
      </c>
      <c r="P623" s="215"/>
      <c r="Q623" s="198"/>
      <c r="R623" s="198"/>
    </row>
    <row r="624" spans="2:18" ht="31.5" outlineLevel="1" x14ac:dyDescent="0.4">
      <c r="B624" s="220"/>
      <c r="C624" s="204">
        <v>537</v>
      </c>
      <c r="D624" s="205"/>
      <c r="E624" s="206" t="s">
        <v>970</v>
      </c>
      <c r="F624" s="278" t="s">
        <v>863</v>
      </c>
      <c r="G624" s="279"/>
      <c r="H624" s="212"/>
      <c r="I624" s="212"/>
      <c r="J624" s="212"/>
      <c r="K624" s="212"/>
      <c r="L624" s="212"/>
      <c r="M624" s="213"/>
      <c r="N624" s="214"/>
      <c r="O624" s="210" t="s">
        <v>6</v>
      </c>
      <c r="P624" s="215"/>
      <c r="Q624" s="198"/>
      <c r="R624" s="198"/>
    </row>
    <row r="625" spans="2:18" ht="31.5" outlineLevel="1" x14ac:dyDescent="0.4">
      <c r="B625" s="220"/>
      <c r="C625" s="204">
        <v>538</v>
      </c>
      <c r="D625" s="205"/>
      <c r="E625" s="206" t="s">
        <v>970</v>
      </c>
      <c r="F625" s="278" t="s">
        <v>863</v>
      </c>
      <c r="G625" s="279"/>
      <c r="H625" s="212"/>
      <c r="I625" s="212"/>
      <c r="J625" s="212"/>
      <c r="K625" s="212"/>
      <c r="L625" s="212"/>
      <c r="M625" s="213"/>
      <c r="N625" s="214"/>
      <c r="O625" s="210" t="s">
        <v>6</v>
      </c>
      <c r="P625" s="215"/>
      <c r="Q625" s="198"/>
      <c r="R625" s="198"/>
    </row>
    <row r="626" spans="2:18" ht="31.5" outlineLevel="1" x14ac:dyDescent="0.4">
      <c r="B626" s="220"/>
      <c r="C626" s="204">
        <v>539</v>
      </c>
      <c r="D626" s="205"/>
      <c r="E626" s="206" t="s">
        <v>970</v>
      </c>
      <c r="F626" s="278" t="s">
        <v>863</v>
      </c>
      <c r="G626" s="279"/>
      <c r="H626" s="212"/>
      <c r="I626" s="212"/>
      <c r="J626" s="212"/>
      <c r="K626" s="212"/>
      <c r="L626" s="212"/>
      <c r="M626" s="213"/>
      <c r="N626" s="214"/>
      <c r="O626" s="210" t="s">
        <v>6</v>
      </c>
      <c r="P626" s="215"/>
      <c r="Q626" s="198"/>
      <c r="R626" s="198"/>
    </row>
    <row r="627" spans="2:18" ht="31.5" outlineLevel="1" x14ac:dyDescent="0.4">
      <c r="B627" s="220"/>
      <c r="C627" s="204">
        <v>540</v>
      </c>
      <c r="D627" s="205"/>
      <c r="E627" s="206" t="s">
        <v>970</v>
      </c>
      <c r="F627" s="278" t="s">
        <v>863</v>
      </c>
      <c r="G627" s="279"/>
      <c r="H627" s="212"/>
      <c r="I627" s="212"/>
      <c r="J627" s="212"/>
      <c r="K627" s="212"/>
      <c r="L627" s="212"/>
      <c r="M627" s="213"/>
      <c r="N627" s="214"/>
      <c r="O627" s="210" t="s">
        <v>6</v>
      </c>
      <c r="P627" s="215"/>
      <c r="Q627" s="198"/>
      <c r="R627" s="198"/>
    </row>
    <row r="628" spans="2:18" ht="31.5" outlineLevel="1" x14ac:dyDescent="0.4">
      <c r="B628" s="220"/>
      <c r="C628" s="204">
        <v>541</v>
      </c>
      <c r="D628" s="205"/>
      <c r="E628" s="206" t="s">
        <v>970</v>
      </c>
      <c r="F628" s="278" t="s">
        <v>863</v>
      </c>
      <c r="G628" s="279"/>
      <c r="H628" s="212"/>
      <c r="I628" s="212"/>
      <c r="J628" s="212"/>
      <c r="K628" s="212"/>
      <c r="L628" s="212"/>
      <c r="M628" s="213"/>
      <c r="N628" s="214"/>
      <c r="O628" s="210" t="s">
        <v>6</v>
      </c>
      <c r="P628" s="215"/>
      <c r="Q628" s="198"/>
      <c r="R628" s="198"/>
    </row>
    <row r="629" spans="2:18" ht="31.5" outlineLevel="1" x14ac:dyDescent="0.4">
      <c r="B629" s="220"/>
      <c r="C629" s="204">
        <v>542</v>
      </c>
      <c r="D629" s="205"/>
      <c r="E629" s="206" t="s">
        <v>970</v>
      </c>
      <c r="F629" s="278" t="s">
        <v>863</v>
      </c>
      <c r="G629" s="279"/>
      <c r="H629" s="212"/>
      <c r="I629" s="212"/>
      <c r="J629" s="212"/>
      <c r="K629" s="212"/>
      <c r="L629" s="212"/>
      <c r="M629" s="213"/>
      <c r="N629" s="214"/>
      <c r="O629" s="210" t="s">
        <v>6</v>
      </c>
      <c r="P629" s="215"/>
      <c r="Q629" s="198"/>
      <c r="R629" s="198"/>
    </row>
    <row r="630" spans="2:18" ht="31.5" outlineLevel="1" x14ac:dyDescent="0.4">
      <c r="B630" s="220"/>
      <c r="C630" s="204">
        <v>543</v>
      </c>
      <c r="D630" s="205"/>
      <c r="E630" s="206" t="s">
        <v>970</v>
      </c>
      <c r="F630" s="278" t="s">
        <v>863</v>
      </c>
      <c r="G630" s="279"/>
      <c r="H630" s="212"/>
      <c r="I630" s="212"/>
      <c r="J630" s="212"/>
      <c r="K630" s="212"/>
      <c r="L630" s="212"/>
      <c r="M630" s="213"/>
      <c r="N630" s="214"/>
      <c r="O630" s="210" t="s">
        <v>6</v>
      </c>
      <c r="P630" s="215"/>
      <c r="Q630" s="198"/>
      <c r="R630" s="198"/>
    </row>
    <row r="631" spans="2:18" ht="31.5" outlineLevel="1" x14ac:dyDescent="0.4">
      <c r="B631" s="220"/>
      <c r="C631" s="204">
        <v>544</v>
      </c>
      <c r="D631" s="205"/>
      <c r="E631" s="206" t="s">
        <v>970</v>
      </c>
      <c r="F631" s="278" t="s">
        <v>863</v>
      </c>
      <c r="G631" s="279"/>
      <c r="H631" s="212"/>
      <c r="I631" s="212"/>
      <c r="J631" s="212"/>
      <c r="K631" s="212"/>
      <c r="L631" s="212"/>
      <c r="M631" s="213"/>
      <c r="N631" s="214"/>
      <c r="O631" s="210" t="s">
        <v>6</v>
      </c>
      <c r="P631" s="215"/>
      <c r="Q631" s="198"/>
      <c r="R631" s="198"/>
    </row>
    <row r="632" spans="2:18" ht="31.5" outlineLevel="1" x14ac:dyDescent="0.4">
      <c r="B632" s="220"/>
      <c r="C632" s="204">
        <v>545</v>
      </c>
      <c r="D632" s="205"/>
      <c r="E632" s="206" t="s">
        <v>970</v>
      </c>
      <c r="F632" s="278" t="s">
        <v>863</v>
      </c>
      <c r="G632" s="279"/>
      <c r="H632" s="212"/>
      <c r="I632" s="212"/>
      <c r="J632" s="212"/>
      <c r="K632" s="212"/>
      <c r="L632" s="212"/>
      <c r="M632" s="213"/>
      <c r="N632" s="214"/>
      <c r="O632" s="210" t="s">
        <v>6</v>
      </c>
      <c r="P632" s="215"/>
      <c r="Q632" s="198"/>
      <c r="R632" s="198"/>
    </row>
    <row r="633" spans="2:18" ht="31.5" outlineLevel="1" x14ac:dyDescent="0.4">
      <c r="B633" s="220"/>
      <c r="C633" s="204">
        <v>546</v>
      </c>
      <c r="D633" s="205"/>
      <c r="E633" s="206" t="s">
        <v>970</v>
      </c>
      <c r="F633" s="278" t="s">
        <v>863</v>
      </c>
      <c r="G633" s="279"/>
      <c r="H633" s="212"/>
      <c r="I633" s="212"/>
      <c r="J633" s="212"/>
      <c r="K633" s="212"/>
      <c r="L633" s="212"/>
      <c r="M633" s="213"/>
      <c r="N633" s="214"/>
      <c r="O633" s="210" t="s">
        <v>6</v>
      </c>
      <c r="P633" s="215"/>
      <c r="Q633" s="198"/>
      <c r="R633" s="198"/>
    </row>
    <row r="634" spans="2:18" ht="31.5" outlineLevel="1" x14ac:dyDescent="0.4">
      <c r="B634" s="220"/>
      <c r="C634" s="204">
        <v>547</v>
      </c>
      <c r="D634" s="205"/>
      <c r="E634" s="206" t="s">
        <v>970</v>
      </c>
      <c r="F634" s="278" t="s">
        <v>863</v>
      </c>
      <c r="G634" s="279"/>
      <c r="H634" s="212"/>
      <c r="I634" s="212"/>
      <c r="J634" s="212"/>
      <c r="K634" s="212"/>
      <c r="L634" s="212"/>
      <c r="M634" s="213"/>
      <c r="N634" s="214"/>
      <c r="O634" s="210" t="s">
        <v>6</v>
      </c>
      <c r="P634" s="215"/>
      <c r="Q634" s="198"/>
      <c r="R634" s="198"/>
    </row>
    <row r="635" spans="2:18" ht="31.5" outlineLevel="1" x14ac:dyDescent="0.4">
      <c r="B635" s="220"/>
      <c r="C635" s="204">
        <v>548</v>
      </c>
      <c r="D635" s="205"/>
      <c r="E635" s="206" t="s">
        <v>970</v>
      </c>
      <c r="F635" s="278" t="s">
        <v>863</v>
      </c>
      <c r="G635" s="279"/>
      <c r="H635" s="212"/>
      <c r="I635" s="212"/>
      <c r="J635" s="212"/>
      <c r="K635" s="212"/>
      <c r="L635" s="212"/>
      <c r="M635" s="213"/>
      <c r="N635" s="214"/>
      <c r="O635" s="210" t="s">
        <v>6</v>
      </c>
      <c r="P635" s="215"/>
      <c r="Q635" s="198"/>
      <c r="R635" s="198"/>
    </row>
    <row r="636" spans="2:18" ht="31.5" outlineLevel="1" x14ac:dyDescent="0.4">
      <c r="B636" s="220"/>
      <c r="C636" s="204">
        <v>549</v>
      </c>
      <c r="D636" s="205"/>
      <c r="E636" s="206" t="s">
        <v>970</v>
      </c>
      <c r="F636" s="278" t="s">
        <v>863</v>
      </c>
      <c r="G636" s="279"/>
      <c r="H636" s="212"/>
      <c r="I636" s="212"/>
      <c r="J636" s="212"/>
      <c r="K636" s="212"/>
      <c r="L636" s="212"/>
      <c r="M636" s="213"/>
      <c r="N636" s="214"/>
      <c r="O636" s="210" t="s">
        <v>6</v>
      </c>
      <c r="P636" s="215"/>
      <c r="Q636" s="198"/>
      <c r="R636" s="198"/>
    </row>
    <row r="637" spans="2:18" ht="31.5" outlineLevel="1" x14ac:dyDescent="0.4">
      <c r="B637" s="220"/>
      <c r="C637" s="204">
        <v>550</v>
      </c>
      <c r="D637" s="205"/>
      <c r="E637" s="206" t="s">
        <v>970</v>
      </c>
      <c r="F637" s="278" t="s">
        <v>863</v>
      </c>
      <c r="G637" s="279"/>
      <c r="H637" s="212"/>
      <c r="I637" s="212"/>
      <c r="J637" s="212"/>
      <c r="K637" s="212"/>
      <c r="L637" s="212"/>
      <c r="M637" s="213"/>
      <c r="N637" s="214"/>
      <c r="O637" s="210" t="s">
        <v>6</v>
      </c>
      <c r="P637" s="215"/>
      <c r="Q637" s="198"/>
      <c r="R637" s="198"/>
    </row>
    <row r="638" spans="2:18" ht="31.5" outlineLevel="1" x14ac:dyDescent="0.4">
      <c r="B638" s="220"/>
      <c r="C638" s="204">
        <v>551</v>
      </c>
      <c r="D638" s="205"/>
      <c r="E638" s="206" t="s">
        <v>970</v>
      </c>
      <c r="F638" s="278" t="s">
        <v>863</v>
      </c>
      <c r="G638" s="279"/>
      <c r="H638" s="212"/>
      <c r="I638" s="212"/>
      <c r="J638" s="212"/>
      <c r="K638" s="212"/>
      <c r="L638" s="212"/>
      <c r="M638" s="213"/>
      <c r="N638" s="214"/>
      <c r="O638" s="210" t="s">
        <v>6</v>
      </c>
      <c r="P638" s="215"/>
      <c r="Q638" s="198"/>
      <c r="R638" s="198"/>
    </row>
    <row r="639" spans="2:18" ht="31.5" outlineLevel="1" x14ac:dyDescent="0.4">
      <c r="B639" s="220"/>
      <c r="C639" s="204">
        <v>552</v>
      </c>
      <c r="D639" s="205"/>
      <c r="E639" s="206" t="s">
        <v>970</v>
      </c>
      <c r="F639" s="278" t="s">
        <v>863</v>
      </c>
      <c r="G639" s="279"/>
      <c r="H639" s="212"/>
      <c r="I639" s="212"/>
      <c r="J639" s="212"/>
      <c r="K639" s="212"/>
      <c r="L639" s="212"/>
      <c r="M639" s="213"/>
      <c r="N639" s="214"/>
      <c r="O639" s="210" t="s">
        <v>6</v>
      </c>
      <c r="P639" s="215"/>
      <c r="Q639" s="198"/>
      <c r="R639" s="198"/>
    </row>
    <row r="640" spans="2:18" ht="31.5" outlineLevel="1" x14ac:dyDescent="0.4">
      <c r="B640" s="220"/>
      <c r="C640" s="204">
        <v>553</v>
      </c>
      <c r="D640" s="205"/>
      <c r="E640" s="206" t="s">
        <v>970</v>
      </c>
      <c r="F640" s="278" t="s">
        <v>863</v>
      </c>
      <c r="G640" s="279"/>
      <c r="H640" s="212"/>
      <c r="I640" s="212"/>
      <c r="J640" s="212"/>
      <c r="K640" s="212"/>
      <c r="L640" s="212"/>
      <c r="M640" s="213"/>
      <c r="N640" s="214"/>
      <c r="O640" s="210" t="s">
        <v>6</v>
      </c>
      <c r="P640" s="215"/>
      <c r="Q640" s="198"/>
      <c r="R640" s="198"/>
    </row>
    <row r="641" spans="2:18" ht="31.5" outlineLevel="1" x14ac:dyDescent="0.4">
      <c r="B641" s="220"/>
      <c r="C641" s="204">
        <v>554</v>
      </c>
      <c r="D641" s="205"/>
      <c r="E641" s="206" t="s">
        <v>970</v>
      </c>
      <c r="F641" s="278" t="s">
        <v>863</v>
      </c>
      <c r="G641" s="279"/>
      <c r="H641" s="212"/>
      <c r="I641" s="212"/>
      <c r="J641" s="212"/>
      <c r="K641" s="212"/>
      <c r="L641" s="212"/>
      <c r="M641" s="213"/>
      <c r="N641" s="214"/>
      <c r="O641" s="210" t="s">
        <v>6</v>
      </c>
      <c r="P641" s="215"/>
      <c r="Q641" s="198"/>
      <c r="R641" s="198"/>
    </row>
    <row r="642" spans="2:18" ht="31.5" outlineLevel="1" x14ac:dyDescent="0.4">
      <c r="B642" s="220"/>
      <c r="C642" s="204">
        <v>555</v>
      </c>
      <c r="D642" s="205"/>
      <c r="E642" s="206" t="s">
        <v>970</v>
      </c>
      <c r="F642" s="278" t="s">
        <v>863</v>
      </c>
      <c r="G642" s="279"/>
      <c r="H642" s="212"/>
      <c r="I642" s="212"/>
      <c r="J642" s="212"/>
      <c r="K642" s="212"/>
      <c r="L642" s="212"/>
      <c r="M642" s="213"/>
      <c r="N642" s="214"/>
      <c r="O642" s="210" t="s">
        <v>6</v>
      </c>
      <c r="P642" s="215"/>
      <c r="Q642" s="198"/>
      <c r="R642" s="198"/>
    </row>
    <row r="643" spans="2:18" ht="31.5" outlineLevel="1" x14ac:dyDescent="0.4">
      <c r="B643" s="220"/>
      <c r="C643" s="204">
        <v>556</v>
      </c>
      <c r="D643" s="205"/>
      <c r="E643" s="206" t="s">
        <v>970</v>
      </c>
      <c r="F643" s="278" t="s">
        <v>863</v>
      </c>
      <c r="G643" s="279"/>
      <c r="H643" s="212"/>
      <c r="I643" s="212"/>
      <c r="J643" s="212"/>
      <c r="K643" s="212"/>
      <c r="L643" s="212"/>
      <c r="M643" s="213"/>
      <c r="N643" s="214"/>
      <c r="O643" s="210" t="s">
        <v>6</v>
      </c>
      <c r="P643" s="215"/>
      <c r="Q643" s="198"/>
      <c r="R643" s="198"/>
    </row>
    <row r="644" spans="2:18" ht="31.5" outlineLevel="1" x14ac:dyDescent="0.4">
      <c r="B644" s="220"/>
      <c r="C644" s="204">
        <v>557</v>
      </c>
      <c r="D644" s="205"/>
      <c r="E644" s="206" t="s">
        <v>970</v>
      </c>
      <c r="F644" s="278" t="s">
        <v>863</v>
      </c>
      <c r="G644" s="279"/>
      <c r="H644" s="212"/>
      <c r="I644" s="212"/>
      <c r="J644" s="212"/>
      <c r="K644" s="212"/>
      <c r="L644" s="212"/>
      <c r="M644" s="213"/>
      <c r="N644" s="214"/>
      <c r="O644" s="210" t="s">
        <v>6</v>
      </c>
      <c r="P644" s="215"/>
      <c r="Q644" s="198"/>
      <c r="R644" s="198"/>
    </row>
    <row r="645" spans="2:18" ht="31.5" outlineLevel="1" x14ac:dyDescent="0.4">
      <c r="B645" s="220"/>
      <c r="C645" s="204">
        <v>558</v>
      </c>
      <c r="D645" s="205"/>
      <c r="E645" s="206" t="s">
        <v>970</v>
      </c>
      <c r="F645" s="278" t="s">
        <v>863</v>
      </c>
      <c r="G645" s="279"/>
      <c r="H645" s="212"/>
      <c r="I645" s="212"/>
      <c r="J645" s="212"/>
      <c r="K645" s="212"/>
      <c r="L645" s="212"/>
      <c r="M645" s="213"/>
      <c r="N645" s="214"/>
      <c r="O645" s="210" t="s">
        <v>6</v>
      </c>
      <c r="P645" s="215"/>
      <c r="Q645" s="198"/>
      <c r="R645" s="198"/>
    </row>
    <row r="646" spans="2:18" ht="31.5" outlineLevel="1" x14ac:dyDescent="0.4">
      <c r="B646" s="220"/>
      <c r="C646" s="204">
        <v>559</v>
      </c>
      <c r="D646" s="205"/>
      <c r="E646" s="206" t="s">
        <v>970</v>
      </c>
      <c r="F646" s="278" t="s">
        <v>863</v>
      </c>
      <c r="G646" s="279"/>
      <c r="H646" s="212"/>
      <c r="I646" s="212"/>
      <c r="J646" s="212"/>
      <c r="K646" s="212"/>
      <c r="L646" s="212"/>
      <c r="M646" s="213"/>
      <c r="N646" s="214"/>
      <c r="O646" s="210" t="s">
        <v>6</v>
      </c>
      <c r="P646" s="215"/>
      <c r="Q646" s="198"/>
      <c r="R646" s="198"/>
    </row>
    <row r="647" spans="2:18" ht="31.5" outlineLevel="1" x14ac:dyDescent="0.4">
      <c r="B647" s="220"/>
      <c r="C647" s="204">
        <v>560</v>
      </c>
      <c r="D647" s="205"/>
      <c r="E647" s="206" t="s">
        <v>970</v>
      </c>
      <c r="F647" s="278" t="s">
        <v>863</v>
      </c>
      <c r="G647" s="279"/>
      <c r="H647" s="212"/>
      <c r="I647" s="212"/>
      <c r="J647" s="212"/>
      <c r="K647" s="212"/>
      <c r="L647" s="212"/>
      <c r="M647" s="213"/>
      <c r="N647" s="214"/>
      <c r="O647" s="210" t="s">
        <v>6</v>
      </c>
      <c r="P647" s="215"/>
      <c r="Q647" s="198"/>
      <c r="R647" s="198"/>
    </row>
    <row r="648" spans="2:18" ht="31.5" outlineLevel="1" x14ac:dyDescent="0.4">
      <c r="B648" s="220"/>
      <c r="C648" s="204">
        <v>561</v>
      </c>
      <c r="D648" s="205"/>
      <c r="E648" s="206" t="s">
        <v>970</v>
      </c>
      <c r="F648" s="278" t="s">
        <v>863</v>
      </c>
      <c r="G648" s="279"/>
      <c r="H648" s="212"/>
      <c r="I648" s="212"/>
      <c r="J648" s="212"/>
      <c r="K648" s="212"/>
      <c r="L648" s="212"/>
      <c r="M648" s="213"/>
      <c r="N648" s="214"/>
      <c r="O648" s="210" t="s">
        <v>6</v>
      </c>
      <c r="P648" s="215"/>
      <c r="Q648" s="198"/>
      <c r="R648" s="198"/>
    </row>
    <row r="649" spans="2:18" ht="31.5" outlineLevel="1" x14ac:dyDescent="0.4">
      <c r="B649" s="220"/>
      <c r="C649" s="204">
        <v>562</v>
      </c>
      <c r="D649" s="205"/>
      <c r="E649" s="206" t="s">
        <v>970</v>
      </c>
      <c r="F649" s="278" t="s">
        <v>863</v>
      </c>
      <c r="G649" s="279"/>
      <c r="H649" s="212"/>
      <c r="I649" s="212"/>
      <c r="J649" s="212"/>
      <c r="K649" s="212"/>
      <c r="L649" s="212"/>
      <c r="M649" s="213"/>
      <c r="N649" s="214"/>
      <c r="O649" s="210" t="s">
        <v>6</v>
      </c>
      <c r="P649" s="215"/>
      <c r="Q649" s="198"/>
      <c r="R649" s="198"/>
    </row>
    <row r="650" spans="2:18" ht="31.5" outlineLevel="1" x14ac:dyDescent="0.4">
      <c r="B650" s="220"/>
      <c r="C650" s="204">
        <v>563</v>
      </c>
      <c r="D650" s="205"/>
      <c r="E650" s="206" t="s">
        <v>970</v>
      </c>
      <c r="F650" s="278" t="s">
        <v>863</v>
      </c>
      <c r="G650" s="279"/>
      <c r="H650" s="212"/>
      <c r="I650" s="212"/>
      <c r="J650" s="212"/>
      <c r="K650" s="212"/>
      <c r="L650" s="212"/>
      <c r="M650" s="213"/>
      <c r="N650" s="214"/>
      <c r="O650" s="210" t="s">
        <v>6</v>
      </c>
      <c r="P650" s="215"/>
      <c r="Q650" s="198"/>
      <c r="R650" s="198"/>
    </row>
    <row r="651" spans="2:18" ht="31.5" outlineLevel="1" x14ac:dyDescent="0.4">
      <c r="B651" s="220"/>
      <c r="C651" s="204">
        <v>564</v>
      </c>
      <c r="D651" s="205"/>
      <c r="E651" s="206" t="s">
        <v>970</v>
      </c>
      <c r="F651" s="278" t="s">
        <v>863</v>
      </c>
      <c r="G651" s="279"/>
      <c r="H651" s="212"/>
      <c r="I651" s="212"/>
      <c r="J651" s="212"/>
      <c r="K651" s="212"/>
      <c r="L651" s="212"/>
      <c r="M651" s="213"/>
      <c r="N651" s="214"/>
      <c r="O651" s="210" t="s">
        <v>6</v>
      </c>
      <c r="P651" s="215"/>
      <c r="Q651" s="198"/>
      <c r="R651" s="198"/>
    </row>
    <row r="652" spans="2:18" ht="31.5" outlineLevel="1" x14ac:dyDescent="0.4">
      <c r="B652" s="220"/>
      <c r="C652" s="204">
        <v>565</v>
      </c>
      <c r="D652" s="205"/>
      <c r="E652" s="206" t="s">
        <v>970</v>
      </c>
      <c r="F652" s="278" t="s">
        <v>863</v>
      </c>
      <c r="G652" s="279"/>
      <c r="H652" s="212"/>
      <c r="I652" s="212"/>
      <c r="J652" s="212"/>
      <c r="K652" s="212"/>
      <c r="L652" s="212"/>
      <c r="M652" s="213"/>
      <c r="N652" s="214"/>
      <c r="O652" s="210" t="s">
        <v>6</v>
      </c>
      <c r="P652" s="215"/>
      <c r="Q652" s="198"/>
      <c r="R652" s="198"/>
    </row>
    <row r="653" spans="2:18" ht="31.5" outlineLevel="1" x14ac:dyDescent="0.4">
      <c r="B653" s="220"/>
      <c r="C653" s="204">
        <v>566</v>
      </c>
      <c r="D653" s="205"/>
      <c r="E653" s="206" t="s">
        <v>970</v>
      </c>
      <c r="F653" s="278" t="s">
        <v>863</v>
      </c>
      <c r="G653" s="279"/>
      <c r="H653" s="212"/>
      <c r="I653" s="212"/>
      <c r="J653" s="212"/>
      <c r="K653" s="212"/>
      <c r="L653" s="212"/>
      <c r="M653" s="213"/>
      <c r="N653" s="214"/>
      <c r="O653" s="210" t="s">
        <v>6</v>
      </c>
      <c r="P653" s="215"/>
      <c r="Q653" s="198"/>
      <c r="R653" s="198"/>
    </row>
    <row r="654" spans="2:18" ht="31.5" outlineLevel="1" x14ac:dyDescent="0.4">
      <c r="B654" s="220"/>
      <c r="C654" s="204">
        <v>567</v>
      </c>
      <c r="D654" s="205"/>
      <c r="E654" s="206" t="s">
        <v>970</v>
      </c>
      <c r="F654" s="278" t="s">
        <v>863</v>
      </c>
      <c r="G654" s="279"/>
      <c r="H654" s="212"/>
      <c r="I654" s="212"/>
      <c r="J654" s="212"/>
      <c r="K654" s="212"/>
      <c r="L654" s="212"/>
      <c r="M654" s="213"/>
      <c r="N654" s="214"/>
      <c r="O654" s="210" t="s">
        <v>6</v>
      </c>
      <c r="P654" s="215"/>
      <c r="Q654" s="198"/>
      <c r="R654" s="198"/>
    </row>
    <row r="655" spans="2:18" ht="31.5" outlineLevel="1" x14ac:dyDescent="0.4">
      <c r="B655" s="220"/>
      <c r="C655" s="204">
        <v>568</v>
      </c>
      <c r="D655" s="205"/>
      <c r="E655" s="206" t="s">
        <v>970</v>
      </c>
      <c r="F655" s="278" t="s">
        <v>863</v>
      </c>
      <c r="G655" s="279"/>
      <c r="H655" s="212"/>
      <c r="I655" s="212"/>
      <c r="J655" s="212"/>
      <c r="K655" s="212"/>
      <c r="L655" s="212"/>
      <c r="M655" s="213"/>
      <c r="N655" s="214"/>
      <c r="O655" s="210" t="s">
        <v>6</v>
      </c>
      <c r="P655" s="215"/>
      <c r="Q655" s="198"/>
      <c r="R655" s="198"/>
    </row>
    <row r="656" spans="2:18" ht="31.5" outlineLevel="1" x14ac:dyDescent="0.4">
      <c r="B656" s="220"/>
      <c r="C656" s="204">
        <v>569</v>
      </c>
      <c r="D656" s="205"/>
      <c r="E656" s="206" t="s">
        <v>970</v>
      </c>
      <c r="F656" s="278" t="s">
        <v>863</v>
      </c>
      <c r="G656" s="279"/>
      <c r="H656" s="212"/>
      <c r="I656" s="212"/>
      <c r="J656" s="212"/>
      <c r="K656" s="212"/>
      <c r="L656" s="212"/>
      <c r="M656" s="213"/>
      <c r="N656" s="214"/>
      <c r="O656" s="210" t="s">
        <v>6</v>
      </c>
      <c r="P656" s="215"/>
      <c r="Q656" s="198"/>
      <c r="R656" s="198"/>
    </row>
    <row r="657" spans="2:18" ht="31.5" outlineLevel="1" x14ac:dyDescent="0.4">
      <c r="B657" s="220"/>
      <c r="C657" s="204">
        <v>570</v>
      </c>
      <c r="D657" s="205"/>
      <c r="E657" s="206" t="s">
        <v>970</v>
      </c>
      <c r="F657" s="278" t="s">
        <v>863</v>
      </c>
      <c r="G657" s="279"/>
      <c r="H657" s="212"/>
      <c r="I657" s="212"/>
      <c r="J657" s="212"/>
      <c r="K657" s="212"/>
      <c r="L657" s="212"/>
      <c r="M657" s="213"/>
      <c r="N657" s="214"/>
      <c r="O657" s="210" t="s">
        <v>6</v>
      </c>
      <c r="P657" s="215"/>
      <c r="Q657" s="198"/>
      <c r="R657" s="198"/>
    </row>
    <row r="658" spans="2:18" ht="31.5" outlineLevel="1" x14ac:dyDescent="0.4">
      <c r="B658" s="220"/>
      <c r="C658" s="204">
        <v>571</v>
      </c>
      <c r="D658" s="205"/>
      <c r="E658" s="206" t="s">
        <v>970</v>
      </c>
      <c r="F658" s="278" t="s">
        <v>863</v>
      </c>
      <c r="G658" s="279"/>
      <c r="H658" s="212"/>
      <c r="I658" s="212"/>
      <c r="J658" s="212"/>
      <c r="K658" s="212"/>
      <c r="L658" s="212"/>
      <c r="M658" s="213"/>
      <c r="N658" s="214"/>
      <c r="O658" s="210" t="s">
        <v>6</v>
      </c>
      <c r="P658" s="215"/>
      <c r="Q658" s="198"/>
      <c r="R658" s="198"/>
    </row>
    <row r="659" spans="2:18" ht="31.5" outlineLevel="1" x14ac:dyDescent="0.4">
      <c r="B659" s="220"/>
      <c r="C659" s="204">
        <v>572</v>
      </c>
      <c r="D659" s="205"/>
      <c r="E659" s="206" t="s">
        <v>970</v>
      </c>
      <c r="F659" s="278" t="s">
        <v>863</v>
      </c>
      <c r="G659" s="279"/>
      <c r="H659" s="212"/>
      <c r="I659" s="212"/>
      <c r="J659" s="212"/>
      <c r="K659" s="212"/>
      <c r="L659" s="212"/>
      <c r="M659" s="213"/>
      <c r="N659" s="214"/>
      <c r="O659" s="210" t="s">
        <v>6</v>
      </c>
      <c r="P659" s="215"/>
      <c r="Q659" s="198"/>
      <c r="R659" s="198"/>
    </row>
    <row r="660" spans="2:18" ht="31.5" outlineLevel="1" x14ac:dyDescent="0.4">
      <c r="B660" s="220"/>
      <c r="C660" s="204">
        <v>573</v>
      </c>
      <c r="D660" s="205"/>
      <c r="E660" s="206" t="s">
        <v>970</v>
      </c>
      <c r="F660" s="278" t="s">
        <v>863</v>
      </c>
      <c r="G660" s="279"/>
      <c r="H660" s="212"/>
      <c r="I660" s="212"/>
      <c r="J660" s="212"/>
      <c r="K660" s="212"/>
      <c r="L660" s="212"/>
      <c r="M660" s="213"/>
      <c r="N660" s="214"/>
      <c r="O660" s="210" t="s">
        <v>6</v>
      </c>
      <c r="P660" s="215"/>
      <c r="Q660" s="198"/>
      <c r="R660" s="198"/>
    </row>
    <row r="661" spans="2:18" ht="31.5" outlineLevel="1" x14ac:dyDescent="0.4">
      <c r="B661" s="220"/>
      <c r="C661" s="204">
        <v>574</v>
      </c>
      <c r="D661" s="205"/>
      <c r="E661" s="206" t="s">
        <v>970</v>
      </c>
      <c r="F661" s="278" t="s">
        <v>863</v>
      </c>
      <c r="G661" s="279"/>
      <c r="H661" s="212"/>
      <c r="I661" s="212"/>
      <c r="J661" s="212"/>
      <c r="K661" s="212"/>
      <c r="L661" s="212"/>
      <c r="M661" s="213"/>
      <c r="N661" s="214"/>
      <c r="O661" s="210" t="s">
        <v>6</v>
      </c>
      <c r="P661" s="215"/>
      <c r="Q661" s="198"/>
      <c r="R661" s="198"/>
    </row>
    <row r="662" spans="2:18" ht="31.5" outlineLevel="1" x14ac:dyDescent="0.4">
      <c r="B662" s="220"/>
      <c r="C662" s="204">
        <v>575</v>
      </c>
      <c r="D662" s="205"/>
      <c r="E662" s="206" t="s">
        <v>970</v>
      </c>
      <c r="F662" s="278" t="s">
        <v>863</v>
      </c>
      <c r="G662" s="279"/>
      <c r="H662" s="212"/>
      <c r="I662" s="212"/>
      <c r="J662" s="212"/>
      <c r="K662" s="212"/>
      <c r="L662" s="212"/>
      <c r="M662" s="213"/>
      <c r="N662" s="214"/>
      <c r="O662" s="210" t="s">
        <v>6</v>
      </c>
      <c r="P662" s="215"/>
      <c r="Q662" s="198"/>
      <c r="R662" s="198"/>
    </row>
    <row r="663" spans="2:18" ht="31.5" outlineLevel="1" x14ac:dyDescent="0.4">
      <c r="B663" s="220"/>
      <c r="C663" s="204">
        <v>576</v>
      </c>
      <c r="D663" s="205"/>
      <c r="E663" s="206" t="s">
        <v>970</v>
      </c>
      <c r="F663" s="278" t="s">
        <v>863</v>
      </c>
      <c r="G663" s="279"/>
      <c r="H663" s="212"/>
      <c r="I663" s="212"/>
      <c r="J663" s="212"/>
      <c r="K663" s="212"/>
      <c r="L663" s="212"/>
      <c r="M663" s="213"/>
      <c r="N663" s="214"/>
      <c r="O663" s="210" t="s">
        <v>6</v>
      </c>
      <c r="P663" s="215"/>
      <c r="Q663" s="198"/>
      <c r="R663" s="198"/>
    </row>
    <row r="664" spans="2:18" ht="31.5" outlineLevel="1" x14ac:dyDescent="0.4">
      <c r="B664" s="220"/>
      <c r="C664" s="204">
        <v>577</v>
      </c>
      <c r="D664" s="205"/>
      <c r="E664" s="206" t="s">
        <v>970</v>
      </c>
      <c r="F664" s="278" t="s">
        <v>863</v>
      </c>
      <c r="G664" s="279"/>
      <c r="H664" s="212"/>
      <c r="I664" s="212"/>
      <c r="J664" s="212"/>
      <c r="K664" s="212"/>
      <c r="L664" s="212"/>
      <c r="M664" s="213"/>
      <c r="N664" s="214"/>
      <c r="O664" s="210" t="s">
        <v>6</v>
      </c>
      <c r="P664" s="215"/>
      <c r="Q664" s="198"/>
      <c r="R664" s="198"/>
    </row>
    <row r="665" spans="2:18" ht="31.5" outlineLevel="1" x14ac:dyDescent="0.4">
      <c r="B665" s="220"/>
      <c r="C665" s="204">
        <v>578</v>
      </c>
      <c r="D665" s="205"/>
      <c r="E665" s="206" t="s">
        <v>970</v>
      </c>
      <c r="F665" s="278" t="s">
        <v>863</v>
      </c>
      <c r="G665" s="279"/>
      <c r="H665" s="212"/>
      <c r="I665" s="212"/>
      <c r="J665" s="212"/>
      <c r="K665" s="212"/>
      <c r="L665" s="212"/>
      <c r="M665" s="213"/>
      <c r="N665" s="214"/>
      <c r="O665" s="210" t="s">
        <v>6</v>
      </c>
      <c r="P665" s="215"/>
      <c r="Q665" s="198"/>
      <c r="R665" s="198"/>
    </row>
    <row r="666" spans="2:18" ht="31.5" outlineLevel="1" x14ac:dyDescent="0.4">
      <c r="B666" s="220"/>
      <c r="C666" s="204">
        <v>579</v>
      </c>
      <c r="D666" s="205"/>
      <c r="E666" s="206" t="s">
        <v>970</v>
      </c>
      <c r="F666" s="278" t="s">
        <v>863</v>
      </c>
      <c r="G666" s="279"/>
      <c r="H666" s="212"/>
      <c r="I666" s="212"/>
      <c r="J666" s="212"/>
      <c r="K666" s="212"/>
      <c r="L666" s="212"/>
      <c r="M666" s="213"/>
      <c r="N666" s="214"/>
      <c r="O666" s="210" t="s">
        <v>6</v>
      </c>
      <c r="P666" s="215"/>
      <c r="Q666" s="198"/>
      <c r="R666" s="198"/>
    </row>
    <row r="667" spans="2:18" ht="31.5" outlineLevel="1" x14ac:dyDescent="0.4">
      <c r="B667" s="220"/>
      <c r="C667" s="204">
        <v>580</v>
      </c>
      <c r="D667" s="205"/>
      <c r="E667" s="206" t="s">
        <v>970</v>
      </c>
      <c r="F667" s="278" t="s">
        <v>863</v>
      </c>
      <c r="G667" s="279"/>
      <c r="H667" s="212"/>
      <c r="I667" s="212"/>
      <c r="J667" s="212"/>
      <c r="K667" s="212"/>
      <c r="L667" s="212"/>
      <c r="M667" s="213"/>
      <c r="N667" s="214"/>
      <c r="O667" s="210" t="s">
        <v>6</v>
      </c>
      <c r="P667" s="215"/>
      <c r="Q667" s="198"/>
      <c r="R667" s="198"/>
    </row>
    <row r="668" spans="2:18" ht="31.5" outlineLevel="1" x14ac:dyDescent="0.4">
      <c r="B668" s="220"/>
      <c r="C668" s="204">
        <v>581</v>
      </c>
      <c r="D668" s="205"/>
      <c r="E668" s="206" t="s">
        <v>970</v>
      </c>
      <c r="F668" s="278" t="s">
        <v>863</v>
      </c>
      <c r="G668" s="279"/>
      <c r="H668" s="212"/>
      <c r="I668" s="212"/>
      <c r="J668" s="212"/>
      <c r="K668" s="212"/>
      <c r="L668" s="212"/>
      <c r="M668" s="213"/>
      <c r="N668" s="214"/>
      <c r="O668" s="210" t="s">
        <v>6</v>
      </c>
      <c r="P668" s="215"/>
      <c r="Q668" s="198"/>
      <c r="R668" s="198"/>
    </row>
    <row r="669" spans="2:18" ht="31.5" outlineLevel="1" x14ac:dyDescent="0.4">
      <c r="B669" s="220"/>
      <c r="C669" s="204">
        <v>582</v>
      </c>
      <c r="D669" s="205"/>
      <c r="E669" s="206" t="s">
        <v>970</v>
      </c>
      <c r="F669" s="278" t="s">
        <v>863</v>
      </c>
      <c r="G669" s="279"/>
      <c r="H669" s="212"/>
      <c r="I669" s="212"/>
      <c r="J669" s="212"/>
      <c r="K669" s="212"/>
      <c r="L669" s="212"/>
      <c r="M669" s="213"/>
      <c r="N669" s="214"/>
      <c r="O669" s="210" t="s">
        <v>6</v>
      </c>
      <c r="P669" s="215"/>
      <c r="Q669" s="198"/>
      <c r="R669" s="198"/>
    </row>
    <row r="670" spans="2:18" ht="31.5" outlineLevel="1" x14ac:dyDescent="0.4">
      <c r="B670" s="220"/>
      <c r="C670" s="204">
        <v>583</v>
      </c>
      <c r="D670" s="205"/>
      <c r="E670" s="206" t="s">
        <v>970</v>
      </c>
      <c r="F670" s="278" t="s">
        <v>863</v>
      </c>
      <c r="G670" s="279"/>
      <c r="H670" s="212"/>
      <c r="I670" s="212"/>
      <c r="J670" s="212"/>
      <c r="K670" s="212"/>
      <c r="L670" s="212"/>
      <c r="M670" s="213"/>
      <c r="N670" s="214"/>
      <c r="O670" s="210" t="s">
        <v>6</v>
      </c>
      <c r="P670" s="215"/>
      <c r="Q670" s="198"/>
      <c r="R670" s="198"/>
    </row>
    <row r="671" spans="2:18" ht="31.5" outlineLevel="1" x14ac:dyDescent="0.4">
      <c r="B671" s="220"/>
      <c r="C671" s="204">
        <v>584</v>
      </c>
      <c r="D671" s="205"/>
      <c r="E671" s="206" t="s">
        <v>970</v>
      </c>
      <c r="F671" s="278" t="s">
        <v>863</v>
      </c>
      <c r="G671" s="279"/>
      <c r="H671" s="212"/>
      <c r="I671" s="212"/>
      <c r="J671" s="212"/>
      <c r="K671" s="212"/>
      <c r="L671" s="212"/>
      <c r="M671" s="213"/>
      <c r="N671" s="214"/>
      <c r="O671" s="210" t="s">
        <v>6</v>
      </c>
      <c r="P671" s="215"/>
      <c r="Q671" s="198"/>
      <c r="R671" s="198"/>
    </row>
    <row r="672" spans="2:18" ht="31.5" outlineLevel="1" x14ac:dyDescent="0.4">
      <c r="B672" s="220"/>
      <c r="C672" s="204">
        <v>585</v>
      </c>
      <c r="D672" s="205"/>
      <c r="E672" s="206" t="s">
        <v>970</v>
      </c>
      <c r="F672" s="278" t="s">
        <v>863</v>
      </c>
      <c r="G672" s="279"/>
      <c r="H672" s="212"/>
      <c r="I672" s="212"/>
      <c r="J672" s="212"/>
      <c r="K672" s="212"/>
      <c r="L672" s="212"/>
      <c r="M672" s="213"/>
      <c r="N672" s="214"/>
      <c r="O672" s="210" t="s">
        <v>6</v>
      </c>
      <c r="P672" s="215"/>
      <c r="Q672" s="198"/>
      <c r="R672" s="198"/>
    </row>
    <row r="673" spans="2:18" ht="31.5" outlineLevel="1" x14ac:dyDescent="0.4">
      <c r="B673" s="220"/>
      <c r="C673" s="204">
        <v>586</v>
      </c>
      <c r="D673" s="205"/>
      <c r="E673" s="206" t="s">
        <v>970</v>
      </c>
      <c r="F673" s="278" t="s">
        <v>863</v>
      </c>
      <c r="G673" s="279"/>
      <c r="H673" s="212"/>
      <c r="I673" s="212"/>
      <c r="J673" s="212"/>
      <c r="K673" s="212"/>
      <c r="L673" s="212"/>
      <c r="M673" s="213"/>
      <c r="N673" s="214"/>
      <c r="O673" s="210" t="s">
        <v>6</v>
      </c>
      <c r="P673" s="215"/>
      <c r="Q673" s="198"/>
      <c r="R673" s="198"/>
    </row>
    <row r="674" spans="2:18" ht="31.5" outlineLevel="1" x14ac:dyDescent="0.4">
      <c r="B674" s="220"/>
      <c r="C674" s="204">
        <v>587</v>
      </c>
      <c r="D674" s="205"/>
      <c r="E674" s="206" t="s">
        <v>970</v>
      </c>
      <c r="F674" s="278" t="s">
        <v>863</v>
      </c>
      <c r="G674" s="279"/>
      <c r="H674" s="212"/>
      <c r="I674" s="212"/>
      <c r="J674" s="212"/>
      <c r="K674" s="212"/>
      <c r="L674" s="212"/>
      <c r="M674" s="213"/>
      <c r="N674" s="214"/>
      <c r="O674" s="210" t="s">
        <v>6</v>
      </c>
      <c r="P674" s="215"/>
      <c r="Q674" s="198"/>
      <c r="R674" s="198"/>
    </row>
    <row r="675" spans="2:18" ht="31.5" outlineLevel="1" x14ac:dyDescent="0.4">
      <c r="B675" s="220"/>
      <c r="C675" s="204">
        <v>588</v>
      </c>
      <c r="D675" s="205"/>
      <c r="E675" s="206" t="s">
        <v>970</v>
      </c>
      <c r="F675" s="278" t="s">
        <v>863</v>
      </c>
      <c r="G675" s="279"/>
      <c r="H675" s="212"/>
      <c r="I675" s="212"/>
      <c r="J675" s="212"/>
      <c r="K675" s="212"/>
      <c r="L675" s="212"/>
      <c r="M675" s="213"/>
      <c r="N675" s="214"/>
      <c r="O675" s="210" t="s">
        <v>6</v>
      </c>
      <c r="P675" s="215"/>
      <c r="Q675" s="198"/>
      <c r="R675" s="198"/>
    </row>
    <row r="676" spans="2:18" ht="31.5" outlineLevel="1" x14ac:dyDescent="0.4">
      <c r="B676" s="220"/>
      <c r="C676" s="204">
        <v>589</v>
      </c>
      <c r="D676" s="205"/>
      <c r="E676" s="206" t="s">
        <v>970</v>
      </c>
      <c r="F676" s="278" t="s">
        <v>863</v>
      </c>
      <c r="G676" s="279"/>
      <c r="H676" s="212"/>
      <c r="I676" s="212"/>
      <c r="J676" s="212"/>
      <c r="K676" s="212"/>
      <c r="L676" s="212"/>
      <c r="M676" s="213"/>
      <c r="N676" s="214"/>
      <c r="O676" s="210" t="s">
        <v>6</v>
      </c>
      <c r="P676" s="215"/>
      <c r="Q676" s="198"/>
      <c r="R676" s="198"/>
    </row>
    <row r="677" spans="2:18" ht="31.5" outlineLevel="1" x14ac:dyDescent="0.4">
      <c r="B677" s="220"/>
      <c r="C677" s="204">
        <v>590</v>
      </c>
      <c r="D677" s="205"/>
      <c r="E677" s="206" t="s">
        <v>970</v>
      </c>
      <c r="F677" s="278" t="s">
        <v>863</v>
      </c>
      <c r="G677" s="279"/>
      <c r="H677" s="212"/>
      <c r="I677" s="212"/>
      <c r="J677" s="212"/>
      <c r="K677" s="212"/>
      <c r="L677" s="212"/>
      <c r="M677" s="213"/>
      <c r="N677" s="214"/>
      <c r="O677" s="210" t="s">
        <v>6</v>
      </c>
      <c r="P677" s="215"/>
      <c r="Q677" s="198"/>
      <c r="R677" s="198"/>
    </row>
    <row r="678" spans="2:18" ht="31.5" outlineLevel="1" x14ac:dyDescent="0.4">
      <c r="B678" s="220"/>
      <c r="C678" s="204">
        <v>591</v>
      </c>
      <c r="D678" s="205"/>
      <c r="E678" s="206" t="s">
        <v>970</v>
      </c>
      <c r="F678" s="278" t="s">
        <v>863</v>
      </c>
      <c r="G678" s="279"/>
      <c r="H678" s="212"/>
      <c r="I678" s="212"/>
      <c r="J678" s="212"/>
      <c r="K678" s="212"/>
      <c r="L678" s="212"/>
      <c r="M678" s="213"/>
      <c r="N678" s="214"/>
      <c r="O678" s="210" t="s">
        <v>6</v>
      </c>
      <c r="P678" s="215"/>
      <c r="Q678" s="198"/>
      <c r="R678" s="198"/>
    </row>
    <row r="679" spans="2:18" ht="31.5" outlineLevel="1" x14ac:dyDescent="0.4">
      <c r="B679" s="220"/>
      <c r="C679" s="204">
        <v>592</v>
      </c>
      <c r="D679" s="205"/>
      <c r="E679" s="206" t="s">
        <v>970</v>
      </c>
      <c r="F679" s="278" t="s">
        <v>863</v>
      </c>
      <c r="G679" s="279"/>
      <c r="H679" s="212"/>
      <c r="I679" s="212"/>
      <c r="J679" s="212"/>
      <c r="K679" s="212"/>
      <c r="L679" s="212"/>
      <c r="M679" s="213"/>
      <c r="N679" s="214"/>
      <c r="O679" s="210" t="s">
        <v>6</v>
      </c>
      <c r="P679" s="215"/>
      <c r="Q679" s="198"/>
      <c r="R679" s="198"/>
    </row>
    <row r="680" spans="2:18" ht="31.5" outlineLevel="1" x14ac:dyDescent="0.4">
      <c r="B680" s="220"/>
      <c r="C680" s="204">
        <v>593</v>
      </c>
      <c r="D680" s="205"/>
      <c r="E680" s="206" t="s">
        <v>970</v>
      </c>
      <c r="F680" s="278" t="s">
        <v>863</v>
      </c>
      <c r="G680" s="279"/>
      <c r="H680" s="212"/>
      <c r="I680" s="212"/>
      <c r="J680" s="212"/>
      <c r="K680" s="212"/>
      <c r="L680" s="212"/>
      <c r="M680" s="213"/>
      <c r="N680" s="214"/>
      <c r="O680" s="210" t="s">
        <v>6</v>
      </c>
      <c r="P680" s="215"/>
      <c r="Q680" s="198"/>
      <c r="R680" s="198"/>
    </row>
    <row r="681" spans="2:18" ht="31.5" outlineLevel="1" x14ac:dyDescent="0.4">
      <c r="B681" s="220"/>
      <c r="C681" s="204">
        <v>594</v>
      </c>
      <c r="D681" s="205"/>
      <c r="E681" s="206" t="s">
        <v>970</v>
      </c>
      <c r="F681" s="278" t="s">
        <v>863</v>
      </c>
      <c r="G681" s="279"/>
      <c r="H681" s="212"/>
      <c r="I681" s="212"/>
      <c r="J681" s="212"/>
      <c r="K681" s="212"/>
      <c r="L681" s="212"/>
      <c r="M681" s="213"/>
      <c r="N681" s="214"/>
      <c r="O681" s="210" t="s">
        <v>6</v>
      </c>
      <c r="P681" s="215"/>
      <c r="Q681" s="198"/>
      <c r="R681" s="198"/>
    </row>
    <row r="682" spans="2:18" ht="31.5" outlineLevel="1" x14ac:dyDescent="0.4">
      <c r="B682" s="220"/>
      <c r="C682" s="204">
        <v>595</v>
      </c>
      <c r="D682" s="205"/>
      <c r="E682" s="206" t="s">
        <v>970</v>
      </c>
      <c r="F682" s="278" t="s">
        <v>863</v>
      </c>
      <c r="G682" s="279"/>
      <c r="H682" s="212"/>
      <c r="I682" s="212"/>
      <c r="J682" s="212"/>
      <c r="K682" s="212"/>
      <c r="L682" s="212"/>
      <c r="M682" s="213"/>
      <c r="N682" s="214"/>
      <c r="O682" s="210" t="s">
        <v>6</v>
      </c>
      <c r="P682" s="215"/>
      <c r="Q682" s="198"/>
      <c r="R682" s="198"/>
    </row>
    <row r="683" spans="2:18" ht="31.5" outlineLevel="1" x14ac:dyDescent="0.4">
      <c r="B683" s="220"/>
      <c r="C683" s="204">
        <v>596</v>
      </c>
      <c r="D683" s="205"/>
      <c r="E683" s="206" t="s">
        <v>970</v>
      </c>
      <c r="F683" s="278" t="s">
        <v>863</v>
      </c>
      <c r="G683" s="279"/>
      <c r="H683" s="212"/>
      <c r="I683" s="212"/>
      <c r="J683" s="212"/>
      <c r="K683" s="212"/>
      <c r="L683" s="212"/>
      <c r="M683" s="213"/>
      <c r="N683" s="214"/>
      <c r="O683" s="210" t="s">
        <v>6</v>
      </c>
      <c r="P683" s="215"/>
      <c r="Q683" s="198"/>
      <c r="R683" s="198"/>
    </row>
    <row r="684" spans="2:18" ht="31.5" outlineLevel="1" x14ac:dyDescent="0.4">
      <c r="B684" s="220"/>
      <c r="C684" s="204">
        <v>597</v>
      </c>
      <c r="D684" s="205"/>
      <c r="E684" s="206" t="s">
        <v>970</v>
      </c>
      <c r="F684" s="278" t="s">
        <v>863</v>
      </c>
      <c r="G684" s="279"/>
      <c r="H684" s="212"/>
      <c r="I684" s="212"/>
      <c r="J684" s="212"/>
      <c r="K684" s="212"/>
      <c r="L684" s="212"/>
      <c r="M684" s="213"/>
      <c r="N684" s="214"/>
      <c r="O684" s="210" t="s">
        <v>6</v>
      </c>
      <c r="P684" s="215"/>
      <c r="Q684" s="198"/>
      <c r="R684" s="198"/>
    </row>
    <row r="685" spans="2:18" ht="31.5" outlineLevel="1" x14ac:dyDescent="0.4">
      <c r="B685" s="220"/>
      <c r="C685" s="204">
        <v>598</v>
      </c>
      <c r="D685" s="205"/>
      <c r="E685" s="206" t="s">
        <v>970</v>
      </c>
      <c r="F685" s="278" t="s">
        <v>863</v>
      </c>
      <c r="G685" s="279"/>
      <c r="H685" s="212"/>
      <c r="I685" s="212"/>
      <c r="J685" s="212"/>
      <c r="K685" s="212"/>
      <c r="L685" s="212"/>
      <c r="M685" s="213"/>
      <c r="N685" s="214"/>
      <c r="O685" s="210" t="s">
        <v>6</v>
      </c>
      <c r="P685" s="215"/>
      <c r="Q685" s="198"/>
      <c r="R685" s="198"/>
    </row>
    <row r="686" spans="2:18" ht="31.5" outlineLevel="1" x14ac:dyDescent="0.4">
      <c r="B686" s="220"/>
      <c r="C686" s="204">
        <v>599</v>
      </c>
      <c r="D686" s="205"/>
      <c r="E686" s="206" t="s">
        <v>970</v>
      </c>
      <c r="F686" s="278" t="s">
        <v>863</v>
      </c>
      <c r="G686" s="279"/>
      <c r="H686" s="212"/>
      <c r="I686" s="212"/>
      <c r="J686" s="212"/>
      <c r="K686" s="212"/>
      <c r="L686" s="212"/>
      <c r="M686" s="213"/>
      <c r="N686" s="214"/>
      <c r="O686" s="210" t="s">
        <v>6</v>
      </c>
      <c r="P686" s="215"/>
      <c r="Q686" s="198"/>
      <c r="R686" s="198"/>
    </row>
    <row r="687" spans="2:18" ht="31.5" outlineLevel="1" x14ac:dyDescent="0.4">
      <c r="B687" s="220"/>
      <c r="C687" s="204">
        <v>600</v>
      </c>
      <c r="D687" s="205"/>
      <c r="E687" s="206" t="s">
        <v>970</v>
      </c>
      <c r="F687" s="278" t="s">
        <v>863</v>
      </c>
      <c r="G687" s="279"/>
      <c r="H687" s="212"/>
      <c r="I687" s="212"/>
      <c r="J687" s="212"/>
      <c r="K687" s="212"/>
      <c r="L687" s="212"/>
      <c r="M687" s="213"/>
      <c r="N687" s="214"/>
      <c r="O687" s="210" t="s">
        <v>6</v>
      </c>
      <c r="P687" s="215"/>
      <c r="Q687" s="198"/>
      <c r="R687" s="198"/>
    </row>
    <row r="688" spans="2:18" ht="31.5" outlineLevel="1" x14ac:dyDescent="0.4">
      <c r="B688" s="220"/>
      <c r="C688" s="204">
        <v>601</v>
      </c>
      <c r="D688" s="205"/>
      <c r="E688" s="206" t="s">
        <v>970</v>
      </c>
      <c r="F688" s="278" t="s">
        <v>863</v>
      </c>
      <c r="G688" s="279"/>
      <c r="H688" s="212"/>
      <c r="I688" s="212"/>
      <c r="J688" s="212"/>
      <c r="K688" s="212"/>
      <c r="L688" s="212"/>
      <c r="M688" s="213"/>
      <c r="N688" s="214"/>
      <c r="O688" s="210" t="s">
        <v>6</v>
      </c>
      <c r="P688" s="215"/>
      <c r="Q688" s="198"/>
      <c r="R688" s="198"/>
    </row>
    <row r="689" spans="2:18" ht="31.5" outlineLevel="1" x14ac:dyDescent="0.4">
      <c r="B689" s="220"/>
      <c r="C689" s="204">
        <v>602</v>
      </c>
      <c r="D689" s="205"/>
      <c r="E689" s="206" t="s">
        <v>970</v>
      </c>
      <c r="F689" s="278" t="s">
        <v>863</v>
      </c>
      <c r="G689" s="279"/>
      <c r="H689" s="212"/>
      <c r="I689" s="212"/>
      <c r="J689" s="212"/>
      <c r="K689" s="212"/>
      <c r="L689" s="212"/>
      <c r="M689" s="213"/>
      <c r="N689" s="214"/>
      <c r="O689" s="210" t="s">
        <v>6</v>
      </c>
      <c r="P689" s="215"/>
      <c r="Q689" s="198"/>
      <c r="R689" s="198"/>
    </row>
    <row r="690" spans="2:18" ht="31.5" outlineLevel="1" x14ac:dyDescent="0.4">
      <c r="B690" s="220"/>
      <c r="C690" s="204">
        <v>603</v>
      </c>
      <c r="D690" s="205"/>
      <c r="E690" s="206" t="s">
        <v>970</v>
      </c>
      <c r="F690" s="278" t="s">
        <v>863</v>
      </c>
      <c r="G690" s="279"/>
      <c r="H690" s="212"/>
      <c r="I690" s="212"/>
      <c r="J690" s="212"/>
      <c r="K690" s="212"/>
      <c r="L690" s="212"/>
      <c r="M690" s="213"/>
      <c r="N690" s="214"/>
      <c r="O690" s="210" t="s">
        <v>6</v>
      </c>
      <c r="P690" s="215"/>
      <c r="Q690" s="198"/>
      <c r="R690" s="198"/>
    </row>
    <row r="691" spans="2:18" ht="31.5" outlineLevel="1" x14ac:dyDescent="0.4">
      <c r="B691" s="220"/>
      <c r="C691" s="204">
        <v>604</v>
      </c>
      <c r="D691" s="205"/>
      <c r="E691" s="206" t="s">
        <v>970</v>
      </c>
      <c r="F691" s="278" t="s">
        <v>863</v>
      </c>
      <c r="G691" s="279"/>
      <c r="H691" s="212"/>
      <c r="I691" s="212"/>
      <c r="J691" s="212"/>
      <c r="K691" s="212"/>
      <c r="L691" s="212"/>
      <c r="M691" s="213"/>
      <c r="N691" s="214"/>
      <c r="O691" s="210" t="s">
        <v>6</v>
      </c>
      <c r="P691" s="215"/>
      <c r="Q691" s="198"/>
      <c r="R691" s="198"/>
    </row>
    <row r="692" spans="2:18" ht="31.5" outlineLevel="1" x14ac:dyDescent="0.4">
      <c r="B692" s="220"/>
      <c r="C692" s="204">
        <v>605</v>
      </c>
      <c r="D692" s="205"/>
      <c r="E692" s="206" t="s">
        <v>970</v>
      </c>
      <c r="F692" s="278" t="s">
        <v>863</v>
      </c>
      <c r="G692" s="279"/>
      <c r="H692" s="212"/>
      <c r="I692" s="212"/>
      <c r="J692" s="212"/>
      <c r="K692" s="212"/>
      <c r="L692" s="212"/>
      <c r="M692" s="213"/>
      <c r="N692" s="214"/>
      <c r="O692" s="210" t="s">
        <v>6</v>
      </c>
      <c r="P692" s="215"/>
      <c r="Q692" s="198"/>
      <c r="R692" s="198"/>
    </row>
    <row r="693" spans="2:18" ht="31.5" outlineLevel="1" x14ac:dyDescent="0.4">
      <c r="B693" s="220"/>
      <c r="C693" s="204">
        <v>606</v>
      </c>
      <c r="D693" s="205"/>
      <c r="E693" s="206" t="s">
        <v>970</v>
      </c>
      <c r="F693" s="278" t="s">
        <v>863</v>
      </c>
      <c r="G693" s="279"/>
      <c r="H693" s="212"/>
      <c r="I693" s="212"/>
      <c r="J693" s="212"/>
      <c r="K693" s="212"/>
      <c r="L693" s="212"/>
      <c r="M693" s="213"/>
      <c r="N693" s="214"/>
      <c r="O693" s="210" t="s">
        <v>6</v>
      </c>
      <c r="P693" s="215"/>
      <c r="Q693" s="198"/>
      <c r="R693" s="198"/>
    </row>
    <row r="694" spans="2:18" ht="31.5" outlineLevel="1" x14ac:dyDescent="0.4">
      <c r="B694" s="220"/>
      <c r="C694" s="204">
        <v>607</v>
      </c>
      <c r="D694" s="205"/>
      <c r="E694" s="206" t="s">
        <v>970</v>
      </c>
      <c r="F694" s="278" t="s">
        <v>863</v>
      </c>
      <c r="G694" s="279"/>
      <c r="H694" s="212"/>
      <c r="I694" s="212"/>
      <c r="J694" s="212"/>
      <c r="K694" s="212"/>
      <c r="L694" s="212"/>
      <c r="M694" s="213"/>
      <c r="N694" s="214"/>
      <c r="O694" s="210" t="s">
        <v>6</v>
      </c>
      <c r="P694" s="215"/>
      <c r="Q694" s="198"/>
      <c r="R694" s="198"/>
    </row>
    <row r="695" spans="2:18" ht="31.5" outlineLevel="1" x14ac:dyDescent="0.4">
      <c r="B695" s="220"/>
      <c r="C695" s="204">
        <v>608</v>
      </c>
      <c r="D695" s="205"/>
      <c r="E695" s="206" t="s">
        <v>970</v>
      </c>
      <c r="F695" s="278" t="s">
        <v>863</v>
      </c>
      <c r="G695" s="279"/>
      <c r="H695" s="212"/>
      <c r="I695" s="212"/>
      <c r="J695" s="212"/>
      <c r="K695" s="212"/>
      <c r="L695" s="212"/>
      <c r="M695" s="213"/>
      <c r="N695" s="214"/>
      <c r="O695" s="210" t="s">
        <v>6</v>
      </c>
      <c r="P695" s="215"/>
      <c r="Q695" s="198"/>
      <c r="R695" s="198"/>
    </row>
    <row r="696" spans="2:18" ht="31.5" outlineLevel="1" x14ac:dyDescent="0.4">
      <c r="B696" s="220"/>
      <c r="C696" s="204">
        <v>609</v>
      </c>
      <c r="D696" s="205"/>
      <c r="E696" s="206" t="s">
        <v>970</v>
      </c>
      <c r="F696" s="278" t="s">
        <v>863</v>
      </c>
      <c r="G696" s="279"/>
      <c r="H696" s="212"/>
      <c r="I696" s="212"/>
      <c r="J696" s="212"/>
      <c r="K696" s="212"/>
      <c r="L696" s="212"/>
      <c r="M696" s="213"/>
      <c r="N696" s="214"/>
      <c r="O696" s="210" t="s">
        <v>6</v>
      </c>
      <c r="P696" s="215"/>
      <c r="Q696" s="198"/>
      <c r="R696" s="198"/>
    </row>
    <row r="697" spans="2:18" ht="31.5" outlineLevel="1" x14ac:dyDescent="0.4">
      <c r="B697" s="220"/>
      <c r="C697" s="204">
        <v>610</v>
      </c>
      <c r="D697" s="205"/>
      <c r="E697" s="206" t="s">
        <v>970</v>
      </c>
      <c r="F697" s="278" t="s">
        <v>863</v>
      </c>
      <c r="G697" s="279"/>
      <c r="H697" s="212"/>
      <c r="I697" s="212"/>
      <c r="J697" s="212"/>
      <c r="K697" s="212"/>
      <c r="L697" s="212"/>
      <c r="M697" s="213"/>
      <c r="N697" s="214"/>
      <c r="O697" s="210" t="s">
        <v>6</v>
      </c>
      <c r="P697" s="215"/>
      <c r="Q697" s="198"/>
      <c r="R697" s="198"/>
    </row>
    <row r="698" spans="2:18" ht="31.5" outlineLevel="1" x14ac:dyDescent="0.4">
      <c r="B698" s="220"/>
      <c r="C698" s="204">
        <v>611</v>
      </c>
      <c r="D698" s="205"/>
      <c r="E698" s="206" t="s">
        <v>970</v>
      </c>
      <c r="F698" s="278" t="s">
        <v>863</v>
      </c>
      <c r="G698" s="279"/>
      <c r="H698" s="212"/>
      <c r="I698" s="212"/>
      <c r="J698" s="212"/>
      <c r="K698" s="212"/>
      <c r="L698" s="212"/>
      <c r="M698" s="213"/>
      <c r="N698" s="214"/>
      <c r="O698" s="210" t="s">
        <v>6</v>
      </c>
      <c r="P698" s="215"/>
      <c r="Q698" s="198"/>
      <c r="R698" s="198"/>
    </row>
    <row r="699" spans="2:18" ht="31.5" outlineLevel="1" x14ac:dyDescent="0.4">
      <c r="B699" s="220"/>
      <c r="C699" s="204">
        <v>612</v>
      </c>
      <c r="D699" s="205"/>
      <c r="E699" s="206" t="s">
        <v>970</v>
      </c>
      <c r="F699" s="278" t="s">
        <v>863</v>
      </c>
      <c r="G699" s="279"/>
      <c r="H699" s="212"/>
      <c r="I699" s="212"/>
      <c r="J699" s="212"/>
      <c r="K699" s="212"/>
      <c r="L699" s="212"/>
      <c r="M699" s="213"/>
      <c r="N699" s="214"/>
      <c r="O699" s="210" t="s">
        <v>6</v>
      </c>
      <c r="P699" s="215"/>
      <c r="Q699" s="198"/>
      <c r="R699" s="198"/>
    </row>
    <row r="700" spans="2:18" ht="31.5" outlineLevel="1" x14ac:dyDescent="0.4">
      <c r="B700" s="220"/>
      <c r="C700" s="204">
        <v>613</v>
      </c>
      <c r="D700" s="205"/>
      <c r="E700" s="206" t="s">
        <v>970</v>
      </c>
      <c r="F700" s="278" t="s">
        <v>863</v>
      </c>
      <c r="G700" s="279"/>
      <c r="H700" s="212"/>
      <c r="I700" s="212"/>
      <c r="J700" s="212"/>
      <c r="K700" s="212"/>
      <c r="L700" s="212"/>
      <c r="M700" s="213"/>
      <c r="N700" s="214"/>
      <c r="O700" s="210" t="s">
        <v>6</v>
      </c>
      <c r="P700" s="215"/>
      <c r="Q700" s="198"/>
      <c r="R700" s="198"/>
    </row>
    <row r="701" spans="2:18" ht="31.5" outlineLevel="1" x14ac:dyDescent="0.4">
      <c r="B701" s="220"/>
      <c r="C701" s="204">
        <v>614</v>
      </c>
      <c r="D701" s="205"/>
      <c r="E701" s="206" t="s">
        <v>970</v>
      </c>
      <c r="F701" s="278" t="s">
        <v>863</v>
      </c>
      <c r="G701" s="279"/>
      <c r="H701" s="212"/>
      <c r="I701" s="212"/>
      <c r="J701" s="212"/>
      <c r="K701" s="212"/>
      <c r="L701" s="212"/>
      <c r="M701" s="213"/>
      <c r="N701" s="214"/>
      <c r="O701" s="210" t="s">
        <v>6</v>
      </c>
      <c r="P701" s="215"/>
      <c r="Q701" s="198"/>
      <c r="R701" s="198"/>
    </row>
    <row r="702" spans="2:18" ht="31.5" outlineLevel="1" x14ac:dyDescent="0.4">
      <c r="B702" s="220"/>
      <c r="C702" s="204">
        <v>615</v>
      </c>
      <c r="D702" s="205"/>
      <c r="E702" s="206" t="s">
        <v>970</v>
      </c>
      <c r="F702" s="278" t="s">
        <v>863</v>
      </c>
      <c r="G702" s="279"/>
      <c r="H702" s="212"/>
      <c r="I702" s="212"/>
      <c r="J702" s="212"/>
      <c r="K702" s="212"/>
      <c r="L702" s="212"/>
      <c r="M702" s="213"/>
      <c r="N702" s="214"/>
      <c r="O702" s="210" t="s">
        <v>6</v>
      </c>
      <c r="P702" s="215"/>
      <c r="Q702" s="198"/>
      <c r="R702" s="198"/>
    </row>
    <row r="703" spans="2:18" ht="31.5" outlineLevel="1" x14ac:dyDescent="0.4">
      <c r="B703" s="220"/>
      <c r="C703" s="204">
        <v>616</v>
      </c>
      <c r="D703" s="205"/>
      <c r="E703" s="206" t="s">
        <v>970</v>
      </c>
      <c r="F703" s="278" t="s">
        <v>863</v>
      </c>
      <c r="G703" s="279"/>
      <c r="H703" s="212"/>
      <c r="I703" s="212"/>
      <c r="J703" s="212"/>
      <c r="K703" s="212"/>
      <c r="L703" s="212"/>
      <c r="M703" s="213"/>
      <c r="N703" s="214"/>
      <c r="O703" s="210" t="s">
        <v>6</v>
      </c>
      <c r="P703" s="215"/>
      <c r="Q703" s="198"/>
      <c r="R703" s="198"/>
    </row>
    <row r="704" spans="2:18" ht="31.5" outlineLevel="1" x14ac:dyDescent="0.4">
      <c r="B704" s="220"/>
      <c r="C704" s="204">
        <v>617</v>
      </c>
      <c r="D704" s="205"/>
      <c r="E704" s="206" t="s">
        <v>970</v>
      </c>
      <c r="F704" s="278" t="s">
        <v>863</v>
      </c>
      <c r="G704" s="279"/>
      <c r="H704" s="212"/>
      <c r="I704" s="212"/>
      <c r="J704" s="212"/>
      <c r="K704" s="212"/>
      <c r="L704" s="212"/>
      <c r="M704" s="213"/>
      <c r="N704" s="214"/>
      <c r="O704" s="210" t="s">
        <v>6</v>
      </c>
      <c r="P704" s="215"/>
      <c r="Q704" s="198"/>
      <c r="R704" s="198"/>
    </row>
    <row r="705" spans="2:18" ht="31.5" outlineLevel="1" x14ac:dyDescent="0.4">
      <c r="B705" s="220"/>
      <c r="C705" s="204">
        <v>618</v>
      </c>
      <c r="D705" s="205"/>
      <c r="E705" s="206" t="s">
        <v>970</v>
      </c>
      <c r="F705" s="278" t="s">
        <v>863</v>
      </c>
      <c r="G705" s="279"/>
      <c r="H705" s="212"/>
      <c r="I705" s="212"/>
      <c r="J705" s="212"/>
      <c r="K705" s="212"/>
      <c r="L705" s="212"/>
      <c r="M705" s="213"/>
      <c r="N705" s="214"/>
      <c r="O705" s="210" t="s">
        <v>6</v>
      </c>
      <c r="P705" s="215"/>
      <c r="Q705" s="198"/>
      <c r="R705" s="198"/>
    </row>
    <row r="706" spans="2:18" ht="31.5" outlineLevel="1" x14ac:dyDescent="0.4">
      <c r="B706" s="220"/>
      <c r="C706" s="204">
        <v>619</v>
      </c>
      <c r="D706" s="205"/>
      <c r="E706" s="206" t="s">
        <v>970</v>
      </c>
      <c r="F706" s="278" t="s">
        <v>863</v>
      </c>
      <c r="G706" s="279"/>
      <c r="H706" s="212"/>
      <c r="I706" s="212"/>
      <c r="J706" s="212"/>
      <c r="K706" s="212"/>
      <c r="L706" s="212"/>
      <c r="M706" s="213"/>
      <c r="N706" s="214"/>
      <c r="O706" s="210" t="s">
        <v>6</v>
      </c>
      <c r="P706" s="215"/>
      <c r="Q706" s="198"/>
      <c r="R706" s="198"/>
    </row>
    <row r="707" spans="2:18" ht="31.5" outlineLevel="1" x14ac:dyDescent="0.4">
      <c r="B707" s="220"/>
      <c r="C707" s="204">
        <v>620</v>
      </c>
      <c r="D707" s="205"/>
      <c r="E707" s="206" t="s">
        <v>970</v>
      </c>
      <c r="F707" s="278" t="s">
        <v>863</v>
      </c>
      <c r="G707" s="279"/>
      <c r="H707" s="212"/>
      <c r="I707" s="212"/>
      <c r="J707" s="212"/>
      <c r="K707" s="212"/>
      <c r="L707" s="212"/>
      <c r="M707" s="213"/>
      <c r="N707" s="214"/>
      <c r="O707" s="210" t="s">
        <v>6</v>
      </c>
      <c r="P707" s="215"/>
      <c r="Q707" s="198"/>
      <c r="R707" s="198"/>
    </row>
    <row r="708" spans="2:18" ht="31.5" outlineLevel="1" x14ac:dyDescent="0.4">
      <c r="B708" s="220"/>
      <c r="C708" s="204">
        <v>621</v>
      </c>
      <c r="D708" s="205"/>
      <c r="E708" s="206" t="s">
        <v>970</v>
      </c>
      <c r="F708" s="278" t="s">
        <v>863</v>
      </c>
      <c r="G708" s="279"/>
      <c r="H708" s="212"/>
      <c r="I708" s="212"/>
      <c r="J708" s="212"/>
      <c r="K708" s="212"/>
      <c r="L708" s="212"/>
      <c r="M708" s="213"/>
      <c r="N708" s="214"/>
      <c r="O708" s="210" t="s">
        <v>6</v>
      </c>
      <c r="P708" s="215"/>
      <c r="Q708" s="198"/>
      <c r="R708" s="198"/>
    </row>
    <row r="709" spans="2:18" ht="31.5" outlineLevel="1" x14ac:dyDescent="0.4">
      <c r="B709" s="220"/>
      <c r="C709" s="204">
        <v>622</v>
      </c>
      <c r="D709" s="205"/>
      <c r="E709" s="206" t="s">
        <v>970</v>
      </c>
      <c r="F709" s="278" t="s">
        <v>863</v>
      </c>
      <c r="G709" s="279"/>
      <c r="H709" s="212"/>
      <c r="I709" s="212"/>
      <c r="J709" s="212"/>
      <c r="K709" s="212"/>
      <c r="L709" s="212"/>
      <c r="M709" s="213"/>
      <c r="N709" s="214"/>
      <c r="O709" s="210" t="s">
        <v>6</v>
      </c>
      <c r="P709" s="215"/>
      <c r="Q709" s="198"/>
      <c r="R709" s="198"/>
    </row>
    <row r="710" spans="2:18" ht="31.5" outlineLevel="1" x14ac:dyDescent="0.4">
      <c r="B710" s="220"/>
      <c r="C710" s="204">
        <v>623</v>
      </c>
      <c r="D710" s="205"/>
      <c r="E710" s="206" t="s">
        <v>970</v>
      </c>
      <c r="F710" s="278" t="s">
        <v>863</v>
      </c>
      <c r="G710" s="279"/>
      <c r="H710" s="212"/>
      <c r="I710" s="212"/>
      <c r="J710" s="212"/>
      <c r="K710" s="212"/>
      <c r="L710" s="212"/>
      <c r="M710" s="213"/>
      <c r="N710" s="214"/>
      <c r="O710" s="210" t="s">
        <v>6</v>
      </c>
      <c r="P710" s="215"/>
      <c r="Q710" s="198"/>
      <c r="R710" s="198"/>
    </row>
    <row r="711" spans="2:18" ht="31.5" outlineLevel="1" x14ac:dyDescent="0.4">
      <c r="B711" s="220"/>
      <c r="C711" s="204">
        <v>624</v>
      </c>
      <c r="D711" s="205"/>
      <c r="E711" s="206" t="s">
        <v>970</v>
      </c>
      <c r="F711" s="278" t="s">
        <v>863</v>
      </c>
      <c r="G711" s="279"/>
      <c r="H711" s="212"/>
      <c r="I711" s="212"/>
      <c r="J711" s="212"/>
      <c r="K711" s="212"/>
      <c r="L711" s="212"/>
      <c r="M711" s="213"/>
      <c r="N711" s="214"/>
      <c r="O711" s="210" t="s">
        <v>6</v>
      </c>
      <c r="P711" s="215"/>
      <c r="Q711" s="198"/>
      <c r="R711" s="198"/>
    </row>
    <row r="712" spans="2:18" ht="31.5" outlineLevel="1" x14ac:dyDescent="0.4">
      <c r="B712" s="220"/>
      <c r="C712" s="204">
        <v>625</v>
      </c>
      <c r="D712" s="205"/>
      <c r="E712" s="206" t="s">
        <v>970</v>
      </c>
      <c r="F712" s="278" t="s">
        <v>863</v>
      </c>
      <c r="G712" s="279"/>
      <c r="H712" s="212"/>
      <c r="I712" s="212"/>
      <c r="J712" s="212"/>
      <c r="K712" s="212"/>
      <c r="L712" s="212"/>
      <c r="M712" s="213"/>
      <c r="N712" s="214"/>
      <c r="O712" s="210" t="s">
        <v>6</v>
      </c>
      <c r="P712" s="215"/>
      <c r="Q712" s="198"/>
      <c r="R712" s="198"/>
    </row>
    <row r="713" spans="2:18" ht="31.5" outlineLevel="1" x14ac:dyDescent="0.4">
      <c r="B713" s="220"/>
      <c r="C713" s="204">
        <v>626</v>
      </c>
      <c r="D713" s="205"/>
      <c r="E713" s="206" t="s">
        <v>970</v>
      </c>
      <c r="F713" s="278" t="s">
        <v>863</v>
      </c>
      <c r="G713" s="279"/>
      <c r="H713" s="212"/>
      <c r="I713" s="212"/>
      <c r="J713" s="212"/>
      <c r="K713" s="212"/>
      <c r="L713" s="212"/>
      <c r="M713" s="213"/>
      <c r="N713" s="214"/>
      <c r="O713" s="210" t="s">
        <v>6</v>
      </c>
      <c r="P713" s="215"/>
      <c r="Q713" s="198"/>
      <c r="R713" s="198"/>
    </row>
    <row r="714" spans="2:18" ht="31.5" outlineLevel="1" x14ac:dyDescent="0.4">
      <c r="B714" s="220"/>
      <c r="C714" s="204">
        <v>627</v>
      </c>
      <c r="D714" s="205"/>
      <c r="E714" s="206" t="s">
        <v>970</v>
      </c>
      <c r="F714" s="278" t="s">
        <v>863</v>
      </c>
      <c r="G714" s="279"/>
      <c r="H714" s="212"/>
      <c r="I714" s="212"/>
      <c r="J714" s="212"/>
      <c r="K714" s="212"/>
      <c r="L714" s="212"/>
      <c r="M714" s="213"/>
      <c r="N714" s="214"/>
      <c r="O714" s="210" t="s">
        <v>6</v>
      </c>
      <c r="P714" s="215"/>
      <c r="Q714" s="198"/>
      <c r="R714" s="198"/>
    </row>
    <row r="715" spans="2:18" ht="31.5" outlineLevel="1" x14ac:dyDescent="0.4">
      <c r="B715" s="220"/>
      <c r="C715" s="204">
        <v>628</v>
      </c>
      <c r="D715" s="205"/>
      <c r="E715" s="206" t="s">
        <v>970</v>
      </c>
      <c r="F715" s="278" t="s">
        <v>863</v>
      </c>
      <c r="G715" s="279"/>
      <c r="H715" s="212"/>
      <c r="I715" s="212"/>
      <c r="J715" s="212"/>
      <c r="K715" s="212"/>
      <c r="L715" s="212"/>
      <c r="M715" s="213"/>
      <c r="N715" s="214"/>
      <c r="O715" s="210" t="s">
        <v>6</v>
      </c>
      <c r="P715" s="215"/>
      <c r="Q715" s="198"/>
      <c r="R715" s="198"/>
    </row>
    <row r="716" spans="2:18" ht="31.5" outlineLevel="1" x14ac:dyDescent="0.4">
      <c r="B716" s="220"/>
      <c r="C716" s="204">
        <v>629</v>
      </c>
      <c r="D716" s="205"/>
      <c r="E716" s="206" t="s">
        <v>970</v>
      </c>
      <c r="F716" s="278" t="s">
        <v>863</v>
      </c>
      <c r="G716" s="279"/>
      <c r="H716" s="212"/>
      <c r="I716" s="212"/>
      <c r="J716" s="212"/>
      <c r="K716" s="212"/>
      <c r="L716" s="212"/>
      <c r="M716" s="213"/>
      <c r="N716" s="214"/>
      <c r="O716" s="210" t="s">
        <v>6</v>
      </c>
      <c r="P716" s="215"/>
      <c r="Q716" s="198"/>
      <c r="R716" s="198"/>
    </row>
    <row r="717" spans="2:18" ht="31.5" outlineLevel="1" x14ac:dyDescent="0.4">
      <c r="B717" s="220"/>
      <c r="C717" s="204">
        <v>630</v>
      </c>
      <c r="D717" s="205"/>
      <c r="E717" s="206" t="s">
        <v>970</v>
      </c>
      <c r="F717" s="278" t="s">
        <v>863</v>
      </c>
      <c r="G717" s="279"/>
      <c r="H717" s="212"/>
      <c r="I717" s="212"/>
      <c r="J717" s="212"/>
      <c r="K717" s="212"/>
      <c r="L717" s="212"/>
      <c r="M717" s="213"/>
      <c r="N717" s="214"/>
      <c r="O717" s="210" t="s">
        <v>6</v>
      </c>
      <c r="P717" s="215"/>
      <c r="Q717" s="198"/>
      <c r="R717" s="198"/>
    </row>
    <row r="718" spans="2:18" ht="31.5" outlineLevel="1" x14ac:dyDescent="0.4">
      <c r="B718" s="220"/>
      <c r="C718" s="204">
        <v>631</v>
      </c>
      <c r="D718" s="205"/>
      <c r="E718" s="206" t="s">
        <v>970</v>
      </c>
      <c r="F718" s="278" t="s">
        <v>863</v>
      </c>
      <c r="G718" s="279"/>
      <c r="H718" s="212"/>
      <c r="I718" s="212"/>
      <c r="J718" s="212"/>
      <c r="K718" s="212"/>
      <c r="L718" s="212"/>
      <c r="M718" s="213"/>
      <c r="N718" s="214"/>
      <c r="O718" s="210" t="s">
        <v>6</v>
      </c>
      <c r="P718" s="215"/>
      <c r="Q718" s="198"/>
      <c r="R718" s="198"/>
    </row>
    <row r="719" spans="2:18" ht="31.5" outlineLevel="1" x14ac:dyDescent="0.4">
      <c r="B719" s="220"/>
      <c r="C719" s="204">
        <v>632</v>
      </c>
      <c r="D719" s="205"/>
      <c r="E719" s="206" t="s">
        <v>970</v>
      </c>
      <c r="F719" s="278" t="s">
        <v>863</v>
      </c>
      <c r="G719" s="279"/>
      <c r="H719" s="212"/>
      <c r="I719" s="212"/>
      <c r="J719" s="212"/>
      <c r="K719" s="212"/>
      <c r="L719" s="212"/>
      <c r="M719" s="213"/>
      <c r="N719" s="214"/>
      <c r="O719" s="210" t="s">
        <v>6</v>
      </c>
      <c r="P719" s="215"/>
      <c r="Q719" s="198"/>
      <c r="R719" s="198"/>
    </row>
    <row r="720" spans="2:18" ht="31.5" outlineLevel="1" x14ac:dyDescent="0.4">
      <c r="B720" s="220"/>
      <c r="C720" s="204">
        <v>633</v>
      </c>
      <c r="D720" s="205"/>
      <c r="E720" s="206" t="s">
        <v>970</v>
      </c>
      <c r="F720" s="278" t="s">
        <v>863</v>
      </c>
      <c r="G720" s="279"/>
      <c r="H720" s="212"/>
      <c r="I720" s="212"/>
      <c r="J720" s="212"/>
      <c r="K720" s="212"/>
      <c r="L720" s="212"/>
      <c r="M720" s="213"/>
      <c r="N720" s="214"/>
      <c r="O720" s="210" t="s">
        <v>6</v>
      </c>
      <c r="P720" s="215"/>
      <c r="Q720" s="198"/>
      <c r="R720" s="198"/>
    </row>
    <row r="721" spans="2:18" ht="31.5" outlineLevel="1" x14ac:dyDescent="0.4">
      <c r="B721" s="220"/>
      <c r="C721" s="204">
        <v>634</v>
      </c>
      <c r="D721" s="205"/>
      <c r="E721" s="206" t="s">
        <v>970</v>
      </c>
      <c r="F721" s="278" t="s">
        <v>863</v>
      </c>
      <c r="G721" s="279"/>
      <c r="H721" s="212"/>
      <c r="I721" s="212"/>
      <c r="J721" s="212"/>
      <c r="K721" s="212"/>
      <c r="L721" s="212"/>
      <c r="M721" s="213"/>
      <c r="N721" s="214"/>
      <c r="O721" s="210" t="s">
        <v>6</v>
      </c>
      <c r="P721" s="215"/>
      <c r="Q721" s="198"/>
      <c r="R721" s="198"/>
    </row>
    <row r="722" spans="2:18" ht="31.5" outlineLevel="1" x14ac:dyDescent="0.4">
      <c r="B722" s="220"/>
      <c r="C722" s="204">
        <v>635</v>
      </c>
      <c r="D722" s="205"/>
      <c r="E722" s="206" t="s">
        <v>970</v>
      </c>
      <c r="F722" s="278" t="s">
        <v>863</v>
      </c>
      <c r="G722" s="279"/>
      <c r="H722" s="212"/>
      <c r="I722" s="212"/>
      <c r="J722" s="212"/>
      <c r="K722" s="212"/>
      <c r="L722" s="212"/>
      <c r="M722" s="213"/>
      <c r="N722" s="214"/>
      <c r="O722" s="210" t="s">
        <v>6</v>
      </c>
      <c r="P722" s="215"/>
      <c r="Q722" s="198"/>
      <c r="R722" s="198"/>
    </row>
    <row r="723" spans="2:18" ht="31.5" outlineLevel="1" x14ac:dyDescent="0.4">
      <c r="B723" s="220"/>
      <c r="C723" s="204">
        <v>636</v>
      </c>
      <c r="D723" s="205"/>
      <c r="E723" s="206" t="s">
        <v>970</v>
      </c>
      <c r="F723" s="278" t="s">
        <v>863</v>
      </c>
      <c r="G723" s="279"/>
      <c r="H723" s="212"/>
      <c r="I723" s="212"/>
      <c r="J723" s="212"/>
      <c r="K723" s="212"/>
      <c r="L723" s="212"/>
      <c r="M723" s="213"/>
      <c r="N723" s="214"/>
      <c r="O723" s="210" t="s">
        <v>6</v>
      </c>
      <c r="P723" s="215"/>
      <c r="Q723" s="198"/>
      <c r="R723" s="198"/>
    </row>
    <row r="724" spans="2:18" ht="31.5" outlineLevel="1" x14ac:dyDescent="0.4">
      <c r="B724" s="220"/>
      <c r="C724" s="204">
        <v>637</v>
      </c>
      <c r="D724" s="205"/>
      <c r="E724" s="206" t="s">
        <v>970</v>
      </c>
      <c r="F724" s="278" t="s">
        <v>863</v>
      </c>
      <c r="G724" s="279"/>
      <c r="H724" s="212"/>
      <c r="I724" s="212"/>
      <c r="J724" s="212"/>
      <c r="K724" s="212"/>
      <c r="L724" s="212"/>
      <c r="M724" s="213"/>
      <c r="N724" s="214"/>
      <c r="O724" s="210" t="s">
        <v>6</v>
      </c>
      <c r="P724" s="215"/>
      <c r="Q724" s="198"/>
      <c r="R724" s="198"/>
    </row>
    <row r="725" spans="2:18" ht="31.5" outlineLevel="1" x14ac:dyDescent="0.4">
      <c r="B725" s="220"/>
      <c r="C725" s="204">
        <v>638</v>
      </c>
      <c r="D725" s="205"/>
      <c r="E725" s="206" t="s">
        <v>970</v>
      </c>
      <c r="F725" s="278" t="s">
        <v>863</v>
      </c>
      <c r="G725" s="279"/>
      <c r="H725" s="212"/>
      <c r="I725" s="212"/>
      <c r="J725" s="212"/>
      <c r="K725" s="212"/>
      <c r="L725" s="212"/>
      <c r="M725" s="213"/>
      <c r="N725" s="214"/>
      <c r="O725" s="210" t="s">
        <v>6</v>
      </c>
      <c r="P725" s="215"/>
      <c r="Q725" s="198"/>
      <c r="R725" s="198"/>
    </row>
    <row r="726" spans="2:18" ht="31.5" outlineLevel="1" x14ac:dyDescent="0.4">
      <c r="B726" s="220"/>
      <c r="C726" s="204">
        <v>639</v>
      </c>
      <c r="D726" s="205"/>
      <c r="E726" s="206" t="s">
        <v>970</v>
      </c>
      <c r="F726" s="278" t="s">
        <v>863</v>
      </c>
      <c r="G726" s="279"/>
      <c r="H726" s="212"/>
      <c r="I726" s="212"/>
      <c r="J726" s="212"/>
      <c r="K726" s="212"/>
      <c r="L726" s="212"/>
      <c r="M726" s="213"/>
      <c r="N726" s="214"/>
      <c r="O726" s="210" t="s">
        <v>6</v>
      </c>
      <c r="P726" s="215"/>
      <c r="Q726" s="198"/>
      <c r="R726" s="198"/>
    </row>
    <row r="727" spans="2:18" ht="31.5" outlineLevel="1" x14ac:dyDescent="0.4">
      <c r="B727" s="220"/>
      <c r="C727" s="204">
        <v>640</v>
      </c>
      <c r="D727" s="205"/>
      <c r="E727" s="206" t="s">
        <v>970</v>
      </c>
      <c r="F727" s="278" t="s">
        <v>863</v>
      </c>
      <c r="G727" s="279"/>
      <c r="H727" s="212"/>
      <c r="I727" s="212"/>
      <c r="J727" s="212"/>
      <c r="K727" s="212"/>
      <c r="L727" s="212"/>
      <c r="M727" s="213"/>
      <c r="N727" s="214"/>
      <c r="O727" s="210" t="s">
        <v>6</v>
      </c>
      <c r="P727" s="215"/>
      <c r="Q727" s="198"/>
      <c r="R727" s="198"/>
    </row>
    <row r="728" spans="2:18" ht="31.5" outlineLevel="1" x14ac:dyDescent="0.4">
      <c r="B728" s="220"/>
      <c r="C728" s="204">
        <v>641</v>
      </c>
      <c r="D728" s="205"/>
      <c r="E728" s="206" t="s">
        <v>970</v>
      </c>
      <c r="F728" s="278" t="s">
        <v>863</v>
      </c>
      <c r="G728" s="279"/>
      <c r="H728" s="212"/>
      <c r="I728" s="212"/>
      <c r="J728" s="212"/>
      <c r="K728" s="212"/>
      <c r="L728" s="212"/>
      <c r="M728" s="213"/>
      <c r="N728" s="214"/>
      <c r="O728" s="210" t="s">
        <v>6</v>
      </c>
      <c r="P728" s="215"/>
      <c r="Q728" s="198"/>
      <c r="R728" s="198"/>
    </row>
    <row r="729" spans="2:18" ht="31.5" outlineLevel="1" x14ac:dyDescent="0.4">
      <c r="B729" s="220"/>
      <c r="C729" s="204">
        <v>642</v>
      </c>
      <c r="D729" s="205"/>
      <c r="E729" s="206" t="s">
        <v>970</v>
      </c>
      <c r="F729" s="278" t="s">
        <v>863</v>
      </c>
      <c r="G729" s="279"/>
      <c r="H729" s="212"/>
      <c r="I729" s="212"/>
      <c r="J729" s="212"/>
      <c r="K729" s="212"/>
      <c r="L729" s="212"/>
      <c r="M729" s="213"/>
      <c r="N729" s="214"/>
      <c r="O729" s="210" t="s">
        <v>6</v>
      </c>
      <c r="P729" s="215"/>
      <c r="Q729" s="198"/>
      <c r="R729" s="198"/>
    </row>
    <row r="730" spans="2:18" ht="31.5" outlineLevel="1" x14ac:dyDescent="0.4">
      <c r="B730" s="220"/>
      <c r="C730" s="204">
        <v>643</v>
      </c>
      <c r="D730" s="205"/>
      <c r="E730" s="206" t="s">
        <v>970</v>
      </c>
      <c r="F730" s="278" t="s">
        <v>863</v>
      </c>
      <c r="G730" s="279"/>
      <c r="H730" s="212"/>
      <c r="I730" s="212"/>
      <c r="J730" s="212"/>
      <c r="K730" s="212"/>
      <c r="L730" s="212"/>
      <c r="M730" s="213"/>
      <c r="N730" s="214"/>
      <c r="O730" s="210" t="s">
        <v>6</v>
      </c>
      <c r="P730" s="215"/>
      <c r="Q730" s="198"/>
      <c r="R730" s="198"/>
    </row>
    <row r="731" spans="2:18" ht="31.5" outlineLevel="1" x14ac:dyDescent="0.4">
      <c r="B731" s="220"/>
      <c r="C731" s="204">
        <v>644</v>
      </c>
      <c r="D731" s="205"/>
      <c r="E731" s="206" t="s">
        <v>970</v>
      </c>
      <c r="F731" s="278" t="s">
        <v>863</v>
      </c>
      <c r="G731" s="279"/>
      <c r="H731" s="212"/>
      <c r="I731" s="212"/>
      <c r="J731" s="212"/>
      <c r="K731" s="212"/>
      <c r="L731" s="212"/>
      <c r="M731" s="213"/>
      <c r="N731" s="214"/>
      <c r="O731" s="210" t="s">
        <v>6</v>
      </c>
      <c r="P731" s="215"/>
      <c r="Q731" s="198"/>
      <c r="R731" s="198"/>
    </row>
    <row r="732" spans="2:18" ht="31.5" outlineLevel="1" x14ac:dyDescent="0.4">
      <c r="B732" s="220"/>
      <c r="C732" s="204">
        <v>645</v>
      </c>
      <c r="D732" s="205"/>
      <c r="E732" s="206" t="s">
        <v>970</v>
      </c>
      <c r="F732" s="278" t="s">
        <v>863</v>
      </c>
      <c r="G732" s="279"/>
      <c r="H732" s="212"/>
      <c r="I732" s="212"/>
      <c r="J732" s="212"/>
      <c r="K732" s="212"/>
      <c r="L732" s="212"/>
      <c r="M732" s="213"/>
      <c r="N732" s="214"/>
      <c r="O732" s="210" t="s">
        <v>6</v>
      </c>
      <c r="P732" s="215"/>
      <c r="Q732" s="198"/>
      <c r="R732" s="198"/>
    </row>
    <row r="733" spans="2:18" ht="31.5" outlineLevel="1" x14ac:dyDescent="0.4">
      <c r="B733" s="220"/>
      <c r="C733" s="204">
        <v>646</v>
      </c>
      <c r="D733" s="205"/>
      <c r="E733" s="206" t="s">
        <v>970</v>
      </c>
      <c r="F733" s="278" t="s">
        <v>863</v>
      </c>
      <c r="G733" s="279"/>
      <c r="H733" s="212"/>
      <c r="I733" s="212"/>
      <c r="J733" s="212"/>
      <c r="K733" s="212"/>
      <c r="L733" s="212"/>
      <c r="M733" s="213"/>
      <c r="N733" s="214"/>
      <c r="O733" s="210" t="s">
        <v>6</v>
      </c>
      <c r="P733" s="215"/>
      <c r="Q733" s="198"/>
      <c r="R733" s="198"/>
    </row>
    <row r="734" spans="2:18" ht="31.5" outlineLevel="1" x14ac:dyDescent="0.4">
      <c r="B734" s="220"/>
      <c r="C734" s="204">
        <v>647</v>
      </c>
      <c r="D734" s="205"/>
      <c r="E734" s="206" t="s">
        <v>970</v>
      </c>
      <c r="F734" s="278" t="s">
        <v>863</v>
      </c>
      <c r="G734" s="279"/>
      <c r="H734" s="212"/>
      <c r="I734" s="212"/>
      <c r="J734" s="212"/>
      <c r="K734" s="212"/>
      <c r="L734" s="212"/>
      <c r="M734" s="213"/>
      <c r="N734" s="214"/>
      <c r="O734" s="210" t="s">
        <v>6</v>
      </c>
      <c r="P734" s="215"/>
      <c r="Q734" s="198"/>
      <c r="R734" s="198"/>
    </row>
    <row r="735" spans="2:18" ht="31.5" outlineLevel="1" x14ac:dyDescent="0.4">
      <c r="B735" s="220"/>
      <c r="C735" s="204">
        <v>648</v>
      </c>
      <c r="D735" s="205"/>
      <c r="E735" s="206" t="s">
        <v>970</v>
      </c>
      <c r="F735" s="278" t="s">
        <v>863</v>
      </c>
      <c r="G735" s="279"/>
      <c r="H735" s="212"/>
      <c r="I735" s="212"/>
      <c r="J735" s="212"/>
      <c r="K735" s="212"/>
      <c r="L735" s="212"/>
      <c r="M735" s="213"/>
      <c r="N735" s="214"/>
      <c r="O735" s="210" t="s">
        <v>6</v>
      </c>
      <c r="P735" s="215"/>
      <c r="Q735" s="198"/>
      <c r="R735" s="198"/>
    </row>
    <row r="736" spans="2:18" ht="31.5" outlineLevel="1" x14ac:dyDescent="0.4">
      <c r="B736" s="220"/>
      <c r="C736" s="204">
        <v>649</v>
      </c>
      <c r="D736" s="205"/>
      <c r="E736" s="206" t="s">
        <v>970</v>
      </c>
      <c r="F736" s="278" t="s">
        <v>863</v>
      </c>
      <c r="G736" s="279"/>
      <c r="H736" s="212"/>
      <c r="I736" s="212"/>
      <c r="J736" s="212"/>
      <c r="K736" s="212"/>
      <c r="L736" s="212"/>
      <c r="M736" s="213"/>
      <c r="N736" s="214"/>
      <c r="O736" s="210" t="s">
        <v>6</v>
      </c>
      <c r="P736" s="215"/>
      <c r="Q736" s="198"/>
      <c r="R736" s="198"/>
    </row>
    <row r="737" spans="2:18" ht="31.5" outlineLevel="1" x14ac:dyDescent="0.4">
      <c r="B737" s="220"/>
      <c r="C737" s="204">
        <v>650</v>
      </c>
      <c r="D737" s="205"/>
      <c r="E737" s="206" t="s">
        <v>970</v>
      </c>
      <c r="F737" s="278" t="s">
        <v>863</v>
      </c>
      <c r="G737" s="279"/>
      <c r="H737" s="212"/>
      <c r="I737" s="212"/>
      <c r="J737" s="212"/>
      <c r="K737" s="212"/>
      <c r="L737" s="212"/>
      <c r="M737" s="213"/>
      <c r="N737" s="214"/>
      <c r="O737" s="210" t="s">
        <v>6</v>
      </c>
      <c r="P737" s="215"/>
      <c r="Q737" s="198"/>
      <c r="R737" s="198"/>
    </row>
    <row r="738" spans="2:18" ht="31.5" outlineLevel="1" x14ac:dyDescent="0.4">
      <c r="B738" s="220"/>
      <c r="C738" s="204">
        <v>651</v>
      </c>
      <c r="D738" s="205"/>
      <c r="E738" s="206" t="s">
        <v>970</v>
      </c>
      <c r="F738" s="278" t="s">
        <v>863</v>
      </c>
      <c r="G738" s="279"/>
      <c r="H738" s="212"/>
      <c r="I738" s="212"/>
      <c r="J738" s="212"/>
      <c r="K738" s="212"/>
      <c r="L738" s="212"/>
      <c r="M738" s="213"/>
      <c r="N738" s="214"/>
      <c r="O738" s="210" t="s">
        <v>6</v>
      </c>
      <c r="P738" s="215"/>
      <c r="Q738" s="198"/>
      <c r="R738" s="198"/>
    </row>
    <row r="739" spans="2:18" ht="31.5" outlineLevel="1" x14ac:dyDescent="0.4">
      <c r="B739" s="220"/>
      <c r="C739" s="204">
        <v>652</v>
      </c>
      <c r="D739" s="205"/>
      <c r="E739" s="206" t="s">
        <v>970</v>
      </c>
      <c r="F739" s="278" t="s">
        <v>863</v>
      </c>
      <c r="G739" s="279"/>
      <c r="H739" s="212"/>
      <c r="I739" s="212"/>
      <c r="J739" s="212"/>
      <c r="K739" s="212"/>
      <c r="L739" s="212"/>
      <c r="M739" s="213"/>
      <c r="N739" s="214"/>
      <c r="O739" s="210" t="s">
        <v>6</v>
      </c>
      <c r="P739" s="215"/>
      <c r="Q739" s="198"/>
      <c r="R739" s="198"/>
    </row>
    <row r="740" spans="2:18" ht="31.5" outlineLevel="1" x14ac:dyDescent="0.4">
      <c r="B740" s="220"/>
      <c r="C740" s="204">
        <v>653</v>
      </c>
      <c r="D740" s="205"/>
      <c r="E740" s="206" t="s">
        <v>970</v>
      </c>
      <c r="F740" s="278" t="s">
        <v>863</v>
      </c>
      <c r="G740" s="279"/>
      <c r="H740" s="212"/>
      <c r="I740" s="212"/>
      <c r="J740" s="212"/>
      <c r="K740" s="212"/>
      <c r="L740" s="212"/>
      <c r="M740" s="213"/>
      <c r="N740" s="214"/>
      <c r="O740" s="210" t="s">
        <v>6</v>
      </c>
      <c r="P740" s="215"/>
      <c r="Q740" s="198"/>
      <c r="R740" s="198"/>
    </row>
    <row r="741" spans="2:18" ht="31.5" outlineLevel="1" x14ac:dyDescent="0.4">
      <c r="B741" s="220"/>
      <c r="C741" s="204">
        <v>654</v>
      </c>
      <c r="D741" s="205"/>
      <c r="E741" s="206" t="s">
        <v>970</v>
      </c>
      <c r="F741" s="278" t="s">
        <v>863</v>
      </c>
      <c r="G741" s="279"/>
      <c r="H741" s="212"/>
      <c r="I741" s="212"/>
      <c r="J741" s="212"/>
      <c r="K741" s="212"/>
      <c r="L741" s="212"/>
      <c r="M741" s="213"/>
      <c r="N741" s="214"/>
      <c r="O741" s="210" t="s">
        <v>6</v>
      </c>
      <c r="P741" s="215"/>
      <c r="Q741" s="198"/>
      <c r="R741" s="198"/>
    </row>
    <row r="742" spans="2:18" ht="31.5" outlineLevel="1" x14ac:dyDescent="0.4">
      <c r="B742" s="220"/>
      <c r="C742" s="204">
        <v>655</v>
      </c>
      <c r="D742" s="205"/>
      <c r="E742" s="206" t="s">
        <v>970</v>
      </c>
      <c r="F742" s="278" t="s">
        <v>863</v>
      </c>
      <c r="G742" s="279"/>
      <c r="H742" s="212"/>
      <c r="I742" s="212"/>
      <c r="J742" s="212"/>
      <c r="K742" s="212"/>
      <c r="L742" s="212"/>
      <c r="M742" s="213"/>
      <c r="N742" s="214"/>
      <c r="O742" s="210" t="s">
        <v>6</v>
      </c>
      <c r="P742" s="215"/>
      <c r="Q742" s="198"/>
      <c r="R742" s="198"/>
    </row>
    <row r="743" spans="2:18" ht="31.5" outlineLevel="1" x14ac:dyDescent="0.4">
      <c r="B743" s="220"/>
      <c r="C743" s="204">
        <v>656</v>
      </c>
      <c r="D743" s="205"/>
      <c r="E743" s="206" t="s">
        <v>970</v>
      </c>
      <c r="F743" s="278" t="s">
        <v>863</v>
      </c>
      <c r="G743" s="279"/>
      <c r="H743" s="212"/>
      <c r="I743" s="212"/>
      <c r="J743" s="212"/>
      <c r="K743" s="212"/>
      <c r="L743" s="212"/>
      <c r="M743" s="213"/>
      <c r="N743" s="214"/>
      <c r="O743" s="210" t="s">
        <v>6</v>
      </c>
      <c r="P743" s="215"/>
      <c r="Q743" s="198"/>
      <c r="R743" s="198"/>
    </row>
    <row r="744" spans="2:18" ht="31.5" outlineLevel="1" x14ac:dyDescent="0.4">
      <c r="B744" s="220"/>
      <c r="C744" s="204">
        <v>657</v>
      </c>
      <c r="D744" s="205"/>
      <c r="E744" s="206" t="s">
        <v>970</v>
      </c>
      <c r="F744" s="278" t="s">
        <v>863</v>
      </c>
      <c r="G744" s="279"/>
      <c r="H744" s="212"/>
      <c r="I744" s="212"/>
      <c r="J744" s="212"/>
      <c r="K744" s="212"/>
      <c r="L744" s="212"/>
      <c r="M744" s="213"/>
      <c r="N744" s="214"/>
      <c r="O744" s="210" t="s">
        <v>6</v>
      </c>
      <c r="P744" s="215"/>
      <c r="Q744" s="198"/>
      <c r="R744" s="198"/>
    </row>
    <row r="745" spans="2:18" ht="31.5" outlineLevel="1" x14ac:dyDescent="0.4">
      <c r="B745" s="220"/>
      <c r="C745" s="204">
        <v>658</v>
      </c>
      <c r="D745" s="205"/>
      <c r="E745" s="206" t="s">
        <v>970</v>
      </c>
      <c r="F745" s="278" t="s">
        <v>863</v>
      </c>
      <c r="G745" s="279"/>
      <c r="H745" s="212"/>
      <c r="I745" s="212"/>
      <c r="J745" s="212"/>
      <c r="K745" s="212"/>
      <c r="L745" s="212"/>
      <c r="M745" s="213"/>
      <c r="N745" s="214"/>
      <c r="O745" s="210" t="s">
        <v>6</v>
      </c>
      <c r="P745" s="215"/>
      <c r="Q745" s="198"/>
      <c r="R745" s="198"/>
    </row>
    <row r="746" spans="2:18" ht="31.5" outlineLevel="1" x14ac:dyDescent="0.4">
      <c r="B746" s="220"/>
      <c r="C746" s="204">
        <v>659</v>
      </c>
      <c r="D746" s="205"/>
      <c r="E746" s="206" t="s">
        <v>970</v>
      </c>
      <c r="F746" s="278" t="s">
        <v>863</v>
      </c>
      <c r="G746" s="279"/>
      <c r="H746" s="212"/>
      <c r="I746" s="212"/>
      <c r="J746" s="212"/>
      <c r="K746" s="212"/>
      <c r="L746" s="212"/>
      <c r="M746" s="213"/>
      <c r="N746" s="214"/>
      <c r="O746" s="210" t="s">
        <v>6</v>
      </c>
      <c r="P746" s="215"/>
      <c r="Q746" s="198"/>
      <c r="R746" s="198"/>
    </row>
    <row r="747" spans="2:18" ht="31.5" outlineLevel="1" x14ac:dyDescent="0.4">
      <c r="B747" s="220"/>
      <c r="C747" s="204">
        <v>660</v>
      </c>
      <c r="D747" s="205"/>
      <c r="E747" s="206" t="s">
        <v>970</v>
      </c>
      <c r="F747" s="278" t="s">
        <v>863</v>
      </c>
      <c r="G747" s="279"/>
      <c r="H747" s="212"/>
      <c r="I747" s="212"/>
      <c r="J747" s="212"/>
      <c r="K747" s="212"/>
      <c r="L747" s="212"/>
      <c r="M747" s="213"/>
      <c r="N747" s="214"/>
      <c r="O747" s="210" t="s">
        <v>6</v>
      </c>
      <c r="P747" s="215"/>
      <c r="Q747" s="198"/>
      <c r="R747" s="198"/>
    </row>
    <row r="748" spans="2:18" ht="31.5" outlineLevel="1" x14ac:dyDescent="0.4">
      <c r="B748" s="220"/>
      <c r="C748" s="204">
        <v>661</v>
      </c>
      <c r="D748" s="205"/>
      <c r="E748" s="206" t="s">
        <v>970</v>
      </c>
      <c r="F748" s="278" t="s">
        <v>863</v>
      </c>
      <c r="G748" s="279"/>
      <c r="H748" s="212"/>
      <c r="I748" s="212"/>
      <c r="J748" s="212"/>
      <c r="K748" s="212"/>
      <c r="L748" s="212"/>
      <c r="M748" s="213"/>
      <c r="N748" s="214"/>
      <c r="O748" s="210" t="s">
        <v>6</v>
      </c>
      <c r="P748" s="215"/>
      <c r="Q748" s="198"/>
      <c r="R748" s="198"/>
    </row>
    <row r="749" spans="2:18" ht="31.5" outlineLevel="1" x14ac:dyDescent="0.4">
      <c r="B749" s="220"/>
      <c r="C749" s="204">
        <v>662</v>
      </c>
      <c r="D749" s="205"/>
      <c r="E749" s="206" t="s">
        <v>970</v>
      </c>
      <c r="F749" s="278" t="s">
        <v>863</v>
      </c>
      <c r="G749" s="279"/>
      <c r="H749" s="212"/>
      <c r="I749" s="212"/>
      <c r="J749" s="212"/>
      <c r="K749" s="212"/>
      <c r="L749" s="212"/>
      <c r="M749" s="213"/>
      <c r="N749" s="214"/>
      <c r="O749" s="210" t="s">
        <v>6</v>
      </c>
      <c r="P749" s="215"/>
      <c r="Q749" s="198"/>
      <c r="R749" s="198"/>
    </row>
    <row r="750" spans="2:18" ht="31.5" outlineLevel="1" x14ac:dyDescent="0.4">
      <c r="B750" s="220"/>
      <c r="C750" s="204">
        <v>663</v>
      </c>
      <c r="D750" s="205"/>
      <c r="E750" s="206" t="s">
        <v>970</v>
      </c>
      <c r="F750" s="278" t="s">
        <v>863</v>
      </c>
      <c r="G750" s="279"/>
      <c r="H750" s="212"/>
      <c r="I750" s="212"/>
      <c r="J750" s="212"/>
      <c r="K750" s="212"/>
      <c r="L750" s="212"/>
      <c r="M750" s="213"/>
      <c r="N750" s="214"/>
      <c r="O750" s="210" t="s">
        <v>6</v>
      </c>
      <c r="P750" s="215"/>
      <c r="Q750" s="198"/>
      <c r="R750" s="198"/>
    </row>
    <row r="751" spans="2:18" ht="31.5" outlineLevel="1" x14ac:dyDescent="0.4">
      <c r="B751" s="220"/>
      <c r="C751" s="204">
        <v>664</v>
      </c>
      <c r="D751" s="205"/>
      <c r="E751" s="206" t="s">
        <v>970</v>
      </c>
      <c r="F751" s="278" t="s">
        <v>863</v>
      </c>
      <c r="G751" s="279"/>
      <c r="H751" s="212"/>
      <c r="I751" s="212"/>
      <c r="J751" s="212"/>
      <c r="K751" s="212"/>
      <c r="L751" s="212"/>
      <c r="M751" s="213"/>
      <c r="N751" s="214"/>
      <c r="O751" s="210" t="s">
        <v>6</v>
      </c>
      <c r="P751" s="215"/>
      <c r="Q751" s="198"/>
      <c r="R751" s="198"/>
    </row>
    <row r="752" spans="2:18" ht="31.5" outlineLevel="1" x14ac:dyDescent="0.4">
      <c r="B752" s="220"/>
      <c r="C752" s="204">
        <v>665</v>
      </c>
      <c r="D752" s="205"/>
      <c r="E752" s="206" t="s">
        <v>970</v>
      </c>
      <c r="F752" s="278" t="s">
        <v>863</v>
      </c>
      <c r="G752" s="279"/>
      <c r="H752" s="212"/>
      <c r="I752" s="212"/>
      <c r="J752" s="212"/>
      <c r="K752" s="212"/>
      <c r="L752" s="212"/>
      <c r="M752" s="213"/>
      <c r="N752" s="214"/>
      <c r="O752" s="210" t="s">
        <v>6</v>
      </c>
      <c r="P752" s="215"/>
      <c r="Q752" s="198"/>
      <c r="R752" s="198"/>
    </row>
    <row r="753" spans="2:18" ht="31.5" outlineLevel="1" x14ac:dyDescent="0.4">
      <c r="B753" s="220"/>
      <c r="C753" s="204">
        <v>666</v>
      </c>
      <c r="D753" s="205"/>
      <c r="E753" s="206" t="s">
        <v>970</v>
      </c>
      <c r="F753" s="278" t="s">
        <v>863</v>
      </c>
      <c r="G753" s="279"/>
      <c r="H753" s="212"/>
      <c r="I753" s="212"/>
      <c r="J753" s="212"/>
      <c r="K753" s="212"/>
      <c r="L753" s="212"/>
      <c r="M753" s="213"/>
      <c r="N753" s="214"/>
      <c r="O753" s="210" t="s">
        <v>6</v>
      </c>
      <c r="P753" s="215"/>
      <c r="Q753" s="198"/>
      <c r="R753" s="198"/>
    </row>
    <row r="754" spans="2:18" ht="31.5" outlineLevel="1" x14ac:dyDescent="0.4">
      <c r="B754" s="220"/>
      <c r="C754" s="204">
        <v>667</v>
      </c>
      <c r="D754" s="205"/>
      <c r="E754" s="206" t="s">
        <v>970</v>
      </c>
      <c r="F754" s="278" t="s">
        <v>863</v>
      </c>
      <c r="G754" s="279"/>
      <c r="H754" s="212"/>
      <c r="I754" s="212"/>
      <c r="J754" s="212"/>
      <c r="K754" s="212"/>
      <c r="L754" s="212"/>
      <c r="M754" s="213"/>
      <c r="N754" s="214"/>
      <c r="O754" s="210" t="s">
        <v>6</v>
      </c>
      <c r="P754" s="215"/>
      <c r="Q754" s="198"/>
      <c r="R754" s="198"/>
    </row>
    <row r="755" spans="2:18" ht="31.5" outlineLevel="1" x14ac:dyDescent="0.4">
      <c r="B755" s="220"/>
      <c r="C755" s="204">
        <v>668</v>
      </c>
      <c r="D755" s="205"/>
      <c r="E755" s="206" t="s">
        <v>970</v>
      </c>
      <c r="F755" s="278" t="s">
        <v>863</v>
      </c>
      <c r="G755" s="279"/>
      <c r="H755" s="212"/>
      <c r="I755" s="212"/>
      <c r="J755" s="212"/>
      <c r="K755" s="212"/>
      <c r="L755" s="212"/>
      <c r="M755" s="213"/>
      <c r="N755" s="214"/>
      <c r="O755" s="210" t="s">
        <v>6</v>
      </c>
      <c r="P755" s="215"/>
      <c r="Q755" s="198"/>
      <c r="R755" s="198"/>
    </row>
    <row r="756" spans="2:18" ht="31.5" outlineLevel="1" x14ac:dyDescent="0.4">
      <c r="B756" s="220"/>
      <c r="C756" s="204">
        <v>669</v>
      </c>
      <c r="D756" s="205"/>
      <c r="E756" s="206" t="s">
        <v>970</v>
      </c>
      <c r="F756" s="278" t="s">
        <v>863</v>
      </c>
      <c r="G756" s="279"/>
      <c r="H756" s="212"/>
      <c r="I756" s="212"/>
      <c r="J756" s="212"/>
      <c r="K756" s="212"/>
      <c r="L756" s="212"/>
      <c r="M756" s="213"/>
      <c r="N756" s="214"/>
      <c r="O756" s="210" t="s">
        <v>6</v>
      </c>
      <c r="P756" s="215"/>
      <c r="Q756" s="198"/>
      <c r="R756" s="198"/>
    </row>
    <row r="757" spans="2:18" ht="31.5" outlineLevel="1" x14ac:dyDescent="0.4">
      <c r="B757" s="220"/>
      <c r="C757" s="204">
        <v>670</v>
      </c>
      <c r="D757" s="205"/>
      <c r="E757" s="206" t="s">
        <v>970</v>
      </c>
      <c r="F757" s="278" t="s">
        <v>863</v>
      </c>
      <c r="G757" s="279"/>
      <c r="H757" s="212"/>
      <c r="I757" s="212"/>
      <c r="J757" s="212"/>
      <c r="K757" s="212"/>
      <c r="L757" s="212"/>
      <c r="M757" s="213"/>
      <c r="N757" s="214"/>
      <c r="O757" s="210" t="s">
        <v>6</v>
      </c>
      <c r="P757" s="215"/>
      <c r="Q757" s="198"/>
      <c r="R757" s="198"/>
    </row>
    <row r="758" spans="2:18" ht="31.5" outlineLevel="1" x14ac:dyDescent="0.4">
      <c r="B758" s="220"/>
      <c r="C758" s="204">
        <v>671</v>
      </c>
      <c r="D758" s="205"/>
      <c r="E758" s="206" t="s">
        <v>970</v>
      </c>
      <c r="F758" s="278" t="s">
        <v>863</v>
      </c>
      <c r="G758" s="279"/>
      <c r="H758" s="212"/>
      <c r="I758" s="212"/>
      <c r="J758" s="212"/>
      <c r="K758" s="212"/>
      <c r="L758" s="212"/>
      <c r="M758" s="213"/>
      <c r="N758" s="214"/>
      <c r="O758" s="210" t="s">
        <v>6</v>
      </c>
      <c r="P758" s="215"/>
      <c r="Q758" s="198"/>
      <c r="R758" s="198"/>
    </row>
    <row r="759" spans="2:18" ht="31.5" outlineLevel="1" x14ac:dyDescent="0.4">
      <c r="B759" s="220"/>
      <c r="C759" s="204">
        <v>672</v>
      </c>
      <c r="D759" s="205"/>
      <c r="E759" s="206" t="s">
        <v>970</v>
      </c>
      <c r="F759" s="278" t="s">
        <v>863</v>
      </c>
      <c r="G759" s="279"/>
      <c r="H759" s="212"/>
      <c r="I759" s="212"/>
      <c r="J759" s="212"/>
      <c r="K759" s="212"/>
      <c r="L759" s="212"/>
      <c r="M759" s="213"/>
      <c r="N759" s="214"/>
      <c r="O759" s="210" t="s">
        <v>6</v>
      </c>
      <c r="P759" s="215"/>
      <c r="Q759" s="198"/>
      <c r="R759" s="198"/>
    </row>
    <row r="760" spans="2:18" ht="31.5" outlineLevel="1" x14ac:dyDescent="0.4">
      <c r="B760" s="220"/>
      <c r="C760" s="204">
        <v>673</v>
      </c>
      <c r="D760" s="205"/>
      <c r="E760" s="206" t="s">
        <v>970</v>
      </c>
      <c r="F760" s="278" t="s">
        <v>863</v>
      </c>
      <c r="G760" s="279"/>
      <c r="H760" s="212"/>
      <c r="I760" s="212"/>
      <c r="J760" s="212"/>
      <c r="K760" s="212"/>
      <c r="L760" s="212"/>
      <c r="M760" s="213"/>
      <c r="N760" s="214"/>
      <c r="O760" s="210" t="s">
        <v>6</v>
      </c>
      <c r="P760" s="215"/>
      <c r="Q760" s="198"/>
      <c r="R760" s="198"/>
    </row>
    <row r="761" spans="2:18" ht="31.5" outlineLevel="1" x14ac:dyDescent="0.4">
      <c r="B761" s="220"/>
      <c r="C761" s="204">
        <v>674</v>
      </c>
      <c r="D761" s="205"/>
      <c r="E761" s="206" t="s">
        <v>970</v>
      </c>
      <c r="F761" s="278" t="s">
        <v>863</v>
      </c>
      <c r="G761" s="279"/>
      <c r="H761" s="212"/>
      <c r="I761" s="212"/>
      <c r="J761" s="212"/>
      <c r="K761" s="212"/>
      <c r="L761" s="212"/>
      <c r="M761" s="213"/>
      <c r="N761" s="214"/>
      <c r="O761" s="210" t="s">
        <v>6</v>
      </c>
      <c r="P761" s="215"/>
      <c r="Q761" s="198"/>
      <c r="R761" s="198"/>
    </row>
    <row r="762" spans="2:18" ht="31.5" outlineLevel="1" x14ac:dyDescent="0.4">
      <c r="B762" s="220"/>
      <c r="C762" s="204">
        <v>675</v>
      </c>
      <c r="D762" s="205"/>
      <c r="E762" s="206" t="s">
        <v>970</v>
      </c>
      <c r="F762" s="278" t="s">
        <v>863</v>
      </c>
      <c r="G762" s="279"/>
      <c r="H762" s="212"/>
      <c r="I762" s="212"/>
      <c r="J762" s="212"/>
      <c r="K762" s="212"/>
      <c r="L762" s="212"/>
      <c r="M762" s="213"/>
      <c r="N762" s="214"/>
      <c r="O762" s="210" t="s">
        <v>6</v>
      </c>
      <c r="P762" s="215"/>
      <c r="Q762" s="198"/>
      <c r="R762" s="198"/>
    </row>
    <row r="763" spans="2:18" ht="31.5" outlineLevel="1" x14ac:dyDescent="0.4">
      <c r="B763" s="220"/>
      <c r="C763" s="204">
        <v>676</v>
      </c>
      <c r="D763" s="205"/>
      <c r="E763" s="206" t="s">
        <v>970</v>
      </c>
      <c r="F763" s="278" t="s">
        <v>863</v>
      </c>
      <c r="G763" s="279"/>
      <c r="H763" s="212"/>
      <c r="I763" s="212"/>
      <c r="J763" s="212"/>
      <c r="K763" s="212"/>
      <c r="L763" s="212"/>
      <c r="M763" s="213"/>
      <c r="N763" s="214"/>
      <c r="O763" s="210" t="s">
        <v>6</v>
      </c>
      <c r="P763" s="215"/>
      <c r="Q763" s="198"/>
      <c r="R763" s="198"/>
    </row>
    <row r="764" spans="2:18" ht="31.5" outlineLevel="1" x14ac:dyDescent="0.4">
      <c r="B764" s="220"/>
      <c r="C764" s="204">
        <v>677</v>
      </c>
      <c r="D764" s="205"/>
      <c r="E764" s="206" t="s">
        <v>970</v>
      </c>
      <c r="F764" s="278" t="s">
        <v>863</v>
      </c>
      <c r="G764" s="279"/>
      <c r="H764" s="212"/>
      <c r="I764" s="212"/>
      <c r="J764" s="212"/>
      <c r="K764" s="212"/>
      <c r="L764" s="212"/>
      <c r="M764" s="213"/>
      <c r="N764" s="214"/>
      <c r="O764" s="210" t="s">
        <v>6</v>
      </c>
      <c r="P764" s="215"/>
      <c r="Q764" s="198"/>
      <c r="R764" s="198"/>
    </row>
    <row r="765" spans="2:18" ht="31.5" outlineLevel="1" x14ac:dyDescent="0.4">
      <c r="B765" s="220"/>
      <c r="C765" s="204">
        <v>678</v>
      </c>
      <c r="D765" s="205"/>
      <c r="E765" s="206" t="s">
        <v>970</v>
      </c>
      <c r="F765" s="278" t="s">
        <v>863</v>
      </c>
      <c r="G765" s="279"/>
      <c r="H765" s="212"/>
      <c r="I765" s="212"/>
      <c r="J765" s="212"/>
      <c r="K765" s="212"/>
      <c r="L765" s="212"/>
      <c r="M765" s="213"/>
      <c r="N765" s="214"/>
      <c r="O765" s="210" t="s">
        <v>6</v>
      </c>
      <c r="P765" s="215"/>
      <c r="Q765" s="198"/>
      <c r="R765" s="198"/>
    </row>
    <row r="766" spans="2:18" ht="31.5" outlineLevel="1" x14ac:dyDescent="0.4">
      <c r="B766" s="220"/>
      <c r="C766" s="204">
        <v>679</v>
      </c>
      <c r="D766" s="205"/>
      <c r="E766" s="206" t="s">
        <v>970</v>
      </c>
      <c r="F766" s="278" t="s">
        <v>863</v>
      </c>
      <c r="G766" s="279"/>
      <c r="H766" s="212"/>
      <c r="I766" s="212"/>
      <c r="J766" s="212"/>
      <c r="K766" s="212"/>
      <c r="L766" s="212"/>
      <c r="M766" s="213"/>
      <c r="N766" s="214"/>
      <c r="O766" s="210" t="s">
        <v>6</v>
      </c>
      <c r="P766" s="215"/>
      <c r="Q766" s="198"/>
      <c r="R766" s="198"/>
    </row>
    <row r="767" spans="2:18" ht="31.5" outlineLevel="1" x14ac:dyDescent="0.4">
      <c r="B767" s="220"/>
      <c r="C767" s="204">
        <v>680</v>
      </c>
      <c r="D767" s="205"/>
      <c r="E767" s="206" t="s">
        <v>970</v>
      </c>
      <c r="F767" s="278" t="s">
        <v>863</v>
      </c>
      <c r="G767" s="279"/>
      <c r="H767" s="212"/>
      <c r="I767" s="212"/>
      <c r="J767" s="212"/>
      <c r="K767" s="212"/>
      <c r="L767" s="212"/>
      <c r="M767" s="213"/>
      <c r="N767" s="214"/>
      <c r="O767" s="210" t="s">
        <v>6</v>
      </c>
      <c r="P767" s="215"/>
      <c r="Q767" s="198"/>
      <c r="R767" s="198"/>
    </row>
    <row r="768" spans="2:18" ht="31.5" outlineLevel="1" x14ac:dyDescent="0.4">
      <c r="B768" s="220"/>
      <c r="C768" s="204">
        <v>681</v>
      </c>
      <c r="D768" s="205"/>
      <c r="E768" s="206" t="s">
        <v>970</v>
      </c>
      <c r="F768" s="278" t="s">
        <v>863</v>
      </c>
      <c r="G768" s="279"/>
      <c r="H768" s="212"/>
      <c r="I768" s="212"/>
      <c r="J768" s="212"/>
      <c r="K768" s="212"/>
      <c r="L768" s="212"/>
      <c r="M768" s="213"/>
      <c r="N768" s="214"/>
      <c r="O768" s="210" t="s">
        <v>6</v>
      </c>
      <c r="P768" s="215"/>
      <c r="Q768" s="198"/>
      <c r="R768" s="198"/>
    </row>
    <row r="769" spans="2:18" ht="31.5" outlineLevel="1" x14ac:dyDescent="0.4">
      <c r="B769" s="220"/>
      <c r="C769" s="204">
        <v>682</v>
      </c>
      <c r="D769" s="205"/>
      <c r="E769" s="206" t="s">
        <v>970</v>
      </c>
      <c r="F769" s="278" t="s">
        <v>863</v>
      </c>
      <c r="G769" s="279"/>
      <c r="H769" s="212"/>
      <c r="I769" s="212"/>
      <c r="J769" s="212"/>
      <c r="K769" s="212"/>
      <c r="L769" s="212"/>
      <c r="M769" s="213"/>
      <c r="N769" s="214"/>
      <c r="O769" s="210" t="s">
        <v>6</v>
      </c>
      <c r="P769" s="215"/>
      <c r="Q769" s="198"/>
      <c r="R769" s="198"/>
    </row>
    <row r="770" spans="2:18" ht="31.5" outlineLevel="1" x14ac:dyDescent="0.4">
      <c r="B770" s="220"/>
      <c r="C770" s="204">
        <v>683</v>
      </c>
      <c r="D770" s="205"/>
      <c r="E770" s="206" t="s">
        <v>970</v>
      </c>
      <c r="F770" s="278" t="s">
        <v>863</v>
      </c>
      <c r="G770" s="279"/>
      <c r="H770" s="212"/>
      <c r="I770" s="212"/>
      <c r="J770" s="212"/>
      <c r="K770" s="212"/>
      <c r="L770" s="212"/>
      <c r="M770" s="213"/>
      <c r="N770" s="214"/>
      <c r="O770" s="210" t="s">
        <v>6</v>
      </c>
      <c r="P770" s="215"/>
      <c r="Q770" s="198"/>
      <c r="R770" s="198"/>
    </row>
    <row r="771" spans="2:18" ht="31.5" outlineLevel="1" x14ac:dyDescent="0.4">
      <c r="B771" s="220"/>
      <c r="C771" s="204">
        <v>684</v>
      </c>
      <c r="D771" s="205"/>
      <c r="E771" s="206" t="s">
        <v>970</v>
      </c>
      <c r="F771" s="278" t="s">
        <v>863</v>
      </c>
      <c r="G771" s="279"/>
      <c r="H771" s="212"/>
      <c r="I771" s="212"/>
      <c r="J771" s="212"/>
      <c r="K771" s="212"/>
      <c r="L771" s="212"/>
      <c r="M771" s="213"/>
      <c r="N771" s="214"/>
      <c r="O771" s="210" t="s">
        <v>6</v>
      </c>
      <c r="P771" s="215"/>
      <c r="Q771" s="198"/>
      <c r="R771" s="198"/>
    </row>
    <row r="772" spans="2:18" ht="31.5" outlineLevel="1" x14ac:dyDescent="0.4">
      <c r="B772" s="220"/>
      <c r="C772" s="204">
        <v>685</v>
      </c>
      <c r="D772" s="205"/>
      <c r="E772" s="206" t="s">
        <v>970</v>
      </c>
      <c r="F772" s="278" t="s">
        <v>863</v>
      </c>
      <c r="G772" s="279"/>
      <c r="H772" s="212"/>
      <c r="I772" s="212"/>
      <c r="J772" s="212"/>
      <c r="K772" s="212"/>
      <c r="L772" s="212"/>
      <c r="M772" s="213"/>
      <c r="N772" s="214"/>
      <c r="O772" s="210" t="s">
        <v>6</v>
      </c>
      <c r="P772" s="215"/>
      <c r="Q772" s="198"/>
      <c r="R772" s="198"/>
    </row>
    <row r="773" spans="2:18" ht="31.5" outlineLevel="1" x14ac:dyDescent="0.4">
      <c r="B773" s="220"/>
      <c r="C773" s="204">
        <v>686</v>
      </c>
      <c r="D773" s="205"/>
      <c r="E773" s="206" t="s">
        <v>970</v>
      </c>
      <c r="F773" s="278" t="s">
        <v>863</v>
      </c>
      <c r="G773" s="279"/>
      <c r="H773" s="212"/>
      <c r="I773" s="212"/>
      <c r="J773" s="212"/>
      <c r="K773" s="212"/>
      <c r="L773" s="212"/>
      <c r="M773" s="213"/>
      <c r="N773" s="214"/>
      <c r="O773" s="210" t="s">
        <v>6</v>
      </c>
      <c r="P773" s="215"/>
      <c r="Q773" s="198"/>
      <c r="R773" s="198"/>
    </row>
    <row r="774" spans="2:18" ht="31.5" outlineLevel="1" x14ac:dyDescent="0.4">
      <c r="B774" s="220"/>
      <c r="C774" s="204">
        <v>687</v>
      </c>
      <c r="D774" s="205"/>
      <c r="E774" s="206" t="s">
        <v>970</v>
      </c>
      <c r="F774" s="278" t="s">
        <v>863</v>
      </c>
      <c r="G774" s="279"/>
      <c r="H774" s="212"/>
      <c r="I774" s="212"/>
      <c r="J774" s="212"/>
      <c r="K774" s="212"/>
      <c r="L774" s="212"/>
      <c r="M774" s="213"/>
      <c r="N774" s="214"/>
      <c r="O774" s="210" t="s">
        <v>6</v>
      </c>
      <c r="P774" s="215"/>
      <c r="Q774" s="198"/>
      <c r="R774" s="198"/>
    </row>
    <row r="775" spans="2:18" ht="31.5" outlineLevel="1" x14ac:dyDescent="0.4">
      <c r="B775" s="220"/>
      <c r="C775" s="204">
        <v>688</v>
      </c>
      <c r="D775" s="205"/>
      <c r="E775" s="206" t="s">
        <v>970</v>
      </c>
      <c r="F775" s="278" t="s">
        <v>863</v>
      </c>
      <c r="G775" s="279"/>
      <c r="H775" s="212"/>
      <c r="I775" s="212"/>
      <c r="J775" s="212"/>
      <c r="K775" s="212"/>
      <c r="L775" s="212"/>
      <c r="M775" s="213"/>
      <c r="N775" s="214"/>
      <c r="O775" s="210" t="s">
        <v>6</v>
      </c>
      <c r="P775" s="215"/>
      <c r="Q775" s="198"/>
      <c r="R775" s="198"/>
    </row>
    <row r="776" spans="2:18" ht="31.5" outlineLevel="1" x14ac:dyDescent="0.4">
      <c r="B776" s="220"/>
      <c r="C776" s="204">
        <v>689</v>
      </c>
      <c r="D776" s="205"/>
      <c r="E776" s="206" t="s">
        <v>970</v>
      </c>
      <c r="F776" s="278" t="s">
        <v>863</v>
      </c>
      <c r="G776" s="279"/>
      <c r="H776" s="212"/>
      <c r="I776" s="212"/>
      <c r="J776" s="212"/>
      <c r="K776" s="212"/>
      <c r="L776" s="212"/>
      <c r="M776" s="213"/>
      <c r="N776" s="214"/>
      <c r="O776" s="210" t="s">
        <v>6</v>
      </c>
      <c r="P776" s="215"/>
      <c r="Q776" s="198"/>
      <c r="R776" s="198"/>
    </row>
    <row r="777" spans="2:18" ht="31.5" outlineLevel="1" x14ac:dyDescent="0.4">
      <c r="B777" s="220"/>
      <c r="C777" s="204">
        <v>690</v>
      </c>
      <c r="D777" s="205"/>
      <c r="E777" s="206" t="s">
        <v>970</v>
      </c>
      <c r="F777" s="278" t="s">
        <v>863</v>
      </c>
      <c r="G777" s="279"/>
      <c r="H777" s="212"/>
      <c r="I777" s="212"/>
      <c r="J777" s="212"/>
      <c r="K777" s="212"/>
      <c r="L777" s="212"/>
      <c r="M777" s="213"/>
      <c r="N777" s="214"/>
      <c r="O777" s="210" t="s">
        <v>6</v>
      </c>
      <c r="P777" s="215"/>
      <c r="Q777" s="198"/>
      <c r="R777" s="198"/>
    </row>
    <row r="778" spans="2:18" ht="31.5" outlineLevel="1" x14ac:dyDescent="0.4">
      <c r="B778" s="220"/>
      <c r="C778" s="204">
        <v>691</v>
      </c>
      <c r="D778" s="205"/>
      <c r="E778" s="206" t="s">
        <v>970</v>
      </c>
      <c r="F778" s="278" t="s">
        <v>863</v>
      </c>
      <c r="G778" s="279"/>
      <c r="H778" s="212"/>
      <c r="I778" s="212"/>
      <c r="J778" s="212"/>
      <c r="K778" s="212"/>
      <c r="L778" s="212"/>
      <c r="M778" s="213"/>
      <c r="N778" s="214"/>
      <c r="O778" s="210" t="s">
        <v>6</v>
      </c>
      <c r="P778" s="215"/>
      <c r="Q778" s="198"/>
      <c r="R778" s="198"/>
    </row>
    <row r="779" spans="2:18" ht="31.5" outlineLevel="1" x14ac:dyDescent="0.4">
      <c r="B779" s="220"/>
      <c r="C779" s="204">
        <v>692</v>
      </c>
      <c r="D779" s="205"/>
      <c r="E779" s="206" t="s">
        <v>970</v>
      </c>
      <c r="F779" s="278" t="s">
        <v>863</v>
      </c>
      <c r="G779" s="279"/>
      <c r="H779" s="212"/>
      <c r="I779" s="212"/>
      <c r="J779" s="212"/>
      <c r="K779" s="212"/>
      <c r="L779" s="212"/>
      <c r="M779" s="213"/>
      <c r="N779" s="214"/>
      <c r="O779" s="210" t="s">
        <v>6</v>
      </c>
      <c r="P779" s="215"/>
      <c r="Q779" s="198"/>
      <c r="R779" s="198"/>
    </row>
    <row r="780" spans="2:18" ht="31.5" outlineLevel="1" x14ac:dyDescent="0.4">
      <c r="B780" s="220"/>
      <c r="C780" s="204">
        <v>693</v>
      </c>
      <c r="D780" s="205"/>
      <c r="E780" s="206" t="s">
        <v>970</v>
      </c>
      <c r="F780" s="278" t="s">
        <v>863</v>
      </c>
      <c r="G780" s="279"/>
      <c r="H780" s="212"/>
      <c r="I780" s="212"/>
      <c r="J780" s="212"/>
      <c r="K780" s="212"/>
      <c r="L780" s="212"/>
      <c r="M780" s="213"/>
      <c r="N780" s="214"/>
      <c r="O780" s="210" t="s">
        <v>6</v>
      </c>
      <c r="P780" s="215"/>
      <c r="Q780" s="198"/>
      <c r="R780" s="198"/>
    </row>
    <row r="781" spans="2:18" ht="31.5" outlineLevel="1" x14ac:dyDescent="0.4">
      <c r="B781" s="220"/>
      <c r="C781" s="204">
        <v>694</v>
      </c>
      <c r="D781" s="205"/>
      <c r="E781" s="206" t="s">
        <v>970</v>
      </c>
      <c r="F781" s="278" t="s">
        <v>863</v>
      </c>
      <c r="G781" s="279"/>
      <c r="H781" s="212"/>
      <c r="I781" s="212"/>
      <c r="J781" s="212"/>
      <c r="K781" s="212"/>
      <c r="L781" s="212"/>
      <c r="M781" s="213"/>
      <c r="N781" s="214"/>
      <c r="O781" s="210" t="s">
        <v>6</v>
      </c>
      <c r="P781" s="215"/>
      <c r="Q781" s="198"/>
      <c r="R781" s="198"/>
    </row>
    <row r="782" spans="2:18" ht="31.5" outlineLevel="1" x14ac:dyDescent="0.4">
      <c r="B782" s="220"/>
      <c r="C782" s="204">
        <v>695</v>
      </c>
      <c r="D782" s="205"/>
      <c r="E782" s="206" t="s">
        <v>970</v>
      </c>
      <c r="F782" s="278" t="s">
        <v>863</v>
      </c>
      <c r="G782" s="279"/>
      <c r="H782" s="212"/>
      <c r="I782" s="212"/>
      <c r="J782" s="212"/>
      <c r="K782" s="212"/>
      <c r="L782" s="212"/>
      <c r="M782" s="213"/>
      <c r="N782" s="214"/>
      <c r="O782" s="210" t="s">
        <v>6</v>
      </c>
      <c r="P782" s="215"/>
      <c r="Q782" s="198"/>
      <c r="R782" s="198"/>
    </row>
    <row r="783" spans="2:18" ht="31.5" outlineLevel="1" x14ac:dyDescent="0.4">
      <c r="B783" s="220"/>
      <c r="C783" s="204">
        <v>696</v>
      </c>
      <c r="D783" s="205"/>
      <c r="E783" s="206" t="s">
        <v>970</v>
      </c>
      <c r="F783" s="278" t="s">
        <v>863</v>
      </c>
      <c r="G783" s="279"/>
      <c r="H783" s="212"/>
      <c r="I783" s="212"/>
      <c r="J783" s="212"/>
      <c r="K783" s="212"/>
      <c r="L783" s="212"/>
      <c r="M783" s="213"/>
      <c r="N783" s="214"/>
      <c r="O783" s="210" t="s">
        <v>6</v>
      </c>
      <c r="P783" s="215"/>
      <c r="Q783" s="198"/>
      <c r="R783" s="198"/>
    </row>
    <row r="784" spans="2:18" ht="31.5" outlineLevel="1" x14ac:dyDescent="0.4">
      <c r="B784" s="220"/>
      <c r="C784" s="204">
        <v>697</v>
      </c>
      <c r="D784" s="205"/>
      <c r="E784" s="206" t="s">
        <v>970</v>
      </c>
      <c r="F784" s="278" t="s">
        <v>863</v>
      </c>
      <c r="G784" s="279"/>
      <c r="H784" s="212"/>
      <c r="I784" s="212"/>
      <c r="J784" s="212"/>
      <c r="K784" s="212"/>
      <c r="L784" s="212"/>
      <c r="M784" s="213"/>
      <c r="N784" s="214"/>
      <c r="O784" s="210" t="s">
        <v>6</v>
      </c>
      <c r="P784" s="215"/>
      <c r="Q784" s="198"/>
      <c r="R784" s="198"/>
    </row>
    <row r="785" spans="2:18" ht="31.5" outlineLevel="1" x14ac:dyDescent="0.4">
      <c r="B785" s="220"/>
      <c r="C785" s="204">
        <v>698</v>
      </c>
      <c r="D785" s="205"/>
      <c r="E785" s="206" t="s">
        <v>970</v>
      </c>
      <c r="F785" s="278" t="s">
        <v>863</v>
      </c>
      <c r="G785" s="279"/>
      <c r="H785" s="212"/>
      <c r="I785" s="212"/>
      <c r="J785" s="212"/>
      <c r="K785" s="212"/>
      <c r="L785" s="212"/>
      <c r="M785" s="213"/>
      <c r="N785" s="214"/>
      <c r="O785" s="210" t="s">
        <v>6</v>
      </c>
      <c r="P785" s="215"/>
      <c r="Q785" s="198"/>
      <c r="R785" s="198"/>
    </row>
    <row r="786" spans="2:18" ht="31.5" outlineLevel="1" x14ac:dyDescent="0.4">
      <c r="B786" s="220"/>
      <c r="C786" s="204">
        <v>699</v>
      </c>
      <c r="D786" s="205"/>
      <c r="E786" s="206" t="s">
        <v>970</v>
      </c>
      <c r="F786" s="278" t="s">
        <v>863</v>
      </c>
      <c r="G786" s="279"/>
      <c r="H786" s="212"/>
      <c r="I786" s="212"/>
      <c r="J786" s="212"/>
      <c r="K786" s="212"/>
      <c r="L786" s="212"/>
      <c r="M786" s="213"/>
      <c r="N786" s="214"/>
      <c r="O786" s="210" t="s">
        <v>6</v>
      </c>
      <c r="P786" s="215"/>
      <c r="Q786" s="198"/>
      <c r="R786" s="198"/>
    </row>
    <row r="787" spans="2:18" ht="31.5" outlineLevel="1" x14ac:dyDescent="0.4">
      <c r="B787" s="220"/>
      <c r="C787" s="204">
        <v>700</v>
      </c>
      <c r="D787" s="205"/>
      <c r="E787" s="206" t="s">
        <v>970</v>
      </c>
      <c r="F787" s="278" t="s">
        <v>863</v>
      </c>
      <c r="G787" s="279"/>
      <c r="H787" s="212"/>
      <c r="I787" s="212"/>
      <c r="J787" s="212"/>
      <c r="K787" s="212"/>
      <c r="L787" s="212"/>
      <c r="M787" s="213"/>
      <c r="N787" s="214"/>
      <c r="O787" s="210" t="s">
        <v>6</v>
      </c>
      <c r="P787" s="215"/>
      <c r="Q787" s="198"/>
      <c r="R787" s="198"/>
    </row>
    <row r="788" spans="2:18" ht="31.5" outlineLevel="1" x14ac:dyDescent="0.4">
      <c r="B788" s="220"/>
      <c r="C788" s="204">
        <v>701</v>
      </c>
      <c r="D788" s="205"/>
      <c r="E788" s="206" t="s">
        <v>970</v>
      </c>
      <c r="F788" s="278" t="s">
        <v>863</v>
      </c>
      <c r="G788" s="279"/>
      <c r="H788" s="212"/>
      <c r="I788" s="212"/>
      <c r="J788" s="212"/>
      <c r="K788" s="212"/>
      <c r="L788" s="212"/>
      <c r="M788" s="213"/>
      <c r="N788" s="214"/>
      <c r="O788" s="210" t="s">
        <v>6</v>
      </c>
      <c r="P788" s="215"/>
      <c r="Q788" s="198"/>
      <c r="R788" s="198"/>
    </row>
    <row r="789" spans="2:18" ht="31.5" outlineLevel="1" x14ac:dyDescent="0.4">
      <c r="B789" s="220"/>
      <c r="C789" s="204">
        <v>702</v>
      </c>
      <c r="D789" s="205"/>
      <c r="E789" s="206" t="s">
        <v>970</v>
      </c>
      <c r="F789" s="278" t="s">
        <v>863</v>
      </c>
      <c r="G789" s="279"/>
      <c r="H789" s="212"/>
      <c r="I789" s="212"/>
      <c r="J789" s="212"/>
      <c r="K789" s="212"/>
      <c r="L789" s="212"/>
      <c r="M789" s="213"/>
      <c r="N789" s="214"/>
      <c r="O789" s="210" t="s">
        <v>6</v>
      </c>
      <c r="P789" s="215"/>
      <c r="Q789" s="198"/>
      <c r="R789" s="198"/>
    </row>
    <row r="790" spans="2:18" ht="31.5" outlineLevel="1" x14ac:dyDescent="0.4">
      <c r="B790" s="220"/>
      <c r="C790" s="204">
        <v>703</v>
      </c>
      <c r="D790" s="205"/>
      <c r="E790" s="206" t="s">
        <v>970</v>
      </c>
      <c r="F790" s="278" t="s">
        <v>863</v>
      </c>
      <c r="G790" s="279"/>
      <c r="H790" s="212"/>
      <c r="I790" s="212"/>
      <c r="J790" s="212"/>
      <c r="K790" s="212"/>
      <c r="L790" s="212"/>
      <c r="M790" s="213"/>
      <c r="N790" s="214"/>
      <c r="O790" s="210" t="s">
        <v>6</v>
      </c>
      <c r="P790" s="215"/>
      <c r="Q790" s="198"/>
      <c r="R790" s="198"/>
    </row>
    <row r="791" spans="2:18" ht="31.5" outlineLevel="1" x14ac:dyDescent="0.4">
      <c r="B791" s="220"/>
      <c r="C791" s="204">
        <v>704</v>
      </c>
      <c r="D791" s="205"/>
      <c r="E791" s="206" t="s">
        <v>970</v>
      </c>
      <c r="F791" s="278" t="s">
        <v>863</v>
      </c>
      <c r="G791" s="279"/>
      <c r="H791" s="212"/>
      <c r="I791" s="212"/>
      <c r="J791" s="212"/>
      <c r="K791" s="212"/>
      <c r="L791" s="212"/>
      <c r="M791" s="213"/>
      <c r="N791" s="214"/>
      <c r="O791" s="210" t="s">
        <v>6</v>
      </c>
      <c r="P791" s="215"/>
      <c r="Q791" s="198"/>
      <c r="R791" s="198"/>
    </row>
    <row r="792" spans="2:18" ht="31.5" outlineLevel="1" x14ac:dyDescent="0.4">
      <c r="B792" s="220"/>
      <c r="C792" s="204">
        <v>705</v>
      </c>
      <c r="D792" s="205"/>
      <c r="E792" s="206" t="s">
        <v>970</v>
      </c>
      <c r="F792" s="278" t="s">
        <v>863</v>
      </c>
      <c r="G792" s="279"/>
      <c r="H792" s="212"/>
      <c r="I792" s="212"/>
      <c r="J792" s="212"/>
      <c r="K792" s="212"/>
      <c r="L792" s="212"/>
      <c r="M792" s="213"/>
      <c r="N792" s="214"/>
      <c r="O792" s="210" t="s">
        <v>6</v>
      </c>
      <c r="P792" s="215"/>
      <c r="Q792" s="198"/>
      <c r="R792" s="198"/>
    </row>
    <row r="793" spans="2:18" ht="31.5" outlineLevel="1" x14ac:dyDescent="0.4">
      <c r="B793" s="220"/>
      <c r="C793" s="204">
        <v>706</v>
      </c>
      <c r="D793" s="205"/>
      <c r="E793" s="206" t="s">
        <v>970</v>
      </c>
      <c r="F793" s="278" t="s">
        <v>863</v>
      </c>
      <c r="G793" s="279"/>
      <c r="H793" s="212"/>
      <c r="I793" s="212"/>
      <c r="J793" s="212"/>
      <c r="K793" s="212"/>
      <c r="L793" s="212"/>
      <c r="M793" s="213"/>
      <c r="N793" s="214"/>
      <c r="O793" s="210" t="s">
        <v>6</v>
      </c>
      <c r="P793" s="215"/>
      <c r="Q793" s="198"/>
      <c r="R793" s="198"/>
    </row>
    <row r="794" spans="2:18" ht="31.5" outlineLevel="1" x14ac:dyDescent="0.4">
      <c r="B794" s="220"/>
      <c r="C794" s="204">
        <v>707</v>
      </c>
      <c r="D794" s="205"/>
      <c r="E794" s="206" t="s">
        <v>970</v>
      </c>
      <c r="F794" s="278" t="s">
        <v>863</v>
      </c>
      <c r="G794" s="279"/>
      <c r="H794" s="212"/>
      <c r="I794" s="212"/>
      <c r="J794" s="212"/>
      <c r="K794" s="212"/>
      <c r="L794" s="212"/>
      <c r="M794" s="213"/>
      <c r="N794" s="214"/>
      <c r="O794" s="210" t="s">
        <v>6</v>
      </c>
      <c r="P794" s="215"/>
      <c r="Q794" s="198"/>
      <c r="R794" s="198"/>
    </row>
    <row r="795" spans="2:18" ht="31.5" outlineLevel="1" x14ac:dyDescent="0.4">
      <c r="B795" s="220"/>
      <c r="C795" s="204">
        <v>708</v>
      </c>
      <c r="D795" s="205"/>
      <c r="E795" s="206" t="s">
        <v>970</v>
      </c>
      <c r="F795" s="278" t="s">
        <v>863</v>
      </c>
      <c r="G795" s="279"/>
      <c r="H795" s="212"/>
      <c r="I795" s="212"/>
      <c r="J795" s="212"/>
      <c r="K795" s="212"/>
      <c r="L795" s="212"/>
      <c r="M795" s="213"/>
      <c r="N795" s="214"/>
      <c r="O795" s="210" t="s">
        <v>6</v>
      </c>
      <c r="P795" s="215"/>
      <c r="Q795" s="198"/>
      <c r="R795" s="198"/>
    </row>
    <row r="796" spans="2:18" ht="31.5" outlineLevel="1" x14ac:dyDescent="0.4">
      <c r="B796" s="220"/>
      <c r="C796" s="204">
        <v>709</v>
      </c>
      <c r="D796" s="205"/>
      <c r="E796" s="206" t="s">
        <v>970</v>
      </c>
      <c r="F796" s="278" t="s">
        <v>863</v>
      </c>
      <c r="G796" s="279"/>
      <c r="H796" s="212"/>
      <c r="I796" s="212"/>
      <c r="J796" s="212"/>
      <c r="K796" s="212"/>
      <c r="L796" s="212"/>
      <c r="M796" s="213"/>
      <c r="N796" s="214"/>
      <c r="O796" s="210" t="s">
        <v>6</v>
      </c>
      <c r="P796" s="215"/>
      <c r="Q796" s="198"/>
      <c r="R796" s="198"/>
    </row>
    <row r="797" spans="2:18" ht="31.5" outlineLevel="1" x14ac:dyDescent="0.4">
      <c r="B797" s="220"/>
      <c r="C797" s="204">
        <v>710</v>
      </c>
      <c r="D797" s="205"/>
      <c r="E797" s="206" t="s">
        <v>970</v>
      </c>
      <c r="F797" s="278" t="s">
        <v>863</v>
      </c>
      <c r="G797" s="279"/>
      <c r="H797" s="212"/>
      <c r="I797" s="212"/>
      <c r="J797" s="212"/>
      <c r="K797" s="212"/>
      <c r="L797" s="212"/>
      <c r="M797" s="213"/>
      <c r="N797" s="214"/>
      <c r="O797" s="210" t="s">
        <v>6</v>
      </c>
      <c r="P797" s="215"/>
      <c r="Q797" s="198"/>
      <c r="R797" s="198"/>
    </row>
    <row r="798" spans="2:18" ht="31.5" outlineLevel="1" x14ac:dyDescent="0.4">
      <c r="B798" s="220"/>
      <c r="C798" s="204">
        <v>711</v>
      </c>
      <c r="D798" s="205"/>
      <c r="E798" s="206" t="s">
        <v>970</v>
      </c>
      <c r="F798" s="278" t="s">
        <v>863</v>
      </c>
      <c r="G798" s="279"/>
      <c r="H798" s="212"/>
      <c r="I798" s="212"/>
      <c r="J798" s="212"/>
      <c r="K798" s="212"/>
      <c r="L798" s="212"/>
      <c r="M798" s="213"/>
      <c r="N798" s="214"/>
      <c r="O798" s="210" t="s">
        <v>6</v>
      </c>
      <c r="P798" s="215"/>
      <c r="Q798" s="198"/>
      <c r="R798" s="198"/>
    </row>
    <row r="799" spans="2:18" ht="31.5" outlineLevel="1" x14ac:dyDescent="0.4">
      <c r="B799" s="220"/>
      <c r="C799" s="204">
        <v>712</v>
      </c>
      <c r="D799" s="205"/>
      <c r="E799" s="206" t="s">
        <v>970</v>
      </c>
      <c r="F799" s="278" t="s">
        <v>863</v>
      </c>
      <c r="G799" s="279"/>
      <c r="H799" s="212"/>
      <c r="I799" s="212"/>
      <c r="J799" s="212"/>
      <c r="K799" s="212"/>
      <c r="L799" s="212"/>
      <c r="M799" s="213"/>
      <c r="N799" s="214"/>
      <c r="O799" s="210" t="s">
        <v>6</v>
      </c>
      <c r="P799" s="215"/>
      <c r="Q799" s="198"/>
      <c r="R799" s="198"/>
    </row>
    <row r="800" spans="2:18" ht="31.5" outlineLevel="1" x14ac:dyDescent="0.4">
      <c r="B800" s="220"/>
      <c r="C800" s="204">
        <v>713</v>
      </c>
      <c r="D800" s="205"/>
      <c r="E800" s="206" t="s">
        <v>970</v>
      </c>
      <c r="F800" s="278" t="s">
        <v>863</v>
      </c>
      <c r="G800" s="279"/>
      <c r="H800" s="212"/>
      <c r="I800" s="212"/>
      <c r="J800" s="212"/>
      <c r="K800" s="212"/>
      <c r="L800" s="212"/>
      <c r="M800" s="213"/>
      <c r="N800" s="214"/>
      <c r="O800" s="210" t="s">
        <v>6</v>
      </c>
      <c r="P800" s="215"/>
      <c r="Q800" s="198"/>
      <c r="R800" s="198"/>
    </row>
    <row r="801" spans="2:18" ht="31.5" outlineLevel="1" x14ac:dyDescent="0.4">
      <c r="B801" s="220"/>
      <c r="C801" s="204">
        <v>714</v>
      </c>
      <c r="D801" s="205"/>
      <c r="E801" s="206" t="s">
        <v>970</v>
      </c>
      <c r="F801" s="278" t="s">
        <v>863</v>
      </c>
      <c r="G801" s="279"/>
      <c r="H801" s="212"/>
      <c r="I801" s="212"/>
      <c r="J801" s="212"/>
      <c r="K801" s="212"/>
      <c r="L801" s="212"/>
      <c r="M801" s="213"/>
      <c r="N801" s="214"/>
      <c r="O801" s="210" t="s">
        <v>6</v>
      </c>
      <c r="P801" s="215"/>
      <c r="Q801" s="198"/>
      <c r="R801" s="198"/>
    </row>
    <row r="802" spans="2:18" ht="31.5" outlineLevel="1" x14ac:dyDescent="0.4">
      <c r="B802" s="220"/>
      <c r="C802" s="204">
        <v>715</v>
      </c>
      <c r="D802" s="205"/>
      <c r="E802" s="206" t="s">
        <v>970</v>
      </c>
      <c r="F802" s="278" t="s">
        <v>863</v>
      </c>
      <c r="G802" s="279"/>
      <c r="H802" s="212"/>
      <c r="I802" s="212"/>
      <c r="J802" s="212"/>
      <c r="K802" s="212"/>
      <c r="L802" s="212"/>
      <c r="M802" s="213"/>
      <c r="N802" s="214"/>
      <c r="O802" s="210" t="s">
        <v>6</v>
      </c>
      <c r="P802" s="215"/>
      <c r="Q802" s="198"/>
      <c r="R802" s="198"/>
    </row>
    <row r="803" spans="2:18" ht="31.5" outlineLevel="1" x14ac:dyDescent="0.4">
      <c r="B803" s="220"/>
      <c r="C803" s="204">
        <v>716</v>
      </c>
      <c r="D803" s="205"/>
      <c r="E803" s="206" t="s">
        <v>970</v>
      </c>
      <c r="F803" s="278" t="s">
        <v>863</v>
      </c>
      <c r="G803" s="279"/>
      <c r="H803" s="212"/>
      <c r="I803" s="212"/>
      <c r="J803" s="212"/>
      <c r="K803" s="212"/>
      <c r="L803" s="212"/>
      <c r="M803" s="213"/>
      <c r="N803" s="214"/>
      <c r="O803" s="210" t="s">
        <v>6</v>
      </c>
      <c r="P803" s="215"/>
      <c r="Q803" s="198"/>
      <c r="R803" s="198"/>
    </row>
    <row r="804" spans="2:18" ht="31.5" outlineLevel="1" x14ac:dyDescent="0.4">
      <c r="B804" s="220"/>
      <c r="C804" s="204">
        <v>717</v>
      </c>
      <c r="D804" s="205"/>
      <c r="E804" s="206" t="s">
        <v>970</v>
      </c>
      <c r="F804" s="278" t="s">
        <v>863</v>
      </c>
      <c r="G804" s="279"/>
      <c r="H804" s="212"/>
      <c r="I804" s="212"/>
      <c r="J804" s="212"/>
      <c r="K804" s="212"/>
      <c r="L804" s="212"/>
      <c r="M804" s="213"/>
      <c r="N804" s="214"/>
      <c r="O804" s="210" t="s">
        <v>6</v>
      </c>
      <c r="P804" s="215"/>
      <c r="Q804" s="198"/>
      <c r="R804" s="198"/>
    </row>
    <row r="805" spans="2:18" ht="31.5" outlineLevel="1" x14ac:dyDescent="0.4">
      <c r="B805" s="220"/>
      <c r="C805" s="204">
        <v>718</v>
      </c>
      <c r="D805" s="205"/>
      <c r="E805" s="206" t="s">
        <v>970</v>
      </c>
      <c r="F805" s="278" t="s">
        <v>863</v>
      </c>
      <c r="G805" s="279"/>
      <c r="H805" s="212"/>
      <c r="I805" s="212"/>
      <c r="J805" s="212"/>
      <c r="K805" s="212"/>
      <c r="L805" s="212"/>
      <c r="M805" s="213"/>
      <c r="N805" s="214"/>
      <c r="O805" s="210" t="s">
        <v>6</v>
      </c>
      <c r="P805" s="215"/>
      <c r="Q805" s="198"/>
      <c r="R805" s="198"/>
    </row>
    <row r="806" spans="2:18" ht="31.5" outlineLevel="1" x14ac:dyDescent="0.4">
      <c r="B806" s="220"/>
      <c r="C806" s="204">
        <v>719</v>
      </c>
      <c r="D806" s="205"/>
      <c r="E806" s="206" t="s">
        <v>970</v>
      </c>
      <c r="F806" s="278" t="s">
        <v>863</v>
      </c>
      <c r="G806" s="279"/>
      <c r="H806" s="212"/>
      <c r="I806" s="212"/>
      <c r="J806" s="212"/>
      <c r="K806" s="212"/>
      <c r="L806" s="212"/>
      <c r="M806" s="213"/>
      <c r="N806" s="214"/>
      <c r="O806" s="210" t="s">
        <v>6</v>
      </c>
      <c r="P806" s="215"/>
      <c r="Q806" s="198"/>
      <c r="R806" s="198"/>
    </row>
    <row r="807" spans="2:18" ht="31.5" outlineLevel="1" x14ac:dyDescent="0.4">
      <c r="B807" s="220"/>
      <c r="C807" s="204">
        <v>720</v>
      </c>
      <c r="D807" s="205"/>
      <c r="E807" s="206" t="s">
        <v>970</v>
      </c>
      <c r="F807" s="278" t="s">
        <v>863</v>
      </c>
      <c r="G807" s="279"/>
      <c r="H807" s="212"/>
      <c r="I807" s="212"/>
      <c r="J807" s="212"/>
      <c r="K807" s="212"/>
      <c r="L807" s="212"/>
      <c r="M807" s="213"/>
      <c r="N807" s="214"/>
      <c r="O807" s="210" t="s">
        <v>6</v>
      </c>
      <c r="P807" s="215"/>
      <c r="Q807" s="198"/>
      <c r="R807" s="198"/>
    </row>
    <row r="808" spans="2:18" ht="31.5" outlineLevel="1" x14ac:dyDescent="0.4">
      <c r="B808" s="220"/>
      <c r="C808" s="204">
        <v>721</v>
      </c>
      <c r="D808" s="205"/>
      <c r="E808" s="206" t="s">
        <v>970</v>
      </c>
      <c r="F808" s="278" t="s">
        <v>863</v>
      </c>
      <c r="G808" s="279"/>
      <c r="H808" s="212"/>
      <c r="I808" s="212"/>
      <c r="J808" s="212"/>
      <c r="K808" s="212"/>
      <c r="L808" s="212"/>
      <c r="M808" s="213"/>
      <c r="N808" s="214"/>
      <c r="O808" s="210" t="s">
        <v>6</v>
      </c>
      <c r="P808" s="215"/>
      <c r="Q808" s="198"/>
      <c r="R808" s="198"/>
    </row>
    <row r="809" spans="2:18" ht="31.5" outlineLevel="1" x14ac:dyDescent="0.4">
      <c r="B809" s="220"/>
      <c r="C809" s="204">
        <v>722</v>
      </c>
      <c r="D809" s="205"/>
      <c r="E809" s="206" t="s">
        <v>970</v>
      </c>
      <c r="F809" s="278" t="s">
        <v>863</v>
      </c>
      <c r="G809" s="279"/>
      <c r="H809" s="212"/>
      <c r="I809" s="212"/>
      <c r="J809" s="212"/>
      <c r="K809" s="212"/>
      <c r="L809" s="212"/>
      <c r="M809" s="213"/>
      <c r="N809" s="214"/>
      <c r="O809" s="210" t="s">
        <v>6</v>
      </c>
      <c r="P809" s="215"/>
      <c r="Q809" s="198"/>
      <c r="R809" s="198"/>
    </row>
    <row r="810" spans="2:18" ht="31.5" outlineLevel="1" x14ac:dyDescent="0.4">
      <c r="B810" s="220"/>
      <c r="C810" s="204">
        <v>723</v>
      </c>
      <c r="D810" s="205"/>
      <c r="E810" s="206" t="s">
        <v>970</v>
      </c>
      <c r="F810" s="278" t="s">
        <v>863</v>
      </c>
      <c r="G810" s="279"/>
      <c r="H810" s="212"/>
      <c r="I810" s="212"/>
      <c r="J810" s="212"/>
      <c r="K810" s="212"/>
      <c r="L810" s="212"/>
      <c r="M810" s="213"/>
      <c r="N810" s="214"/>
      <c r="O810" s="210" t="s">
        <v>6</v>
      </c>
      <c r="P810" s="215"/>
      <c r="Q810" s="198"/>
      <c r="R810" s="198"/>
    </row>
    <row r="811" spans="2:18" ht="31.5" outlineLevel="1" x14ac:dyDescent="0.4">
      <c r="B811" s="220"/>
      <c r="C811" s="204">
        <v>724</v>
      </c>
      <c r="D811" s="205"/>
      <c r="E811" s="206" t="s">
        <v>970</v>
      </c>
      <c r="F811" s="278" t="s">
        <v>863</v>
      </c>
      <c r="G811" s="279"/>
      <c r="H811" s="212"/>
      <c r="I811" s="212"/>
      <c r="J811" s="212"/>
      <c r="K811" s="212"/>
      <c r="L811" s="212"/>
      <c r="M811" s="213"/>
      <c r="N811" s="214"/>
      <c r="O811" s="210" t="s">
        <v>6</v>
      </c>
      <c r="P811" s="215"/>
      <c r="Q811" s="198"/>
      <c r="R811" s="198"/>
    </row>
    <row r="812" spans="2:18" ht="31.5" outlineLevel="1" x14ac:dyDescent="0.4">
      <c r="B812" s="220"/>
      <c r="C812" s="204">
        <v>725</v>
      </c>
      <c r="D812" s="205"/>
      <c r="E812" s="206" t="s">
        <v>970</v>
      </c>
      <c r="F812" s="278" t="s">
        <v>863</v>
      </c>
      <c r="G812" s="279"/>
      <c r="H812" s="212"/>
      <c r="I812" s="212"/>
      <c r="J812" s="212"/>
      <c r="K812" s="212"/>
      <c r="L812" s="212"/>
      <c r="M812" s="213"/>
      <c r="N812" s="214"/>
      <c r="O812" s="210" t="s">
        <v>6</v>
      </c>
      <c r="P812" s="215"/>
      <c r="Q812" s="198"/>
      <c r="R812" s="198"/>
    </row>
    <row r="813" spans="2:18" ht="31.5" outlineLevel="1" x14ac:dyDescent="0.4">
      <c r="B813" s="220"/>
      <c r="C813" s="204">
        <v>726</v>
      </c>
      <c r="D813" s="205"/>
      <c r="E813" s="206" t="s">
        <v>970</v>
      </c>
      <c r="F813" s="278" t="s">
        <v>863</v>
      </c>
      <c r="G813" s="279"/>
      <c r="H813" s="212"/>
      <c r="I813" s="212"/>
      <c r="J813" s="212"/>
      <c r="K813" s="212"/>
      <c r="L813" s="212"/>
      <c r="M813" s="213"/>
      <c r="N813" s="214"/>
      <c r="O813" s="210" t="s">
        <v>6</v>
      </c>
      <c r="P813" s="215"/>
      <c r="Q813" s="198"/>
      <c r="R813" s="198"/>
    </row>
    <row r="814" spans="2:18" ht="31.5" outlineLevel="1" x14ac:dyDescent="0.4">
      <c r="B814" s="220"/>
      <c r="C814" s="204">
        <v>727</v>
      </c>
      <c r="D814" s="205"/>
      <c r="E814" s="206" t="s">
        <v>970</v>
      </c>
      <c r="F814" s="278" t="s">
        <v>863</v>
      </c>
      <c r="G814" s="279"/>
      <c r="H814" s="212"/>
      <c r="I814" s="212"/>
      <c r="J814" s="212"/>
      <c r="K814" s="212"/>
      <c r="L814" s="212"/>
      <c r="M814" s="213"/>
      <c r="N814" s="214"/>
      <c r="O814" s="210" t="s">
        <v>6</v>
      </c>
      <c r="P814" s="215"/>
      <c r="Q814" s="198"/>
      <c r="R814" s="198"/>
    </row>
    <row r="815" spans="2:18" ht="31.5" outlineLevel="1" x14ac:dyDescent="0.4">
      <c r="B815" s="220"/>
      <c r="C815" s="204">
        <v>728</v>
      </c>
      <c r="D815" s="205"/>
      <c r="E815" s="206" t="s">
        <v>970</v>
      </c>
      <c r="F815" s="278" t="s">
        <v>863</v>
      </c>
      <c r="G815" s="279"/>
      <c r="H815" s="212"/>
      <c r="I815" s="212"/>
      <c r="J815" s="212"/>
      <c r="K815" s="212"/>
      <c r="L815" s="212"/>
      <c r="M815" s="213"/>
      <c r="N815" s="214"/>
      <c r="O815" s="210" t="s">
        <v>6</v>
      </c>
      <c r="P815" s="215"/>
      <c r="Q815" s="198"/>
      <c r="R815" s="198"/>
    </row>
    <row r="816" spans="2:18" ht="31.5" outlineLevel="1" x14ac:dyDescent="0.4">
      <c r="B816" s="220"/>
      <c r="C816" s="204">
        <v>729</v>
      </c>
      <c r="D816" s="205"/>
      <c r="E816" s="206" t="s">
        <v>970</v>
      </c>
      <c r="F816" s="278" t="s">
        <v>863</v>
      </c>
      <c r="G816" s="279"/>
      <c r="H816" s="212"/>
      <c r="I816" s="212"/>
      <c r="J816" s="212"/>
      <c r="K816" s="212"/>
      <c r="L816" s="212"/>
      <c r="M816" s="213"/>
      <c r="N816" s="214"/>
      <c r="O816" s="210" t="s">
        <v>6</v>
      </c>
      <c r="P816" s="215"/>
      <c r="Q816" s="198"/>
      <c r="R816" s="198"/>
    </row>
    <row r="817" spans="2:18" ht="31.5" outlineLevel="1" x14ac:dyDescent="0.4">
      <c r="B817" s="220"/>
      <c r="C817" s="204">
        <v>730</v>
      </c>
      <c r="D817" s="205"/>
      <c r="E817" s="206" t="s">
        <v>970</v>
      </c>
      <c r="F817" s="278" t="s">
        <v>863</v>
      </c>
      <c r="G817" s="279"/>
      <c r="H817" s="212"/>
      <c r="I817" s="212"/>
      <c r="J817" s="212"/>
      <c r="K817" s="212"/>
      <c r="L817" s="212"/>
      <c r="M817" s="213"/>
      <c r="N817" s="214"/>
      <c r="O817" s="210" t="s">
        <v>6</v>
      </c>
      <c r="P817" s="215"/>
      <c r="Q817" s="198"/>
      <c r="R817" s="198"/>
    </row>
    <row r="818" spans="2:18" ht="31.5" outlineLevel="1" x14ac:dyDescent="0.4">
      <c r="B818" s="220"/>
      <c r="C818" s="204">
        <v>731</v>
      </c>
      <c r="D818" s="205"/>
      <c r="E818" s="206" t="s">
        <v>970</v>
      </c>
      <c r="F818" s="278" t="s">
        <v>863</v>
      </c>
      <c r="G818" s="279"/>
      <c r="H818" s="212"/>
      <c r="I818" s="212"/>
      <c r="J818" s="212"/>
      <c r="K818" s="212"/>
      <c r="L818" s="212"/>
      <c r="M818" s="213"/>
      <c r="N818" s="214"/>
      <c r="O818" s="210" t="s">
        <v>6</v>
      </c>
      <c r="P818" s="215"/>
      <c r="Q818" s="198"/>
      <c r="R818" s="198"/>
    </row>
    <row r="819" spans="2:18" ht="31.5" outlineLevel="1" x14ac:dyDescent="0.4">
      <c r="B819" s="220"/>
      <c r="C819" s="204">
        <v>732</v>
      </c>
      <c r="D819" s="205"/>
      <c r="E819" s="206" t="s">
        <v>970</v>
      </c>
      <c r="F819" s="278" t="s">
        <v>863</v>
      </c>
      <c r="G819" s="279"/>
      <c r="H819" s="212"/>
      <c r="I819" s="212"/>
      <c r="J819" s="212"/>
      <c r="K819" s="212"/>
      <c r="L819" s="212"/>
      <c r="M819" s="213"/>
      <c r="N819" s="214"/>
      <c r="O819" s="210" t="s">
        <v>6</v>
      </c>
      <c r="P819" s="215"/>
      <c r="Q819" s="198"/>
      <c r="R819" s="198"/>
    </row>
    <row r="820" spans="2:18" ht="31.5" outlineLevel="1" x14ac:dyDescent="0.4">
      <c r="B820" s="220"/>
      <c r="C820" s="204">
        <v>733</v>
      </c>
      <c r="D820" s="205"/>
      <c r="E820" s="206" t="s">
        <v>970</v>
      </c>
      <c r="F820" s="278" t="s">
        <v>863</v>
      </c>
      <c r="G820" s="279"/>
      <c r="H820" s="212"/>
      <c r="I820" s="212"/>
      <c r="J820" s="212"/>
      <c r="K820" s="212"/>
      <c r="L820" s="212"/>
      <c r="M820" s="213"/>
      <c r="N820" s="214"/>
      <c r="O820" s="210" t="s">
        <v>6</v>
      </c>
      <c r="P820" s="215"/>
      <c r="Q820" s="198"/>
      <c r="R820" s="198"/>
    </row>
    <row r="821" spans="2:18" ht="31.5" outlineLevel="1" x14ac:dyDescent="0.4">
      <c r="B821" s="220"/>
      <c r="C821" s="204">
        <v>734</v>
      </c>
      <c r="D821" s="205"/>
      <c r="E821" s="206" t="s">
        <v>970</v>
      </c>
      <c r="F821" s="278" t="s">
        <v>863</v>
      </c>
      <c r="G821" s="279"/>
      <c r="H821" s="212"/>
      <c r="I821" s="212"/>
      <c r="J821" s="212"/>
      <c r="K821" s="212"/>
      <c r="L821" s="212"/>
      <c r="M821" s="213"/>
      <c r="N821" s="214"/>
      <c r="O821" s="210" t="s">
        <v>6</v>
      </c>
      <c r="P821" s="215"/>
      <c r="Q821" s="198"/>
      <c r="R821" s="198"/>
    </row>
    <row r="822" spans="2:18" ht="31.5" outlineLevel="1" x14ac:dyDescent="0.4">
      <c r="B822" s="220"/>
      <c r="C822" s="204">
        <v>735</v>
      </c>
      <c r="D822" s="205"/>
      <c r="E822" s="206" t="s">
        <v>970</v>
      </c>
      <c r="F822" s="278" t="s">
        <v>863</v>
      </c>
      <c r="G822" s="279"/>
      <c r="H822" s="212"/>
      <c r="I822" s="212"/>
      <c r="J822" s="212"/>
      <c r="K822" s="212"/>
      <c r="L822" s="212"/>
      <c r="M822" s="213"/>
      <c r="N822" s="214"/>
      <c r="O822" s="210" t="s">
        <v>6</v>
      </c>
      <c r="P822" s="215"/>
      <c r="Q822" s="198"/>
      <c r="R822" s="198"/>
    </row>
    <row r="823" spans="2:18" ht="31.5" outlineLevel="1" x14ac:dyDescent="0.4">
      <c r="B823" s="220"/>
      <c r="C823" s="204">
        <v>736</v>
      </c>
      <c r="D823" s="205"/>
      <c r="E823" s="206" t="s">
        <v>970</v>
      </c>
      <c r="F823" s="278" t="s">
        <v>863</v>
      </c>
      <c r="G823" s="279"/>
      <c r="H823" s="212"/>
      <c r="I823" s="212"/>
      <c r="J823" s="212"/>
      <c r="K823" s="212"/>
      <c r="L823" s="212"/>
      <c r="M823" s="213"/>
      <c r="N823" s="214"/>
      <c r="O823" s="210" t="s">
        <v>6</v>
      </c>
      <c r="P823" s="215"/>
      <c r="Q823" s="198"/>
      <c r="R823" s="198"/>
    </row>
    <row r="824" spans="2:18" ht="31.5" outlineLevel="1" x14ac:dyDescent="0.4">
      <c r="B824" s="220"/>
      <c r="C824" s="204">
        <v>737</v>
      </c>
      <c r="D824" s="205"/>
      <c r="E824" s="206" t="s">
        <v>970</v>
      </c>
      <c r="F824" s="278" t="s">
        <v>863</v>
      </c>
      <c r="G824" s="279"/>
      <c r="H824" s="212"/>
      <c r="I824" s="212"/>
      <c r="J824" s="212"/>
      <c r="K824" s="212"/>
      <c r="L824" s="212"/>
      <c r="M824" s="213"/>
      <c r="N824" s="214"/>
      <c r="O824" s="210" t="s">
        <v>6</v>
      </c>
      <c r="P824" s="215"/>
      <c r="Q824" s="198"/>
      <c r="R824" s="198"/>
    </row>
    <row r="825" spans="2:18" ht="31.5" outlineLevel="1" x14ac:dyDescent="0.4">
      <c r="B825" s="220"/>
      <c r="C825" s="204">
        <v>738</v>
      </c>
      <c r="D825" s="205"/>
      <c r="E825" s="206" t="s">
        <v>970</v>
      </c>
      <c r="F825" s="278" t="s">
        <v>863</v>
      </c>
      <c r="G825" s="279"/>
      <c r="H825" s="212"/>
      <c r="I825" s="212"/>
      <c r="J825" s="212"/>
      <c r="K825" s="212"/>
      <c r="L825" s="212"/>
      <c r="M825" s="213"/>
      <c r="N825" s="214"/>
      <c r="O825" s="210" t="s">
        <v>6</v>
      </c>
      <c r="P825" s="215"/>
      <c r="Q825" s="198"/>
      <c r="R825" s="198"/>
    </row>
    <row r="826" spans="2:18" ht="31.5" outlineLevel="1" x14ac:dyDescent="0.4">
      <c r="B826" s="220"/>
      <c r="C826" s="204">
        <v>739</v>
      </c>
      <c r="D826" s="205"/>
      <c r="E826" s="206" t="s">
        <v>970</v>
      </c>
      <c r="F826" s="278" t="s">
        <v>863</v>
      </c>
      <c r="G826" s="279"/>
      <c r="H826" s="212"/>
      <c r="I826" s="212"/>
      <c r="J826" s="212"/>
      <c r="K826" s="212"/>
      <c r="L826" s="212"/>
      <c r="M826" s="213"/>
      <c r="N826" s="214"/>
      <c r="O826" s="210" t="s">
        <v>6</v>
      </c>
      <c r="P826" s="215"/>
      <c r="Q826" s="198"/>
      <c r="R826" s="198"/>
    </row>
    <row r="827" spans="2:18" ht="31.5" outlineLevel="1" x14ac:dyDescent="0.4">
      <c r="B827" s="220"/>
      <c r="C827" s="204">
        <v>740</v>
      </c>
      <c r="D827" s="205"/>
      <c r="E827" s="206" t="s">
        <v>970</v>
      </c>
      <c r="F827" s="278" t="s">
        <v>863</v>
      </c>
      <c r="G827" s="279"/>
      <c r="H827" s="212"/>
      <c r="I827" s="212"/>
      <c r="J827" s="212"/>
      <c r="K827" s="212"/>
      <c r="L827" s="212"/>
      <c r="M827" s="213"/>
      <c r="N827" s="214"/>
      <c r="O827" s="210" t="s">
        <v>6</v>
      </c>
      <c r="P827" s="215"/>
      <c r="Q827" s="198"/>
      <c r="R827" s="198"/>
    </row>
    <row r="828" spans="2:18" ht="31.5" outlineLevel="1" x14ac:dyDescent="0.4">
      <c r="B828" s="220"/>
      <c r="C828" s="204">
        <v>741</v>
      </c>
      <c r="D828" s="205"/>
      <c r="E828" s="206" t="s">
        <v>970</v>
      </c>
      <c r="F828" s="278" t="s">
        <v>863</v>
      </c>
      <c r="G828" s="279"/>
      <c r="H828" s="212"/>
      <c r="I828" s="212"/>
      <c r="J828" s="212"/>
      <c r="K828" s="212"/>
      <c r="L828" s="212"/>
      <c r="M828" s="213"/>
      <c r="N828" s="214"/>
      <c r="O828" s="210" t="s">
        <v>6</v>
      </c>
      <c r="P828" s="215"/>
      <c r="Q828" s="198"/>
      <c r="R828" s="198"/>
    </row>
    <row r="829" spans="2:18" ht="31.5" outlineLevel="1" x14ac:dyDescent="0.4">
      <c r="B829" s="220"/>
      <c r="C829" s="204">
        <v>742</v>
      </c>
      <c r="D829" s="205"/>
      <c r="E829" s="206" t="s">
        <v>970</v>
      </c>
      <c r="F829" s="278" t="s">
        <v>863</v>
      </c>
      <c r="G829" s="279"/>
      <c r="H829" s="212"/>
      <c r="I829" s="212"/>
      <c r="J829" s="212"/>
      <c r="K829" s="212"/>
      <c r="L829" s="212"/>
      <c r="M829" s="213"/>
      <c r="N829" s="214"/>
      <c r="O829" s="210" t="s">
        <v>6</v>
      </c>
      <c r="P829" s="215"/>
      <c r="Q829" s="198"/>
      <c r="R829" s="198"/>
    </row>
    <row r="830" spans="2:18" ht="31.5" outlineLevel="1" x14ac:dyDescent="0.4">
      <c r="B830" s="220"/>
      <c r="C830" s="204">
        <v>743</v>
      </c>
      <c r="D830" s="205"/>
      <c r="E830" s="206" t="s">
        <v>970</v>
      </c>
      <c r="F830" s="278" t="s">
        <v>863</v>
      </c>
      <c r="G830" s="279"/>
      <c r="H830" s="212"/>
      <c r="I830" s="212"/>
      <c r="J830" s="212"/>
      <c r="K830" s="212"/>
      <c r="L830" s="212"/>
      <c r="M830" s="213"/>
      <c r="N830" s="214"/>
      <c r="O830" s="210" t="s">
        <v>6</v>
      </c>
      <c r="P830" s="215"/>
      <c r="Q830" s="198"/>
      <c r="R830" s="198"/>
    </row>
    <row r="831" spans="2:18" ht="31.5" outlineLevel="1" x14ac:dyDescent="0.4">
      <c r="B831" s="220"/>
      <c r="C831" s="204">
        <v>744</v>
      </c>
      <c r="D831" s="205"/>
      <c r="E831" s="206" t="s">
        <v>970</v>
      </c>
      <c r="F831" s="278" t="s">
        <v>863</v>
      </c>
      <c r="G831" s="279"/>
      <c r="H831" s="212"/>
      <c r="I831" s="212"/>
      <c r="J831" s="212"/>
      <c r="K831" s="212"/>
      <c r="L831" s="212"/>
      <c r="M831" s="213"/>
      <c r="N831" s="214"/>
      <c r="O831" s="210" t="s">
        <v>6</v>
      </c>
      <c r="P831" s="215"/>
      <c r="Q831" s="198"/>
      <c r="R831" s="198"/>
    </row>
    <row r="832" spans="2:18" ht="31.5" outlineLevel="1" x14ac:dyDescent="0.4">
      <c r="B832" s="220"/>
      <c r="C832" s="204">
        <v>745</v>
      </c>
      <c r="D832" s="205"/>
      <c r="E832" s="206" t="s">
        <v>970</v>
      </c>
      <c r="F832" s="278" t="s">
        <v>863</v>
      </c>
      <c r="G832" s="279"/>
      <c r="H832" s="212"/>
      <c r="I832" s="212"/>
      <c r="J832" s="212"/>
      <c r="K832" s="212"/>
      <c r="L832" s="212"/>
      <c r="M832" s="213"/>
      <c r="N832" s="214"/>
      <c r="O832" s="210" t="s">
        <v>6</v>
      </c>
      <c r="P832" s="215"/>
      <c r="Q832" s="198"/>
      <c r="R832" s="198"/>
    </row>
    <row r="833" spans="2:18" ht="31.5" outlineLevel="1" x14ac:dyDescent="0.4">
      <c r="B833" s="220"/>
      <c r="C833" s="204">
        <v>746</v>
      </c>
      <c r="D833" s="205"/>
      <c r="E833" s="206" t="s">
        <v>970</v>
      </c>
      <c r="F833" s="278" t="s">
        <v>863</v>
      </c>
      <c r="G833" s="279"/>
      <c r="H833" s="212"/>
      <c r="I833" s="212"/>
      <c r="J833" s="212"/>
      <c r="K833" s="212"/>
      <c r="L833" s="212"/>
      <c r="M833" s="213"/>
      <c r="N833" s="214"/>
      <c r="O833" s="210" t="s">
        <v>6</v>
      </c>
      <c r="P833" s="215"/>
      <c r="Q833" s="198"/>
      <c r="R833" s="198"/>
    </row>
    <row r="834" spans="2:18" ht="31.5" outlineLevel="1" x14ac:dyDescent="0.4">
      <c r="B834" s="220"/>
      <c r="C834" s="204">
        <v>747</v>
      </c>
      <c r="D834" s="205"/>
      <c r="E834" s="206" t="s">
        <v>970</v>
      </c>
      <c r="F834" s="278" t="s">
        <v>863</v>
      </c>
      <c r="G834" s="279"/>
      <c r="H834" s="212"/>
      <c r="I834" s="212"/>
      <c r="J834" s="212"/>
      <c r="K834" s="212"/>
      <c r="L834" s="212"/>
      <c r="M834" s="213"/>
      <c r="N834" s="214"/>
      <c r="O834" s="210" t="s">
        <v>6</v>
      </c>
      <c r="P834" s="215"/>
      <c r="Q834" s="198"/>
      <c r="R834" s="198"/>
    </row>
    <row r="835" spans="2:18" ht="31.5" outlineLevel="1" x14ac:dyDescent="0.4">
      <c r="B835" s="220"/>
      <c r="C835" s="204">
        <v>748</v>
      </c>
      <c r="D835" s="205"/>
      <c r="E835" s="206" t="s">
        <v>970</v>
      </c>
      <c r="F835" s="278" t="s">
        <v>863</v>
      </c>
      <c r="G835" s="279"/>
      <c r="H835" s="212"/>
      <c r="I835" s="212"/>
      <c r="J835" s="212"/>
      <c r="K835" s="212"/>
      <c r="L835" s="212"/>
      <c r="M835" s="213"/>
      <c r="N835" s="214"/>
      <c r="O835" s="210" t="s">
        <v>6</v>
      </c>
      <c r="P835" s="215"/>
      <c r="Q835" s="198"/>
      <c r="R835" s="198"/>
    </row>
    <row r="836" spans="2:18" ht="31.5" outlineLevel="1" x14ac:dyDescent="0.4">
      <c r="B836" s="220"/>
      <c r="C836" s="204">
        <v>749</v>
      </c>
      <c r="D836" s="205"/>
      <c r="E836" s="206" t="s">
        <v>970</v>
      </c>
      <c r="F836" s="278" t="s">
        <v>863</v>
      </c>
      <c r="G836" s="279"/>
      <c r="H836" s="212"/>
      <c r="I836" s="212"/>
      <c r="J836" s="212"/>
      <c r="K836" s="212"/>
      <c r="L836" s="212"/>
      <c r="M836" s="213"/>
      <c r="N836" s="214"/>
      <c r="O836" s="210" t="s">
        <v>6</v>
      </c>
      <c r="P836" s="215"/>
      <c r="Q836" s="198"/>
      <c r="R836" s="198"/>
    </row>
    <row r="837" spans="2:18" ht="31.5" outlineLevel="1" x14ac:dyDescent="0.4">
      <c r="B837" s="220"/>
      <c r="C837" s="204">
        <v>750</v>
      </c>
      <c r="D837" s="205"/>
      <c r="E837" s="206" t="s">
        <v>970</v>
      </c>
      <c r="F837" s="278" t="s">
        <v>863</v>
      </c>
      <c r="G837" s="279"/>
      <c r="H837" s="212"/>
      <c r="I837" s="212"/>
      <c r="J837" s="212"/>
      <c r="K837" s="212"/>
      <c r="L837" s="212"/>
      <c r="M837" s="213"/>
      <c r="N837" s="214"/>
      <c r="O837" s="210" t="s">
        <v>6</v>
      </c>
      <c r="P837" s="215"/>
      <c r="Q837" s="198"/>
      <c r="R837" s="198"/>
    </row>
    <row r="838" spans="2:18" ht="31.5" outlineLevel="1" x14ac:dyDescent="0.4">
      <c r="B838" s="220"/>
      <c r="C838" s="204">
        <v>751</v>
      </c>
      <c r="D838" s="205"/>
      <c r="E838" s="206" t="s">
        <v>970</v>
      </c>
      <c r="F838" s="278" t="s">
        <v>863</v>
      </c>
      <c r="G838" s="279"/>
      <c r="H838" s="212"/>
      <c r="I838" s="212"/>
      <c r="J838" s="212"/>
      <c r="K838" s="212"/>
      <c r="L838" s="212"/>
      <c r="M838" s="213"/>
      <c r="N838" s="214"/>
      <c r="O838" s="210" t="s">
        <v>6</v>
      </c>
      <c r="P838" s="215"/>
      <c r="Q838" s="198"/>
      <c r="R838" s="198"/>
    </row>
    <row r="839" spans="2:18" ht="31.5" outlineLevel="1" x14ac:dyDescent="0.4">
      <c r="B839" s="220"/>
      <c r="C839" s="204">
        <v>752</v>
      </c>
      <c r="D839" s="205"/>
      <c r="E839" s="206" t="s">
        <v>970</v>
      </c>
      <c r="F839" s="278" t="s">
        <v>863</v>
      </c>
      <c r="G839" s="279"/>
      <c r="H839" s="212"/>
      <c r="I839" s="212"/>
      <c r="J839" s="212"/>
      <c r="K839" s="212"/>
      <c r="L839" s="212"/>
      <c r="M839" s="213"/>
      <c r="N839" s="214"/>
      <c r="O839" s="210" t="s">
        <v>6</v>
      </c>
      <c r="P839" s="215"/>
      <c r="Q839" s="198"/>
      <c r="R839" s="198"/>
    </row>
    <row r="840" spans="2:18" ht="31.5" outlineLevel="1" x14ac:dyDescent="0.4">
      <c r="B840" s="220"/>
      <c r="C840" s="204">
        <v>753</v>
      </c>
      <c r="D840" s="205"/>
      <c r="E840" s="206" t="s">
        <v>970</v>
      </c>
      <c r="F840" s="278" t="s">
        <v>863</v>
      </c>
      <c r="G840" s="279"/>
      <c r="H840" s="212"/>
      <c r="I840" s="212"/>
      <c r="J840" s="212"/>
      <c r="K840" s="212"/>
      <c r="L840" s="212"/>
      <c r="M840" s="213"/>
      <c r="N840" s="214"/>
      <c r="O840" s="210" t="s">
        <v>6</v>
      </c>
      <c r="P840" s="215"/>
      <c r="Q840" s="198"/>
      <c r="R840" s="198"/>
    </row>
    <row r="841" spans="2:18" ht="31.5" outlineLevel="1" x14ac:dyDescent="0.4">
      <c r="B841" s="220"/>
      <c r="C841" s="204">
        <v>754</v>
      </c>
      <c r="D841" s="205"/>
      <c r="E841" s="206" t="s">
        <v>970</v>
      </c>
      <c r="F841" s="278" t="s">
        <v>863</v>
      </c>
      <c r="G841" s="279"/>
      <c r="H841" s="212"/>
      <c r="I841" s="212"/>
      <c r="J841" s="212"/>
      <c r="K841" s="212"/>
      <c r="L841" s="212"/>
      <c r="M841" s="213"/>
      <c r="N841" s="214"/>
      <c r="O841" s="210" t="s">
        <v>6</v>
      </c>
      <c r="P841" s="215"/>
      <c r="Q841" s="198"/>
      <c r="R841" s="198"/>
    </row>
    <row r="842" spans="2:18" ht="31.5" outlineLevel="1" x14ac:dyDescent="0.4">
      <c r="B842" s="220"/>
      <c r="C842" s="204">
        <v>755</v>
      </c>
      <c r="D842" s="205"/>
      <c r="E842" s="206" t="s">
        <v>970</v>
      </c>
      <c r="F842" s="278" t="s">
        <v>863</v>
      </c>
      <c r="G842" s="279"/>
      <c r="H842" s="212"/>
      <c r="I842" s="212"/>
      <c r="J842" s="212"/>
      <c r="K842" s="212"/>
      <c r="L842" s="212"/>
      <c r="M842" s="213"/>
      <c r="N842" s="214"/>
      <c r="O842" s="210" t="s">
        <v>6</v>
      </c>
      <c r="P842" s="215"/>
      <c r="Q842" s="198"/>
      <c r="R842" s="198"/>
    </row>
    <row r="843" spans="2:18" ht="31.5" outlineLevel="1" x14ac:dyDescent="0.4">
      <c r="B843" s="220"/>
      <c r="C843" s="204">
        <v>756</v>
      </c>
      <c r="D843" s="205"/>
      <c r="E843" s="206" t="s">
        <v>970</v>
      </c>
      <c r="F843" s="278" t="s">
        <v>863</v>
      </c>
      <c r="G843" s="279"/>
      <c r="H843" s="212"/>
      <c r="I843" s="212"/>
      <c r="J843" s="212"/>
      <c r="K843" s="212"/>
      <c r="L843" s="212"/>
      <c r="M843" s="213"/>
      <c r="N843" s="214"/>
      <c r="O843" s="210" t="s">
        <v>6</v>
      </c>
      <c r="P843" s="215"/>
      <c r="Q843" s="198"/>
      <c r="R843" s="198"/>
    </row>
    <row r="844" spans="2:18" ht="31.5" outlineLevel="1" x14ac:dyDescent="0.4">
      <c r="B844" s="220"/>
      <c r="C844" s="204">
        <v>757</v>
      </c>
      <c r="D844" s="205"/>
      <c r="E844" s="206" t="s">
        <v>970</v>
      </c>
      <c r="F844" s="278" t="s">
        <v>863</v>
      </c>
      <c r="G844" s="279"/>
      <c r="H844" s="212"/>
      <c r="I844" s="212"/>
      <c r="J844" s="212"/>
      <c r="K844" s="212"/>
      <c r="L844" s="212"/>
      <c r="M844" s="213"/>
      <c r="N844" s="214"/>
      <c r="O844" s="210" t="s">
        <v>6</v>
      </c>
      <c r="P844" s="215"/>
      <c r="Q844" s="198"/>
      <c r="R844" s="198"/>
    </row>
    <row r="845" spans="2:18" ht="31.5" outlineLevel="1" x14ac:dyDescent="0.4">
      <c r="B845" s="220"/>
      <c r="C845" s="204">
        <v>758</v>
      </c>
      <c r="D845" s="205"/>
      <c r="E845" s="206" t="s">
        <v>970</v>
      </c>
      <c r="F845" s="278" t="s">
        <v>863</v>
      </c>
      <c r="G845" s="279"/>
      <c r="H845" s="212"/>
      <c r="I845" s="212"/>
      <c r="J845" s="212"/>
      <c r="K845" s="212"/>
      <c r="L845" s="212"/>
      <c r="M845" s="213"/>
      <c r="N845" s="214"/>
      <c r="O845" s="210" t="s">
        <v>6</v>
      </c>
      <c r="P845" s="215"/>
      <c r="Q845" s="198"/>
      <c r="R845" s="198"/>
    </row>
    <row r="846" spans="2:18" ht="31.5" outlineLevel="1" x14ac:dyDescent="0.4">
      <c r="B846" s="220"/>
      <c r="C846" s="204">
        <v>759</v>
      </c>
      <c r="D846" s="205"/>
      <c r="E846" s="206" t="s">
        <v>970</v>
      </c>
      <c r="F846" s="278" t="s">
        <v>863</v>
      </c>
      <c r="G846" s="279"/>
      <c r="H846" s="212"/>
      <c r="I846" s="212"/>
      <c r="J846" s="212"/>
      <c r="K846" s="212"/>
      <c r="L846" s="212"/>
      <c r="M846" s="213"/>
      <c r="N846" s="214"/>
      <c r="O846" s="210" t="s">
        <v>6</v>
      </c>
      <c r="P846" s="215"/>
      <c r="Q846" s="198"/>
      <c r="R846" s="198"/>
    </row>
    <row r="847" spans="2:18" ht="31.5" outlineLevel="1" x14ac:dyDescent="0.4">
      <c r="B847" s="220"/>
      <c r="C847" s="204">
        <v>760</v>
      </c>
      <c r="D847" s="205"/>
      <c r="E847" s="206" t="s">
        <v>970</v>
      </c>
      <c r="F847" s="278" t="s">
        <v>863</v>
      </c>
      <c r="G847" s="279"/>
      <c r="H847" s="212"/>
      <c r="I847" s="212"/>
      <c r="J847" s="212"/>
      <c r="K847" s="212"/>
      <c r="L847" s="212"/>
      <c r="M847" s="213"/>
      <c r="N847" s="214"/>
      <c r="O847" s="210" t="s">
        <v>6</v>
      </c>
      <c r="P847" s="215"/>
      <c r="Q847" s="198"/>
      <c r="R847" s="198"/>
    </row>
    <row r="848" spans="2:18" ht="31.5" outlineLevel="1" x14ac:dyDescent="0.4">
      <c r="B848" s="220"/>
      <c r="C848" s="204">
        <v>761</v>
      </c>
      <c r="D848" s="205"/>
      <c r="E848" s="206" t="s">
        <v>970</v>
      </c>
      <c r="F848" s="278" t="s">
        <v>863</v>
      </c>
      <c r="G848" s="279"/>
      <c r="H848" s="212"/>
      <c r="I848" s="212"/>
      <c r="J848" s="212"/>
      <c r="K848" s="212"/>
      <c r="L848" s="212"/>
      <c r="M848" s="213"/>
      <c r="N848" s="214"/>
      <c r="O848" s="210" t="s">
        <v>6</v>
      </c>
      <c r="P848" s="215"/>
      <c r="Q848" s="198"/>
      <c r="R848" s="198"/>
    </row>
    <row r="849" spans="2:18" ht="31.5" outlineLevel="1" x14ac:dyDescent="0.4">
      <c r="B849" s="220"/>
      <c r="C849" s="204">
        <v>762</v>
      </c>
      <c r="D849" s="205"/>
      <c r="E849" s="206" t="s">
        <v>970</v>
      </c>
      <c r="F849" s="278" t="s">
        <v>863</v>
      </c>
      <c r="G849" s="279"/>
      <c r="H849" s="212"/>
      <c r="I849" s="212"/>
      <c r="J849" s="212"/>
      <c r="K849" s="212"/>
      <c r="L849" s="212"/>
      <c r="M849" s="213"/>
      <c r="N849" s="214"/>
      <c r="O849" s="210" t="s">
        <v>6</v>
      </c>
      <c r="P849" s="215"/>
      <c r="Q849" s="198"/>
      <c r="R849" s="198"/>
    </row>
    <row r="850" spans="2:18" ht="31.5" outlineLevel="1" x14ac:dyDescent="0.4">
      <c r="B850" s="220"/>
      <c r="C850" s="204">
        <v>763</v>
      </c>
      <c r="D850" s="205"/>
      <c r="E850" s="206" t="s">
        <v>970</v>
      </c>
      <c r="F850" s="278" t="s">
        <v>863</v>
      </c>
      <c r="G850" s="279"/>
      <c r="H850" s="212"/>
      <c r="I850" s="212"/>
      <c r="J850" s="212"/>
      <c r="K850" s="212"/>
      <c r="L850" s="212"/>
      <c r="M850" s="213"/>
      <c r="N850" s="214"/>
      <c r="O850" s="210" t="s">
        <v>6</v>
      </c>
      <c r="P850" s="215"/>
      <c r="Q850" s="198"/>
      <c r="R850" s="198"/>
    </row>
    <row r="851" spans="2:18" ht="31.5" outlineLevel="1" x14ac:dyDescent="0.4">
      <c r="B851" s="220"/>
      <c r="C851" s="204">
        <v>764</v>
      </c>
      <c r="D851" s="205"/>
      <c r="E851" s="206" t="s">
        <v>970</v>
      </c>
      <c r="F851" s="278" t="s">
        <v>863</v>
      </c>
      <c r="G851" s="279"/>
      <c r="H851" s="212"/>
      <c r="I851" s="212"/>
      <c r="J851" s="212"/>
      <c r="K851" s="212"/>
      <c r="L851" s="212"/>
      <c r="M851" s="213"/>
      <c r="N851" s="214"/>
      <c r="O851" s="210" t="s">
        <v>6</v>
      </c>
      <c r="P851" s="215"/>
      <c r="Q851" s="198"/>
      <c r="R851" s="198"/>
    </row>
    <row r="852" spans="2:18" ht="31.5" outlineLevel="1" x14ac:dyDescent="0.4">
      <c r="B852" s="220"/>
      <c r="C852" s="204">
        <v>765</v>
      </c>
      <c r="D852" s="205"/>
      <c r="E852" s="206" t="s">
        <v>970</v>
      </c>
      <c r="F852" s="278" t="s">
        <v>863</v>
      </c>
      <c r="G852" s="279"/>
      <c r="H852" s="212"/>
      <c r="I852" s="212"/>
      <c r="J852" s="212"/>
      <c r="K852" s="212"/>
      <c r="L852" s="212"/>
      <c r="M852" s="213"/>
      <c r="N852" s="214"/>
      <c r="O852" s="210" t="s">
        <v>6</v>
      </c>
      <c r="P852" s="215"/>
      <c r="Q852" s="198"/>
      <c r="R852" s="198"/>
    </row>
    <row r="853" spans="2:18" ht="31.5" outlineLevel="1" x14ac:dyDescent="0.4">
      <c r="B853" s="220"/>
      <c r="C853" s="204">
        <v>766</v>
      </c>
      <c r="D853" s="205"/>
      <c r="E853" s="206" t="s">
        <v>970</v>
      </c>
      <c r="F853" s="278" t="s">
        <v>863</v>
      </c>
      <c r="G853" s="279"/>
      <c r="H853" s="212"/>
      <c r="I853" s="212"/>
      <c r="J853" s="212"/>
      <c r="K853" s="212"/>
      <c r="L853" s="212"/>
      <c r="M853" s="213"/>
      <c r="N853" s="214"/>
      <c r="O853" s="210" t="s">
        <v>6</v>
      </c>
      <c r="P853" s="215"/>
      <c r="Q853" s="198"/>
      <c r="R853" s="198"/>
    </row>
    <row r="854" spans="2:18" ht="31.5" outlineLevel="1" x14ac:dyDescent="0.4">
      <c r="B854" s="220"/>
      <c r="C854" s="204">
        <v>767</v>
      </c>
      <c r="D854" s="205"/>
      <c r="E854" s="206" t="s">
        <v>970</v>
      </c>
      <c r="F854" s="278" t="s">
        <v>863</v>
      </c>
      <c r="G854" s="279"/>
      <c r="H854" s="212"/>
      <c r="I854" s="212"/>
      <c r="J854" s="212"/>
      <c r="K854" s="212"/>
      <c r="L854" s="212"/>
      <c r="M854" s="213"/>
      <c r="N854" s="214"/>
      <c r="O854" s="210" t="s">
        <v>6</v>
      </c>
      <c r="P854" s="215"/>
      <c r="Q854" s="198"/>
      <c r="R854" s="198"/>
    </row>
    <row r="855" spans="2:18" ht="31.5" outlineLevel="1" x14ac:dyDescent="0.4">
      <c r="B855" s="220"/>
      <c r="C855" s="204">
        <v>768</v>
      </c>
      <c r="D855" s="205"/>
      <c r="E855" s="206" t="s">
        <v>970</v>
      </c>
      <c r="F855" s="278" t="s">
        <v>863</v>
      </c>
      <c r="G855" s="279"/>
      <c r="H855" s="212"/>
      <c r="I855" s="212"/>
      <c r="J855" s="212"/>
      <c r="K855" s="212"/>
      <c r="L855" s="212"/>
      <c r="M855" s="213"/>
      <c r="N855" s="214"/>
      <c r="O855" s="210" t="s">
        <v>6</v>
      </c>
      <c r="P855" s="215"/>
      <c r="Q855" s="198"/>
      <c r="R855" s="198"/>
    </row>
    <row r="856" spans="2:18" ht="31.5" outlineLevel="1" x14ac:dyDescent="0.4">
      <c r="B856" s="220"/>
      <c r="C856" s="204">
        <v>769</v>
      </c>
      <c r="D856" s="205"/>
      <c r="E856" s="206" t="s">
        <v>970</v>
      </c>
      <c r="F856" s="278" t="s">
        <v>863</v>
      </c>
      <c r="G856" s="279"/>
      <c r="H856" s="212"/>
      <c r="I856" s="212"/>
      <c r="J856" s="212"/>
      <c r="K856" s="212"/>
      <c r="L856" s="212"/>
      <c r="M856" s="213"/>
      <c r="N856" s="214"/>
      <c r="O856" s="210" t="s">
        <v>6</v>
      </c>
      <c r="P856" s="215"/>
      <c r="Q856" s="198"/>
      <c r="R856" s="198"/>
    </row>
    <row r="857" spans="2:18" ht="31.5" outlineLevel="1" x14ac:dyDescent="0.4">
      <c r="B857" s="220"/>
      <c r="C857" s="204">
        <v>770</v>
      </c>
      <c r="D857" s="205"/>
      <c r="E857" s="206" t="s">
        <v>970</v>
      </c>
      <c r="F857" s="278" t="s">
        <v>863</v>
      </c>
      <c r="G857" s="279"/>
      <c r="H857" s="212"/>
      <c r="I857" s="212"/>
      <c r="J857" s="212"/>
      <c r="K857" s="212"/>
      <c r="L857" s="212"/>
      <c r="M857" s="213"/>
      <c r="N857" s="214"/>
      <c r="O857" s="210" t="s">
        <v>6</v>
      </c>
      <c r="P857" s="215"/>
      <c r="Q857" s="198"/>
      <c r="R857" s="198"/>
    </row>
    <row r="858" spans="2:18" ht="31.5" outlineLevel="1" x14ac:dyDescent="0.4">
      <c r="B858" s="220"/>
      <c r="C858" s="204">
        <v>771</v>
      </c>
      <c r="D858" s="205"/>
      <c r="E858" s="206" t="s">
        <v>970</v>
      </c>
      <c r="F858" s="278" t="s">
        <v>863</v>
      </c>
      <c r="G858" s="279"/>
      <c r="H858" s="212"/>
      <c r="I858" s="212"/>
      <c r="J858" s="212"/>
      <c r="K858" s="212"/>
      <c r="L858" s="212"/>
      <c r="M858" s="213"/>
      <c r="N858" s="214"/>
      <c r="O858" s="210" t="s">
        <v>6</v>
      </c>
      <c r="P858" s="215"/>
      <c r="Q858" s="198"/>
      <c r="R858" s="198"/>
    </row>
    <row r="859" spans="2:18" ht="31.5" outlineLevel="1" x14ac:dyDescent="0.4">
      <c r="B859" s="220"/>
      <c r="C859" s="204">
        <v>772</v>
      </c>
      <c r="D859" s="205"/>
      <c r="E859" s="206" t="s">
        <v>970</v>
      </c>
      <c r="F859" s="278" t="s">
        <v>863</v>
      </c>
      <c r="G859" s="279"/>
      <c r="H859" s="212"/>
      <c r="I859" s="212"/>
      <c r="J859" s="212"/>
      <c r="K859" s="212"/>
      <c r="L859" s="212"/>
      <c r="M859" s="213"/>
      <c r="N859" s="214"/>
      <c r="O859" s="210" t="s">
        <v>6</v>
      </c>
      <c r="P859" s="215"/>
      <c r="Q859" s="198"/>
      <c r="R859" s="198"/>
    </row>
    <row r="860" spans="2:18" ht="31.5" outlineLevel="1" x14ac:dyDescent="0.4">
      <c r="B860" s="220"/>
      <c r="C860" s="204">
        <v>773</v>
      </c>
      <c r="D860" s="205"/>
      <c r="E860" s="206" t="s">
        <v>970</v>
      </c>
      <c r="F860" s="278" t="s">
        <v>863</v>
      </c>
      <c r="G860" s="279"/>
      <c r="H860" s="212"/>
      <c r="I860" s="212"/>
      <c r="J860" s="212"/>
      <c r="K860" s="212"/>
      <c r="L860" s="212"/>
      <c r="M860" s="213"/>
      <c r="N860" s="214"/>
      <c r="O860" s="210" t="s">
        <v>6</v>
      </c>
      <c r="P860" s="215"/>
      <c r="Q860" s="198"/>
      <c r="R860" s="198"/>
    </row>
    <row r="861" spans="2:18" ht="31.5" outlineLevel="1" x14ac:dyDescent="0.4">
      <c r="B861" s="220"/>
      <c r="C861" s="204">
        <v>774</v>
      </c>
      <c r="D861" s="205"/>
      <c r="E861" s="206" t="s">
        <v>970</v>
      </c>
      <c r="F861" s="278" t="s">
        <v>863</v>
      </c>
      <c r="G861" s="279"/>
      <c r="H861" s="212"/>
      <c r="I861" s="212"/>
      <c r="J861" s="212"/>
      <c r="K861" s="212"/>
      <c r="L861" s="212"/>
      <c r="M861" s="213"/>
      <c r="N861" s="214"/>
      <c r="O861" s="210" t="s">
        <v>6</v>
      </c>
      <c r="P861" s="215"/>
      <c r="Q861" s="198"/>
      <c r="R861" s="198"/>
    </row>
    <row r="862" spans="2:18" ht="31.5" outlineLevel="1" x14ac:dyDescent="0.4">
      <c r="B862" s="220"/>
      <c r="C862" s="204">
        <v>775</v>
      </c>
      <c r="D862" s="205"/>
      <c r="E862" s="206" t="s">
        <v>970</v>
      </c>
      <c r="F862" s="278" t="s">
        <v>863</v>
      </c>
      <c r="G862" s="279"/>
      <c r="H862" s="212"/>
      <c r="I862" s="212"/>
      <c r="J862" s="212"/>
      <c r="K862" s="212"/>
      <c r="L862" s="212"/>
      <c r="M862" s="213"/>
      <c r="N862" s="214"/>
      <c r="O862" s="210" t="s">
        <v>6</v>
      </c>
      <c r="P862" s="215"/>
      <c r="Q862" s="198"/>
      <c r="R862" s="198"/>
    </row>
    <row r="863" spans="2:18" ht="31.5" outlineLevel="1" x14ac:dyDescent="0.4">
      <c r="B863" s="220"/>
      <c r="C863" s="204">
        <v>776</v>
      </c>
      <c r="D863" s="205"/>
      <c r="E863" s="206" t="s">
        <v>970</v>
      </c>
      <c r="F863" s="278" t="s">
        <v>863</v>
      </c>
      <c r="G863" s="279"/>
      <c r="H863" s="212"/>
      <c r="I863" s="212"/>
      <c r="J863" s="212"/>
      <c r="K863" s="212"/>
      <c r="L863" s="212"/>
      <c r="M863" s="213"/>
      <c r="N863" s="214"/>
      <c r="O863" s="210" t="s">
        <v>6</v>
      </c>
      <c r="P863" s="215"/>
      <c r="Q863" s="198"/>
      <c r="R863" s="198"/>
    </row>
    <row r="864" spans="2:18" ht="31.5" outlineLevel="1" x14ac:dyDescent="0.4">
      <c r="B864" s="220"/>
      <c r="C864" s="204">
        <v>777</v>
      </c>
      <c r="D864" s="205"/>
      <c r="E864" s="206" t="s">
        <v>970</v>
      </c>
      <c r="F864" s="278" t="s">
        <v>863</v>
      </c>
      <c r="G864" s="279"/>
      <c r="H864" s="212"/>
      <c r="I864" s="212"/>
      <c r="J864" s="212"/>
      <c r="K864" s="212"/>
      <c r="L864" s="212"/>
      <c r="M864" s="213"/>
      <c r="N864" s="214"/>
      <c r="O864" s="210" t="s">
        <v>6</v>
      </c>
      <c r="P864" s="215"/>
      <c r="Q864" s="198"/>
      <c r="R864" s="198"/>
    </row>
    <row r="865" spans="2:18" ht="31.5" outlineLevel="1" x14ac:dyDescent="0.4">
      <c r="B865" s="220"/>
      <c r="C865" s="204">
        <v>778</v>
      </c>
      <c r="D865" s="205"/>
      <c r="E865" s="206" t="s">
        <v>970</v>
      </c>
      <c r="F865" s="278" t="s">
        <v>863</v>
      </c>
      <c r="G865" s="279"/>
      <c r="H865" s="212"/>
      <c r="I865" s="212"/>
      <c r="J865" s="212"/>
      <c r="K865" s="212"/>
      <c r="L865" s="212"/>
      <c r="M865" s="213"/>
      <c r="N865" s="214"/>
      <c r="O865" s="210" t="s">
        <v>6</v>
      </c>
      <c r="P865" s="215"/>
      <c r="Q865" s="198"/>
      <c r="R865" s="198"/>
    </row>
    <row r="866" spans="2:18" ht="31.5" outlineLevel="1" x14ac:dyDescent="0.4">
      <c r="B866" s="220"/>
      <c r="C866" s="204">
        <v>779</v>
      </c>
      <c r="D866" s="205"/>
      <c r="E866" s="206" t="s">
        <v>970</v>
      </c>
      <c r="F866" s="278" t="s">
        <v>863</v>
      </c>
      <c r="G866" s="279"/>
      <c r="H866" s="212"/>
      <c r="I866" s="212"/>
      <c r="J866" s="212"/>
      <c r="K866" s="212"/>
      <c r="L866" s="212"/>
      <c r="M866" s="213"/>
      <c r="N866" s="214"/>
      <c r="O866" s="210" t="s">
        <v>6</v>
      </c>
      <c r="P866" s="215"/>
      <c r="Q866" s="198"/>
      <c r="R866" s="198"/>
    </row>
    <row r="867" spans="2:18" ht="31.5" outlineLevel="1" x14ac:dyDescent="0.4">
      <c r="B867" s="220"/>
      <c r="C867" s="204">
        <v>780</v>
      </c>
      <c r="D867" s="205"/>
      <c r="E867" s="206" t="s">
        <v>970</v>
      </c>
      <c r="F867" s="278" t="s">
        <v>863</v>
      </c>
      <c r="G867" s="279"/>
      <c r="H867" s="212"/>
      <c r="I867" s="212"/>
      <c r="J867" s="212"/>
      <c r="K867" s="212"/>
      <c r="L867" s="212"/>
      <c r="M867" s="213"/>
      <c r="N867" s="214"/>
      <c r="O867" s="210" t="s">
        <v>6</v>
      </c>
      <c r="P867" s="215"/>
      <c r="Q867" s="198"/>
      <c r="R867" s="198"/>
    </row>
    <row r="868" spans="2:18" ht="31.5" outlineLevel="1" x14ac:dyDescent="0.4">
      <c r="B868" s="220"/>
      <c r="C868" s="204">
        <v>781</v>
      </c>
      <c r="D868" s="205"/>
      <c r="E868" s="206" t="s">
        <v>970</v>
      </c>
      <c r="F868" s="278" t="s">
        <v>863</v>
      </c>
      <c r="G868" s="279"/>
      <c r="H868" s="212"/>
      <c r="I868" s="212"/>
      <c r="J868" s="212"/>
      <c r="K868" s="212"/>
      <c r="L868" s="212"/>
      <c r="M868" s="213"/>
      <c r="N868" s="214"/>
      <c r="O868" s="210" t="s">
        <v>6</v>
      </c>
      <c r="P868" s="215"/>
      <c r="Q868" s="198"/>
      <c r="R868" s="198"/>
    </row>
    <row r="869" spans="2:18" ht="31.5" outlineLevel="1" x14ac:dyDescent="0.4">
      <c r="B869" s="220"/>
      <c r="C869" s="204">
        <v>782</v>
      </c>
      <c r="D869" s="205"/>
      <c r="E869" s="206" t="s">
        <v>970</v>
      </c>
      <c r="F869" s="278" t="s">
        <v>863</v>
      </c>
      <c r="G869" s="279"/>
      <c r="H869" s="212"/>
      <c r="I869" s="212"/>
      <c r="J869" s="212"/>
      <c r="K869" s="212"/>
      <c r="L869" s="212"/>
      <c r="M869" s="213"/>
      <c r="N869" s="214"/>
      <c r="O869" s="210" t="s">
        <v>6</v>
      </c>
      <c r="P869" s="215"/>
      <c r="Q869" s="198"/>
      <c r="R869" s="198"/>
    </row>
    <row r="870" spans="2:18" ht="31.5" outlineLevel="1" x14ac:dyDescent="0.4">
      <c r="B870" s="220"/>
      <c r="C870" s="204">
        <v>783</v>
      </c>
      <c r="D870" s="205"/>
      <c r="E870" s="206" t="s">
        <v>970</v>
      </c>
      <c r="F870" s="278" t="s">
        <v>863</v>
      </c>
      <c r="G870" s="279"/>
      <c r="H870" s="212"/>
      <c r="I870" s="212"/>
      <c r="J870" s="212"/>
      <c r="K870" s="212"/>
      <c r="L870" s="212"/>
      <c r="M870" s="213"/>
      <c r="N870" s="214"/>
      <c r="O870" s="210" t="s">
        <v>6</v>
      </c>
      <c r="P870" s="215"/>
      <c r="Q870" s="198"/>
      <c r="R870" s="198"/>
    </row>
    <row r="871" spans="2:18" ht="31.5" outlineLevel="1" x14ac:dyDescent="0.4">
      <c r="B871" s="220"/>
      <c r="C871" s="204">
        <v>784</v>
      </c>
      <c r="D871" s="205"/>
      <c r="E871" s="206" t="s">
        <v>970</v>
      </c>
      <c r="F871" s="278" t="s">
        <v>863</v>
      </c>
      <c r="G871" s="279"/>
      <c r="H871" s="212"/>
      <c r="I871" s="212"/>
      <c r="J871" s="212"/>
      <c r="K871" s="212"/>
      <c r="L871" s="212"/>
      <c r="M871" s="213"/>
      <c r="N871" s="214"/>
      <c r="O871" s="210" t="s">
        <v>6</v>
      </c>
      <c r="P871" s="215"/>
      <c r="Q871" s="198"/>
      <c r="R871" s="198"/>
    </row>
    <row r="872" spans="2:18" ht="31.5" outlineLevel="1" x14ac:dyDescent="0.4">
      <c r="B872" s="220"/>
      <c r="C872" s="204">
        <v>785</v>
      </c>
      <c r="D872" s="205"/>
      <c r="E872" s="206" t="s">
        <v>970</v>
      </c>
      <c r="F872" s="278" t="s">
        <v>863</v>
      </c>
      <c r="G872" s="279"/>
      <c r="H872" s="212"/>
      <c r="I872" s="212"/>
      <c r="J872" s="212"/>
      <c r="K872" s="212"/>
      <c r="L872" s="212"/>
      <c r="M872" s="213"/>
      <c r="N872" s="214"/>
      <c r="O872" s="210" t="s">
        <v>6</v>
      </c>
      <c r="P872" s="215"/>
      <c r="Q872" s="198"/>
      <c r="R872" s="198"/>
    </row>
    <row r="873" spans="2:18" ht="31.5" outlineLevel="1" x14ac:dyDescent="0.4">
      <c r="B873" s="220"/>
      <c r="C873" s="204">
        <v>786</v>
      </c>
      <c r="D873" s="205"/>
      <c r="E873" s="206" t="s">
        <v>970</v>
      </c>
      <c r="F873" s="278" t="s">
        <v>863</v>
      </c>
      <c r="G873" s="279"/>
      <c r="H873" s="212"/>
      <c r="I873" s="212"/>
      <c r="J873" s="212"/>
      <c r="K873" s="212"/>
      <c r="L873" s="212"/>
      <c r="M873" s="213"/>
      <c r="N873" s="214"/>
      <c r="O873" s="210" t="s">
        <v>6</v>
      </c>
      <c r="P873" s="215"/>
      <c r="Q873" s="198"/>
      <c r="R873" s="198"/>
    </row>
    <row r="874" spans="2:18" ht="31.5" outlineLevel="1" x14ac:dyDescent="0.4">
      <c r="B874" s="220"/>
      <c r="C874" s="204">
        <v>787</v>
      </c>
      <c r="D874" s="205"/>
      <c r="E874" s="206" t="s">
        <v>970</v>
      </c>
      <c r="F874" s="278" t="s">
        <v>863</v>
      </c>
      <c r="G874" s="279"/>
      <c r="H874" s="212"/>
      <c r="I874" s="212"/>
      <c r="J874" s="212"/>
      <c r="K874" s="212"/>
      <c r="L874" s="212"/>
      <c r="M874" s="213"/>
      <c r="N874" s="214"/>
      <c r="O874" s="210" t="s">
        <v>6</v>
      </c>
      <c r="P874" s="215"/>
      <c r="Q874" s="198"/>
      <c r="R874" s="198"/>
    </row>
    <row r="875" spans="2:18" ht="31.5" outlineLevel="1" x14ac:dyDescent="0.4">
      <c r="B875" s="220"/>
      <c r="C875" s="204">
        <v>788</v>
      </c>
      <c r="D875" s="205"/>
      <c r="E875" s="206" t="s">
        <v>970</v>
      </c>
      <c r="F875" s="278" t="s">
        <v>863</v>
      </c>
      <c r="G875" s="279"/>
      <c r="H875" s="212"/>
      <c r="I875" s="212"/>
      <c r="J875" s="212"/>
      <c r="K875" s="212"/>
      <c r="L875" s="212"/>
      <c r="M875" s="213"/>
      <c r="N875" s="214"/>
      <c r="O875" s="210" t="s">
        <v>6</v>
      </c>
      <c r="P875" s="215"/>
      <c r="Q875" s="198"/>
      <c r="R875" s="198"/>
    </row>
    <row r="876" spans="2:18" ht="31.5" outlineLevel="1" x14ac:dyDescent="0.4">
      <c r="B876" s="220"/>
      <c r="C876" s="204">
        <v>789</v>
      </c>
      <c r="D876" s="205"/>
      <c r="E876" s="206" t="s">
        <v>970</v>
      </c>
      <c r="F876" s="278" t="s">
        <v>863</v>
      </c>
      <c r="G876" s="279"/>
      <c r="H876" s="212"/>
      <c r="I876" s="212"/>
      <c r="J876" s="212"/>
      <c r="K876" s="212"/>
      <c r="L876" s="212"/>
      <c r="M876" s="213"/>
      <c r="N876" s="214"/>
      <c r="O876" s="210" t="s">
        <v>6</v>
      </c>
      <c r="P876" s="215"/>
      <c r="Q876" s="198"/>
      <c r="R876" s="198"/>
    </row>
    <row r="877" spans="2:18" ht="31.5" outlineLevel="1" x14ac:dyDescent="0.4">
      <c r="B877" s="220"/>
      <c r="C877" s="204">
        <v>790</v>
      </c>
      <c r="D877" s="205"/>
      <c r="E877" s="206" t="s">
        <v>970</v>
      </c>
      <c r="F877" s="278" t="s">
        <v>863</v>
      </c>
      <c r="G877" s="279"/>
      <c r="H877" s="212"/>
      <c r="I877" s="212"/>
      <c r="J877" s="212"/>
      <c r="K877" s="212"/>
      <c r="L877" s="212"/>
      <c r="M877" s="213"/>
      <c r="N877" s="214"/>
      <c r="O877" s="210" t="s">
        <v>6</v>
      </c>
      <c r="P877" s="215"/>
      <c r="Q877" s="198"/>
      <c r="R877" s="198"/>
    </row>
    <row r="878" spans="2:18" ht="31.5" outlineLevel="1" x14ac:dyDescent="0.4">
      <c r="B878" s="220"/>
      <c r="C878" s="204">
        <v>791</v>
      </c>
      <c r="D878" s="205"/>
      <c r="E878" s="206" t="s">
        <v>970</v>
      </c>
      <c r="F878" s="278" t="s">
        <v>863</v>
      </c>
      <c r="G878" s="279"/>
      <c r="H878" s="212"/>
      <c r="I878" s="212"/>
      <c r="J878" s="212"/>
      <c r="K878" s="212"/>
      <c r="L878" s="212"/>
      <c r="M878" s="213"/>
      <c r="N878" s="214"/>
      <c r="O878" s="210" t="s">
        <v>6</v>
      </c>
      <c r="P878" s="215"/>
      <c r="Q878" s="198"/>
      <c r="R878" s="198"/>
    </row>
    <row r="879" spans="2:18" ht="31.5" outlineLevel="1" x14ac:dyDescent="0.4">
      <c r="B879" s="220"/>
      <c r="C879" s="204">
        <v>792</v>
      </c>
      <c r="D879" s="205"/>
      <c r="E879" s="206" t="s">
        <v>970</v>
      </c>
      <c r="F879" s="278" t="s">
        <v>863</v>
      </c>
      <c r="G879" s="279"/>
      <c r="H879" s="212"/>
      <c r="I879" s="212"/>
      <c r="J879" s="212"/>
      <c r="K879" s="212"/>
      <c r="L879" s="212"/>
      <c r="M879" s="213"/>
      <c r="N879" s="214"/>
      <c r="O879" s="210" t="s">
        <v>6</v>
      </c>
      <c r="P879" s="215"/>
      <c r="Q879" s="198"/>
      <c r="R879" s="198"/>
    </row>
    <row r="880" spans="2:18" ht="31.5" outlineLevel="1" x14ac:dyDescent="0.4">
      <c r="B880" s="220"/>
      <c r="C880" s="204">
        <v>793</v>
      </c>
      <c r="D880" s="205"/>
      <c r="E880" s="206" t="s">
        <v>970</v>
      </c>
      <c r="F880" s="278" t="s">
        <v>863</v>
      </c>
      <c r="G880" s="279"/>
      <c r="H880" s="212"/>
      <c r="I880" s="212"/>
      <c r="J880" s="212"/>
      <c r="K880" s="212"/>
      <c r="L880" s="212"/>
      <c r="M880" s="213"/>
      <c r="N880" s="214"/>
      <c r="O880" s="210" t="s">
        <v>6</v>
      </c>
      <c r="P880" s="215"/>
      <c r="Q880" s="198"/>
      <c r="R880" s="198"/>
    </row>
    <row r="881" spans="2:18" ht="31.5" outlineLevel="1" x14ac:dyDescent="0.4">
      <c r="B881" s="220"/>
      <c r="C881" s="204">
        <v>794</v>
      </c>
      <c r="D881" s="205"/>
      <c r="E881" s="206" t="s">
        <v>970</v>
      </c>
      <c r="F881" s="278" t="s">
        <v>863</v>
      </c>
      <c r="G881" s="279"/>
      <c r="H881" s="212"/>
      <c r="I881" s="212"/>
      <c r="J881" s="212"/>
      <c r="K881" s="212"/>
      <c r="L881" s="212"/>
      <c r="M881" s="213"/>
      <c r="N881" s="214"/>
      <c r="O881" s="210" t="s">
        <v>6</v>
      </c>
      <c r="P881" s="215"/>
      <c r="Q881" s="198"/>
      <c r="R881" s="198"/>
    </row>
    <row r="882" spans="2:18" ht="31.5" outlineLevel="1" x14ac:dyDescent="0.4">
      <c r="B882" s="220"/>
      <c r="C882" s="204">
        <v>795</v>
      </c>
      <c r="D882" s="205"/>
      <c r="E882" s="206" t="s">
        <v>970</v>
      </c>
      <c r="F882" s="278" t="s">
        <v>863</v>
      </c>
      <c r="G882" s="279"/>
      <c r="H882" s="212"/>
      <c r="I882" s="212"/>
      <c r="J882" s="212"/>
      <c r="K882" s="212"/>
      <c r="L882" s="212"/>
      <c r="M882" s="213"/>
      <c r="N882" s="214"/>
      <c r="O882" s="210" t="s">
        <v>6</v>
      </c>
      <c r="P882" s="215"/>
      <c r="Q882" s="198"/>
      <c r="R882" s="198"/>
    </row>
    <row r="883" spans="2:18" ht="31.5" outlineLevel="1" x14ac:dyDescent="0.4">
      <c r="B883" s="220"/>
      <c r="C883" s="204">
        <v>796</v>
      </c>
      <c r="D883" s="205"/>
      <c r="E883" s="206" t="s">
        <v>970</v>
      </c>
      <c r="F883" s="278" t="s">
        <v>863</v>
      </c>
      <c r="G883" s="279"/>
      <c r="H883" s="212"/>
      <c r="I883" s="212"/>
      <c r="J883" s="212"/>
      <c r="K883" s="212"/>
      <c r="L883" s="212"/>
      <c r="M883" s="213"/>
      <c r="N883" s="214"/>
      <c r="O883" s="210" t="s">
        <v>6</v>
      </c>
      <c r="P883" s="215"/>
      <c r="Q883" s="198"/>
      <c r="R883" s="198"/>
    </row>
    <row r="884" spans="2:18" ht="31.5" outlineLevel="1" x14ac:dyDescent="0.4">
      <c r="B884" s="220"/>
      <c r="C884" s="204">
        <v>797</v>
      </c>
      <c r="D884" s="205"/>
      <c r="E884" s="206" t="s">
        <v>970</v>
      </c>
      <c r="F884" s="278" t="s">
        <v>863</v>
      </c>
      <c r="G884" s="279"/>
      <c r="H884" s="212"/>
      <c r="I884" s="212"/>
      <c r="J884" s="212"/>
      <c r="K884" s="212"/>
      <c r="L884" s="212"/>
      <c r="M884" s="213"/>
      <c r="N884" s="214"/>
      <c r="O884" s="210" t="s">
        <v>6</v>
      </c>
      <c r="P884" s="215"/>
      <c r="Q884" s="198"/>
      <c r="R884" s="198"/>
    </row>
    <row r="885" spans="2:18" ht="31.5" outlineLevel="1" x14ac:dyDescent="0.4">
      <c r="B885" s="220"/>
      <c r="C885" s="204">
        <v>798</v>
      </c>
      <c r="D885" s="205"/>
      <c r="E885" s="206" t="s">
        <v>970</v>
      </c>
      <c r="F885" s="278" t="s">
        <v>863</v>
      </c>
      <c r="G885" s="279"/>
      <c r="H885" s="212"/>
      <c r="I885" s="212"/>
      <c r="J885" s="212"/>
      <c r="K885" s="212"/>
      <c r="L885" s="212"/>
      <c r="M885" s="213"/>
      <c r="N885" s="214"/>
      <c r="O885" s="210" t="s">
        <v>6</v>
      </c>
      <c r="P885" s="215"/>
      <c r="Q885" s="198"/>
      <c r="R885" s="198"/>
    </row>
    <row r="886" spans="2:18" ht="31.5" outlineLevel="1" x14ac:dyDescent="0.4">
      <c r="B886" s="220"/>
      <c r="C886" s="204">
        <v>799</v>
      </c>
      <c r="D886" s="205"/>
      <c r="E886" s="206" t="s">
        <v>970</v>
      </c>
      <c r="F886" s="278" t="s">
        <v>863</v>
      </c>
      <c r="G886" s="279"/>
      <c r="H886" s="212"/>
      <c r="I886" s="212"/>
      <c r="J886" s="212"/>
      <c r="K886" s="212"/>
      <c r="L886" s="212"/>
      <c r="M886" s="213"/>
      <c r="N886" s="214"/>
      <c r="O886" s="210" t="s">
        <v>6</v>
      </c>
      <c r="P886" s="215"/>
      <c r="Q886" s="198"/>
      <c r="R886" s="198"/>
    </row>
    <row r="887" spans="2:18" ht="31.5" outlineLevel="1" x14ac:dyDescent="0.4">
      <c r="B887" s="220"/>
      <c r="C887" s="204">
        <v>800</v>
      </c>
      <c r="D887" s="205"/>
      <c r="E887" s="206" t="s">
        <v>970</v>
      </c>
      <c r="F887" s="278" t="s">
        <v>863</v>
      </c>
      <c r="G887" s="279"/>
      <c r="H887" s="212"/>
      <c r="I887" s="212"/>
      <c r="J887" s="212"/>
      <c r="K887" s="212"/>
      <c r="L887" s="212"/>
      <c r="M887" s="213"/>
      <c r="N887" s="214"/>
      <c r="O887" s="210" t="s">
        <v>6</v>
      </c>
      <c r="P887" s="215"/>
      <c r="Q887" s="198"/>
      <c r="R887" s="198"/>
    </row>
    <row r="888" spans="2:18" ht="31.5" outlineLevel="1" x14ac:dyDescent="0.4">
      <c r="B888" s="220"/>
      <c r="C888" s="204">
        <v>801</v>
      </c>
      <c r="D888" s="205"/>
      <c r="E888" s="206" t="s">
        <v>970</v>
      </c>
      <c r="F888" s="278" t="s">
        <v>863</v>
      </c>
      <c r="G888" s="279"/>
      <c r="H888" s="212"/>
      <c r="I888" s="212"/>
      <c r="J888" s="212"/>
      <c r="K888" s="212"/>
      <c r="L888" s="212"/>
      <c r="M888" s="213"/>
      <c r="N888" s="214"/>
      <c r="O888" s="210" t="s">
        <v>6</v>
      </c>
      <c r="P888" s="215"/>
      <c r="Q888" s="198"/>
      <c r="R888" s="198"/>
    </row>
    <row r="889" spans="2:18" ht="31.5" outlineLevel="1" x14ac:dyDescent="0.4">
      <c r="B889" s="220"/>
      <c r="C889" s="204">
        <v>802</v>
      </c>
      <c r="D889" s="205"/>
      <c r="E889" s="206" t="s">
        <v>970</v>
      </c>
      <c r="F889" s="278" t="s">
        <v>863</v>
      </c>
      <c r="G889" s="279"/>
      <c r="H889" s="212"/>
      <c r="I889" s="212"/>
      <c r="J889" s="212"/>
      <c r="K889" s="212"/>
      <c r="L889" s="212"/>
      <c r="M889" s="213"/>
      <c r="N889" s="214"/>
      <c r="O889" s="210" t="s">
        <v>6</v>
      </c>
      <c r="P889" s="215"/>
      <c r="Q889" s="198"/>
      <c r="R889" s="198"/>
    </row>
    <row r="890" spans="2:18" ht="31.5" outlineLevel="1" x14ac:dyDescent="0.4">
      <c r="B890" s="220"/>
      <c r="C890" s="204">
        <v>803</v>
      </c>
      <c r="D890" s="205"/>
      <c r="E890" s="206" t="s">
        <v>970</v>
      </c>
      <c r="F890" s="278" t="s">
        <v>863</v>
      </c>
      <c r="G890" s="279"/>
      <c r="H890" s="212"/>
      <c r="I890" s="212"/>
      <c r="J890" s="212"/>
      <c r="K890" s="212"/>
      <c r="L890" s="212"/>
      <c r="M890" s="213"/>
      <c r="N890" s="214"/>
      <c r="O890" s="210" t="s">
        <v>6</v>
      </c>
      <c r="P890" s="215"/>
      <c r="Q890" s="198"/>
      <c r="R890" s="198"/>
    </row>
    <row r="891" spans="2:18" ht="31.5" outlineLevel="1" x14ac:dyDescent="0.4">
      <c r="B891" s="220"/>
      <c r="C891" s="204">
        <v>804</v>
      </c>
      <c r="D891" s="205"/>
      <c r="E891" s="206" t="s">
        <v>970</v>
      </c>
      <c r="F891" s="278" t="s">
        <v>863</v>
      </c>
      <c r="G891" s="279"/>
      <c r="H891" s="212"/>
      <c r="I891" s="212"/>
      <c r="J891" s="212"/>
      <c r="K891" s="212"/>
      <c r="L891" s="212"/>
      <c r="M891" s="213"/>
      <c r="N891" s="214"/>
      <c r="O891" s="210" t="s">
        <v>6</v>
      </c>
      <c r="P891" s="215"/>
      <c r="Q891" s="198"/>
      <c r="R891" s="198"/>
    </row>
    <row r="892" spans="2:18" ht="31.5" outlineLevel="1" x14ac:dyDescent="0.4">
      <c r="B892" s="220"/>
      <c r="C892" s="204">
        <v>805</v>
      </c>
      <c r="D892" s="205"/>
      <c r="E892" s="206" t="s">
        <v>970</v>
      </c>
      <c r="F892" s="278" t="s">
        <v>863</v>
      </c>
      <c r="G892" s="279"/>
      <c r="H892" s="212"/>
      <c r="I892" s="212"/>
      <c r="J892" s="212"/>
      <c r="K892" s="212"/>
      <c r="L892" s="212"/>
      <c r="M892" s="213"/>
      <c r="N892" s="214"/>
      <c r="O892" s="210" t="s">
        <v>6</v>
      </c>
      <c r="P892" s="215"/>
      <c r="Q892" s="198"/>
      <c r="R892" s="198"/>
    </row>
    <row r="893" spans="2:18" ht="31.5" outlineLevel="1" x14ac:dyDescent="0.4">
      <c r="B893" s="220"/>
      <c r="C893" s="204">
        <v>806</v>
      </c>
      <c r="D893" s="205"/>
      <c r="E893" s="206" t="s">
        <v>970</v>
      </c>
      <c r="F893" s="278" t="s">
        <v>863</v>
      </c>
      <c r="G893" s="279"/>
      <c r="H893" s="212"/>
      <c r="I893" s="212"/>
      <c r="J893" s="212"/>
      <c r="K893" s="212"/>
      <c r="L893" s="212"/>
      <c r="M893" s="213"/>
      <c r="N893" s="214"/>
      <c r="O893" s="210" t="s">
        <v>6</v>
      </c>
      <c r="P893" s="215"/>
      <c r="Q893" s="198"/>
      <c r="R893" s="198"/>
    </row>
    <row r="894" spans="2:18" ht="31.5" outlineLevel="1" x14ac:dyDescent="0.4">
      <c r="B894" s="220"/>
      <c r="C894" s="204">
        <v>807</v>
      </c>
      <c r="D894" s="205"/>
      <c r="E894" s="206" t="s">
        <v>970</v>
      </c>
      <c r="F894" s="278" t="s">
        <v>863</v>
      </c>
      <c r="G894" s="279"/>
      <c r="H894" s="212"/>
      <c r="I894" s="212"/>
      <c r="J894" s="212"/>
      <c r="K894" s="212"/>
      <c r="L894" s="212"/>
      <c r="M894" s="213"/>
      <c r="N894" s="214"/>
      <c r="O894" s="210" t="s">
        <v>6</v>
      </c>
      <c r="P894" s="215"/>
      <c r="Q894" s="198"/>
      <c r="R894" s="198"/>
    </row>
    <row r="895" spans="2:18" ht="31.5" outlineLevel="1" x14ac:dyDescent="0.4">
      <c r="B895" s="220"/>
      <c r="C895" s="204">
        <v>808</v>
      </c>
      <c r="D895" s="205"/>
      <c r="E895" s="206" t="s">
        <v>970</v>
      </c>
      <c r="F895" s="278" t="s">
        <v>863</v>
      </c>
      <c r="G895" s="279"/>
      <c r="H895" s="212"/>
      <c r="I895" s="212"/>
      <c r="J895" s="212"/>
      <c r="K895" s="212"/>
      <c r="L895" s="212"/>
      <c r="M895" s="213"/>
      <c r="N895" s="214"/>
      <c r="O895" s="210" t="s">
        <v>6</v>
      </c>
      <c r="P895" s="215"/>
      <c r="Q895" s="198"/>
      <c r="R895" s="198"/>
    </row>
    <row r="896" spans="2:18" ht="31.5" outlineLevel="1" x14ac:dyDescent="0.4">
      <c r="B896" s="220"/>
      <c r="C896" s="204">
        <v>809</v>
      </c>
      <c r="D896" s="205"/>
      <c r="E896" s="206" t="s">
        <v>970</v>
      </c>
      <c r="F896" s="278" t="s">
        <v>863</v>
      </c>
      <c r="G896" s="279"/>
      <c r="H896" s="212"/>
      <c r="I896" s="212"/>
      <c r="J896" s="212"/>
      <c r="K896" s="212"/>
      <c r="L896" s="212"/>
      <c r="M896" s="213"/>
      <c r="N896" s="214"/>
      <c r="O896" s="210" t="s">
        <v>6</v>
      </c>
      <c r="P896" s="215"/>
      <c r="Q896" s="198"/>
      <c r="R896" s="198"/>
    </row>
    <row r="897" spans="2:18" ht="31.5" outlineLevel="1" x14ac:dyDescent="0.4">
      <c r="B897" s="220"/>
      <c r="C897" s="204">
        <v>810</v>
      </c>
      <c r="D897" s="205"/>
      <c r="E897" s="206" t="s">
        <v>970</v>
      </c>
      <c r="F897" s="278" t="s">
        <v>863</v>
      </c>
      <c r="G897" s="279"/>
      <c r="H897" s="212"/>
      <c r="I897" s="212"/>
      <c r="J897" s="212"/>
      <c r="K897" s="212"/>
      <c r="L897" s="212"/>
      <c r="M897" s="213"/>
      <c r="N897" s="214"/>
      <c r="O897" s="210" t="s">
        <v>6</v>
      </c>
      <c r="P897" s="215"/>
      <c r="Q897" s="198"/>
      <c r="R897" s="198"/>
    </row>
    <row r="898" spans="2:18" ht="31.5" outlineLevel="1" x14ac:dyDescent="0.4">
      <c r="B898" s="220"/>
      <c r="C898" s="204">
        <v>811</v>
      </c>
      <c r="D898" s="205"/>
      <c r="E898" s="206" t="s">
        <v>970</v>
      </c>
      <c r="F898" s="278" t="s">
        <v>863</v>
      </c>
      <c r="G898" s="279"/>
      <c r="H898" s="212"/>
      <c r="I898" s="212"/>
      <c r="J898" s="212"/>
      <c r="K898" s="212"/>
      <c r="L898" s="212"/>
      <c r="M898" s="213"/>
      <c r="N898" s="214"/>
      <c r="O898" s="210" t="s">
        <v>6</v>
      </c>
      <c r="P898" s="215"/>
      <c r="Q898" s="198"/>
      <c r="R898" s="198"/>
    </row>
    <row r="899" spans="2:18" ht="31.5" outlineLevel="1" x14ac:dyDescent="0.4">
      <c r="B899" s="220"/>
      <c r="C899" s="204">
        <v>812</v>
      </c>
      <c r="D899" s="205"/>
      <c r="E899" s="206" t="s">
        <v>970</v>
      </c>
      <c r="F899" s="278" t="s">
        <v>863</v>
      </c>
      <c r="G899" s="279"/>
      <c r="H899" s="212"/>
      <c r="I899" s="212"/>
      <c r="J899" s="212"/>
      <c r="K899" s="212"/>
      <c r="L899" s="212"/>
      <c r="M899" s="213"/>
      <c r="N899" s="214"/>
      <c r="O899" s="210" t="s">
        <v>6</v>
      </c>
      <c r="P899" s="215"/>
      <c r="Q899" s="198"/>
      <c r="R899" s="198"/>
    </row>
    <row r="900" spans="2:18" ht="31.5" outlineLevel="1" x14ac:dyDescent="0.4">
      <c r="B900" s="220"/>
      <c r="C900" s="204">
        <v>813</v>
      </c>
      <c r="D900" s="205"/>
      <c r="E900" s="206" t="s">
        <v>970</v>
      </c>
      <c r="F900" s="278" t="s">
        <v>863</v>
      </c>
      <c r="G900" s="279"/>
      <c r="H900" s="212"/>
      <c r="I900" s="212"/>
      <c r="J900" s="212"/>
      <c r="K900" s="212"/>
      <c r="L900" s="212"/>
      <c r="M900" s="213"/>
      <c r="N900" s="214"/>
      <c r="O900" s="210" t="s">
        <v>6</v>
      </c>
      <c r="P900" s="215"/>
      <c r="Q900" s="198"/>
      <c r="R900" s="198"/>
    </row>
    <row r="901" spans="2:18" ht="31.5" outlineLevel="1" x14ac:dyDescent="0.4">
      <c r="B901" s="220"/>
      <c r="C901" s="204">
        <v>814</v>
      </c>
      <c r="D901" s="205"/>
      <c r="E901" s="206" t="s">
        <v>970</v>
      </c>
      <c r="F901" s="278" t="s">
        <v>863</v>
      </c>
      <c r="G901" s="279"/>
      <c r="H901" s="212"/>
      <c r="I901" s="212"/>
      <c r="J901" s="212"/>
      <c r="K901" s="212"/>
      <c r="L901" s="212"/>
      <c r="M901" s="213"/>
      <c r="N901" s="214"/>
      <c r="O901" s="210" t="s">
        <v>6</v>
      </c>
      <c r="P901" s="215"/>
      <c r="Q901" s="198"/>
      <c r="R901" s="198"/>
    </row>
    <row r="902" spans="2:18" ht="31.5" outlineLevel="1" x14ac:dyDescent="0.4">
      <c r="B902" s="220"/>
      <c r="C902" s="204">
        <v>815</v>
      </c>
      <c r="D902" s="205"/>
      <c r="E902" s="206" t="s">
        <v>970</v>
      </c>
      <c r="F902" s="278" t="s">
        <v>863</v>
      </c>
      <c r="G902" s="279"/>
      <c r="H902" s="212"/>
      <c r="I902" s="212"/>
      <c r="J902" s="212"/>
      <c r="K902" s="212"/>
      <c r="L902" s="212"/>
      <c r="M902" s="213"/>
      <c r="N902" s="214"/>
      <c r="O902" s="210" t="s">
        <v>6</v>
      </c>
      <c r="P902" s="215"/>
      <c r="Q902" s="198"/>
      <c r="R902" s="198"/>
    </row>
    <row r="903" spans="2:18" ht="31.5" outlineLevel="1" x14ac:dyDescent="0.4">
      <c r="B903" s="220"/>
      <c r="C903" s="204">
        <v>816</v>
      </c>
      <c r="D903" s="205"/>
      <c r="E903" s="206" t="s">
        <v>970</v>
      </c>
      <c r="F903" s="278" t="s">
        <v>863</v>
      </c>
      <c r="G903" s="279"/>
      <c r="H903" s="212"/>
      <c r="I903" s="212"/>
      <c r="J903" s="212"/>
      <c r="K903" s="212"/>
      <c r="L903" s="212"/>
      <c r="M903" s="213"/>
      <c r="N903" s="214"/>
      <c r="O903" s="210" t="s">
        <v>6</v>
      </c>
      <c r="P903" s="215"/>
      <c r="Q903" s="198"/>
      <c r="R903" s="198"/>
    </row>
    <row r="904" spans="2:18" ht="31.5" outlineLevel="1" x14ac:dyDescent="0.4">
      <c r="B904" s="220"/>
      <c r="C904" s="204">
        <v>817</v>
      </c>
      <c r="D904" s="205"/>
      <c r="E904" s="206" t="s">
        <v>970</v>
      </c>
      <c r="F904" s="278" t="s">
        <v>863</v>
      </c>
      <c r="G904" s="279"/>
      <c r="H904" s="212"/>
      <c r="I904" s="212"/>
      <c r="J904" s="212"/>
      <c r="K904" s="212"/>
      <c r="L904" s="212"/>
      <c r="M904" s="213"/>
      <c r="N904" s="214"/>
      <c r="O904" s="210" t="s">
        <v>6</v>
      </c>
      <c r="P904" s="215"/>
      <c r="Q904" s="198"/>
      <c r="R904" s="198"/>
    </row>
    <row r="905" spans="2:18" ht="31.5" outlineLevel="1" x14ac:dyDescent="0.4">
      <c r="B905" s="220"/>
      <c r="C905" s="204">
        <v>818</v>
      </c>
      <c r="D905" s="205"/>
      <c r="E905" s="206" t="s">
        <v>970</v>
      </c>
      <c r="F905" s="278" t="s">
        <v>863</v>
      </c>
      <c r="G905" s="279"/>
      <c r="H905" s="212"/>
      <c r="I905" s="212"/>
      <c r="J905" s="212"/>
      <c r="K905" s="212"/>
      <c r="L905" s="212"/>
      <c r="M905" s="213"/>
      <c r="N905" s="214"/>
      <c r="O905" s="210" t="s">
        <v>6</v>
      </c>
      <c r="P905" s="215"/>
      <c r="Q905" s="198"/>
      <c r="R905" s="198"/>
    </row>
    <row r="906" spans="2:18" ht="31.5" outlineLevel="1" x14ac:dyDescent="0.4">
      <c r="B906" s="220"/>
      <c r="C906" s="204">
        <v>819</v>
      </c>
      <c r="D906" s="205"/>
      <c r="E906" s="206" t="s">
        <v>970</v>
      </c>
      <c r="F906" s="278" t="s">
        <v>863</v>
      </c>
      <c r="G906" s="279"/>
      <c r="H906" s="212"/>
      <c r="I906" s="212"/>
      <c r="J906" s="212"/>
      <c r="K906" s="212"/>
      <c r="L906" s="212"/>
      <c r="M906" s="213"/>
      <c r="N906" s="214"/>
      <c r="O906" s="210" t="s">
        <v>6</v>
      </c>
      <c r="P906" s="215"/>
      <c r="Q906" s="198"/>
      <c r="R906" s="198"/>
    </row>
    <row r="907" spans="2:18" ht="31.5" outlineLevel="1" x14ac:dyDescent="0.4">
      <c r="B907" s="220"/>
      <c r="C907" s="204">
        <v>820</v>
      </c>
      <c r="D907" s="205"/>
      <c r="E907" s="206" t="s">
        <v>970</v>
      </c>
      <c r="F907" s="278" t="s">
        <v>863</v>
      </c>
      <c r="G907" s="279"/>
      <c r="H907" s="212"/>
      <c r="I907" s="212"/>
      <c r="J907" s="212"/>
      <c r="K907" s="212"/>
      <c r="L907" s="212"/>
      <c r="M907" s="213"/>
      <c r="N907" s="214"/>
      <c r="O907" s="210" t="s">
        <v>6</v>
      </c>
      <c r="P907" s="215"/>
      <c r="Q907" s="198"/>
      <c r="R907" s="198"/>
    </row>
    <row r="908" spans="2:18" ht="31.5" outlineLevel="1" x14ac:dyDescent="0.4">
      <c r="B908" s="220"/>
      <c r="C908" s="204">
        <v>821</v>
      </c>
      <c r="D908" s="205"/>
      <c r="E908" s="206" t="s">
        <v>970</v>
      </c>
      <c r="F908" s="278" t="s">
        <v>863</v>
      </c>
      <c r="G908" s="279"/>
      <c r="H908" s="212"/>
      <c r="I908" s="212"/>
      <c r="J908" s="212"/>
      <c r="K908" s="212"/>
      <c r="L908" s="212"/>
      <c r="M908" s="213"/>
      <c r="N908" s="214"/>
      <c r="O908" s="210" t="s">
        <v>6</v>
      </c>
      <c r="P908" s="215"/>
      <c r="Q908" s="198"/>
      <c r="R908" s="198"/>
    </row>
    <row r="909" spans="2:18" ht="31.5" outlineLevel="1" x14ac:dyDescent="0.4">
      <c r="B909" s="220"/>
      <c r="C909" s="204">
        <v>822</v>
      </c>
      <c r="D909" s="205"/>
      <c r="E909" s="206" t="s">
        <v>970</v>
      </c>
      <c r="F909" s="278" t="s">
        <v>863</v>
      </c>
      <c r="G909" s="279"/>
      <c r="H909" s="212"/>
      <c r="I909" s="212"/>
      <c r="J909" s="212"/>
      <c r="K909" s="212"/>
      <c r="L909" s="212"/>
      <c r="M909" s="213"/>
      <c r="N909" s="214"/>
      <c r="O909" s="210" t="s">
        <v>6</v>
      </c>
      <c r="P909" s="215"/>
      <c r="Q909" s="198"/>
      <c r="R909" s="198"/>
    </row>
    <row r="910" spans="2:18" ht="31.5" outlineLevel="1" x14ac:dyDescent="0.4">
      <c r="B910" s="220"/>
      <c r="C910" s="204">
        <v>823</v>
      </c>
      <c r="D910" s="205"/>
      <c r="E910" s="206" t="s">
        <v>970</v>
      </c>
      <c r="F910" s="278" t="s">
        <v>863</v>
      </c>
      <c r="G910" s="279"/>
      <c r="H910" s="212"/>
      <c r="I910" s="212"/>
      <c r="J910" s="212"/>
      <c r="K910" s="212"/>
      <c r="L910" s="212"/>
      <c r="M910" s="213"/>
      <c r="N910" s="214"/>
      <c r="O910" s="210" t="s">
        <v>6</v>
      </c>
      <c r="P910" s="215"/>
      <c r="Q910" s="198"/>
      <c r="R910" s="198"/>
    </row>
    <row r="911" spans="2:18" ht="31.5" outlineLevel="1" x14ac:dyDescent="0.4">
      <c r="B911" s="220"/>
      <c r="C911" s="204">
        <v>824</v>
      </c>
      <c r="D911" s="205"/>
      <c r="E911" s="206" t="s">
        <v>970</v>
      </c>
      <c r="F911" s="278" t="s">
        <v>863</v>
      </c>
      <c r="G911" s="279"/>
      <c r="H911" s="212"/>
      <c r="I911" s="212"/>
      <c r="J911" s="212"/>
      <c r="K911" s="212"/>
      <c r="L911" s="212"/>
      <c r="M911" s="213"/>
      <c r="N911" s="214"/>
      <c r="O911" s="210" t="s">
        <v>6</v>
      </c>
      <c r="P911" s="215"/>
      <c r="Q911" s="198"/>
      <c r="R911" s="198"/>
    </row>
    <row r="912" spans="2:18" ht="31.5" outlineLevel="1" x14ac:dyDescent="0.4">
      <c r="B912" s="220"/>
      <c r="C912" s="204">
        <v>825</v>
      </c>
      <c r="D912" s="205"/>
      <c r="E912" s="206" t="s">
        <v>970</v>
      </c>
      <c r="F912" s="278" t="s">
        <v>863</v>
      </c>
      <c r="G912" s="279"/>
      <c r="H912" s="212"/>
      <c r="I912" s="212"/>
      <c r="J912" s="212"/>
      <c r="K912" s="212"/>
      <c r="L912" s="212"/>
      <c r="M912" s="213"/>
      <c r="N912" s="214"/>
      <c r="O912" s="210" t="s">
        <v>6</v>
      </c>
      <c r="P912" s="215"/>
      <c r="Q912" s="198"/>
      <c r="R912" s="198"/>
    </row>
    <row r="913" spans="2:18" ht="31.5" outlineLevel="1" x14ac:dyDescent="0.4">
      <c r="B913" s="220"/>
      <c r="C913" s="204">
        <v>826</v>
      </c>
      <c r="D913" s="205"/>
      <c r="E913" s="206" t="s">
        <v>970</v>
      </c>
      <c r="F913" s="278" t="s">
        <v>863</v>
      </c>
      <c r="G913" s="279"/>
      <c r="H913" s="212"/>
      <c r="I913" s="212"/>
      <c r="J913" s="212"/>
      <c r="K913" s="212"/>
      <c r="L913" s="212"/>
      <c r="M913" s="213"/>
      <c r="N913" s="214"/>
      <c r="O913" s="210" t="s">
        <v>6</v>
      </c>
      <c r="P913" s="215"/>
      <c r="Q913" s="198"/>
      <c r="R913" s="198"/>
    </row>
    <row r="914" spans="2:18" ht="31.5" outlineLevel="1" x14ac:dyDescent="0.4">
      <c r="B914" s="220"/>
      <c r="C914" s="204">
        <v>827</v>
      </c>
      <c r="D914" s="205"/>
      <c r="E914" s="206" t="s">
        <v>970</v>
      </c>
      <c r="F914" s="278" t="s">
        <v>863</v>
      </c>
      <c r="G914" s="279"/>
      <c r="H914" s="212"/>
      <c r="I914" s="212"/>
      <c r="J914" s="212"/>
      <c r="K914" s="212"/>
      <c r="L914" s="212"/>
      <c r="M914" s="213"/>
      <c r="N914" s="214"/>
      <c r="O914" s="210" t="s">
        <v>6</v>
      </c>
      <c r="P914" s="215"/>
      <c r="Q914" s="198"/>
      <c r="R914" s="198"/>
    </row>
    <row r="915" spans="2:18" ht="31.5" outlineLevel="1" x14ac:dyDescent="0.4">
      <c r="B915" s="220"/>
      <c r="C915" s="204">
        <v>828</v>
      </c>
      <c r="D915" s="205"/>
      <c r="E915" s="206" t="s">
        <v>970</v>
      </c>
      <c r="F915" s="278" t="s">
        <v>863</v>
      </c>
      <c r="G915" s="279"/>
      <c r="H915" s="212"/>
      <c r="I915" s="212"/>
      <c r="J915" s="212"/>
      <c r="K915" s="212"/>
      <c r="L915" s="212"/>
      <c r="M915" s="213"/>
      <c r="N915" s="214"/>
      <c r="O915" s="210" t="s">
        <v>6</v>
      </c>
      <c r="P915" s="215"/>
      <c r="Q915" s="198"/>
      <c r="R915" s="198"/>
    </row>
    <row r="916" spans="2:18" ht="31.5" outlineLevel="1" x14ac:dyDescent="0.4">
      <c r="B916" s="220"/>
      <c r="C916" s="204">
        <v>829</v>
      </c>
      <c r="D916" s="205"/>
      <c r="E916" s="206" t="s">
        <v>970</v>
      </c>
      <c r="F916" s="278" t="s">
        <v>863</v>
      </c>
      <c r="G916" s="279"/>
      <c r="H916" s="212"/>
      <c r="I916" s="212"/>
      <c r="J916" s="212"/>
      <c r="K916" s="212"/>
      <c r="L916" s="212"/>
      <c r="M916" s="213"/>
      <c r="N916" s="214"/>
      <c r="O916" s="210" t="s">
        <v>6</v>
      </c>
      <c r="P916" s="215"/>
      <c r="Q916" s="198"/>
      <c r="R916" s="198"/>
    </row>
    <row r="917" spans="2:18" ht="31.5" outlineLevel="1" x14ac:dyDescent="0.4">
      <c r="B917" s="220"/>
      <c r="C917" s="204">
        <v>830</v>
      </c>
      <c r="D917" s="205"/>
      <c r="E917" s="206" t="s">
        <v>970</v>
      </c>
      <c r="F917" s="278" t="s">
        <v>863</v>
      </c>
      <c r="G917" s="279"/>
      <c r="H917" s="212"/>
      <c r="I917" s="212"/>
      <c r="J917" s="212"/>
      <c r="K917" s="212"/>
      <c r="L917" s="212"/>
      <c r="M917" s="213"/>
      <c r="N917" s="214"/>
      <c r="O917" s="210" t="s">
        <v>6</v>
      </c>
      <c r="P917" s="215"/>
      <c r="Q917" s="198"/>
      <c r="R917" s="198"/>
    </row>
    <row r="918" spans="2:18" ht="31.5" outlineLevel="1" x14ac:dyDescent="0.4">
      <c r="B918" s="220"/>
      <c r="C918" s="204">
        <v>831</v>
      </c>
      <c r="D918" s="205"/>
      <c r="E918" s="206" t="s">
        <v>970</v>
      </c>
      <c r="F918" s="278" t="s">
        <v>863</v>
      </c>
      <c r="G918" s="279"/>
      <c r="H918" s="212"/>
      <c r="I918" s="212"/>
      <c r="J918" s="212"/>
      <c r="K918" s="212"/>
      <c r="L918" s="212"/>
      <c r="M918" s="213"/>
      <c r="N918" s="214"/>
      <c r="O918" s="210" t="s">
        <v>6</v>
      </c>
      <c r="P918" s="215"/>
      <c r="Q918" s="198"/>
      <c r="R918" s="198"/>
    </row>
    <row r="919" spans="2:18" ht="31.5" outlineLevel="1" x14ac:dyDescent="0.4">
      <c r="B919" s="220"/>
      <c r="C919" s="204">
        <v>832</v>
      </c>
      <c r="D919" s="205"/>
      <c r="E919" s="206" t="s">
        <v>970</v>
      </c>
      <c r="F919" s="278" t="s">
        <v>863</v>
      </c>
      <c r="G919" s="279"/>
      <c r="H919" s="212"/>
      <c r="I919" s="212"/>
      <c r="J919" s="212"/>
      <c r="K919" s="212"/>
      <c r="L919" s="212"/>
      <c r="M919" s="213"/>
      <c r="N919" s="214"/>
      <c r="O919" s="210" t="s">
        <v>6</v>
      </c>
      <c r="P919" s="215"/>
      <c r="Q919" s="198"/>
      <c r="R919" s="198"/>
    </row>
    <row r="920" spans="2:18" ht="31.5" outlineLevel="1" x14ac:dyDescent="0.4">
      <c r="B920" s="220"/>
      <c r="C920" s="204">
        <v>833</v>
      </c>
      <c r="D920" s="205"/>
      <c r="E920" s="206" t="s">
        <v>970</v>
      </c>
      <c r="F920" s="278" t="s">
        <v>863</v>
      </c>
      <c r="G920" s="279"/>
      <c r="H920" s="212"/>
      <c r="I920" s="212"/>
      <c r="J920" s="212"/>
      <c r="K920" s="212"/>
      <c r="L920" s="212"/>
      <c r="M920" s="213"/>
      <c r="N920" s="214"/>
      <c r="O920" s="210" t="s">
        <v>6</v>
      </c>
      <c r="P920" s="215"/>
      <c r="Q920" s="198"/>
      <c r="R920" s="198"/>
    </row>
    <row r="921" spans="2:18" ht="31.5" outlineLevel="1" x14ac:dyDescent="0.4">
      <c r="B921" s="220"/>
      <c r="C921" s="204">
        <v>834</v>
      </c>
      <c r="D921" s="205"/>
      <c r="E921" s="206" t="s">
        <v>970</v>
      </c>
      <c r="F921" s="278" t="s">
        <v>863</v>
      </c>
      <c r="G921" s="279"/>
      <c r="H921" s="212"/>
      <c r="I921" s="212"/>
      <c r="J921" s="212"/>
      <c r="K921" s="212"/>
      <c r="L921" s="212"/>
      <c r="M921" s="213"/>
      <c r="N921" s="214"/>
      <c r="O921" s="210" t="s">
        <v>6</v>
      </c>
      <c r="P921" s="215"/>
      <c r="Q921" s="198"/>
      <c r="R921" s="198"/>
    </row>
    <row r="922" spans="2:18" ht="31.5" outlineLevel="1" x14ac:dyDescent="0.4">
      <c r="B922" s="220"/>
      <c r="C922" s="204">
        <v>835</v>
      </c>
      <c r="D922" s="205"/>
      <c r="E922" s="206" t="s">
        <v>970</v>
      </c>
      <c r="F922" s="278" t="s">
        <v>863</v>
      </c>
      <c r="G922" s="279"/>
      <c r="H922" s="212"/>
      <c r="I922" s="212"/>
      <c r="J922" s="212"/>
      <c r="K922" s="212"/>
      <c r="L922" s="212"/>
      <c r="M922" s="213"/>
      <c r="N922" s="214"/>
      <c r="O922" s="210" t="s">
        <v>6</v>
      </c>
      <c r="P922" s="215"/>
      <c r="Q922" s="198"/>
      <c r="R922" s="198"/>
    </row>
    <row r="923" spans="2:18" ht="31.5" outlineLevel="1" x14ac:dyDescent="0.4">
      <c r="B923" s="220"/>
      <c r="C923" s="204">
        <v>836</v>
      </c>
      <c r="D923" s="205"/>
      <c r="E923" s="206" t="s">
        <v>970</v>
      </c>
      <c r="F923" s="278" t="s">
        <v>863</v>
      </c>
      <c r="G923" s="279"/>
      <c r="H923" s="212"/>
      <c r="I923" s="212"/>
      <c r="J923" s="212"/>
      <c r="K923" s="212"/>
      <c r="L923" s="212"/>
      <c r="M923" s="213"/>
      <c r="N923" s="214"/>
      <c r="O923" s="210" t="s">
        <v>6</v>
      </c>
      <c r="P923" s="215"/>
      <c r="Q923" s="198"/>
      <c r="R923" s="198"/>
    </row>
    <row r="924" spans="2:18" ht="31.5" outlineLevel="1" x14ac:dyDescent="0.4">
      <c r="B924" s="220"/>
      <c r="C924" s="204">
        <v>837</v>
      </c>
      <c r="D924" s="205"/>
      <c r="E924" s="206" t="s">
        <v>970</v>
      </c>
      <c r="F924" s="278" t="s">
        <v>863</v>
      </c>
      <c r="G924" s="279"/>
      <c r="H924" s="212"/>
      <c r="I924" s="212"/>
      <c r="J924" s="212"/>
      <c r="K924" s="212"/>
      <c r="L924" s="212"/>
      <c r="M924" s="213"/>
      <c r="N924" s="214"/>
      <c r="O924" s="210" t="s">
        <v>6</v>
      </c>
      <c r="P924" s="215"/>
      <c r="Q924" s="198"/>
      <c r="R924" s="198"/>
    </row>
    <row r="925" spans="2:18" ht="31.5" outlineLevel="1" x14ac:dyDescent="0.4">
      <c r="B925" s="220"/>
      <c r="C925" s="204">
        <v>838</v>
      </c>
      <c r="D925" s="205"/>
      <c r="E925" s="206" t="s">
        <v>970</v>
      </c>
      <c r="F925" s="278" t="s">
        <v>863</v>
      </c>
      <c r="G925" s="279"/>
      <c r="H925" s="212"/>
      <c r="I925" s="212"/>
      <c r="J925" s="212"/>
      <c r="K925" s="212"/>
      <c r="L925" s="212"/>
      <c r="M925" s="213"/>
      <c r="N925" s="214"/>
      <c r="O925" s="210" t="s">
        <v>6</v>
      </c>
      <c r="P925" s="215"/>
      <c r="Q925" s="198"/>
      <c r="R925" s="198"/>
    </row>
    <row r="926" spans="2:18" ht="31.5" outlineLevel="1" x14ac:dyDescent="0.4">
      <c r="B926" s="220"/>
      <c r="C926" s="204">
        <v>839</v>
      </c>
      <c r="D926" s="205"/>
      <c r="E926" s="206" t="s">
        <v>970</v>
      </c>
      <c r="F926" s="278" t="s">
        <v>863</v>
      </c>
      <c r="G926" s="279"/>
      <c r="H926" s="212"/>
      <c r="I926" s="212"/>
      <c r="J926" s="212"/>
      <c r="K926" s="212"/>
      <c r="L926" s="212"/>
      <c r="M926" s="213"/>
      <c r="N926" s="214"/>
      <c r="O926" s="210" t="s">
        <v>6</v>
      </c>
      <c r="P926" s="215"/>
      <c r="Q926" s="198"/>
      <c r="R926" s="198"/>
    </row>
    <row r="927" spans="2:18" ht="31.5" outlineLevel="1" x14ac:dyDescent="0.4">
      <c r="B927" s="220"/>
      <c r="C927" s="204">
        <v>840</v>
      </c>
      <c r="D927" s="205"/>
      <c r="E927" s="206" t="s">
        <v>970</v>
      </c>
      <c r="F927" s="278" t="s">
        <v>863</v>
      </c>
      <c r="G927" s="279"/>
      <c r="H927" s="212"/>
      <c r="I927" s="212"/>
      <c r="J927" s="212"/>
      <c r="K927" s="212"/>
      <c r="L927" s="212"/>
      <c r="M927" s="213"/>
      <c r="N927" s="214"/>
      <c r="O927" s="210" t="s">
        <v>6</v>
      </c>
      <c r="P927" s="215"/>
      <c r="Q927" s="198"/>
      <c r="R927" s="198"/>
    </row>
    <row r="928" spans="2:18" ht="31.5" outlineLevel="1" x14ac:dyDescent="0.4">
      <c r="B928" s="220"/>
      <c r="C928" s="204">
        <v>841</v>
      </c>
      <c r="D928" s="205"/>
      <c r="E928" s="206" t="s">
        <v>970</v>
      </c>
      <c r="F928" s="278" t="s">
        <v>863</v>
      </c>
      <c r="G928" s="279"/>
      <c r="H928" s="212"/>
      <c r="I928" s="212"/>
      <c r="J928" s="212"/>
      <c r="K928" s="212"/>
      <c r="L928" s="212"/>
      <c r="M928" s="213"/>
      <c r="N928" s="214"/>
      <c r="O928" s="210" t="s">
        <v>6</v>
      </c>
      <c r="P928" s="215"/>
      <c r="Q928" s="198"/>
      <c r="R928" s="198"/>
    </row>
    <row r="929" spans="2:18" ht="31.5" outlineLevel="1" x14ac:dyDescent="0.4">
      <c r="B929" s="220"/>
      <c r="C929" s="204">
        <v>842</v>
      </c>
      <c r="D929" s="205"/>
      <c r="E929" s="206" t="s">
        <v>970</v>
      </c>
      <c r="F929" s="278" t="s">
        <v>863</v>
      </c>
      <c r="G929" s="279"/>
      <c r="H929" s="212"/>
      <c r="I929" s="212"/>
      <c r="J929" s="212"/>
      <c r="K929" s="212"/>
      <c r="L929" s="212"/>
      <c r="M929" s="213"/>
      <c r="N929" s="214"/>
      <c r="O929" s="210" t="s">
        <v>6</v>
      </c>
      <c r="P929" s="215"/>
      <c r="Q929" s="198"/>
      <c r="R929" s="198"/>
    </row>
    <row r="930" spans="2:18" ht="31.5" outlineLevel="1" x14ac:dyDescent="0.4">
      <c r="B930" s="220"/>
      <c r="C930" s="204">
        <v>843</v>
      </c>
      <c r="D930" s="205"/>
      <c r="E930" s="206" t="s">
        <v>970</v>
      </c>
      <c r="F930" s="278" t="s">
        <v>863</v>
      </c>
      <c r="G930" s="279"/>
      <c r="H930" s="212"/>
      <c r="I930" s="212"/>
      <c r="J930" s="212"/>
      <c r="K930" s="212"/>
      <c r="L930" s="212"/>
      <c r="M930" s="213"/>
      <c r="N930" s="214"/>
      <c r="O930" s="210" t="s">
        <v>6</v>
      </c>
      <c r="P930" s="215"/>
      <c r="Q930" s="198"/>
      <c r="R930" s="198"/>
    </row>
    <row r="931" spans="2:18" ht="31.5" outlineLevel="1" x14ac:dyDescent="0.4">
      <c r="B931" s="220"/>
      <c r="C931" s="204">
        <v>844</v>
      </c>
      <c r="D931" s="205"/>
      <c r="E931" s="206" t="s">
        <v>970</v>
      </c>
      <c r="F931" s="278" t="s">
        <v>863</v>
      </c>
      <c r="G931" s="279"/>
      <c r="H931" s="212"/>
      <c r="I931" s="212"/>
      <c r="J931" s="212"/>
      <c r="K931" s="212"/>
      <c r="L931" s="212"/>
      <c r="M931" s="213"/>
      <c r="N931" s="214"/>
      <c r="O931" s="210" t="s">
        <v>6</v>
      </c>
      <c r="P931" s="215"/>
      <c r="Q931" s="198"/>
      <c r="R931" s="198"/>
    </row>
    <row r="932" spans="2:18" ht="31.5" outlineLevel="1" x14ac:dyDescent="0.4">
      <c r="B932" s="220"/>
      <c r="C932" s="204">
        <v>845</v>
      </c>
      <c r="D932" s="205"/>
      <c r="E932" s="206" t="s">
        <v>970</v>
      </c>
      <c r="F932" s="278" t="s">
        <v>863</v>
      </c>
      <c r="G932" s="279"/>
      <c r="H932" s="212"/>
      <c r="I932" s="212"/>
      <c r="J932" s="212"/>
      <c r="K932" s="212"/>
      <c r="L932" s="212"/>
      <c r="M932" s="213"/>
      <c r="N932" s="214"/>
      <c r="O932" s="210" t="s">
        <v>6</v>
      </c>
      <c r="P932" s="215"/>
      <c r="Q932" s="198"/>
      <c r="R932" s="198"/>
    </row>
    <row r="933" spans="2:18" ht="31.5" outlineLevel="1" x14ac:dyDescent="0.4">
      <c r="B933" s="220"/>
      <c r="C933" s="204">
        <v>846</v>
      </c>
      <c r="D933" s="205"/>
      <c r="E933" s="206" t="s">
        <v>970</v>
      </c>
      <c r="F933" s="278" t="s">
        <v>863</v>
      </c>
      <c r="G933" s="279"/>
      <c r="H933" s="212"/>
      <c r="I933" s="212"/>
      <c r="J933" s="212"/>
      <c r="K933" s="212"/>
      <c r="L933" s="212"/>
      <c r="M933" s="213"/>
      <c r="N933" s="214"/>
      <c r="O933" s="210" t="s">
        <v>6</v>
      </c>
      <c r="P933" s="215"/>
      <c r="Q933" s="198"/>
      <c r="R933" s="198"/>
    </row>
    <row r="934" spans="2:18" ht="31.5" outlineLevel="1" x14ac:dyDescent="0.4">
      <c r="B934" s="220"/>
      <c r="C934" s="204">
        <v>847</v>
      </c>
      <c r="D934" s="205"/>
      <c r="E934" s="206" t="s">
        <v>970</v>
      </c>
      <c r="F934" s="278" t="s">
        <v>863</v>
      </c>
      <c r="G934" s="279"/>
      <c r="H934" s="212"/>
      <c r="I934" s="212"/>
      <c r="J934" s="212"/>
      <c r="K934" s="212"/>
      <c r="L934" s="212"/>
      <c r="M934" s="213"/>
      <c r="N934" s="214"/>
      <c r="O934" s="210" t="s">
        <v>6</v>
      </c>
      <c r="P934" s="215"/>
      <c r="Q934" s="198"/>
      <c r="R934" s="198"/>
    </row>
    <row r="935" spans="2:18" ht="31.5" outlineLevel="1" x14ac:dyDescent="0.4">
      <c r="B935" s="220"/>
      <c r="C935" s="204">
        <v>848</v>
      </c>
      <c r="D935" s="205"/>
      <c r="E935" s="206" t="s">
        <v>970</v>
      </c>
      <c r="F935" s="278" t="s">
        <v>863</v>
      </c>
      <c r="G935" s="279"/>
      <c r="H935" s="212"/>
      <c r="I935" s="212"/>
      <c r="J935" s="212"/>
      <c r="K935" s="212"/>
      <c r="L935" s="212"/>
      <c r="M935" s="213"/>
      <c r="N935" s="214"/>
      <c r="O935" s="210" t="s">
        <v>6</v>
      </c>
      <c r="P935" s="215"/>
      <c r="Q935" s="198"/>
      <c r="R935" s="198"/>
    </row>
    <row r="936" spans="2:18" ht="31.5" outlineLevel="1" x14ac:dyDescent="0.4">
      <c r="B936" s="220"/>
      <c r="C936" s="204">
        <v>849</v>
      </c>
      <c r="D936" s="205"/>
      <c r="E936" s="206" t="s">
        <v>970</v>
      </c>
      <c r="F936" s="278" t="s">
        <v>863</v>
      </c>
      <c r="G936" s="279"/>
      <c r="H936" s="212"/>
      <c r="I936" s="212"/>
      <c r="J936" s="212"/>
      <c r="K936" s="212"/>
      <c r="L936" s="212"/>
      <c r="M936" s="213"/>
      <c r="N936" s="214"/>
      <c r="O936" s="210" t="s">
        <v>6</v>
      </c>
      <c r="P936" s="215"/>
      <c r="Q936" s="198"/>
      <c r="R936" s="198"/>
    </row>
    <row r="937" spans="2:18" ht="31.5" outlineLevel="1" x14ac:dyDescent="0.4">
      <c r="B937" s="220"/>
      <c r="C937" s="204">
        <v>850</v>
      </c>
      <c r="D937" s="205"/>
      <c r="E937" s="206" t="s">
        <v>970</v>
      </c>
      <c r="F937" s="278" t="s">
        <v>863</v>
      </c>
      <c r="G937" s="279"/>
      <c r="H937" s="212"/>
      <c r="I937" s="212"/>
      <c r="J937" s="212"/>
      <c r="K937" s="212"/>
      <c r="L937" s="212"/>
      <c r="M937" s="213"/>
      <c r="N937" s="214"/>
      <c r="O937" s="210" t="s">
        <v>6</v>
      </c>
      <c r="P937" s="215"/>
      <c r="Q937" s="198"/>
      <c r="R937" s="198"/>
    </row>
    <row r="938" spans="2:18" ht="31.5" outlineLevel="1" x14ac:dyDescent="0.4">
      <c r="B938" s="220"/>
      <c r="C938" s="204">
        <v>851</v>
      </c>
      <c r="D938" s="205"/>
      <c r="E938" s="206" t="s">
        <v>970</v>
      </c>
      <c r="F938" s="278" t="s">
        <v>863</v>
      </c>
      <c r="G938" s="279"/>
      <c r="H938" s="212"/>
      <c r="I938" s="212"/>
      <c r="J938" s="212"/>
      <c r="K938" s="212"/>
      <c r="L938" s="212"/>
      <c r="M938" s="213"/>
      <c r="N938" s="214"/>
      <c r="O938" s="210" t="s">
        <v>6</v>
      </c>
      <c r="P938" s="215"/>
      <c r="Q938" s="198"/>
      <c r="R938" s="198"/>
    </row>
    <row r="939" spans="2:18" ht="31.5" outlineLevel="1" x14ac:dyDescent="0.4">
      <c r="B939" s="220"/>
      <c r="C939" s="204">
        <v>852</v>
      </c>
      <c r="D939" s="205"/>
      <c r="E939" s="206" t="s">
        <v>970</v>
      </c>
      <c r="F939" s="278" t="s">
        <v>863</v>
      </c>
      <c r="G939" s="279"/>
      <c r="H939" s="212"/>
      <c r="I939" s="212"/>
      <c r="J939" s="212"/>
      <c r="K939" s="212"/>
      <c r="L939" s="212"/>
      <c r="M939" s="213"/>
      <c r="N939" s="214"/>
      <c r="O939" s="210" t="s">
        <v>6</v>
      </c>
      <c r="P939" s="215"/>
      <c r="Q939" s="198"/>
      <c r="R939" s="198"/>
    </row>
    <row r="940" spans="2:18" ht="31.5" outlineLevel="1" x14ac:dyDescent="0.4">
      <c r="B940" s="220"/>
      <c r="C940" s="204">
        <v>853</v>
      </c>
      <c r="D940" s="205"/>
      <c r="E940" s="206" t="s">
        <v>970</v>
      </c>
      <c r="F940" s="278" t="s">
        <v>863</v>
      </c>
      <c r="G940" s="279"/>
      <c r="H940" s="212"/>
      <c r="I940" s="212"/>
      <c r="J940" s="212"/>
      <c r="K940" s="212"/>
      <c r="L940" s="212"/>
      <c r="M940" s="213"/>
      <c r="N940" s="214"/>
      <c r="O940" s="210" t="s">
        <v>6</v>
      </c>
      <c r="P940" s="215"/>
      <c r="Q940" s="198"/>
      <c r="R940" s="198"/>
    </row>
    <row r="941" spans="2:18" ht="31.5" outlineLevel="1" x14ac:dyDescent="0.4">
      <c r="B941" s="220"/>
      <c r="C941" s="204">
        <v>854</v>
      </c>
      <c r="D941" s="205"/>
      <c r="E941" s="206" t="s">
        <v>970</v>
      </c>
      <c r="F941" s="278" t="s">
        <v>863</v>
      </c>
      <c r="G941" s="279"/>
      <c r="H941" s="212"/>
      <c r="I941" s="212"/>
      <c r="J941" s="212"/>
      <c r="K941" s="212"/>
      <c r="L941" s="212"/>
      <c r="M941" s="213"/>
      <c r="N941" s="214"/>
      <c r="O941" s="210" t="s">
        <v>6</v>
      </c>
      <c r="P941" s="215"/>
      <c r="Q941" s="198"/>
      <c r="R941" s="198"/>
    </row>
    <row r="942" spans="2:18" ht="31.5" outlineLevel="1" x14ac:dyDescent="0.4">
      <c r="B942" s="220"/>
      <c r="C942" s="204">
        <v>855</v>
      </c>
      <c r="D942" s="205"/>
      <c r="E942" s="206" t="s">
        <v>970</v>
      </c>
      <c r="F942" s="278" t="s">
        <v>863</v>
      </c>
      <c r="G942" s="279"/>
      <c r="H942" s="212"/>
      <c r="I942" s="212"/>
      <c r="J942" s="212"/>
      <c r="K942" s="212"/>
      <c r="L942" s="212"/>
      <c r="M942" s="213"/>
      <c r="N942" s="214"/>
      <c r="O942" s="210" t="s">
        <v>6</v>
      </c>
      <c r="P942" s="215"/>
      <c r="Q942" s="198"/>
      <c r="R942" s="198"/>
    </row>
    <row r="943" spans="2:18" ht="31.5" outlineLevel="1" x14ac:dyDescent="0.4">
      <c r="B943" s="220"/>
      <c r="C943" s="204">
        <v>856</v>
      </c>
      <c r="D943" s="205"/>
      <c r="E943" s="206" t="s">
        <v>970</v>
      </c>
      <c r="F943" s="278" t="s">
        <v>863</v>
      </c>
      <c r="G943" s="279"/>
      <c r="H943" s="212"/>
      <c r="I943" s="212"/>
      <c r="J943" s="212"/>
      <c r="K943" s="212"/>
      <c r="L943" s="212"/>
      <c r="M943" s="213"/>
      <c r="N943" s="214"/>
      <c r="O943" s="210" t="s">
        <v>6</v>
      </c>
      <c r="P943" s="215"/>
      <c r="Q943" s="198"/>
      <c r="R943" s="198"/>
    </row>
    <row r="944" spans="2:18" ht="31.5" outlineLevel="1" x14ac:dyDescent="0.4">
      <c r="B944" s="220"/>
      <c r="C944" s="204">
        <v>857</v>
      </c>
      <c r="D944" s="205"/>
      <c r="E944" s="206" t="s">
        <v>970</v>
      </c>
      <c r="F944" s="278" t="s">
        <v>863</v>
      </c>
      <c r="G944" s="279"/>
      <c r="H944" s="212"/>
      <c r="I944" s="212"/>
      <c r="J944" s="212"/>
      <c r="K944" s="212"/>
      <c r="L944" s="212"/>
      <c r="M944" s="213"/>
      <c r="N944" s="214"/>
      <c r="O944" s="210" t="s">
        <v>6</v>
      </c>
      <c r="P944" s="215"/>
      <c r="Q944" s="198"/>
      <c r="R944" s="198"/>
    </row>
    <row r="945" spans="2:18" ht="31.5" outlineLevel="1" x14ac:dyDescent="0.4">
      <c r="B945" s="220"/>
      <c r="C945" s="204">
        <v>858</v>
      </c>
      <c r="D945" s="205"/>
      <c r="E945" s="206" t="s">
        <v>970</v>
      </c>
      <c r="F945" s="278" t="s">
        <v>863</v>
      </c>
      <c r="G945" s="279"/>
      <c r="H945" s="212"/>
      <c r="I945" s="212"/>
      <c r="J945" s="212"/>
      <c r="K945" s="212"/>
      <c r="L945" s="212"/>
      <c r="M945" s="213"/>
      <c r="N945" s="214"/>
      <c r="O945" s="210" t="s">
        <v>6</v>
      </c>
      <c r="P945" s="215"/>
      <c r="Q945" s="198"/>
      <c r="R945" s="198"/>
    </row>
    <row r="946" spans="2:18" ht="31.5" outlineLevel="1" x14ac:dyDescent="0.4">
      <c r="B946" s="220"/>
      <c r="C946" s="204">
        <v>859</v>
      </c>
      <c r="D946" s="205"/>
      <c r="E946" s="206" t="s">
        <v>970</v>
      </c>
      <c r="F946" s="278" t="s">
        <v>863</v>
      </c>
      <c r="G946" s="279"/>
      <c r="H946" s="212"/>
      <c r="I946" s="212"/>
      <c r="J946" s="212"/>
      <c r="K946" s="212"/>
      <c r="L946" s="212"/>
      <c r="M946" s="213"/>
      <c r="N946" s="214"/>
      <c r="O946" s="210" t="s">
        <v>6</v>
      </c>
      <c r="P946" s="215"/>
      <c r="Q946" s="198"/>
      <c r="R946" s="198"/>
    </row>
    <row r="947" spans="2:18" ht="31.5" outlineLevel="1" x14ac:dyDescent="0.4">
      <c r="B947" s="220"/>
      <c r="C947" s="204">
        <v>860</v>
      </c>
      <c r="D947" s="205"/>
      <c r="E947" s="206" t="s">
        <v>970</v>
      </c>
      <c r="F947" s="278" t="s">
        <v>863</v>
      </c>
      <c r="G947" s="279"/>
      <c r="H947" s="212"/>
      <c r="I947" s="212"/>
      <c r="J947" s="212"/>
      <c r="K947" s="212"/>
      <c r="L947" s="212"/>
      <c r="M947" s="213"/>
      <c r="N947" s="214"/>
      <c r="O947" s="210" t="s">
        <v>6</v>
      </c>
      <c r="P947" s="215"/>
      <c r="Q947" s="198"/>
      <c r="R947" s="198"/>
    </row>
    <row r="948" spans="2:18" ht="31.5" outlineLevel="1" x14ac:dyDescent="0.4">
      <c r="B948" s="220"/>
      <c r="C948" s="204">
        <v>861</v>
      </c>
      <c r="D948" s="205"/>
      <c r="E948" s="206" t="s">
        <v>970</v>
      </c>
      <c r="F948" s="278" t="s">
        <v>863</v>
      </c>
      <c r="G948" s="279"/>
      <c r="H948" s="212"/>
      <c r="I948" s="212"/>
      <c r="J948" s="212"/>
      <c r="K948" s="212"/>
      <c r="L948" s="212"/>
      <c r="M948" s="213"/>
      <c r="N948" s="214"/>
      <c r="O948" s="210" t="s">
        <v>6</v>
      </c>
      <c r="P948" s="215"/>
      <c r="Q948" s="198"/>
      <c r="R948" s="198"/>
    </row>
    <row r="949" spans="2:18" ht="31.5" outlineLevel="1" x14ac:dyDescent="0.4">
      <c r="B949" s="220"/>
      <c r="C949" s="204">
        <v>862</v>
      </c>
      <c r="D949" s="205"/>
      <c r="E949" s="206" t="s">
        <v>970</v>
      </c>
      <c r="F949" s="278" t="s">
        <v>863</v>
      </c>
      <c r="G949" s="279"/>
      <c r="H949" s="212"/>
      <c r="I949" s="212"/>
      <c r="J949" s="212"/>
      <c r="K949" s="212"/>
      <c r="L949" s="212"/>
      <c r="M949" s="213"/>
      <c r="N949" s="214"/>
      <c r="O949" s="210" t="s">
        <v>6</v>
      </c>
      <c r="P949" s="215"/>
      <c r="Q949" s="198"/>
      <c r="R949" s="198"/>
    </row>
    <row r="950" spans="2:18" ht="31.5" outlineLevel="1" x14ac:dyDescent="0.4">
      <c r="B950" s="220"/>
      <c r="C950" s="204">
        <v>863</v>
      </c>
      <c r="D950" s="205"/>
      <c r="E950" s="206" t="s">
        <v>970</v>
      </c>
      <c r="F950" s="278" t="s">
        <v>863</v>
      </c>
      <c r="G950" s="279"/>
      <c r="H950" s="212"/>
      <c r="I950" s="212"/>
      <c r="J950" s="212"/>
      <c r="K950" s="212"/>
      <c r="L950" s="212"/>
      <c r="M950" s="213"/>
      <c r="N950" s="214"/>
      <c r="O950" s="210" t="s">
        <v>6</v>
      </c>
      <c r="P950" s="215"/>
      <c r="Q950" s="198"/>
      <c r="R950" s="198"/>
    </row>
    <row r="951" spans="2:18" ht="31.5" outlineLevel="1" x14ac:dyDescent="0.4">
      <c r="B951" s="220"/>
      <c r="C951" s="204">
        <v>864</v>
      </c>
      <c r="D951" s="205"/>
      <c r="E951" s="206" t="s">
        <v>970</v>
      </c>
      <c r="F951" s="278" t="s">
        <v>863</v>
      </c>
      <c r="G951" s="279"/>
      <c r="H951" s="212"/>
      <c r="I951" s="212"/>
      <c r="J951" s="212"/>
      <c r="K951" s="212"/>
      <c r="L951" s="212"/>
      <c r="M951" s="213"/>
      <c r="N951" s="214"/>
      <c r="O951" s="210" t="s">
        <v>6</v>
      </c>
      <c r="P951" s="215"/>
      <c r="Q951" s="198"/>
      <c r="R951" s="198"/>
    </row>
    <row r="952" spans="2:18" ht="31.5" outlineLevel="1" x14ac:dyDescent="0.4">
      <c r="B952" s="220"/>
      <c r="C952" s="204">
        <v>865</v>
      </c>
      <c r="D952" s="205"/>
      <c r="E952" s="206" t="s">
        <v>970</v>
      </c>
      <c r="F952" s="278" t="s">
        <v>863</v>
      </c>
      <c r="G952" s="279"/>
      <c r="H952" s="212"/>
      <c r="I952" s="212"/>
      <c r="J952" s="212"/>
      <c r="K952" s="212"/>
      <c r="L952" s="212"/>
      <c r="M952" s="213"/>
      <c r="N952" s="214"/>
      <c r="O952" s="210" t="s">
        <v>6</v>
      </c>
      <c r="P952" s="215"/>
      <c r="Q952" s="198"/>
      <c r="R952" s="198"/>
    </row>
    <row r="953" spans="2:18" ht="31.5" outlineLevel="1" x14ac:dyDescent="0.4">
      <c r="B953" s="220"/>
      <c r="C953" s="204">
        <v>866</v>
      </c>
      <c r="D953" s="205"/>
      <c r="E953" s="206" t="s">
        <v>970</v>
      </c>
      <c r="F953" s="278" t="s">
        <v>863</v>
      </c>
      <c r="G953" s="279"/>
      <c r="H953" s="212"/>
      <c r="I953" s="212"/>
      <c r="J953" s="212"/>
      <c r="K953" s="212"/>
      <c r="L953" s="212"/>
      <c r="M953" s="213"/>
      <c r="N953" s="214"/>
      <c r="O953" s="210" t="s">
        <v>6</v>
      </c>
      <c r="P953" s="215"/>
      <c r="Q953" s="198"/>
      <c r="R953" s="198"/>
    </row>
    <row r="954" spans="2:18" ht="31.5" outlineLevel="1" x14ac:dyDescent="0.4">
      <c r="B954" s="220"/>
      <c r="C954" s="204">
        <v>867</v>
      </c>
      <c r="D954" s="205"/>
      <c r="E954" s="206" t="s">
        <v>970</v>
      </c>
      <c r="F954" s="278" t="s">
        <v>863</v>
      </c>
      <c r="G954" s="279"/>
      <c r="H954" s="212"/>
      <c r="I954" s="212"/>
      <c r="J954" s="212"/>
      <c r="K954" s="212"/>
      <c r="L954" s="212"/>
      <c r="M954" s="213"/>
      <c r="N954" s="214"/>
      <c r="O954" s="210" t="s">
        <v>6</v>
      </c>
      <c r="P954" s="215"/>
      <c r="Q954" s="198"/>
      <c r="R954" s="198"/>
    </row>
    <row r="955" spans="2:18" ht="31.5" outlineLevel="1" x14ac:dyDescent="0.4">
      <c r="B955" s="220"/>
      <c r="C955" s="204">
        <v>868</v>
      </c>
      <c r="D955" s="205"/>
      <c r="E955" s="206" t="s">
        <v>970</v>
      </c>
      <c r="F955" s="278" t="s">
        <v>863</v>
      </c>
      <c r="G955" s="279"/>
      <c r="H955" s="212"/>
      <c r="I955" s="212"/>
      <c r="J955" s="212"/>
      <c r="K955" s="212"/>
      <c r="L955" s="212"/>
      <c r="M955" s="213"/>
      <c r="N955" s="214"/>
      <c r="O955" s="210" t="s">
        <v>6</v>
      </c>
      <c r="P955" s="215"/>
      <c r="Q955" s="198"/>
      <c r="R955" s="198"/>
    </row>
    <row r="956" spans="2:18" ht="31.5" outlineLevel="1" x14ac:dyDescent="0.4">
      <c r="B956" s="220"/>
      <c r="C956" s="204">
        <v>869</v>
      </c>
      <c r="D956" s="205"/>
      <c r="E956" s="206" t="s">
        <v>970</v>
      </c>
      <c r="F956" s="278" t="s">
        <v>863</v>
      </c>
      <c r="G956" s="279"/>
      <c r="H956" s="212"/>
      <c r="I956" s="212"/>
      <c r="J956" s="212"/>
      <c r="K956" s="212"/>
      <c r="L956" s="212"/>
      <c r="M956" s="213"/>
      <c r="N956" s="214"/>
      <c r="O956" s="210" t="s">
        <v>6</v>
      </c>
      <c r="P956" s="215"/>
      <c r="Q956" s="198"/>
      <c r="R956" s="198"/>
    </row>
    <row r="957" spans="2:18" ht="31.5" outlineLevel="1" x14ac:dyDescent="0.4">
      <c r="B957" s="220"/>
      <c r="C957" s="204">
        <v>870</v>
      </c>
      <c r="D957" s="205"/>
      <c r="E957" s="206" t="s">
        <v>970</v>
      </c>
      <c r="F957" s="278" t="s">
        <v>863</v>
      </c>
      <c r="G957" s="279"/>
      <c r="H957" s="212"/>
      <c r="I957" s="212"/>
      <c r="J957" s="212"/>
      <c r="K957" s="212"/>
      <c r="L957" s="212"/>
      <c r="M957" s="213"/>
      <c r="N957" s="214"/>
      <c r="O957" s="210" t="s">
        <v>6</v>
      </c>
      <c r="P957" s="215"/>
      <c r="Q957" s="198"/>
      <c r="R957" s="198"/>
    </row>
    <row r="958" spans="2:18" ht="31.5" outlineLevel="1" x14ac:dyDescent="0.4">
      <c r="B958" s="220"/>
      <c r="C958" s="204">
        <v>871</v>
      </c>
      <c r="D958" s="205"/>
      <c r="E958" s="206" t="s">
        <v>970</v>
      </c>
      <c r="F958" s="278" t="s">
        <v>863</v>
      </c>
      <c r="G958" s="279"/>
      <c r="H958" s="212"/>
      <c r="I958" s="212"/>
      <c r="J958" s="212"/>
      <c r="K958" s="212"/>
      <c r="L958" s="212"/>
      <c r="M958" s="213"/>
      <c r="N958" s="214"/>
      <c r="O958" s="210" t="s">
        <v>6</v>
      </c>
      <c r="P958" s="215"/>
      <c r="Q958" s="198"/>
      <c r="R958" s="198"/>
    </row>
    <row r="959" spans="2:18" ht="31.5" outlineLevel="1" x14ac:dyDescent="0.4">
      <c r="B959" s="220"/>
      <c r="C959" s="204">
        <v>872</v>
      </c>
      <c r="D959" s="205"/>
      <c r="E959" s="206" t="s">
        <v>970</v>
      </c>
      <c r="F959" s="278" t="s">
        <v>863</v>
      </c>
      <c r="G959" s="279"/>
      <c r="H959" s="212"/>
      <c r="I959" s="212"/>
      <c r="J959" s="212"/>
      <c r="K959" s="212"/>
      <c r="L959" s="212"/>
      <c r="M959" s="213"/>
      <c r="N959" s="214"/>
      <c r="O959" s="210" t="s">
        <v>6</v>
      </c>
      <c r="P959" s="215"/>
      <c r="Q959" s="198"/>
      <c r="R959" s="198"/>
    </row>
    <row r="960" spans="2:18" ht="31.5" outlineLevel="1" x14ac:dyDescent="0.4">
      <c r="B960" s="220"/>
      <c r="C960" s="204">
        <v>873</v>
      </c>
      <c r="D960" s="205"/>
      <c r="E960" s="206" t="s">
        <v>970</v>
      </c>
      <c r="F960" s="278" t="s">
        <v>863</v>
      </c>
      <c r="G960" s="279"/>
      <c r="H960" s="212"/>
      <c r="I960" s="212"/>
      <c r="J960" s="212"/>
      <c r="K960" s="212"/>
      <c r="L960" s="212"/>
      <c r="M960" s="213"/>
      <c r="N960" s="214"/>
      <c r="O960" s="210" t="s">
        <v>6</v>
      </c>
      <c r="P960" s="215"/>
      <c r="Q960" s="198"/>
      <c r="R960" s="198"/>
    </row>
    <row r="961" spans="2:18" ht="31.5" outlineLevel="1" x14ac:dyDescent="0.4">
      <c r="B961" s="220"/>
      <c r="C961" s="204">
        <v>874</v>
      </c>
      <c r="D961" s="205"/>
      <c r="E961" s="206" t="s">
        <v>970</v>
      </c>
      <c r="F961" s="278" t="s">
        <v>863</v>
      </c>
      <c r="G961" s="279"/>
      <c r="H961" s="212"/>
      <c r="I961" s="212"/>
      <c r="J961" s="212"/>
      <c r="K961" s="212"/>
      <c r="L961" s="212"/>
      <c r="M961" s="213"/>
      <c r="N961" s="214"/>
      <c r="O961" s="210" t="s">
        <v>6</v>
      </c>
      <c r="P961" s="215"/>
      <c r="Q961" s="198"/>
      <c r="R961" s="198"/>
    </row>
    <row r="962" spans="2:18" ht="31.5" outlineLevel="1" x14ac:dyDescent="0.4">
      <c r="B962" s="220"/>
      <c r="C962" s="204">
        <v>875</v>
      </c>
      <c r="D962" s="205"/>
      <c r="E962" s="206" t="s">
        <v>970</v>
      </c>
      <c r="F962" s="278" t="s">
        <v>863</v>
      </c>
      <c r="G962" s="279"/>
      <c r="H962" s="212"/>
      <c r="I962" s="212"/>
      <c r="J962" s="212"/>
      <c r="K962" s="212"/>
      <c r="L962" s="212"/>
      <c r="M962" s="213"/>
      <c r="N962" s="214"/>
      <c r="O962" s="210" t="s">
        <v>6</v>
      </c>
      <c r="P962" s="215"/>
      <c r="Q962" s="198"/>
      <c r="R962" s="198"/>
    </row>
    <row r="963" spans="2:18" ht="31.5" outlineLevel="1" x14ac:dyDescent="0.4">
      <c r="B963" s="220"/>
      <c r="C963" s="204">
        <v>876</v>
      </c>
      <c r="D963" s="205"/>
      <c r="E963" s="206" t="s">
        <v>970</v>
      </c>
      <c r="F963" s="278" t="s">
        <v>863</v>
      </c>
      <c r="G963" s="279"/>
      <c r="H963" s="212"/>
      <c r="I963" s="212"/>
      <c r="J963" s="212"/>
      <c r="K963" s="212"/>
      <c r="L963" s="212"/>
      <c r="M963" s="213"/>
      <c r="N963" s="214"/>
      <c r="O963" s="210" t="s">
        <v>6</v>
      </c>
      <c r="P963" s="215"/>
      <c r="Q963" s="198"/>
      <c r="R963" s="198"/>
    </row>
    <row r="964" spans="2:18" ht="31.5" outlineLevel="1" x14ac:dyDescent="0.4">
      <c r="B964" s="220"/>
      <c r="C964" s="204">
        <v>877</v>
      </c>
      <c r="D964" s="205"/>
      <c r="E964" s="206" t="s">
        <v>970</v>
      </c>
      <c r="F964" s="278" t="s">
        <v>863</v>
      </c>
      <c r="G964" s="279"/>
      <c r="H964" s="212"/>
      <c r="I964" s="212"/>
      <c r="J964" s="212"/>
      <c r="K964" s="212"/>
      <c r="L964" s="212"/>
      <c r="M964" s="213"/>
      <c r="N964" s="214"/>
      <c r="O964" s="210" t="s">
        <v>6</v>
      </c>
      <c r="P964" s="215"/>
      <c r="Q964" s="198"/>
      <c r="R964" s="198"/>
    </row>
    <row r="965" spans="2:18" ht="31.5" outlineLevel="1" x14ac:dyDescent="0.4">
      <c r="B965" s="220"/>
      <c r="C965" s="204">
        <v>878</v>
      </c>
      <c r="D965" s="205"/>
      <c r="E965" s="206" t="s">
        <v>970</v>
      </c>
      <c r="F965" s="278" t="s">
        <v>863</v>
      </c>
      <c r="G965" s="279"/>
      <c r="H965" s="212"/>
      <c r="I965" s="212"/>
      <c r="J965" s="212"/>
      <c r="K965" s="212"/>
      <c r="L965" s="212"/>
      <c r="M965" s="213"/>
      <c r="N965" s="214"/>
      <c r="O965" s="210" t="s">
        <v>6</v>
      </c>
      <c r="P965" s="215"/>
      <c r="Q965" s="198"/>
      <c r="R965" s="198"/>
    </row>
    <row r="966" spans="2:18" ht="31.5" outlineLevel="1" x14ac:dyDescent="0.4">
      <c r="B966" s="220"/>
      <c r="C966" s="204">
        <v>879</v>
      </c>
      <c r="D966" s="205"/>
      <c r="E966" s="206" t="s">
        <v>970</v>
      </c>
      <c r="F966" s="278" t="s">
        <v>863</v>
      </c>
      <c r="G966" s="279"/>
      <c r="H966" s="212"/>
      <c r="I966" s="212"/>
      <c r="J966" s="212"/>
      <c r="K966" s="212"/>
      <c r="L966" s="212"/>
      <c r="M966" s="213"/>
      <c r="N966" s="214"/>
      <c r="O966" s="210" t="s">
        <v>6</v>
      </c>
      <c r="P966" s="215"/>
      <c r="Q966" s="198"/>
      <c r="R966" s="198"/>
    </row>
    <row r="967" spans="2:18" ht="31.5" outlineLevel="1" x14ac:dyDescent="0.4">
      <c r="B967" s="220"/>
      <c r="C967" s="204">
        <v>880</v>
      </c>
      <c r="D967" s="205"/>
      <c r="E967" s="206" t="s">
        <v>970</v>
      </c>
      <c r="F967" s="278" t="s">
        <v>863</v>
      </c>
      <c r="G967" s="279"/>
      <c r="H967" s="212"/>
      <c r="I967" s="212"/>
      <c r="J967" s="212"/>
      <c r="K967" s="212"/>
      <c r="L967" s="212"/>
      <c r="M967" s="213"/>
      <c r="N967" s="214"/>
      <c r="O967" s="210" t="s">
        <v>6</v>
      </c>
      <c r="P967" s="215"/>
      <c r="Q967" s="198"/>
      <c r="R967" s="198"/>
    </row>
    <row r="968" spans="2:18" ht="31.5" outlineLevel="1" x14ac:dyDescent="0.4">
      <c r="B968" s="220"/>
      <c r="C968" s="204">
        <v>881</v>
      </c>
      <c r="D968" s="205"/>
      <c r="E968" s="206" t="s">
        <v>970</v>
      </c>
      <c r="F968" s="278" t="s">
        <v>863</v>
      </c>
      <c r="G968" s="279"/>
      <c r="H968" s="212"/>
      <c r="I968" s="212"/>
      <c r="J968" s="212"/>
      <c r="K968" s="212"/>
      <c r="L968" s="212"/>
      <c r="M968" s="213"/>
      <c r="N968" s="214"/>
      <c r="O968" s="210" t="s">
        <v>6</v>
      </c>
      <c r="P968" s="215"/>
      <c r="Q968" s="198"/>
      <c r="R968" s="198"/>
    </row>
    <row r="969" spans="2:18" ht="31.5" outlineLevel="1" x14ac:dyDescent="0.4">
      <c r="B969" s="220"/>
      <c r="C969" s="204">
        <v>882</v>
      </c>
      <c r="D969" s="205"/>
      <c r="E969" s="206" t="s">
        <v>970</v>
      </c>
      <c r="F969" s="278" t="s">
        <v>863</v>
      </c>
      <c r="G969" s="279"/>
      <c r="H969" s="212"/>
      <c r="I969" s="212"/>
      <c r="J969" s="212"/>
      <c r="K969" s="212"/>
      <c r="L969" s="212"/>
      <c r="M969" s="213"/>
      <c r="N969" s="214"/>
      <c r="O969" s="210" t="s">
        <v>6</v>
      </c>
      <c r="P969" s="215"/>
      <c r="Q969" s="198"/>
      <c r="R969" s="198"/>
    </row>
    <row r="970" spans="2:18" ht="31.5" outlineLevel="1" x14ac:dyDescent="0.4">
      <c r="B970" s="220"/>
      <c r="C970" s="204">
        <v>883</v>
      </c>
      <c r="D970" s="205"/>
      <c r="E970" s="206" t="s">
        <v>970</v>
      </c>
      <c r="F970" s="278" t="s">
        <v>863</v>
      </c>
      <c r="G970" s="279"/>
      <c r="H970" s="212"/>
      <c r="I970" s="212"/>
      <c r="J970" s="212"/>
      <c r="K970" s="212"/>
      <c r="L970" s="212"/>
      <c r="M970" s="213"/>
      <c r="N970" s="214"/>
      <c r="O970" s="210" t="s">
        <v>6</v>
      </c>
      <c r="P970" s="215"/>
      <c r="Q970" s="198"/>
      <c r="R970" s="198"/>
    </row>
    <row r="971" spans="2:18" ht="31.5" outlineLevel="1" x14ac:dyDescent="0.4">
      <c r="B971" s="220"/>
      <c r="C971" s="204">
        <v>884</v>
      </c>
      <c r="D971" s="205"/>
      <c r="E971" s="206" t="s">
        <v>970</v>
      </c>
      <c r="F971" s="278" t="s">
        <v>863</v>
      </c>
      <c r="G971" s="279"/>
      <c r="H971" s="212"/>
      <c r="I971" s="212"/>
      <c r="J971" s="212"/>
      <c r="K971" s="212"/>
      <c r="L971" s="212"/>
      <c r="M971" s="213"/>
      <c r="N971" s="214"/>
      <c r="O971" s="210" t="s">
        <v>6</v>
      </c>
      <c r="P971" s="215"/>
      <c r="Q971" s="198"/>
      <c r="R971" s="198"/>
    </row>
    <row r="972" spans="2:18" ht="31.5" outlineLevel="1" x14ac:dyDescent="0.4">
      <c r="B972" s="220"/>
      <c r="C972" s="204">
        <v>885</v>
      </c>
      <c r="D972" s="205"/>
      <c r="E972" s="206" t="s">
        <v>970</v>
      </c>
      <c r="F972" s="278" t="s">
        <v>863</v>
      </c>
      <c r="G972" s="279"/>
      <c r="H972" s="212"/>
      <c r="I972" s="212"/>
      <c r="J972" s="212"/>
      <c r="K972" s="212"/>
      <c r="L972" s="212"/>
      <c r="M972" s="213"/>
      <c r="N972" s="214"/>
      <c r="O972" s="210" t="s">
        <v>6</v>
      </c>
      <c r="P972" s="215"/>
      <c r="Q972" s="198"/>
      <c r="R972" s="198"/>
    </row>
    <row r="973" spans="2:18" ht="31.5" outlineLevel="1" x14ac:dyDescent="0.4">
      <c r="B973" s="220"/>
      <c r="C973" s="204">
        <v>886</v>
      </c>
      <c r="D973" s="205"/>
      <c r="E973" s="206" t="s">
        <v>970</v>
      </c>
      <c r="F973" s="278" t="s">
        <v>863</v>
      </c>
      <c r="G973" s="279"/>
      <c r="H973" s="212"/>
      <c r="I973" s="212"/>
      <c r="J973" s="212"/>
      <c r="K973" s="212"/>
      <c r="L973" s="212"/>
      <c r="M973" s="213"/>
      <c r="N973" s="214"/>
      <c r="O973" s="210" t="s">
        <v>6</v>
      </c>
      <c r="P973" s="215"/>
      <c r="Q973" s="198"/>
      <c r="R973" s="198"/>
    </row>
    <row r="974" spans="2:18" ht="31.5" outlineLevel="1" x14ac:dyDescent="0.4">
      <c r="B974" s="220"/>
      <c r="C974" s="204">
        <v>887</v>
      </c>
      <c r="D974" s="205"/>
      <c r="E974" s="206" t="s">
        <v>970</v>
      </c>
      <c r="F974" s="278" t="s">
        <v>863</v>
      </c>
      <c r="G974" s="279"/>
      <c r="H974" s="212"/>
      <c r="I974" s="212"/>
      <c r="J974" s="212"/>
      <c r="K974" s="212"/>
      <c r="L974" s="212"/>
      <c r="M974" s="213"/>
      <c r="N974" s="214"/>
      <c r="O974" s="210" t="s">
        <v>6</v>
      </c>
      <c r="P974" s="215"/>
      <c r="Q974" s="198"/>
      <c r="R974" s="198"/>
    </row>
    <row r="975" spans="2:18" ht="31.5" outlineLevel="1" x14ac:dyDescent="0.4">
      <c r="B975" s="220"/>
      <c r="C975" s="204">
        <v>888</v>
      </c>
      <c r="D975" s="205"/>
      <c r="E975" s="206" t="s">
        <v>970</v>
      </c>
      <c r="F975" s="278" t="s">
        <v>863</v>
      </c>
      <c r="G975" s="279"/>
      <c r="H975" s="212"/>
      <c r="I975" s="212"/>
      <c r="J975" s="212"/>
      <c r="K975" s="212"/>
      <c r="L975" s="212"/>
      <c r="M975" s="213"/>
      <c r="N975" s="214"/>
      <c r="O975" s="210" t="s">
        <v>6</v>
      </c>
      <c r="P975" s="215"/>
      <c r="Q975" s="198"/>
      <c r="R975" s="198"/>
    </row>
    <row r="976" spans="2:18" ht="31.5" outlineLevel="1" x14ac:dyDescent="0.4">
      <c r="B976" s="220"/>
      <c r="C976" s="204">
        <v>889</v>
      </c>
      <c r="D976" s="205"/>
      <c r="E976" s="206" t="s">
        <v>970</v>
      </c>
      <c r="F976" s="278" t="s">
        <v>863</v>
      </c>
      <c r="G976" s="279"/>
      <c r="H976" s="212"/>
      <c r="I976" s="212"/>
      <c r="J976" s="212"/>
      <c r="K976" s="212"/>
      <c r="L976" s="212"/>
      <c r="M976" s="213"/>
      <c r="N976" s="214"/>
      <c r="O976" s="210" t="s">
        <v>6</v>
      </c>
      <c r="P976" s="215"/>
      <c r="Q976" s="198"/>
      <c r="R976" s="198"/>
    </row>
    <row r="977" spans="2:18" ht="31.5" outlineLevel="1" x14ac:dyDescent="0.4">
      <c r="B977" s="220"/>
      <c r="C977" s="204">
        <v>890</v>
      </c>
      <c r="D977" s="205"/>
      <c r="E977" s="206" t="s">
        <v>970</v>
      </c>
      <c r="F977" s="278" t="s">
        <v>863</v>
      </c>
      <c r="G977" s="279"/>
      <c r="H977" s="212"/>
      <c r="I977" s="212"/>
      <c r="J977" s="212"/>
      <c r="K977" s="212"/>
      <c r="L977" s="212"/>
      <c r="M977" s="213"/>
      <c r="N977" s="214"/>
      <c r="O977" s="210" t="s">
        <v>6</v>
      </c>
      <c r="P977" s="215"/>
      <c r="Q977" s="198"/>
      <c r="R977" s="198"/>
    </row>
    <row r="978" spans="2:18" ht="31.5" outlineLevel="1" x14ac:dyDescent="0.4">
      <c r="B978" s="220"/>
      <c r="C978" s="204">
        <v>891</v>
      </c>
      <c r="D978" s="205"/>
      <c r="E978" s="206" t="s">
        <v>970</v>
      </c>
      <c r="F978" s="278" t="s">
        <v>863</v>
      </c>
      <c r="G978" s="279"/>
      <c r="H978" s="212"/>
      <c r="I978" s="212"/>
      <c r="J978" s="212"/>
      <c r="K978" s="212"/>
      <c r="L978" s="212"/>
      <c r="M978" s="213"/>
      <c r="N978" s="214"/>
      <c r="O978" s="210" t="s">
        <v>6</v>
      </c>
      <c r="P978" s="215"/>
      <c r="Q978" s="198"/>
      <c r="R978" s="198"/>
    </row>
    <row r="979" spans="2:18" ht="31.5" outlineLevel="1" x14ac:dyDescent="0.4">
      <c r="B979" s="220"/>
      <c r="C979" s="204">
        <v>892</v>
      </c>
      <c r="D979" s="205"/>
      <c r="E979" s="206" t="s">
        <v>970</v>
      </c>
      <c r="F979" s="278" t="s">
        <v>863</v>
      </c>
      <c r="G979" s="279"/>
      <c r="H979" s="212"/>
      <c r="I979" s="212"/>
      <c r="J979" s="212"/>
      <c r="K979" s="212"/>
      <c r="L979" s="212"/>
      <c r="M979" s="213"/>
      <c r="N979" s="214"/>
      <c r="O979" s="210" t="s">
        <v>6</v>
      </c>
      <c r="P979" s="215"/>
      <c r="Q979" s="198"/>
      <c r="R979" s="198"/>
    </row>
    <row r="980" spans="2:18" ht="31.5" outlineLevel="1" x14ac:dyDescent="0.4">
      <c r="B980" s="220"/>
      <c r="C980" s="204">
        <v>893</v>
      </c>
      <c r="D980" s="205"/>
      <c r="E980" s="206" t="s">
        <v>970</v>
      </c>
      <c r="F980" s="278" t="s">
        <v>863</v>
      </c>
      <c r="G980" s="279"/>
      <c r="H980" s="212"/>
      <c r="I980" s="212"/>
      <c r="J980" s="212"/>
      <c r="K980" s="212"/>
      <c r="L980" s="212"/>
      <c r="M980" s="213"/>
      <c r="N980" s="214"/>
      <c r="O980" s="210" t="s">
        <v>6</v>
      </c>
      <c r="P980" s="215"/>
      <c r="Q980" s="198"/>
      <c r="R980" s="198"/>
    </row>
    <row r="981" spans="2:18" ht="31.5" outlineLevel="1" x14ac:dyDescent="0.4">
      <c r="B981" s="220"/>
      <c r="C981" s="204">
        <v>894</v>
      </c>
      <c r="D981" s="205"/>
      <c r="E981" s="206" t="s">
        <v>970</v>
      </c>
      <c r="F981" s="278" t="s">
        <v>863</v>
      </c>
      <c r="G981" s="279"/>
      <c r="H981" s="212"/>
      <c r="I981" s="212"/>
      <c r="J981" s="212"/>
      <c r="K981" s="212"/>
      <c r="L981" s="212"/>
      <c r="M981" s="213"/>
      <c r="N981" s="214"/>
      <c r="O981" s="210" t="s">
        <v>6</v>
      </c>
      <c r="P981" s="215"/>
      <c r="Q981" s="198"/>
      <c r="R981" s="198"/>
    </row>
    <row r="982" spans="2:18" ht="31.5" outlineLevel="1" x14ac:dyDescent="0.4">
      <c r="B982" s="220"/>
      <c r="C982" s="204">
        <v>895</v>
      </c>
      <c r="D982" s="205"/>
      <c r="E982" s="206" t="s">
        <v>970</v>
      </c>
      <c r="F982" s="278" t="s">
        <v>863</v>
      </c>
      <c r="G982" s="279"/>
      <c r="H982" s="212"/>
      <c r="I982" s="212"/>
      <c r="J982" s="212"/>
      <c r="K982" s="212"/>
      <c r="L982" s="212"/>
      <c r="M982" s="213"/>
      <c r="N982" s="214"/>
      <c r="O982" s="210" t="s">
        <v>6</v>
      </c>
      <c r="P982" s="215"/>
      <c r="Q982" s="198"/>
      <c r="R982" s="198"/>
    </row>
    <row r="983" spans="2:18" ht="31.5" outlineLevel="1" x14ac:dyDescent="0.4">
      <c r="B983" s="220"/>
      <c r="C983" s="204">
        <v>896</v>
      </c>
      <c r="D983" s="205"/>
      <c r="E983" s="206" t="s">
        <v>970</v>
      </c>
      <c r="F983" s="278" t="s">
        <v>863</v>
      </c>
      <c r="G983" s="279"/>
      <c r="H983" s="212"/>
      <c r="I983" s="212"/>
      <c r="J983" s="212"/>
      <c r="K983" s="212"/>
      <c r="L983" s="212"/>
      <c r="M983" s="213"/>
      <c r="N983" s="214"/>
      <c r="O983" s="210" t="s">
        <v>6</v>
      </c>
      <c r="P983" s="215"/>
      <c r="Q983" s="198"/>
      <c r="R983" s="198"/>
    </row>
    <row r="984" spans="2:18" ht="31.5" outlineLevel="1" x14ac:dyDescent="0.4">
      <c r="B984" s="220"/>
      <c r="C984" s="204">
        <v>897</v>
      </c>
      <c r="D984" s="205"/>
      <c r="E984" s="206" t="s">
        <v>970</v>
      </c>
      <c r="F984" s="278" t="s">
        <v>863</v>
      </c>
      <c r="G984" s="279"/>
      <c r="H984" s="212"/>
      <c r="I984" s="212"/>
      <c r="J984" s="212"/>
      <c r="K984" s="212"/>
      <c r="L984" s="212"/>
      <c r="M984" s="213"/>
      <c r="N984" s="214"/>
      <c r="O984" s="210" t="s">
        <v>6</v>
      </c>
      <c r="P984" s="215"/>
      <c r="Q984" s="198"/>
      <c r="R984" s="198"/>
    </row>
    <row r="985" spans="2:18" ht="31.5" outlineLevel="1" x14ac:dyDescent="0.4">
      <c r="B985" s="220"/>
      <c r="C985" s="204">
        <v>898</v>
      </c>
      <c r="D985" s="205"/>
      <c r="E985" s="206" t="s">
        <v>970</v>
      </c>
      <c r="F985" s="278" t="s">
        <v>863</v>
      </c>
      <c r="G985" s="279"/>
      <c r="H985" s="212"/>
      <c r="I985" s="212"/>
      <c r="J985" s="212"/>
      <c r="K985" s="212"/>
      <c r="L985" s="212"/>
      <c r="M985" s="213"/>
      <c r="N985" s="214"/>
      <c r="O985" s="210" t="s">
        <v>6</v>
      </c>
      <c r="P985" s="215"/>
      <c r="Q985" s="198"/>
      <c r="R985" s="198"/>
    </row>
    <row r="986" spans="2:18" ht="31.5" outlineLevel="1" x14ac:dyDescent="0.4">
      <c r="B986" s="220"/>
      <c r="C986" s="204">
        <v>899</v>
      </c>
      <c r="D986" s="205"/>
      <c r="E986" s="206" t="s">
        <v>970</v>
      </c>
      <c r="F986" s="278" t="s">
        <v>863</v>
      </c>
      <c r="G986" s="279"/>
      <c r="H986" s="212"/>
      <c r="I986" s="212"/>
      <c r="J986" s="212"/>
      <c r="K986" s="212"/>
      <c r="L986" s="212"/>
      <c r="M986" s="213"/>
      <c r="N986" s="214"/>
      <c r="O986" s="210" t="s">
        <v>6</v>
      </c>
      <c r="P986" s="215"/>
      <c r="Q986" s="198"/>
      <c r="R986" s="198"/>
    </row>
    <row r="987" spans="2:18" ht="31.5" outlineLevel="1" x14ac:dyDescent="0.4">
      <c r="B987" s="220"/>
      <c r="C987" s="204">
        <v>900</v>
      </c>
      <c r="D987" s="205"/>
      <c r="E987" s="206" t="s">
        <v>970</v>
      </c>
      <c r="F987" s="278" t="s">
        <v>863</v>
      </c>
      <c r="G987" s="279"/>
      <c r="H987" s="212"/>
      <c r="I987" s="212"/>
      <c r="J987" s="212"/>
      <c r="K987" s="212"/>
      <c r="L987" s="212"/>
      <c r="M987" s="213"/>
      <c r="N987" s="214"/>
      <c r="O987" s="210" t="s">
        <v>6</v>
      </c>
      <c r="P987" s="215"/>
      <c r="Q987" s="198"/>
      <c r="R987" s="198"/>
    </row>
    <row r="988" spans="2:18" ht="31.5" outlineLevel="1" x14ac:dyDescent="0.4">
      <c r="B988" s="220"/>
      <c r="C988" s="204">
        <v>901</v>
      </c>
      <c r="D988" s="205"/>
      <c r="E988" s="206" t="s">
        <v>970</v>
      </c>
      <c r="F988" s="278" t="s">
        <v>863</v>
      </c>
      <c r="G988" s="279"/>
      <c r="H988" s="212"/>
      <c r="I988" s="212"/>
      <c r="J988" s="212"/>
      <c r="K988" s="212"/>
      <c r="L988" s="212"/>
      <c r="M988" s="213"/>
      <c r="N988" s="214"/>
      <c r="O988" s="210" t="s">
        <v>6</v>
      </c>
      <c r="P988" s="215"/>
      <c r="Q988" s="198"/>
      <c r="R988" s="198"/>
    </row>
    <row r="989" spans="2:18" ht="31.5" outlineLevel="1" x14ac:dyDescent="0.4">
      <c r="B989" s="220"/>
      <c r="C989" s="204">
        <v>902</v>
      </c>
      <c r="D989" s="205"/>
      <c r="E989" s="206" t="s">
        <v>970</v>
      </c>
      <c r="F989" s="278" t="s">
        <v>863</v>
      </c>
      <c r="G989" s="279"/>
      <c r="H989" s="212"/>
      <c r="I989" s="212"/>
      <c r="J989" s="212"/>
      <c r="K989" s="212"/>
      <c r="L989" s="212"/>
      <c r="M989" s="213"/>
      <c r="N989" s="214"/>
      <c r="O989" s="210" t="s">
        <v>6</v>
      </c>
      <c r="P989" s="215"/>
      <c r="Q989" s="198"/>
      <c r="R989" s="198"/>
    </row>
    <row r="990" spans="2:18" ht="31.5" outlineLevel="1" x14ac:dyDescent="0.4">
      <c r="B990" s="220"/>
      <c r="C990" s="204">
        <v>903</v>
      </c>
      <c r="D990" s="205"/>
      <c r="E990" s="206" t="s">
        <v>970</v>
      </c>
      <c r="F990" s="278" t="s">
        <v>863</v>
      </c>
      <c r="G990" s="279"/>
      <c r="H990" s="212"/>
      <c r="I990" s="212"/>
      <c r="J990" s="212"/>
      <c r="K990" s="212"/>
      <c r="L990" s="212"/>
      <c r="M990" s="213"/>
      <c r="N990" s="214"/>
      <c r="O990" s="210" t="s">
        <v>6</v>
      </c>
      <c r="P990" s="215"/>
      <c r="Q990" s="198"/>
      <c r="R990" s="198"/>
    </row>
    <row r="991" spans="2:18" ht="31.5" outlineLevel="1" x14ac:dyDescent="0.4">
      <c r="B991" s="220"/>
      <c r="C991" s="204">
        <v>904</v>
      </c>
      <c r="D991" s="205"/>
      <c r="E991" s="206" t="s">
        <v>970</v>
      </c>
      <c r="F991" s="278" t="s">
        <v>863</v>
      </c>
      <c r="G991" s="279"/>
      <c r="H991" s="212"/>
      <c r="I991" s="212"/>
      <c r="J991" s="212"/>
      <c r="K991" s="212"/>
      <c r="L991" s="212"/>
      <c r="M991" s="213"/>
      <c r="N991" s="214"/>
      <c r="O991" s="210" t="s">
        <v>6</v>
      </c>
      <c r="P991" s="215"/>
      <c r="Q991" s="198"/>
      <c r="R991" s="198"/>
    </row>
    <row r="992" spans="2:18" ht="31.5" outlineLevel="1" x14ac:dyDescent="0.4">
      <c r="B992" s="220"/>
      <c r="C992" s="204">
        <v>905</v>
      </c>
      <c r="D992" s="205"/>
      <c r="E992" s="206" t="s">
        <v>970</v>
      </c>
      <c r="F992" s="278" t="s">
        <v>863</v>
      </c>
      <c r="G992" s="279"/>
      <c r="H992" s="212"/>
      <c r="I992" s="212"/>
      <c r="J992" s="212"/>
      <c r="K992" s="212"/>
      <c r="L992" s="212"/>
      <c r="M992" s="213"/>
      <c r="N992" s="214"/>
      <c r="O992" s="210" t="s">
        <v>6</v>
      </c>
      <c r="P992" s="215"/>
      <c r="Q992" s="198"/>
      <c r="R992" s="198"/>
    </row>
    <row r="993" spans="2:18" ht="31.5" outlineLevel="1" x14ac:dyDescent="0.4">
      <c r="B993" s="220"/>
      <c r="C993" s="204">
        <v>906</v>
      </c>
      <c r="D993" s="205"/>
      <c r="E993" s="206" t="s">
        <v>970</v>
      </c>
      <c r="F993" s="278" t="s">
        <v>863</v>
      </c>
      <c r="G993" s="279"/>
      <c r="H993" s="212"/>
      <c r="I993" s="212"/>
      <c r="J993" s="212"/>
      <c r="K993" s="212"/>
      <c r="L993" s="212"/>
      <c r="M993" s="213"/>
      <c r="N993" s="214"/>
      <c r="O993" s="210" t="s">
        <v>6</v>
      </c>
      <c r="P993" s="215"/>
      <c r="Q993" s="198"/>
      <c r="R993" s="198"/>
    </row>
    <row r="994" spans="2:18" ht="31.5" outlineLevel="1" x14ac:dyDescent="0.4">
      <c r="B994" s="220"/>
      <c r="C994" s="204">
        <v>907</v>
      </c>
      <c r="D994" s="205"/>
      <c r="E994" s="206" t="s">
        <v>970</v>
      </c>
      <c r="F994" s="278" t="s">
        <v>863</v>
      </c>
      <c r="G994" s="279"/>
      <c r="H994" s="212"/>
      <c r="I994" s="212"/>
      <c r="J994" s="212"/>
      <c r="K994" s="212"/>
      <c r="L994" s="212"/>
      <c r="M994" s="213"/>
      <c r="N994" s="214"/>
      <c r="O994" s="210" t="s">
        <v>6</v>
      </c>
      <c r="P994" s="215"/>
      <c r="Q994" s="198"/>
      <c r="R994" s="198"/>
    </row>
    <row r="995" spans="2:18" ht="31.5" outlineLevel="1" x14ac:dyDescent="0.4">
      <c r="B995" s="220"/>
      <c r="C995" s="204">
        <v>908</v>
      </c>
      <c r="D995" s="205"/>
      <c r="E995" s="206" t="s">
        <v>970</v>
      </c>
      <c r="F995" s="278" t="s">
        <v>863</v>
      </c>
      <c r="G995" s="279"/>
      <c r="H995" s="212"/>
      <c r="I995" s="212"/>
      <c r="J995" s="212"/>
      <c r="K995" s="212"/>
      <c r="L995" s="212"/>
      <c r="M995" s="213"/>
      <c r="N995" s="214"/>
      <c r="O995" s="210" t="s">
        <v>6</v>
      </c>
      <c r="P995" s="215"/>
      <c r="Q995" s="198"/>
      <c r="R995" s="198"/>
    </row>
    <row r="996" spans="2:18" ht="31.5" outlineLevel="1" x14ac:dyDescent="0.4">
      <c r="B996" s="220"/>
      <c r="C996" s="204">
        <v>909</v>
      </c>
      <c r="D996" s="205"/>
      <c r="E996" s="206" t="s">
        <v>970</v>
      </c>
      <c r="F996" s="278" t="s">
        <v>863</v>
      </c>
      <c r="G996" s="279"/>
      <c r="H996" s="212"/>
      <c r="I996" s="212"/>
      <c r="J996" s="212"/>
      <c r="K996" s="212"/>
      <c r="L996" s="212"/>
      <c r="M996" s="213"/>
      <c r="N996" s="214"/>
      <c r="O996" s="210" t="s">
        <v>6</v>
      </c>
      <c r="P996" s="215"/>
      <c r="Q996" s="198"/>
      <c r="R996" s="198"/>
    </row>
    <row r="997" spans="2:18" ht="31.5" outlineLevel="1" x14ac:dyDescent="0.4">
      <c r="B997" s="220"/>
      <c r="C997" s="204">
        <v>910</v>
      </c>
      <c r="D997" s="205"/>
      <c r="E997" s="206" t="s">
        <v>970</v>
      </c>
      <c r="F997" s="278" t="s">
        <v>863</v>
      </c>
      <c r="G997" s="279"/>
      <c r="H997" s="212"/>
      <c r="I997" s="212"/>
      <c r="J997" s="212"/>
      <c r="K997" s="212"/>
      <c r="L997" s="212"/>
      <c r="M997" s="213"/>
      <c r="N997" s="214"/>
      <c r="O997" s="210" t="s">
        <v>6</v>
      </c>
      <c r="P997" s="215"/>
      <c r="Q997" s="198"/>
      <c r="R997" s="198"/>
    </row>
    <row r="998" spans="2:18" ht="31.5" outlineLevel="1" x14ac:dyDescent="0.4">
      <c r="B998" s="220"/>
      <c r="C998" s="204">
        <v>911</v>
      </c>
      <c r="D998" s="205"/>
      <c r="E998" s="206" t="s">
        <v>970</v>
      </c>
      <c r="F998" s="278" t="s">
        <v>863</v>
      </c>
      <c r="G998" s="279"/>
      <c r="H998" s="212"/>
      <c r="I998" s="212"/>
      <c r="J998" s="212"/>
      <c r="K998" s="212"/>
      <c r="L998" s="212"/>
      <c r="M998" s="213"/>
      <c r="N998" s="214"/>
      <c r="O998" s="210" t="s">
        <v>6</v>
      </c>
      <c r="P998" s="215"/>
      <c r="Q998" s="198"/>
      <c r="R998" s="198"/>
    </row>
    <row r="999" spans="2:18" ht="31.5" outlineLevel="1" x14ac:dyDescent="0.4">
      <c r="B999" s="220"/>
      <c r="C999" s="204">
        <v>912</v>
      </c>
      <c r="D999" s="205"/>
      <c r="E999" s="206" t="s">
        <v>970</v>
      </c>
      <c r="F999" s="278" t="s">
        <v>863</v>
      </c>
      <c r="G999" s="279"/>
      <c r="H999" s="212"/>
      <c r="I999" s="212"/>
      <c r="J999" s="212"/>
      <c r="K999" s="212"/>
      <c r="L999" s="212"/>
      <c r="M999" s="213"/>
      <c r="N999" s="214"/>
      <c r="O999" s="210" t="s">
        <v>6</v>
      </c>
      <c r="P999" s="215"/>
      <c r="Q999" s="198"/>
      <c r="R999" s="198"/>
    </row>
    <row r="1000" spans="2:18" ht="31.5" outlineLevel="1" x14ac:dyDescent="0.4">
      <c r="B1000" s="220"/>
      <c r="C1000" s="204">
        <v>913</v>
      </c>
      <c r="D1000" s="205"/>
      <c r="E1000" s="206" t="s">
        <v>970</v>
      </c>
      <c r="F1000" s="278" t="s">
        <v>863</v>
      </c>
      <c r="G1000" s="279"/>
      <c r="H1000" s="212"/>
      <c r="I1000" s="212"/>
      <c r="J1000" s="212"/>
      <c r="K1000" s="212"/>
      <c r="L1000" s="212"/>
      <c r="M1000" s="213"/>
      <c r="N1000" s="214"/>
      <c r="O1000" s="210" t="s">
        <v>6</v>
      </c>
      <c r="P1000" s="215"/>
      <c r="Q1000" s="198"/>
      <c r="R1000" s="198"/>
    </row>
    <row r="1001" spans="2:18" ht="31.5" outlineLevel="1" x14ac:dyDescent="0.4">
      <c r="B1001" s="220"/>
      <c r="C1001" s="204">
        <v>914</v>
      </c>
      <c r="D1001" s="205"/>
      <c r="E1001" s="206" t="s">
        <v>970</v>
      </c>
      <c r="F1001" s="278" t="s">
        <v>863</v>
      </c>
      <c r="G1001" s="279"/>
      <c r="H1001" s="212"/>
      <c r="I1001" s="212"/>
      <c r="J1001" s="212"/>
      <c r="K1001" s="212"/>
      <c r="L1001" s="212"/>
      <c r="M1001" s="213"/>
      <c r="N1001" s="214"/>
      <c r="O1001" s="210" t="s">
        <v>6</v>
      </c>
      <c r="P1001" s="215"/>
      <c r="Q1001" s="198"/>
      <c r="R1001" s="198"/>
    </row>
    <row r="1002" spans="2:18" ht="31.5" outlineLevel="1" x14ac:dyDescent="0.4">
      <c r="B1002" s="220"/>
      <c r="C1002" s="204">
        <v>915</v>
      </c>
      <c r="D1002" s="205"/>
      <c r="E1002" s="206" t="s">
        <v>970</v>
      </c>
      <c r="F1002" s="278" t="s">
        <v>863</v>
      </c>
      <c r="G1002" s="279"/>
      <c r="H1002" s="212"/>
      <c r="I1002" s="212"/>
      <c r="J1002" s="212"/>
      <c r="K1002" s="212"/>
      <c r="L1002" s="212"/>
      <c r="M1002" s="213"/>
      <c r="N1002" s="214"/>
      <c r="O1002" s="210" t="s">
        <v>6</v>
      </c>
      <c r="P1002" s="215"/>
      <c r="Q1002" s="198"/>
      <c r="R1002" s="198"/>
    </row>
    <row r="1003" spans="2:18" ht="31.5" outlineLevel="1" x14ac:dyDescent="0.4">
      <c r="B1003" s="220"/>
      <c r="C1003" s="204">
        <v>916</v>
      </c>
      <c r="D1003" s="205"/>
      <c r="E1003" s="206" t="s">
        <v>970</v>
      </c>
      <c r="F1003" s="278" t="s">
        <v>863</v>
      </c>
      <c r="G1003" s="279"/>
      <c r="H1003" s="212"/>
      <c r="I1003" s="212"/>
      <c r="J1003" s="212"/>
      <c r="K1003" s="212"/>
      <c r="L1003" s="212"/>
      <c r="M1003" s="213"/>
      <c r="N1003" s="214"/>
      <c r="O1003" s="210" t="s">
        <v>6</v>
      </c>
      <c r="P1003" s="215"/>
      <c r="Q1003" s="198"/>
      <c r="R1003" s="198"/>
    </row>
    <row r="1004" spans="2:18" ht="31.5" outlineLevel="1" x14ac:dyDescent="0.4">
      <c r="B1004" s="220"/>
      <c r="C1004" s="204">
        <v>917</v>
      </c>
      <c r="D1004" s="205"/>
      <c r="E1004" s="206" t="s">
        <v>970</v>
      </c>
      <c r="F1004" s="278" t="s">
        <v>863</v>
      </c>
      <c r="G1004" s="279"/>
      <c r="H1004" s="212"/>
      <c r="I1004" s="212"/>
      <c r="J1004" s="212"/>
      <c r="K1004" s="212"/>
      <c r="L1004" s="212"/>
      <c r="M1004" s="213"/>
      <c r="N1004" s="214"/>
      <c r="O1004" s="210" t="s">
        <v>6</v>
      </c>
      <c r="P1004" s="215"/>
      <c r="Q1004" s="198"/>
      <c r="R1004" s="198"/>
    </row>
    <row r="1005" spans="2:18" ht="31.5" outlineLevel="1" x14ac:dyDescent="0.4">
      <c r="B1005" s="220"/>
      <c r="C1005" s="204">
        <v>918</v>
      </c>
      <c r="D1005" s="205"/>
      <c r="E1005" s="206" t="s">
        <v>970</v>
      </c>
      <c r="F1005" s="278" t="s">
        <v>863</v>
      </c>
      <c r="G1005" s="279"/>
      <c r="H1005" s="212"/>
      <c r="I1005" s="212"/>
      <c r="J1005" s="212"/>
      <c r="K1005" s="212"/>
      <c r="L1005" s="212"/>
      <c r="M1005" s="213"/>
      <c r="N1005" s="214"/>
      <c r="O1005" s="210" t="s">
        <v>6</v>
      </c>
      <c r="P1005" s="215"/>
      <c r="Q1005" s="198"/>
      <c r="R1005" s="198"/>
    </row>
    <row r="1006" spans="2:18" ht="31.5" outlineLevel="1" x14ac:dyDescent="0.4">
      <c r="B1006" s="220"/>
      <c r="C1006" s="204">
        <v>919</v>
      </c>
      <c r="D1006" s="205"/>
      <c r="E1006" s="206" t="s">
        <v>970</v>
      </c>
      <c r="F1006" s="278" t="s">
        <v>863</v>
      </c>
      <c r="G1006" s="279"/>
      <c r="H1006" s="212"/>
      <c r="I1006" s="212"/>
      <c r="J1006" s="212"/>
      <c r="K1006" s="212"/>
      <c r="L1006" s="212"/>
      <c r="M1006" s="213"/>
      <c r="N1006" s="214"/>
      <c r="O1006" s="210" t="s">
        <v>6</v>
      </c>
      <c r="P1006" s="215"/>
      <c r="Q1006" s="198"/>
      <c r="R1006" s="198"/>
    </row>
    <row r="1007" spans="2:18" ht="31.5" outlineLevel="1" x14ac:dyDescent="0.4">
      <c r="B1007" s="220"/>
      <c r="C1007" s="204">
        <v>920</v>
      </c>
      <c r="D1007" s="205"/>
      <c r="E1007" s="206" t="s">
        <v>970</v>
      </c>
      <c r="F1007" s="278" t="s">
        <v>863</v>
      </c>
      <c r="G1007" s="279"/>
      <c r="H1007" s="212"/>
      <c r="I1007" s="212"/>
      <c r="J1007" s="212"/>
      <c r="K1007" s="212"/>
      <c r="L1007" s="212"/>
      <c r="M1007" s="213"/>
      <c r="N1007" s="214"/>
      <c r="O1007" s="210" t="s">
        <v>6</v>
      </c>
      <c r="P1007" s="215"/>
      <c r="Q1007" s="198"/>
      <c r="R1007" s="198"/>
    </row>
    <row r="1008" spans="2:18" ht="31.5" outlineLevel="1" x14ac:dyDescent="0.4">
      <c r="B1008" s="220"/>
      <c r="C1008" s="204">
        <v>921</v>
      </c>
      <c r="D1008" s="205"/>
      <c r="E1008" s="206" t="s">
        <v>970</v>
      </c>
      <c r="F1008" s="278" t="s">
        <v>863</v>
      </c>
      <c r="G1008" s="279"/>
      <c r="H1008" s="212"/>
      <c r="I1008" s="212"/>
      <c r="J1008" s="212"/>
      <c r="K1008" s="212"/>
      <c r="L1008" s="212"/>
      <c r="M1008" s="213"/>
      <c r="N1008" s="214"/>
      <c r="O1008" s="210" t="s">
        <v>6</v>
      </c>
      <c r="P1008" s="215"/>
      <c r="Q1008" s="198"/>
      <c r="R1008" s="198"/>
    </row>
    <row r="1009" spans="2:18" ht="31.5" outlineLevel="1" x14ac:dyDescent="0.4">
      <c r="B1009" s="220"/>
      <c r="C1009" s="204">
        <v>922</v>
      </c>
      <c r="D1009" s="205"/>
      <c r="E1009" s="206" t="s">
        <v>970</v>
      </c>
      <c r="F1009" s="278" t="s">
        <v>863</v>
      </c>
      <c r="G1009" s="279"/>
      <c r="H1009" s="212"/>
      <c r="I1009" s="212"/>
      <c r="J1009" s="212"/>
      <c r="K1009" s="212"/>
      <c r="L1009" s="212"/>
      <c r="M1009" s="213"/>
      <c r="N1009" s="214"/>
      <c r="O1009" s="210" t="s">
        <v>6</v>
      </c>
      <c r="P1009" s="215"/>
      <c r="Q1009" s="198"/>
      <c r="R1009" s="198"/>
    </row>
    <row r="1010" spans="2:18" ht="31.5" outlineLevel="1" x14ac:dyDescent="0.4">
      <c r="B1010" s="220"/>
      <c r="C1010" s="204">
        <v>923</v>
      </c>
      <c r="D1010" s="205"/>
      <c r="E1010" s="206" t="s">
        <v>970</v>
      </c>
      <c r="F1010" s="278" t="s">
        <v>863</v>
      </c>
      <c r="G1010" s="279"/>
      <c r="H1010" s="212"/>
      <c r="I1010" s="212"/>
      <c r="J1010" s="212"/>
      <c r="K1010" s="212"/>
      <c r="L1010" s="212"/>
      <c r="M1010" s="213"/>
      <c r="N1010" s="214"/>
      <c r="O1010" s="210" t="s">
        <v>6</v>
      </c>
      <c r="P1010" s="215"/>
      <c r="Q1010" s="198"/>
      <c r="R1010" s="198"/>
    </row>
    <row r="1011" spans="2:18" ht="31.5" outlineLevel="1" x14ac:dyDescent="0.4">
      <c r="B1011" s="220"/>
      <c r="C1011" s="204">
        <v>924</v>
      </c>
      <c r="D1011" s="205"/>
      <c r="E1011" s="206" t="s">
        <v>970</v>
      </c>
      <c r="F1011" s="278" t="s">
        <v>863</v>
      </c>
      <c r="G1011" s="279"/>
      <c r="H1011" s="212"/>
      <c r="I1011" s="212"/>
      <c r="J1011" s="212"/>
      <c r="K1011" s="212"/>
      <c r="L1011" s="212"/>
      <c r="M1011" s="213"/>
      <c r="N1011" s="214"/>
      <c r="O1011" s="210" t="s">
        <v>6</v>
      </c>
      <c r="P1011" s="215"/>
      <c r="Q1011" s="198"/>
      <c r="R1011" s="198"/>
    </row>
    <row r="1012" spans="2:18" ht="31.5" outlineLevel="1" x14ac:dyDescent="0.4">
      <c r="B1012" s="220"/>
      <c r="C1012" s="204">
        <v>925</v>
      </c>
      <c r="D1012" s="205"/>
      <c r="E1012" s="206" t="s">
        <v>970</v>
      </c>
      <c r="F1012" s="278" t="s">
        <v>863</v>
      </c>
      <c r="G1012" s="279"/>
      <c r="H1012" s="212"/>
      <c r="I1012" s="212"/>
      <c r="J1012" s="212"/>
      <c r="K1012" s="212"/>
      <c r="L1012" s="212"/>
      <c r="M1012" s="213"/>
      <c r="N1012" s="214"/>
      <c r="O1012" s="210" t="s">
        <v>6</v>
      </c>
      <c r="P1012" s="215"/>
      <c r="Q1012" s="198"/>
      <c r="R1012" s="198"/>
    </row>
    <row r="1013" spans="2:18" ht="31.5" outlineLevel="1" x14ac:dyDescent="0.4">
      <c r="B1013" s="220"/>
      <c r="C1013" s="204">
        <v>926</v>
      </c>
      <c r="D1013" s="205"/>
      <c r="E1013" s="206" t="s">
        <v>970</v>
      </c>
      <c r="F1013" s="278" t="s">
        <v>863</v>
      </c>
      <c r="G1013" s="279"/>
      <c r="H1013" s="212"/>
      <c r="I1013" s="212"/>
      <c r="J1013" s="212"/>
      <c r="K1013" s="212"/>
      <c r="L1013" s="212"/>
      <c r="M1013" s="213"/>
      <c r="N1013" s="214"/>
      <c r="O1013" s="210" t="s">
        <v>6</v>
      </c>
      <c r="P1013" s="215"/>
      <c r="Q1013" s="198"/>
      <c r="R1013" s="198"/>
    </row>
    <row r="1014" spans="2:18" ht="31.5" outlineLevel="1" x14ac:dyDescent="0.4">
      <c r="B1014" s="220"/>
      <c r="C1014" s="204">
        <v>927</v>
      </c>
      <c r="D1014" s="205"/>
      <c r="E1014" s="206" t="s">
        <v>970</v>
      </c>
      <c r="F1014" s="278" t="s">
        <v>863</v>
      </c>
      <c r="G1014" s="279"/>
      <c r="H1014" s="212"/>
      <c r="I1014" s="212"/>
      <c r="J1014" s="212"/>
      <c r="K1014" s="212"/>
      <c r="L1014" s="212"/>
      <c r="M1014" s="213"/>
      <c r="N1014" s="214"/>
      <c r="O1014" s="210" t="s">
        <v>6</v>
      </c>
      <c r="P1014" s="215"/>
      <c r="Q1014" s="198"/>
      <c r="R1014" s="198"/>
    </row>
    <row r="1015" spans="2:18" ht="31.5" outlineLevel="1" x14ac:dyDescent="0.4">
      <c r="B1015" s="220"/>
      <c r="C1015" s="204">
        <v>928</v>
      </c>
      <c r="D1015" s="205"/>
      <c r="E1015" s="206" t="s">
        <v>970</v>
      </c>
      <c r="F1015" s="278" t="s">
        <v>863</v>
      </c>
      <c r="G1015" s="279"/>
      <c r="H1015" s="212"/>
      <c r="I1015" s="212"/>
      <c r="J1015" s="212"/>
      <c r="K1015" s="212"/>
      <c r="L1015" s="212"/>
      <c r="M1015" s="213"/>
      <c r="N1015" s="214"/>
      <c r="O1015" s="210" t="s">
        <v>6</v>
      </c>
      <c r="P1015" s="215"/>
      <c r="Q1015" s="198"/>
      <c r="R1015" s="198"/>
    </row>
    <row r="1016" spans="2:18" ht="31.5" outlineLevel="1" x14ac:dyDescent="0.4">
      <c r="B1016" s="220"/>
      <c r="C1016" s="204">
        <v>929</v>
      </c>
      <c r="D1016" s="205"/>
      <c r="E1016" s="206" t="s">
        <v>970</v>
      </c>
      <c r="F1016" s="278" t="s">
        <v>863</v>
      </c>
      <c r="G1016" s="279"/>
      <c r="H1016" s="212"/>
      <c r="I1016" s="212"/>
      <c r="J1016" s="212"/>
      <c r="K1016" s="212"/>
      <c r="L1016" s="212"/>
      <c r="M1016" s="213"/>
      <c r="N1016" s="214"/>
      <c r="O1016" s="210" t="s">
        <v>6</v>
      </c>
      <c r="P1016" s="215"/>
      <c r="Q1016" s="198"/>
      <c r="R1016" s="198"/>
    </row>
    <row r="1017" spans="2:18" ht="31.5" outlineLevel="1" x14ac:dyDescent="0.4">
      <c r="B1017" s="220"/>
      <c r="C1017" s="204">
        <v>930</v>
      </c>
      <c r="D1017" s="205"/>
      <c r="E1017" s="206" t="s">
        <v>970</v>
      </c>
      <c r="F1017" s="278" t="s">
        <v>863</v>
      </c>
      <c r="G1017" s="279"/>
      <c r="H1017" s="212"/>
      <c r="I1017" s="212"/>
      <c r="J1017" s="212"/>
      <c r="K1017" s="212"/>
      <c r="L1017" s="212"/>
      <c r="M1017" s="213"/>
      <c r="N1017" s="214"/>
      <c r="O1017" s="210" t="s">
        <v>6</v>
      </c>
      <c r="P1017" s="215"/>
      <c r="Q1017" s="198"/>
      <c r="R1017" s="198"/>
    </row>
    <row r="1018" spans="2:18" ht="31.5" outlineLevel="1" x14ac:dyDescent="0.4">
      <c r="B1018" s="220"/>
      <c r="C1018" s="204">
        <v>931</v>
      </c>
      <c r="D1018" s="205"/>
      <c r="E1018" s="206" t="s">
        <v>970</v>
      </c>
      <c r="F1018" s="278" t="s">
        <v>863</v>
      </c>
      <c r="G1018" s="279"/>
      <c r="H1018" s="212"/>
      <c r="I1018" s="212"/>
      <c r="J1018" s="212"/>
      <c r="K1018" s="212"/>
      <c r="L1018" s="212"/>
      <c r="M1018" s="213"/>
      <c r="N1018" s="214"/>
      <c r="O1018" s="210" t="s">
        <v>6</v>
      </c>
      <c r="P1018" s="215"/>
      <c r="Q1018" s="198"/>
      <c r="R1018" s="198"/>
    </row>
    <row r="1019" spans="2:18" ht="31.5" outlineLevel="1" x14ac:dyDescent="0.4">
      <c r="B1019" s="220"/>
      <c r="C1019" s="204">
        <v>932</v>
      </c>
      <c r="D1019" s="205"/>
      <c r="E1019" s="206" t="s">
        <v>970</v>
      </c>
      <c r="F1019" s="278" t="s">
        <v>863</v>
      </c>
      <c r="G1019" s="279"/>
      <c r="H1019" s="212"/>
      <c r="I1019" s="212"/>
      <c r="J1019" s="212"/>
      <c r="K1019" s="212"/>
      <c r="L1019" s="212"/>
      <c r="M1019" s="213"/>
      <c r="N1019" s="214"/>
      <c r="O1019" s="210" t="s">
        <v>6</v>
      </c>
      <c r="P1019" s="215"/>
      <c r="Q1019" s="198"/>
      <c r="R1019" s="198"/>
    </row>
    <row r="1020" spans="2:18" ht="31.5" outlineLevel="1" x14ac:dyDescent="0.4">
      <c r="B1020" s="220"/>
      <c r="C1020" s="204">
        <v>933</v>
      </c>
      <c r="D1020" s="205"/>
      <c r="E1020" s="206" t="s">
        <v>970</v>
      </c>
      <c r="F1020" s="278" t="s">
        <v>863</v>
      </c>
      <c r="G1020" s="279"/>
      <c r="H1020" s="212"/>
      <c r="I1020" s="212"/>
      <c r="J1020" s="212"/>
      <c r="K1020" s="212"/>
      <c r="L1020" s="212"/>
      <c r="M1020" s="213"/>
      <c r="N1020" s="214"/>
      <c r="O1020" s="210" t="s">
        <v>6</v>
      </c>
      <c r="P1020" s="215"/>
      <c r="Q1020" s="198"/>
      <c r="R1020" s="198"/>
    </row>
    <row r="1021" spans="2:18" ht="31.5" outlineLevel="1" x14ac:dyDescent="0.4">
      <c r="B1021" s="220"/>
      <c r="C1021" s="204">
        <v>934</v>
      </c>
      <c r="D1021" s="205"/>
      <c r="E1021" s="206" t="s">
        <v>970</v>
      </c>
      <c r="F1021" s="278" t="s">
        <v>863</v>
      </c>
      <c r="G1021" s="279"/>
      <c r="H1021" s="212"/>
      <c r="I1021" s="212"/>
      <c r="J1021" s="212"/>
      <c r="K1021" s="212"/>
      <c r="L1021" s="212"/>
      <c r="M1021" s="213"/>
      <c r="N1021" s="214"/>
      <c r="O1021" s="210" t="s">
        <v>6</v>
      </c>
      <c r="P1021" s="215"/>
      <c r="Q1021" s="198"/>
      <c r="R1021" s="198"/>
    </row>
    <row r="1022" spans="2:18" ht="31.5" outlineLevel="1" x14ac:dyDescent="0.4">
      <c r="B1022" s="220"/>
      <c r="C1022" s="204">
        <v>935</v>
      </c>
      <c r="D1022" s="205"/>
      <c r="E1022" s="206" t="s">
        <v>970</v>
      </c>
      <c r="F1022" s="278" t="s">
        <v>863</v>
      </c>
      <c r="G1022" s="279"/>
      <c r="H1022" s="212"/>
      <c r="I1022" s="212"/>
      <c r="J1022" s="212"/>
      <c r="K1022" s="212"/>
      <c r="L1022" s="212"/>
      <c r="M1022" s="213"/>
      <c r="N1022" s="214"/>
      <c r="O1022" s="210" t="s">
        <v>6</v>
      </c>
      <c r="P1022" s="215"/>
      <c r="Q1022" s="198"/>
      <c r="R1022" s="198"/>
    </row>
    <row r="1023" spans="2:18" ht="31.5" outlineLevel="1" x14ac:dyDescent="0.4">
      <c r="B1023" s="220"/>
      <c r="C1023" s="204">
        <v>936</v>
      </c>
      <c r="D1023" s="205"/>
      <c r="E1023" s="206" t="s">
        <v>970</v>
      </c>
      <c r="F1023" s="278" t="s">
        <v>863</v>
      </c>
      <c r="G1023" s="279"/>
      <c r="H1023" s="212"/>
      <c r="I1023" s="212"/>
      <c r="J1023" s="212"/>
      <c r="K1023" s="212"/>
      <c r="L1023" s="212"/>
      <c r="M1023" s="213"/>
      <c r="N1023" s="214"/>
      <c r="O1023" s="210" t="s">
        <v>6</v>
      </c>
      <c r="P1023" s="215"/>
      <c r="Q1023" s="198"/>
      <c r="R1023" s="198"/>
    </row>
    <row r="1024" spans="2:18" ht="31.5" outlineLevel="1" x14ac:dyDescent="0.4">
      <c r="B1024" s="220"/>
      <c r="C1024" s="204">
        <v>937</v>
      </c>
      <c r="D1024" s="205"/>
      <c r="E1024" s="206" t="s">
        <v>970</v>
      </c>
      <c r="F1024" s="278" t="s">
        <v>863</v>
      </c>
      <c r="G1024" s="279"/>
      <c r="H1024" s="212"/>
      <c r="I1024" s="212"/>
      <c r="J1024" s="212"/>
      <c r="K1024" s="212"/>
      <c r="L1024" s="212"/>
      <c r="M1024" s="213"/>
      <c r="N1024" s="214"/>
      <c r="O1024" s="210" t="s">
        <v>6</v>
      </c>
      <c r="P1024" s="215"/>
      <c r="Q1024" s="198"/>
      <c r="R1024" s="198"/>
    </row>
    <row r="1025" spans="2:18" ht="31.5" outlineLevel="1" x14ac:dyDescent="0.4">
      <c r="B1025" s="220"/>
      <c r="C1025" s="204">
        <v>938</v>
      </c>
      <c r="D1025" s="205"/>
      <c r="E1025" s="206" t="s">
        <v>970</v>
      </c>
      <c r="F1025" s="278" t="s">
        <v>863</v>
      </c>
      <c r="G1025" s="279"/>
      <c r="H1025" s="212"/>
      <c r="I1025" s="212"/>
      <c r="J1025" s="212"/>
      <c r="K1025" s="212"/>
      <c r="L1025" s="212"/>
      <c r="M1025" s="213"/>
      <c r="N1025" s="214"/>
      <c r="O1025" s="210" t="s">
        <v>6</v>
      </c>
      <c r="P1025" s="215"/>
      <c r="Q1025" s="198"/>
      <c r="R1025" s="198"/>
    </row>
    <row r="1026" spans="2:18" ht="31.5" outlineLevel="1" x14ac:dyDescent="0.4">
      <c r="B1026" s="220"/>
      <c r="C1026" s="204">
        <v>939</v>
      </c>
      <c r="D1026" s="205"/>
      <c r="E1026" s="206" t="s">
        <v>970</v>
      </c>
      <c r="F1026" s="278" t="s">
        <v>863</v>
      </c>
      <c r="G1026" s="279"/>
      <c r="H1026" s="212"/>
      <c r="I1026" s="212"/>
      <c r="J1026" s="212"/>
      <c r="K1026" s="212"/>
      <c r="L1026" s="212"/>
      <c r="M1026" s="213"/>
      <c r="N1026" s="214"/>
      <c r="O1026" s="210" t="s">
        <v>6</v>
      </c>
      <c r="P1026" s="215"/>
      <c r="Q1026" s="198"/>
      <c r="R1026" s="198"/>
    </row>
    <row r="1027" spans="2:18" ht="31.5" outlineLevel="1" x14ac:dyDescent="0.4">
      <c r="B1027" s="220"/>
      <c r="C1027" s="204">
        <v>940</v>
      </c>
      <c r="D1027" s="205"/>
      <c r="E1027" s="206" t="s">
        <v>970</v>
      </c>
      <c r="F1027" s="278" t="s">
        <v>863</v>
      </c>
      <c r="G1027" s="279"/>
      <c r="H1027" s="212"/>
      <c r="I1027" s="212"/>
      <c r="J1027" s="212"/>
      <c r="K1027" s="212"/>
      <c r="L1027" s="212"/>
      <c r="M1027" s="213"/>
      <c r="N1027" s="214"/>
      <c r="O1027" s="210" t="s">
        <v>6</v>
      </c>
      <c r="P1027" s="215"/>
      <c r="Q1027" s="198"/>
      <c r="R1027" s="198"/>
    </row>
    <row r="1028" spans="2:18" ht="31.5" outlineLevel="1" x14ac:dyDescent="0.4">
      <c r="B1028" s="220"/>
      <c r="C1028" s="204">
        <v>941</v>
      </c>
      <c r="D1028" s="205"/>
      <c r="E1028" s="206" t="s">
        <v>970</v>
      </c>
      <c r="F1028" s="278" t="s">
        <v>863</v>
      </c>
      <c r="G1028" s="279"/>
      <c r="H1028" s="212"/>
      <c r="I1028" s="212"/>
      <c r="J1028" s="212"/>
      <c r="K1028" s="212"/>
      <c r="L1028" s="212"/>
      <c r="M1028" s="213"/>
      <c r="N1028" s="214"/>
      <c r="O1028" s="210" t="s">
        <v>6</v>
      </c>
      <c r="P1028" s="215"/>
      <c r="Q1028" s="198"/>
      <c r="R1028" s="198"/>
    </row>
    <row r="1029" spans="2:18" ht="31.5" outlineLevel="1" x14ac:dyDescent="0.4">
      <c r="B1029" s="220"/>
      <c r="C1029" s="204">
        <v>942</v>
      </c>
      <c r="D1029" s="205"/>
      <c r="E1029" s="206" t="s">
        <v>970</v>
      </c>
      <c r="F1029" s="278" t="s">
        <v>863</v>
      </c>
      <c r="G1029" s="279"/>
      <c r="H1029" s="212"/>
      <c r="I1029" s="212"/>
      <c r="J1029" s="212"/>
      <c r="K1029" s="212"/>
      <c r="L1029" s="212"/>
      <c r="M1029" s="213"/>
      <c r="N1029" s="214"/>
      <c r="O1029" s="210" t="s">
        <v>6</v>
      </c>
      <c r="P1029" s="215"/>
      <c r="Q1029" s="198"/>
      <c r="R1029" s="198"/>
    </row>
    <row r="1030" spans="2:18" ht="31.5" outlineLevel="1" x14ac:dyDescent="0.4">
      <c r="B1030" s="220"/>
      <c r="C1030" s="204">
        <v>943</v>
      </c>
      <c r="D1030" s="205"/>
      <c r="E1030" s="206" t="s">
        <v>970</v>
      </c>
      <c r="F1030" s="278" t="s">
        <v>863</v>
      </c>
      <c r="G1030" s="279"/>
      <c r="H1030" s="212"/>
      <c r="I1030" s="212"/>
      <c r="J1030" s="212"/>
      <c r="K1030" s="212"/>
      <c r="L1030" s="212"/>
      <c r="M1030" s="213"/>
      <c r="N1030" s="214"/>
      <c r="O1030" s="210" t="s">
        <v>6</v>
      </c>
      <c r="P1030" s="215"/>
      <c r="Q1030" s="198"/>
      <c r="R1030" s="198"/>
    </row>
    <row r="1031" spans="2:18" ht="31.5" outlineLevel="1" x14ac:dyDescent="0.4">
      <c r="B1031" s="220"/>
      <c r="C1031" s="204">
        <v>944</v>
      </c>
      <c r="D1031" s="205"/>
      <c r="E1031" s="206" t="s">
        <v>970</v>
      </c>
      <c r="F1031" s="278" t="s">
        <v>863</v>
      </c>
      <c r="G1031" s="279"/>
      <c r="H1031" s="212"/>
      <c r="I1031" s="212"/>
      <c r="J1031" s="212"/>
      <c r="K1031" s="212"/>
      <c r="L1031" s="212"/>
      <c r="M1031" s="213"/>
      <c r="N1031" s="214"/>
      <c r="O1031" s="210" t="s">
        <v>6</v>
      </c>
      <c r="P1031" s="215"/>
      <c r="Q1031" s="198"/>
      <c r="R1031" s="198"/>
    </row>
    <row r="1032" spans="2:18" ht="31.5" outlineLevel="1" x14ac:dyDescent="0.4">
      <c r="B1032" s="220"/>
      <c r="C1032" s="204">
        <v>945</v>
      </c>
      <c r="D1032" s="205"/>
      <c r="E1032" s="206" t="s">
        <v>970</v>
      </c>
      <c r="F1032" s="278" t="s">
        <v>863</v>
      </c>
      <c r="G1032" s="279"/>
      <c r="H1032" s="212"/>
      <c r="I1032" s="212"/>
      <c r="J1032" s="212"/>
      <c r="K1032" s="212"/>
      <c r="L1032" s="212"/>
      <c r="M1032" s="213"/>
      <c r="N1032" s="214"/>
      <c r="O1032" s="210" t="s">
        <v>6</v>
      </c>
      <c r="P1032" s="215"/>
      <c r="Q1032" s="198"/>
      <c r="R1032" s="198"/>
    </row>
    <row r="1033" spans="2:18" ht="31.5" outlineLevel="1" x14ac:dyDescent="0.4">
      <c r="B1033" s="220"/>
      <c r="C1033" s="204">
        <v>946</v>
      </c>
      <c r="D1033" s="205"/>
      <c r="E1033" s="206" t="s">
        <v>970</v>
      </c>
      <c r="F1033" s="278" t="s">
        <v>863</v>
      </c>
      <c r="G1033" s="279"/>
      <c r="H1033" s="212"/>
      <c r="I1033" s="212"/>
      <c r="J1033" s="212"/>
      <c r="K1033" s="212"/>
      <c r="L1033" s="212"/>
      <c r="M1033" s="213"/>
      <c r="N1033" s="214"/>
      <c r="O1033" s="210" t="s">
        <v>6</v>
      </c>
      <c r="P1033" s="215"/>
      <c r="Q1033" s="198"/>
      <c r="R1033" s="198"/>
    </row>
    <row r="1034" spans="2:18" ht="31.5" outlineLevel="1" x14ac:dyDescent="0.4">
      <c r="B1034" s="220"/>
      <c r="C1034" s="204">
        <v>947</v>
      </c>
      <c r="D1034" s="205"/>
      <c r="E1034" s="206" t="s">
        <v>970</v>
      </c>
      <c r="F1034" s="278" t="s">
        <v>863</v>
      </c>
      <c r="G1034" s="279"/>
      <c r="H1034" s="212"/>
      <c r="I1034" s="212"/>
      <c r="J1034" s="212"/>
      <c r="K1034" s="212"/>
      <c r="L1034" s="212"/>
      <c r="M1034" s="213"/>
      <c r="N1034" s="214"/>
      <c r="O1034" s="210" t="s">
        <v>6</v>
      </c>
      <c r="P1034" s="215"/>
      <c r="Q1034" s="198"/>
      <c r="R1034" s="198"/>
    </row>
    <row r="1035" spans="2:18" ht="31.5" outlineLevel="1" x14ac:dyDescent="0.4">
      <c r="B1035" s="220"/>
      <c r="C1035" s="204">
        <v>948</v>
      </c>
      <c r="D1035" s="205"/>
      <c r="E1035" s="206" t="s">
        <v>970</v>
      </c>
      <c r="F1035" s="278" t="s">
        <v>863</v>
      </c>
      <c r="G1035" s="279"/>
      <c r="H1035" s="212"/>
      <c r="I1035" s="212"/>
      <c r="J1035" s="212"/>
      <c r="K1035" s="212"/>
      <c r="L1035" s="212"/>
      <c r="M1035" s="213"/>
      <c r="N1035" s="214"/>
      <c r="O1035" s="210" t="s">
        <v>6</v>
      </c>
      <c r="P1035" s="215"/>
      <c r="Q1035" s="198"/>
      <c r="R1035" s="198"/>
    </row>
    <row r="1036" spans="2:18" ht="31.5" outlineLevel="1" x14ac:dyDescent="0.4">
      <c r="B1036" s="220"/>
      <c r="C1036" s="204">
        <v>949</v>
      </c>
      <c r="D1036" s="205"/>
      <c r="E1036" s="206" t="s">
        <v>970</v>
      </c>
      <c r="F1036" s="278" t="s">
        <v>863</v>
      </c>
      <c r="G1036" s="279"/>
      <c r="H1036" s="212"/>
      <c r="I1036" s="212"/>
      <c r="J1036" s="212"/>
      <c r="K1036" s="212"/>
      <c r="L1036" s="212"/>
      <c r="M1036" s="213"/>
      <c r="N1036" s="214"/>
      <c r="O1036" s="210" t="s">
        <v>6</v>
      </c>
      <c r="P1036" s="215"/>
      <c r="Q1036" s="198"/>
      <c r="R1036" s="198"/>
    </row>
    <row r="1037" spans="2:18" ht="31.5" outlineLevel="1" x14ac:dyDescent="0.4">
      <c r="B1037" s="220"/>
      <c r="C1037" s="204">
        <v>950</v>
      </c>
      <c r="D1037" s="205"/>
      <c r="E1037" s="206" t="s">
        <v>970</v>
      </c>
      <c r="F1037" s="278" t="s">
        <v>863</v>
      </c>
      <c r="G1037" s="279"/>
      <c r="H1037" s="212"/>
      <c r="I1037" s="212"/>
      <c r="J1037" s="212"/>
      <c r="K1037" s="212"/>
      <c r="L1037" s="212"/>
      <c r="M1037" s="213"/>
      <c r="N1037" s="214"/>
      <c r="O1037" s="210" t="s">
        <v>6</v>
      </c>
      <c r="P1037" s="215"/>
      <c r="Q1037" s="198"/>
      <c r="R1037" s="198"/>
    </row>
    <row r="1038" spans="2:18" ht="31.5" outlineLevel="1" x14ac:dyDescent="0.4">
      <c r="B1038" s="220"/>
      <c r="C1038" s="204">
        <v>951</v>
      </c>
      <c r="D1038" s="205"/>
      <c r="E1038" s="206" t="s">
        <v>970</v>
      </c>
      <c r="F1038" s="278" t="s">
        <v>863</v>
      </c>
      <c r="G1038" s="279"/>
      <c r="H1038" s="212"/>
      <c r="I1038" s="212"/>
      <c r="J1038" s="212"/>
      <c r="K1038" s="212"/>
      <c r="L1038" s="212"/>
      <c r="M1038" s="213"/>
      <c r="N1038" s="214"/>
      <c r="O1038" s="210" t="s">
        <v>6</v>
      </c>
      <c r="P1038" s="215"/>
      <c r="Q1038" s="198"/>
      <c r="R1038" s="198"/>
    </row>
    <row r="1039" spans="2:18" ht="31.5" outlineLevel="1" x14ac:dyDescent="0.4">
      <c r="B1039" s="220"/>
      <c r="C1039" s="204">
        <v>952</v>
      </c>
      <c r="D1039" s="205"/>
      <c r="E1039" s="206" t="s">
        <v>970</v>
      </c>
      <c r="F1039" s="278" t="s">
        <v>863</v>
      </c>
      <c r="G1039" s="279"/>
      <c r="H1039" s="212"/>
      <c r="I1039" s="212"/>
      <c r="J1039" s="212"/>
      <c r="K1039" s="212"/>
      <c r="L1039" s="212"/>
      <c r="M1039" s="213"/>
      <c r="N1039" s="214"/>
      <c r="O1039" s="210" t="s">
        <v>6</v>
      </c>
      <c r="P1039" s="215"/>
      <c r="Q1039" s="198"/>
      <c r="R1039" s="198"/>
    </row>
    <row r="1040" spans="2:18" ht="31.5" outlineLevel="1" x14ac:dyDescent="0.4">
      <c r="B1040" s="220"/>
      <c r="C1040" s="204">
        <v>953</v>
      </c>
      <c r="D1040" s="205"/>
      <c r="E1040" s="206" t="s">
        <v>970</v>
      </c>
      <c r="F1040" s="278" t="s">
        <v>863</v>
      </c>
      <c r="G1040" s="279"/>
      <c r="H1040" s="212"/>
      <c r="I1040" s="212"/>
      <c r="J1040" s="212"/>
      <c r="K1040" s="212"/>
      <c r="L1040" s="212"/>
      <c r="M1040" s="213"/>
      <c r="N1040" s="214"/>
      <c r="O1040" s="210" t="s">
        <v>6</v>
      </c>
      <c r="P1040" s="215"/>
      <c r="Q1040" s="198"/>
      <c r="R1040" s="198"/>
    </row>
    <row r="1041" spans="2:18" ht="31.5" outlineLevel="1" x14ac:dyDescent="0.4">
      <c r="B1041" s="220"/>
      <c r="C1041" s="204">
        <v>954</v>
      </c>
      <c r="D1041" s="205"/>
      <c r="E1041" s="206" t="s">
        <v>970</v>
      </c>
      <c r="F1041" s="278" t="s">
        <v>863</v>
      </c>
      <c r="G1041" s="279"/>
      <c r="H1041" s="212"/>
      <c r="I1041" s="212"/>
      <c r="J1041" s="212"/>
      <c r="K1041" s="212"/>
      <c r="L1041" s="212"/>
      <c r="M1041" s="213"/>
      <c r="N1041" s="214"/>
      <c r="O1041" s="210" t="s">
        <v>6</v>
      </c>
      <c r="P1041" s="215"/>
      <c r="Q1041" s="198"/>
      <c r="R1041" s="198"/>
    </row>
    <row r="1042" spans="2:18" ht="31.5" outlineLevel="1" x14ac:dyDescent="0.4">
      <c r="B1042" s="220"/>
      <c r="C1042" s="204">
        <v>955</v>
      </c>
      <c r="D1042" s="205"/>
      <c r="E1042" s="206" t="s">
        <v>970</v>
      </c>
      <c r="F1042" s="278" t="s">
        <v>863</v>
      </c>
      <c r="G1042" s="279"/>
      <c r="H1042" s="212"/>
      <c r="I1042" s="212"/>
      <c r="J1042" s="212"/>
      <c r="K1042" s="212"/>
      <c r="L1042" s="212"/>
      <c r="M1042" s="213"/>
      <c r="N1042" s="214"/>
      <c r="O1042" s="210" t="s">
        <v>6</v>
      </c>
      <c r="P1042" s="215"/>
      <c r="Q1042" s="198"/>
      <c r="R1042" s="198"/>
    </row>
    <row r="1043" spans="2:18" ht="31.5" outlineLevel="1" x14ac:dyDescent="0.4">
      <c r="B1043" s="220"/>
      <c r="C1043" s="204">
        <v>956</v>
      </c>
      <c r="D1043" s="205"/>
      <c r="E1043" s="206" t="s">
        <v>970</v>
      </c>
      <c r="F1043" s="278" t="s">
        <v>863</v>
      </c>
      <c r="G1043" s="279"/>
      <c r="H1043" s="212"/>
      <c r="I1043" s="212"/>
      <c r="J1043" s="212"/>
      <c r="K1043" s="212"/>
      <c r="L1043" s="212"/>
      <c r="M1043" s="213"/>
      <c r="N1043" s="214"/>
      <c r="O1043" s="210" t="s">
        <v>6</v>
      </c>
      <c r="P1043" s="215"/>
      <c r="Q1043" s="198"/>
      <c r="R1043" s="198"/>
    </row>
    <row r="1044" spans="2:18" ht="31.5" outlineLevel="1" x14ac:dyDescent="0.4">
      <c r="B1044" s="220"/>
      <c r="C1044" s="204">
        <v>957</v>
      </c>
      <c r="D1044" s="205"/>
      <c r="E1044" s="206" t="s">
        <v>970</v>
      </c>
      <c r="F1044" s="278" t="s">
        <v>863</v>
      </c>
      <c r="G1044" s="279"/>
      <c r="H1044" s="212"/>
      <c r="I1044" s="212"/>
      <c r="J1044" s="212"/>
      <c r="K1044" s="212"/>
      <c r="L1044" s="212"/>
      <c r="M1044" s="213"/>
      <c r="N1044" s="214"/>
      <c r="O1044" s="210" t="s">
        <v>6</v>
      </c>
      <c r="P1044" s="215"/>
      <c r="Q1044" s="198"/>
      <c r="R1044" s="198"/>
    </row>
    <row r="1045" spans="2:18" ht="31.5" outlineLevel="1" x14ac:dyDescent="0.4">
      <c r="B1045" s="220"/>
      <c r="C1045" s="204">
        <v>958</v>
      </c>
      <c r="D1045" s="205"/>
      <c r="E1045" s="206" t="s">
        <v>970</v>
      </c>
      <c r="F1045" s="278" t="s">
        <v>863</v>
      </c>
      <c r="G1045" s="279"/>
      <c r="H1045" s="212"/>
      <c r="I1045" s="212"/>
      <c r="J1045" s="212"/>
      <c r="K1045" s="212"/>
      <c r="L1045" s="212"/>
      <c r="M1045" s="213"/>
      <c r="N1045" s="214"/>
      <c r="O1045" s="210" t="s">
        <v>6</v>
      </c>
      <c r="P1045" s="215"/>
      <c r="Q1045" s="198"/>
      <c r="R1045" s="198"/>
    </row>
    <row r="1046" spans="2:18" ht="31.5" outlineLevel="1" x14ac:dyDescent="0.4">
      <c r="B1046" s="220"/>
      <c r="C1046" s="204">
        <v>959</v>
      </c>
      <c r="D1046" s="205"/>
      <c r="E1046" s="206" t="s">
        <v>970</v>
      </c>
      <c r="F1046" s="278" t="s">
        <v>863</v>
      </c>
      <c r="G1046" s="279"/>
      <c r="H1046" s="212"/>
      <c r="I1046" s="212"/>
      <c r="J1046" s="212"/>
      <c r="K1046" s="212"/>
      <c r="L1046" s="212"/>
      <c r="M1046" s="213"/>
      <c r="N1046" s="214"/>
      <c r="O1046" s="210" t="s">
        <v>6</v>
      </c>
      <c r="P1046" s="215"/>
      <c r="Q1046" s="198"/>
      <c r="R1046" s="198"/>
    </row>
    <row r="1047" spans="2:18" ht="31.5" outlineLevel="1" x14ac:dyDescent="0.4">
      <c r="B1047" s="220"/>
      <c r="C1047" s="204">
        <v>960</v>
      </c>
      <c r="D1047" s="205"/>
      <c r="E1047" s="206" t="s">
        <v>970</v>
      </c>
      <c r="F1047" s="278" t="s">
        <v>863</v>
      </c>
      <c r="G1047" s="279"/>
      <c r="H1047" s="212"/>
      <c r="I1047" s="212"/>
      <c r="J1047" s="212"/>
      <c r="K1047" s="212"/>
      <c r="L1047" s="212"/>
      <c r="M1047" s="213"/>
      <c r="N1047" s="214"/>
      <c r="O1047" s="210" t="s">
        <v>6</v>
      </c>
      <c r="P1047" s="215"/>
      <c r="Q1047" s="198"/>
      <c r="R1047" s="198"/>
    </row>
    <row r="1048" spans="2:18" ht="31.5" outlineLevel="1" x14ac:dyDescent="0.4">
      <c r="B1048" s="220"/>
      <c r="C1048" s="204">
        <v>961</v>
      </c>
      <c r="D1048" s="205"/>
      <c r="E1048" s="206" t="s">
        <v>970</v>
      </c>
      <c r="F1048" s="278" t="s">
        <v>863</v>
      </c>
      <c r="G1048" s="279"/>
      <c r="H1048" s="212"/>
      <c r="I1048" s="212"/>
      <c r="J1048" s="212"/>
      <c r="K1048" s="212"/>
      <c r="L1048" s="212"/>
      <c r="M1048" s="213"/>
      <c r="N1048" s="214"/>
      <c r="O1048" s="210" t="s">
        <v>6</v>
      </c>
      <c r="P1048" s="215"/>
      <c r="Q1048" s="198"/>
      <c r="R1048" s="198"/>
    </row>
    <row r="1049" spans="2:18" ht="31.5" outlineLevel="1" x14ac:dyDescent="0.4">
      <c r="B1049" s="220"/>
      <c r="C1049" s="204">
        <v>962</v>
      </c>
      <c r="D1049" s="205"/>
      <c r="E1049" s="206" t="s">
        <v>970</v>
      </c>
      <c r="F1049" s="278" t="s">
        <v>863</v>
      </c>
      <c r="G1049" s="279"/>
      <c r="H1049" s="212"/>
      <c r="I1049" s="212"/>
      <c r="J1049" s="212"/>
      <c r="K1049" s="212"/>
      <c r="L1049" s="212"/>
      <c r="M1049" s="213"/>
      <c r="N1049" s="214"/>
      <c r="O1049" s="210" t="s">
        <v>6</v>
      </c>
      <c r="P1049" s="215"/>
      <c r="Q1049" s="198"/>
      <c r="R1049" s="198"/>
    </row>
    <row r="1050" spans="2:18" ht="31.5" outlineLevel="1" x14ac:dyDescent="0.4">
      <c r="B1050" s="220"/>
      <c r="C1050" s="204">
        <v>963</v>
      </c>
      <c r="D1050" s="205"/>
      <c r="E1050" s="206" t="s">
        <v>970</v>
      </c>
      <c r="F1050" s="278" t="s">
        <v>863</v>
      </c>
      <c r="G1050" s="279"/>
      <c r="H1050" s="212"/>
      <c r="I1050" s="212"/>
      <c r="J1050" s="212"/>
      <c r="K1050" s="212"/>
      <c r="L1050" s="212"/>
      <c r="M1050" s="213"/>
      <c r="N1050" s="214"/>
      <c r="O1050" s="210" t="s">
        <v>6</v>
      </c>
      <c r="P1050" s="215"/>
      <c r="Q1050" s="198"/>
      <c r="R1050" s="198"/>
    </row>
    <row r="1051" spans="2:18" ht="31.5" outlineLevel="1" x14ac:dyDescent="0.4">
      <c r="B1051" s="220"/>
      <c r="C1051" s="204">
        <v>964</v>
      </c>
      <c r="D1051" s="205"/>
      <c r="E1051" s="206" t="s">
        <v>970</v>
      </c>
      <c r="F1051" s="278" t="s">
        <v>863</v>
      </c>
      <c r="G1051" s="279"/>
      <c r="H1051" s="212"/>
      <c r="I1051" s="212"/>
      <c r="J1051" s="212"/>
      <c r="K1051" s="212"/>
      <c r="L1051" s="212"/>
      <c r="M1051" s="213"/>
      <c r="N1051" s="214"/>
      <c r="O1051" s="210" t="s">
        <v>6</v>
      </c>
      <c r="P1051" s="215"/>
      <c r="Q1051" s="198"/>
      <c r="R1051" s="198"/>
    </row>
    <row r="1052" spans="2:18" ht="31.5" outlineLevel="1" x14ac:dyDescent="0.4">
      <c r="B1052" s="220"/>
      <c r="C1052" s="204">
        <v>965</v>
      </c>
      <c r="D1052" s="205"/>
      <c r="E1052" s="206" t="s">
        <v>970</v>
      </c>
      <c r="F1052" s="278" t="s">
        <v>863</v>
      </c>
      <c r="G1052" s="279"/>
      <c r="H1052" s="212"/>
      <c r="I1052" s="212"/>
      <c r="J1052" s="212"/>
      <c r="K1052" s="212"/>
      <c r="L1052" s="212"/>
      <c r="M1052" s="213"/>
      <c r="N1052" s="214"/>
      <c r="O1052" s="210" t="s">
        <v>6</v>
      </c>
      <c r="P1052" s="215"/>
      <c r="Q1052" s="198"/>
      <c r="R1052" s="198"/>
    </row>
    <row r="1053" spans="2:18" ht="31.5" outlineLevel="1" x14ac:dyDescent="0.4">
      <c r="B1053" s="220"/>
      <c r="C1053" s="204">
        <v>966</v>
      </c>
      <c r="D1053" s="205"/>
      <c r="E1053" s="206" t="s">
        <v>970</v>
      </c>
      <c r="F1053" s="278" t="s">
        <v>863</v>
      </c>
      <c r="G1053" s="279"/>
      <c r="H1053" s="212"/>
      <c r="I1053" s="212"/>
      <c r="J1053" s="212"/>
      <c r="K1053" s="212"/>
      <c r="L1053" s="212"/>
      <c r="M1053" s="213"/>
      <c r="N1053" s="214"/>
      <c r="O1053" s="210" t="s">
        <v>6</v>
      </c>
      <c r="P1053" s="215"/>
      <c r="Q1053" s="198"/>
      <c r="R1053" s="198"/>
    </row>
    <row r="1054" spans="2:18" ht="31.5" outlineLevel="1" x14ac:dyDescent="0.4">
      <c r="B1054" s="220"/>
      <c r="C1054" s="204">
        <v>967</v>
      </c>
      <c r="D1054" s="205"/>
      <c r="E1054" s="206" t="s">
        <v>970</v>
      </c>
      <c r="F1054" s="278" t="s">
        <v>863</v>
      </c>
      <c r="G1054" s="279"/>
      <c r="H1054" s="212"/>
      <c r="I1054" s="212"/>
      <c r="J1054" s="212"/>
      <c r="K1054" s="212"/>
      <c r="L1054" s="212"/>
      <c r="M1054" s="213"/>
      <c r="N1054" s="214"/>
      <c r="O1054" s="210" t="s">
        <v>6</v>
      </c>
      <c r="P1054" s="215"/>
      <c r="Q1054" s="198"/>
      <c r="R1054" s="198"/>
    </row>
    <row r="1055" spans="2:18" ht="31.5" outlineLevel="1" x14ac:dyDescent="0.4">
      <c r="B1055" s="220"/>
      <c r="C1055" s="204">
        <v>968</v>
      </c>
      <c r="D1055" s="205"/>
      <c r="E1055" s="206" t="s">
        <v>970</v>
      </c>
      <c r="F1055" s="278" t="s">
        <v>863</v>
      </c>
      <c r="G1055" s="279"/>
      <c r="H1055" s="212"/>
      <c r="I1055" s="212"/>
      <c r="J1055" s="212"/>
      <c r="K1055" s="212"/>
      <c r="L1055" s="212"/>
      <c r="M1055" s="213"/>
      <c r="N1055" s="214"/>
      <c r="O1055" s="210" t="s">
        <v>6</v>
      </c>
      <c r="P1055" s="215"/>
      <c r="Q1055" s="198"/>
      <c r="R1055" s="198"/>
    </row>
    <row r="1056" spans="2:18" ht="31.5" outlineLevel="1" x14ac:dyDescent="0.4">
      <c r="B1056" s="220"/>
      <c r="C1056" s="204">
        <v>969</v>
      </c>
      <c r="D1056" s="205"/>
      <c r="E1056" s="206" t="s">
        <v>970</v>
      </c>
      <c r="F1056" s="278" t="s">
        <v>863</v>
      </c>
      <c r="G1056" s="279"/>
      <c r="H1056" s="212"/>
      <c r="I1056" s="212"/>
      <c r="J1056" s="212"/>
      <c r="K1056" s="212"/>
      <c r="L1056" s="212"/>
      <c r="M1056" s="213"/>
      <c r="N1056" s="214"/>
      <c r="O1056" s="210" t="s">
        <v>6</v>
      </c>
      <c r="P1056" s="215"/>
      <c r="Q1056" s="198"/>
      <c r="R1056" s="198"/>
    </row>
    <row r="1057" spans="2:18" ht="31.5" outlineLevel="1" x14ac:dyDescent="0.4">
      <c r="B1057" s="220"/>
      <c r="C1057" s="204">
        <v>970</v>
      </c>
      <c r="D1057" s="205"/>
      <c r="E1057" s="206" t="s">
        <v>970</v>
      </c>
      <c r="F1057" s="278" t="s">
        <v>863</v>
      </c>
      <c r="G1057" s="279"/>
      <c r="H1057" s="212"/>
      <c r="I1057" s="212"/>
      <c r="J1057" s="212"/>
      <c r="K1057" s="212"/>
      <c r="L1057" s="212"/>
      <c r="M1057" s="213"/>
      <c r="N1057" s="214"/>
      <c r="O1057" s="210" t="s">
        <v>6</v>
      </c>
      <c r="P1057" s="215"/>
      <c r="Q1057" s="198"/>
      <c r="R1057" s="198"/>
    </row>
    <row r="1058" spans="2:18" ht="31.5" outlineLevel="1" x14ac:dyDescent="0.4">
      <c r="B1058" s="220"/>
      <c r="C1058" s="204">
        <v>971</v>
      </c>
      <c r="D1058" s="205"/>
      <c r="E1058" s="206" t="s">
        <v>970</v>
      </c>
      <c r="F1058" s="278" t="s">
        <v>863</v>
      </c>
      <c r="G1058" s="279"/>
      <c r="H1058" s="212"/>
      <c r="I1058" s="212"/>
      <c r="J1058" s="212"/>
      <c r="K1058" s="212"/>
      <c r="L1058" s="212"/>
      <c r="M1058" s="213"/>
      <c r="N1058" s="214"/>
      <c r="O1058" s="210" t="s">
        <v>6</v>
      </c>
      <c r="P1058" s="215"/>
      <c r="Q1058" s="198"/>
      <c r="R1058" s="198"/>
    </row>
    <row r="1059" spans="2:18" ht="31.5" outlineLevel="1" x14ac:dyDescent="0.4">
      <c r="B1059" s="220"/>
      <c r="C1059" s="204">
        <v>972</v>
      </c>
      <c r="D1059" s="205"/>
      <c r="E1059" s="206" t="s">
        <v>970</v>
      </c>
      <c r="F1059" s="278" t="s">
        <v>863</v>
      </c>
      <c r="G1059" s="279"/>
      <c r="H1059" s="212"/>
      <c r="I1059" s="212"/>
      <c r="J1059" s="212"/>
      <c r="K1059" s="212"/>
      <c r="L1059" s="212"/>
      <c r="M1059" s="213"/>
      <c r="N1059" s="214"/>
      <c r="O1059" s="210" t="s">
        <v>6</v>
      </c>
      <c r="P1059" s="215"/>
      <c r="Q1059" s="198"/>
      <c r="R1059" s="198"/>
    </row>
    <row r="1060" spans="2:18" ht="31.5" outlineLevel="1" x14ac:dyDescent="0.4">
      <c r="B1060" s="220"/>
      <c r="C1060" s="204">
        <v>973</v>
      </c>
      <c r="D1060" s="205"/>
      <c r="E1060" s="206" t="s">
        <v>970</v>
      </c>
      <c r="F1060" s="278" t="s">
        <v>863</v>
      </c>
      <c r="G1060" s="279"/>
      <c r="H1060" s="212"/>
      <c r="I1060" s="212"/>
      <c r="J1060" s="212"/>
      <c r="K1060" s="212"/>
      <c r="L1060" s="212"/>
      <c r="M1060" s="213"/>
      <c r="N1060" s="214"/>
      <c r="O1060" s="210" t="s">
        <v>6</v>
      </c>
      <c r="P1060" s="215"/>
      <c r="Q1060" s="198"/>
      <c r="R1060" s="198"/>
    </row>
    <row r="1061" spans="2:18" ht="31.5" outlineLevel="1" x14ac:dyDescent="0.4">
      <c r="B1061" s="220"/>
      <c r="C1061" s="204">
        <v>974</v>
      </c>
      <c r="D1061" s="205"/>
      <c r="E1061" s="206" t="s">
        <v>970</v>
      </c>
      <c r="F1061" s="278" t="s">
        <v>863</v>
      </c>
      <c r="G1061" s="279"/>
      <c r="H1061" s="212"/>
      <c r="I1061" s="212"/>
      <c r="J1061" s="212"/>
      <c r="K1061" s="212"/>
      <c r="L1061" s="212"/>
      <c r="M1061" s="213"/>
      <c r="N1061" s="214"/>
      <c r="O1061" s="210" t="s">
        <v>6</v>
      </c>
      <c r="P1061" s="215"/>
      <c r="Q1061" s="198"/>
      <c r="R1061" s="198"/>
    </row>
    <row r="1062" spans="2:18" ht="31.5" outlineLevel="1" x14ac:dyDescent="0.4">
      <c r="B1062" s="220"/>
      <c r="C1062" s="204">
        <v>975</v>
      </c>
      <c r="D1062" s="205"/>
      <c r="E1062" s="206" t="s">
        <v>970</v>
      </c>
      <c r="F1062" s="278" t="s">
        <v>863</v>
      </c>
      <c r="G1062" s="279"/>
      <c r="H1062" s="212"/>
      <c r="I1062" s="212"/>
      <c r="J1062" s="212"/>
      <c r="K1062" s="212"/>
      <c r="L1062" s="212"/>
      <c r="M1062" s="213"/>
      <c r="N1062" s="214"/>
      <c r="O1062" s="210" t="s">
        <v>6</v>
      </c>
      <c r="P1062" s="215"/>
      <c r="Q1062" s="198"/>
      <c r="R1062" s="198"/>
    </row>
    <row r="1063" spans="2:18" ht="31.5" outlineLevel="1" x14ac:dyDescent="0.4">
      <c r="B1063" s="220"/>
      <c r="C1063" s="204">
        <v>976</v>
      </c>
      <c r="D1063" s="205"/>
      <c r="E1063" s="206" t="s">
        <v>970</v>
      </c>
      <c r="F1063" s="278" t="s">
        <v>863</v>
      </c>
      <c r="G1063" s="279"/>
      <c r="H1063" s="212"/>
      <c r="I1063" s="212"/>
      <c r="J1063" s="212"/>
      <c r="K1063" s="212"/>
      <c r="L1063" s="212"/>
      <c r="M1063" s="213"/>
      <c r="N1063" s="214"/>
      <c r="O1063" s="210" t="s">
        <v>6</v>
      </c>
      <c r="P1063" s="215"/>
      <c r="Q1063" s="198"/>
      <c r="R1063" s="198"/>
    </row>
    <row r="1064" spans="2:18" ht="31.5" outlineLevel="1" x14ac:dyDescent="0.4">
      <c r="B1064" s="220"/>
      <c r="C1064" s="204">
        <v>977</v>
      </c>
      <c r="D1064" s="205"/>
      <c r="E1064" s="206" t="s">
        <v>970</v>
      </c>
      <c r="F1064" s="278" t="s">
        <v>863</v>
      </c>
      <c r="G1064" s="279"/>
      <c r="H1064" s="212"/>
      <c r="I1064" s="212"/>
      <c r="J1064" s="212"/>
      <c r="K1064" s="212"/>
      <c r="L1064" s="212"/>
      <c r="M1064" s="213"/>
      <c r="N1064" s="214"/>
      <c r="O1064" s="210" t="s">
        <v>6</v>
      </c>
      <c r="P1064" s="215"/>
      <c r="Q1064" s="198"/>
      <c r="R1064" s="198"/>
    </row>
    <row r="1065" spans="2:18" ht="31.5" outlineLevel="1" x14ac:dyDescent="0.4">
      <c r="B1065" s="220"/>
      <c r="C1065" s="204">
        <v>978</v>
      </c>
      <c r="D1065" s="205"/>
      <c r="E1065" s="206" t="s">
        <v>970</v>
      </c>
      <c r="F1065" s="278" t="s">
        <v>863</v>
      </c>
      <c r="G1065" s="279"/>
      <c r="H1065" s="212"/>
      <c r="I1065" s="212"/>
      <c r="J1065" s="212"/>
      <c r="K1065" s="212"/>
      <c r="L1065" s="212"/>
      <c r="M1065" s="213"/>
      <c r="N1065" s="214"/>
      <c r="O1065" s="210" t="s">
        <v>6</v>
      </c>
      <c r="P1065" s="215"/>
      <c r="Q1065" s="198"/>
      <c r="R1065" s="198"/>
    </row>
    <row r="1066" spans="2:18" ht="31.5" outlineLevel="1" x14ac:dyDescent="0.4">
      <c r="B1066" s="220"/>
      <c r="C1066" s="204">
        <v>979</v>
      </c>
      <c r="D1066" s="205"/>
      <c r="E1066" s="206" t="s">
        <v>970</v>
      </c>
      <c r="F1066" s="278" t="s">
        <v>863</v>
      </c>
      <c r="G1066" s="279"/>
      <c r="H1066" s="212"/>
      <c r="I1066" s="212"/>
      <c r="J1066" s="212"/>
      <c r="K1066" s="212"/>
      <c r="L1066" s="212"/>
      <c r="M1066" s="213"/>
      <c r="N1066" s="214"/>
      <c r="O1066" s="210" t="s">
        <v>6</v>
      </c>
      <c r="P1066" s="215"/>
      <c r="Q1066" s="198"/>
      <c r="R1066" s="198"/>
    </row>
    <row r="1067" spans="2:18" ht="31.5" outlineLevel="1" x14ac:dyDescent="0.4">
      <c r="B1067" s="220"/>
      <c r="C1067" s="204">
        <v>980</v>
      </c>
      <c r="D1067" s="205"/>
      <c r="E1067" s="206" t="s">
        <v>970</v>
      </c>
      <c r="F1067" s="278" t="s">
        <v>863</v>
      </c>
      <c r="G1067" s="279"/>
      <c r="H1067" s="212"/>
      <c r="I1067" s="212"/>
      <c r="J1067" s="212"/>
      <c r="K1067" s="212"/>
      <c r="L1067" s="212"/>
      <c r="M1067" s="213"/>
      <c r="N1067" s="214"/>
      <c r="O1067" s="210" t="s">
        <v>6</v>
      </c>
      <c r="P1067" s="215"/>
      <c r="Q1067" s="198"/>
      <c r="R1067" s="198"/>
    </row>
    <row r="1068" spans="2:18" ht="31.5" outlineLevel="1" x14ac:dyDescent="0.4">
      <c r="B1068" s="220"/>
      <c r="C1068" s="204">
        <v>981</v>
      </c>
      <c r="D1068" s="205"/>
      <c r="E1068" s="206" t="s">
        <v>970</v>
      </c>
      <c r="F1068" s="278" t="s">
        <v>863</v>
      </c>
      <c r="G1068" s="279"/>
      <c r="H1068" s="212"/>
      <c r="I1068" s="212"/>
      <c r="J1068" s="212"/>
      <c r="K1068" s="212"/>
      <c r="L1068" s="212"/>
      <c r="M1068" s="213"/>
      <c r="N1068" s="214"/>
      <c r="O1068" s="210" t="s">
        <v>6</v>
      </c>
      <c r="P1068" s="215"/>
      <c r="Q1068" s="198"/>
      <c r="R1068" s="198"/>
    </row>
    <row r="1069" spans="2:18" ht="31.5" outlineLevel="1" x14ac:dyDescent="0.4">
      <c r="B1069" s="220"/>
      <c r="C1069" s="204">
        <v>982</v>
      </c>
      <c r="D1069" s="205"/>
      <c r="E1069" s="206" t="s">
        <v>970</v>
      </c>
      <c r="F1069" s="278" t="s">
        <v>863</v>
      </c>
      <c r="G1069" s="279"/>
      <c r="H1069" s="212"/>
      <c r="I1069" s="212"/>
      <c r="J1069" s="212"/>
      <c r="K1069" s="212"/>
      <c r="L1069" s="212"/>
      <c r="M1069" s="213"/>
      <c r="N1069" s="214"/>
      <c r="O1069" s="210" t="s">
        <v>6</v>
      </c>
      <c r="P1069" s="215"/>
      <c r="Q1069" s="198"/>
      <c r="R1069" s="198"/>
    </row>
    <row r="1070" spans="2:18" ht="31.5" outlineLevel="1" x14ac:dyDescent="0.4">
      <c r="B1070" s="220"/>
      <c r="C1070" s="204">
        <v>983</v>
      </c>
      <c r="D1070" s="205"/>
      <c r="E1070" s="206" t="s">
        <v>970</v>
      </c>
      <c r="F1070" s="278" t="s">
        <v>863</v>
      </c>
      <c r="G1070" s="279"/>
      <c r="H1070" s="212"/>
      <c r="I1070" s="212"/>
      <c r="J1070" s="212"/>
      <c r="K1070" s="212"/>
      <c r="L1070" s="212"/>
      <c r="M1070" s="213"/>
      <c r="N1070" s="214"/>
      <c r="O1070" s="210" t="s">
        <v>6</v>
      </c>
      <c r="P1070" s="215"/>
      <c r="Q1070" s="198"/>
      <c r="R1070" s="198"/>
    </row>
    <row r="1071" spans="2:18" ht="31.5" outlineLevel="1" x14ac:dyDescent="0.4">
      <c r="B1071" s="220"/>
      <c r="C1071" s="204">
        <v>984</v>
      </c>
      <c r="D1071" s="205"/>
      <c r="E1071" s="206" t="s">
        <v>970</v>
      </c>
      <c r="F1071" s="278" t="s">
        <v>863</v>
      </c>
      <c r="G1071" s="279"/>
      <c r="H1071" s="212"/>
      <c r="I1071" s="212"/>
      <c r="J1071" s="212"/>
      <c r="K1071" s="212"/>
      <c r="L1071" s="212"/>
      <c r="M1071" s="213"/>
      <c r="N1071" s="214"/>
      <c r="O1071" s="210" t="s">
        <v>6</v>
      </c>
      <c r="P1071" s="215"/>
      <c r="Q1071" s="198"/>
      <c r="R1071" s="198"/>
    </row>
    <row r="1072" spans="2:18" ht="31.5" outlineLevel="1" x14ac:dyDescent="0.4">
      <c r="B1072" s="220"/>
      <c r="C1072" s="204">
        <v>985</v>
      </c>
      <c r="D1072" s="205"/>
      <c r="E1072" s="206" t="s">
        <v>970</v>
      </c>
      <c r="F1072" s="278" t="s">
        <v>863</v>
      </c>
      <c r="G1072" s="279"/>
      <c r="H1072" s="212"/>
      <c r="I1072" s="212"/>
      <c r="J1072" s="212"/>
      <c r="K1072" s="212"/>
      <c r="L1072" s="212"/>
      <c r="M1072" s="213"/>
      <c r="N1072" s="214"/>
      <c r="O1072" s="210" t="s">
        <v>6</v>
      </c>
      <c r="P1072" s="215"/>
      <c r="Q1072" s="198"/>
      <c r="R1072" s="198"/>
    </row>
    <row r="1073" spans="2:18" ht="31.5" outlineLevel="1" x14ac:dyDescent="0.4">
      <c r="B1073" s="220"/>
      <c r="C1073" s="204">
        <v>986</v>
      </c>
      <c r="D1073" s="205"/>
      <c r="E1073" s="206" t="s">
        <v>970</v>
      </c>
      <c r="F1073" s="278" t="s">
        <v>863</v>
      </c>
      <c r="G1073" s="279"/>
      <c r="H1073" s="212"/>
      <c r="I1073" s="212"/>
      <c r="J1073" s="212"/>
      <c r="K1073" s="212"/>
      <c r="L1073" s="212"/>
      <c r="M1073" s="213"/>
      <c r="N1073" s="214"/>
      <c r="O1073" s="210" t="s">
        <v>6</v>
      </c>
      <c r="P1073" s="215"/>
      <c r="Q1073" s="198"/>
      <c r="R1073" s="198"/>
    </row>
    <row r="1074" spans="2:18" ht="31.5" outlineLevel="1" x14ac:dyDescent="0.4">
      <c r="B1074" s="220"/>
      <c r="C1074" s="204">
        <v>987</v>
      </c>
      <c r="D1074" s="205"/>
      <c r="E1074" s="206" t="s">
        <v>970</v>
      </c>
      <c r="F1074" s="278" t="s">
        <v>863</v>
      </c>
      <c r="G1074" s="279"/>
      <c r="H1074" s="212"/>
      <c r="I1074" s="212"/>
      <c r="J1074" s="212"/>
      <c r="K1074" s="212"/>
      <c r="L1074" s="212"/>
      <c r="M1074" s="213"/>
      <c r="N1074" s="214"/>
      <c r="O1074" s="210" t="s">
        <v>6</v>
      </c>
      <c r="P1074" s="215"/>
      <c r="Q1074" s="198"/>
      <c r="R1074" s="198"/>
    </row>
    <row r="1075" spans="2:18" ht="31.5" outlineLevel="1" x14ac:dyDescent="0.4">
      <c r="B1075" s="220"/>
      <c r="C1075" s="204">
        <v>988</v>
      </c>
      <c r="D1075" s="205"/>
      <c r="E1075" s="206" t="s">
        <v>970</v>
      </c>
      <c r="F1075" s="278" t="s">
        <v>863</v>
      </c>
      <c r="G1075" s="279"/>
      <c r="H1075" s="212"/>
      <c r="I1075" s="212"/>
      <c r="J1075" s="212"/>
      <c r="K1075" s="212"/>
      <c r="L1075" s="212"/>
      <c r="M1075" s="213"/>
      <c r="N1075" s="214"/>
      <c r="O1075" s="210" t="s">
        <v>6</v>
      </c>
      <c r="P1075" s="215"/>
      <c r="Q1075" s="198"/>
      <c r="R1075" s="198"/>
    </row>
    <row r="1076" spans="2:18" ht="31.5" outlineLevel="1" x14ac:dyDescent="0.4">
      <c r="B1076" s="220"/>
      <c r="C1076" s="204">
        <v>989</v>
      </c>
      <c r="D1076" s="205"/>
      <c r="E1076" s="206" t="s">
        <v>970</v>
      </c>
      <c r="F1076" s="278" t="s">
        <v>863</v>
      </c>
      <c r="G1076" s="279"/>
      <c r="H1076" s="212"/>
      <c r="I1076" s="212"/>
      <c r="J1076" s="212"/>
      <c r="K1076" s="212"/>
      <c r="L1076" s="212"/>
      <c r="M1076" s="213"/>
      <c r="N1076" s="214"/>
      <c r="O1076" s="210" t="s">
        <v>6</v>
      </c>
      <c r="P1076" s="215"/>
      <c r="Q1076" s="198"/>
      <c r="R1076" s="198"/>
    </row>
    <row r="1077" spans="2:18" ht="31.5" outlineLevel="1" x14ac:dyDescent="0.4">
      <c r="B1077" s="220"/>
      <c r="C1077" s="204">
        <v>990</v>
      </c>
      <c r="D1077" s="205"/>
      <c r="E1077" s="206" t="s">
        <v>970</v>
      </c>
      <c r="F1077" s="278" t="s">
        <v>863</v>
      </c>
      <c r="G1077" s="279"/>
      <c r="H1077" s="212"/>
      <c r="I1077" s="212"/>
      <c r="J1077" s="212"/>
      <c r="K1077" s="212"/>
      <c r="L1077" s="212"/>
      <c r="M1077" s="213"/>
      <c r="N1077" s="214"/>
      <c r="O1077" s="210" t="s">
        <v>6</v>
      </c>
      <c r="P1077" s="215"/>
      <c r="Q1077" s="198"/>
      <c r="R1077" s="198"/>
    </row>
    <row r="1078" spans="2:18" ht="31.5" outlineLevel="1" x14ac:dyDescent="0.4">
      <c r="B1078" s="220"/>
      <c r="C1078" s="204">
        <v>991</v>
      </c>
      <c r="D1078" s="205"/>
      <c r="E1078" s="206" t="s">
        <v>970</v>
      </c>
      <c r="F1078" s="278" t="s">
        <v>863</v>
      </c>
      <c r="G1078" s="279"/>
      <c r="H1078" s="212"/>
      <c r="I1078" s="212"/>
      <c r="J1078" s="212"/>
      <c r="K1078" s="212"/>
      <c r="L1078" s="212"/>
      <c r="M1078" s="213"/>
      <c r="N1078" s="214"/>
      <c r="O1078" s="210" t="s">
        <v>6</v>
      </c>
      <c r="P1078" s="215"/>
      <c r="Q1078" s="198"/>
      <c r="R1078" s="198"/>
    </row>
    <row r="1079" spans="2:18" ht="31.5" outlineLevel="1" x14ac:dyDescent="0.4">
      <c r="B1079" s="220"/>
      <c r="C1079" s="204">
        <v>992</v>
      </c>
      <c r="D1079" s="205"/>
      <c r="E1079" s="206" t="s">
        <v>970</v>
      </c>
      <c r="F1079" s="278" t="s">
        <v>863</v>
      </c>
      <c r="G1079" s="279"/>
      <c r="H1079" s="212"/>
      <c r="I1079" s="212"/>
      <c r="J1079" s="212"/>
      <c r="K1079" s="212"/>
      <c r="L1079" s="212"/>
      <c r="M1079" s="213"/>
      <c r="N1079" s="214"/>
      <c r="O1079" s="210" t="s">
        <v>6</v>
      </c>
      <c r="P1079" s="215"/>
      <c r="Q1079" s="198"/>
      <c r="R1079" s="198"/>
    </row>
    <row r="1080" spans="2:18" ht="31.5" outlineLevel="1" x14ac:dyDescent="0.4">
      <c r="B1080" s="220"/>
      <c r="C1080" s="204">
        <v>993</v>
      </c>
      <c r="D1080" s="205"/>
      <c r="E1080" s="206" t="s">
        <v>970</v>
      </c>
      <c r="F1080" s="278" t="s">
        <v>863</v>
      </c>
      <c r="G1080" s="279"/>
      <c r="H1080" s="212"/>
      <c r="I1080" s="212"/>
      <c r="J1080" s="212"/>
      <c r="K1080" s="212"/>
      <c r="L1080" s="212"/>
      <c r="M1080" s="213"/>
      <c r="N1080" s="214"/>
      <c r="O1080" s="210" t="s">
        <v>6</v>
      </c>
      <c r="P1080" s="215"/>
      <c r="Q1080" s="198"/>
      <c r="R1080" s="198"/>
    </row>
    <row r="1081" spans="2:18" ht="31.5" outlineLevel="1" x14ac:dyDescent="0.4">
      <c r="B1081" s="220"/>
      <c r="C1081" s="204">
        <v>994</v>
      </c>
      <c r="D1081" s="205"/>
      <c r="E1081" s="206" t="s">
        <v>970</v>
      </c>
      <c r="F1081" s="278" t="s">
        <v>863</v>
      </c>
      <c r="G1081" s="279"/>
      <c r="H1081" s="212"/>
      <c r="I1081" s="212"/>
      <c r="J1081" s="212"/>
      <c r="K1081" s="212"/>
      <c r="L1081" s="212"/>
      <c r="M1081" s="213"/>
      <c r="N1081" s="214"/>
      <c r="O1081" s="210" t="s">
        <v>6</v>
      </c>
      <c r="P1081" s="215"/>
      <c r="Q1081" s="198"/>
      <c r="R1081" s="198"/>
    </row>
    <row r="1082" spans="2:18" ht="31.5" outlineLevel="1" x14ac:dyDescent="0.4">
      <c r="B1082" s="220"/>
      <c r="C1082" s="204">
        <v>995</v>
      </c>
      <c r="D1082" s="205"/>
      <c r="E1082" s="206" t="s">
        <v>970</v>
      </c>
      <c r="F1082" s="278" t="s">
        <v>863</v>
      </c>
      <c r="G1082" s="279"/>
      <c r="H1082" s="212"/>
      <c r="I1082" s="212"/>
      <c r="J1082" s="212"/>
      <c r="K1082" s="212"/>
      <c r="L1082" s="212"/>
      <c r="M1082" s="213"/>
      <c r="N1082" s="214"/>
      <c r="O1082" s="210" t="s">
        <v>6</v>
      </c>
      <c r="P1082" s="215"/>
      <c r="Q1082" s="198"/>
      <c r="R1082" s="198"/>
    </row>
    <row r="1083" spans="2:18" ht="31.5" outlineLevel="1" x14ac:dyDescent="0.4">
      <c r="B1083" s="220"/>
      <c r="C1083" s="204">
        <v>996</v>
      </c>
      <c r="D1083" s="205"/>
      <c r="E1083" s="206" t="s">
        <v>970</v>
      </c>
      <c r="F1083" s="278" t="s">
        <v>863</v>
      </c>
      <c r="G1083" s="279"/>
      <c r="H1083" s="212"/>
      <c r="I1083" s="212"/>
      <c r="J1083" s="212"/>
      <c r="K1083" s="212"/>
      <c r="L1083" s="212"/>
      <c r="M1083" s="213"/>
      <c r="N1083" s="214"/>
      <c r="O1083" s="210" t="s">
        <v>6</v>
      </c>
      <c r="P1083" s="215"/>
      <c r="Q1083" s="198"/>
      <c r="R1083" s="198"/>
    </row>
    <row r="1084" spans="2:18" ht="31.5" outlineLevel="1" x14ac:dyDescent="0.4">
      <c r="B1084" s="220"/>
      <c r="C1084" s="204">
        <v>997</v>
      </c>
      <c r="D1084" s="205"/>
      <c r="E1084" s="206" t="s">
        <v>970</v>
      </c>
      <c r="F1084" s="278" t="s">
        <v>863</v>
      </c>
      <c r="G1084" s="279"/>
      <c r="H1084" s="212"/>
      <c r="I1084" s="212"/>
      <c r="J1084" s="212"/>
      <c r="K1084" s="212"/>
      <c r="L1084" s="212"/>
      <c r="M1084" s="213"/>
      <c r="N1084" s="214"/>
      <c r="O1084" s="210" t="s">
        <v>6</v>
      </c>
      <c r="P1084" s="215"/>
      <c r="Q1084" s="198"/>
      <c r="R1084" s="198"/>
    </row>
    <row r="1085" spans="2:18" ht="31.5" outlineLevel="1" x14ac:dyDescent="0.4">
      <c r="B1085" s="220"/>
      <c r="C1085" s="204">
        <v>998</v>
      </c>
      <c r="D1085" s="205"/>
      <c r="E1085" s="206" t="s">
        <v>970</v>
      </c>
      <c r="F1085" s="278" t="s">
        <v>863</v>
      </c>
      <c r="G1085" s="279"/>
      <c r="H1085" s="212"/>
      <c r="I1085" s="212"/>
      <c r="J1085" s="212"/>
      <c r="K1085" s="212"/>
      <c r="L1085" s="212"/>
      <c r="M1085" s="213"/>
      <c r="N1085" s="214"/>
      <c r="O1085" s="210" t="s">
        <v>6</v>
      </c>
      <c r="P1085" s="215"/>
      <c r="Q1085" s="198"/>
      <c r="R1085" s="198"/>
    </row>
    <row r="1086" spans="2:18" ht="37.5" outlineLevel="1" x14ac:dyDescent="0.4">
      <c r="B1086" s="220" t="s">
        <v>1050</v>
      </c>
      <c r="C1086" s="204">
        <v>999</v>
      </c>
      <c r="D1086" s="205"/>
      <c r="E1086" s="206" t="s">
        <v>970</v>
      </c>
      <c r="F1086" s="278" t="s">
        <v>863</v>
      </c>
      <c r="G1086" s="279"/>
      <c r="H1086" s="212"/>
      <c r="I1086" s="212"/>
      <c r="J1086" s="212"/>
      <c r="K1086" s="212"/>
      <c r="L1086" s="212"/>
      <c r="M1086" s="213"/>
      <c r="N1086" s="214"/>
      <c r="O1086" s="210" t="s">
        <v>6</v>
      </c>
      <c r="P1086" s="215"/>
      <c r="Q1086" s="198"/>
      <c r="R1086" s="198"/>
    </row>
    <row r="1087" spans="2:18" ht="37.5" outlineLevel="1" x14ac:dyDescent="0.4">
      <c r="B1087" s="220" t="s">
        <v>1050</v>
      </c>
      <c r="C1087" s="204">
        <v>1000</v>
      </c>
      <c r="D1087" s="205"/>
      <c r="E1087" s="206" t="s">
        <v>970</v>
      </c>
      <c r="F1087" s="278" t="s">
        <v>863</v>
      </c>
      <c r="G1087" s="279"/>
      <c r="H1087" s="212"/>
      <c r="I1087" s="212"/>
      <c r="J1087" s="212"/>
      <c r="K1087" s="212"/>
      <c r="L1087" s="212"/>
      <c r="M1087" s="213"/>
      <c r="N1087" s="214"/>
      <c r="O1087" s="210" t="s">
        <v>6</v>
      </c>
      <c r="P1087" s="215"/>
      <c r="Q1087" s="198"/>
      <c r="R1087" s="198"/>
    </row>
    <row r="1088" spans="2:18" ht="38.25" outlineLevel="1" thickBot="1" x14ac:dyDescent="0.45">
      <c r="B1088" s="220" t="s">
        <v>1050</v>
      </c>
      <c r="C1088" s="204"/>
      <c r="D1088" s="205"/>
      <c r="E1088" s="204"/>
      <c r="F1088" s="283"/>
      <c r="G1088" s="284"/>
      <c r="H1088" s="216"/>
      <c r="I1088" s="216"/>
      <c r="J1088" s="216"/>
      <c r="K1088" s="216"/>
      <c r="L1088" s="216"/>
      <c r="M1088" s="217"/>
      <c r="N1088" s="218"/>
      <c r="O1088" s="210"/>
      <c r="P1088" s="219"/>
      <c r="Q1088" s="198"/>
      <c r="R1088" s="198"/>
    </row>
    <row r="1089" spans="16:16" outlineLevel="1" x14ac:dyDescent="0.4">
      <c r="P1089" s="1" t="s">
        <v>910</v>
      </c>
    </row>
    <row r="1090" spans="16:16" outlineLevel="1" x14ac:dyDescent="0.4"/>
    <row r="1091" spans="16:16" outlineLevel="1" x14ac:dyDescent="0.4"/>
  </sheetData>
  <sheetProtection algorithmName="SHA-512" hashValue="7/Pqn/bRJIyJvBPUWMXkeJ/WJXTbZmiGggMJuyxCreAkC1eDlmyDjkNilQkvI9wP7xjoktS28s2A9YTL/Zt4zA==" saltValue="Fi2s7lWLIQiIyPT/0Nwy9Q==" spinCount="100000" sheet="1" objects="1" scenarios="1"/>
  <protectedRanges>
    <protectedRange algorithmName="SHA-512" hashValue="Mod8oscNr1A4aHb1izOTRRUvGe+cpktTWaISAnsvvCFlsSEvYKdm32/t01IwJMGJzM9Ad7TyatH09UlzGtUjew==" saltValue="qyBXGkVLK24d+weNnJyGXA==" spinCount="100000" sqref="I6:J15" name="範囲8"/>
    <protectedRange algorithmName="SHA-512" hashValue="uC9TTWkAYN7PqQ95JswoRYUL/fWd7M7xDOKP2P3xxpCAWMAr/BZZT0+yc1NjL1d+ezOzCLuUpOlw5IgSTOiu0w==" saltValue="DNadYJA80AyD1yv1LdCzoQ==" spinCount="100000" sqref="I45 I49 I47" name="範囲6"/>
    <protectedRange algorithmName="SHA-512" hashValue="yDmo1fZMdosg8pGU//Mtfd7KExz43wdbORV2v1hv4cykR1e2THqXXuGdmxrPdRaWGmeJ87jyKRqZfRsybOCzIA==" saltValue="LeLy5niG9vxYksRuUh6tPw==" spinCount="100000" sqref="I61 I63 I65 I67 I69 I71 I73 I75 I77 I79" name="範囲4"/>
    <protectedRange algorithmName="SHA-512" hashValue="fE8MbrHBFfh/YSmEiyEkgNxgY9sthio6xPZs1++AWQi5XlK1UhbS2i5wLTSZe4ODEXaCqfl29s4KQYCN+GYGJg==" saltValue="mrYJoBj6iGgqxGVCktiRsw==" spinCount="100000" sqref="F88:N1088" name="範囲2"/>
    <protectedRange algorithmName="SHA-512" hashValue="UwbJdBQvyu40HeN6ttLwptOEMtC4p10S1ETehP3mKyRMB+vqFia44GOrU40cTiY4GUr25zBHtPd4dkzSQcuEBg==" saltValue="LzmP8iIqfZIwstGctdY6jg==" spinCount="100000" sqref="P88:P1088" name="範囲1"/>
    <protectedRange algorithmName="SHA-512" hashValue="Ql0NacZ8/d2M9PwmM82PS5kzyd7VMI8DLrtxtt6FIWzf6robt9LeTzlY/FhpUkeiY6s//ugANVaCwsTMx7m8BQ==" saltValue="1NaC3WpPKsvIYS4zB0ryIQ==" spinCount="100000" sqref="D88:D1088" name="範囲3"/>
    <protectedRange algorithmName="SHA-512" hashValue="tyV4885tfx1OiILiC01B208gwwx0zlb19/PR/xvbmgtkH37kD40EJ27Yfn8OludL4jcBGUGgbN7vqlDwF0kj/g==" saltValue="n54iBi/eSoTQBw2w0BKDxg==" spinCount="100000" sqref="I57" name="範囲5"/>
    <protectedRange algorithmName="SHA-512" hashValue="eA4Pj9acNqJuRQYZLe0P4N11mSQUsScL4J7G1rMPvyLjOPLVH1UxygiKyngDm9hpKkAjN1xWTkAzo+xUNX3nyQ==" saltValue="RD9nl4TMpc6u5CAV2D+vJw==" spinCount="100000" sqref="I21 I23 I25 I27 I29 I31 I33 I35 I37 I39" name="範囲7"/>
  </protectedRanges>
  <mergeCells count="1102">
    <mergeCell ref="N85:P85"/>
    <mergeCell ref="N84:P84"/>
    <mergeCell ref="K49:P49"/>
    <mergeCell ref="E7:G7"/>
    <mergeCell ref="E8:G8"/>
    <mergeCell ref="K73:Q73"/>
    <mergeCell ref="K75:Q75"/>
    <mergeCell ref="K77:Q77"/>
    <mergeCell ref="K79:Q79"/>
    <mergeCell ref="K57:Q57"/>
    <mergeCell ref="K71:Q71"/>
    <mergeCell ref="K58:Q58"/>
    <mergeCell ref="E9:G9"/>
    <mergeCell ref="E10:G10"/>
    <mergeCell ref="E11:G11"/>
    <mergeCell ref="E12:G12"/>
    <mergeCell ref="E15:G15"/>
    <mergeCell ref="B18:R18"/>
    <mergeCell ref="D45:G45"/>
    <mergeCell ref="D47:G47"/>
    <mergeCell ref="D49:G49"/>
    <mergeCell ref="D57:G57"/>
    <mergeCell ref="K69:Q69"/>
    <mergeCell ref="F85:M85"/>
    <mergeCell ref="F84:M84"/>
    <mergeCell ref="D56:F56"/>
    <mergeCell ref="D61:F61"/>
    <mergeCell ref="D63:F63"/>
    <mergeCell ref="D65:F65"/>
    <mergeCell ref="K45:Q45"/>
    <mergeCell ref="K74:Q74"/>
    <mergeCell ref="K76:Q76"/>
    <mergeCell ref="F87:G87"/>
    <mergeCell ref="F109:G109"/>
    <mergeCell ref="F88:G88"/>
    <mergeCell ref="F103:G103"/>
    <mergeCell ref="F104:G104"/>
    <mergeCell ref="F89:G89"/>
    <mergeCell ref="F86:G86"/>
    <mergeCell ref="F105:G105"/>
    <mergeCell ref="F106:G106"/>
    <mergeCell ref="E13:G13"/>
    <mergeCell ref="E14:G14"/>
    <mergeCell ref="I7:J7"/>
    <mergeCell ref="I8:J8"/>
    <mergeCell ref="I9:J9"/>
    <mergeCell ref="I10:J10"/>
    <mergeCell ref="I11:J11"/>
    <mergeCell ref="I12:J12"/>
    <mergeCell ref="I13:J13"/>
    <mergeCell ref="I14:J14"/>
    <mergeCell ref="I15:J15"/>
    <mergeCell ref="D77:F77"/>
    <mergeCell ref="D79:F79"/>
    <mergeCell ref="K78:Q78"/>
    <mergeCell ref="K80:Q80"/>
    <mergeCell ref="B83:R83"/>
    <mergeCell ref="B55:R55"/>
    <mergeCell ref="C2:K2"/>
    <mergeCell ref="K21:Q21"/>
    <mergeCell ref="K23:Q23"/>
    <mergeCell ref="K25:Q25"/>
    <mergeCell ref="K27:Q27"/>
    <mergeCell ref="K29:Q29"/>
    <mergeCell ref="K31:Q31"/>
    <mergeCell ref="K33:Q33"/>
    <mergeCell ref="K35:Q35"/>
    <mergeCell ref="K37:Q37"/>
    <mergeCell ref="K39:Q39"/>
    <mergeCell ref="D75:F75"/>
    <mergeCell ref="F111:G111"/>
    <mergeCell ref="D58:H58"/>
    <mergeCell ref="K22:Q22"/>
    <mergeCell ref="K24:Q24"/>
    <mergeCell ref="K26:Q26"/>
    <mergeCell ref="D69:F69"/>
    <mergeCell ref="D71:F71"/>
    <mergeCell ref="D73:F73"/>
    <mergeCell ref="K67:Q67"/>
    <mergeCell ref="E6:G6"/>
    <mergeCell ref="I6:J6"/>
    <mergeCell ref="K28:Q28"/>
    <mergeCell ref="K30:Q30"/>
    <mergeCell ref="K32:Q32"/>
    <mergeCell ref="K34:Q34"/>
    <mergeCell ref="K36:Q36"/>
    <mergeCell ref="F114:G114"/>
    <mergeCell ref="F112:G112"/>
    <mergeCell ref="F113:G113"/>
    <mergeCell ref="F107:G107"/>
    <mergeCell ref="F108:G108"/>
    <mergeCell ref="F100:G100"/>
    <mergeCell ref="F101:G101"/>
    <mergeCell ref="F102:G102"/>
    <mergeCell ref="F110:G110"/>
    <mergeCell ref="F95:G95"/>
    <mergeCell ref="F96:G96"/>
    <mergeCell ref="F97:G97"/>
    <mergeCell ref="F90:G90"/>
    <mergeCell ref="F91:G91"/>
    <mergeCell ref="F92:G92"/>
    <mergeCell ref="F93:G93"/>
    <mergeCell ref="F94:G94"/>
    <mergeCell ref="F98:G98"/>
    <mergeCell ref="F99:G99"/>
    <mergeCell ref="F140:G140"/>
    <mergeCell ref="F141:G141"/>
    <mergeCell ref="F142:G142"/>
    <mergeCell ref="F143:G143"/>
    <mergeCell ref="F144:G144"/>
    <mergeCell ref="F128:G128"/>
    <mergeCell ref="F129:G129"/>
    <mergeCell ref="F121:G121"/>
    <mergeCell ref="F122:G122"/>
    <mergeCell ref="F123:G123"/>
    <mergeCell ref="F124:G124"/>
    <mergeCell ref="F120:G120"/>
    <mergeCell ref="F115:G115"/>
    <mergeCell ref="F116:G116"/>
    <mergeCell ref="F117:G117"/>
    <mergeCell ref="F118:G118"/>
    <mergeCell ref="F119:G119"/>
    <mergeCell ref="F135:G135"/>
    <mergeCell ref="F136:G136"/>
    <mergeCell ref="F137:G137"/>
    <mergeCell ref="F138:G138"/>
    <mergeCell ref="F163:G163"/>
    <mergeCell ref="F164:G164"/>
    <mergeCell ref="F155:G155"/>
    <mergeCell ref="F156:G156"/>
    <mergeCell ref="F157:G157"/>
    <mergeCell ref="F158:G158"/>
    <mergeCell ref="F159:G159"/>
    <mergeCell ref="F150:G150"/>
    <mergeCell ref="F151:G151"/>
    <mergeCell ref="F152:G152"/>
    <mergeCell ref="F153:G153"/>
    <mergeCell ref="F154:G154"/>
    <mergeCell ref="F145:G145"/>
    <mergeCell ref="F146:G146"/>
    <mergeCell ref="F147:G147"/>
    <mergeCell ref="F148:G148"/>
    <mergeCell ref="F149:G149"/>
    <mergeCell ref="F180:G180"/>
    <mergeCell ref="F181:G181"/>
    <mergeCell ref="F182:G182"/>
    <mergeCell ref="F183:G183"/>
    <mergeCell ref="F184:G184"/>
    <mergeCell ref="F139:G139"/>
    <mergeCell ref="F130:G130"/>
    <mergeCell ref="F131:G131"/>
    <mergeCell ref="F132:G132"/>
    <mergeCell ref="F133:G133"/>
    <mergeCell ref="F134:G134"/>
    <mergeCell ref="F125:G125"/>
    <mergeCell ref="F126:G126"/>
    <mergeCell ref="F127:G127"/>
    <mergeCell ref="F175:G175"/>
    <mergeCell ref="F176:G176"/>
    <mergeCell ref="F177:G177"/>
    <mergeCell ref="F178:G178"/>
    <mergeCell ref="F179:G179"/>
    <mergeCell ref="F170:G170"/>
    <mergeCell ref="F171:G171"/>
    <mergeCell ref="F172:G172"/>
    <mergeCell ref="F173:G173"/>
    <mergeCell ref="F174:G174"/>
    <mergeCell ref="F165:G165"/>
    <mergeCell ref="F166:G166"/>
    <mergeCell ref="F167:G167"/>
    <mergeCell ref="F168:G168"/>
    <mergeCell ref="F169:G169"/>
    <mergeCell ref="F160:G160"/>
    <mergeCell ref="F161:G161"/>
    <mergeCell ref="F162:G162"/>
    <mergeCell ref="F200:G200"/>
    <mergeCell ref="F201:G201"/>
    <mergeCell ref="F202:G202"/>
    <mergeCell ref="F203:G203"/>
    <mergeCell ref="F204:G204"/>
    <mergeCell ref="F195:G195"/>
    <mergeCell ref="F196:G196"/>
    <mergeCell ref="F197:G197"/>
    <mergeCell ref="F198:G198"/>
    <mergeCell ref="F199:G199"/>
    <mergeCell ref="F190:G190"/>
    <mergeCell ref="F191:G191"/>
    <mergeCell ref="F192:G192"/>
    <mergeCell ref="F193:G193"/>
    <mergeCell ref="F194:G194"/>
    <mergeCell ref="F185:G185"/>
    <mergeCell ref="F186:G186"/>
    <mergeCell ref="F187:G187"/>
    <mergeCell ref="F188:G188"/>
    <mergeCell ref="F189:G189"/>
    <mergeCell ref="F220:G220"/>
    <mergeCell ref="F221:G221"/>
    <mergeCell ref="F222:G222"/>
    <mergeCell ref="F223:G223"/>
    <mergeCell ref="F224:G224"/>
    <mergeCell ref="F215:G215"/>
    <mergeCell ref="F216:G216"/>
    <mergeCell ref="F217:G217"/>
    <mergeCell ref="F218:G218"/>
    <mergeCell ref="F219:G219"/>
    <mergeCell ref="F210:G210"/>
    <mergeCell ref="F211:G211"/>
    <mergeCell ref="F212:G212"/>
    <mergeCell ref="F213:G213"/>
    <mergeCell ref="F214:G214"/>
    <mergeCell ref="F205:G205"/>
    <mergeCell ref="F206:G206"/>
    <mergeCell ref="F207:G207"/>
    <mergeCell ref="F208:G208"/>
    <mergeCell ref="F209:G209"/>
    <mergeCell ref="F240:G240"/>
    <mergeCell ref="F241:G241"/>
    <mergeCell ref="F242:G242"/>
    <mergeCell ref="F243:G243"/>
    <mergeCell ref="F244:G244"/>
    <mergeCell ref="F235:G235"/>
    <mergeCell ref="F236:G236"/>
    <mergeCell ref="F237:G237"/>
    <mergeCell ref="F238:G238"/>
    <mergeCell ref="F239:G239"/>
    <mergeCell ref="F230:G230"/>
    <mergeCell ref="F231:G231"/>
    <mergeCell ref="F232:G232"/>
    <mergeCell ref="F233:G233"/>
    <mergeCell ref="F234:G234"/>
    <mergeCell ref="F225:G225"/>
    <mergeCell ref="F226:G226"/>
    <mergeCell ref="F227:G227"/>
    <mergeCell ref="F228:G228"/>
    <mergeCell ref="F229:G229"/>
    <mergeCell ref="F260:G260"/>
    <mergeCell ref="F261:G261"/>
    <mergeCell ref="F262:G262"/>
    <mergeCell ref="F263:G263"/>
    <mergeCell ref="F264:G264"/>
    <mergeCell ref="F255:G255"/>
    <mergeCell ref="F256:G256"/>
    <mergeCell ref="F257:G257"/>
    <mergeCell ref="F258:G258"/>
    <mergeCell ref="F259:G259"/>
    <mergeCell ref="F250:G250"/>
    <mergeCell ref="F251:G251"/>
    <mergeCell ref="F252:G252"/>
    <mergeCell ref="F253:G253"/>
    <mergeCell ref="F254:G254"/>
    <mergeCell ref="F245:G245"/>
    <mergeCell ref="F246:G246"/>
    <mergeCell ref="F247:G247"/>
    <mergeCell ref="F248:G248"/>
    <mergeCell ref="F249:G249"/>
    <mergeCell ref="F280:G280"/>
    <mergeCell ref="F281:G281"/>
    <mergeCell ref="F282:G282"/>
    <mergeCell ref="F283:G283"/>
    <mergeCell ref="F284:G284"/>
    <mergeCell ref="F275:G275"/>
    <mergeCell ref="F276:G276"/>
    <mergeCell ref="F277:G277"/>
    <mergeCell ref="F278:G278"/>
    <mergeCell ref="F279:G279"/>
    <mergeCell ref="F270:G270"/>
    <mergeCell ref="F271:G271"/>
    <mergeCell ref="F272:G272"/>
    <mergeCell ref="F273:G273"/>
    <mergeCell ref="F274:G274"/>
    <mergeCell ref="F265:G265"/>
    <mergeCell ref="F266:G266"/>
    <mergeCell ref="F267:G267"/>
    <mergeCell ref="F268:G268"/>
    <mergeCell ref="F269:G269"/>
    <mergeCell ref="F300:G300"/>
    <mergeCell ref="F301:G301"/>
    <mergeCell ref="F302:G302"/>
    <mergeCell ref="F303:G303"/>
    <mergeCell ref="F304:G304"/>
    <mergeCell ref="F295:G295"/>
    <mergeCell ref="F296:G296"/>
    <mergeCell ref="F297:G297"/>
    <mergeCell ref="F298:G298"/>
    <mergeCell ref="F299:G299"/>
    <mergeCell ref="F290:G290"/>
    <mergeCell ref="F291:G291"/>
    <mergeCell ref="F292:G292"/>
    <mergeCell ref="F293:G293"/>
    <mergeCell ref="F294:G294"/>
    <mergeCell ref="F285:G285"/>
    <mergeCell ref="F286:G286"/>
    <mergeCell ref="F287:G287"/>
    <mergeCell ref="F288:G288"/>
    <mergeCell ref="F289:G289"/>
    <mergeCell ref="F320:G320"/>
    <mergeCell ref="F321:G321"/>
    <mergeCell ref="F322:G322"/>
    <mergeCell ref="F323:G323"/>
    <mergeCell ref="F324:G324"/>
    <mergeCell ref="F315:G315"/>
    <mergeCell ref="F316:G316"/>
    <mergeCell ref="F317:G317"/>
    <mergeCell ref="F318:G318"/>
    <mergeCell ref="F319:G319"/>
    <mergeCell ref="F310:G310"/>
    <mergeCell ref="F311:G311"/>
    <mergeCell ref="F312:G312"/>
    <mergeCell ref="F313:G313"/>
    <mergeCell ref="F314:G314"/>
    <mergeCell ref="F305:G305"/>
    <mergeCell ref="F306:G306"/>
    <mergeCell ref="F307:G307"/>
    <mergeCell ref="F308:G308"/>
    <mergeCell ref="F309:G309"/>
    <mergeCell ref="F340:G340"/>
    <mergeCell ref="F341:G341"/>
    <mergeCell ref="F342:G342"/>
    <mergeCell ref="F343:G343"/>
    <mergeCell ref="F344:G344"/>
    <mergeCell ref="F335:G335"/>
    <mergeCell ref="F336:G336"/>
    <mergeCell ref="F337:G337"/>
    <mergeCell ref="F338:G338"/>
    <mergeCell ref="F339:G339"/>
    <mergeCell ref="F330:G330"/>
    <mergeCell ref="F331:G331"/>
    <mergeCell ref="F332:G332"/>
    <mergeCell ref="F333:G333"/>
    <mergeCell ref="F334:G334"/>
    <mergeCell ref="F325:G325"/>
    <mergeCell ref="F326:G326"/>
    <mergeCell ref="F327:G327"/>
    <mergeCell ref="F328:G328"/>
    <mergeCell ref="F329:G329"/>
    <mergeCell ref="F360:G360"/>
    <mergeCell ref="F361:G361"/>
    <mergeCell ref="F362:G362"/>
    <mergeCell ref="F363:G363"/>
    <mergeCell ref="F364:G364"/>
    <mergeCell ref="F355:G355"/>
    <mergeCell ref="F356:G356"/>
    <mergeCell ref="F357:G357"/>
    <mergeCell ref="F358:G358"/>
    <mergeCell ref="F359:G359"/>
    <mergeCell ref="F350:G350"/>
    <mergeCell ref="F351:G351"/>
    <mergeCell ref="F352:G352"/>
    <mergeCell ref="F353:G353"/>
    <mergeCell ref="F354:G354"/>
    <mergeCell ref="F345:G345"/>
    <mergeCell ref="F346:G346"/>
    <mergeCell ref="F347:G347"/>
    <mergeCell ref="F348:G348"/>
    <mergeCell ref="F349:G349"/>
    <mergeCell ref="F380:G380"/>
    <mergeCell ref="F381:G381"/>
    <mergeCell ref="F382:G382"/>
    <mergeCell ref="F383:G383"/>
    <mergeCell ref="F384:G384"/>
    <mergeCell ref="F375:G375"/>
    <mergeCell ref="F376:G376"/>
    <mergeCell ref="F377:G377"/>
    <mergeCell ref="F378:G378"/>
    <mergeCell ref="F379:G379"/>
    <mergeCell ref="F370:G370"/>
    <mergeCell ref="F371:G371"/>
    <mergeCell ref="F372:G372"/>
    <mergeCell ref="F373:G373"/>
    <mergeCell ref="F374:G374"/>
    <mergeCell ref="F365:G365"/>
    <mergeCell ref="F366:G366"/>
    <mergeCell ref="F367:G367"/>
    <mergeCell ref="F368:G368"/>
    <mergeCell ref="F369:G369"/>
    <mergeCell ref="F400:G400"/>
    <mergeCell ref="F401:G401"/>
    <mergeCell ref="F402:G402"/>
    <mergeCell ref="F403:G403"/>
    <mergeCell ref="F404:G404"/>
    <mergeCell ref="F395:G395"/>
    <mergeCell ref="F396:G396"/>
    <mergeCell ref="F397:G397"/>
    <mergeCell ref="F398:G398"/>
    <mergeCell ref="F399:G399"/>
    <mergeCell ref="F390:G390"/>
    <mergeCell ref="F391:G391"/>
    <mergeCell ref="F392:G392"/>
    <mergeCell ref="F393:G393"/>
    <mergeCell ref="F394:G394"/>
    <mergeCell ref="F385:G385"/>
    <mergeCell ref="F386:G386"/>
    <mergeCell ref="F387:G387"/>
    <mergeCell ref="F388:G388"/>
    <mergeCell ref="F389:G389"/>
    <mergeCell ref="F420:G420"/>
    <mergeCell ref="F421:G421"/>
    <mergeCell ref="F422:G422"/>
    <mergeCell ref="F423:G423"/>
    <mergeCell ref="F424:G424"/>
    <mergeCell ref="F415:G415"/>
    <mergeCell ref="F416:G416"/>
    <mergeCell ref="F417:G417"/>
    <mergeCell ref="F418:G418"/>
    <mergeCell ref="F419:G419"/>
    <mergeCell ref="F410:G410"/>
    <mergeCell ref="F411:G411"/>
    <mergeCell ref="F412:G412"/>
    <mergeCell ref="F413:G413"/>
    <mergeCell ref="F414:G414"/>
    <mergeCell ref="F405:G405"/>
    <mergeCell ref="F406:G406"/>
    <mergeCell ref="F407:G407"/>
    <mergeCell ref="F408:G408"/>
    <mergeCell ref="F409:G409"/>
    <mergeCell ref="F440:G440"/>
    <mergeCell ref="F441:G441"/>
    <mergeCell ref="F442:G442"/>
    <mergeCell ref="F443:G443"/>
    <mergeCell ref="F444:G444"/>
    <mergeCell ref="F435:G435"/>
    <mergeCell ref="F436:G436"/>
    <mergeCell ref="F437:G437"/>
    <mergeCell ref="F438:G438"/>
    <mergeCell ref="F439:G439"/>
    <mergeCell ref="F430:G430"/>
    <mergeCell ref="F431:G431"/>
    <mergeCell ref="F432:G432"/>
    <mergeCell ref="F433:G433"/>
    <mergeCell ref="F434:G434"/>
    <mergeCell ref="F425:G425"/>
    <mergeCell ref="F426:G426"/>
    <mergeCell ref="F427:G427"/>
    <mergeCell ref="F428:G428"/>
    <mergeCell ref="F429:G429"/>
    <mergeCell ref="F460:G460"/>
    <mergeCell ref="F461:G461"/>
    <mergeCell ref="F462:G462"/>
    <mergeCell ref="F463:G463"/>
    <mergeCell ref="F464:G464"/>
    <mergeCell ref="F455:G455"/>
    <mergeCell ref="F456:G456"/>
    <mergeCell ref="F457:G457"/>
    <mergeCell ref="F458:G458"/>
    <mergeCell ref="F459:G459"/>
    <mergeCell ref="F450:G450"/>
    <mergeCell ref="F451:G451"/>
    <mergeCell ref="F452:G452"/>
    <mergeCell ref="F453:G453"/>
    <mergeCell ref="F454:G454"/>
    <mergeCell ref="F445:G445"/>
    <mergeCell ref="F446:G446"/>
    <mergeCell ref="F447:G447"/>
    <mergeCell ref="F448:G448"/>
    <mergeCell ref="F449:G449"/>
    <mergeCell ref="F480:G480"/>
    <mergeCell ref="F481:G481"/>
    <mergeCell ref="F482:G482"/>
    <mergeCell ref="F483:G483"/>
    <mergeCell ref="F484:G484"/>
    <mergeCell ref="F475:G475"/>
    <mergeCell ref="F476:G476"/>
    <mergeCell ref="F477:G477"/>
    <mergeCell ref="F478:G478"/>
    <mergeCell ref="F479:G479"/>
    <mergeCell ref="F470:G470"/>
    <mergeCell ref="F471:G471"/>
    <mergeCell ref="F472:G472"/>
    <mergeCell ref="F473:G473"/>
    <mergeCell ref="F474:G474"/>
    <mergeCell ref="F465:G465"/>
    <mergeCell ref="F466:G466"/>
    <mergeCell ref="F467:G467"/>
    <mergeCell ref="F468:G468"/>
    <mergeCell ref="F469:G469"/>
    <mergeCell ref="F500:G500"/>
    <mergeCell ref="F501:G501"/>
    <mergeCell ref="F502:G502"/>
    <mergeCell ref="F503:G503"/>
    <mergeCell ref="F504:G504"/>
    <mergeCell ref="F495:G495"/>
    <mergeCell ref="F496:G496"/>
    <mergeCell ref="F497:G497"/>
    <mergeCell ref="F498:G498"/>
    <mergeCell ref="F499:G499"/>
    <mergeCell ref="F490:G490"/>
    <mergeCell ref="F491:G491"/>
    <mergeCell ref="F492:G492"/>
    <mergeCell ref="F493:G493"/>
    <mergeCell ref="F494:G494"/>
    <mergeCell ref="F485:G485"/>
    <mergeCell ref="F486:G486"/>
    <mergeCell ref="F487:G487"/>
    <mergeCell ref="F488:G488"/>
    <mergeCell ref="F489:G489"/>
    <mergeCell ref="F520:G520"/>
    <mergeCell ref="F521:G521"/>
    <mergeCell ref="F522:G522"/>
    <mergeCell ref="F523:G523"/>
    <mergeCell ref="F524:G524"/>
    <mergeCell ref="F515:G515"/>
    <mergeCell ref="F516:G516"/>
    <mergeCell ref="F517:G517"/>
    <mergeCell ref="F518:G518"/>
    <mergeCell ref="F519:G519"/>
    <mergeCell ref="F510:G510"/>
    <mergeCell ref="F511:G511"/>
    <mergeCell ref="F512:G512"/>
    <mergeCell ref="F513:G513"/>
    <mergeCell ref="F514:G514"/>
    <mergeCell ref="F505:G505"/>
    <mergeCell ref="F506:G506"/>
    <mergeCell ref="F507:G507"/>
    <mergeCell ref="F508:G508"/>
    <mergeCell ref="F509:G509"/>
    <mergeCell ref="F540:G540"/>
    <mergeCell ref="F541:G541"/>
    <mergeCell ref="F542:G542"/>
    <mergeCell ref="F543:G543"/>
    <mergeCell ref="F544:G544"/>
    <mergeCell ref="F535:G535"/>
    <mergeCell ref="F536:G536"/>
    <mergeCell ref="F537:G537"/>
    <mergeCell ref="F538:G538"/>
    <mergeCell ref="F539:G539"/>
    <mergeCell ref="F530:G530"/>
    <mergeCell ref="F531:G531"/>
    <mergeCell ref="F532:G532"/>
    <mergeCell ref="F533:G533"/>
    <mergeCell ref="F534:G534"/>
    <mergeCell ref="F525:G525"/>
    <mergeCell ref="F526:G526"/>
    <mergeCell ref="F527:G527"/>
    <mergeCell ref="F528:G528"/>
    <mergeCell ref="F529:G529"/>
    <mergeCell ref="F560:G560"/>
    <mergeCell ref="F561:G561"/>
    <mergeCell ref="F562:G562"/>
    <mergeCell ref="F563:G563"/>
    <mergeCell ref="F564:G564"/>
    <mergeCell ref="F555:G555"/>
    <mergeCell ref="F556:G556"/>
    <mergeCell ref="F557:G557"/>
    <mergeCell ref="F558:G558"/>
    <mergeCell ref="F559:G559"/>
    <mergeCell ref="F550:G550"/>
    <mergeCell ref="F551:G551"/>
    <mergeCell ref="F552:G552"/>
    <mergeCell ref="F553:G553"/>
    <mergeCell ref="F554:G554"/>
    <mergeCell ref="F545:G545"/>
    <mergeCell ref="F546:G546"/>
    <mergeCell ref="F547:G547"/>
    <mergeCell ref="F548:G548"/>
    <mergeCell ref="F549:G549"/>
    <mergeCell ref="F580:G580"/>
    <mergeCell ref="F581:G581"/>
    <mergeCell ref="F582:G582"/>
    <mergeCell ref="F583:G583"/>
    <mergeCell ref="F584:G584"/>
    <mergeCell ref="F575:G575"/>
    <mergeCell ref="F576:G576"/>
    <mergeCell ref="F577:G577"/>
    <mergeCell ref="F578:G578"/>
    <mergeCell ref="F579:G579"/>
    <mergeCell ref="F570:G570"/>
    <mergeCell ref="F571:G571"/>
    <mergeCell ref="F572:G572"/>
    <mergeCell ref="F573:G573"/>
    <mergeCell ref="F574:G574"/>
    <mergeCell ref="F565:G565"/>
    <mergeCell ref="F566:G566"/>
    <mergeCell ref="F567:G567"/>
    <mergeCell ref="F568:G568"/>
    <mergeCell ref="F569:G569"/>
    <mergeCell ref="F600:G600"/>
    <mergeCell ref="F601:G601"/>
    <mergeCell ref="F602:G602"/>
    <mergeCell ref="F603:G603"/>
    <mergeCell ref="F604:G604"/>
    <mergeCell ref="F595:G595"/>
    <mergeCell ref="F596:G596"/>
    <mergeCell ref="F597:G597"/>
    <mergeCell ref="F598:G598"/>
    <mergeCell ref="F599:G599"/>
    <mergeCell ref="F590:G590"/>
    <mergeCell ref="F591:G591"/>
    <mergeCell ref="F592:G592"/>
    <mergeCell ref="F593:G593"/>
    <mergeCell ref="F594:G594"/>
    <mergeCell ref="F585:G585"/>
    <mergeCell ref="F586:G586"/>
    <mergeCell ref="F587:G587"/>
    <mergeCell ref="F588:G588"/>
    <mergeCell ref="F589:G589"/>
    <mergeCell ref="F620:G620"/>
    <mergeCell ref="F621:G621"/>
    <mergeCell ref="F622:G622"/>
    <mergeCell ref="F623:G623"/>
    <mergeCell ref="F624:G624"/>
    <mergeCell ref="F615:G615"/>
    <mergeCell ref="F616:G616"/>
    <mergeCell ref="F617:G617"/>
    <mergeCell ref="F618:G618"/>
    <mergeCell ref="F619:G619"/>
    <mergeCell ref="F610:G610"/>
    <mergeCell ref="F611:G611"/>
    <mergeCell ref="F612:G612"/>
    <mergeCell ref="F613:G613"/>
    <mergeCell ref="F614:G614"/>
    <mergeCell ref="F605:G605"/>
    <mergeCell ref="F606:G606"/>
    <mergeCell ref="F607:G607"/>
    <mergeCell ref="F608:G608"/>
    <mergeCell ref="F609:G609"/>
    <mergeCell ref="F640:G640"/>
    <mergeCell ref="F641:G641"/>
    <mergeCell ref="F642:G642"/>
    <mergeCell ref="F643:G643"/>
    <mergeCell ref="F644:G644"/>
    <mergeCell ref="F635:G635"/>
    <mergeCell ref="F636:G636"/>
    <mergeCell ref="F637:G637"/>
    <mergeCell ref="F638:G638"/>
    <mergeCell ref="F639:G639"/>
    <mergeCell ref="F630:G630"/>
    <mergeCell ref="F631:G631"/>
    <mergeCell ref="F632:G632"/>
    <mergeCell ref="F633:G633"/>
    <mergeCell ref="F634:G634"/>
    <mergeCell ref="F625:G625"/>
    <mergeCell ref="F626:G626"/>
    <mergeCell ref="F627:G627"/>
    <mergeCell ref="F628:G628"/>
    <mergeCell ref="F629:G629"/>
    <mergeCell ref="F660:G660"/>
    <mergeCell ref="F661:G661"/>
    <mergeCell ref="F662:G662"/>
    <mergeCell ref="F663:G663"/>
    <mergeCell ref="F664:G664"/>
    <mergeCell ref="F655:G655"/>
    <mergeCell ref="F656:G656"/>
    <mergeCell ref="F657:G657"/>
    <mergeCell ref="F658:G658"/>
    <mergeCell ref="F659:G659"/>
    <mergeCell ref="F650:G650"/>
    <mergeCell ref="F651:G651"/>
    <mergeCell ref="F652:G652"/>
    <mergeCell ref="F653:G653"/>
    <mergeCell ref="F654:G654"/>
    <mergeCell ref="F645:G645"/>
    <mergeCell ref="F646:G646"/>
    <mergeCell ref="F647:G647"/>
    <mergeCell ref="F648:G648"/>
    <mergeCell ref="F649:G649"/>
    <mergeCell ref="F680:G680"/>
    <mergeCell ref="F681:G681"/>
    <mergeCell ref="F682:G682"/>
    <mergeCell ref="F683:G683"/>
    <mergeCell ref="F684:G684"/>
    <mergeCell ref="F675:G675"/>
    <mergeCell ref="F676:G676"/>
    <mergeCell ref="F677:G677"/>
    <mergeCell ref="F678:G678"/>
    <mergeCell ref="F679:G679"/>
    <mergeCell ref="F670:G670"/>
    <mergeCell ref="F671:G671"/>
    <mergeCell ref="F672:G672"/>
    <mergeCell ref="F673:G673"/>
    <mergeCell ref="F674:G674"/>
    <mergeCell ref="F665:G665"/>
    <mergeCell ref="F666:G666"/>
    <mergeCell ref="F667:G667"/>
    <mergeCell ref="F668:G668"/>
    <mergeCell ref="F669:G669"/>
    <mergeCell ref="F700:G700"/>
    <mergeCell ref="F701:G701"/>
    <mergeCell ref="F702:G702"/>
    <mergeCell ref="F703:G703"/>
    <mergeCell ref="F704:G704"/>
    <mergeCell ref="F695:G695"/>
    <mergeCell ref="F696:G696"/>
    <mergeCell ref="F697:G697"/>
    <mergeCell ref="F698:G698"/>
    <mergeCell ref="F699:G699"/>
    <mergeCell ref="F690:G690"/>
    <mergeCell ref="F691:G691"/>
    <mergeCell ref="F692:G692"/>
    <mergeCell ref="F693:G693"/>
    <mergeCell ref="F694:G694"/>
    <mergeCell ref="F685:G685"/>
    <mergeCell ref="F686:G686"/>
    <mergeCell ref="F687:G687"/>
    <mergeCell ref="F688:G688"/>
    <mergeCell ref="F689:G689"/>
    <mergeCell ref="F720:G720"/>
    <mergeCell ref="F721:G721"/>
    <mergeCell ref="F722:G722"/>
    <mergeCell ref="F723:G723"/>
    <mergeCell ref="F724:G724"/>
    <mergeCell ref="F715:G715"/>
    <mergeCell ref="F716:G716"/>
    <mergeCell ref="F717:G717"/>
    <mergeCell ref="F718:G718"/>
    <mergeCell ref="F719:G719"/>
    <mergeCell ref="F710:G710"/>
    <mergeCell ref="F711:G711"/>
    <mergeCell ref="F712:G712"/>
    <mergeCell ref="F713:G713"/>
    <mergeCell ref="F714:G714"/>
    <mergeCell ref="F705:G705"/>
    <mergeCell ref="F706:G706"/>
    <mergeCell ref="F707:G707"/>
    <mergeCell ref="F708:G708"/>
    <mergeCell ref="F709:G709"/>
    <mergeCell ref="F740:G740"/>
    <mergeCell ref="F741:G741"/>
    <mergeCell ref="F742:G742"/>
    <mergeCell ref="F743:G743"/>
    <mergeCell ref="F744:G744"/>
    <mergeCell ref="F735:G735"/>
    <mergeCell ref="F736:G736"/>
    <mergeCell ref="F737:G737"/>
    <mergeCell ref="F738:G738"/>
    <mergeCell ref="F739:G739"/>
    <mergeCell ref="F730:G730"/>
    <mergeCell ref="F731:G731"/>
    <mergeCell ref="F732:G732"/>
    <mergeCell ref="F733:G733"/>
    <mergeCell ref="F734:G734"/>
    <mergeCell ref="F725:G725"/>
    <mergeCell ref="F726:G726"/>
    <mergeCell ref="F727:G727"/>
    <mergeCell ref="F728:G728"/>
    <mergeCell ref="F729:G729"/>
    <mergeCell ref="F760:G760"/>
    <mergeCell ref="F761:G761"/>
    <mergeCell ref="F762:G762"/>
    <mergeCell ref="F763:G763"/>
    <mergeCell ref="F764:G764"/>
    <mergeCell ref="F755:G755"/>
    <mergeCell ref="F756:G756"/>
    <mergeCell ref="F757:G757"/>
    <mergeCell ref="F758:G758"/>
    <mergeCell ref="F759:G759"/>
    <mergeCell ref="F750:G750"/>
    <mergeCell ref="F751:G751"/>
    <mergeCell ref="F752:G752"/>
    <mergeCell ref="F753:G753"/>
    <mergeCell ref="F754:G754"/>
    <mergeCell ref="F745:G745"/>
    <mergeCell ref="F746:G746"/>
    <mergeCell ref="F747:G747"/>
    <mergeCell ref="F748:G748"/>
    <mergeCell ref="F749:G749"/>
    <mergeCell ref="F780:G780"/>
    <mergeCell ref="F781:G781"/>
    <mergeCell ref="F782:G782"/>
    <mergeCell ref="F783:G783"/>
    <mergeCell ref="F784:G784"/>
    <mergeCell ref="F775:G775"/>
    <mergeCell ref="F776:G776"/>
    <mergeCell ref="F777:G777"/>
    <mergeCell ref="F778:G778"/>
    <mergeCell ref="F779:G779"/>
    <mergeCell ref="F770:G770"/>
    <mergeCell ref="F771:G771"/>
    <mergeCell ref="F772:G772"/>
    <mergeCell ref="F773:G773"/>
    <mergeCell ref="F774:G774"/>
    <mergeCell ref="F765:G765"/>
    <mergeCell ref="F766:G766"/>
    <mergeCell ref="F767:G767"/>
    <mergeCell ref="F768:G768"/>
    <mergeCell ref="F769:G769"/>
    <mergeCell ref="F800:G800"/>
    <mergeCell ref="F801:G801"/>
    <mergeCell ref="F802:G802"/>
    <mergeCell ref="F803:G803"/>
    <mergeCell ref="F804:G804"/>
    <mergeCell ref="F795:G795"/>
    <mergeCell ref="F796:G796"/>
    <mergeCell ref="F797:G797"/>
    <mergeCell ref="F798:G798"/>
    <mergeCell ref="F799:G799"/>
    <mergeCell ref="F790:G790"/>
    <mergeCell ref="F791:G791"/>
    <mergeCell ref="F792:G792"/>
    <mergeCell ref="F793:G793"/>
    <mergeCell ref="F794:G794"/>
    <mergeCell ref="F785:G785"/>
    <mergeCell ref="F786:G786"/>
    <mergeCell ref="F787:G787"/>
    <mergeCell ref="F788:G788"/>
    <mergeCell ref="F789:G789"/>
    <mergeCell ref="F820:G820"/>
    <mergeCell ref="F821:G821"/>
    <mergeCell ref="F822:G822"/>
    <mergeCell ref="F823:G823"/>
    <mergeCell ref="F824:G824"/>
    <mergeCell ref="F815:G815"/>
    <mergeCell ref="F816:G816"/>
    <mergeCell ref="F817:G817"/>
    <mergeCell ref="F818:G818"/>
    <mergeCell ref="F819:G819"/>
    <mergeCell ref="F810:G810"/>
    <mergeCell ref="F811:G811"/>
    <mergeCell ref="F812:G812"/>
    <mergeCell ref="F813:G813"/>
    <mergeCell ref="F814:G814"/>
    <mergeCell ref="F805:G805"/>
    <mergeCell ref="F806:G806"/>
    <mergeCell ref="F807:G807"/>
    <mergeCell ref="F808:G808"/>
    <mergeCell ref="F809:G809"/>
    <mergeCell ref="F840:G840"/>
    <mergeCell ref="F841:G841"/>
    <mergeCell ref="F842:G842"/>
    <mergeCell ref="F843:G843"/>
    <mergeCell ref="F844:G844"/>
    <mergeCell ref="F835:G835"/>
    <mergeCell ref="F836:G836"/>
    <mergeCell ref="F837:G837"/>
    <mergeCell ref="F838:G838"/>
    <mergeCell ref="F839:G839"/>
    <mergeCell ref="F830:G830"/>
    <mergeCell ref="F831:G831"/>
    <mergeCell ref="F832:G832"/>
    <mergeCell ref="F833:G833"/>
    <mergeCell ref="F834:G834"/>
    <mergeCell ref="F825:G825"/>
    <mergeCell ref="F826:G826"/>
    <mergeCell ref="F827:G827"/>
    <mergeCell ref="F828:G828"/>
    <mergeCell ref="F829:G829"/>
    <mergeCell ref="F860:G860"/>
    <mergeCell ref="F861:G861"/>
    <mergeCell ref="F862:G862"/>
    <mergeCell ref="F863:G863"/>
    <mergeCell ref="F864:G864"/>
    <mergeCell ref="F855:G855"/>
    <mergeCell ref="F856:G856"/>
    <mergeCell ref="F857:G857"/>
    <mergeCell ref="F858:G858"/>
    <mergeCell ref="F859:G859"/>
    <mergeCell ref="F850:G850"/>
    <mergeCell ref="F851:G851"/>
    <mergeCell ref="F852:G852"/>
    <mergeCell ref="F853:G853"/>
    <mergeCell ref="F854:G854"/>
    <mergeCell ref="F845:G845"/>
    <mergeCell ref="F846:G846"/>
    <mergeCell ref="F847:G847"/>
    <mergeCell ref="F848:G848"/>
    <mergeCell ref="F849:G849"/>
    <mergeCell ref="F880:G880"/>
    <mergeCell ref="F881:G881"/>
    <mergeCell ref="F882:G882"/>
    <mergeCell ref="F883:G883"/>
    <mergeCell ref="F884:G884"/>
    <mergeCell ref="F875:G875"/>
    <mergeCell ref="F876:G876"/>
    <mergeCell ref="F877:G877"/>
    <mergeCell ref="F878:G878"/>
    <mergeCell ref="F879:G879"/>
    <mergeCell ref="F870:G870"/>
    <mergeCell ref="F871:G871"/>
    <mergeCell ref="F872:G872"/>
    <mergeCell ref="F873:G873"/>
    <mergeCell ref="F874:G874"/>
    <mergeCell ref="F865:G865"/>
    <mergeCell ref="F866:G866"/>
    <mergeCell ref="F867:G867"/>
    <mergeCell ref="F868:G868"/>
    <mergeCell ref="F869:G869"/>
    <mergeCell ref="F900:G900"/>
    <mergeCell ref="F901:G901"/>
    <mergeCell ref="F902:G902"/>
    <mergeCell ref="F903:G903"/>
    <mergeCell ref="F904:G904"/>
    <mergeCell ref="F895:G895"/>
    <mergeCell ref="F896:G896"/>
    <mergeCell ref="F897:G897"/>
    <mergeCell ref="F898:G898"/>
    <mergeCell ref="F899:G899"/>
    <mergeCell ref="F890:G890"/>
    <mergeCell ref="F891:G891"/>
    <mergeCell ref="F892:G892"/>
    <mergeCell ref="F893:G893"/>
    <mergeCell ref="F894:G894"/>
    <mergeCell ref="F885:G885"/>
    <mergeCell ref="F886:G886"/>
    <mergeCell ref="F887:G887"/>
    <mergeCell ref="F888:G888"/>
    <mergeCell ref="F889:G889"/>
    <mergeCell ref="F920:G920"/>
    <mergeCell ref="F921:G921"/>
    <mergeCell ref="F922:G922"/>
    <mergeCell ref="F923:G923"/>
    <mergeCell ref="F924:G924"/>
    <mergeCell ref="F915:G915"/>
    <mergeCell ref="F916:G916"/>
    <mergeCell ref="F917:G917"/>
    <mergeCell ref="F918:G918"/>
    <mergeCell ref="F919:G919"/>
    <mergeCell ref="F910:G910"/>
    <mergeCell ref="F911:G911"/>
    <mergeCell ref="F912:G912"/>
    <mergeCell ref="F913:G913"/>
    <mergeCell ref="F914:G914"/>
    <mergeCell ref="F905:G905"/>
    <mergeCell ref="F906:G906"/>
    <mergeCell ref="F907:G907"/>
    <mergeCell ref="F908:G908"/>
    <mergeCell ref="F909:G909"/>
    <mergeCell ref="F940:G940"/>
    <mergeCell ref="F941:G941"/>
    <mergeCell ref="F942:G942"/>
    <mergeCell ref="F943:G943"/>
    <mergeCell ref="F944:G944"/>
    <mergeCell ref="F935:G935"/>
    <mergeCell ref="F936:G936"/>
    <mergeCell ref="F937:G937"/>
    <mergeCell ref="F938:G938"/>
    <mergeCell ref="F939:G939"/>
    <mergeCell ref="F930:G930"/>
    <mergeCell ref="F931:G931"/>
    <mergeCell ref="F932:G932"/>
    <mergeCell ref="F933:G933"/>
    <mergeCell ref="F934:G934"/>
    <mergeCell ref="F925:G925"/>
    <mergeCell ref="F926:G926"/>
    <mergeCell ref="F927:G927"/>
    <mergeCell ref="F928:G928"/>
    <mergeCell ref="F929:G929"/>
    <mergeCell ref="F960:G960"/>
    <mergeCell ref="F961:G961"/>
    <mergeCell ref="F962:G962"/>
    <mergeCell ref="F963:G963"/>
    <mergeCell ref="F964:G964"/>
    <mergeCell ref="F955:G955"/>
    <mergeCell ref="F956:G956"/>
    <mergeCell ref="F957:G957"/>
    <mergeCell ref="F958:G958"/>
    <mergeCell ref="F959:G959"/>
    <mergeCell ref="F950:G950"/>
    <mergeCell ref="F951:G951"/>
    <mergeCell ref="F952:G952"/>
    <mergeCell ref="F953:G953"/>
    <mergeCell ref="F954:G954"/>
    <mergeCell ref="F945:G945"/>
    <mergeCell ref="F946:G946"/>
    <mergeCell ref="F947:G947"/>
    <mergeCell ref="F948:G948"/>
    <mergeCell ref="F949:G949"/>
    <mergeCell ref="F980:G980"/>
    <mergeCell ref="F981:G981"/>
    <mergeCell ref="F982:G982"/>
    <mergeCell ref="F983:G983"/>
    <mergeCell ref="F984:G984"/>
    <mergeCell ref="F975:G975"/>
    <mergeCell ref="F976:G976"/>
    <mergeCell ref="F977:G977"/>
    <mergeCell ref="F978:G978"/>
    <mergeCell ref="F979:G979"/>
    <mergeCell ref="F970:G970"/>
    <mergeCell ref="F971:G971"/>
    <mergeCell ref="F972:G972"/>
    <mergeCell ref="F973:G973"/>
    <mergeCell ref="F974:G974"/>
    <mergeCell ref="F965:G965"/>
    <mergeCell ref="F966:G966"/>
    <mergeCell ref="F967:G967"/>
    <mergeCell ref="F968:G968"/>
    <mergeCell ref="F969:G969"/>
    <mergeCell ref="F1000:G1000"/>
    <mergeCell ref="F1001:G1001"/>
    <mergeCell ref="F1002:G1002"/>
    <mergeCell ref="F1003:G1003"/>
    <mergeCell ref="F1004:G1004"/>
    <mergeCell ref="F995:G995"/>
    <mergeCell ref="F996:G996"/>
    <mergeCell ref="F997:G997"/>
    <mergeCell ref="F998:G998"/>
    <mergeCell ref="F999:G999"/>
    <mergeCell ref="F990:G990"/>
    <mergeCell ref="F991:G991"/>
    <mergeCell ref="F992:G992"/>
    <mergeCell ref="F993:G993"/>
    <mergeCell ref="F994:G994"/>
    <mergeCell ref="F985:G985"/>
    <mergeCell ref="F986:G986"/>
    <mergeCell ref="F987:G987"/>
    <mergeCell ref="F988:G988"/>
    <mergeCell ref="F989:G989"/>
    <mergeCell ref="F1020:G1020"/>
    <mergeCell ref="F1021:G1021"/>
    <mergeCell ref="F1022:G1022"/>
    <mergeCell ref="F1023:G1023"/>
    <mergeCell ref="F1024:G1024"/>
    <mergeCell ref="F1015:G1015"/>
    <mergeCell ref="F1016:G1016"/>
    <mergeCell ref="F1017:G1017"/>
    <mergeCell ref="F1018:G1018"/>
    <mergeCell ref="F1019:G1019"/>
    <mergeCell ref="F1010:G1010"/>
    <mergeCell ref="F1011:G1011"/>
    <mergeCell ref="F1012:G1012"/>
    <mergeCell ref="F1013:G1013"/>
    <mergeCell ref="F1014:G1014"/>
    <mergeCell ref="F1005:G1005"/>
    <mergeCell ref="F1006:G1006"/>
    <mergeCell ref="F1007:G1007"/>
    <mergeCell ref="F1008:G1008"/>
    <mergeCell ref="F1009:G1009"/>
    <mergeCell ref="F1043:G1043"/>
    <mergeCell ref="F1044:G1044"/>
    <mergeCell ref="F1035:G1035"/>
    <mergeCell ref="F1036:G1036"/>
    <mergeCell ref="F1037:G1037"/>
    <mergeCell ref="F1038:G1038"/>
    <mergeCell ref="F1039:G1039"/>
    <mergeCell ref="F1030:G1030"/>
    <mergeCell ref="F1031:G1031"/>
    <mergeCell ref="F1032:G1032"/>
    <mergeCell ref="F1033:G1033"/>
    <mergeCell ref="F1034:G1034"/>
    <mergeCell ref="F1025:G1025"/>
    <mergeCell ref="F1026:G1026"/>
    <mergeCell ref="F1027:G1027"/>
    <mergeCell ref="F1028:G1028"/>
    <mergeCell ref="F1029:G1029"/>
    <mergeCell ref="F1085:G1085"/>
    <mergeCell ref="F1086:G1086"/>
    <mergeCell ref="F1087:G1087"/>
    <mergeCell ref="F1088:G1088"/>
    <mergeCell ref="F1080:G1080"/>
    <mergeCell ref="F1081:G1081"/>
    <mergeCell ref="F1082:G1082"/>
    <mergeCell ref="F1083:G1083"/>
    <mergeCell ref="F1084:G1084"/>
    <mergeCell ref="F1075:G1075"/>
    <mergeCell ref="F1076:G1076"/>
    <mergeCell ref="F1077:G1077"/>
    <mergeCell ref="F1078:G1078"/>
    <mergeCell ref="F1079:G1079"/>
    <mergeCell ref="F1070:G1070"/>
    <mergeCell ref="F1071:G1071"/>
    <mergeCell ref="F1072:G1072"/>
    <mergeCell ref="F1073:G1073"/>
    <mergeCell ref="F1074:G1074"/>
    <mergeCell ref="F1066:G1066"/>
    <mergeCell ref="F1067:G1067"/>
    <mergeCell ref="F1068:G1068"/>
    <mergeCell ref="F1069:G1069"/>
    <mergeCell ref="F1060:G1060"/>
    <mergeCell ref="F1061:G1061"/>
    <mergeCell ref="F1062:G1062"/>
    <mergeCell ref="F1063:G1063"/>
    <mergeCell ref="F1064:G1064"/>
    <mergeCell ref="F1055:G1055"/>
    <mergeCell ref="F1056:G1056"/>
    <mergeCell ref="F1057:G1057"/>
    <mergeCell ref="F1058:G1058"/>
    <mergeCell ref="F1059:G1059"/>
    <mergeCell ref="F1050:G1050"/>
    <mergeCell ref="F1051:G1051"/>
    <mergeCell ref="F1052:G1052"/>
    <mergeCell ref="F1053:G1053"/>
    <mergeCell ref="F1054:G1054"/>
    <mergeCell ref="K38:Q38"/>
    <mergeCell ref="K40:Q40"/>
    <mergeCell ref="C43:R43"/>
    <mergeCell ref="D46:G46"/>
    <mergeCell ref="K46:Q46"/>
    <mergeCell ref="D48:G48"/>
    <mergeCell ref="K48:Q48"/>
    <mergeCell ref="D50:G50"/>
    <mergeCell ref="K50:Q50"/>
    <mergeCell ref="D52:H52"/>
    <mergeCell ref="K47:Q47"/>
    <mergeCell ref="D67:F67"/>
    <mergeCell ref="K61:Q61"/>
    <mergeCell ref="K63:Q63"/>
    <mergeCell ref="K65:Q65"/>
    <mergeCell ref="K72:Q72"/>
    <mergeCell ref="F1065:G1065"/>
    <mergeCell ref="F1045:G1045"/>
    <mergeCell ref="F1046:G1046"/>
    <mergeCell ref="D59:H59"/>
    <mergeCell ref="D60:H60"/>
    <mergeCell ref="K62:Q62"/>
    <mergeCell ref="K64:Q64"/>
    <mergeCell ref="K66:Q66"/>
    <mergeCell ref="K68:Q68"/>
    <mergeCell ref="K70:Q70"/>
    <mergeCell ref="F1047:G1047"/>
    <mergeCell ref="F1048:G1048"/>
    <mergeCell ref="F1049:G1049"/>
    <mergeCell ref="F1040:G1040"/>
    <mergeCell ref="F1041:G1041"/>
    <mergeCell ref="F1042:G1042"/>
  </mergeCells>
  <phoneticPr fontId="2"/>
  <hyperlinks>
    <hyperlink ref="I11" r:id="rId1" xr:uid="{75251866-A49F-4621-AC65-FAFB1B32BAF0}"/>
    <hyperlink ref="B97" location="'入力シート Input sheet'!A83" display="'入力シート Input sheet'!A83" xr:uid="{F4D99D04-303A-4040-9B14-3B3FBC0219A9}"/>
    <hyperlink ref="B1088" location="'入力シート Input sheet'!A83" display="'入力シート Input sheet'!A83" xr:uid="{156178F9-A20A-4150-AC44-0BBA45184673}"/>
    <hyperlink ref="B1087" location="'入力シート Input sheet'!A83" display="'入力シート Input sheet'!A83" xr:uid="{8E92B8E1-AE72-4D18-B5F7-DE3881B7874D}"/>
    <hyperlink ref="B1086" location="'入力シート Input sheet'!A83" display="'入力シート Input sheet'!A83" xr:uid="{71C9C645-DA0B-4A67-A0F7-33305E84E490}"/>
  </hyperlinks>
  <pageMargins left="0.7" right="0.7" top="0.75" bottom="0.75" header="0.3" footer="0.3"/>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1A26A8A6-7C92-4B05-AF3E-8DAB31CC30A2}">
          <x14:formula1>
            <xm:f>【隠シート】プルダウンリスト・原単位設定!$N$4:$N$22</xm:f>
          </x14:formula1>
          <xm:sqref>F89:F1088</xm:sqref>
        </x14:dataValidation>
        <x14:dataValidation type="list" allowBlank="1" showInputMessage="1" showErrorMessage="1" xr:uid="{A74A78CB-BA9F-411B-B994-53033B7ADF91}">
          <x14:formula1>
            <xm:f>【隠シート】プルダウンリスト・原単位設定!$B$3:$B$4</xm:f>
          </x14:formula1>
          <xm:sqref>D88:D1088</xm:sqref>
        </x14:dataValidation>
        <x14:dataValidation type="list" allowBlank="1" showInputMessage="1" showErrorMessage="1" xr:uid="{D9DDDE1A-AFCC-40CB-A2C7-FC8AF66F2B1B}">
          <x14:formula1>
            <xm:f>【隠シート】プルダウンリスト・原単位設定!$F$4:$F$9</xm:f>
          </x14:formula1>
          <xm:sqref>I15</xm:sqref>
        </x14:dataValidation>
        <x14:dataValidation type="list" allowBlank="1" showInputMessage="1" showErrorMessage="1" xr:uid="{35E51A35-1681-41D5-AF92-1357F3032C88}">
          <x14:formula1>
            <xm:f>【隠シート】プルダウンリスト・原単位設定!$O$4:$O$13</xm:f>
          </x14:formula1>
          <xm:sqref>P88:P1088</xm:sqref>
        </x14:dataValidation>
        <x14:dataValidation type="list" allowBlank="1" showInputMessage="1" showErrorMessage="1" xr:uid="{7C687FCE-18EE-4AFD-8DDA-807ED57DAEF0}">
          <x14:formula1>
            <xm:f>【隠シート】プルダウンリスト・原単位設定!$D$4:$D$5</xm:f>
          </x14:formula1>
          <xm:sqref>I6:J6</xm:sqref>
        </x14:dataValidation>
        <x14:dataValidation type="list" allowBlank="1" showInputMessage="1" showErrorMessage="1" xr:uid="{D5E6E7CC-FF32-43B4-A8B4-289E76514D93}">
          <x14:formula1>
            <xm:f>【隠シート】プルダウンリスト・原単位設定!$J$4:$J$241</xm:f>
          </x14:formula1>
          <xm:sqref>I7:J7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31"/>
  <sheetViews>
    <sheetView showGridLines="0" topLeftCell="A9" zoomScale="115" zoomScaleNormal="115" workbookViewId="0">
      <selection activeCell="T30" sqref="T30"/>
    </sheetView>
  </sheetViews>
  <sheetFormatPr defaultColWidth="9" defaultRowHeight="18.75" x14ac:dyDescent="0.4"/>
  <cols>
    <col min="1" max="2" width="9" style="1"/>
    <col min="3" max="3" width="31.125" style="1" bestFit="1" customWidth="1"/>
    <col min="4" max="4" width="8" style="1" bestFit="1" customWidth="1"/>
    <col min="5" max="5" width="20.125" style="1" bestFit="1" customWidth="1"/>
    <col min="6" max="6" width="4.625" style="1" bestFit="1" customWidth="1"/>
    <col min="7" max="7" width="3.125" style="1" bestFit="1" customWidth="1"/>
    <col min="8" max="8" width="9" style="1"/>
    <col min="9" max="9" width="4.625" style="1" bestFit="1" customWidth="1"/>
    <col min="10" max="10" width="11.125" style="1" bestFit="1" customWidth="1"/>
    <col min="11" max="11" width="12.125" style="1" bestFit="1" customWidth="1"/>
    <col min="12" max="12" width="4.625" style="1" bestFit="1" customWidth="1"/>
    <col min="13" max="15" width="9" style="1"/>
    <col min="16" max="16" width="4.625" style="1" bestFit="1" customWidth="1"/>
    <col min="17" max="17" width="13.125" style="1" bestFit="1" customWidth="1"/>
    <col min="18" max="18" width="8" style="1" bestFit="1" customWidth="1"/>
    <col min="19" max="19" width="15.125" style="1" bestFit="1" customWidth="1"/>
    <col min="20" max="16384" width="9" style="1"/>
  </cols>
  <sheetData>
    <row r="2" spans="1:20" ht="24" x14ac:dyDescent="0.4">
      <c r="B2" s="3" t="s">
        <v>777</v>
      </c>
      <c r="C2" s="3"/>
      <c r="D2" s="3"/>
      <c r="E2" s="3"/>
    </row>
    <row r="3" spans="1:20" x14ac:dyDescent="0.4">
      <c r="B3" s="36" t="s">
        <v>746</v>
      </c>
      <c r="C3" s="36"/>
      <c r="D3" s="36"/>
      <c r="E3" s="37" t="s">
        <v>23</v>
      </c>
    </row>
    <row r="4" spans="1:20" x14ac:dyDescent="0.4">
      <c r="B4" s="36" t="s">
        <v>739</v>
      </c>
      <c r="C4" s="36"/>
      <c r="D4" s="36" t="s">
        <v>744</v>
      </c>
      <c r="E4" s="38" t="str">
        <f>'入力シート Input sheet'!I7</f>
        <v>Japan</v>
      </c>
    </row>
    <row r="5" spans="1:20" x14ac:dyDescent="0.4">
      <c r="B5" s="36" t="s">
        <v>738</v>
      </c>
      <c r="C5" s="36"/>
      <c r="D5" s="36" t="s">
        <v>744</v>
      </c>
      <c r="E5" s="38" t="e">
        <f>VLOOKUP(E4,【隠シート】プルダウンリスト・原単位設定!K4:L241,2,FALSE)</f>
        <v>#N/A</v>
      </c>
    </row>
    <row r="6" spans="1:20" x14ac:dyDescent="0.4">
      <c r="B6" s="36" t="s">
        <v>12</v>
      </c>
      <c r="C6" s="36"/>
      <c r="D6" s="36" t="s">
        <v>744</v>
      </c>
      <c r="E6" s="38" t="str">
        <f>'入力シート Input sheet'!I8</f>
        <v>XX株式会社</v>
      </c>
    </row>
    <row r="7" spans="1:20" x14ac:dyDescent="0.4">
      <c r="B7" s="36" t="s">
        <v>4</v>
      </c>
      <c r="C7" s="36"/>
      <c r="D7" s="36" t="s">
        <v>744</v>
      </c>
      <c r="E7" s="38" t="str">
        <f>'入力シート Input sheet'!I9</f>
        <v>XX事業所</v>
      </c>
    </row>
    <row r="8" spans="1:20" x14ac:dyDescent="0.4">
      <c r="B8" s="36" t="s">
        <v>1</v>
      </c>
      <c r="C8" s="36"/>
      <c r="D8" s="36" t="s">
        <v>744</v>
      </c>
      <c r="E8" s="38" t="str">
        <f>'入力シート Input sheet'!I10</f>
        <v>AA　AA</v>
      </c>
    </row>
    <row r="9" spans="1:20" x14ac:dyDescent="0.4">
      <c r="B9" s="36" t="s">
        <v>2</v>
      </c>
      <c r="C9" s="36"/>
      <c r="D9" s="36" t="s">
        <v>744</v>
      </c>
      <c r="E9" s="38" t="str">
        <f>'入力シート Input sheet'!I11</f>
        <v>XXXX@XXX.com</v>
      </c>
    </row>
    <row r="10" spans="1:20" x14ac:dyDescent="0.4">
      <c r="B10" s="36" t="s">
        <v>3</v>
      </c>
      <c r="C10" s="36"/>
      <c r="D10" s="36" t="s">
        <v>744</v>
      </c>
      <c r="E10" s="38" t="str">
        <f>'入力シート Input sheet'!I12</f>
        <v>0X0-XXXX-XXXX</v>
      </c>
    </row>
    <row r="11" spans="1:20" x14ac:dyDescent="0.4">
      <c r="B11" s="36" t="s">
        <v>766</v>
      </c>
      <c r="C11" s="36"/>
      <c r="D11" s="36" t="s">
        <v>744</v>
      </c>
      <c r="E11" s="39">
        <f>'入力シート Input sheet'!I13</f>
        <v>45292</v>
      </c>
    </row>
    <row r="12" spans="1:20" x14ac:dyDescent="0.4">
      <c r="B12" s="36" t="s">
        <v>767</v>
      </c>
      <c r="C12" s="36"/>
      <c r="D12" s="36" t="s">
        <v>744</v>
      </c>
      <c r="E12" s="39">
        <f>'入力シート Input sheet'!I14</f>
        <v>45657</v>
      </c>
    </row>
    <row r="14" spans="1:20" ht="24" x14ac:dyDescent="0.4">
      <c r="B14" s="5" t="s">
        <v>792</v>
      </c>
      <c r="C14" s="4"/>
      <c r="D14" s="4"/>
      <c r="E14" s="4"/>
      <c r="F14" s="4"/>
      <c r="G14" s="4"/>
      <c r="H14" s="4"/>
      <c r="I14" s="4"/>
      <c r="J14" s="4"/>
      <c r="K14" s="4"/>
      <c r="L14" s="4"/>
      <c r="M14" s="4"/>
      <c r="N14" s="4"/>
      <c r="O14" s="4"/>
      <c r="P14" s="4"/>
      <c r="Q14" s="4"/>
      <c r="R14" s="4"/>
      <c r="S14" s="4"/>
      <c r="T14" s="4"/>
    </row>
    <row r="15" spans="1:20" x14ac:dyDescent="0.4">
      <c r="A15" s="18"/>
      <c r="B15" s="40" t="s">
        <v>745</v>
      </c>
      <c r="C15" s="40"/>
      <c r="D15" s="40"/>
      <c r="E15" s="40" t="s">
        <v>23</v>
      </c>
      <c r="F15" s="40" t="s">
        <v>24</v>
      </c>
      <c r="G15" s="40"/>
      <c r="H15" s="40"/>
      <c r="I15" s="40" t="s">
        <v>770</v>
      </c>
      <c r="J15" s="40" t="s">
        <v>754</v>
      </c>
      <c r="K15" s="40"/>
      <c r="L15" s="40"/>
      <c r="M15" s="40"/>
      <c r="N15" s="40"/>
      <c r="O15" s="40"/>
      <c r="P15" s="40"/>
      <c r="Q15" s="40" t="s">
        <v>790</v>
      </c>
      <c r="R15" s="40"/>
      <c r="S15" s="40"/>
      <c r="T15" s="40"/>
    </row>
    <row r="16" spans="1:20" x14ac:dyDescent="0.4">
      <c r="A16" s="18"/>
      <c r="B16" s="40"/>
      <c r="C16" s="40" t="str">
        <f>'入力シート Input sheet'!H21</f>
        <v>ガソリン</v>
      </c>
      <c r="D16" s="40" t="s">
        <v>744</v>
      </c>
      <c r="E16" s="40">
        <f>'入力シート Input sheet'!I21</f>
        <v>0</v>
      </c>
      <c r="F16" s="40" t="str">
        <f>'入力シート Input sheet'!J21</f>
        <v>kL</v>
      </c>
      <c r="G16" s="40" t="s">
        <v>758</v>
      </c>
      <c r="H16" s="40" t="s">
        <v>744</v>
      </c>
      <c r="I16" s="40">
        <v>2</v>
      </c>
      <c r="J16" s="121">
        <f>IF('入力シート Input sheet'!$I$7="日本",【隠シート】プルダウンリスト・原単位設定!AB4,【隠シート】プルダウンリスト・原単位設定!S4)</f>
        <v>2.1704759999999998</v>
      </c>
      <c r="K16" s="40" t="str">
        <f t="shared" ref="K16:K25" si="0">"t-CO2eq/"&amp;F16</f>
        <v>t-CO2eq/kL</v>
      </c>
      <c r="L16" s="40" t="s">
        <v>757</v>
      </c>
      <c r="M16" s="40">
        <f t="shared" ref="M16:M25" si="1">E16*J16</f>
        <v>0</v>
      </c>
      <c r="N16" s="40" t="s">
        <v>756</v>
      </c>
      <c r="O16" s="40"/>
      <c r="P16" s="40" t="s">
        <v>755</v>
      </c>
      <c r="Q16" s="40">
        <f>SUM(M16:M26)</f>
        <v>7.5480024999999999</v>
      </c>
      <c r="R16" s="40" t="s">
        <v>756</v>
      </c>
      <c r="S16" s="40"/>
      <c r="T16" s="40"/>
    </row>
    <row r="17" spans="1:20" x14ac:dyDescent="0.4">
      <c r="A17" s="18"/>
      <c r="B17" s="40"/>
      <c r="C17" s="40" t="str">
        <f>'入力シート Input sheet'!H23</f>
        <v>灯油</v>
      </c>
      <c r="D17" s="40" t="s">
        <v>744</v>
      </c>
      <c r="E17" s="40">
        <f>'入力シート Input sheet'!I23</f>
        <v>0</v>
      </c>
      <c r="F17" s="40" t="str">
        <f>'入力シート Input sheet'!J23</f>
        <v>kL</v>
      </c>
      <c r="G17" s="40" t="s">
        <v>758</v>
      </c>
      <c r="H17" s="40" t="s">
        <v>744</v>
      </c>
      <c r="I17" s="40">
        <v>3</v>
      </c>
      <c r="J17" s="121">
        <f>IF('入力シート Input sheet'!$I$7="日本",【隠シート】プルダウンリスト・原単位設定!AB5,【隠シート】プルダウンリスト・原単位設定!S5)</f>
        <v>2.4640130000000005</v>
      </c>
      <c r="K17" s="40" t="str">
        <f t="shared" si="0"/>
        <v>t-CO2eq/kL</v>
      </c>
      <c r="L17" s="40" t="s">
        <v>757</v>
      </c>
      <c r="M17" s="40">
        <f t="shared" si="1"/>
        <v>0</v>
      </c>
      <c r="N17" s="40" t="s">
        <v>756</v>
      </c>
      <c r="O17" s="40"/>
      <c r="P17" s="40"/>
      <c r="Q17" s="40"/>
      <c r="R17" s="40"/>
      <c r="S17" s="40"/>
      <c r="T17" s="40"/>
    </row>
    <row r="18" spans="1:20" x14ac:dyDescent="0.4">
      <c r="A18" s="18"/>
      <c r="B18" s="40"/>
      <c r="C18" s="40" t="str">
        <f>'入力シート Input sheet'!H25</f>
        <v>軽油</v>
      </c>
      <c r="D18" s="40" t="s">
        <v>744</v>
      </c>
      <c r="E18" s="40">
        <f>'入力シート Input sheet'!I25</f>
        <v>1</v>
      </c>
      <c r="F18" s="40" t="str">
        <f>'入力シート Input sheet'!J25</f>
        <v>kL</v>
      </c>
      <c r="G18" s="40" t="s">
        <v>758</v>
      </c>
      <c r="H18" s="40" t="s">
        <v>744</v>
      </c>
      <c r="I18" s="40">
        <v>4</v>
      </c>
      <c r="J18" s="121">
        <f>IF('入力シート Input sheet'!$I$7="日本",【隠シート】プルダウンリスト・原単位設定!AB6,【隠シート】プルダウンリスト・原単位設定!S6)</f>
        <v>2.6505570000000001</v>
      </c>
      <c r="K18" s="40" t="str">
        <f t="shared" si="0"/>
        <v>t-CO2eq/kL</v>
      </c>
      <c r="L18" s="40" t="s">
        <v>757</v>
      </c>
      <c r="M18" s="40">
        <f t="shared" si="1"/>
        <v>2.6505570000000001</v>
      </c>
      <c r="N18" s="40" t="s">
        <v>7</v>
      </c>
      <c r="O18" s="40"/>
      <c r="P18" s="40"/>
      <c r="Q18" s="40"/>
      <c r="R18" s="40"/>
      <c r="S18" s="40"/>
      <c r="T18" s="40"/>
    </row>
    <row r="19" spans="1:20" x14ac:dyDescent="0.4">
      <c r="A19" s="18"/>
      <c r="B19" s="40"/>
      <c r="C19" s="40" t="str">
        <f>'入力シート Input sheet'!H27</f>
        <v>A重油</v>
      </c>
      <c r="D19" s="40" t="s">
        <v>744</v>
      </c>
      <c r="E19" s="40">
        <f>'入力シート Input sheet'!I27</f>
        <v>0.5</v>
      </c>
      <c r="F19" s="40" t="str">
        <f>'入力シート Input sheet'!J27</f>
        <v>kL</v>
      </c>
      <c r="G19" s="40" t="s">
        <v>758</v>
      </c>
      <c r="H19" s="40" t="s">
        <v>744</v>
      </c>
      <c r="I19" s="40">
        <v>5</v>
      </c>
      <c r="J19" s="121">
        <f>IF('入力シート Input sheet'!$I$7="日本",【隠シート】プルダウンリスト・原単位設定!AB7,【隠シート】プルダウンリスト・原単位設定!S7)</f>
        <v>2.7216929999999997</v>
      </c>
      <c r="K19" s="40" t="str">
        <f t="shared" si="0"/>
        <v>t-CO2eq/kL</v>
      </c>
      <c r="L19" s="40" t="s">
        <v>757</v>
      </c>
      <c r="M19" s="40">
        <f t="shared" si="1"/>
        <v>1.3608464999999998</v>
      </c>
      <c r="N19" s="40" t="s">
        <v>7</v>
      </c>
      <c r="O19" s="40"/>
      <c r="P19" s="40"/>
      <c r="Q19" s="40"/>
      <c r="R19" s="40"/>
      <c r="S19" s="40"/>
      <c r="T19" s="40"/>
    </row>
    <row r="20" spans="1:20" x14ac:dyDescent="0.4">
      <c r="A20" s="18"/>
      <c r="B20" s="40"/>
      <c r="C20" s="40" t="str">
        <f>'入力シート Input sheet'!H29</f>
        <v>C重油</v>
      </c>
      <c r="D20" s="40" t="s">
        <v>744</v>
      </c>
      <c r="E20" s="40">
        <f>'入力シート Input sheet'!I29</f>
        <v>0</v>
      </c>
      <c r="F20" s="40" t="str">
        <f>'入力シート Input sheet'!J29</f>
        <v>kL</v>
      </c>
      <c r="G20" s="40" t="s">
        <v>758</v>
      </c>
      <c r="H20" s="40" t="s">
        <v>744</v>
      </c>
      <c r="I20" s="40">
        <v>6</v>
      </c>
      <c r="J20" s="121">
        <f>IF('入力シート Input sheet'!$I$7="日本",【隠シート】プルダウンリスト・原単位設定!AB8,【隠シート】プルダウンリスト・原単位設定!S8)</f>
        <v>3.0704580000000004</v>
      </c>
      <c r="K20" s="40" t="str">
        <f t="shared" si="0"/>
        <v>t-CO2eq/kL</v>
      </c>
      <c r="L20" s="40" t="s">
        <v>757</v>
      </c>
      <c r="M20" s="40">
        <f t="shared" si="1"/>
        <v>0</v>
      </c>
      <c r="N20" s="40" t="s">
        <v>7</v>
      </c>
      <c r="O20" s="40"/>
      <c r="P20" s="40"/>
      <c r="Q20" s="40"/>
      <c r="R20" s="40"/>
      <c r="S20" s="40"/>
      <c r="T20" s="40"/>
    </row>
    <row r="21" spans="1:20" x14ac:dyDescent="0.4">
      <c r="A21" s="18"/>
      <c r="B21" s="40"/>
      <c r="C21" s="40" t="str">
        <f>'入力シート Input sheet'!H31</f>
        <v>LPG</v>
      </c>
      <c r="D21" s="40" t="s">
        <v>744</v>
      </c>
      <c r="E21" s="40">
        <f>'入力シート Input sheet'!I31</f>
        <v>0.5</v>
      </c>
      <c r="F21" s="40" t="str">
        <f>'入力シート Input sheet'!J31</f>
        <v>t</v>
      </c>
      <c r="G21" s="40" t="s">
        <v>758</v>
      </c>
      <c r="H21" s="40" t="s">
        <v>744</v>
      </c>
      <c r="I21" s="40">
        <v>7</v>
      </c>
      <c r="J21" s="121">
        <f>IF('入力シート Input sheet'!$I$7="日本",【隠シート】プルダウンリスト・原単位設定!AB9,【隠シート】プルダウンリスト・原単位設定!S9)</f>
        <v>2.9846300000000001</v>
      </c>
      <c r="K21" s="40" t="str">
        <f t="shared" si="0"/>
        <v>t-CO2eq/t</v>
      </c>
      <c r="L21" s="40" t="s">
        <v>757</v>
      </c>
      <c r="M21" s="40">
        <f t="shared" si="1"/>
        <v>1.4923150000000001</v>
      </c>
      <c r="N21" s="40" t="s">
        <v>7</v>
      </c>
      <c r="O21" s="40"/>
      <c r="P21" s="40"/>
      <c r="Q21" s="40"/>
      <c r="R21" s="40"/>
      <c r="S21" s="40"/>
      <c r="T21" s="40"/>
    </row>
    <row r="22" spans="1:20" x14ac:dyDescent="0.4">
      <c r="A22" s="18"/>
      <c r="B22" s="40"/>
      <c r="C22" s="40" t="str">
        <f>'入力シート Input sheet'!H33</f>
        <v>LNG</v>
      </c>
      <c r="D22" s="40" t="s">
        <v>744</v>
      </c>
      <c r="E22" s="40">
        <f>'入力シート Input sheet'!I33</f>
        <v>0</v>
      </c>
      <c r="F22" s="40" t="str">
        <f>'入力シート Input sheet'!J33</f>
        <v>t</v>
      </c>
      <c r="G22" s="40" t="s">
        <v>758</v>
      </c>
      <c r="H22" s="40" t="s">
        <v>744</v>
      </c>
      <c r="I22" s="40">
        <v>8</v>
      </c>
      <c r="J22" s="121">
        <f>IF('入力シート Input sheet'!$I$7="日本",【隠シート】プルダウンリスト・原単位設定!AB10,【隠シート】プルダウンリスト・原単位設定!S10)</f>
        <v>2.787876666666667</v>
      </c>
      <c r="K22" s="40" t="str">
        <f t="shared" si="0"/>
        <v>t-CO2eq/t</v>
      </c>
      <c r="L22" s="40" t="s">
        <v>757</v>
      </c>
      <c r="M22" s="40">
        <f t="shared" si="1"/>
        <v>0</v>
      </c>
      <c r="N22" s="40" t="s">
        <v>7</v>
      </c>
      <c r="O22" s="40"/>
      <c r="P22" s="40"/>
      <c r="Q22" s="40"/>
      <c r="R22" s="40"/>
      <c r="S22" s="40"/>
      <c r="T22" s="40"/>
    </row>
    <row r="23" spans="1:20" x14ac:dyDescent="0.4">
      <c r="A23" s="18"/>
      <c r="B23" s="40"/>
      <c r="C23" s="40" t="str">
        <f>'入力シート Input sheet'!H35</f>
        <v>国産天然ガス</v>
      </c>
      <c r="D23" s="40" t="s">
        <v>744</v>
      </c>
      <c r="E23" s="40">
        <f>'入力シート Input sheet'!I35</f>
        <v>0</v>
      </c>
      <c r="F23" s="40" t="str">
        <f>'入力シート Input sheet'!J35</f>
        <v>千㎥</v>
      </c>
      <c r="G23" s="40" t="s">
        <v>758</v>
      </c>
      <c r="H23" s="40" t="s">
        <v>744</v>
      </c>
      <c r="I23" s="40">
        <v>9</v>
      </c>
      <c r="J23" s="121">
        <f>IF('入力シート Input sheet'!$I$7="日本",【隠シート】プルダウンリスト・原単位設定!AB11,【隠シート】プルダウンリスト・原単位設定!S11)</f>
        <v>1.9618170000000001</v>
      </c>
      <c r="K23" s="40" t="str">
        <f t="shared" si="0"/>
        <v>t-CO2eq/千㎥</v>
      </c>
      <c r="L23" s="40" t="s">
        <v>757</v>
      </c>
      <c r="M23" s="40">
        <f t="shared" si="1"/>
        <v>0</v>
      </c>
      <c r="N23" s="40" t="s">
        <v>7</v>
      </c>
      <c r="O23" s="40"/>
      <c r="P23" s="40"/>
      <c r="Q23" s="40"/>
      <c r="R23" s="40"/>
      <c r="S23" s="40"/>
      <c r="T23" s="40"/>
    </row>
    <row r="24" spans="1:20" x14ac:dyDescent="0.4">
      <c r="A24" s="18"/>
      <c r="B24" s="40"/>
      <c r="C24" s="40" t="str">
        <f>'入力シート Input sheet'!H37</f>
        <v>都市ガス</v>
      </c>
      <c r="D24" s="40" t="s">
        <v>744</v>
      </c>
      <c r="E24" s="40">
        <f>'入力シート Input sheet'!I37</f>
        <v>1</v>
      </c>
      <c r="F24" s="40" t="str">
        <f>'入力シート Input sheet'!J37</f>
        <v>千㎥</v>
      </c>
      <c r="G24" s="40" t="s">
        <v>758</v>
      </c>
      <c r="H24" s="40" t="s">
        <v>744</v>
      </c>
      <c r="I24" s="40">
        <v>10</v>
      </c>
      <c r="J24" s="121">
        <f>IF('入力シート Input sheet'!$I$7="日本",【隠シート】プルダウンリスト・原単位設定!AB12,【隠シート】プルダウンリスト・原単位設定!S12)</f>
        <v>2.0442840000000002</v>
      </c>
      <c r="K24" s="40" t="str">
        <f t="shared" si="0"/>
        <v>t-CO2eq/千㎥</v>
      </c>
      <c r="L24" s="40" t="s">
        <v>757</v>
      </c>
      <c r="M24" s="40">
        <f t="shared" si="1"/>
        <v>2.0442840000000002</v>
      </c>
      <c r="N24" s="40" t="s">
        <v>7</v>
      </c>
      <c r="O24" s="40"/>
      <c r="P24" s="40"/>
      <c r="Q24" s="40"/>
      <c r="R24" s="40"/>
      <c r="S24" s="40"/>
      <c r="T24" s="40"/>
    </row>
    <row r="25" spans="1:20" x14ac:dyDescent="0.4">
      <c r="A25" s="18"/>
      <c r="B25" s="40"/>
      <c r="C25" s="40" t="str">
        <f>'入力シート Input sheet'!H39</f>
        <v>廃油</v>
      </c>
      <c r="D25" s="40" t="s">
        <v>744</v>
      </c>
      <c r="E25" s="40">
        <f>'入力シート Input sheet'!I39</f>
        <v>0</v>
      </c>
      <c r="F25" s="40" t="str">
        <f>'入力シート Input sheet'!J39</f>
        <v>kL</v>
      </c>
      <c r="G25" s="40" t="s">
        <v>758</v>
      </c>
      <c r="H25" s="40" t="s">
        <v>744</v>
      </c>
      <c r="I25" s="40">
        <v>11</v>
      </c>
      <c r="J25" s="121">
        <f>IF('入力シート Input sheet'!$I$7="日本",【隠シート】プルダウンリスト・原単位設定!AB13,【隠シート】プルダウンリスト・原単位設定!S13)</f>
        <v>2.6219410000000001</v>
      </c>
      <c r="K25" s="40" t="str">
        <f t="shared" si="0"/>
        <v>t-CO2eq/kL</v>
      </c>
      <c r="L25" s="40" t="s">
        <v>757</v>
      </c>
      <c r="M25" s="40">
        <f t="shared" si="1"/>
        <v>0</v>
      </c>
      <c r="N25" s="40" t="s">
        <v>7</v>
      </c>
      <c r="O25" s="40"/>
      <c r="P25" s="40"/>
      <c r="Q25" s="40"/>
      <c r="R25" s="40"/>
      <c r="S25" s="40"/>
      <c r="T25" s="40"/>
    </row>
    <row r="26" spans="1:20" x14ac:dyDescent="0.4">
      <c r="A26" s="18"/>
      <c r="B26" s="40"/>
      <c r="C26" s="40"/>
      <c r="D26" s="40"/>
      <c r="E26" s="40"/>
      <c r="F26" s="40"/>
      <c r="G26" s="40"/>
      <c r="H26" s="40"/>
      <c r="I26" s="40"/>
      <c r="J26" s="40"/>
      <c r="K26" s="40"/>
      <c r="L26" s="40"/>
      <c r="M26" s="40"/>
      <c r="N26" s="40"/>
      <c r="O26" s="40"/>
      <c r="P26" s="40"/>
      <c r="Q26" s="40"/>
      <c r="R26" s="40"/>
      <c r="S26" s="40"/>
      <c r="T26" s="40"/>
    </row>
    <row r="27" spans="1:20" x14ac:dyDescent="0.4">
      <c r="A27" s="18"/>
      <c r="B27" s="14"/>
      <c r="C27" s="14"/>
      <c r="D27" s="14"/>
      <c r="E27" s="14"/>
      <c r="F27" s="14"/>
      <c r="G27" s="14"/>
      <c r="H27" s="14"/>
      <c r="I27" s="14"/>
      <c r="J27" s="14"/>
      <c r="K27" s="14"/>
      <c r="L27" s="14"/>
      <c r="M27" s="14"/>
      <c r="N27" s="14"/>
      <c r="O27" s="14"/>
      <c r="P27" s="14"/>
      <c r="Q27" s="14"/>
      <c r="R27" s="14"/>
    </row>
    <row r="28" spans="1:20" x14ac:dyDescent="0.4">
      <c r="A28" s="18"/>
      <c r="B28" s="41" t="s">
        <v>753</v>
      </c>
      <c r="C28" s="41"/>
      <c r="D28" s="41"/>
      <c r="E28" s="6"/>
      <c r="F28" s="6"/>
      <c r="G28" s="41"/>
      <c r="H28" s="41"/>
      <c r="I28" s="41"/>
      <c r="J28" s="41"/>
      <c r="K28" s="41"/>
      <c r="L28" s="41"/>
      <c r="M28" s="41"/>
      <c r="N28" s="41"/>
      <c r="O28" s="41"/>
      <c r="P28" s="41"/>
      <c r="Q28" s="41" t="s">
        <v>791</v>
      </c>
      <c r="R28" s="41"/>
      <c r="S28" s="6" t="s">
        <v>793</v>
      </c>
      <c r="T28" s="6"/>
    </row>
    <row r="29" spans="1:20" s="88" customFormat="1" x14ac:dyDescent="0.4">
      <c r="A29" s="65"/>
      <c r="B29" s="87"/>
      <c r="C29" s="87" t="s">
        <v>871</v>
      </c>
      <c r="D29" s="87" t="s">
        <v>744</v>
      </c>
      <c r="E29" s="87">
        <f>'入力シート Input sheet'!I45</f>
        <v>5</v>
      </c>
      <c r="F29" s="87" t="s">
        <v>919</v>
      </c>
      <c r="G29" s="87" t="s">
        <v>758</v>
      </c>
      <c r="H29" s="87" t="s">
        <v>744</v>
      </c>
      <c r="I29" s="87">
        <v>8</v>
      </c>
      <c r="J29" s="87" t="e">
        <f>VLOOKUP($E$5,【隠シート】プルダウンリスト・原単位設定!$AN$4:$AO$241,2,FALSE)*1000</f>
        <v>#N/A</v>
      </c>
      <c r="K29" s="87" t="str">
        <f>"t-CO2eq/"&amp;F29</f>
        <v>t-CO2eq/MWh</v>
      </c>
      <c r="L29" s="87" t="s">
        <v>757</v>
      </c>
      <c r="M29" s="87" t="e">
        <f>E29*J29</f>
        <v>#N/A</v>
      </c>
      <c r="N29" s="87" t="s">
        <v>756</v>
      </c>
      <c r="O29" s="87"/>
      <c r="P29" s="87" t="s">
        <v>755</v>
      </c>
      <c r="Q29" s="87" t="e">
        <f>SUM(M29:M31)</f>
        <v>#N/A</v>
      </c>
      <c r="R29" s="87" t="s">
        <v>756</v>
      </c>
      <c r="S29" s="87">
        <f>SUM(E29:E31)</f>
        <v>5</v>
      </c>
      <c r="T29" s="87" t="s">
        <v>928</v>
      </c>
    </row>
    <row r="30" spans="1:20" s="88" customFormat="1" x14ac:dyDescent="0.4">
      <c r="A30" s="65"/>
      <c r="B30" s="87"/>
      <c r="C30" s="87" t="s">
        <v>872</v>
      </c>
      <c r="D30" s="87" t="s">
        <v>744</v>
      </c>
      <c r="E30" s="87">
        <f>'入力シート Input sheet'!I47</f>
        <v>0</v>
      </c>
      <c r="F30" s="87" t="s">
        <v>919</v>
      </c>
      <c r="G30" s="87" t="s">
        <v>758</v>
      </c>
      <c r="H30" s="87" t="s">
        <v>743</v>
      </c>
      <c r="I30" s="87"/>
      <c r="J30" s="87">
        <f>'入力シート Input sheet'!I49</f>
        <v>0</v>
      </c>
      <c r="K30" s="87" t="str">
        <f>"t-CO2eq/"&amp;F30</f>
        <v>t-CO2eq/MWh</v>
      </c>
      <c r="L30" s="87" t="s">
        <v>757</v>
      </c>
      <c r="M30" s="87">
        <f>E30*J30</f>
        <v>0</v>
      </c>
      <c r="N30" s="87" t="s">
        <v>756</v>
      </c>
      <c r="O30" s="87"/>
      <c r="P30" s="87"/>
      <c r="Q30" s="87"/>
      <c r="R30" s="87"/>
      <c r="S30" s="86"/>
      <c r="T30" s="86"/>
    </row>
    <row r="31" spans="1:20" x14ac:dyDescent="0.4">
      <c r="A31" s="18"/>
      <c r="B31" s="41"/>
      <c r="C31" s="41"/>
      <c r="D31" s="41"/>
      <c r="E31" s="41"/>
      <c r="F31" s="41"/>
      <c r="G31" s="41"/>
      <c r="H31" s="41"/>
      <c r="I31" s="41"/>
      <c r="J31" s="41"/>
      <c r="K31" s="41"/>
      <c r="L31" s="41"/>
      <c r="M31" s="41"/>
      <c r="N31" s="41"/>
      <c r="O31" s="41"/>
      <c r="P31" s="41"/>
      <c r="Q31" s="41"/>
      <c r="R31" s="41"/>
      <c r="S31" s="6"/>
      <c r="T31" s="6"/>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21A5C-C79A-4F36-8B02-866F32131C5F}">
  <dimension ref="B1:S20"/>
  <sheetViews>
    <sheetView showGridLines="0" zoomScale="85" zoomScaleNormal="85" workbookViewId="0">
      <selection activeCell="T11" sqref="T11"/>
    </sheetView>
  </sheetViews>
  <sheetFormatPr defaultRowHeight="18.75" x14ac:dyDescent="0.4"/>
  <cols>
    <col min="2" max="2" width="38.625" bestFit="1" customWidth="1"/>
    <col min="3" max="3" width="5.125" bestFit="1" customWidth="1"/>
    <col min="4" max="4" width="16.5" customWidth="1"/>
    <col min="5" max="5" width="8" bestFit="1" customWidth="1"/>
    <col min="6" max="6" width="9" bestFit="1" customWidth="1"/>
    <col min="7" max="7" width="13.625" bestFit="1" customWidth="1"/>
    <col min="8" max="8" width="3.125" bestFit="1" customWidth="1"/>
    <col min="9" max="9" width="9" bestFit="1" customWidth="1"/>
    <col min="10" max="10" width="44.125" bestFit="1" customWidth="1"/>
    <col min="11" max="12" width="10.625" style="2" customWidth="1"/>
    <col min="17" max="17" width="12.625" customWidth="1"/>
    <col min="18" max="18" width="13.125" customWidth="1"/>
    <col min="19" max="19" width="12.625" customWidth="1"/>
  </cols>
  <sheetData>
    <row r="1" spans="2:19" ht="47.25" customHeight="1" x14ac:dyDescent="0.4"/>
    <row r="2" spans="2:19" ht="24" x14ac:dyDescent="0.4">
      <c r="K2" s="5" t="s">
        <v>861</v>
      </c>
      <c r="L2" s="5"/>
      <c r="M2" s="5"/>
      <c r="N2" s="5"/>
      <c r="O2" s="5"/>
      <c r="P2" s="5"/>
      <c r="Q2" s="5"/>
      <c r="R2" s="5"/>
      <c r="S2" s="5"/>
    </row>
    <row r="3" spans="2:19" x14ac:dyDescent="0.4">
      <c r="K3" s="22"/>
      <c r="L3" s="22"/>
      <c r="M3" s="334" t="s">
        <v>5</v>
      </c>
      <c r="N3" s="335"/>
      <c r="O3" s="335"/>
      <c r="P3" s="335"/>
      <c r="Q3" s="335"/>
      <c r="R3" s="335"/>
      <c r="S3" s="335"/>
    </row>
    <row r="4" spans="2:19" ht="71.25" customHeight="1" x14ac:dyDescent="0.4">
      <c r="K4" s="113" t="s">
        <v>897</v>
      </c>
      <c r="L4" s="113" t="s">
        <v>9</v>
      </c>
      <c r="M4" s="114" t="s">
        <v>894</v>
      </c>
      <c r="N4" s="114" t="s">
        <v>895</v>
      </c>
      <c r="O4" s="114" t="s">
        <v>896</v>
      </c>
      <c r="P4" s="113" t="s">
        <v>9</v>
      </c>
      <c r="Q4" s="114" t="s">
        <v>10</v>
      </c>
      <c r="R4" s="114" t="s">
        <v>921</v>
      </c>
      <c r="S4" s="114" t="s">
        <v>922</v>
      </c>
    </row>
    <row r="5" spans="2:19" x14ac:dyDescent="0.4">
      <c r="K5" s="80">
        <f>'入力シート Input sheet'!I57</f>
        <v>8000</v>
      </c>
      <c r="L5" s="23" t="s">
        <v>6</v>
      </c>
      <c r="M5" s="24">
        <f>'【隠シート】 ①連絡先・エネルギーデータ入力'!Q16</f>
        <v>7.5480024999999999</v>
      </c>
      <c r="N5" s="24" t="e">
        <f>'【隠シート】 ①連絡先・エネルギーデータ入力'!Q29</f>
        <v>#N/A</v>
      </c>
      <c r="O5" s="24" t="e">
        <f>M5+N5</f>
        <v>#N/A</v>
      </c>
      <c r="P5" s="24" t="s">
        <v>7</v>
      </c>
      <c r="Q5" s="24" t="e">
        <f>O5/(K5)</f>
        <v>#N/A</v>
      </c>
      <c r="R5" s="24">
        <f>'【隠シート】 ①連絡先・エネルギーデータ入力'!S29</f>
        <v>5</v>
      </c>
      <c r="S5" s="25" t="e">
        <f>N5/R5</f>
        <v>#N/A</v>
      </c>
    </row>
    <row r="7" spans="2:19" ht="24" x14ac:dyDescent="0.5">
      <c r="B7" s="8" t="s">
        <v>778</v>
      </c>
      <c r="C7" s="9"/>
      <c r="D7" s="9"/>
      <c r="E7" s="9"/>
      <c r="F7" s="9"/>
      <c r="G7" s="9"/>
      <c r="I7" s="28" t="s">
        <v>788</v>
      </c>
      <c r="J7" s="28"/>
      <c r="K7" s="28"/>
      <c r="L7" s="28"/>
      <c r="M7" s="28"/>
      <c r="N7" s="28"/>
      <c r="O7" s="28"/>
      <c r="P7" s="28"/>
      <c r="Q7" s="28"/>
      <c r="R7" s="28"/>
      <c r="S7" s="28"/>
    </row>
    <row r="8" spans="2:19" ht="21.75" x14ac:dyDescent="0.4">
      <c r="B8" s="19"/>
      <c r="C8" s="19"/>
      <c r="D8" s="333" t="s">
        <v>765</v>
      </c>
      <c r="E8" s="333"/>
      <c r="F8" s="333"/>
      <c r="G8" s="333"/>
      <c r="H8" s="1"/>
      <c r="I8" s="6"/>
      <c r="J8" s="6"/>
      <c r="K8" s="7"/>
      <c r="L8" s="7"/>
      <c r="M8" s="336" t="s">
        <v>5</v>
      </c>
      <c r="N8" s="337"/>
      <c r="O8" s="337"/>
      <c r="P8" s="337"/>
      <c r="Q8" s="337"/>
      <c r="R8" s="337"/>
      <c r="S8" s="337"/>
    </row>
    <row r="9" spans="2:19" ht="58.5" x14ac:dyDescent="0.4">
      <c r="B9" s="26" t="s">
        <v>775</v>
      </c>
      <c r="C9" s="26"/>
      <c r="D9" s="27" t="s">
        <v>771</v>
      </c>
      <c r="E9" s="26" t="s">
        <v>772</v>
      </c>
      <c r="F9" s="26"/>
      <c r="G9" s="27" t="s">
        <v>764</v>
      </c>
      <c r="H9" s="1"/>
      <c r="I9" s="29"/>
      <c r="J9" s="109" t="s">
        <v>840</v>
      </c>
      <c r="K9" s="30" t="s">
        <v>897</v>
      </c>
      <c r="L9" s="30" t="s">
        <v>9</v>
      </c>
      <c r="M9" s="72" t="s">
        <v>894</v>
      </c>
      <c r="N9" s="72" t="s">
        <v>895</v>
      </c>
      <c r="O9" s="72" t="s">
        <v>898</v>
      </c>
      <c r="P9" s="30" t="s">
        <v>9</v>
      </c>
      <c r="Q9" s="31" t="s">
        <v>10</v>
      </c>
      <c r="R9" s="31" t="s">
        <v>921</v>
      </c>
      <c r="S9" s="31" t="s">
        <v>923</v>
      </c>
    </row>
    <row r="10" spans="2:19" ht="25.5" x14ac:dyDescent="0.4">
      <c r="B10" s="91" t="str">
        <f>'入力シート Input sheet'!D57</f>
        <v>企業／工場（Installation）の総生産量（非CBAM製品を含む全体）</v>
      </c>
      <c r="C10" s="92" t="s">
        <v>787</v>
      </c>
      <c r="D10" s="92">
        <f>'入力シート Input sheet'!I57</f>
        <v>8000</v>
      </c>
      <c r="E10" s="110" t="s">
        <v>884</v>
      </c>
      <c r="F10" s="92"/>
      <c r="G10" s="93"/>
      <c r="H10" s="88"/>
      <c r="I10" s="86"/>
      <c r="J10" s="86"/>
      <c r="K10" s="89"/>
      <c r="L10" s="89"/>
      <c r="M10" s="90"/>
      <c r="N10" s="90"/>
      <c r="O10" s="90"/>
      <c r="P10" s="89"/>
      <c r="Q10" s="90"/>
      <c r="R10" s="90"/>
      <c r="S10" s="90"/>
    </row>
    <row r="11" spans="2:19" x14ac:dyDescent="0.4">
      <c r="B11" s="20" t="s">
        <v>20</v>
      </c>
      <c r="C11" s="20" t="s">
        <v>787</v>
      </c>
      <c r="D11" s="20">
        <f>'入力シート Input sheet'!I61</f>
        <v>1000</v>
      </c>
      <c r="E11" s="111" t="s">
        <v>884</v>
      </c>
      <c r="F11" s="20" t="s">
        <v>768</v>
      </c>
      <c r="G11" s="21">
        <f>D11/$D$10</f>
        <v>0.125</v>
      </c>
      <c r="H11" t="s">
        <v>769</v>
      </c>
      <c r="I11" s="7" t="s">
        <v>768</v>
      </c>
      <c r="J11" s="7" t="str">
        <f>B11</f>
        <v>鉄及び鉄鋼製品（Iron or steel products）</v>
      </c>
      <c r="K11" s="32">
        <f>D11</f>
        <v>1000</v>
      </c>
      <c r="L11" s="33" t="s">
        <v>6</v>
      </c>
      <c r="M11" s="32">
        <f>M$5*$G11</f>
        <v>0.94350031249999999</v>
      </c>
      <c r="N11" s="32" t="e">
        <f>N$5*$G11</f>
        <v>#N/A</v>
      </c>
      <c r="O11" s="34" t="e">
        <f>M11+N11</f>
        <v>#N/A</v>
      </c>
      <c r="P11" s="34" t="s">
        <v>7</v>
      </c>
      <c r="Q11" s="34" t="e">
        <f>IF(O11=0,0,O11/(K11))</f>
        <v>#N/A</v>
      </c>
      <c r="R11" s="32">
        <f>R$5*$G11</f>
        <v>0.625</v>
      </c>
      <c r="S11" s="35" t="e">
        <f>$S$5</f>
        <v>#N/A</v>
      </c>
    </row>
    <row r="12" spans="2:19" x14ac:dyDescent="0.4">
      <c r="B12" s="20" t="s">
        <v>15</v>
      </c>
      <c r="C12" s="20" t="s">
        <v>787</v>
      </c>
      <c r="D12" s="20">
        <f>'入力シート Input sheet'!I63</f>
        <v>0</v>
      </c>
      <c r="E12" s="111" t="s">
        <v>884</v>
      </c>
      <c r="F12" s="20" t="s">
        <v>768</v>
      </c>
      <c r="G12" s="21">
        <f t="shared" ref="G12:G20" si="0">D12/$D$10</f>
        <v>0</v>
      </c>
      <c r="I12" s="7" t="s">
        <v>768</v>
      </c>
      <c r="J12" s="7" t="str">
        <f t="shared" ref="J12:J20" si="1">B12</f>
        <v>粗鋼（Crude steel）</v>
      </c>
      <c r="K12" s="32">
        <f t="shared" ref="K12:K20" si="2">D12</f>
        <v>0</v>
      </c>
      <c r="L12" s="33" t="s">
        <v>6</v>
      </c>
      <c r="M12" s="32">
        <f t="shared" ref="M12:N20" si="3">M$5*$G12</f>
        <v>0</v>
      </c>
      <c r="N12" s="32" t="e">
        <f t="shared" si="3"/>
        <v>#N/A</v>
      </c>
      <c r="O12" s="34" t="e">
        <f t="shared" ref="O12" si="4">M12+N12</f>
        <v>#N/A</v>
      </c>
      <c r="P12" s="34" t="s">
        <v>7</v>
      </c>
      <c r="Q12" s="34" t="e">
        <f t="shared" ref="Q12:Q20" si="5">IF(O12=0,0,O12/(K12))</f>
        <v>#N/A</v>
      </c>
      <c r="R12" s="32">
        <f t="shared" ref="R12:R20" si="6">R$5*$G12</f>
        <v>0</v>
      </c>
      <c r="S12" s="35" t="e">
        <f t="shared" ref="S12:S20" si="7">$S$5</f>
        <v>#N/A</v>
      </c>
    </row>
    <row r="13" spans="2:19" x14ac:dyDescent="0.4">
      <c r="B13" s="20" t="s">
        <v>16</v>
      </c>
      <c r="C13" s="20" t="s">
        <v>787</v>
      </c>
      <c r="D13" s="20">
        <f>'入力シート Input sheet'!I65</f>
        <v>0</v>
      </c>
      <c r="E13" s="111" t="s">
        <v>884</v>
      </c>
      <c r="F13" s="20" t="s">
        <v>768</v>
      </c>
      <c r="G13" s="21">
        <f>D13/$D$10</f>
        <v>0</v>
      </c>
      <c r="I13" s="7" t="s">
        <v>768</v>
      </c>
      <c r="J13" s="7" t="str">
        <f t="shared" si="1"/>
        <v>直接還元鉄（Direct Reduced Iron：DRI）</v>
      </c>
      <c r="K13" s="32">
        <f t="shared" si="2"/>
        <v>0</v>
      </c>
      <c r="L13" s="33" t="s">
        <v>6</v>
      </c>
      <c r="M13" s="32">
        <f>M$5*$G13</f>
        <v>0</v>
      </c>
      <c r="N13" s="32" t="e">
        <f>N$5*$G13</f>
        <v>#N/A</v>
      </c>
      <c r="O13" s="34" t="e">
        <f>M13+N13</f>
        <v>#N/A</v>
      </c>
      <c r="P13" s="34" t="s">
        <v>7</v>
      </c>
      <c r="Q13" s="34" t="e">
        <f>IF(O13=0,0,O13/(K13))</f>
        <v>#N/A</v>
      </c>
      <c r="R13" s="32">
        <f>R$5*$G13</f>
        <v>0</v>
      </c>
      <c r="S13" s="35" t="e">
        <f>$S$5</f>
        <v>#N/A</v>
      </c>
    </row>
    <row r="14" spans="2:19" x14ac:dyDescent="0.4">
      <c r="B14" s="20" t="s">
        <v>17</v>
      </c>
      <c r="C14" s="20" t="s">
        <v>787</v>
      </c>
      <c r="D14" s="20">
        <f>'入力シート Input sheet'!I67</f>
        <v>0</v>
      </c>
      <c r="E14" s="111" t="s">
        <v>884</v>
      </c>
      <c r="F14" s="20" t="s">
        <v>768</v>
      </c>
      <c r="G14" s="21">
        <f t="shared" si="0"/>
        <v>0</v>
      </c>
      <c r="I14" s="7" t="s">
        <v>768</v>
      </c>
      <c r="J14" s="7" t="str">
        <f t="shared" si="1"/>
        <v>フェロクロム（ Ferro Chrome：FeCr）</v>
      </c>
      <c r="K14" s="32">
        <f t="shared" si="2"/>
        <v>0</v>
      </c>
      <c r="L14" s="33" t="s">
        <v>6</v>
      </c>
      <c r="M14" s="32">
        <f t="shared" si="3"/>
        <v>0</v>
      </c>
      <c r="N14" s="32" t="e">
        <f t="shared" si="3"/>
        <v>#N/A</v>
      </c>
      <c r="O14" s="34" t="e">
        <f t="shared" ref="O14:O20" si="8">M14+N14</f>
        <v>#N/A</v>
      </c>
      <c r="P14" s="34" t="s">
        <v>7</v>
      </c>
      <c r="Q14" s="34" t="e">
        <f t="shared" si="5"/>
        <v>#N/A</v>
      </c>
      <c r="R14" s="32">
        <f t="shared" si="6"/>
        <v>0</v>
      </c>
      <c r="S14" s="35" t="e">
        <f t="shared" si="7"/>
        <v>#N/A</v>
      </c>
    </row>
    <row r="15" spans="2:19" x14ac:dyDescent="0.4">
      <c r="B15" s="20" t="s">
        <v>18</v>
      </c>
      <c r="C15" s="20" t="s">
        <v>787</v>
      </c>
      <c r="D15" s="20">
        <f>'入力シート Input sheet'!I69</f>
        <v>0</v>
      </c>
      <c r="E15" s="111" t="s">
        <v>884</v>
      </c>
      <c r="F15" s="20" t="s">
        <v>768</v>
      </c>
      <c r="G15" s="21">
        <f t="shared" si="0"/>
        <v>0</v>
      </c>
      <c r="I15" s="7" t="s">
        <v>768</v>
      </c>
      <c r="J15" s="7" t="str">
        <f t="shared" si="1"/>
        <v>フェロマンガン（ Ferromanganese：FeMn）</v>
      </c>
      <c r="K15" s="32">
        <f t="shared" si="2"/>
        <v>0</v>
      </c>
      <c r="L15" s="33" t="s">
        <v>6</v>
      </c>
      <c r="M15" s="32">
        <f t="shared" si="3"/>
        <v>0</v>
      </c>
      <c r="N15" s="32" t="e">
        <f t="shared" si="3"/>
        <v>#N/A</v>
      </c>
      <c r="O15" s="34" t="e">
        <f t="shared" si="8"/>
        <v>#N/A</v>
      </c>
      <c r="P15" s="34" t="s">
        <v>7</v>
      </c>
      <c r="Q15" s="34" t="e">
        <f t="shared" si="5"/>
        <v>#N/A</v>
      </c>
      <c r="R15" s="32">
        <f t="shared" si="6"/>
        <v>0</v>
      </c>
      <c r="S15" s="35" t="e">
        <f t="shared" si="7"/>
        <v>#N/A</v>
      </c>
    </row>
    <row r="16" spans="2:19" x14ac:dyDescent="0.4">
      <c r="B16" s="20" t="s">
        <v>19</v>
      </c>
      <c r="C16" s="20" t="s">
        <v>787</v>
      </c>
      <c r="D16" s="20">
        <f>'入力シート Input sheet'!I71</f>
        <v>0</v>
      </c>
      <c r="E16" s="111" t="s">
        <v>884</v>
      </c>
      <c r="F16" s="20" t="s">
        <v>768</v>
      </c>
      <c r="G16" s="21">
        <f t="shared" si="0"/>
        <v>0</v>
      </c>
      <c r="I16" s="7" t="s">
        <v>768</v>
      </c>
      <c r="J16" s="7" t="str">
        <f t="shared" si="1"/>
        <v>フェロニッケル（ Ferronickel：FeMn）</v>
      </c>
      <c r="K16" s="32">
        <f t="shared" si="2"/>
        <v>0</v>
      </c>
      <c r="L16" s="33" t="s">
        <v>6</v>
      </c>
      <c r="M16" s="32">
        <f t="shared" si="3"/>
        <v>0</v>
      </c>
      <c r="N16" s="32" t="e">
        <f t="shared" si="3"/>
        <v>#N/A</v>
      </c>
      <c r="O16" s="34" t="e">
        <f t="shared" si="8"/>
        <v>#N/A</v>
      </c>
      <c r="P16" s="34" t="s">
        <v>7</v>
      </c>
      <c r="Q16" s="34" t="e">
        <f t="shared" si="5"/>
        <v>#N/A</v>
      </c>
      <c r="R16" s="32">
        <f t="shared" si="6"/>
        <v>0</v>
      </c>
      <c r="S16" s="35" t="e">
        <f t="shared" si="7"/>
        <v>#N/A</v>
      </c>
    </row>
    <row r="17" spans="2:19" x14ac:dyDescent="0.4">
      <c r="B17" s="20" t="s">
        <v>21</v>
      </c>
      <c r="C17" s="20" t="s">
        <v>787</v>
      </c>
      <c r="D17" s="20">
        <f>'入力シート Input sheet'!I73</f>
        <v>0</v>
      </c>
      <c r="E17" s="111" t="s">
        <v>884</v>
      </c>
      <c r="F17" s="20" t="s">
        <v>768</v>
      </c>
      <c r="G17" s="21">
        <f t="shared" si="0"/>
        <v>0</v>
      </c>
      <c r="I17" s="7" t="s">
        <v>768</v>
      </c>
      <c r="J17" s="7" t="str">
        <f t="shared" si="1"/>
        <v>銑鉄（Pig iron）</v>
      </c>
      <c r="K17" s="32">
        <f t="shared" si="2"/>
        <v>0</v>
      </c>
      <c r="L17" s="33" t="s">
        <v>6</v>
      </c>
      <c r="M17" s="32">
        <f t="shared" si="3"/>
        <v>0</v>
      </c>
      <c r="N17" s="32" t="e">
        <f t="shared" si="3"/>
        <v>#N/A</v>
      </c>
      <c r="O17" s="34" t="e">
        <f t="shared" si="8"/>
        <v>#N/A</v>
      </c>
      <c r="P17" s="34" t="s">
        <v>7</v>
      </c>
      <c r="Q17" s="34" t="e">
        <f t="shared" si="5"/>
        <v>#N/A</v>
      </c>
      <c r="R17" s="32">
        <f t="shared" si="6"/>
        <v>0</v>
      </c>
      <c r="S17" s="35" t="e">
        <f t="shared" si="7"/>
        <v>#N/A</v>
      </c>
    </row>
    <row r="18" spans="2:19" x14ac:dyDescent="0.4">
      <c r="B18" s="20" t="s">
        <v>22</v>
      </c>
      <c r="C18" s="20" t="s">
        <v>787</v>
      </c>
      <c r="D18" s="20">
        <f>'入力シート Input sheet'!I75</f>
        <v>0</v>
      </c>
      <c r="E18" s="111" t="s">
        <v>884</v>
      </c>
      <c r="F18" s="20" t="s">
        <v>768</v>
      </c>
      <c r="G18" s="21">
        <f t="shared" si="0"/>
        <v>0</v>
      </c>
      <c r="I18" s="7" t="s">
        <v>768</v>
      </c>
      <c r="J18" s="7" t="str">
        <f t="shared" si="1"/>
        <v>焼結鉱（Sintered ore）</v>
      </c>
      <c r="K18" s="32">
        <f t="shared" si="2"/>
        <v>0</v>
      </c>
      <c r="L18" s="33" t="s">
        <v>6</v>
      </c>
      <c r="M18" s="32">
        <f t="shared" si="3"/>
        <v>0</v>
      </c>
      <c r="N18" s="32" t="e">
        <f t="shared" si="3"/>
        <v>#N/A</v>
      </c>
      <c r="O18" s="34" t="e">
        <f t="shared" si="8"/>
        <v>#N/A</v>
      </c>
      <c r="P18" s="34" t="s">
        <v>7</v>
      </c>
      <c r="Q18" s="34" t="e">
        <f t="shared" si="5"/>
        <v>#N/A</v>
      </c>
      <c r="R18" s="32">
        <f t="shared" si="6"/>
        <v>0</v>
      </c>
      <c r="S18" s="35" t="e">
        <f t="shared" si="7"/>
        <v>#N/A</v>
      </c>
    </row>
    <row r="19" spans="2:19" x14ac:dyDescent="0.4">
      <c r="B19" s="20" t="s">
        <v>13</v>
      </c>
      <c r="C19" s="20" t="s">
        <v>787</v>
      </c>
      <c r="D19" s="20">
        <f>'入力シート Input sheet'!I77</f>
        <v>0</v>
      </c>
      <c r="E19" s="111" t="s">
        <v>884</v>
      </c>
      <c r="F19" s="20" t="s">
        <v>768</v>
      </c>
      <c r="G19" s="21">
        <f t="shared" si="0"/>
        <v>0</v>
      </c>
      <c r="I19" s="7" t="s">
        <v>768</v>
      </c>
      <c r="J19" s="7" t="str">
        <f t="shared" si="1"/>
        <v>未加工アルミニウム（Unwrought aluminium）</v>
      </c>
      <c r="K19" s="32">
        <f t="shared" si="2"/>
        <v>0</v>
      </c>
      <c r="L19" s="33" t="s">
        <v>6</v>
      </c>
      <c r="M19" s="32">
        <f t="shared" si="3"/>
        <v>0</v>
      </c>
      <c r="N19" s="32" t="e">
        <f t="shared" si="3"/>
        <v>#N/A</v>
      </c>
      <c r="O19" s="34" t="e">
        <f t="shared" si="8"/>
        <v>#N/A</v>
      </c>
      <c r="P19" s="34" t="s">
        <v>7</v>
      </c>
      <c r="Q19" s="34" t="e">
        <f t="shared" si="5"/>
        <v>#N/A</v>
      </c>
      <c r="R19" s="32">
        <f t="shared" si="6"/>
        <v>0</v>
      </c>
      <c r="S19" s="35" t="e">
        <f t="shared" si="7"/>
        <v>#N/A</v>
      </c>
    </row>
    <row r="20" spans="2:19" x14ac:dyDescent="0.4">
      <c r="B20" s="20" t="s">
        <v>14</v>
      </c>
      <c r="C20" s="20" t="s">
        <v>787</v>
      </c>
      <c r="D20" s="20">
        <f>'入力シート Input sheet'!I79</f>
        <v>1000</v>
      </c>
      <c r="E20" s="111" t="s">
        <v>884</v>
      </c>
      <c r="F20" s="20" t="s">
        <v>768</v>
      </c>
      <c r="G20" s="21">
        <f t="shared" si="0"/>
        <v>0.125</v>
      </c>
      <c r="I20" s="7" t="s">
        <v>768</v>
      </c>
      <c r="J20" s="7" t="str">
        <f t="shared" si="1"/>
        <v>アルミニウム製品（Aluminium products）</v>
      </c>
      <c r="K20" s="32">
        <f t="shared" si="2"/>
        <v>1000</v>
      </c>
      <c r="L20" s="33" t="s">
        <v>6</v>
      </c>
      <c r="M20" s="32">
        <f t="shared" si="3"/>
        <v>0.94350031249999999</v>
      </c>
      <c r="N20" s="32" t="e">
        <f t="shared" si="3"/>
        <v>#N/A</v>
      </c>
      <c r="O20" s="34" t="e">
        <f t="shared" si="8"/>
        <v>#N/A</v>
      </c>
      <c r="P20" s="34" t="s">
        <v>7</v>
      </c>
      <c r="Q20" s="34" t="e">
        <f t="shared" si="5"/>
        <v>#N/A</v>
      </c>
      <c r="R20" s="32">
        <f t="shared" si="6"/>
        <v>0.625</v>
      </c>
      <c r="S20" s="35" t="e">
        <f t="shared" si="7"/>
        <v>#N/A</v>
      </c>
    </row>
  </sheetData>
  <mergeCells count="3">
    <mergeCell ref="D8:G8"/>
    <mergeCell ref="M3:S3"/>
    <mergeCell ref="M8:S8"/>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F8CC1-B34B-4840-91BD-B6CC3E464B06}">
  <dimension ref="B2:N1315"/>
  <sheetViews>
    <sheetView showGridLines="0" zoomScaleNormal="100" workbookViewId="0">
      <selection activeCell="M6" sqref="M6"/>
    </sheetView>
  </sheetViews>
  <sheetFormatPr defaultRowHeight="18.75" x14ac:dyDescent="0.4"/>
  <cols>
    <col min="2" max="2" width="5.125" customWidth="1"/>
    <col min="3" max="3" width="5" bestFit="1" customWidth="1"/>
    <col min="4" max="4" width="38.625" bestFit="1" customWidth="1"/>
    <col min="5" max="5" width="44.125" bestFit="1" customWidth="1"/>
    <col min="6" max="7" width="10.625" style="2" customWidth="1"/>
    <col min="8" max="11" width="10.625" customWidth="1"/>
    <col min="12" max="12" width="15.625" bestFit="1" customWidth="1"/>
    <col min="13" max="13" width="15.625" customWidth="1"/>
  </cols>
  <sheetData>
    <row r="2" spans="2:13" ht="24" x14ac:dyDescent="0.5">
      <c r="B2" s="17" t="s">
        <v>789</v>
      </c>
      <c r="C2" s="17"/>
      <c r="D2" s="17"/>
      <c r="E2" s="17"/>
      <c r="F2" s="17"/>
      <c r="G2" s="17"/>
      <c r="H2" s="17" t="s">
        <v>868</v>
      </c>
      <c r="I2" s="17"/>
      <c r="J2" s="17"/>
      <c r="K2" s="17"/>
      <c r="L2" s="17"/>
      <c r="M2" s="17"/>
    </row>
    <row r="3" spans="2:13" x14ac:dyDescent="0.4">
      <c r="B3" s="45"/>
      <c r="C3" s="45"/>
      <c r="D3" s="45"/>
      <c r="E3" s="45"/>
      <c r="F3" s="45"/>
      <c r="G3" s="45"/>
      <c r="H3" s="338" t="s">
        <v>5</v>
      </c>
      <c r="I3" s="339"/>
      <c r="J3" s="339"/>
      <c r="K3" s="339"/>
      <c r="L3" s="339"/>
      <c r="M3" s="339"/>
    </row>
    <row r="4" spans="2:13" ht="55.5" x14ac:dyDescent="0.4">
      <c r="B4" s="45"/>
      <c r="C4" s="45"/>
      <c r="D4" s="45"/>
      <c r="E4" s="45"/>
      <c r="F4" s="115" t="s">
        <v>899</v>
      </c>
      <c r="G4" s="115" t="s">
        <v>9</v>
      </c>
      <c r="H4" s="116" t="s">
        <v>900</v>
      </c>
      <c r="I4" s="116" t="s">
        <v>901</v>
      </c>
      <c r="J4" s="116" t="s">
        <v>896</v>
      </c>
      <c r="K4" s="115" t="s">
        <v>9</v>
      </c>
      <c r="L4" s="116" t="s">
        <v>921</v>
      </c>
      <c r="M4" s="116" t="s">
        <v>924</v>
      </c>
    </row>
    <row r="5" spans="2:13" x14ac:dyDescent="0.4">
      <c r="B5" s="45"/>
      <c r="C5" s="45"/>
      <c r="D5" s="45"/>
      <c r="E5" s="46"/>
      <c r="F5" s="47" t="s">
        <v>785</v>
      </c>
      <c r="G5" s="47" t="s">
        <v>761</v>
      </c>
      <c r="H5" s="47" t="s">
        <v>785</v>
      </c>
      <c r="I5" s="47" t="s">
        <v>785</v>
      </c>
      <c r="J5" s="48" t="s">
        <v>762</v>
      </c>
      <c r="K5" s="47" t="s">
        <v>761</v>
      </c>
      <c r="L5" s="47" t="s">
        <v>785</v>
      </c>
      <c r="M5" s="48" t="s">
        <v>762</v>
      </c>
    </row>
    <row r="6" spans="2:13" x14ac:dyDescent="0.4">
      <c r="B6" s="45"/>
      <c r="C6" s="45"/>
      <c r="D6" s="45"/>
      <c r="E6" s="45" t="s">
        <v>20</v>
      </c>
      <c r="F6" s="13">
        <f>SUMIF($E$21:$E$1021,$E6,F$21:F$1021)</f>
        <v>500</v>
      </c>
      <c r="G6" s="11" t="s">
        <v>6</v>
      </c>
      <c r="H6" s="13">
        <f t="shared" ref="H6:I15" si="0">SUMIF($E$21:$E$1021,$E6,H$21:H$1021)</f>
        <v>0.75</v>
      </c>
      <c r="I6" s="13">
        <f t="shared" si="0"/>
        <v>0.25</v>
      </c>
      <c r="J6" s="49">
        <f>H6+I6</f>
        <v>1</v>
      </c>
      <c r="K6" s="49" t="s">
        <v>7</v>
      </c>
      <c r="L6" s="79">
        <f>SUMIF($E$21:$E$1021,$E6,L$21:L$1021)</f>
        <v>1.1499999999999999</v>
      </c>
      <c r="M6" s="81">
        <f>IF(F6=0,0,I6/(L6))</f>
        <v>0.21739130434782611</v>
      </c>
    </row>
    <row r="7" spans="2:13" x14ac:dyDescent="0.4">
      <c r="B7" s="45"/>
      <c r="C7" s="45"/>
      <c r="D7" s="45"/>
      <c r="E7" s="45" t="s">
        <v>15</v>
      </c>
      <c r="F7" s="13">
        <f t="shared" ref="F7:F15" si="1">SUMIF($E$21:$E$1021,$E7,F$21:F$1021)</f>
        <v>0</v>
      </c>
      <c r="G7" s="11" t="s">
        <v>6</v>
      </c>
      <c r="H7" s="13">
        <f t="shared" si="0"/>
        <v>0</v>
      </c>
      <c r="I7" s="13">
        <f t="shared" si="0"/>
        <v>0</v>
      </c>
      <c r="J7" s="49">
        <f t="shared" ref="J7:J15" si="2">H7+I7</f>
        <v>0</v>
      </c>
      <c r="K7" s="49" t="s">
        <v>7</v>
      </c>
      <c r="L7" s="79">
        <f>SUMIF($E$21:$E$1021,$E7,L$21:L$1021)</f>
        <v>0</v>
      </c>
      <c r="M7" s="81">
        <f t="shared" ref="M7:M14" si="3">IF(F7=0,0,I7/(L7))</f>
        <v>0</v>
      </c>
    </row>
    <row r="8" spans="2:13" x14ac:dyDescent="0.4">
      <c r="B8" s="45"/>
      <c r="C8" s="45"/>
      <c r="D8" s="45"/>
      <c r="E8" s="45" t="s">
        <v>16</v>
      </c>
      <c r="F8" s="13">
        <f t="shared" si="1"/>
        <v>0</v>
      </c>
      <c r="G8" s="11" t="s">
        <v>6</v>
      </c>
      <c r="H8" s="13">
        <f t="shared" si="0"/>
        <v>0</v>
      </c>
      <c r="I8" s="13">
        <f t="shared" si="0"/>
        <v>0</v>
      </c>
      <c r="J8" s="49">
        <f t="shared" si="2"/>
        <v>0</v>
      </c>
      <c r="K8" s="49" t="s">
        <v>7</v>
      </c>
      <c r="L8" s="79">
        <f t="shared" ref="L8:L15" si="4">SUMIF($E$21:$E$1021,$E8,L$21:L$1021)</f>
        <v>0</v>
      </c>
      <c r="M8" s="81">
        <f t="shared" si="3"/>
        <v>0</v>
      </c>
    </row>
    <row r="9" spans="2:13" x14ac:dyDescent="0.4">
      <c r="B9" s="45"/>
      <c r="C9" s="45"/>
      <c r="D9" s="45"/>
      <c r="E9" s="45" t="s">
        <v>17</v>
      </c>
      <c r="F9" s="13">
        <f t="shared" si="1"/>
        <v>0</v>
      </c>
      <c r="G9" s="11" t="s">
        <v>6</v>
      </c>
      <c r="H9" s="13">
        <f t="shared" si="0"/>
        <v>0</v>
      </c>
      <c r="I9" s="13">
        <f t="shared" si="0"/>
        <v>0</v>
      </c>
      <c r="J9" s="49">
        <f t="shared" si="2"/>
        <v>0</v>
      </c>
      <c r="K9" s="49" t="s">
        <v>7</v>
      </c>
      <c r="L9" s="79">
        <f t="shared" si="4"/>
        <v>0</v>
      </c>
      <c r="M9" s="81">
        <f t="shared" si="3"/>
        <v>0</v>
      </c>
    </row>
    <row r="10" spans="2:13" x14ac:dyDescent="0.4">
      <c r="B10" s="45"/>
      <c r="C10" s="45"/>
      <c r="D10" s="45"/>
      <c r="E10" s="45" t="s">
        <v>18</v>
      </c>
      <c r="F10" s="13">
        <f t="shared" si="1"/>
        <v>0</v>
      </c>
      <c r="G10" s="11" t="s">
        <v>6</v>
      </c>
      <c r="H10" s="13">
        <f t="shared" si="0"/>
        <v>0</v>
      </c>
      <c r="I10" s="13">
        <f t="shared" si="0"/>
        <v>0</v>
      </c>
      <c r="J10" s="49">
        <f t="shared" si="2"/>
        <v>0</v>
      </c>
      <c r="K10" s="49" t="s">
        <v>7</v>
      </c>
      <c r="L10" s="79">
        <f t="shared" si="4"/>
        <v>0</v>
      </c>
      <c r="M10" s="81">
        <f t="shared" si="3"/>
        <v>0</v>
      </c>
    </row>
    <row r="11" spans="2:13" x14ac:dyDescent="0.4">
      <c r="B11" s="45"/>
      <c r="C11" s="45"/>
      <c r="D11" s="45"/>
      <c r="E11" s="45" t="s">
        <v>19</v>
      </c>
      <c r="F11" s="13">
        <f t="shared" si="1"/>
        <v>0</v>
      </c>
      <c r="G11" s="11" t="s">
        <v>6</v>
      </c>
      <c r="H11" s="13">
        <f t="shared" si="0"/>
        <v>0</v>
      </c>
      <c r="I11" s="13">
        <f t="shared" si="0"/>
        <v>0</v>
      </c>
      <c r="J11" s="49">
        <f t="shared" si="2"/>
        <v>0</v>
      </c>
      <c r="K11" s="49" t="s">
        <v>7</v>
      </c>
      <c r="L11" s="79">
        <f t="shared" si="4"/>
        <v>0</v>
      </c>
      <c r="M11" s="81">
        <f t="shared" si="3"/>
        <v>0</v>
      </c>
    </row>
    <row r="12" spans="2:13" x14ac:dyDescent="0.4">
      <c r="B12" s="45"/>
      <c r="C12" s="45"/>
      <c r="D12" s="45"/>
      <c r="E12" s="45" t="s">
        <v>21</v>
      </c>
      <c r="F12" s="13">
        <f t="shared" si="1"/>
        <v>0</v>
      </c>
      <c r="G12" s="11" t="s">
        <v>6</v>
      </c>
      <c r="H12" s="13">
        <f t="shared" si="0"/>
        <v>0</v>
      </c>
      <c r="I12" s="13">
        <f t="shared" si="0"/>
        <v>0</v>
      </c>
      <c r="J12" s="49">
        <f t="shared" si="2"/>
        <v>0</v>
      </c>
      <c r="K12" s="49" t="s">
        <v>7</v>
      </c>
      <c r="L12" s="79">
        <f t="shared" si="4"/>
        <v>0</v>
      </c>
      <c r="M12" s="81">
        <f t="shared" si="3"/>
        <v>0</v>
      </c>
    </row>
    <row r="13" spans="2:13" x14ac:dyDescent="0.4">
      <c r="B13" s="45"/>
      <c r="C13" s="45"/>
      <c r="D13" s="45"/>
      <c r="E13" s="45" t="s">
        <v>22</v>
      </c>
      <c r="F13" s="13">
        <f t="shared" si="1"/>
        <v>0</v>
      </c>
      <c r="G13" s="11" t="s">
        <v>6</v>
      </c>
      <c r="H13" s="13">
        <f t="shared" si="0"/>
        <v>0</v>
      </c>
      <c r="I13" s="13">
        <f t="shared" si="0"/>
        <v>0</v>
      </c>
      <c r="J13" s="49">
        <f t="shared" si="2"/>
        <v>0</v>
      </c>
      <c r="K13" s="49" t="s">
        <v>7</v>
      </c>
      <c r="L13" s="79">
        <f t="shared" si="4"/>
        <v>0</v>
      </c>
      <c r="M13" s="81">
        <f t="shared" si="3"/>
        <v>0</v>
      </c>
    </row>
    <row r="14" spans="2:13" x14ac:dyDescent="0.4">
      <c r="B14" s="45"/>
      <c r="C14" s="45"/>
      <c r="D14" s="45"/>
      <c r="E14" s="45" t="s">
        <v>13</v>
      </c>
      <c r="F14" s="13">
        <f t="shared" si="1"/>
        <v>0</v>
      </c>
      <c r="G14" s="11" t="s">
        <v>6</v>
      </c>
      <c r="H14" s="13">
        <f t="shared" si="0"/>
        <v>0</v>
      </c>
      <c r="I14" s="13">
        <f t="shared" si="0"/>
        <v>0</v>
      </c>
      <c r="J14" s="49">
        <f t="shared" si="2"/>
        <v>0</v>
      </c>
      <c r="K14" s="49" t="s">
        <v>7</v>
      </c>
      <c r="L14" s="79">
        <f t="shared" si="4"/>
        <v>0</v>
      </c>
      <c r="M14" s="81">
        <f t="shared" si="3"/>
        <v>0</v>
      </c>
    </row>
    <row r="15" spans="2:13" x14ac:dyDescent="0.4">
      <c r="B15" s="45"/>
      <c r="C15" s="45"/>
      <c r="D15" s="45"/>
      <c r="E15" s="45" t="s">
        <v>14</v>
      </c>
      <c r="F15" s="13">
        <f t="shared" si="1"/>
        <v>0</v>
      </c>
      <c r="G15" s="11" t="s">
        <v>6</v>
      </c>
      <c r="H15" s="13">
        <f t="shared" si="0"/>
        <v>0</v>
      </c>
      <c r="I15" s="13">
        <f t="shared" si="0"/>
        <v>0</v>
      </c>
      <c r="J15" s="49">
        <f t="shared" si="2"/>
        <v>0</v>
      </c>
      <c r="K15" s="49" t="s">
        <v>7</v>
      </c>
      <c r="L15" s="79">
        <f t="shared" si="4"/>
        <v>0</v>
      </c>
      <c r="M15" s="81">
        <f>IF(F15=0,0,I15/(L15))</f>
        <v>0</v>
      </c>
    </row>
    <row r="17" spans="2:14" ht="24" x14ac:dyDescent="0.5">
      <c r="B17" s="10" t="s">
        <v>786</v>
      </c>
      <c r="C17" s="10"/>
      <c r="D17" s="10"/>
      <c r="E17" s="10"/>
      <c r="F17" s="10" t="s">
        <v>867</v>
      </c>
      <c r="G17" s="10"/>
      <c r="H17" s="10"/>
      <c r="I17" s="10"/>
      <c r="J17" s="10"/>
      <c r="K17" s="10"/>
      <c r="L17" s="10"/>
      <c r="M17" s="10"/>
    </row>
    <row r="18" spans="2:14" x14ac:dyDescent="0.4">
      <c r="B18" s="45"/>
      <c r="C18" s="12"/>
      <c r="D18" s="12"/>
      <c r="E18" s="340" t="s">
        <v>8</v>
      </c>
      <c r="F18" s="341"/>
      <c r="G18" s="341"/>
      <c r="H18" s="338" t="s">
        <v>5</v>
      </c>
      <c r="I18" s="338"/>
      <c r="J18" s="338"/>
      <c r="K18" s="338"/>
      <c r="L18" s="338"/>
      <c r="M18" s="342"/>
    </row>
    <row r="19" spans="2:14" ht="55.5" x14ac:dyDescent="0.4">
      <c r="B19" s="45"/>
      <c r="C19" s="12" t="s">
        <v>0</v>
      </c>
      <c r="D19" s="12" t="s">
        <v>11</v>
      </c>
      <c r="E19" s="12" t="s">
        <v>840</v>
      </c>
      <c r="F19" s="115" t="s">
        <v>899</v>
      </c>
      <c r="G19" s="115" t="s">
        <v>9</v>
      </c>
      <c r="H19" s="116" t="s">
        <v>900</v>
      </c>
      <c r="I19" s="116" t="s">
        <v>901</v>
      </c>
      <c r="J19" s="116" t="s">
        <v>896</v>
      </c>
      <c r="K19" s="115" t="s">
        <v>9</v>
      </c>
      <c r="L19" s="116" t="s">
        <v>921</v>
      </c>
      <c r="M19" s="116" t="s">
        <v>924</v>
      </c>
    </row>
    <row r="20" spans="2:14" x14ac:dyDescent="0.4">
      <c r="B20" s="45"/>
      <c r="C20" s="12"/>
      <c r="D20" s="50" t="s">
        <v>761</v>
      </c>
      <c r="E20" s="50" t="s">
        <v>760</v>
      </c>
      <c r="F20" s="50" t="s">
        <v>760</v>
      </c>
      <c r="G20" s="50" t="s">
        <v>761</v>
      </c>
      <c r="H20" s="50" t="s">
        <v>760</v>
      </c>
      <c r="I20" s="50" t="s">
        <v>760</v>
      </c>
      <c r="J20" s="51" t="s">
        <v>762</v>
      </c>
      <c r="K20" s="50" t="s">
        <v>761</v>
      </c>
      <c r="L20" s="51" t="s">
        <v>763</v>
      </c>
      <c r="M20" s="51" t="s">
        <v>762</v>
      </c>
    </row>
    <row r="21" spans="2:14" x14ac:dyDescent="0.4">
      <c r="B21" s="74">
        <f>'入力シート Input sheet'!D88</f>
        <v>0</v>
      </c>
      <c r="C21" s="13">
        <v>1</v>
      </c>
      <c r="D21" s="52" t="str">
        <f>'入力シート Input sheet'!F88</f>
        <v>鉄及び鉄鋼製品（Iron or steel products）</v>
      </c>
      <c r="E21" s="52" t="str">
        <f>'入力シート Input sheet'!P88</f>
        <v>鉄及び鉄鋼製品（Iron or steel products）</v>
      </c>
      <c r="F21" s="52">
        <f>'入力シート Input sheet'!N88</f>
        <v>500</v>
      </c>
      <c r="G21" s="52" t="str">
        <f>'入力シート Input sheet'!O88</f>
        <v>kg</v>
      </c>
      <c r="H21" s="94">
        <f>'入力シート Input sheet'!H88*($F21/1000)</f>
        <v>0.75</v>
      </c>
      <c r="I21" s="94">
        <f>'入力シート Input sheet'!I88*($F21/1000)</f>
        <v>0.25</v>
      </c>
      <c r="J21" s="94">
        <f>'入力シート Input sheet'!J88*($F21/1000)</f>
        <v>1</v>
      </c>
      <c r="K21" s="49" t="s">
        <v>7</v>
      </c>
      <c r="L21" s="78">
        <f>'入力シート Input sheet'!K88*($F21/1000)</f>
        <v>1.1499999999999999</v>
      </c>
      <c r="M21" s="95">
        <f>'入力シート Input sheet'!L88</f>
        <v>0.21739130434782611</v>
      </c>
      <c r="N21" s="77"/>
    </row>
    <row r="22" spans="2:14" x14ac:dyDescent="0.4">
      <c r="B22" s="74">
        <f>'入力シート Input sheet'!D89</f>
        <v>0</v>
      </c>
      <c r="C22" s="13">
        <v>2</v>
      </c>
      <c r="D22" s="52" t="str">
        <f>'入力シート Input sheet'!F89</f>
        <v>粗鋼（Crude steel）</v>
      </c>
      <c r="E22" s="52">
        <f>'入力シート Input sheet'!P89</f>
        <v>0</v>
      </c>
      <c r="F22" s="52">
        <f>'入力シート Input sheet'!N89</f>
        <v>0</v>
      </c>
      <c r="G22" s="52" t="str">
        <f>'入力シート Input sheet'!O89</f>
        <v>kg</v>
      </c>
      <c r="H22" s="94">
        <f>'入力シート Input sheet'!H89*($F22/1000)</f>
        <v>0</v>
      </c>
      <c r="I22" s="94">
        <f>'入力シート Input sheet'!I89*($F22/1000)</f>
        <v>0</v>
      </c>
      <c r="J22" s="94">
        <f>'入力シート Input sheet'!J89*($F22/1000)</f>
        <v>0</v>
      </c>
      <c r="K22" s="49" t="s">
        <v>7</v>
      </c>
      <c r="L22" s="78">
        <f>'入力シート Input sheet'!K89*($F22/1000)</f>
        <v>0</v>
      </c>
      <c r="M22" s="95">
        <f>'入力シート Input sheet'!L89</f>
        <v>0</v>
      </c>
    </row>
    <row r="23" spans="2:14" x14ac:dyDescent="0.4">
      <c r="B23" s="74">
        <f>'入力シート Input sheet'!D90</f>
        <v>0</v>
      </c>
      <c r="C23" s="13">
        <v>3</v>
      </c>
      <c r="D23" s="52">
        <f>'入力シート Input sheet'!F90</f>
        <v>0</v>
      </c>
      <c r="E23" s="52" t="str">
        <f>'入力シート Input sheet'!P90</f>
        <v/>
      </c>
      <c r="F23" s="52">
        <f>'入力シート Input sheet'!N90</f>
        <v>0</v>
      </c>
      <c r="G23" s="52" t="str">
        <f>'入力シート Input sheet'!O90</f>
        <v>kg</v>
      </c>
      <c r="H23" s="94">
        <f>'入力シート Input sheet'!H90*($F23/1000)</f>
        <v>0</v>
      </c>
      <c r="I23" s="94">
        <f>'入力シート Input sheet'!I90*($F23/1000)</f>
        <v>0</v>
      </c>
      <c r="J23" s="94">
        <f>'入力シート Input sheet'!J90*($F23/1000)</f>
        <v>0</v>
      </c>
      <c r="K23" s="49" t="s">
        <v>7</v>
      </c>
      <c r="L23" s="78">
        <f>'入力シート Input sheet'!K90*($F23/1000)</f>
        <v>0</v>
      </c>
      <c r="M23" s="95">
        <f>'入力シート Input sheet'!L90</f>
        <v>0</v>
      </c>
    </row>
    <row r="24" spans="2:14" x14ac:dyDescent="0.4">
      <c r="B24" s="74">
        <f>'入力シート Input sheet'!D91</f>
        <v>0</v>
      </c>
      <c r="C24" s="13">
        <v>4</v>
      </c>
      <c r="D24" s="52">
        <f>'入力シート Input sheet'!F91</f>
        <v>0</v>
      </c>
      <c r="E24" s="52">
        <f>'入力シート Input sheet'!P91</f>
        <v>0</v>
      </c>
      <c r="F24" s="52">
        <f>'入力シート Input sheet'!N91</f>
        <v>0</v>
      </c>
      <c r="G24" s="52" t="str">
        <f>'入力シート Input sheet'!O91</f>
        <v>kg</v>
      </c>
      <c r="H24" s="94">
        <f>'入力シート Input sheet'!H91*($F24/1000)</f>
        <v>0</v>
      </c>
      <c r="I24" s="94">
        <f>'入力シート Input sheet'!I91*($F24/1000)</f>
        <v>0</v>
      </c>
      <c r="J24" s="94">
        <f>'入力シート Input sheet'!J91*($F24/1000)</f>
        <v>0</v>
      </c>
      <c r="K24" s="49" t="s">
        <v>7</v>
      </c>
      <c r="L24" s="78">
        <f>'入力シート Input sheet'!K91*($F24/1000)</f>
        <v>0</v>
      </c>
      <c r="M24" s="95">
        <f>'入力シート Input sheet'!L91</f>
        <v>0</v>
      </c>
    </row>
    <row r="25" spans="2:14" x14ac:dyDescent="0.4">
      <c r="B25" s="74">
        <f>'入力シート Input sheet'!D92</f>
        <v>0</v>
      </c>
      <c r="C25" s="13">
        <v>5</v>
      </c>
      <c r="D25" s="52">
        <f>'入力シート Input sheet'!F92</f>
        <v>0</v>
      </c>
      <c r="E25" s="52">
        <f>'入力シート Input sheet'!P92</f>
        <v>0</v>
      </c>
      <c r="F25" s="52">
        <f>'入力シート Input sheet'!N92</f>
        <v>0</v>
      </c>
      <c r="G25" s="52" t="str">
        <f>'入力シート Input sheet'!O92</f>
        <v>kg</v>
      </c>
      <c r="H25" s="78">
        <f>'入力シート Input sheet'!H92*($F25/1000)</f>
        <v>0</v>
      </c>
      <c r="I25" s="78">
        <f>'入力シート Input sheet'!I92*($F25/1000)</f>
        <v>0</v>
      </c>
      <c r="J25" s="78">
        <f>'入力シート Input sheet'!J92*($F25/1000)</f>
        <v>0</v>
      </c>
      <c r="K25" s="49" t="s">
        <v>7</v>
      </c>
      <c r="L25" s="78">
        <f>'入力シート Input sheet'!K92*($F25/1000)</f>
        <v>0</v>
      </c>
      <c r="M25" s="76">
        <f>'入力シート Input sheet'!L92</f>
        <v>0</v>
      </c>
    </row>
    <row r="26" spans="2:14" x14ac:dyDescent="0.4">
      <c r="B26" s="74">
        <f>'入力シート Input sheet'!D93</f>
        <v>0</v>
      </c>
      <c r="C26" s="13">
        <v>6</v>
      </c>
      <c r="D26" s="52">
        <f>'入力シート Input sheet'!F93</f>
        <v>0</v>
      </c>
      <c r="E26" s="52">
        <f>'入力シート Input sheet'!P93</f>
        <v>0</v>
      </c>
      <c r="F26" s="52">
        <f>'入力シート Input sheet'!N93</f>
        <v>0</v>
      </c>
      <c r="G26" s="52" t="str">
        <f>'入力シート Input sheet'!O93</f>
        <v>kg</v>
      </c>
      <c r="H26" s="78">
        <f>'入力シート Input sheet'!H93*($F26/1000)</f>
        <v>0</v>
      </c>
      <c r="I26" s="78">
        <f>'入力シート Input sheet'!I93*($F26/1000)</f>
        <v>0</v>
      </c>
      <c r="J26" s="78">
        <f>'入力シート Input sheet'!J93*($F26/1000)</f>
        <v>0</v>
      </c>
      <c r="K26" s="49" t="s">
        <v>7</v>
      </c>
      <c r="L26" s="78">
        <f>'入力シート Input sheet'!K93*($F26/1000)</f>
        <v>0</v>
      </c>
      <c r="M26" s="76">
        <f>'入力シート Input sheet'!L93</f>
        <v>0</v>
      </c>
    </row>
    <row r="27" spans="2:14" x14ac:dyDescent="0.4">
      <c r="B27" s="74">
        <f>'入力シート Input sheet'!D94</f>
        <v>0</v>
      </c>
      <c r="C27" s="13">
        <v>7</v>
      </c>
      <c r="D27" s="52">
        <f>'入力シート Input sheet'!F94</f>
        <v>0</v>
      </c>
      <c r="E27" s="52">
        <f>'入力シート Input sheet'!P94</f>
        <v>0</v>
      </c>
      <c r="F27" s="52">
        <f>'入力シート Input sheet'!N94</f>
        <v>0</v>
      </c>
      <c r="G27" s="52" t="str">
        <f>'入力シート Input sheet'!O94</f>
        <v>kg</v>
      </c>
      <c r="H27" s="78">
        <f>'入力シート Input sheet'!H94*($F27/1000)</f>
        <v>0</v>
      </c>
      <c r="I27" s="78">
        <f>'入力シート Input sheet'!I94*($F27/1000)</f>
        <v>0</v>
      </c>
      <c r="J27" s="78">
        <f>'入力シート Input sheet'!J94*($F27/1000)</f>
        <v>0</v>
      </c>
      <c r="K27" s="49" t="s">
        <v>7</v>
      </c>
      <c r="L27" s="78">
        <f>'入力シート Input sheet'!K94*($F27/1000)</f>
        <v>0</v>
      </c>
      <c r="M27" s="76">
        <f>'入力シート Input sheet'!L94</f>
        <v>0</v>
      </c>
    </row>
    <row r="28" spans="2:14" x14ac:dyDescent="0.4">
      <c r="B28" s="74">
        <f>'入力シート Input sheet'!D95</f>
        <v>0</v>
      </c>
      <c r="C28" s="13">
        <v>8</v>
      </c>
      <c r="D28" s="52">
        <f>'入力シート Input sheet'!F95</f>
        <v>0</v>
      </c>
      <c r="E28" s="52">
        <f>'入力シート Input sheet'!P95</f>
        <v>0</v>
      </c>
      <c r="F28" s="52">
        <f>'入力シート Input sheet'!N95</f>
        <v>0</v>
      </c>
      <c r="G28" s="52" t="str">
        <f>'入力シート Input sheet'!O95</f>
        <v>kg</v>
      </c>
      <c r="H28" s="78">
        <f>'入力シート Input sheet'!H95*($F28/1000)</f>
        <v>0</v>
      </c>
      <c r="I28" s="78">
        <f>'入力シート Input sheet'!I95*($F28/1000)</f>
        <v>0</v>
      </c>
      <c r="J28" s="78">
        <f>'入力シート Input sheet'!J95*($F28/1000)</f>
        <v>0</v>
      </c>
      <c r="K28" s="49" t="s">
        <v>7</v>
      </c>
      <c r="L28" s="78">
        <f>'入力シート Input sheet'!K95*($F28/1000)</f>
        <v>0</v>
      </c>
      <c r="M28" s="76">
        <f>'入力シート Input sheet'!L95</f>
        <v>0</v>
      </c>
    </row>
    <row r="29" spans="2:14" x14ac:dyDescent="0.4">
      <c r="B29" s="74">
        <f>'入力シート Input sheet'!D96</f>
        <v>0</v>
      </c>
      <c r="C29" s="13">
        <v>9</v>
      </c>
      <c r="D29" s="52">
        <f>'入力シート Input sheet'!F96</f>
        <v>0</v>
      </c>
      <c r="E29" s="52">
        <f>'入力シート Input sheet'!P96</f>
        <v>0</v>
      </c>
      <c r="F29" s="52">
        <f>'入力シート Input sheet'!N96</f>
        <v>0</v>
      </c>
      <c r="G29" s="52" t="str">
        <f>'入力シート Input sheet'!O96</f>
        <v>kg</v>
      </c>
      <c r="H29" s="78">
        <f>'入力シート Input sheet'!H96*($F29/1000)</f>
        <v>0</v>
      </c>
      <c r="I29" s="78">
        <f>'入力シート Input sheet'!I96*($F29/1000)</f>
        <v>0</v>
      </c>
      <c r="J29" s="78">
        <f>'入力シート Input sheet'!J96*($F29/1000)</f>
        <v>0</v>
      </c>
      <c r="K29" s="49" t="s">
        <v>7</v>
      </c>
      <c r="L29" s="78">
        <f>'入力シート Input sheet'!K96*($F29/1000)</f>
        <v>0</v>
      </c>
      <c r="M29" s="76">
        <f>'入力シート Input sheet'!L96</f>
        <v>0</v>
      </c>
    </row>
    <row r="30" spans="2:14" x14ac:dyDescent="0.4">
      <c r="B30" s="74">
        <f>'入力シート Input sheet'!D97</f>
        <v>0</v>
      </c>
      <c r="C30" s="13">
        <v>10</v>
      </c>
      <c r="D30" s="52">
        <f>'入力シート Input sheet'!F97</f>
        <v>0</v>
      </c>
      <c r="E30" s="52">
        <f>'入力シート Input sheet'!P97</f>
        <v>0</v>
      </c>
      <c r="F30" s="52">
        <f>'入力シート Input sheet'!N97</f>
        <v>0</v>
      </c>
      <c r="G30" s="52" t="str">
        <f>'入力シート Input sheet'!O97</f>
        <v>kg</v>
      </c>
      <c r="H30" s="78">
        <f>'入力シート Input sheet'!H97*($F30/1000)</f>
        <v>0</v>
      </c>
      <c r="I30" s="78">
        <f>'入力シート Input sheet'!I97*($F30/1000)</f>
        <v>0</v>
      </c>
      <c r="J30" s="78">
        <f>'入力シート Input sheet'!J97*($F30/1000)</f>
        <v>0</v>
      </c>
      <c r="K30" s="49" t="s">
        <v>7</v>
      </c>
      <c r="L30" s="78">
        <f>'入力シート Input sheet'!K97*($F30/1000)</f>
        <v>0</v>
      </c>
      <c r="M30" s="76">
        <f>'入力シート Input sheet'!L97</f>
        <v>0</v>
      </c>
    </row>
    <row r="31" spans="2:14" x14ac:dyDescent="0.4">
      <c r="B31" s="74">
        <f>'入力シート Input sheet'!D98</f>
        <v>0</v>
      </c>
      <c r="C31" s="13">
        <v>11</v>
      </c>
      <c r="D31" s="52" t="str">
        <f>'入力シート Input sheet'!F98</f>
        <v/>
      </c>
      <c r="E31" s="52">
        <f>'入力シート Input sheet'!P98</f>
        <v>0</v>
      </c>
      <c r="F31" s="52">
        <f>'入力シート Input sheet'!N98</f>
        <v>0</v>
      </c>
      <c r="G31" s="52" t="str">
        <f>'入力シート Input sheet'!O98</f>
        <v>kg</v>
      </c>
      <c r="H31" s="78">
        <f>'入力シート Input sheet'!H98*($F31/1000)</f>
        <v>0</v>
      </c>
      <c r="I31" s="78">
        <f>'入力シート Input sheet'!I98*($F31/1000)</f>
        <v>0</v>
      </c>
      <c r="J31" s="78">
        <f>'入力シート Input sheet'!J98*($F31/1000)</f>
        <v>0</v>
      </c>
      <c r="K31" s="49" t="s">
        <v>7</v>
      </c>
      <c r="L31" s="78">
        <f>'入力シート Input sheet'!K98*($F31/1000)</f>
        <v>0</v>
      </c>
      <c r="M31" s="76">
        <f>'入力シート Input sheet'!L98</f>
        <v>0</v>
      </c>
    </row>
    <row r="32" spans="2:14" x14ac:dyDescent="0.4">
      <c r="B32" s="74">
        <f>'入力シート Input sheet'!D99</f>
        <v>0</v>
      </c>
      <c r="C32" s="13">
        <v>12</v>
      </c>
      <c r="D32" s="52" t="str">
        <f>'入力シート Input sheet'!F99</f>
        <v/>
      </c>
      <c r="E32" s="52">
        <f>'入力シート Input sheet'!P99</f>
        <v>0</v>
      </c>
      <c r="F32" s="52">
        <f>'入力シート Input sheet'!N99</f>
        <v>0</v>
      </c>
      <c r="G32" s="52" t="str">
        <f>'入力シート Input sheet'!O99</f>
        <v>kg</v>
      </c>
      <c r="H32" s="78">
        <f>'入力シート Input sheet'!H99*($F32/1000)</f>
        <v>0</v>
      </c>
      <c r="I32" s="78">
        <f>'入力シート Input sheet'!I99*($F32/1000)</f>
        <v>0</v>
      </c>
      <c r="J32" s="78">
        <f>'入力シート Input sheet'!J99*($F32/1000)</f>
        <v>0</v>
      </c>
      <c r="K32" s="49" t="s">
        <v>7</v>
      </c>
      <c r="L32" s="78">
        <f>'入力シート Input sheet'!K99*($F32/1000)</f>
        <v>0</v>
      </c>
      <c r="M32" s="76">
        <f>'入力シート Input sheet'!L99</f>
        <v>0</v>
      </c>
    </row>
    <row r="33" spans="2:13" x14ac:dyDescent="0.4">
      <c r="B33" s="74">
        <f>'入力シート Input sheet'!D100</f>
        <v>0</v>
      </c>
      <c r="C33" s="13">
        <v>13</v>
      </c>
      <c r="D33" s="52" t="str">
        <f>'入力シート Input sheet'!F100</f>
        <v/>
      </c>
      <c r="E33" s="52">
        <f>'入力シート Input sheet'!P100</f>
        <v>0</v>
      </c>
      <c r="F33" s="52">
        <f>'入力シート Input sheet'!N100</f>
        <v>0</v>
      </c>
      <c r="G33" s="52" t="str">
        <f>'入力シート Input sheet'!O100</f>
        <v>kg</v>
      </c>
      <c r="H33" s="78">
        <f>'入力シート Input sheet'!H100*($F33/1000)</f>
        <v>0</v>
      </c>
      <c r="I33" s="78">
        <f>'入力シート Input sheet'!I100*($F33/1000)</f>
        <v>0</v>
      </c>
      <c r="J33" s="78">
        <f>'入力シート Input sheet'!J100*($F33/1000)</f>
        <v>0</v>
      </c>
      <c r="K33" s="49" t="s">
        <v>7</v>
      </c>
      <c r="L33" s="78">
        <f>'入力シート Input sheet'!K100*($F33/1000)</f>
        <v>0</v>
      </c>
      <c r="M33" s="76">
        <f>'入力シート Input sheet'!L100</f>
        <v>0</v>
      </c>
    </row>
    <row r="34" spans="2:13" x14ac:dyDescent="0.4">
      <c r="B34" s="74">
        <f>'入力シート Input sheet'!D101</f>
        <v>0</v>
      </c>
      <c r="C34" s="13">
        <v>14</v>
      </c>
      <c r="D34" s="52" t="str">
        <f>'入力シート Input sheet'!F101</f>
        <v/>
      </c>
      <c r="E34" s="52">
        <f>'入力シート Input sheet'!P101</f>
        <v>0</v>
      </c>
      <c r="F34" s="52">
        <f>'入力シート Input sheet'!N101</f>
        <v>0</v>
      </c>
      <c r="G34" s="52" t="str">
        <f>'入力シート Input sheet'!O101</f>
        <v>kg</v>
      </c>
      <c r="H34" s="78">
        <f>'入力シート Input sheet'!H101*($F34/1000)</f>
        <v>0</v>
      </c>
      <c r="I34" s="78">
        <f>'入力シート Input sheet'!I101*($F34/1000)</f>
        <v>0</v>
      </c>
      <c r="J34" s="78">
        <f>'入力シート Input sheet'!J101*($F34/1000)</f>
        <v>0</v>
      </c>
      <c r="K34" s="49" t="s">
        <v>7</v>
      </c>
      <c r="L34" s="78">
        <f>'入力シート Input sheet'!K101*($F34/1000)</f>
        <v>0</v>
      </c>
      <c r="M34" s="76">
        <f>'入力シート Input sheet'!L101</f>
        <v>0</v>
      </c>
    </row>
    <row r="35" spans="2:13" x14ac:dyDescent="0.4">
      <c r="B35" s="74">
        <f>'入力シート Input sheet'!D102</f>
        <v>0</v>
      </c>
      <c r="C35" s="13">
        <v>15</v>
      </c>
      <c r="D35" s="52" t="str">
        <f>'入力シート Input sheet'!F102</f>
        <v/>
      </c>
      <c r="E35" s="52">
        <f>'入力シート Input sheet'!P102</f>
        <v>0</v>
      </c>
      <c r="F35" s="52">
        <f>'入力シート Input sheet'!N102</f>
        <v>0</v>
      </c>
      <c r="G35" s="52" t="str">
        <f>'入力シート Input sheet'!O102</f>
        <v>kg</v>
      </c>
      <c r="H35" s="78">
        <f>'入力シート Input sheet'!H102*($F35/1000)</f>
        <v>0</v>
      </c>
      <c r="I35" s="78">
        <f>'入力シート Input sheet'!I102*($F35/1000)</f>
        <v>0</v>
      </c>
      <c r="J35" s="78">
        <f>'入力シート Input sheet'!J102*($F35/1000)</f>
        <v>0</v>
      </c>
      <c r="K35" s="49" t="s">
        <v>7</v>
      </c>
      <c r="L35" s="78">
        <f>'入力シート Input sheet'!K102*($F35/1000)</f>
        <v>0</v>
      </c>
      <c r="M35" s="76">
        <f>'入力シート Input sheet'!L102</f>
        <v>0</v>
      </c>
    </row>
    <row r="36" spans="2:13" x14ac:dyDescent="0.4">
      <c r="B36" s="74">
        <f>'入力シート Input sheet'!D103</f>
        <v>0</v>
      </c>
      <c r="C36" s="13">
        <v>16</v>
      </c>
      <c r="D36" s="52" t="str">
        <f>'入力シート Input sheet'!F103</f>
        <v/>
      </c>
      <c r="E36" s="52">
        <f>'入力シート Input sheet'!P103</f>
        <v>0</v>
      </c>
      <c r="F36" s="52">
        <f>'入力シート Input sheet'!N103</f>
        <v>0</v>
      </c>
      <c r="G36" s="52" t="str">
        <f>'入力シート Input sheet'!O103</f>
        <v>kg</v>
      </c>
      <c r="H36" s="78">
        <f>'入力シート Input sheet'!H103*($F36/1000)</f>
        <v>0</v>
      </c>
      <c r="I36" s="78">
        <f>'入力シート Input sheet'!I103*($F36/1000)</f>
        <v>0</v>
      </c>
      <c r="J36" s="78">
        <f>'入力シート Input sheet'!J103*($F36/1000)</f>
        <v>0</v>
      </c>
      <c r="K36" s="49" t="s">
        <v>7</v>
      </c>
      <c r="L36" s="78">
        <f>'入力シート Input sheet'!K103*($F36/1000)</f>
        <v>0</v>
      </c>
      <c r="M36" s="76">
        <f>'入力シート Input sheet'!L103</f>
        <v>0</v>
      </c>
    </row>
    <row r="37" spans="2:13" x14ac:dyDescent="0.4">
      <c r="B37" s="74">
        <f>'入力シート Input sheet'!D104</f>
        <v>0</v>
      </c>
      <c r="C37" s="13">
        <v>17</v>
      </c>
      <c r="D37" s="52" t="str">
        <f>'入力シート Input sheet'!F104</f>
        <v/>
      </c>
      <c r="E37" s="52">
        <f>'入力シート Input sheet'!P104</f>
        <v>0</v>
      </c>
      <c r="F37" s="52">
        <f>'入力シート Input sheet'!N104</f>
        <v>0</v>
      </c>
      <c r="G37" s="52" t="str">
        <f>'入力シート Input sheet'!O104</f>
        <v>kg</v>
      </c>
      <c r="H37" s="78">
        <f>'入力シート Input sheet'!H104*($F37/1000)</f>
        <v>0</v>
      </c>
      <c r="I37" s="78">
        <f>'入力シート Input sheet'!I104*($F37/1000)</f>
        <v>0</v>
      </c>
      <c r="J37" s="78">
        <f>'入力シート Input sheet'!J104*($F37/1000)</f>
        <v>0</v>
      </c>
      <c r="K37" s="49" t="s">
        <v>7</v>
      </c>
      <c r="L37" s="78">
        <f>'入力シート Input sheet'!K104*($F37/1000)</f>
        <v>0</v>
      </c>
      <c r="M37" s="76">
        <f>'入力シート Input sheet'!L104</f>
        <v>0</v>
      </c>
    </row>
    <row r="38" spans="2:13" x14ac:dyDescent="0.4">
      <c r="B38" s="74">
        <f>'入力シート Input sheet'!D105</f>
        <v>0</v>
      </c>
      <c r="C38" s="13">
        <v>18</v>
      </c>
      <c r="D38" s="52" t="str">
        <f>'入力シート Input sheet'!F105</f>
        <v/>
      </c>
      <c r="E38" s="52">
        <f>'入力シート Input sheet'!P105</f>
        <v>0</v>
      </c>
      <c r="F38" s="52">
        <f>'入力シート Input sheet'!N105</f>
        <v>0</v>
      </c>
      <c r="G38" s="52" t="str">
        <f>'入力シート Input sheet'!O105</f>
        <v>kg</v>
      </c>
      <c r="H38" s="78">
        <f>'入力シート Input sheet'!H105*($F38/1000)</f>
        <v>0</v>
      </c>
      <c r="I38" s="78">
        <f>'入力シート Input sheet'!I105*($F38/1000)</f>
        <v>0</v>
      </c>
      <c r="J38" s="78">
        <f>'入力シート Input sheet'!J105*($F38/1000)</f>
        <v>0</v>
      </c>
      <c r="K38" s="49" t="s">
        <v>7</v>
      </c>
      <c r="L38" s="78">
        <f>'入力シート Input sheet'!K105*($F38/1000)</f>
        <v>0</v>
      </c>
      <c r="M38" s="76">
        <f>'入力シート Input sheet'!L105</f>
        <v>0</v>
      </c>
    </row>
    <row r="39" spans="2:13" x14ac:dyDescent="0.4">
      <c r="B39" s="74">
        <f>'入力シート Input sheet'!D106</f>
        <v>0</v>
      </c>
      <c r="C39" s="13">
        <v>19</v>
      </c>
      <c r="D39" s="52" t="str">
        <f>'入力シート Input sheet'!F106</f>
        <v/>
      </c>
      <c r="E39" s="52">
        <f>'入力シート Input sheet'!P106</f>
        <v>0</v>
      </c>
      <c r="F39" s="52">
        <f>'入力シート Input sheet'!N106</f>
        <v>0</v>
      </c>
      <c r="G39" s="52" t="str">
        <f>'入力シート Input sheet'!O106</f>
        <v>kg</v>
      </c>
      <c r="H39" s="78">
        <f>'入力シート Input sheet'!H106*($F39/1000)</f>
        <v>0</v>
      </c>
      <c r="I39" s="78">
        <f>'入力シート Input sheet'!I106*($F39/1000)</f>
        <v>0</v>
      </c>
      <c r="J39" s="78">
        <f>'入力シート Input sheet'!J106*($F39/1000)</f>
        <v>0</v>
      </c>
      <c r="K39" s="49" t="s">
        <v>7</v>
      </c>
      <c r="L39" s="78">
        <f>'入力シート Input sheet'!K106*($F39/1000)</f>
        <v>0</v>
      </c>
      <c r="M39" s="76">
        <f>'入力シート Input sheet'!L106</f>
        <v>0</v>
      </c>
    </row>
    <row r="40" spans="2:13" x14ac:dyDescent="0.4">
      <c r="B40" s="74">
        <f>'入力シート Input sheet'!D107</f>
        <v>0</v>
      </c>
      <c r="C40" s="13">
        <v>20</v>
      </c>
      <c r="D40" s="52" t="str">
        <f>'入力シート Input sheet'!F107</f>
        <v/>
      </c>
      <c r="E40" s="52">
        <f>'入力シート Input sheet'!P107</f>
        <v>0</v>
      </c>
      <c r="F40" s="52">
        <f>'入力シート Input sheet'!N107</f>
        <v>0</v>
      </c>
      <c r="G40" s="52" t="str">
        <f>'入力シート Input sheet'!O107</f>
        <v>kg</v>
      </c>
      <c r="H40" s="78">
        <f>'入力シート Input sheet'!H107*($F40/1000)</f>
        <v>0</v>
      </c>
      <c r="I40" s="78">
        <f>'入力シート Input sheet'!I107*($F40/1000)</f>
        <v>0</v>
      </c>
      <c r="J40" s="78">
        <f>'入力シート Input sheet'!J107*($F40/1000)</f>
        <v>0</v>
      </c>
      <c r="K40" s="49" t="s">
        <v>7</v>
      </c>
      <c r="L40" s="78">
        <f>'入力シート Input sheet'!K107*($F40/1000)</f>
        <v>0</v>
      </c>
      <c r="M40" s="76">
        <f>'入力シート Input sheet'!L107</f>
        <v>0</v>
      </c>
    </row>
    <row r="41" spans="2:13" x14ac:dyDescent="0.4">
      <c r="B41" s="74">
        <f>'入力シート Input sheet'!D108</f>
        <v>0</v>
      </c>
      <c r="C41" s="13">
        <v>21</v>
      </c>
      <c r="D41" s="52" t="str">
        <f>'入力シート Input sheet'!F108</f>
        <v/>
      </c>
      <c r="E41" s="52">
        <f>'入力シート Input sheet'!P108</f>
        <v>0</v>
      </c>
      <c r="F41" s="52">
        <f>'入力シート Input sheet'!N108</f>
        <v>0</v>
      </c>
      <c r="G41" s="52" t="str">
        <f>'入力シート Input sheet'!O108</f>
        <v>kg</v>
      </c>
      <c r="H41" s="78">
        <f>'入力シート Input sheet'!H108*($F41/1000)</f>
        <v>0</v>
      </c>
      <c r="I41" s="78">
        <f>'入力シート Input sheet'!I108*($F41/1000)</f>
        <v>0</v>
      </c>
      <c r="J41" s="78">
        <f>'入力シート Input sheet'!J108*($F41/1000)</f>
        <v>0</v>
      </c>
      <c r="K41" s="49" t="s">
        <v>7</v>
      </c>
      <c r="L41" s="78">
        <f>'入力シート Input sheet'!K108*($F41/1000)</f>
        <v>0</v>
      </c>
      <c r="M41" s="76">
        <f>'入力シート Input sheet'!L108</f>
        <v>0</v>
      </c>
    </row>
    <row r="42" spans="2:13" x14ac:dyDescent="0.4">
      <c r="B42" s="74">
        <f>'入力シート Input sheet'!D109</f>
        <v>0</v>
      </c>
      <c r="C42" s="13">
        <v>22</v>
      </c>
      <c r="D42" s="52" t="str">
        <f>'入力シート Input sheet'!F109</f>
        <v/>
      </c>
      <c r="E42" s="52">
        <f>'入力シート Input sheet'!P109</f>
        <v>0</v>
      </c>
      <c r="F42" s="52">
        <f>'入力シート Input sheet'!N109</f>
        <v>0</v>
      </c>
      <c r="G42" s="52" t="str">
        <f>'入力シート Input sheet'!O109</f>
        <v>kg</v>
      </c>
      <c r="H42" s="78">
        <f>'入力シート Input sheet'!H109*($F42/1000)</f>
        <v>0</v>
      </c>
      <c r="I42" s="78">
        <f>'入力シート Input sheet'!I109*($F42/1000)</f>
        <v>0</v>
      </c>
      <c r="J42" s="78">
        <f>'入力シート Input sheet'!J109*($F42/1000)</f>
        <v>0</v>
      </c>
      <c r="K42" s="49" t="s">
        <v>7</v>
      </c>
      <c r="L42" s="78">
        <f>'入力シート Input sheet'!K109*($F42/1000)</f>
        <v>0</v>
      </c>
      <c r="M42" s="76">
        <f>'入力シート Input sheet'!L109</f>
        <v>0</v>
      </c>
    </row>
    <row r="43" spans="2:13" x14ac:dyDescent="0.4">
      <c r="B43" s="74">
        <f>'入力シート Input sheet'!D110</f>
        <v>0</v>
      </c>
      <c r="C43" s="13">
        <v>23</v>
      </c>
      <c r="D43" s="52" t="str">
        <f>'入力シート Input sheet'!F110</f>
        <v/>
      </c>
      <c r="E43" s="52">
        <f>'入力シート Input sheet'!P110</f>
        <v>0</v>
      </c>
      <c r="F43" s="52">
        <f>'入力シート Input sheet'!N110</f>
        <v>0</v>
      </c>
      <c r="G43" s="52" t="str">
        <f>'入力シート Input sheet'!O110</f>
        <v>kg</v>
      </c>
      <c r="H43" s="78">
        <f>'入力シート Input sheet'!H110*($F43/1000)</f>
        <v>0</v>
      </c>
      <c r="I43" s="78">
        <f>'入力シート Input sheet'!I110*($F43/1000)</f>
        <v>0</v>
      </c>
      <c r="J43" s="78">
        <f>'入力シート Input sheet'!J110*($F43/1000)</f>
        <v>0</v>
      </c>
      <c r="K43" s="49" t="s">
        <v>7</v>
      </c>
      <c r="L43" s="78">
        <f>'入力シート Input sheet'!K110*($F43/1000)</f>
        <v>0</v>
      </c>
      <c r="M43" s="76">
        <f>'入力シート Input sheet'!L110</f>
        <v>0</v>
      </c>
    </row>
    <row r="44" spans="2:13" x14ac:dyDescent="0.4">
      <c r="B44" s="74">
        <f>'入力シート Input sheet'!D111</f>
        <v>0</v>
      </c>
      <c r="C44" s="13">
        <v>24</v>
      </c>
      <c r="D44" s="52" t="str">
        <f>'入力シート Input sheet'!F111</f>
        <v/>
      </c>
      <c r="E44" s="52">
        <f>'入力シート Input sheet'!P111</f>
        <v>0</v>
      </c>
      <c r="F44" s="52">
        <f>'入力シート Input sheet'!N111</f>
        <v>0</v>
      </c>
      <c r="G44" s="52" t="str">
        <f>'入力シート Input sheet'!O111</f>
        <v>kg</v>
      </c>
      <c r="H44" s="78">
        <f>'入力シート Input sheet'!H111*($F44/1000)</f>
        <v>0</v>
      </c>
      <c r="I44" s="78">
        <f>'入力シート Input sheet'!I111*($F44/1000)</f>
        <v>0</v>
      </c>
      <c r="J44" s="78">
        <f>'入力シート Input sheet'!J111*($F44/1000)</f>
        <v>0</v>
      </c>
      <c r="K44" s="49" t="s">
        <v>7</v>
      </c>
      <c r="L44" s="78">
        <f>'入力シート Input sheet'!K111*($F44/1000)</f>
        <v>0</v>
      </c>
      <c r="M44" s="76">
        <f>'入力シート Input sheet'!L111</f>
        <v>0</v>
      </c>
    </row>
    <row r="45" spans="2:13" x14ac:dyDescent="0.4">
      <c r="B45" s="74">
        <f>'入力シート Input sheet'!D112</f>
        <v>0</v>
      </c>
      <c r="C45" s="13">
        <v>25</v>
      </c>
      <c r="D45" s="52" t="str">
        <f>'入力シート Input sheet'!F112</f>
        <v/>
      </c>
      <c r="E45" s="52">
        <f>'入力シート Input sheet'!P112</f>
        <v>0</v>
      </c>
      <c r="F45" s="52">
        <f>'入力シート Input sheet'!N112</f>
        <v>0</v>
      </c>
      <c r="G45" s="52" t="str">
        <f>'入力シート Input sheet'!O112</f>
        <v>kg</v>
      </c>
      <c r="H45" s="78">
        <f>'入力シート Input sheet'!H112*($F45/1000)</f>
        <v>0</v>
      </c>
      <c r="I45" s="78">
        <f>'入力シート Input sheet'!I112*($F45/1000)</f>
        <v>0</v>
      </c>
      <c r="J45" s="78">
        <f>'入力シート Input sheet'!J112*($F45/1000)</f>
        <v>0</v>
      </c>
      <c r="K45" s="49" t="s">
        <v>7</v>
      </c>
      <c r="L45" s="78">
        <f>'入力シート Input sheet'!K112*($F45/1000)</f>
        <v>0</v>
      </c>
      <c r="M45" s="76">
        <f>'入力シート Input sheet'!L112</f>
        <v>0</v>
      </c>
    </row>
    <row r="46" spans="2:13" x14ac:dyDescent="0.4">
      <c r="B46" s="74">
        <f>'入力シート Input sheet'!D113</f>
        <v>0</v>
      </c>
      <c r="C46" s="13">
        <v>26</v>
      </c>
      <c r="D46" s="52" t="str">
        <f>'入力シート Input sheet'!F113</f>
        <v/>
      </c>
      <c r="E46" s="52">
        <f>'入力シート Input sheet'!P113</f>
        <v>0</v>
      </c>
      <c r="F46" s="52">
        <f>'入力シート Input sheet'!N113</f>
        <v>0</v>
      </c>
      <c r="G46" s="52" t="str">
        <f>'入力シート Input sheet'!O113</f>
        <v>kg</v>
      </c>
      <c r="H46" s="78">
        <f>'入力シート Input sheet'!H113*($F46/1000)</f>
        <v>0</v>
      </c>
      <c r="I46" s="78">
        <f>'入力シート Input sheet'!I113*($F46/1000)</f>
        <v>0</v>
      </c>
      <c r="J46" s="78">
        <f>'入力シート Input sheet'!J113*($F46/1000)</f>
        <v>0</v>
      </c>
      <c r="K46" s="49" t="s">
        <v>7</v>
      </c>
      <c r="L46" s="78">
        <f>'入力シート Input sheet'!K113*($F46/1000)</f>
        <v>0</v>
      </c>
      <c r="M46" s="76">
        <f>'入力シート Input sheet'!L113</f>
        <v>0</v>
      </c>
    </row>
    <row r="47" spans="2:13" x14ac:dyDescent="0.4">
      <c r="B47" s="74">
        <f>'入力シート Input sheet'!D114</f>
        <v>0</v>
      </c>
      <c r="C47" s="13">
        <v>27</v>
      </c>
      <c r="D47" s="52" t="str">
        <f>'入力シート Input sheet'!F114</f>
        <v/>
      </c>
      <c r="E47" s="52">
        <f>'入力シート Input sheet'!P114</f>
        <v>0</v>
      </c>
      <c r="F47" s="52">
        <f>'入力シート Input sheet'!N114</f>
        <v>0</v>
      </c>
      <c r="G47" s="52" t="str">
        <f>'入力シート Input sheet'!O114</f>
        <v>kg</v>
      </c>
      <c r="H47" s="78">
        <f>'入力シート Input sheet'!H114*($F47/1000)</f>
        <v>0</v>
      </c>
      <c r="I47" s="78">
        <f>'入力シート Input sheet'!I114*($F47/1000)</f>
        <v>0</v>
      </c>
      <c r="J47" s="78">
        <f>'入力シート Input sheet'!J114*($F47/1000)</f>
        <v>0</v>
      </c>
      <c r="K47" s="49" t="s">
        <v>7</v>
      </c>
      <c r="L47" s="78">
        <f>'入力シート Input sheet'!K114*($F47/1000)</f>
        <v>0</v>
      </c>
      <c r="M47" s="76">
        <f>'入力シート Input sheet'!L114</f>
        <v>0</v>
      </c>
    </row>
    <row r="48" spans="2:13" x14ac:dyDescent="0.4">
      <c r="B48" s="74">
        <f>'入力シート Input sheet'!D115</f>
        <v>0</v>
      </c>
      <c r="C48" s="13">
        <v>28</v>
      </c>
      <c r="D48" s="52" t="str">
        <f>'入力シート Input sheet'!F115</f>
        <v/>
      </c>
      <c r="E48" s="52">
        <f>'入力シート Input sheet'!P115</f>
        <v>0</v>
      </c>
      <c r="F48" s="52">
        <f>'入力シート Input sheet'!N115</f>
        <v>0</v>
      </c>
      <c r="G48" s="52" t="str">
        <f>'入力シート Input sheet'!O115</f>
        <v>kg</v>
      </c>
      <c r="H48" s="78">
        <f>'入力シート Input sheet'!H115*($F48/1000)</f>
        <v>0</v>
      </c>
      <c r="I48" s="78">
        <f>'入力シート Input sheet'!I115*($F48/1000)</f>
        <v>0</v>
      </c>
      <c r="J48" s="78">
        <f>'入力シート Input sheet'!J115*($F48/1000)</f>
        <v>0</v>
      </c>
      <c r="K48" s="49" t="s">
        <v>7</v>
      </c>
      <c r="L48" s="78">
        <f>'入力シート Input sheet'!K115*($F48/1000)</f>
        <v>0</v>
      </c>
      <c r="M48" s="76">
        <f>'入力シート Input sheet'!L115</f>
        <v>0</v>
      </c>
    </row>
    <row r="49" spans="2:13" x14ac:dyDescent="0.4">
      <c r="B49" s="74">
        <f>'入力シート Input sheet'!D116</f>
        <v>0</v>
      </c>
      <c r="C49" s="13">
        <v>29</v>
      </c>
      <c r="D49" s="52" t="str">
        <f>'入力シート Input sheet'!F116</f>
        <v/>
      </c>
      <c r="E49" s="52">
        <f>'入力シート Input sheet'!P116</f>
        <v>0</v>
      </c>
      <c r="F49" s="52">
        <f>'入力シート Input sheet'!N116</f>
        <v>0</v>
      </c>
      <c r="G49" s="52" t="str">
        <f>'入力シート Input sheet'!O116</f>
        <v>kg</v>
      </c>
      <c r="H49" s="78">
        <f>'入力シート Input sheet'!H116*($F49/1000)</f>
        <v>0</v>
      </c>
      <c r="I49" s="78">
        <f>'入力シート Input sheet'!I116*($F49/1000)</f>
        <v>0</v>
      </c>
      <c r="J49" s="78">
        <f>'入力シート Input sheet'!J116*($F49/1000)</f>
        <v>0</v>
      </c>
      <c r="K49" s="49" t="s">
        <v>7</v>
      </c>
      <c r="L49" s="78">
        <f>'入力シート Input sheet'!K116*($F49/1000)</f>
        <v>0</v>
      </c>
      <c r="M49" s="76">
        <f>'入力シート Input sheet'!L116</f>
        <v>0</v>
      </c>
    </row>
    <row r="50" spans="2:13" x14ac:dyDescent="0.4">
      <c r="B50" s="74">
        <f>'入力シート Input sheet'!D117</f>
        <v>0</v>
      </c>
      <c r="C50" s="13">
        <v>30</v>
      </c>
      <c r="D50" s="52" t="str">
        <f>'入力シート Input sheet'!F117</f>
        <v/>
      </c>
      <c r="E50" s="52">
        <f>'入力シート Input sheet'!P117</f>
        <v>0</v>
      </c>
      <c r="F50" s="52">
        <f>'入力シート Input sheet'!N117</f>
        <v>0</v>
      </c>
      <c r="G50" s="52" t="str">
        <f>'入力シート Input sheet'!O117</f>
        <v>kg</v>
      </c>
      <c r="H50" s="78">
        <f>'入力シート Input sheet'!H117*($F50/1000)</f>
        <v>0</v>
      </c>
      <c r="I50" s="78">
        <f>'入力シート Input sheet'!I117*($F50/1000)</f>
        <v>0</v>
      </c>
      <c r="J50" s="78">
        <f>'入力シート Input sheet'!J117*($F50/1000)</f>
        <v>0</v>
      </c>
      <c r="K50" s="49" t="s">
        <v>7</v>
      </c>
      <c r="L50" s="78">
        <f>'入力シート Input sheet'!K117*($F50/1000)</f>
        <v>0</v>
      </c>
      <c r="M50" s="76">
        <f>'入力シート Input sheet'!L117</f>
        <v>0</v>
      </c>
    </row>
    <row r="51" spans="2:13" x14ac:dyDescent="0.4">
      <c r="B51" s="74">
        <f>'入力シート Input sheet'!D118</f>
        <v>0</v>
      </c>
      <c r="C51" s="13">
        <v>31</v>
      </c>
      <c r="D51" s="52" t="str">
        <f>'入力シート Input sheet'!F118</f>
        <v/>
      </c>
      <c r="E51" s="52">
        <f>'入力シート Input sheet'!P118</f>
        <v>0</v>
      </c>
      <c r="F51" s="52">
        <f>'入力シート Input sheet'!N118</f>
        <v>0</v>
      </c>
      <c r="G51" s="52" t="str">
        <f>'入力シート Input sheet'!O118</f>
        <v>kg</v>
      </c>
      <c r="H51" s="78">
        <f>'入力シート Input sheet'!H118*($F51/1000)</f>
        <v>0</v>
      </c>
      <c r="I51" s="78">
        <f>'入力シート Input sheet'!I118*($F51/1000)</f>
        <v>0</v>
      </c>
      <c r="J51" s="78">
        <f>'入力シート Input sheet'!J118*($F51/1000)</f>
        <v>0</v>
      </c>
      <c r="K51" s="49" t="s">
        <v>7</v>
      </c>
      <c r="L51" s="78">
        <f>'入力シート Input sheet'!K118*($F51/1000)</f>
        <v>0</v>
      </c>
      <c r="M51" s="76">
        <f>'入力シート Input sheet'!L118</f>
        <v>0</v>
      </c>
    </row>
    <row r="52" spans="2:13" x14ac:dyDescent="0.4">
      <c r="B52" s="74">
        <f>'入力シート Input sheet'!D119</f>
        <v>0</v>
      </c>
      <c r="C52" s="13">
        <v>32</v>
      </c>
      <c r="D52" s="52" t="str">
        <f>'入力シート Input sheet'!F119</f>
        <v/>
      </c>
      <c r="E52" s="52">
        <f>'入力シート Input sheet'!P119</f>
        <v>0</v>
      </c>
      <c r="F52" s="52">
        <f>'入力シート Input sheet'!N119</f>
        <v>0</v>
      </c>
      <c r="G52" s="52" t="str">
        <f>'入力シート Input sheet'!O119</f>
        <v>kg</v>
      </c>
      <c r="H52" s="78">
        <f>'入力シート Input sheet'!H119*($F52/1000)</f>
        <v>0</v>
      </c>
      <c r="I52" s="78">
        <f>'入力シート Input sheet'!I119*($F52/1000)</f>
        <v>0</v>
      </c>
      <c r="J52" s="78">
        <f>'入力シート Input sheet'!J119*($F52/1000)</f>
        <v>0</v>
      </c>
      <c r="K52" s="49" t="s">
        <v>7</v>
      </c>
      <c r="L52" s="78">
        <f>'入力シート Input sheet'!K119*($F52/1000)</f>
        <v>0</v>
      </c>
      <c r="M52" s="76">
        <f>'入力シート Input sheet'!L119</f>
        <v>0</v>
      </c>
    </row>
    <row r="53" spans="2:13" x14ac:dyDescent="0.4">
      <c r="B53" s="74">
        <f>'入力シート Input sheet'!D120</f>
        <v>0</v>
      </c>
      <c r="C53" s="13">
        <v>33</v>
      </c>
      <c r="D53" s="52" t="str">
        <f>'入力シート Input sheet'!F120</f>
        <v/>
      </c>
      <c r="E53" s="52">
        <f>'入力シート Input sheet'!P120</f>
        <v>0</v>
      </c>
      <c r="F53" s="52">
        <f>'入力シート Input sheet'!N120</f>
        <v>0</v>
      </c>
      <c r="G53" s="52" t="str">
        <f>'入力シート Input sheet'!O120</f>
        <v>kg</v>
      </c>
      <c r="H53" s="78">
        <f>'入力シート Input sheet'!H120*($F53/1000)</f>
        <v>0</v>
      </c>
      <c r="I53" s="78">
        <f>'入力シート Input sheet'!I120*($F53/1000)</f>
        <v>0</v>
      </c>
      <c r="J53" s="78">
        <f>'入力シート Input sheet'!J120*($F53/1000)</f>
        <v>0</v>
      </c>
      <c r="K53" s="49" t="s">
        <v>7</v>
      </c>
      <c r="L53" s="78">
        <f>'入力シート Input sheet'!K120*($F53/1000)</f>
        <v>0</v>
      </c>
      <c r="M53" s="76">
        <f>'入力シート Input sheet'!L120</f>
        <v>0</v>
      </c>
    </row>
    <row r="54" spans="2:13" x14ac:dyDescent="0.4">
      <c r="B54" s="74">
        <f>'入力シート Input sheet'!D121</f>
        <v>0</v>
      </c>
      <c r="C54" s="13">
        <v>34</v>
      </c>
      <c r="D54" s="52" t="str">
        <f>'入力シート Input sheet'!F121</f>
        <v/>
      </c>
      <c r="E54" s="52">
        <f>'入力シート Input sheet'!P121</f>
        <v>0</v>
      </c>
      <c r="F54" s="52">
        <f>'入力シート Input sheet'!N121</f>
        <v>0</v>
      </c>
      <c r="G54" s="52" t="str">
        <f>'入力シート Input sheet'!O121</f>
        <v>kg</v>
      </c>
      <c r="H54" s="78">
        <f>'入力シート Input sheet'!H121*($F54/1000)</f>
        <v>0</v>
      </c>
      <c r="I54" s="78">
        <f>'入力シート Input sheet'!I121*($F54/1000)</f>
        <v>0</v>
      </c>
      <c r="J54" s="78">
        <f>'入力シート Input sheet'!J121*($F54/1000)</f>
        <v>0</v>
      </c>
      <c r="K54" s="49" t="s">
        <v>7</v>
      </c>
      <c r="L54" s="78">
        <f>'入力シート Input sheet'!K121*($F54/1000)</f>
        <v>0</v>
      </c>
      <c r="M54" s="76">
        <f>'入力シート Input sheet'!L121</f>
        <v>0</v>
      </c>
    </row>
    <row r="55" spans="2:13" x14ac:dyDescent="0.4">
      <c r="B55" s="74">
        <f>'入力シート Input sheet'!D122</f>
        <v>0</v>
      </c>
      <c r="C55" s="13">
        <v>35</v>
      </c>
      <c r="D55" s="52" t="str">
        <f>'入力シート Input sheet'!F122</f>
        <v/>
      </c>
      <c r="E55" s="52">
        <f>'入力シート Input sheet'!P122</f>
        <v>0</v>
      </c>
      <c r="F55" s="52">
        <f>'入力シート Input sheet'!N122</f>
        <v>0</v>
      </c>
      <c r="G55" s="52" t="str">
        <f>'入力シート Input sheet'!O122</f>
        <v>kg</v>
      </c>
      <c r="H55" s="78">
        <f>'入力シート Input sheet'!H122*($F55/1000)</f>
        <v>0</v>
      </c>
      <c r="I55" s="78">
        <f>'入力シート Input sheet'!I122*($F55/1000)</f>
        <v>0</v>
      </c>
      <c r="J55" s="78">
        <f>'入力シート Input sheet'!J122*($F55/1000)</f>
        <v>0</v>
      </c>
      <c r="K55" s="49" t="s">
        <v>7</v>
      </c>
      <c r="L55" s="78">
        <f>'入力シート Input sheet'!K122*($F55/1000)</f>
        <v>0</v>
      </c>
      <c r="M55" s="76">
        <f>'入力シート Input sheet'!L122</f>
        <v>0</v>
      </c>
    </row>
    <row r="56" spans="2:13" x14ac:dyDescent="0.4">
      <c r="B56" s="74">
        <f>'入力シート Input sheet'!D123</f>
        <v>0</v>
      </c>
      <c r="C56" s="13">
        <v>36</v>
      </c>
      <c r="D56" s="52" t="str">
        <f>'入力シート Input sheet'!F123</f>
        <v/>
      </c>
      <c r="E56" s="52">
        <f>'入力シート Input sheet'!P123</f>
        <v>0</v>
      </c>
      <c r="F56" s="52">
        <f>'入力シート Input sheet'!N123</f>
        <v>0</v>
      </c>
      <c r="G56" s="52" t="str">
        <f>'入力シート Input sheet'!O123</f>
        <v>kg</v>
      </c>
      <c r="H56" s="78">
        <f>'入力シート Input sheet'!H123*($F56/1000)</f>
        <v>0</v>
      </c>
      <c r="I56" s="78">
        <f>'入力シート Input sheet'!I123*($F56/1000)</f>
        <v>0</v>
      </c>
      <c r="J56" s="78">
        <f>'入力シート Input sheet'!J123*($F56/1000)</f>
        <v>0</v>
      </c>
      <c r="K56" s="49" t="s">
        <v>7</v>
      </c>
      <c r="L56" s="78">
        <f>'入力シート Input sheet'!K123*($F56/1000)</f>
        <v>0</v>
      </c>
      <c r="M56" s="76">
        <f>'入力シート Input sheet'!L123</f>
        <v>0</v>
      </c>
    </row>
    <row r="57" spans="2:13" x14ac:dyDescent="0.4">
      <c r="B57" s="74">
        <f>'入力シート Input sheet'!D124</f>
        <v>0</v>
      </c>
      <c r="C57" s="13">
        <v>37</v>
      </c>
      <c r="D57" s="52" t="str">
        <f>'入力シート Input sheet'!F124</f>
        <v/>
      </c>
      <c r="E57" s="52">
        <f>'入力シート Input sheet'!P124</f>
        <v>0</v>
      </c>
      <c r="F57" s="52">
        <f>'入力シート Input sheet'!N124</f>
        <v>0</v>
      </c>
      <c r="G57" s="52" t="str">
        <f>'入力シート Input sheet'!O124</f>
        <v>kg</v>
      </c>
      <c r="H57" s="78">
        <f>'入力シート Input sheet'!H124*($F57/1000)</f>
        <v>0</v>
      </c>
      <c r="I57" s="78">
        <f>'入力シート Input sheet'!I124*($F57/1000)</f>
        <v>0</v>
      </c>
      <c r="J57" s="78">
        <f>'入力シート Input sheet'!J124*($F57/1000)</f>
        <v>0</v>
      </c>
      <c r="K57" s="49" t="s">
        <v>7</v>
      </c>
      <c r="L57" s="78">
        <f>'入力シート Input sheet'!K124*($F57/1000)</f>
        <v>0</v>
      </c>
      <c r="M57" s="76">
        <f>'入力シート Input sheet'!L124</f>
        <v>0</v>
      </c>
    </row>
    <row r="58" spans="2:13" x14ac:dyDescent="0.4">
      <c r="B58" s="74">
        <f>'入力シート Input sheet'!D125</f>
        <v>0</v>
      </c>
      <c r="C58" s="13">
        <v>38</v>
      </c>
      <c r="D58" s="52" t="str">
        <f>'入力シート Input sheet'!F125</f>
        <v/>
      </c>
      <c r="E58" s="52">
        <f>'入力シート Input sheet'!P125</f>
        <v>0</v>
      </c>
      <c r="F58" s="52">
        <f>'入力シート Input sheet'!N125</f>
        <v>0</v>
      </c>
      <c r="G58" s="52" t="str">
        <f>'入力シート Input sheet'!O125</f>
        <v>kg</v>
      </c>
      <c r="H58" s="78">
        <f>'入力シート Input sheet'!H125*($F58/1000)</f>
        <v>0</v>
      </c>
      <c r="I58" s="78">
        <f>'入力シート Input sheet'!I125*($F58/1000)</f>
        <v>0</v>
      </c>
      <c r="J58" s="78">
        <f>'入力シート Input sheet'!J125*($F58/1000)</f>
        <v>0</v>
      </c>
      <c r="K58" s="49" t="s">
        <v>7</v>
      </c>
      <c r="L58" s="78">
        <f>'入力シート Input sheet'!K125*($F58/1000)</f>
        <v>0</v>
      </c>
      <c r="M58" s="76">
        <f>'入力シート Input sheet'!L125</f>
        <v>0</v>
      </c>
    </row>
    <row r="59" spans="2:13" x14ac:dyDescent="0.4">
      <c r="B59" s="74">
        <f>'入力シート Input sheet'!D126</f>
        <v>0</v>
      </c>
      <c r="C59" s="13">
        <v>39</v>
      </c>
      <c r="D59" s="52" t="str">
        <f>'入力シート Input sheet'!F126</f>
        <v/>
      </c>
      <c r="E59" s="52">
        <f>'入力シート Input sheet'!P126</f>
        <v>0</v>
      </c>
      <c r="F59" s="52">
        <f>'入力シート Input sheet'!N126</f>
        <v>0</v>
      </c>
      <c r="G59" s="52" t="str">
        <f>'入力シート Input sheet'!O126</f>
        <v>kg</v>
      </c>
      <c r="H59" s="78">
        <f>'入力シート Input sheet'!H126*($F59/1000)</f>
        <v>0</v>
      </c>
      <c r="I59" s="78">
        <f>'入力シート Input sheet'!I126*($F59/1000)</f>
        <v>0</v>
      </c>
      <c r="J59" s="78">
        <f>'入力シート Input sheet'!J126*($F59/1000)</f>
        <v>0</v>
      </c>
      <c r="K59" s="49" t="s">
        <v>7</v>
      </c>
      <c r="L59" s="78">
        <f>'入力シート Input sheet'!K126*($F59/1000)</f>
        <v>0</v>
      </c>
      <c r="M59" s="76">
        <f>'入力シート Input sheet'!L126</f>
        <v>0</v>
      </c>
    </row>
    <row r="60" spans="2:13" x14ac:dyDescent="0.4">
      <c r="B60" s="74">
        <f>'入力シート Input sheet'!D127</f>
        <v>0</v>
      </c>
      <c r="C60" s="13">
        <v>40</v>
      </c>
      <c r="D60" s="52" t="str">
        <f>'入力シート Input sheet'!F127</f>
        <v/>
      </c>
      <c r="E60" s="52">
        <f>'入力シート Input sheet'!P127</f>
        <v>0</v>
      </c>
      <c r="F60" s="52">
        <f>'入力シート Input sheet'!N127</f>
        <v>0</v>
      </c>
      <c r="G60" s="52" t="str">
        <f>'入力シート Input sheet'!O127</f>
        <v>kg</v>
      </c>
      <c r="H60" s="78">
        <f>'入力シート Input sheet'!H127*($F60/1000)</f>
        <v>0</v>
      </c>
      <c r="I60" s="78">
        <f>'入力シート Input sheet'!I127*($F60/1000)</f>
        <v>0</v>
      </c>
      <c r="J60" s="78">
        <f>'入力シート Input sheet'!J127*($F60/1000)</f>
        <v>0</v>
      </c>
      <c r="K60" s="49" t="s">
        <v>7</v>
      </c>
      <c r="L60" s="78">
        <f>'入力シート Input sheet'!K127*($F60/1000)</f>
        <v>0</v>
      </c>
      <c r="M60" s="76">
        <f>'入力シート Input sheet'!L127</f>
        <v>0</v>
      </c>
    </row>
    <row r="61" spans="2:13" x14ac:dyDescent="0.4">
      <c r="B61" s="74">
        <f>'入力シート Input sheet'!D128</f>
        <v>0</v>
      </c>
      <c r="C61" s="13">
        <v>41</v>
      </c>
      <c r="D61" s="52" t="str">
        <f>'入力シート Input sheet'!F128</f>
        <v/>
      </c>
      <c r="E61" s="52">
        <f>'入力シート Input sheet'!P128</f>
        <v>0</v>
      </c>
      <c r="F61" s="52">
        <f>'入力シート Input sheet'!N128</f>
        <v>0</v>
      </c>
      <c r="G61" s="52" t="str">
        <f>'入力シート Input sheet'!O128</f>
        <v>kg</v>
      </c>
      <c r="H61" s="78">
        <f>'入力シート Input sheet'!H128*($F61/1000)</f>
        <v>0</v>
      </c>
      <c r="I61" s="78">
        <f>'入力シート Input sheet'!I128*($F61/1000)</f>
        <v>0</v>
      </c>
      <c r="J61" s="78">
        <f>'入力シート Input sheet'!J128*($F61/1000)</f>
        <v>0</v>
      </c>
      <c r="K61" s="49" t="s">
        <v>7</v>
      </c>
      <c r="L61" s="78">
        <f>'入力シート Input sheet'!K128*($F61/1000)</f>
        <v>0</v>
      </c>
      <c r="M61" s="76">
        <f>'入力シート Input sheet'!L128</f>
        <v>0</v>
      </c>
    </row>
    <row r="62" spans="2:13" x14ac:dyDescent="0.4">
      <c r="B62" s="74">
        <f>'入力シート Input sheet'!D129</f>
        <v>0</v>
      </c>
      <c r="C62" s="13">
        <v>42</v>
      </c>
      <c r="D62" s="52" t="str">
        <f>'入力シート Input sheet'!F129</f>
        <v/>
      </c>
      <c r="E62" s="52">
        <f>'入力シート Input sheet'!P129</f>
        <v>0</v>
      </c>
      <c r="F62" s="52">
        <f>'入力シート Input sheet'!N129</f>
        <v>0</v>
      </c>
      <c r="G62" s="52" t="str">
        <f>'入力シート Input sheet'!O129</f>
        <v>kg</v>
      </c>
      <c r="H62" s="78">
        <f>'入力シート Input sheet'!H129*($F62/1000)</f>
        <v>0</v>
      </c>
      <c r="I62" s="78">
        <f>'入力シート Input sheet'!I129*($F62/1000)</f>
        <v>0</v>
      </c>
      <c r="J62" s="78">
        <f>'入力シート Input sheet'!J129*($F62/1000)</f>
        <v>0</v>
      </c>
      <c r="K62" s="49" t="s">
        <v>7</v>
      </c>
      <c r="L62" s="78">
        <f>'入力シート Input sheet'!K129*($F62/1000)</f>
        <v>0</v>
      </c>
      <c r="M62" s="76">
        <f>'入力シート Input sheet'!L129</f>
        <v>0</v>
      </c>
    </row>
    <row r="63" spans="2:13" x14ac:dyDescent="0.4">
      <c r="B63" s="74">
        <f>'入力シート Input sheet'!D130</f>
        <v>0</v>
      </c>
      <c r="C63" s="13">
        <v>43</v>
      </c>
      <c r="D63" s="52" t="str">
        <f>'入力シート Input sheet'!F130</f>
        <v/>
      </c>
      <c r="E63" s="52">
        <f>'入力シート Input sheet'!P130</f>
        <v>0</v>
      </c>
      <c r="F63" s="52">
        <f>'入力シート Input sheet'!N130</f>
        <v>0</v>
      </c>
      <c r="G63" s="52" t="str">
        <f>'入力シート Input sheet'!O130</f>
        <v>kg</v>
      </c>
      <c r="H63" s="78">
        <f>'入力シート Input sheet'!H130*($F63/1000)</f>
        <v>0</v>
      </c>
      <c r="I63" s="78">
        <f>'入力シート Input sheet'!I130*($F63/1000)</f>
        <v>0</v>
      </c>
      <c r="J63" s="78">
        <f>'入力シート Input sheet'!J130*($F63/1000)</f>
        <v>0</v>
      </c>
      <c r="K63" s="49" t="s">
        <v>7</v>
      </c>
      <c r="L63" s="78">
        <f>'入力シート Input sheet'!K130*($F63/1000)</f>
        <v>0</v>
      </c>
      <c r="M63" s="76">
        <f>'入力シート Input sheet'!L130</f>
        <v>0</v>
      </c>
    </row>
    <row r="64" spans="2:13" x14ac:dyDescent="0.4">
      <c r="B64" s="74">
        <f>'入力シート Input sheet'!D131</f>
        <v>0</v>
      </c>
      <c r="C64" s="13">
        <v>44</v>
      </c>
      <c r="D64" s="52" t="str">
        <f>'入力シート Input sheet'!F131</f>
        <v/>
      </c>
      <c r="E64" s="52">
        <f>'入力シート Input sheet'!P131</f>
        <v>0</v>
      </c>
      <c r="F64" s="52">
        <f>'入力シート Input sheet'!N131</f>
        <v>0</v>
      </c>
      <c r="G64" s="52" t="str">
        <f>'入力シート Input sheet'!O131</f>
        <v>kg</v>
      </c>
      <c r="H64" s="78">
        <f>'入力シート Input sheet'!H131*($F64/1000)</f>
        <v>0</v>
      </c>
      <c r="I64" s="78">
        <f>'入力シート Input sheet'!I131*($F64/1000)</f>
        <v>0</v>
      </c>
      <c r="J64" s="78">
        <f>'入力シート Input sheet'!J131*($F64/1000)</f>
        <v>0</v>
      </c>
      <c r="K64" s="49" t="s">
        <v>7</v>
      </c>
      <c r="L64" s="78">
        <f>'入力シート Input sheet'!K131*($F64/1000)</f>
        <v>0</v>
      </c>
      <c r="M64" s="76">
        <f>'入力シート Input sheet'!L131</f>
        <v>0</v>
      </c>
    </row>
    <row r="65" spans="2:13" x14ac:dyDescent="0.4">
      <c r="B65" s="74">
        <f>'入力シート Input sheet'!D132</f>
        <v>0</v>
      </c>
      <c r="C65" s="13">
        <v>45</v>
      </c>
      <c r="D65" s="52" t="str">
        <f>'入力シート Input sheet'!F132</f>
        <v/>
      </c>
      <c r="E65" s="52">
        <f>'入力シート Input sheet'!P132</f>
        <v>0</v>
      </c>
      <c r="F65" s="52">
        <f>'入力シート Input sheet'!N132</f>
        <v>0</v>
      </c>
      <c r="G65" s="52" t="str">
        <f>'入力シート Input sheet'!O132</f>
        <v>kg</v>
      </c>
      <c r="H65" s="78">
        <f>'入力シート Input sheet'!H132*($F65/1000)</f>
        <v>0</v>
      </c>
      <c r="I65" s="78">
        <f>'入力シート Input sheet'!I132*($F65/1000)</f>
        <v>0</v>
      </c>
      <c r="J65" s="78">
        <f>'入力シート Input sheet'!J132*($F65/1000)</f>
        <v>0</v>
      </c>
      <c r="K65" s="49" t="s">
        <v>7</v>
      </c>
      <c r="L65" s="78">
        <f>'入力シート Input sheet'!K132*($F65/1000)</f>
        <v>0</v>
      </c>
      <c r="M65" s="76">
        <f>'入力シート Input sheet'!L132</f>
        <v>0</v>
      </c>
    </row>
    <row r="66" spans="2:13" x14ac:dyDescent="0.4">
      <c r="B66" s="74">
        <f>'入力シート Input sheet'!D133</f>
        <v>0</v>
      </c>
      <c r="C66" s="13">
        <v>46</v>
      </c>
      <c r="D66" s="52" t="str">
        <f>'入力シート Input sheet'!F133</f>
        <v/>
      </c>
      <c r="E66" s="52">
        <f>'入力シート Input sheet'!P133</f>
        <v>0</v>
      </c>
      <c r="F66" s="52">
        <f>'入力シート Input sheet'!N133</f>
        <v>0</v>
      </c>
      <c r="G66" s="52" t="str">
        <f>'入力シート Input sheet'!O133</f>
        <v>kg</v>
      </c>
      <c r="H66" s="78">
        <f>'入力シート Input sheet'!H133*($F66/1000)</f>
        <v>0</v>
      </c>
      <c r="I66" s="78">
        <f>'入力シート Input sheet'!I133*($F66/1000)</f>
        <v>0</v>
      </c>
      <c r="J66" s="78">
        <f>'入力シート Input sheet'!J133*($F66/1000)</f>
        <v>0</v>
      </c>
      <c r="K66" s="49" t="s">
        <v>7</v>
      </c>
      <c r="L66" s="78">
        <f>'入力シート Input sheet'!K133*($F66/1000)</f>
        <v>0</v>
      </c>
      <c r="M66" s="76">
        <f>'入力シート Input sheet'!L133</f>
        <v>0</v>
      </c>
    </row>
    <row r="67" spans="2:13" x14ac:dyDescent="0.4">
      <c r="B67" s="74">
        <f>'入力シート Input sheet'!D134</f>
        <v>0</v>
      </c>
      <c r="C67" s="13">
        <v>47</v>
      </c>
      <c r="D67" s="52" t="str">
        <f>'入力シート Input sheet'!F134</f>
        <v/>
      </c>
      <c r="E67" s="52">
        <f>'入力シート Input sheet'!P134</f>
        <v>0</v>
      </c>
      <c r="F67" s="52">
        <f>'入力シート Input sheet'!N134</f>
        <v>0</v>
      </c>
      <c r="G67" s="52" t="str">
        <f>'入力シート Input sheet'!O134</f>
        <v>kg</v>
      </c>
      <c r="H67" s="78">
        <f>'入力シート Input sheet'!H134*($F67/1000)</f>
        <v>0</v>
      </c>
      <c r="I67" s="78">
        <f>'入力シート Input sheet'!I134*($F67/1000)</f>
        <v>0</v>
      </c>
      <c r="J67" s="78">
        <f>'入力シート Input sheet'!J134*($F67/1000)</f>
        <v>0</v>
      </c>
      <c r="K67" s="49" t="s">
        <v>7</v>
      </c>
      <c r="L67" s="78">
        <f>'入力シート Input sheet'!K134*($F67/1000)</f>
        <v>0</v>
      </c>
      <c r="M67" s="76">
        <f>'入力シート Input sheet'!L134</f>
        <v>0</v>
      </c>
    </row>
    <row r="68" spans="2:13" x14ac:dyDescent="0.4">
      <c r="B68" s="74">
        <f>'入力シート Input sheet'!D135</f>
        <v>0</v>
      </c>
      <c r="C68" s="13">
        <v>48</v>
      </c>
      <c r="D68" s="52" t="str">
        <f>'入力シート Input sheet'!F135</f>
        <v/>
      </c>
      <c r="E68" s="52">
        <f>'入力シート Input sheet'!P135</f>
        <v>0</v>
      </c>
      <c r="F68" s="52">
        <f>'入力シート Input sheet'!N135</f>
        <v>0</v>
      </c>
      <c r="G68" s="52" t="str">
        <f>'入力シート Input sheet'!O135</f>
        <v>kg</v>
      </c>
      <c r="H68" s="78">
        <f>'入力シート Input sheet'!H135*($F68/1000)</f>
        <v>0</v>
      </c>
      <c r="I68" s="78">
        <f>'入力シート Input sheet'!I135*($F68/1000)</f>
        <v>0</v>
      </c>
      <c r="J68" s="78">
        <f>'入力シート Input sheet'!J135*($F68/1000)</f>
        <v>0</v>
      </c>
      <c r="K68" s="49" t="s">
        <v>7</v>
      </c>
      <c r="L68" s="78">
        <f>'入力シート Input sheet'!K135*($F68/1000)</f>
        <v>0</v>
      </c>
      <c r="M68" s="76">
        <f>'入力シート Input sheet'!L135</f>
        <v>0</v>
      </c>
    </row>
    <row r="69" spans="2:13" x14ac:dyDescent="0.4">
      <c r="B69" s="74">
        <f>'入力シート Input sheet'!D136</f>
        <v>0</v>
      </c>
      <c r="C69" s="13">
        <v>49</v>
      </c>
      <c r="D69" s="52" t="str">
        <f>'入力シート Input sheet'!F136</f>
        <v/>
      </c>
      <c r="E69" s="52">
        <f>'入力シート Input sheet'!P136</f>
        <v>0</v>
      </c>
      <c r="F69" s="52">
        <f>'入力シート Input sheet'!N136</f>
        <v>0</v>
      </c>
      <c r="G69" s="52" t="str">
        <f>'入力シート Input sheet'!O136</f>
        <v>kg</v>
      </c>
      <c r="H69" s="78">
        <f>'入力シート Input sheet'!H136*($F69/1000)</f>
        <v>0</v>
      </c>
      <c r="I69" s="78">
        <f>'入力シート Input sheet'!I136*($F69/1000)</f>
        <v>0</v>
      </c>
      <c r="J69" s="78">
        <f>'入力シート Input sheet'!J136*($F69/1000)</f>
        <v>0</v>
      </c>
      <c r="K69" s="49" t="s">
        <v>7</v>
      </c>
      <c r="L69" s="78">
        <f>'入力シート Input sheet'!K136*($F69/1000)</f>
        <v>0</v>
      </c>
      <c r="M69" s="76">
        <f>'入力シート Input sheet'!L136</f>
        <v>0</v>
      </c>
    </row>
    <row r="70" spans="2:13" x14ac:dyDescent="0.4">
      <c r="B70" s="74">
        <f>'入力シート Input sheet'!D137</f>
        <v>0</v>
      </c>
      <c r="C70" s="13">
        <v>50</v>
      </c>
      <c r="D70" s="52" t="str">
        <f>'入力シート Input sheet'!F137</f>
        <v/>
      </c>
      <c r="E70" s="52">
        <f>'入力シート Input sheet'!P137</f>
        <v>0</v>
      </c>
      <c r="F70" s="52">
        <f>'入力シート Input sheet'!N137</f>
        <v>0</v>
      </c>
      <c r="G70" s="52" t="str">
        <f>'入力シート Input sheet'!O137</f>
        <v>kg</v>
      </c>
      <c r="H70" s="78">
        <f>'入力シート Input sheet'!H137*($F70/1000)</f>
        <v>0</v>
      </c>
      <c r="I70" s="78">
        <f>'入力シート Input sheet'!I137*($F70/1000)</f>
        <v>0</v>
      </c>
      <c r="J70" s="78">
        <f>'入力シート Input sheet'!J137*($F70/1000)</f>
        <v>0</v>
      </c>
      <c r="K70" s="49" t="s">
        <v>7</v>
      </c>
      <c r="L70" s="78">
        <f>'入力シート Input sheet'!K137*($F70/1000)</f>
        <v>0</v>
      </c>
      <c r="M70" s="76">
        <f>'入力シート Input sheet'!L137</f>
        <v>0</v>
      </c>
    </row>
    <row r="71" spans="2:13" x14ac:dyDescent="0.4">
      <c r="B71" s="74">
        <f>'入力シート Input sheet'!D138</f>
        <v>0</v>
      </c>
      <c r="C71" s="13">
        <v>51</v>
      </c>
      <c r="D71" s="52" t="str">
        <f>'入力シート Input sheet'!F138</f>
        <v/>
      </c>
      <c r="E71" s="52">
        <f>'入力シート Input sheet'!P138</f>
        <v>0</v>
      </c>
      <c r="F71" s="52">
        <f>'入力シート Input sheet'!N138</f>
        <v>0</v>
      </c>
      <c r="G71" s="52" t="str">
        <f>'入力シート Input sheet'!O138</f>
        <v>kg</v>
      </c>
      <c r="H71" s="78">
        <f>'入力シート Input sheet'!H138*($F71/1000)</f>
        <v>0</v>
      </c>
      <c r="I71" s="78">
        <f>'入力シート Input sheet'!I138*($F71/1000)</f>
        <v>0</v>
      </c>
      <c r="J71" s="78">
        <f>'入力シート Input sheet'!J138*($F71/1000)</f>
        <v>0</v>
      </c>
      <c r="K71" s="49" t="s">
        <v>7</v>
      </c>
      <c r="L71" s="78">
        <f>'入力シート Input sheet'!K138*($F71/1000)</f>
        <v>0</v>
      </c>
      <c r="M71" s="76">
        <f>'入力シート Input sheet'!L138</f>
        <v>0</v>
      </c>
    </row>
    <row r="72" spans="2:13" x14ac:dyDescent="0.4">
      <c r="B72" s="74">
        <f>'入力シート Input sheet'!D139</f>
        <v>0</v>
      </c>
      <c r="C72" s="13">
        <v>52</v>
      </c>
      <c r="D72" s="52" t="str">
        <f>'入力シート Input sheet'!F139</f>
        <v/>
      </c>
      <c r="E72" s="52">
        <f>'入力シート Input sheet'!P139</f>
        <v>0</v>
      </c>
      <c r="F72" s="52">
        <f>'入力シート Input sheet'!N139</f>
        <v>0</v>
      </c>
      <c r="G72" s="52" t="str">
        <f>'入力シート Input sheet'!O139</f>
        <v>kg</v>
      </c>
      <c r="H72" s="78">
        <f>'入力シート Input sheet'!H139*($F72/1000)</f>
        <v>0</v>
      </c>
      <c r="I72" s="78">
        <f>'入力シート Input sheet'!I139*($F72/1000)</f>
        <v>0</v>
      </c>
      <c r="J72" s="78">
        <f>'入力シート Input sheet'!J139*($F72/1000)</f>
        <v>0</v>
      </c>
      <c r="K72" s="49" t="s">
        <v>7</v>
      </c>
      <c r="L72" s="78">
        <f>'入力シート Input sheet'!K139*($F72/1000)</f>
        <v>0</v>
      </c>
      <c r="M72" s="76">
        <f>'入力シート Input sheet'!L139</f>
        <v>0</v>
      </c>
    </row>
    <row r="73" spans="2:13" x14ac:dyDescent="0.4">
      <c r="B73" s="74">
        <f>'入力シート Input sheet'!D140</f>
        <v>0</v>
      </c>
      <c r="C73" s="13">
        <v>53</v>
      </c>
      <c r="D73" s="52" t="str">
        <f>'入力シート Input sheet'!F140</f>
        <v/>
      </c>
      <c r="E73" s="52">
        <f>'入力シート Input sheet'!P140</f>
        <v>0</v>
      </c>
      <c r="F73" s="52">
        <f>'入力シート Input sheet'!N140</f>
        <v>0</v>
      </c>
      <c r="G73" s="52" t="str">
        <f>'入力シート Input sheet'!O140</f>
        <v>kg</v>
      </c>
      <c r="H73" s="78">
        <f>'入力シート Input sheet'!H140*($F73/1000)</f>
        <v>0</v>
      </c>
      <c r="I73" s="78">
        <f>'入力シート Input sheet'!I140*($F73/1000)</f>
        <v>0</v>
      </c>
      <c r="J73" s="78">
        <f>'入力シート Input sheet'!J140*($F73/1000)</f>
        <v>0</v>
      </c>
      <c r="K73" s="49" t="s">
        <v>7</v>
      </c>
      <c r="L73" s="78">
        <f>'入力シート Input sheet'!K140*($F73/1000)</f>
        <v>0</v>
      </c>
      <c r="M73" s="76">
        <f>'入力シート Input sheet'!L140</f>
        <v>0</v>
      </c>
    </row>
    <row r="74" spans="2:13" x14ac:dyDescent="0.4">
      <c r="B74" s="74">
        <f>'入力シート Input sheet'!D141</f>
        <v>0</v>
      </c>
      <c r="C74" s="13">
        <v>54</v>
      </c>
      <c r="D74" s="52" t="str">
        <f>'入力シート Input sheet'!F141</f>
        <v/>
      </c>
      <c r="E74" s="52">
        <f>'入力シート Input sheet'!P141</f>
        <v>0</v>
      </c>
      <c r="F74" s="52">
        <f>'入力シート Input sheet'!N141</f>
        <v>0</v>
      </c>
      <c r="G74" s="52" t="str">
        <f>'入力シート Input sheet'!O141</f>
        <v>kg</v>
      </c>
      <c r="H74" s="78">
        <f>'入力シート Input sheet'!H141*($F74/1000)</f>
        <v>0</v>
      </c>
      <c r="I74" s="78">
        <f>'入力シート Input sheet'!I141*($F74/1000)</f>
        <v>0</v>
      </c>
      <c r="J74" s="78">
        <f>'入力シート Input sheet'!J141*($F74/1000)</f>
        <v>0</v>
      </c>
      <c r="K74" s="49" t="s">
        <v>7</v>
      </c>
      <c r="L74" s="78">
        <f>'入力シート Input sheet'!K141*($F74/1000)</f>
        <v>0</v>
      </c>
      <c r="M74" s="76">
        <f>'入力シート Input sheet'!L141</f>
        <v>0</v>
      </c>
    </row>
    <row r="75" spans="2:13" x14ac:dyDescent="0.4">
      <c r="B75" s="74">
        <f>'入力シート Input sheet'!D142</f>
        <v>0</v>
      </c>
      <c r="C75" s="13">
        <v>55</v>
      </c>
      <c r="D75" s="52" t="str">
        <f>'入力シート Input sheet'!F142</f>
        <v/>
      </c>
      <c r="E75" s="52">
        <f>'入力シート Input sheet'!P142</f>
        <v>0</v>
      </c>
      <c r="F75" s="52">
        <f>'入力シート Input sheet'!N142</f>
        <v>0</v>
      </c>
      <c r="G75" s="52" t="str">
        <f>'入力シート Input sheet'!O142</f>
        <v>kg</v>
      </c>
      <c r="H75" s="78">
        <f>'入力シート Input sheet'!H142*($F75/1000)</f>
        <v>0</v>
      </c>
      <c r="I75" s="78">
        <f>'入力シート Input sheet'!I142*($F75/1000)</f>
        <v>0</v>
      </c>
      <c r="J75" s="78">
        <f>'入力シート Input sheet'!J142*($F75/1000)</f>
        <v>0</v>
      </c>
      <c r="K75" s="49" t="s">
        <v>7</v>
      </c>
      <c r="L75" s="78">
        <f>'入力シート Input sheet'!K142*($F75/1000)</f>
        <v>0</v>
      </c>
      <c r="M75" s="76">
        <f>'入力シート Input sheet'!L142</f>
        <v>0</v>
      </c>
    </row>
    <row r="76" spans="2:13" x14ac:dyDescent="0.4">
      <c r="B76" s="74">
        <f>'入力シート Input sheet'!D143</f>
        <v>0</v>
      </c>
      <c r="C76" s="13">
        <v>56</v>
      </c>
      <c r="D76" s="52" t="str">
        <f>'入力シート Input sheet'!F143</f>
        <v/>
      </c>
      <c r="E76" s="52">
        <f>'入力シート Input sheet'!P143</f>
        <v>0</v>
      </c>
      <c r="F76" s="52">
        <f>'入力シート Input sheet'!N143</f>
        <v>0</v>
      </c>
      <c r="G76" s="52" t="str">
        <f>'入力シート Input sheet'!O143</f>
        <v>kg</v>
      </c>
      <c r="H76" s="78">
        <f>'入力シート Input sheet'!H143*($F76/1000)</f>
        <v>0</v>
      </c>
      <c r="I76" s="78">
        <f>'入力シート Input sheet'!I143*($F76/1000)</f>
        <v>0</v>
      </c>
      <c r="J76" s="78">
        <f>'入力シート Input sheet'!J143*($F76/1000)</f>
        <v>0</v>
      </c>
      <c r="K76" s="49" t="s">
        <v>7</v>
      </c>
      <c r="L76" s="78">
        <f>'入力シート Input sheet'!K143*($F76/1000)</f>
        <v>0</v>
      </c>
      <c r="M76" s="76">
        <f>'入力シート Input sheet'!L143</f>
        <v>0</v>
      </c>
    </row>
    <row r="77" spans="2:13" x14ac:dyDescent="0.4">
      <c r="B77" s="74">
        <f>'入力シート Input sheet'!D144</f>
        <v>0</v>
      </c>
      <c r="C77" s="13">
        <v>57</v>
      </c>
      <c r="D77" s="52" t="str">
        <f>'入力シート Input sheet'!F144</f>
        <v/>
      </c>
      <c r="E77" s="52">
        <f>'入力シート Input sheet'!P144</f>
        <v>0</v>
      </c>
      <c r="F77" s="52">
        <f>'入力シート Input sheet'!N144</f>
        <v>0</v>
      </c>
      <c r="G77" s="52" t="str">
        <f>'入力シート Input sheet'!O144</f>
        <v>kg</v>
      </c>
      <c r="H77" s="78">
        <f>'入力シート Input sheet'!H144*($F77/1000)</f>
        <v>0</v>
      </c>
      <c r="I77" s="78">
        <f>'入力シート Input sheet'!I144*($F77/1000)</f>
        <v>0</v>
      </c>
      <c r="J77" s="78">
        <f>'入力シート Input sheet'!J144*($F77/1000)</f>
        <v>0</v>
      </c>
      <c r="K77" s="49" t="s">
        <v>7</v>
      </c>
      <c r="L77" s="78">
        <f>'入力シート Input sheet'!K144*($F77/1000)</f>
        <v>0</v>
      </c>
      <c r="M77" s="76">
        <f>'入力シート Input sheet'!L144</f>
        <v>0</v>
      </c>
    </row>
    <row r="78" spans="2:13" x14ac:dyDescent="0.4">
      <c r="B78" s="74">
        <f>'入力シート Input sheet'!D145</f>
        <v>0</v>
      </c>
      <c r="C78" s="13">
        <v>58</v>
      </c>
      <c r="D78" s="52" t="str">
        <f>'入力シート Input sheet'!F145</f>
        <v/>
      </c>
      <c r="E78" s="52">
        <f>'入力シート Input sheet'!P145</f>
        <v>0</v>
      </c>
      <c r="F78" s="52">
        <f>'入力シート Input sheet'!N145</f>
        <v>0</v>
      </c>
      <c r="G78" s="52" t="str">
        <f>'入力シート Input sheet'!O145</f>
        <v>kg</v>
      </c>
      <c r="H78" s="78">
        <f>'入力シート Input sheet'!H145*($F78/1000)</f>
        <v>0</v>
      </c>
      <c r="I78" s="78">
        <f>'入力シート Input sheet'!I145*($F78/1000)</f>
        <v>0</v>
      </c>
      <c r="J78" s="78">
        <f>'入力シート Input sheet'!J145*($F78/1000)</f>
        <v>0</v>
      </c>
      <c r="K78" s="49" t="s">
        <v>7</v>
      </c>
      <c r="L78" s="78">
        <f>'入力シート Input sheet'!K145*($F78/1000)</f>
        <v>0</v>
      </c>
      <c r="M78" s="76">
        <f>'入力シート Input sheet'!L145</f>
        <v>0</v>
      </c>
    </row>
    <row r="79" spans="2:13" x14ac:dyDescent="0.4">
      <c r="B79" s="74">
        <f>'入力シート Input sheet'!D146</f>
        <v>0</v>
      </c>
      <c r="C79" s="13">
        <v>59</v>
      </c>
      <c r="D79" s="52" t="str">
        <f>'入力シート Input sheet'!F146</f>
        <v/>
      </c>
      <c r="E79" s="52">
        <f>'入力シート Input sheet'!P146</f>
        <v>0</v>
      </c>
      <c r="F79" s="52">
        <f>'入力シート Input sheet'!N146</f>
        <v>0</v>
      </c>
      <c r="G79" s="52" t="str">
        <f>'入力シート Input sheet'!O146</f>
        <v>kg</v>
      </c>
      <c r="H79" s="78">
        <f>'入力シート Input sheet'!H146*($F79/1000)</f>
        <v>0</v>
      </c>
      <c r="I79" s="78">
        <f>'入力シート Input sheet'!I146*($F79/1000)</f>
        <v>0</v>
      </c>
      <c r="J79" s="78">
        <f>'入力シート Input sheet'!J146*($F79/1000)</f>
        <v>0</v>
      </c>
      <c r="K79" s="49" t="s">
        <v>7</v>
      </c>
      <c r="L79" s="78">
        <f>'入力シート Input sheet'!K146*($F79/1000)</f>
        <v>0</v>
      </c>
      <c r="M79" s="76">
        <f>'入力シート Input sheet'!L146</f>
        <v>0</v>
      </c>
    </row>
    <row r="80" spans="2:13" x14ac:dyDescent="0.4">
      <c r="B80" s="74">
        <f>'入力シート Input sheet'!D147</f>
        <v>0</v>
      </c>
      <c r="C80" s="13">
        <v>60</v>
      </c>
      <c r="D80" s="52" t="str">
        <f>'入力シート Input sheet'!F147</f>
        <v/>
      </c>
      <c r="E80" s="52">
        <f>'入力シート Input sheet'!P147</f>
        <v>0</v>
      </c>
      <c r="F80" s="52">
        <f>'入力シート Input sheet'!N147</f>
        <v>0</v>
      </c>
      <c r="G80" s="52" t="str">
        <f>'入力シート Input sheet'!O147</f>
        <v>kg</v>
      </c>
      <c r="H80" s="78">
        <f>'入力シート Input sheet'!H147*($F80/1000)</f>
        <v>0</v>
      </c>
      <c r="I80" s="78">
        <f>'入力シート Input sheet'!I147*($F80/1000)</f>
        <v>0</v>
      </c>
      <c r="J80" s="78">
        <f>'入力シート Input sheet'!J147*($F80/1000)</f>
        <v>0</v>
      </c>
      <c r="K80" s="49" t="s">
        <v>7</v>
      </c>
      <c r="L80" s="78">
        <f>'入力シート Input sheet'!K147*($F80/1000)</f>
        <v>0</v>
      </c>
      <c r="M80" s="76">
        <f>'入力シート Input sheet'!L147</f>
        <v>0</v>
      </c>
    </row>
    <row r="81" spans="2:13" x14ac:dyDescent="0.4">
      <c r="B81" s="74">
        <f>'入力シート Input sheet'!D148</f>
        <v>0</v>
      </c>
      <c r="C81" s="13">
        <v>61</v>
      </c>
      <c r="D81" s="52" t="str">
        <f>'入力シート Input sheet'!F148</f>
        <v/>
      </c>
      <c r="E81" s="52">
        <f>'入力シート Input sheet'!P148</f>
        <v>0</v>
      </c>
      <c r="F81" s="52">
        <f>'入力シート Input sheet'!N148</f>
        <v>0</v>
      </c>
      <c r="G81" s="52" t="str">
        <f>'入力シート Input sheet'!O148</f>
        <v>kg</v>
      </c>
      <c r="H81" s="78">
        <f>'入力シート Input sheet'!H148*($F81/1000)</f>
        <v>0</v>
      </c>
      <c r="I81" s="78">
        <f>'入力シート Input sheet'!I148*($F81/1000)</f>
        <v>0</v>
      </c>
      <c r="J81" s="78">
        <f>'入力シート Input sheet'!J148*($F81/1000)</f>
        <v>0</v>
      </c>
      <c r="K81" s="49" t="s">
        <v>7</v>
      </c>
      <c r="L81" s="78">
        <f>'入力シート Input sheet'!K148*($F81/1000)</f>
        <v>0</v>
      </c>
      <c r="M81" s="76">
        <f>'入力シート Input sheet'!L148</f>
        <v>0</v>
      </c>
    </row>
    <row r="82" spans="2:13" x14ac:dyDescent="0.4">
      <c r="B82" s="74">
        <f>'入力シート Input sheet'!D149</f>
        <v>0</v>
      </c>
      <c r="C82" s="13">
        <v>62</v>
      </c>
      <c r="D82" s="52" t="str">
        <f>'入力シート Input sheet'!F149</f>
        <v/>
      </c>
      <c r="E82" s="52">
        <f>'入力シート Input sheet'!P149</f>
        <v>0</v>
      </c>
      <c r="F82" s="52">
        <f>'入力シート Input sheet'!N149</f>
        <v>0</v>
      </c>
      <c r="G82" s="52" t="str">
        <f>'入力シート Input sheet'!O149</f>
        <v>kg</v>
      </c>
      <c r="H82" s="78">
        <f>'入力シート Input sheet'!H149*($F82/1000)</f>
        <v>0</v>
      </c>
      <c r="I82" s="78">
        <f>'入力シート Input sheet'!I149*($F82/1000)</f>
        <v>0</v>
      </c>
      <c r="J82" s="78">
        <f>'入力シート Input sheet'!J149*($F82/1000)</f>
        <v>0</v>
      </c>
      <c r="K82" s="49" t="s">
        <v>7</v>
      </c>
      <c r="L82" s="78">
        <f>'入力シート Input sheet'!K149*($F82/1000)</f>
        <v>0</v>
      </c>
      <c r="M82" s="76">
        <f>'入力シート Input sheet'!L149</f>
        <v>0</v>
      </c>
    </row>
    <row r="83" spans="2:13" x14ac:dyDescent="0.4">
      <c r="B83" s="74">
        <f>'入力シート Input sheet'!D150</f>
        <v>0</v>
      </c>
      <c r="C83" s="13">
        <v>63</v>
      </c>
      <c r="D83" s="52" t="str">
        <f>'入力シート Input sheet'!F150</f>
        <v/>
      </c>
      <c r="E83" s="52">
        <f>'入力シート Input sheet'!P150</f>
        <v>0</v>
      </c>
      <c r="F83" s="52">
        <f>'入力シート Input sheet'!N150</f>
        <v>0</v>
      </c>
      <c r="G83" s="52" t="str">
        <f>'入力シート Input sheet'!O150</f>
        <v>kg</v>
      </c>
      <c r="H83" s="78">
        <f>'入力シート Input sheet'!H150*($F83/1000)</f>
        <v>0</v>
      </c>
      <c r="I83" s="78">
        <f>'入力シート Input sheet'!I150*($F83/1000)</f>
        <v>0</v>
      </c>
      <c r="J83" s="78">
        <f>'入力シート Input sheet'!J150*($F83/1000)</f>
        <v>0</v>
      </c>
      <c r="K83" s="49" t="s">
        <v>7</v>
      </c>
      <c r="L83" s="78">
        <f>'入力シート Input sheet'!K150*($F83/1000)</f>
        <v>0</v>
      </c>
      <c r="M83" s="76">
        <f>'入力シート Input sheet'!L150</f>
        <v>0</v>
      </c>
    </row>
    <row r="84" spans="2:13" x14ac:dyDescent="0.4">
      <c r="B84" s="74">
        <f>'入力シート Input sheet'!D151</f>
        <v>0</v>
      </c>
      <c r="C84" s="13">
        <v>64</v>
      </c>
      <c r="D84" s="52" t="str">
        <f>'入力シート Input sheet'!F151</f>
        <v/>
      </c>
      <c r="E84" s="52">
        <f>'入力シート Input sheet'!P151</f>
        <v>0</v>
      </c>
      <c r="F84" s="52">
        <f>'入力シート Input sheet'!N151</f>
        <v>0</v>
      </c>
      <c r="G84" s="52" t="str">
        <f>'入力シート Input sheet'!O151</f>
        <v>kg</v>
      </c>
      <c r="H84" s="78">
        <f>'入力シート Input sheet'!H151*($F84/1000)</f>
        <v>0</v>
      </c>
      <c r="I84" s="78">
        <f>'入力シート Input sheet'!I151*($F84/1000)</f>
        <v>0</v>
      </c>
      <c r="J84" s="78">
        <f>'入力シート Input sheet'!J151*($F84/1000)</f>
        <v>0</v>
      </c>
      <c r="K84" s="49" t="s">
        <v>7</v>
      </c>
      <c r="L84" s="78">
        <f>'入力シート Input sheet'!K151*($F84/1000)</f>
        <v>0</v>
      </c>
      <c r="M84" s="76">
        <f>'入力シート Input sheet'!L151</f>
        <v>0</v>
      </c>
    </row>
    <row r="85" spans="2:13" x14ac:dyDescent="0.4">
      <c r="B85" s="74">
        <f>'入力シート Input sheet'!D152</f>
        <v>0</v>
      </c>
      <c r="C85" s="13">
        <v>65</v>
      </c>
      <c r="D85" s="52" t="str">
        <f>'入力シート Input sheet'!F152</f>
        <v/>
      </c>
      <c r="E85" s="52">
        <f>'入力シート Input sheet'!P152</f>
        <v>0</v>
      </c>
      <c r="F85" s="52">
        <f>'入力シート Input sheet'!N152</f>
        <v>0</v>
      </c>
      <c r="G85" s="52" t="str">
        <f>'入力シート Input sheet'!O152</f>
        <v>kg</v>
      </c>
      <c r="H85" s="78">
        <f>'入力シート Input sheet'!H152*($F85/1000)</f>
        <v>0</v>
      </c>
      <c r="I85" s="78">
        <f>'入力シート Input sheet'!I152*($F85/1000)</f>
        <v>0</v>
      </c>
      <c r="J85" s="78">
        <f>'入力シート Input sheet'!J152*($F85/1000)</f>
        <v>0</v>
      </c>
      <c r="K85" s="49" t="s">
        <v>7</v>
      </c>
      <c r="L85" s="78">
        <f>'入力シート Input sheet'!K152*($F85/1000)</f>
        <v>0</v>
      </c>
      <c r="M85" s="76">
        <f>'入力シート Input sheet'!L152</f>
        <v>0</v>
      </c>
    </row>
    <row r="86" spans="2:13" x14ac:dyDescent="0.4">
      <c r="B86" s="74">
        <f>'入力シート Input sheet'!D153</f>
        <v>0</v>
      </c>
      <c r="C86" s="13">
        <v>66</v>
      </c>
      <c r="D86" s="52" t="str">
        <f>'入力シート Input sheet'!F153</f>
        <v/>
      </c>
      <c r="E86" s="52">
        <f>'入力シート Input sheet'!P153</f>
        <v>0</v>
      </c>
      <c r="F86" s="52">
        <f>'入力シート Input sheet'!N153</f>
        <v>0</v>
      </c>
      <c r="G86" s="52" t="str">
        <f>'入力シート Input sheet'!O153</f>
        <v>kg</v>
      </c>
      <c r="H86" s="78">
        <f>'入力シート Input sheet'!H153*($F86/1000)</f>
        <v>0</v>
      </c>
      <c r="I86" s="78">
        <f>'入力シート Input sheet'!I153*($F86/1000)</f>
        <v>0</v>
      </c>
      <c r="J86" s="78">
        <f>'入力シート Input sheet'!J153*($F86/1000)</f>
        <v>0</v>
      </c>
      <c r="K86" s="49" t="s">
        <v>7</v>
      </c>
      <c r="L86" s="78">
        <f>'入力シート Input sheet'!K153*($F86/1000)</f>
        <v>0</v>
      </c>
      <c r="M86" s="76">
        <f>'入力シート Input sheet'!L153</f>
        <v>0</v>
      </c>
    </row>
    <row r="87" spans="2:13" x14ac:dyDescent="0.4">
      <c r="B87" s="74">
        <f>'入力シート Input sheet'!D154</f>
        <v>0</v>
      </c>
      <c r="C87" s="13">
        <v>67</v>
      </c>
      <c r="D87" s="52" t="str">
        <f>'入力シート Input sheet'!F154</f>
        <v/>
      </c>
      <c r="E87" s="52">
        <f>'入力シート Input sheet'!P154</f>
        <v>0</v>
      </c>
      <c r="F87" s="52">
        <f>'入力シート Input sheet'!N154</f>
        <v>0</v>
      </c>
      <c r="G87" s="52" t="str">
        <f>'入力シート Input sheet'!O154</f>
        <v>kg</v>
      </c>
      <c r="H87" s="78">
        <f>'入力シート Input sheet'!H154*($F87/1000)</f>
        <v>0</v>
      </c>
      <c r="I87" s="78">
        <f>'入力シート Input sheet'!I154*($F87/1000)</f>
        <v>0</v>
      </c>
      <c r="J87" s="78">
        <f>'入力シート Input sheet'!J154*($F87/1000)</f>
        <v>0</v>
      </c>
      <c r="K87" s="49" t="s">
        <v>7</v>
      </c>
      <c r="L87" s="78">
        <f>'入力シート Input sheet'!K154*($F87/1000)</f>
        <v>0</v>
      </c>
      <c r="M87" s="76">
        <f>'入力シート Input sheet'!L154</f>
        <v>0</v>
      </c>
    </row>
    <row r="88" spans="2:13" x14ac:dyDescent="0.4">
      <c r="B88" s="74">
        <f>'入力シート Input sheet'!D155</f>
        <v>0</v>
      </c>
      <c r="C88" s="13">
        <v>68</v>
      </c>
      <c r="D88" s="52" t="str">
        <f>'入力シート Input sheet'!F155</f>
        <v/>
      </c>
      <c r="E88" s="52">
        <f>'入力シート Input sheet'!P155</f>
        <v>0</v>
      </c>
      <c r="F88" s="52">
        <f>'入力シート Input sheet'!N155</f>
        <v>0</v>
      </c>
      <c r="G88" s="52" t="str">
        <f>'入力シート Input sheet'!O155</f>
        <v>kg</v>
      </c>
      <c r="H88" s="78">
        <f>'入力シート Input sheet'!H155*($F88/1000)</f>
        <v>0</v>
      </c>
      <c r="I88" s="78">
        <f>'入力シート Input sheet'!I155*($F88/1000)</f>
        <v>0</v>
      </c>
      <c r="J88" s="78">
        <f>'入力シート Input sheet'!J155*($F88/1000)</f>
        <v>0</v>
      </c>
      <c r="K88" s="49" t="s">
        <v>7</v>
      </c>
      <c r="L88" s="78">
        <f>'入力シート Input sheet'!K155*($F88/1000)</f>
        <v>0</v>
      </c>
      <c r="M88" s="76">
        <f>'入力シート Input sheet'!L155</f>
        <v>0</v>
      </c>
    </row>
    <row r="89" spans="2:13" x14ac:dyDescent="0.4">
      <c r="B89" s="74">
        <f>'入力シート Input sheet'!D156</f>
        <v>0</v>
      </c>
      <c r="C89" s="13">
        <v>69</v>
      </c>
      <c r="D89" s="52" t="str">
        <f>'入力シート Input sheet'!F156</f>
        <v/>
      </c>
      <c r="E89" s="52">
        <f>'入力シート Input sheet'!P156</f>
        <v>0</v>
      </c>
      <c r="F89" s="52">
        <f>'入力シート Input sheet'!N156</f>
        <v>0</v>
      </c>
      <c r="G89" s="52" t="str">
        <f>'入力シート Input sheet'!O156</f>
        <v>kg</v>
      </c>
      <c r="H89" s="78">
        <f>'入力シート Input sheet'!H156*($F89/1000)</f>
        <v>0</v>
      </c>
      <c r="I89" s="78">
        <f>'入力シート Input sheet'!I156*($F89/1000)</f>
        <v>0</v>
      </c>
      <c r="J89" s="78">
        <f>'入力シート Input sheet'!J156*($F89/1000)</f>
        <v>0</v>
      </c>
      <c r="K89" s="49" t="s">
        <v>7</v>
      </c>
      <c r="L89" s="78">
        <f>'入力シート Input sheet'!K156*($F89/1000)</f>
        <v>0</v>
      </c>
      <c r="M89" s="76">
        <f>'入力シート Input sheet'!L156</f>
        <v>0</v>
      </c>
    </row>
    <row r="90" spans="2:13" x14ac:dyDescent="0.4">
      <c r="B90" s="74">
        <f>'入力シート Input sheet'!D157</f>
        <v>0</v>
      </c>
      <c r="C90" s="13">
        <v>70</v>
      </c>
      <c r="D90" s="52" t="str">
        <f>'入力シート Input sheet'!F157</f>
        <v/>
      </c>
      <c r="E90" s="52">
        <f>'入力シート Input sheet'!P157</f>
        <v>0</v>
      </c>
      <c r="F90" s="52">
        <f>'入力シート Input sheet'!N157</f>
        <v>0</v>
      </c>
      <c r="G90" s="52" t="str">
        <f>'入力シート Input sheet'!O157</f>
        <v>kg</v>
      </c>
      <c r="H90" s="78">
        <f>'入力シート Input sheet'!H157*($F90/1000)</f>
        <v>0</v>
      </c>
      <c r="I90" s="78">
        <f>'入力シート Input sheet'!I157*($F90/1000)</f>
        <v>0</v>
      </c>
      <c r="J90" s="78">
        <f>'入力シート Input sheet'!J157*($F90/1000)</f>
        <v>0</v>
      </c>
      <c r="K90" s="49" t="s">
        <v>7</v>
      </c>
      <c r="L90" s="78">
        <f>'入力シート Input sheet'!K157*($F90/1000)</f>
        <v>0</v>
      </c>
      <c r="M90" s="76">
        <f>'入力シート Input sheet'!L157</f>
        <v>0</v>
      </c>
    </row>
    <row r="91" spans="2:13" x14ac:dyDescent="0.4">
      <c r="B91" s="74">
        <f>'入力シート Input sheet'!D158</f>
        <v>0</v>
      </c>
      <c r="C91" s="13">
        <v>71</v>
      </c>
      <c r="D91" s="52" t="str">
        <f>'入力シート Input sheet'!F158</f>
        <v/>
      </c>
      <c r="E91" s="52">
        <f>'入力シート Input sheet'!P158</f>
        <v>0</v>
      </c>
      <c r="F91" s="52">
        <f>'入力シート Input sheet'!N158</f>
        <v>0</v>
      </c>
      <c r="G91" s="52" t="str">
        <f>'入力シート Input sheet'!O158</f>
        <v>kg</v>
      </c>
      <c r="H91" s="78">
        <f>'入力シート Input sheet'!H158*($F91/1000)</f>
        <v>0</v>
      </c>
      <c r="I91" s="78">
        <f>'入力シート Input sheet'!I158*($F91/1000)</f>
        <v>0</v>
      </c>
      <c r="J91" s="78">
        <f>'入力シート Input sheet'!J158*($F91/1000)</f>
        <v>0</v>
      </c>
      <c r="K91" s="49" t="s">
        <v>7</v>
      </c>
      <c r="L91" s="78">
        <f>'入力シート Input sheet'!K158*($F91/1000)</f>
        <v>0</v>
      </c>
      <c r="M91" s="76">
        <f>'入力シート Input sheet'!L158</f>
        <v>0</v>
      </c>
    </row>
    <row r="92" spans="2:13" x14ac:dyDescent="0.4">
      <c r="B92" s="74">
        <f>'入力シート Input sheet'!D159</f>
        <v>0</v>
      </c>
      <c r="C92" s="13">
        <v>72</v>
      </c>
      <c r="D92" s="52" t="str">
        <f>'入力シート Input sheet'!F159</f>
        <v/>
      </c>
      <c r="E92" s="52">
        <f>'入力シート Input sheet'!P159</f>
        <v>0</v>
      </c>
      <c r="F92" s="52">
        <f>'入力シート Input sheet'!N159</f>
        <v>0</v>
      </c>
      <c r="G92" s="52" t="str">
        <f>'入力シート Input sheet'!O159</f>
        <v>kg</v>
      </c>
      <c r="H92" s="78">
        <f>'入力シート Input sheet'!H159*($F92/1000)</f>
        <v>0</v>
      </c>
      <c r="I92" s="78">
        <f>'入力シート Input sheet'!I159*($F92/1000)</f>
        <v>0</v>
      </c>
      <c r="J92" s="78">
        <f>'入力シート Input sheet'!J159*($F92/1000)</f>
        <v>0</v>
      </c>
      <c r="K92" s="49" t="s">
        <v>7</v>
      </c>
      <c r="L92" s="78">
        <f>'入力シート Input sheet'!K159*($F92/1000)</f>
        <v>0</v>
      </c>
      <c r="M92" s="76">
        <f>'入力シート Input sheet'!L159</f>
        <v>0</v>
      </c>
    </row>
    <row r="93" spans="2:13" x14ac:dyDescent="0.4">
      <c r="B93" s="74">
        <f>'入力シート Input sheet'!D160</f>
        <v>0</v>
      </c>
      <c r="C93" s="13">
        <v>73</v>
      </c>
      <c r="D93" s="52" t="str">
        <f>'入力シート Input sheet'!F160</f>
        <v/>
      </c>
      <c r="E93" s="52">
        <f>'入力シート Input sheet'!P160</f>
        <v>0</v>
      </c>
      <c r="F93" s="52">
        <f>'入力シート Input sheet'!N160</f>
        <v>0</v>
      </c>
      <c r="G93" s="52" t="str">
        <f>'入力シート Input sheet'!O160</f>
        <v>kg</v>
      </c>
      <c r="H93" s="78">
        <f>'入力シート Input sheet'!H160*($F93/1000)</f>
        <v>0</v>
      </c>
      <c r="I93" s="78">
        <f>'入力シート Input sheet'!I160*($F93/1000)</f>
        <v>0</v>
      </c>
      <c r="J93" s="78">
        <f>'入力シート Input sheet'!J160*($F93/1000)</f>
        <v>0</v>
      </c>
      <c r="K93" s="49" t="s">
        <v>7</v>
      </c>
      <c r="L93" s="78">
        <f>'入力シート Input sheet'!K160*($F93/1000)</f>
        <v>0</v>
      </c>
      <c r="M93" s="76">
        <f>'入力シート Input sheet'!L160</f>
        <v>0</v>
      </c>
    </row>
    <row r="94" spans="2:13" x14ac:dyDescent="0.4">
      <c r="B94" s="74">
        <f>'入力シート Input sheet'!D161</f>
        <v>0</v>
      </c>
      <c r="C94" s="13">
        <v>74</v>
      </c>
      <c r="D94" s="52" t="str">
        <f>'入力シート Input sheet'!F161</f>
        <v/>
      </c>
      <c r="E94" s="52">
        <f>'入力シート Input sheet'!P161</f>
        <v>0</v>
      </c>
      <c r="F94" s="52">
        <f>'入力シート Input sheet'!N161</f>
        <v>0</v>
      </c>
      <c r="G94" s="52" t="str">
        <f>'入力シート Input sheet'!O161</f>
        <v>kg</v>
      </c>
      <c r="H94" s="78">
        <f>'入力シート Input sheet'!H161*($F94/1000)</f>
        <v>0</v>
      </c>
      <c r="I94" s="78">
        <f>'入力シート Input sheet'!I161*($F94/1000)</f>
        <v>0</v>
      </c>
      <c r="J94" s="78">
        <f>'入力シート Input sheet'!J161*($F94/1000)</f>
        <v>0</v>
      </c>
      <c r="K94" s="49" t="s">
        <v>7</v>
      </c>
      <c r="L94" s="78">
        <f>'入力シート Input sheet'!K161*($F94/1000)</f>
        <v>0</v>
      </c>
      <c r="M94" s="76">
        <f>'入力シート Input sheet'!L161</f>
        <v>0</v>
      </c>
    </row>
    <row r="95" spans="2:13" x14ac:dyDescent="0.4">
      <c r="B95" s="74">
        <f>'入力シート Input sheet'!D162</f>
        <v>0</v>
      </c>
      <c r="C95" s="13">
        <v>75</v>
      </c>
      <c r="D95" s="52" t="str">
        <f>'入力シート Input sheet'!F162</f>
        <v/>
      </c>
      <c r="E95" s="52">
        <f>'入力シート Input sheet'!P162</f>
        <v>0</v>
      </c>
      <c r="F95" s="52">
        <f>'入力シート Input sheet'!N162</f>
        <v>0</v>
      </c>
      <c r="G95" s="52" t="str">
        <f>'入力シート Input sheet'!O162</f>
        <v>kg</v>
      </c>
      <c r="H95" s="78">
        <f>'入力シート Input sheet'!H162*($F95/1000)</f>
        <v>0</v>
      </c>
      <c r="I95" s="78">
        <f>'入力シート Input sheet'!I162*($F95/1000)</f>
        <v>0</v>
      </c>
      <c r="J95" s="78">
        <f>'入力シート Input sheet'!J162*($F95/1000)</f>
        <v>0</v>
      </c>
      <c r="K95" s="49" t="s">
        <v>7</v>
      </c>
      <c r="L95" s="78">
        <f>'入力シート Input sheet'!K162*($F95/1000)</f>
        <v>0</v>
      </c>
      <c r="M95" s="76">
        <f>'入力シート Input sheet'!L162</f>
        <v>0</v>
      </c>
    </row>
    <row r="96" spans="2:13" x14ac:dyDescent="0.4">
      <c r="B96" s="74">
        <f>'入力シート Input sheet'!D163</f>
        <v>0</v>
      </c>
      <c r="C96" s="13">
        <v>76</v>
      </c>
      <c r="D96" s="52" t="str">
        <f>'入力シート Input sheet'!F163</f>
        <v/>
      </c>
      <c r="E96" s="52">
        <f>'入力シート Input sheet'!P163</f>
        <v>0</v>
      </c>
      <c r="F96" s="52">
        <f>'入力シート Input sheet'!N163</f>
        <v>0</v>
      </c>
      <c r="G96" s="52" t="str">
        <f>'入力シート Input sheet'!O163</f>
        <v>kg</v>
      </c>
      <c r="H96" s="78">
        <f>'入力シート Input sheet'!H163*($F96/1000)</f>
        <v>0</v>
      </c>
      <c r="I96" s="78">
        <f>'入力シート Input sheet'!I163*($F96/1000)</f>
        <v>0</v>
      </c>
      <c r="J96" s="78">
        <f>'入力シート Input sheet'!J163*($F96/1000)</f>
        <v>0</v>
      </c>
      <c r="K96" s="49" t="s">
        <v>7</v>
      </c>
      <c r="L96" s="78">
        <f>'入力シート Input sheet'!K163*($F96/1000)</f>
        <v>0</v>
      </c>
      <c r="M96" s="76">
        <f>'入力シート Input sheet'!L163</f>
        <v>0</v>
      </c>
    </row>
    <row r="97" spans="2:13" x14ac:dyDescent="0.4">
      <c r="B97" s="74">
        <f>'入力シート Input sheet'!D164</f>
        <v>0</v>
      </c>
      <c r="C97" s="13">
        <v>77</v>
      </c>
      <c r="D97" s="52" t="str">
        <f>'入力シート Input sheet'!F164</f>
        <v/>
      </c>
      <c r="E97" s="52">
        <f>'入力シート Input sheet'!P164</f>
        <v>0</v>
      </c>
      <c r="F97" s="52">
        <f>'入力シート Input sheet'!N164</f>
        <v>0</v>
      </c>
      <c r="G97" s="52" t="str">
        <f>'入力シート Input sheet'!O164</f>
        <v>kg</v>
      </c>
      <c r="H97" s="78">
        <f>'入力シート Input sheet'!H164*($F97/1000)</f>
        <v>0</v>
      </c>
      <c r="I97" s="78">
        <f>'入力シート Input sheet'!I164*($F97/1000)</f>
        <v>0</v>
      </c>
      <c r="J97" s="78">
        <f>'入力シート Input sheet'!J164*($F97/1000)</f>
        <v>0</v>
      </c>
      <c r="K97" s="49" t="s">
        <v>7</v>
      </c>
      <c r="L97" s="78">
        <f>'入力シート Input sheet'!K164*($F97/1000)</f>
        <v>0</v>
      </c>
      <c r="M97" s="76">
        <f>'入力シート Input sheet'!L164</f>
        <v>0</v>
      </c>
    </row>
    <row r="98" spans="2:13" x14ac:dyDescent="0.4">
      <c r="B98" s="74">
        <f>'入力シート Input sheet'!D165</f>
        <v>0</v>
      </c>
      <c r="C98" s="13">
        <v>78</v>
      </c>
      <c r="D98" s="52" t="str">
        <f>'入力シート Input sheet'!F165</f>
        <v/>
      </c>
      <c r="E98" s="52">
        <f>'入力シート Input sheet'!P165</f>
        <v>0</v>
      </c>
      <c r="F98" s="52">
        <f>'入力シート Input sheet'!N165</f>
        <v>0</v>
      </c>
      <c r="G98" s="52" t="str">
        <f>'入力シート Input sheet'!O165</f>
        <v>kg</v>
      </c>
      <c r="H98" s="78">
        <f>'入力シート Input sheet'!H165*($F98/1000)</f>
        <v>0</v>
      </c>
      <c r="I98" s="78">
        <f>'入力シート Input sheet'!I165*($F98/1000)</f>
        <v>0</v>
      </c>
      <c r="J98" s="78">
        <f>'入力シート Input sheet'!J165*($F98/1000)</f>
        <v>0</v>
      </c>
      <c r="K98" s="49" t="s">
        <v>7</v>
      </c>
      <c r="L98" s="78">
        <f>'入力シート Input sheet'!K165*($F98/1000)</f>
        <v>0</v>
      </c>
      <c r="M98" s="76">
        <f>'入力シート Input sheet'!L165</f>
        <v>0</v>
      </c>
    </row>
    <row r="99" spans="2:13" x14ac:dyDescent="0.4">
      <c r="B99" s="74">
        <f>'入力シート Input sheet'!D166</f>
        <v>0</v>
      </c>
      <c r="C99" s="13">
        <v>79</v>
      </c>
      <c r="D99" s="52" t="str">
        <f>'入力シート Input sheet'!F166</f>
        <v/>
      </c>
      <c r="E99" s="52">
        <f>'入力シート Input sheet'!P166</f>
        <v>0</v>
      </c>
      <c r="F99" s="52">
        <f>'入力シート Input sheet'!N166</f>
        <v>0</v>
      </c>
      <c r="G99" s="52" t="str">
        <f>'入力シート Input sheet'!O166</f>
        <v>kg</v>
      </c>
      <c r="H99" s="78">
        <f>'入力シート Input sheet'!H166*($F99/1000)</f>
        <v>0</v>
      </c>
      <c r="I99" s="78">
        <f>'入力シート Input sheet'!I166*($F99/1000)</f>
        <v>0</v>
      </c>
      <c r="J99" s="78">
        <f>'入力シート Input sheet'!J166*($F99/1000)</f>
        <v>0</v>
      </c>
      <c r="K99" s="49" t="s">
        <v>7</v>
      </c>
      <c r="L99" s="78">
        <f>'入力シート Input sheet'!K166*($F99/1000)</f>
        <v>0</v>
      </c>
      <c r="M99" s="76">
        <f>'入力シート Input sheet'!L166</f>
        <v>0</v>
      </c>
    </row>
    <row r="100" spans="2:13" x14ac:dyDescent="0.4">
      <c r="B100" s="74">
        <f>'入力シート Input sheet'!D167</f>
        <v>0</v>
      </c>
      <c r="C100" s="13">
        <v>80</v>
      </c>
      <c r="D100" s="52" t="str">
        <f>'入力シート Input sheet'!F167</f>
        <v/>
      </c>
      <c r="E100" s="52">
        <f>'入力シート Input sheet'!P167</f>
        <v>0</v>
      </c>
      <c r="F100" s="52">
        <f>'入力シート Input sheet'!N167</f>
        <v>0</v>
      </c>
      <c r="G100" s="52" t="str">
        <f>'入力シート Input sheet'!O167</f>
        <v>kg</v>
      </c>
      <c r="H100" s="78">
        <f>'入力シート Input sheet'!H167*($F100/1000)</f>
        <v>0</v>
      </c>
      <c r="I100" s="78">
        <f>'入力シート Input sheet'!I167*($F100/1000)</f>
        <v>0</v>
      </c>
      <c r="J100" s="78">
        <f>'入力シート Input sheet'!J167*($F100/1000)</f>
        <v>0</v>
      </c>
      <c r="K100" s="49" t="s">
        <v>7</v>
      </c>
      <c r="L100" s="78">
        <f>'入力シート Input sheet'!K167*($F100/1000)</f>
        <v>0</v>
      </c>
      <c r="M100" s="76">
        <f>'入力シート Input sheet'!L167</f>
        <v>0</v>
      </c>
    </row>
    <row r="101" spans="2:13" x14ac:dyDescent="0.4">
      <c r="B101" s="74">
        <f>'入力シート Input sheet'!D168</f>
        <v>0</v>
      </c>
      <c r="C101" s="13">
        <v>81</v>
      </c>
      <c r="D101" s="52" t="str">
        <f>'入力シート Input sheet'!F168</f>
        <v/>
      </c>
      <c r="E101" s="52">
        <f>'入力シート Input sheet'!P168</f>
        <v>0</v>
      </c>
      <c r="F101" s="52">
        <f>'入力シート Input sheet'!N168</f>
        <v>0</v>
      </c>
      <c r="G101" s="52" t="str">
        <f>'入力シート Input sheet'!O168</f>
        <v>kg</v>
      </c>
      <c r="H101" s="78">
        <f>'入力シート Input sheet'!H168*($F101/1000)</f>
        <v>0</v>
      </c>
      <c r="I101" s="78">
        <f>'入力シート Input sheet'!I168*($F101/1000)</f>
        <v>0</v>
      </c>
      <c r="J101" s="78">
        <f>'入力シート Input sheet'!J168*($F101/1000)</f>
        <v>0</v>
      </c>
      <c r="K101" s="49" t="s">
        <v>7</v>
      </c>
      <c r="L101" s="78">
        <f>'入力シート Input sheet'!K168*($F101/1000)</f>
        <v>0</v>
      </c>
      <c r="M101" s="76">
        <f>'入力シート Input sheet'!L168</f>
        <v>0</v>
      </c>
    </row>
    <row r="102" spans="2:13" x14ac:dyDescent="0.4">
      <c r="B102" s="74">
        <f>'入力シート Input sheet'!D169</f>
        <v>0</v>
      </c>
      <c r="C102" s="13">
        <v>82</v>
      </c>
      <c r="D102" s="52" t="str">
        <f>'入力シート Input sheet'!F169</f>
        <v/>
      </c>
      <c r="E102" s="52">
        <f>'入力シート Input sheet'!P169</f>
        <v>0</v>
      </c>
      <c r="F102" s="52">
        <f>'入力シート Input sheet'!N169</f>
        <v>0</v>
      </c>
      <c r="G102" s="52" t="str">
        <f>'入力シート Input sheet'!O169</f>
        <v>kg</v>
      </c>
      <c r="H102" s="78">
        <f>'入力シート Input sheet'!H169*($F102/1000)</f>
        <v>0</v>
      </c>
      <c r="I102" s="78">
        <f>'入力シート Input sheet'!I169*($F102/1000)</f>
        <v>0</v>
      </c>
      <c r="J102" s="78">
        <f>'入力シート Input sheet'!J169*($F102/1000)</f>
        <v>0</v>
      </c>
      <c r="K102" s="49" t="s">
        <v>7</v>
      </c>
      <c r="L102" s="78">
        <f>'入力シート Input sheet'!K169*($F102/1000)</f>
        <v>0</v>
      </c>
      <c r="M102" s="76">
        <f>'入力シート Input sheet'!L169</f>
        <v>0</v>
      </c>
    </row>
    <row r="103" spans="2:13" x14ac:dyDescent="0.4">
      <c r="B103" s="74">
        <f>'入力シート Input sheet'!D170</f>
        <v>0</v>
      </c>
      <c r="C103" s="13">
        <v>83</v>
      </c>
      <c r="D103" s="52" t="str">
        <f>'入力シート Input sheet'!F170</f>
        <v/>
      </c>
      <c r="E103" s="52">
        <f>'入力シート Input sheet'!P170</f>
        <v>0</v>
      </c>
      <c r="F103" s="52">
        <f>'入力シート Input sheet'!N170</f>
        <v>0</v>
      </c>
      <c r="G103" s="52" t="str">
        <f>'入力シート Input sheet'!O170</f>
        <v>kg</v>
      </c>
      <c r="H103" s="78">
        <f>'入力シート Input sheet'!H170*($F103/1000)</f>
        <v>0</v>
      </c>
      <c r="I103" s="78">
        <f>'入力シート Input sheet'!I170*($F103/1000)</f>
        <v>0</v>
      </c>
      <c r="J103" s="78">
        <f>'入力シート Input sheet'!J170*($F103/1000)</f>
        <v>0</v>
      </c>
      <c r="K103" s="49" t="s">
        <v>7</v>
      </c>
      <c r="L103" s="78">
        <f>'入力シート Input sheet'!K170*($F103/1000)</f>
        <v>0</v>
      </c>
      <c r="M103" s="76">
        <f>'入力シート Input sheet'!L170</f>
        <v>0</v>
      </c>
    </row>
    <row r="104" spans="2:13" x14ac:dyDescent="0.4">
      <c r="B104" s="74">
        <f>'入力シート Input sheet'!D171</f>
        <v>0</v>
      </c>
      <c r="C104" s="13">
        <v>84</v>
      </c>
      <c r="D104" s="52" t="str">
        <f>'入力シート Input sheet'!F171</f>
        <v/>
      </c>
      <c r="E104" s="52">
        <f>'入力シート Input sheet'!P171</f>
        <v>0</v>
      </c>
      <c r="F104" s="52">
        <f>'入力シート Input sheet'!N171</f>
        <v>0</v>
      </c>
      <c r="G104" s="52" t="str">
        <f>'入力シート Input sheet'!O171</f>
        <v>kg</v>
      </c>
      <c r="H104" s="78">
        <f>'入力シート Input sheet'!H171*($F104/1000)</f>
        <v>0</v>
      </c>
      <c r="I104" s="78">
        <f>'入力シート Input sheet'!I171*($F104/1000)</f>
        <v>0</v>
      </c>
      <c r="J104" s="78">
        <f>'入力シート Input sheet'!J171*($F104/1000)</f>
        <v>0</v>
      </c>
      <c r="K104" s="49" t="s">
        <v>7</v>
      </c>
      <c r="L104" s="78">
        <f>'入力シート Input sheet'!K171*($F104/1000)</f>
        <v>0</v>
      </c>
      <c r="M104" s="76">
        <f>'入力シート Input sheet'!L171</f>
        <v>0</v>
      </c>
    </row>
    <row r="105" spans="2:13" x14ac:dyDescent="0.4">
      <c r="B105" s="74">
        <f>'入力シート Input sheet'!D172</f>
        <v>0</v>
      </c>
      <c r="C105" s="13">
        <v>85</v>
      </c>
      <c r="D105" s="52" t="str">
        <f>'入力シート Input sheet'!F172</f>
        <v/>
      </c>
      <c r="E105" s="52">
        <f>'入力シート Input sheet'!P172</f>
        <v>0</v>
      </c>
      <c r="F105" s="52">
        <f>'入力シート Input sheet'!N172</f>
        <v>0</v>
      </c>
      <c r="G105" s="52" t="str">
        <f>'入力シート Input sheet'!O172</f>
        <v>kg</v>
      </c>
      <c r="H105" s="78">
        <f>'入力シート Input sheet'!H172*($F105/1000)</f>
        <v>0</v>
      </c>
      <c r="I105" s="78">
        <f>'入力シート Input sheet'!I172*($F105/1000)</f>
        <v>0</v>
      </c>
      <c r="J105" s="78">
        <f>'入力シート Input sheet'!J172*($F105/1000)</f>
        <v>0</v>
      </c>
      <c r="K105" s="49" t="s">
        <v>7</v>
      </c>
      <c r="L105" s="78">
        <f>'入力シート Input sheet'!K172*($F105/1000)</f>
        <v>0</v>
      </c>
      <c r="M105" s="76">
        <f>'入力シート Input sheet'!L172</f>
        <v>0</v>
      </c>
    </row>
    <row r="106" spans="2:13" x14ac:dyDescent="0.4">
      <c r="B106" s="74">
        <f>'入力シート Input sheet'!D173</f>
        <v>0</v>
      </c>
      <c r="C106" s="13">
        <v>86</v>
      </c>
      <c r="D106" s="52" t="str">
        <f>'入力シート Input sheet'!F173</f>
        <v/>
      </c>
      <c r="E106" s="52">
        <f>'入力シート Input sheet'!P173</f>
        <v>0</v>
      </c>
      <c r="F106" s="52">
        <f>'入力シート Input sheet'!N173</f>
        <v>0</v>
      </c>
      <c r="G106" s="52" t="str">
        <f>'入力シート Input sheet'!O173</f>
        <v>kg</v>
      </c>
      <c r="H106" s="78">
        <f>'入力シート Input sheet'!H173*($F106/1000)</f>
        <v>0</v>
      </c>
      <c r="I106" s="78">
        <f>'入力シート Input sheet'!I173*($F106/1000)</f>
        <v>0</v>
      </c>
      <c r="J106" s="78">
        <f>'入力シート Input sheet'!J173*($F106/1000)</f>
        <v>0</v>
      </c>
      <c r="K106" s="49" t="s">
        <v>7</v>
      </c>
      <c r="L106" s="78">
        <f>'入力シート Input sheet'!K173*($F106/1000)</f>
        <v>0</v>
      </c>
      <c r="M106" s="76">
        <f>'入力シート Input sheet'!L173</f>
        <v>0</v>
      </c>
    </row>
    <row r="107" spans="2:13" x14ac:dyDescent="0.4">
      <c r="B107" s="74">
        <f>'入力シート Input sheet'!D174</f>
        <v>0</v>
      </c>
      <c r="C107" s="13">
        <v>87</v>
      </c>
      <c r="D107" s="52" t="str">
        <f>'入力シート Input sheet'!F174</f>
        <v/>
      </c>
      <c r="E107" s="52">
        <f>'入力シート Input sheet'!P174</f>
        <v>0</v>
      </c>
      <c r="F107" s="52">
        <f>'入力シート Input sheet'!N174</f>
        <v>0</v>
      </c>
      <c r="G107" s="52" t="str">
        <f>'入力シート Input sheet'!O174</f>
        <v>kg</v>
      </c>
      <c r="H107" s="78">
        <f>'入力シート Input sheet'!H174*($F107/1000)</f>
        <v>0</v>
      </c>
      <c r="I107" s="78">
        <f>'入力シート Input sheet'!I174*($F107/1000)</f>
        <v>0</v>
      </c>
      <c r="J107" s="78">
        <f>'入力シート Input sheet'!J174*($F107/1000)</f>
        <v>0</v>
      </c>
      <c r="K107" s="49" t="s">
        <v>7</v>
      </c>
      <c r="L107" s="78">
        <f>'入力シート Input sheet'!K174*($F107/1000)</f>
        <v>0</v>
      </c>
      <c r="M107" s="76">
        <f>'入力シート Input sheet'!L174</f>
        <v>0</v>
      </c>
    </row>
    <row r="108" spans="2:13" x14ac:dyDescent="0.4">
      <c r="B108" s="74">
        <f>'入力シート Input sheet'!D175</f>
        <v>0</v>
      </c>
      <c r="C108" s="13">
        <v>88</v>
      </c>
      <c r="D108" s="52" t="str">
        <f>'入力シート Input sheet'!F175</f>
        <v/>
      </c>
      <c r="E108" s="52">
        <f>'入力シート Input sheet'!P175</f>
        <v>0</v>
      </c>
      <c r="F108" s="52">
        <f>'入力シート Input sheet'!N175</f>
        <v>0</v>
      </c>
      <c r="G108" s="52" t="str">
        <f>'入力シート Input sheet'!O175</f>
        <v>kg</v>
      </c>
      <c r="H108" s="78">
        <f>'入力シート Input sheet'!H175*($F108/1000)</f>
        <v>0</v>
      </c>
      <c r="I108" s="78">
        <f>'入力シート Input sheet'!I175*($F108/1000)</f>
        <v>0</v>
      </c>
      <c r="J108" s="78">
        <f>'入力シート Input sheet'!J175*($F108/1000)</f>
        <v>0</v>
      </c>
      <c r="K108" s="49" t="s">
        <v>7</v>
      </c>
      <c r="L108" s="78">
        <f>'入力シート Input sheet'!K175*($F108/1000)</f>
        <v>0</v>
      </c>
      <c r="M108" s="76">
        <f>'入力シート Input sheet'!L175</f>
        <v>0</v>
      </c>
    </row>
    <row r="109" spans="2:13" x14ac:dyDescent="0.4">
      <c r="B109" s="74">
        <f>'入力シート Input sheet'!D176</f>
        <v>0</v>
      </c>
      <c r="C109" s="13">
        <v>89</v>
      </c>
      <c r="D109" s="52" t="str">
        <f>'入力シート Input sheet'!F176</f>
        <v/>
      </c>
      <c r="E109" s="52">
        <f>'入力シート Input sheet'!P176</f>
        <v>0</v>
      </c>
      <c r="F109" s="52">
        <f>'入力シート Input sheet'!N176</f>
        <v>0</v>
      </c>
      <c r="G109" s="52" t="str">
        <f>'入力シート Input sheet'!O176</f>
        <v>kg</v>
      </c>
      <c r="H109" s="78">
        <f>'入力シート Input sheet'!H176*($F109/1000)</f>
        <v>0</v>
      </c>
      <c r="I109" s="78">
        <f>'入力シート Input sheet'!I176*($F109/1000)</f>
        <v>0</v>
      </c>
      <c r="J109" s="78">
        <f>'入力シート Input sheet'!J176*($F109/1000)</f>
        <v>0</v>
      </c>
      <c r="K109" s="49" t="s">
        <v>7</v>
      </c>
      <c r="L109" s="78">
        <f>'入力シート Input sheet'!K176*($F109/1000)</f>
        <v>0</v>
      </c>
      <c r="M109" s="76">
        <f>'入力シート Input sheet'!L176</f>
        <v>0</v>
      </c>
    </row>
    <row r="110" spans="2:13" x14ac:dyDescent="0.4">
      <c r="B110" s="74">
        <f>'入力シート Input sheet'!D177</f>
        <v>0</v>
      </c>
      <c r="C110" s="13">
        <v>90</v>
      </c>
      <c r="D110" s="52" t="str">
        <f>'入力シート Input sheet'!F177</f>
        <v/>
      </c>
      <c r="E110" s="52">
        <f>'入力シート Input sheet'!P177</f>
        <v>0</v>
      </c>
      <c r="F110" s="52">
        <f>'入力シート Input sheet'!N177</f>
        <v>0</v>
      </c>
      <c r="G110" s="52" t="str">
        <f>'入力シート Input sheet'!O177</f>
        <v>kg</v>
      </c>
      <c r="H110" s="78">
        <f>'入力シート Input sheet'!H177*($F110/1000)</f>
        <v>0</v>
      </c>
      <c r="I110" s="78">
        <f>'入力シート Input sheet'!I177*($F110/1000)</f>
        <v>0</v>
      </c>
      <c r="J110" s="78">
        <f>'入力シート Input sheet'!J177*($F110/1000)</f>
        <v>0</v>
      </c>
      <c r="K110" s="49" t="s">
        <v>7</v>
      </c>
      <c r="L110" s="78">
        <f>'入力シート Input sheet'!K177*($F110/1000)</f>
        <v>0</v>
      </c>
      <c r="M110" s="76">
        <f>'入力シート Input sheet'!L177</f>
        <v>0</v>
      </c>
    </row>
    <row r="111" spans="2:13" x14ac:dyDescent="0.4">
      <c r="B111" s="74">
        <f>'入力シート Input sheet'!D178</f>
        <v>0</v>
      </c>
      <c r="C111" s="13">
        <v>91</v>
      </c>
      <c r="D111" s="52" t="str">
        <f>'入力シート Input sheet'!F178</f>
        <v/>
      </c>
      <c r="E111" s="52">
        <f>'入力シート Input sheet'!P178</f>
        <v>0</v>
      </c>
      <c r="F111" s="52">
        <f>'入力シート Input sheet'!N178</f>
        <v>0</v>
      </c>
      <c r="G111" s="52" t="str">
        <f>'入力シート Input sheet'!O178</f>
        <v>kg</v>
      </c>
      <c r="H111" s="78">
        <f>'入力シート Input sheet'!H178*($F111/1000)</f>
        <v>0</v>
      </c>
      <c r="I111" s="78">
        <f>'入力シート Input sheet'!I178*($F111/1000)</f>
        <v>0</v>
      </c>
      <c r="J111" s="78">
        <f>'入力シート Input sheet'!J178*($F111/1000)</f>
        <v>0</v>
      </c>
      <c r="K111" s="49" t="s">
        <v>7</v>
      </c>
      <c r="L111" s="78">
        <f>'入力シート Input sheet'!K178*($F111/1000)</f>
        <v>0</v>
      </c>
      <c r="M111" s="76">
        <f>'入力シート Input sheet'!L178</f>
        <v>0</v>
      </c>
    </row>
    <row r="112" spans="2:13" x14ac:dyDescent="0.4">
      <c r="B112" s="74">
        <f>'入力シート Input sheet'!D179</f>
        <v>0</v>
      </c>
      <c r="C112" s="13">
        <v>92</v>
      </c>
      <c r="D112" s="52" t="str">
        <f>'入力シート Input sheet'!F179</f>
        <v/>
      </c>
      <c r="E112" s="52">
        <f>'入力シート Input sheet'!P179</f>
        <v>0</v>
      </c>
      <c r="F112" s="52">
        <f>'入力シート Input sheet'!N179</f>
        <v>0</v>
      </c>
      <c r="G112" s="52" t="str">
        <f>'入力シート Input sheet'!O179</f>
        <v>kg</v>
      </c>
      <c r="H112" s="78">
        <f>'入力シート Input sheet'!H179*($F112/1000)</f>
        <v>0</v>
      </c>
      <c r="I112" s="78">
        <f>'入力シート Input sheet'!I179*($F112/1000)</f>
        <v>0</v>
      </c>
      <c r="J112" s="78">
        <f>'入力シート Input sheet'!J179*($F112/1000)</f>
        <v>0</v>
      </c>
      <c r="K112" s="49" t="s">
        <v>7</v>
      </c>
      <c r="L112" s="78">
        <f>'入力シート Input sheet'!K179*($F112/1000)</f>
        <v>0</v>
      </c>
      <c r="M112" s="76">
        <f>'入力シート Input sheet'!L179</f>
        <v>0</v>
      </c>
    </row>
    <row r="113" spans="2:13" x14ac:dyDescent="0.4">
      <c r="B113" s="74">
        <f>'入力シート Input sheet'!D180</f>
        <v>0</v>
      </c>
      <c r="C113" s="13">
        <v>93</v>
      </c>
      <c r="D113" s="52" t="str">
        <f>'入力シート Input sheet'!F180</f>
        <v/>
      </c>
      <c r="E113" s="52">
        <f>'入力シート Input sheet'!P180</f>
        <v>0</v>
      </c>
      <c r="F113" s="52">
        <f>'入力シート Input sheet'!N180</f>
        <v>0</v>
      </c>
      <c r="G113" s="52" t="str">
        <f>'入力シート Input sheet'!O180</f>
        <v>kg</v>
      </c>
      <c r="H113" s="78">
        <f>'入力シート Input sheet'!H180*($F113/1000)</f>
        <v>0</v>
      </c>
      <c r="I113" s="78">
        <f>'入力シート Input sheet'!I180*($F113/1000)</f>
        <v>0</v>
      </c>
      <c r="J113" s="78">
        <f>'入力シート Input sheet'!J180*($F113/1000)</f>
        <v>0</v>
      </c>
      <c r="K113" s="49" t="s">
        <v>7</v>
      </c>
      <c r="L113" s="78">
        <f>'入力シート Input sheet'!K180*($F113/1000)</f>
        <v>0</v>
      </c>
      <c r="M113" s="76">
        <f>'入力シート Input sheet'!L180</f>
        <v>0</v>
      </c>
    </row>
    <row r="114" spans="2:13" x14ac:dyDescent="0.4">
      <c r="B114" s="74">
        <f>'入力シート Input sheet'!D181</f>
        <v>0</v>
      </c>
      <c r="C114" s="13">
        <v>94</v>
      </c>
      <c r="D114" s="52" t="str">
        <f>'入力シート Input sheet'!F181</f>
        <v/>
      </c>
      <c r="E114" s="52">
        <f>'入力シート Input sheet'!P181</f>
        <v>0</v>
      </c>
      <c r="F114" s="52">
        <f>'入力シート Input sheet'!N181</f>
        <v>0</v>
      </c>
      <c r="G114" s="52" t="str">
        <f>'入力シート Input sheet'!O181</f>
        <v>kg</v>
      </c>
      <c r="H114" s="78">
        <f>'入力シート Input sheet'!H181*($F114/1000)</f>
        <v>0</v>
      </c>
      <c r="I114" s="78">
        <f>'入力シート Input sheet'!I181*($F114/1000)</f>
        <v>0</v>
      </c>
      <c r="J114" s="78">
        <f>'入力シート Input sheet'!J181*($F114/1000)</f>
        <v>0</v>
      </c>
      <c r="K114" s="49" t="s">
        <v>7</v>
      </c>
      <c r="L114" s="78">
        <f>'入力シート Input sheet'!K181*($F114/1000)</f>
        <v>0</v>
      </c>
      <c r="M114" s="76">
        <f>'入力シート Input sheet'!L181</f>
        <v>0</v>
      </c>
    </row>
    <row r="115" spans="2:13" x14ac:dyDescent="0.4">
      <c r="B115" s="74">
        <f>'入力シート Input sheet'!D182</f>
        <v>0</v>
      </c>
      <c r="C115" s="13">
        <v>95</v>
      </c>
      <c r="D115" s="52" t="str">
        <f>'入力シート Input sheet'!F182</f>
        <v/>
      </c>
      <c r="E115" s="52">
        <f>'入力シート Input sheet'!P182</f>
        <v>0</v>
      </c>
      <c r="F115" s="52">
        <f>'入力シート Input sheet'!N182</f>
        <v>0</v>
      </c>
      <c r="G115" s="52" t="str">
        <f>'入力シート Input sheet'!O182</f>
        <v>kg</v>
      </c>
      <c r="H115" s="78">
        <f>'入力シート Input sheet'!H182*($F115/1000)</f>
        <v>0</v>
      </c>
      <c r="I115" s="78">
        <f>'入力シート Input sheet'!I182*($F115/1000)</f>
        <v>0</v>
      </c>
      <c r="J115" s="78">
        <f>'入力シート Input sheet'!J182*($F115/1000)</f>
        <v>0</v>
      </c>
      <c r="K115" s="49" t="s">
        <v>7</v>
      </c>
      <c r="L115" s="78">
        <f>'入力シート Input sheet'!K182*($F115/1000)</f>
        <v>0</v>
      </c>
      <c r="M115" s="76">
        <f>'入力シート Input sheet'!L182</f>
        <v>0</v>
      </c>
    </row>
    <row r="116" spans="2:13" x14ac:dyDescent="0.4">
      <c r="B116" s="74">
        <f>'入力シート Input sheet'!D183</f>
        <v>0</v>
      </c>
      <c r="C116" s="13">
        <v>96</v>
      </c>
      <c r="D116" s="52" t="str">
        <f>'入力シート Input sheet'!F183</f>
        <v/>
      </c>
      <c r="E116" s="52">
        <f>'入力シート Input sheet'!P183</f>
        <v>0</v>
      </c>
      <c r="F116" s="52">
        <f>'入力シート Input sheet'!N183</f>
        <v>0</v>
      </c>
      <c r="G116" s="52" t="str">
        <f>'入力シート Input sheet'!O183</f>
        <v>kg</v>
      </c>
      <c r="H116" s="78">
        <f>'入力シート Input sheet'!H183*($F116/1000)</f>
        <v>0</v>
      </c>
      <c r="I116" s="78">
        <f>'入力シート Input sheet'!I183*($F116/1000)</f>
        <v>0</v>
      </c>
      <c r="J116" s="78">
        <f>'入力シート Input sheet'!J183*($F116/1000)</f>
        <v>0</v>
      </c>
      <c r="K116" s="49" t="s">
        <v>7</v>
      </c>
      <c r="L116" s="78">
        <f>'入力シート Input sheet'!K183*($F116/1000)</f>
        <v>0</v>
      </c>
      <c r="M116" s="76">
        <f>'入力シート Input sheet'!L183</f>
        <v>0</v>
      </c>
    </row>
    <row r="117" spans="2:13" x14ac:dyDescent="0.4">
      <c r="B117" s="74">
        <f>'入力シート Input sheet'!D184</f>
        <v>0</v>
      </c>
      <c r="C117" s="13">
        <v>97</v>
      </c>
      <c r="D117" s="52" t="str">
        <f>'入力シート Input sheet'!F184</f>
        <v/>
      </c>
      <c r="E117" s="52">
        <f>'入力シート Input sheet'!P184</f>
        <v>0</v>
      </c>
      <c r="F117" s="52">
        <f>'入力シート Input sheet'!N184</f>
        <v>0</v>
      </c>
      <c r="G117" s="52" t="str">
        <f>'入力シート Input sheet'!O184</f>
        <v>kg</v>
      </c>
      <c r="H117" s="78">
        <f>'入力シート Input sheet'!H184*($F117/1000)</f>
        <v>0</v>
      </c>
      <c r="I117" s="78">
        <f>'入力シート Input sheet'!I184*($F117/1000)</f>
        <v>0</v>
      </c>
      <c r="J117" s="78">
        <f>'入力シート Input sheet'!J184*($F117/1000)</f>
        <v>0</v>
      </c>
      <c r="K117" s="49" t="s">
        <v>7</v>
      </c>
      <c r="L117" s="78">
        <f>'入力シート Input sheet'!K184*($F117/1000)</f>
        <v>0</v>
      </c>
      <c r="M117" s="76">
        <f>'入力シート Input sheet'!L184</f>
        <v>0</v>
      </c>
    </row>
    <row r="118" spans="2:13" x14ac:dyDescent="0.4">
      <c r="B118" s="74">
        <f>'入力シート Input sheet'!D185</f>
        <v>0</v>
      </c>
      <c r="C118" s="13">
        <v>98</v>
      </c>
      <c r="D118" s="52" t="str">
        <f>'入力シート Input sheet'!F185</f>
        <v/>
      </c>
      <c r="E118" s="52">
        <f>'入力シート Input sheet'!P185</f>
        <v>0</v>
      </c>
      <c r="F118" s="52">
        <f>'入力シート Input sheet'!N185</f>
        <v>0</v>
      </c>
      <c r="G118" s="52" t="str">
        <f>'入力シート Input sheet'!O185</f>
        <v>kg</v>
      </c>
      <c r="H118" s="78">
        <f>'入力シート Input sheet'!H185*($F118/1000)</f>
        <v>0</v>
      </c>
      <c r="I118" s="78">
        <f>'入力シート Input sheet'!I185*($F118/1000)</f>
        <v>0</v>
      </c>
      <c r="J118" s="78">
        <f>'入力シート Input sheet'!J185*($F118/1000)</f>
        <v>0</v>
      </c>
      <c r="K118" s="49" t="s">
        <v>7</v>
      </c>
      <c r="L118" s="78">
        <f>'入力シート Input sheet'!K185*($F118/1000)</f>
        <v>0</v>
      </c>
      <c r="M118" s="76">
        <f>'入力シート Input sheet'!L185</f>
        <v>0</v>
      </c>
    </row>
    <row r="119" spans="2:13" x14ac:dyDescent="0.4">
      <c r="B119" s="74">
        <f>'入力シート Input sheet'!D186</f>
        <v>0</v>
      </c>
      <c r="C119" s="13">
        <v>99</v>
      </c>
      <c r="D119" s="52" t="str">
        <f>'入力シート Input sheet'!F186</f>
        <v/>
      </c>
      <c r="E119" s="52">
        <f>'入力シート Input sheet'!P186</f>
        <v>0</v>
      </c>
      <c r="F119" s="52">
        <f>'入力シート Input sheet'!N186</f>
        <v>0</v>
      </c>
      <c r="G119" s="52" t="str">
        <f>'入力シート Input sheet'!O186</f>
        <v>kg</v>
      </c>
      <c r="H119" s="78">
        <f>'入力シート Input sheet'!H186*($F119/1000)</f>
        <v>0</v>
      </c>
      <c r="I119" s="78">
        <f>'入力シート Input sheet'!I186*($F119/1000)</f>
        <v>0</v>
      </c>
      <c r="J119" s="78">
        <f>'入力シート Input sheet'!J186*($F119/1000)</f>
        <v>0</v>
      </c>
      <c r="K119" s="49" t="s">
        <v>7</v>
      </c>
      <c r="L119" s="78">
        <f>'入力シート Input sheet'!K186*($F119/1000)</f>
        <v>0</v>
      </c>
      <c r="M119" s="76">
        <f>'入力シート Input sheet'!L186</f>
        <v>0</v>
      </c>
    </row>
    <row r="120" spans="2:13" x14ac:dyDescent="0.4">
      <c r="B120" s="74">
        <f>'入力シート Input sheet'!D187</f>
        <v>0</v>
      </c>
      <c r="C120" s="13">
        <v>100</v>
      </c>
      <c r="D120" s="52" t="str">
        <f>'入力シート Input sheet'!F187</f>
        <v/>
      </c>
      <c r="E120" s="52">
        <f>'入力シート Input sheet'!P187</f>
        <v>0</v>
      </c>
      <c r="F120" s="52">
        <f>'入力シート Input sheet'!N187</f>
        <v>0</v>
      </c>
      <c r="G120" s="52" t="str">
        <f>'入力シート Input sheet'!O187</f>
        <v>kg</v>
      </c>
      <c r="H120" s="78">
        <f>'入力シート Input sheet'!H187*($F120/1000)</f>
        <v>0</v>
      </c>
      <c r="I120" s="78">
        <f>'入力シート Input sheet'!I187*($F120/1000)</f>
        <v>0</v>
      </c>
      <c r="J120" s="78">
        <f>'入力シート Input sheet'!J187*($F120/1000)</f>
        <v>0</v>
      </c>
      <c r="K120" s="49" t="s">
        <v>7</v>
      </c>
      <c r="L120" s="78">
        <f>'入力シート Input sheet'!K187*($F120/1000)</f>
        <v>0</v>
      </c>
      <c r="M120" s="76">
        <f>'入力シート Input sheet'!L187</f>
        <v>0</v>
      </c>
    </row>
    <row r="121" spans="2:13" x14ac:dyDescent="0.4">
      <c r="B121" s="74">
        <f>'入力シート Input sheet'!D188</f>
        <v>0</v>
      </c>
      <c r="C121" s="13">
        <v>101</v>
      </c>
      <c r="D121" s="52" t="str">
        <f>'入力シート Input sheet'!F188</f>
        <v/>
      </c>
      <c r="E121" s="52">
        <f>'入力シート Input sheet'!P188</f>
        <v>0</v>
      </c>
      <c r="F121" s="52">
        <f>'入力シート Input sheet'!N188</f>
        <v>0</v>
      </c>
      <c r="G121" s="52" t="str">
        <f>'入力シート Input sheet'!O188</f>
        <v>kg</v>
      </c>
      <c r="H121" s="78">
        <f>'入力シート Input sheet'!H188*($F121/1000)</f>
        <v>0</v>
      </c>
      <c r="I121" s="78">
        <f>'入力シート Input sheet'!I188*($F121/1000)</f>
        <v>0</v>
      </c>
      <c r="J121" s="78">
        <f>'入力シート Input sheet'!J188*($F121/1000)</f>
        <v>0</v>
      </c>
      <c r="K121" s="49" t="s">
        <v>7</v>
      </c>
      <c r="L121" s="78">
        <f>'入力シート Input sheet'!K188*($F121/1000)</f>
        <v>0</v>
      </c>
      <c r="M121" s="76">
        <f>'入力シート Input sheet'!L188</f>
        <v>0</v>
      </c>
    </row>
    <row r="122" spans="2:13" x14ac:dyDescent="0.4">
      <c r="B122" s="74">
        <f>'入力シート Input sheet'!D189</f>
        <v>0</v>
      </c>
      <c r="C122" s="13">
        <v>102</v>
      </c>
      <c r="D122" s="52" t="str">
        <f>'入力シート Input sheet'!F189</f>
        <v/>
      </c>
      <c r="E122" s="52">
        <f>'入力シート Input sheet'!P189</f>
        <v>0</v>
      </c>
      <c r="F122" s="52">
        <f>'入力シート Input sheet'!N189</f>
        <v>0</v>
      </c>
      <c r="G122" s="52" t="str">
        <f>'入力シート Input sheet'!O189</f>
        <v>kg</v>
      </c>
      <c r="H122" s="78">
        <f>'入力シート Input sheet'!H189*($F122/1000)</f>
        <v>0</v>
      </c>
      <c r="I122" s="78">
        <f>'入力シート Input sheet'!I189*($F122/1000)</f>
        <v>0</v>
      </c>
      <c r="J122" s="78">
        <f>'入力シート Input sheet'!J189*($F122/1000)</f>
        <v>0</v>
      </c>
      <c r="K122" s="49" t="s">
        <v>7</v>
      </c>
      <c r="L122" s="78">
        <f>'入力シート Input sheet'!K189*($F122/1000)</f>
        <v>0</v>
      </c>
      <c r="M122" s="76">
        <f>'入力シート Input sheet'!L189</f>
        <v>0</v>
      </c>
    </row>
    <row r="123" spans="2:13" x14ac:dyDescent="0.4">
      <c r="B123" s="74">
        <f>'入力シート Input sheet'!D190</f>
        <v>0</v>
      </c>
      <c r="C123" s="13">
        <v>103</v>
      </c>
      <c r="D123" s="52" t="str">
        <f>'入力シート Input sheet'!F190</f>
        <v/>
      </c>
      <c r="E123" s="52">
        <f>'入力シート Input sheet'!P190</f>
        <v>0</v>
      </c>
      <c r="F123" s="52">
        <f>'入力シート Input sheet'!N190</f>
        <v>0</v>
      </c>
      <c r="G123" s="52" t="str">
        <f>'入力シート Input sheet'!O190</f>
        <v>kg</v>
      </c>
      <c r="H123" s="78">
        <f>'入力シート Input sheet'!H190*($F123/1000)</f>
        <v>0</v>
      </c>
      <c r="I123" s="78">
        <f>'入力シート Input sheet'!I190*($F123/1000)</f>
        <v>0</v>
      </c>
      <c r="J123" s="78">
        <f>'入力シート Input sheet'!J190*($F123/1000)</f>
        <v>0</v>
      </c>
      <c r="K123" s="49" t="s">
        <v>7</v>
      </c>
      <c r="L123" s="78">
        <f>'入力シート Input sheet'!K190*($F123/1000)</f>
        <v>0</v>
      </c>
      <c r="M123" s="76">
        <f>'入力シート Input sheet'!L190</f>
        <v>0</v>
      </c>
    </row>
    <row r="124" spans="2:13" x14ac:dyDescent="0.4">
      <c r="B124" s="74">
        <f>'入力シート Input sheet'!D191</f>
        <v>0</v>
      </c>
      <c r="C124" s="13">
        <v>104</v>
      </c>
      <c r="D124" s="52" t="str">
        <f>'入力シート Input sheet'!F191</f>
        <v/>
      </c>
      <c r="E124" s="52">
        <f>'入力シート Input sheet'!P191</f>
        <v>0</v>
      </c>
      <c r="F124" s="52">
        <f>'入力シート Input sheet'!N191</f>
        <v>0</v>
      </c>
      <c r="G124" s="52" t="str">
        <f>'入力シート Input sheet'!O191</f>
        <v>kg</v>
      </c>
      <c r="H124" s="78">
        <f>'入力シート Input sheet'!H191*($F124/1000)</f>
        <v>0</v>
      </c>
      <c r="I124" s="78">
        <f>'入力シート Input sheet'!I191*($F124/1000)</f>
        <v>0</v>
      </c>
      <c r="J124" s="78">
        <f>'入力シート Input sheet'!J191*($F124/1000)</f>
        <v>0</v>
      </c>
      <c r="K124" s="49" t="s">
        <v>7</v>
      </c>
      <c r="L124" s="78">
        <f>'入力シート Input sheet'!K191*($F124/1000)</f>
        <v>0</v>
      </c>
      <c r="M124" s="76">
        <f>'入力シート Input sheet'!L191</f>
        <v>0</v>
      </c>
    </row>
    <row r="125" spans="2:13" x14ac:dyDescent="0.4">
      <c r="B125" s="74">
        <f>'入力シート Input sheet'!D192</f>
        <v>0</v>
      </c>
      <c r="C125" s="13">
        <v>105</v>
      </c>
      <c r="D125" s="52" t="str">
        <f>'入力シート Input sheet'!F192</f>
        <v/>
      </c>
      <c r="E125" s="52">
        <f>'入力シート Input sheet'!P192</f>
        <v>0</v>
      </c>
      <c r="F125" s="52">
        <f>'入力シート Input sheet'!N192</f>
        <v>0</v>
      </c>
      <c r="G125" s="52" t="str">
        <f>'入力シート Input sheet'!O192</f>
        <v>kg</v>
      </c>
      <c r="H125" s="78">
        <f>'入力シート Input sheet'!H192*($F125/1000)</f>
        <v>0</v>
      </c>
      <c r="I125" s="78">
        <f>'入力シート Input sheet'!I192*($F125/1000)</f>
        <v>0</v>
      </c>
      <c r="J125" s="78">
        <f>'入力シート Input sheet'!J192*($F125/1000)</f>
        <v>0</v>
      </c>
      <c r="K125" s="49" t="s">
        <v>7</v>
      </c>
      <c r="L125" s="78">
        <f>'入力シート Input sheet'!K192*($F125/1000)</f>
        <v>0</v>
      </c>
      <c r="M125" s="76">
        <f>'入力シート Input sheet'!L192</f>
        <v>0</v>
      </c>
    </row>
    <row r="126" spans="2:13" x14ac:dyDescent="0.4">
      <c r="B126" s="74">
        <f>'入力シート Input sheet'!D193</f>
        <v>0</v>
      </c>
      <c r="C126" s="13">
        <v>106</v>
      </c>
      <c r="D126" s="52" t="str">
        <f>'入力シート Input sheet'!F193</f>
        <v/>
      </c>
      <c r="E126" s="52">
        <f>'入力シート Input sheet'!P193</f>
        <v>0</v>
      </c>
      <c r="F126" s="52">
        <f>'入力シート Input sheet'!N193</f>
        <v>0</v>
      </c>
      <c r="G126" s="52" t="str">
        <f>'入力シート Input sheet'!O193</f>
        <v>kg</v>
      </c>
      <c r="H126" s="78">
        <f>'入力シート Input sheet'!H193*($F126/1000)</f>
        <v>0</v>
      </c>
      <c r="I126" s="78">
        <f>'入力シート Input sheet'!I193*($F126/1000)</f>
        <v>0</v>
      </c>
      <c r="J126" s="78">
        <f>'入力シート Input sheet'!J193*($F126/1000)</f>
        <v>0</v>
      </c>
      <c r="K126" s="49" t="s">
        <v>7</v>
      </c>
      <c r="L126" s="78">
        <f>'入力シート Input sheet'!K193*($F126/1000)</f>
        <v>0</v>
      </c>
      <c r="M126" s="76">
        <f>'入力シート Input sheet'!L193</f>
        <v>0</v>
      </c>
    </row>
    <row r="127" spans="2:13" x14ac:dyDescent="0.4">
      <c r="B127" s="74">
        <f>'入力シート Input sheet'!D194</f>
        <v>0</v>
      </c>
      <c r="C127" s="13">
        <v>107</v>
      </c>
      <c r="D127" s="52" t="str">
        <f>'入力シート Input sheet'!F194</f>
        <v/>
      </c>
      <c r="E127" s="52">
        <f>'入力シート Input sheet'!P194</f>
        <v>0</v>
      </c>
      <c r="F127" s="52">
        <f>'入力シート Input sheet'!N194</f>
        <v>0</v>
      </c>
      <c r="G127" s="52" t="str">
        <f>'入力シート Input sheet'!O194</f>
        <v>kg</v>
      </c>
      <c r="H127" s="78">
        <f>'入力シート Input sheet'!H194*($F127/1000)</f>
        <v>0</v>
      </c>
      <c r="I127" s="78">
        <f>'入力シート Input sheet'!I194*($F127/1000)</f>
        <v>0</v>
      </c>
      <c r="J127" s="78">
        <f>'入力シート Input sheet'!J194*($F127/1000)</f>
        <v>0</v>
      </c>
      <c r="K127" s="49" t="s">
        <v>7</v>
      </c>
      <c r="L127" s="78">
        <f>'入力シート Input sheet'!K194*($F127/1000)</f>
        <v>0</v>
      </c>
      <c r="M127" s="76">
        <f>'入力シート Input sheet'!L194</f>
        <v>0</v>
      </c>
    </row>
    <row r="128" spans="2:13" x14ac:dyDescent="0.4">
      <c r="B128" s="74">
        <f>'入力シート Input sheet'!D195</f>
        <v>0</v>
      </c>
      <c r="C128" s="13">
        <v>108</v>
      </c>
      <c r="D128" s="52" t="str">
        <f>'入力シート Input sheet'!F195</f>
        <v/>
      </c>
      <c r="E128" s="52">
        <f>'入力シート Input sheet'!P195</f>
        <v>0</v>
      </c>
      <c r="F128" s="52">
        <f>'入力シート Input sheet'!N195</f>
        <v>0</v>
      </c>
      <c r="G128" s="52" t="str">
        <f>'入力シート Input sheet'!O195</f>
        <v>kg</v>
      </c>
      <c r="H128" s="78">
        <f>'入力シート Input sheet'!H195*($F128/1000)</f>
        <v>0</v>
      </c>
      <c r="I128" s="78">
        <f>'入力シート Input sheet'!I195*($F128/1000)</f>
        <v>0</v>
      </c>
      <c r="J128" s="78">
        <f>'入力シート Input sheet'!J195*($F128/1000)</f>
        <v>0</v>
      </c>
      <c r="K128" s="49" t="s">
        <v>7</v>
      </c>
      <c r="L128" s="78">
        <f>'入力シート Input sheet'!K195*($F128/1000)</f>
        <v>0</v>
      </c>
      <c r="M128" s="76">
        <f>'入力シート Input sheet'!L195</f>
        <v>0</v>
      </c>
    </row>
    <row r="129" spans="2:13" x14ac:dyDescent="0.4">
      <c r="B129" s="74">
        <f>'入力シート Input sheet'!D196</f>
        <v>0</v>
      </c>
      <c r="C129" s="13">
        <v>109</v>
      </c>
      <c r="D129" s="52" t="str">
        <f>'入力シート Input sheet'!F196</f>
        <v/>
      </c>
      <c r="E129" s="52">
        <f>'入力シート Input sheet'!P196</f>
        <v>0</v>
      </c>
      <c r="F129" s="52">
        <f>'入力シート Input sheet'!N196</f>
        <v>0</v>
      </c>
      <c r="G129" s="52" t="str">
        <f>'入力シート Input sheet'!O196</f>
        <v>kg</v>
      </c>
      <c r="H129" s="78">
        <f>'入力シート Input sheet'!H196*($F129/1000)</f>
        <v>0</v>
      </c>
      <c r="I129" s="78">
        <f>'入力シート Input sheet'!I196*($F129/1000)</f>
        <v>0</v>
      </c>
      <c r="J129" s="78">
        <f>'入力シート Input sheet'!J196*($F129/1000)</f>
        <v>0</v>
      </c>
      <c r="K129" s="49" t="s">
        <v>7</v>
      </c>
      <c r="L129" s="78">
        <f>'入力シート Input sheet'!K196*($F129/1000)</f>
        <v>0</v>
      </c>
      <c r="M129" s="76">
        <f>'入力シート Input sheet'!L196</f>
        <v>0</v>
      </c>
    </row>
    <row r="130" spans="2:13" x14ac:dyDescent="0.4">
      <c r="B130" s="74">
        <f>'入力シート Input sheet'!D197</f>
        <v>0</v>
      </c>
      <c r="C130" s="13">
        <v>110</v>
      </c>
      <c r="D130" s="52" t="str">
        <f>'入力シート Input sheet'!F197</f>
        <v/>
      </c>
      <c r="E130" s="52">
        <f>'入力シート Input sheet'!P197</f>
        <v>0</v>
      </c>
      <c r="F130" s="52">
        <f>'入力シート Input sheet'!N197</f>
        <v>0</v>
      </c>
      <c r="G130" s="52" t="str">
        <f>'入力シート Input sheet'!O197</f>
        <v>kg</v>
      </c>
      <c r="H130" s="78">
        <f>'入力シート Input sheet'!H197*($F130/1000)</f>
        <v>0</v>
      </c>
      <c r="I130" s="78">
        <f>'入力シート Input sheet'!I197*($F130/1000)</f>
        <v>0</v>
      </c>
      <c r="J130" s="78">
        <f>'入力シート Input sheet'!J197*($F130/1000)</f>
        <v>0</v>
      </c>
      <c r="K130" s="49" t="s">
        <v>7</v>
      </c>
      <c r="L130" s="78">
        <f>'入力シート Input sheet'!K197*($F130/1000)</f>
        <v>0</v>
      </c>
      <c r="M130" s="76">
        <f>'入力シート Input sheet'!L197</f>
        <v>0</v>
      </c>
    </row>
    <row r="131" spans="2:13" x14ac:dyDescent="0.4">
      <c r="B131" s="74">
        <f>'入力シート Input sheet'!D198</f>
        <v>0</v>
      </c>
      <c r="C131" s="13">
        <v>111</v>
      </c>
      <c r="D131" s="52" t="str">
        <f>'入力シート Input sheet'!F198</f>
        <v/>
      </c>
      <c r="E131" s="52">
        <f>'入力シート Input sheet'!P198</f>
        <v>0</v>
      </c>
      <c r="F131" s="52">
        <f>'入力シート Input sheet'!N198</f>
        <v>0</v>
      </c>
      <c r="G131" s="52" t="str">
        <f>'入力シート Input sheet'!O198</f>
        <v>kg</v>
      </c>
      <c r="H131" s="78">
        <f>'入力シート Input sheet'!H198*($F131/1000)</f>
        <v>0</v>
      </c>
      <c r="I131" s="78">
        <f>'入力シート Input sheet'!I198*($F131/1000)</f>
        <v>0</v>
      </c>
      <c r="J131" s="78">
        <f>'入力シート Input sheet'!J198*($F131/1000)</f>
        <v>0</v>
      </c>
      <c r="K131" s="49" t="s">
        <v>7</v>
      </c>
      <c r="L131" s="78">
        <f>'入力シート Input sheet'!K198*($F131/1000)</f>
        <v>0</v>
      </c>
      <c r="M131" s="76">
        <f>'入力シート Input sheet'!L198</f>
        <v>0</v>
      </c>
    </row>
    <row r="132" spans="2:13" x14ac:dyDescent="0.4">
      <c r="B132" s="74">
        <f>'入力シート Input sheet'!D199</f>
        <v>0</v>
      </c>
      <c r="C132" s="13">
        <v>112</v>
      </c>
      <c r="D132" s="52" t="str">
        <f>'入力シート Input sheet'!F199</f>
        <v/>
      </c>
      <c r="E132" s="52">
        <f>'入力シート Input sheet'!P199</f>
        <v>0</v>
      </c>
      <c r="F132" s="52">
        <f>'入力シート Input sheet'!N199</f>
        <v>0</v>
      </c>
      <c r="G132" s="52" t="str">
        <f>'入力シート Input sheet'!O199</f>
        <v>kg</v>
      </c>
      <c r="H132" s="78">
        <f>'入力シート Input sheet'!H199*($F132/1000)</f>
        <v>0</v>
      </c>
      <c r="I132" s="78">
        <f>'入力シート Input sheet'!I199*($F132/1000)</f>
        <v>0</v>
      </c>
      <c r="J132" s="78">
        <f>'入力シート Input sheet'!J199*($F132/1000)</f>
        <v>0</v>
      </c>
      <c r="K132" s="49" t="s">
        <v>7</v>
      </c>
      <c r="L132" s="78">
        <f>'入力シート Input sheet'!K199*($F132/1000)</f>
        <v>0</v>
      </c>
      <c r="M132" s="76">
        <f>'入力シート Input sheet'!L199</f>
        <v>0</v>
      </c>
    </row>
    <row r="133" spans="2:13" x14ac:dyDescent="0.4">
      <c r="B133" s="74">
        <f>'入力シート Input sheet'!D200</f>
        <v>0</v>
      </c>
      <c r="C133" s="13">
        <v>113</v>
      </c>
      <c r="D133" s="52" t="str">
        <f>'入力シート Input sheet'!F200</f>
        <v/>
      </c>
      <c r="E133" s="52">
        <f>'入力シート Input sheet'!P200</f>
        <v>0</v>
      </c>
      <c r="F133" s="52">
        <f>'入力シート Input sheet'!N200</f>
        <v>0</v>
      </c>
      <c r="G133" s="52" t="str">
        <f>'入力シート Input sheet'!O200</f>
        <v>kg</v>
      </c>
      <c r="H133" s="78">
        <f>'入力シート Input sheet'!H200*($F133/1000)</f>
        <v>0</v>
      </c>
      <c r="I133" s="78">
        <f>'入力シート Input sheet'!I200*($F133/1000)</f>
        <v>0</v>
      </c>
      <c r="J133" s="78">
        <f>'入力シート Input sheet'!J200*($F133/1000)</f>
        <v>0</v>
      </c>
      <c r="K133" s="49" t="s">
        <v>7</v>
      </c>
      <c r="L133" s="78">
        <f>'入力シート Input sheet'!K200*($F133/1000)</f>
        <v>0</v>
      </c>
      <c r="M133" s="76">
        <f>'入力シート Input sheet'!L200</f>
        <v>0</v>
      </c>
    </row>
    <row r="134" spans="2:13" x14ac:dyDescent="0.4">
      <c r="B134" s="74">
        <f>'入力シート Input sheet'!D201</f>
        <v>0</v>
      </c>
      <c r="C134" s="13">
        <v>114</v>
      </c>
      <c r="D134" s="52" t="str">
        <f>'入力シート Input sheet'!F201</f>
        <v/>
      </c>
      <c r="E134" s="52">
        <f>'入力シート Input sheet'!P201</f>
        <v>0</v>
      </c>
      <c r="F134" s="52">
        <f>'入力シート Input sheet'!N201</f>
        <v>0</v>
      </c>
      <c r="G134" s="52" t="str">
        <f>'入力シート Input sheet'!O201</f>
        <v>kg</v>
      </c>
      <c r="H134" s="78">
        <f>'入力シート Input sheet'!H201*($F134/1000)</f>
        <v>0</v>
      </c>
      <c r="I134" s="78">
        <f>'入力シート Input sheet'!I201*($F134/1000)</f>
        <v>0</v>
      </c>
      <c r="J134" s="78">
        <f>'入力シート Input sheet'!J201*($F134/1000)</f>
        <v>0</v>
      </c>
      <c r="K134" s="49" t="s">
        <v>7</v>
      </c>
      <c r="L134" s="78">
        <f>'入力シート Input sheet'!K201*($F134/1000)</f>
        <v>0</v>
      </c>
      <c r="M134" s="76">
        <f>'入力シート Input sheet'!L201</f>
        <v>0</v>
      </c>
    </row>
    <row r="135" spans="2:13" x14ac:dyDescent="0.4">
      <c r="B135" s="74">
        <f>'入力シート Input sheet'!D202</f>
        <v>0</v>
      </c>
      <c r="C135" s="13">
        <v>115</v>
      </c>
      <c r="D135" s="52" t="str">
        <f>'入力シート Input sheet'!F202</f>
        <v/>
      </c>
      <c r="E135" s="52">
        <f>'入力シート Input sheet'!P202</f>
        <v>0</v>
      </c>
      <c r="F135" s="52">
        <f>'入力シート Input sheet'!N202</f>
        <v>0</v>
      </c>
      <c r="G135" s="52" t="str">
        <f>'入力シート Input sheet'!O202</f>
        <v>kg</v>
      </c>
      <c r="H135" s="78">
        <f>'入力シート Input sheet'!H202*($F135/1000)</f>
        <v>0</v>
      </c>
      <c r="I135" s="78">
        <f>'入力シート Input sheet'!I202*($F135/1000)</f>
        <v>0</v>
      </c>
      <c r="J135" s="78">
        <f>'入力シート Input sheet'!J202*($F135/1000)</f>
        <v>0</v>
      </c>
      <c r="K135" s="49" t="s">
        <v>7</v>
      </c>
      <c r="L135" s="78">
        <f>'入力シート Input sheet'!K202*($F135/1000)</f>
        <v>0</v>
      </c>
      <c r="M135" s="76">
        <f>'入力シート Input sheet'!L202</f>
        <v>0</v>
      </c>
    </row>
    <row r="136" spans="2:13" x14ac:dyDescent="0.4">
      <c r="B136" s="74">
        <f>'入力シート Input sheet'!D203</f>
        <v>0</v>
      </c>
      <c r="C136" s="13">
        <v>116</v>
      </c>
      <c r="D136" s="52" t="str">
        <f>'入力シート Input sheet'!F203</f>
        <v/>
      </c>
      <c r="E136" s="52">
        <f>'入力シート Input sheet'!P203</f>
        <v>0</v>
      </c>
      <c r="F136" s="52">
        <f>'入力シート Input sheet'!N203</f>
        <v>0</v>
      </c>
      <c r="G136" s="52" t="str">
        <f>'入力シート Input sheet'!O203</f>
        <v>kg</v>
      </c>
      <c r="H136" s="78">
        <f>'入力シート Input sheet'!H203*($F136/1000)</f>
        <v>0</v>
      </c>
      <c r="I136" s="78">
        <f>'入力シート Input sheet'!I203*($F136/1000)</f>
        <v>0</v>
      </c>
      <c r="J136" s="78">
        <f>'入力シート Input sheet'!J203*($F136/1000)</f>
        <v>0</v>
      </c>
      <c r="K136" s="49" t="s">
        <v>7</v>
      </c>
      <c r="L136" s="78">
        <f>'入力シート Input sheet'!K203*($F136/1000)</f>
        <v>0</v>
      </c>
      <c r="M136" s="76">
        <f>'入力シート Input sheet'!L203</f>
        <v>0</v>
      </c>
    </row>
    <row r="137" spans="2:13" x14ac:dyDescent="0.4">
      <c r="B137" s="74">
        <f>'入力シート Input sheet'!D204</f>
        <v>0</v>
      </c>
      <c r="C137" s="13">
        <v>117</v>
      </c>
      <c r="D137" s="52" t="str">
        <f>'入力シート Input sheet'!F204</f>
        <v/>
      </c>
      <c r="E137" s="52">
        <f>'入力シート Input sheet'!P204</f>
        <v>0</v>
      </c>
      <c r="F137" s="52">
        <f>'入力シート Input sheet'!N204</f>
        <v>0</v>
      </c>
      <c r="G137" s="52" t="str">
        <f>'入力シート Input sheet'!O204</f>
        <v>kg</v>
      </c>
      <c r="H137" s="78">
        <f>'入力シート Input sheet'!H204*($F137/1000)</f>
        <v>0</v>
      </c>
      <c r="I137" s="78">
        <f>'入力シート Input sheet'!I204*($F137/1000)</f>
        <v>0</v>
      </c>
      <c r="J137" s="78">
        <f>'入力シート Input sheet'!J204*($F137/1000)</f>
        <v>0</v>
      </c>
      <c r="K137" s="49" t="s">
        <v>7</v>
      </c>
      <c r="L137" s="78">
        <f>'入力シート Input sheet'!K204*($F137/1000)</f>
        <v>0</v>
      </c>
      <c r="M137" s="76">
        <f>'入力シート Input sheet'!L204</f>
        <v>0</v>
      </c>
    </row>
    <row r="138" spans="2:13" x14ac:dyDescent="0.4">
      <c r="B138" s="74">
        <f>'入力シート Input sheet'!D205</f>
        <v>0</v>
      </c>
      <c r="C138" s="13">
        <v>118</v>
      </c>
      <c r="D138" s="52" t="str">
        <f>'入力シート Input sheet'!F205</f>
        <v/>
      </c>
      <c r="E138" s="52">
        <f>'入力シート Input sheet'!P205</f>
        <v>0</v>
      </c>
      <c r="F138" s="52">
        <f>'入力シート Input sheet'!N205</f>
        <v>0</v>
      </c>
      <c r="G138" s="52" t="str">
        <f>'入力シート Input sheet'!O205</f>
        <v>kg</v>
      </c>
      <c r="H138" s="78">
        <f>'入力シート Input sheet'!H205*($F138/1000)</f>
        <v>0</v>
      </c>
      <c r="I138" s="78">
        <f>'入力シート Input sheet'!I205*($F138/1000)</f>
        <v>0</v>
      </c>
      <c r="J138" s="78">
        <f>'入力シート Input sheet'!J205*($F138/1000)</f>
        <v>0</v>
      </c>
      <c r="K138" s="49" t="s">
        <v>7</v>
      </c>
      <c r="L138" s="78">
        <f>'入力シート Input sheet'!K205*($F138/1000)</f>
        <v>0</v>
      </c>
      <c r="M138" s="76">
        <f>'入力シート Input sheet'!L205</f>
        <v>0</v>
      </c>
    </row>
    <row r="139" spans="2:13" x14ac:dyDescent="0.4">
      <c r="B139" s="74">
        <f>'入力シート Input sheet'!D206</f>
        <v>0</v>
      </c>
      <c r="C139" s="13">
        <v>119</v>
      </c>
      <c r="D139" s="52" t="str">
        <f>'入力シート Input sheet'!F206</f>
        <v/>
      </c>
      <c r="E139" s="52">
        <f>'入力シート Input sheet'!P206</f>
        <v>0</v>
      </c>
      <c r="F139" s="52">
        <f>'入力シート Input sheet'!N206</f>
        <v>0</v>
      </c>
      <c r="G139" s="52" t="str">
        <f>'入力シート Input sheet'!O206</f>
        <v>kg</v>
      </c>
      <c r="H139" s="78">
        <f>'入力シート Input sheet'!H206*($F139/1000)</f>
        <v>0</v>
      </c>
      <c r="I139" s="78">
        <f>'入力シート Input sheet'!I206*($F139/1000)</f>
        <v>0</v>
      </c>
      <c r="J139" s="78">
        <f>'入力シート Input sheet'!J206*($F139/1000)</f>
        <v>0</v>
      </c>
      <c r="K139" s="49" t="s">
        <v>7</v>
      </c>
      <c r="L139" s="78">
        <f>'入力シート Input sheet'!K206*($F139/1000)</f>
        <v>0</v>
      </c>
      <c r="M139" s="76">
        <f>'入力シート Input sheet'!L206</f>
        <v>0</v>
      </c>
    </row>
    <row r="140" spans="2:13" x14ac:dyDescent="0.4">
      <c r="B140" s="74">
        <f>'入力シート Input sheet'!D207</f>
        <v>0</v>
      </c>
      <c r="C140" s="13">
        <v>120</v>
      </c>
      <c r="D140" s="52" t="str">
        <f>'入力シート Input sheet'!F207</f>
        <v/>
      </c>
      <c r="E140" s="52">
        <f>'入力シート Input sheet'!P207</f>
        <v>0</v>
      </c>
      <c r="F140" s="52">
        <f>'入力シート Input sheet'!N207</f>
        <v>0</v>
      </c>
      <c r="G140" s="52" t="str">
        <f>'入力シート Input sheet'!O207</f>
        <v>kg</v>
      </c>
      <c r="H140" s="78">
        <f>'入力シート Input sheet'!H207*($F140/1000)</f>
        <v>0</v>
      </c>
      <c r="I140" s="78">
        <f>'入力シート Input sheet'!I207*($F140/1000)</f>
        <v>0</v>
      </c>
      <c r="J140" s="78">
        <f>'入力シート Input sheet'!J207*($F140/1000)</f>
        <v>0</v>
      </c>
      <c r="K140" s="49" t="s">
        <v>7</v>
      </c>
      <c r="L140" s="78">
        <f>'入力シート Input sheet'!K207*($F140/1000)</f>
        <v>0</v>
      </c>
      <c r="M140" s="76">
        <f>'入力シート Input sheet'!L207</f>
        <v>0</v>
      </c>
    </row>
    <row r="141" spans="2:13" x14ac:dyDescent="0.4">
      <c r="B141" s="74">
        <f>'入力シート Input sheet'!D208</f>
        <v>0</v>
      </c>
      <c r="C141" s="13">
        <v>121</v>
      </c>
      <c r="D141" s="52" t="str">
        <f>'入力シート Input sheet'!F208</f>
        <v/>
      </c>
      <c r="E141" s="52">
        <f>'入力シート Input sheet'!P208</f>
        <v>0</v>
      </c>
      <c r="F141" s="52">
        <f>'入力シート Input sheet'!N208</f>
        <v>0</v>
      </c>
      <c r="G141" s="52" t="str">
        <f>'入力シート Input sheet'!O208</f>
        <v>kg</v>
      </c>
      <c r="H141" s="78">
        <f>'入力シート Input sheet'!H208*($F141/1000)</f>
        <v>0</v>
      </c>
      <c r="I141" s="78">
        <f>'入力シート Input sheet'!I208*($F141/1000)</f>
        <v>0</v>
      </c>
      <c r="J141" s="78">
        <f>'入力シート Input sheet'!J208*($F141/1000)</f>
        <v>0</v>
      </c>
      <c r="K141" s="49" t="s">
        <v>7</v>
      </c>
      <c r="L141" s="78">
        <f>'入力シート Input sheet'!K208*($F141/1000)</f>
        <v>0</v>
      </c>
      <c r="M141" s="76">
        <f>'入力シート Input sheet'!L208</f>
        <v>0</v>
      </c>
    </row>
    <row r="142" spans="2:13" x14ac:dyDescent="0.4">
      <c r="B142" s="74">
        <f>'入力シート Input sheet'!D209</f>
        <v>0</v>
      </c>
      <c r="C142" s="13">
        <v>122</v>
      </c>
      <c r="D142" s="52" t="str">
        <f>'入力シート Input sheet'!F209</f>
        <v/>
      </c>
      <c r="E142" s="52">
        <f>'入力シート Input sheet'!P209</f>
        <v>0</v>
      </c>
      <c r="F142" s="52">
        <f>'入力シート Input sheet'!N209</f>
        <v>0</v>
      </c>
      <c r="G142" s="52" t="str">
        <f>'入力シート Input sheet'!O209</f>
        <v>kg</v>
      </c>
      <c r="H142" s="78">
        <f>'入力シート Input sheet'!H209*($F142/1000)</f>
        <v>0</v>
      </c>
      <c r="I142" s="78">
        <f>'入力シート Input sheet'!I209*($F142/1000)</f>
        <v>0</v>
      </c>
      <c r="J142" s="78">
        <f>'入力シート Input sheet'!J209*($F142/1000)</f>
        <v>0</v>
      </c>
      <c r="K142" s="49" t="s">
        <v>7</v>
      </c>
      <c r="L142" s="78">
        <f>'入力シート Input sheet'!K209*($F142/1000)</f>
        <v>0</v>
      </c>
      <c r="M142" s="76">
        <f>'入力シート Input sheet'!L209</f>
        <v>0</v>
      </c>
    </row>
    <row r="143" spans="2:13" x14ac:dyDescent="0.4">
      <c r="B143" s="74">
        <f>'入力シート Input sheet'!D210</f>
        <v>0</v>
      </c>
      <c r="C143" s="13">
        <v>123</v>
      </c>
      <c r="D143" s="52" t="str">
        <f>'入力シート Input sheet'!F210</f>
        <v/>
      </c>
      <c r="E143" s="52">
        <f>'入力シート Input sheet'!P210</f>
        <v>0</v>
      </c>
      <c r="F143" s="52">
        <f>'入力シート Input sheet'!N210</f>
        <v>0</v>
      </c>
      <c r="G143" s="52" t="str">
        <f>'入力シート Input sheet'!O210</f>
        <v>kg</v>
      </c>
      <c r="H143" s="78">
        <f>'入力シート Input sheet'!H210*($F143/1000)</f>
        <v>0</v>
      </c>
      <c r="I143" s="78">
        <f>'入力シート Input sheet'!I210*($F143/1000)</f>
        <v>0</v>
      </c>
      <c r="J143" s="78">
        <f>'入力シート Input sheet'!J210*($F143/1000)</f>
        <v>0</v>
      </c>
      <c r="K143" s="49" t="s">
        <v>7</v>
      </c>
      <c r="L143" s="78">
        <f>'入力シート Input sheet'!K210*($F143/1000)</f>
        <v>0</v>
      </c>
      <c r="M143" s="76">
        <f>'入力シート Input sheet'!L210</f>
        <v>0</v>
      </c>
    </row>
    <row r="144" spans="2:13" x14ac:dyDescent="0.4">
      <c r="B144" s="74">
        <f>'入力シート Input sheet'!D211</f>
        <v>0</v>
      </c>
      <c r="C144" s="13">
        <v>124</v>
      </c>
      <c r="D144" s="52" t="str">
        <f>'入力シート Input sheet'!F211</f>
        <v/>
      </c>
      <c r="E144" s="52">
        <f>'入力シート Input sheet'!P211</f>
        <v>0</v>
      </c>
      <c r="F144" s="52">
        <f>'入力シート Input sheet'!N211</f>
        <v>0</v>
      </c>
      <c r="G144" s="52" t="str">
        <f>'入力シート Input sheet'!O211</f>
        <v>kg</v>
      </c>
      <c r="H144" s="78">
        <f>'入力シート Input sheet'!H211*($F144/1000)</f>
        <v>0</v>
      </c>
      <c r="I144" s="78">
        <f>'入力シート Input sheet'!I211*($F144/1000)</f>
        <v>0</v>
      </c>
      <c r="J144" s="78">
        <f>'入力シート Input sheet'!J211*($F144/1000)</f>
        <v>0</v>
      </c>
      <c r="K144" s="49" t="s">
        <v>7</v>
      </c>
      <c r="L144" s="78">
        <f>'入力シート Input sheet'!K211*($F144/1000)</f>
        <v>0</v>
      </c>
      <c r="M144" s="76">
        <f>'入力シート Input sheet'!L211</f>
        <v>0</v>
      </c>
    </row>
    <row r="145" spans="2:13" x14ac:dyDescent="0.4">
      <c r="B145" s="74">
        <f>'入力シート Input sheet'!D212</f>
        <v>0</v>
      </c>
      <c r="C145" s="13">
        <v>125</v>
      </c>
      <c r="D145" s="52" t="str">
        <f>'入力シート Input sheet'!F212</f>
        <v/>
      </c>
      <c r="E145" s="52">
        <f>'入力シート Input sheet'!P212</f>
        <v>0</v>
      </c>
      <c r="F145" s="52">
        <f>'入力シート Input sheet'!N212</f>
        <v>0</v>
      </c>
      <c r="G145" s="52" t="str">
        <f>'入力シート Input sheet'!O212</f>
        <v>kg</v>
      </c>
      <c r="H145" s="78">
        <f>'入力シート Input sheet'!H212*($F145/1000)</f>
        <v>0</v>
      </c>
      <c r="I145" s="78">
        <f>'入力シート Input sheet'!I212*($F145/1000)</f>
        <v>0</v>
      </c>
      <c r="J145" s="78">
        <f>'入力シート Input sheet'!J212*($F145/1000)</f>
        <v>0</v>
      </c>
      <c r="K145" s="49" t="s">
        <v>7</v>
      </c>
      <c r="L145" s="78">
        <f>'入力シート Input sheet'!K212*($F145/1000)</f>
        <v>0</v>
      </c>
      <c r="M145" s="76">
        <f>'入力シート Input sheet'!L212</f>
        <v>0</v>
      </c>
    </row>
    <row r="146" spans="2:13" x14ac:dyDescent="0.4">
      <c r="B146" s="74">
        <f>'入力シート Input sheet'!D213</f>
        <v>0</v>
      </c>
      <c r="C146" s="13">
        <v>126</v>
      </c>
      <c r="D146" s="52" t="str">
        <f>'入力シート Input sheet'!F213</f>
        <v/>
      </c>
      <c r="E146" s="52">
        <f>'入力シート Input sheet'!P213</f>
        <v>0</v>
      </c>
      <c r="F146" s="52">
        <f>'入力シート Input sheet'!N213</f>
        <v>0</v>
      </c>
      <c r="G146" s="52" t="str">
        <f>'入力シート Input sheet'!O213</f>
        <v>kg</v>
      </c>
      <c r="H146" s="78">
        <f>'入力シート Input sheet'!H213*($F146/1000)</f>
        <v>0</v>
      </c>
      <c r="I146" s="78">
        <f>'入力シート Input sheet'!I213*($F146/1000)</f>
        <v>0</v>
      </c>
      <c r="J146" s="78">
        <f>'入力シート Input sheet'!J213*($F146/1000)</f>
        <v>0</v>
      </c>
      <c r="K146" s="49" t="s">
        <v>7</v>
      </c>
      <c r="L146" s="78">
        <f>'入力シート Input sheet'!K213*($F146/1000)</f>
        <v>0</v>
      </c>
      <c r="M146" s="76">
        <f>'入力シート Input sheet'!L213</f>
        <v>0</v>
      </c>
    </row>
    <row r="147" spans="2:13" x14ac:dyDescent="0.4">
      <c r="B147" s="74">
        <f>'入力シート Input sheet'!D214</f>
        <v>0</v>
      </c>
      <c r="C147" s="13">
        <v>127</v>
      </c>
      <c r="D147" s="52" t="str">
        <f>'入力シート Input sheet'!F214</f>
        <v/>
      </c>
      <c r="E147" s="52">
        <f>'入力シート Input sheet'!P214</f>
        <v>0</v>
      </c>
      <c r="F147" s="52">
        <f>'入力シート Input sheet'!N214</f>
        <v>0</v>
      </c>
      <c r="G147" s="52" t="str">
        <f>'入力シート Input sheet'!O214</f>
        <v>kg</v>
      </c>
      <c r="H147" s="78">
        <f>'入力シート Input sheet'!H214*($F147/1000)</f>
        <v>0</v>
      </c>
      <c r="I147" s="78">
        <f>'入力シート Input sheet'!I214*($F147/1000)</f>
        <v>0</v>
      </c>
      <c r="J147" s="78">
        <f>'入力シート Input sheet'!J214*($F147/1000)</f>
        <v>0</v>
      </c>
      <c r="K147" s="49" t="s">
        <v>7</v>
      </c>
      <c r="L147" s="78">
        <f>'入力シート Input sheet'!K214*($F147/1000)</f>
        <v>0</v>
      </c>
      <c r="M147" s="76">
        <f>'入力シート Input sheet'!L214</f>
        <v>0</v>
      </c>
    </row>
    <row r="148" spans="2:13" x14ac:dyDescent="0.4">
      <c r="B148" s="74">
        <f>'入力シート Input sheet'!D215</f>
        <v>0</v>
      </c>
      <c r="C148" s="13">
        <v>128</v>
      </c>
      <c r="D148" s="52" t="str">
        <f>'入力シート Input sheet'!F215</f>
        <v/>
      </c>
      <c r="E148" s="52">
        <f>'入力シート Input sheet'!P215</f>
        <v>0</v>
      </c>
      <c r="F148" s="52">
        <f>'入力シート Input sheet'!N215</f>
        <v>0</v>
      </c>
      <c r="G148" s="52" t="str">
        <f>'入力シート Input sheet'!O215</f>
        <v>kg</v>
      </c>
      <c r="H148" s="78">
        <f>'入力シート Input sheet'!H215*($F148/1000)</f>
        <v>0</v>
      </c>
      <c r="I148" s="78">
        <f>'入力シート Input sheet'!I215*($F148/1000)</f>
        <v>0</v>
      </c>
      <c r="J148" s="78">
        <f>'入力シート Input sheet'!J215*($F148/1000)</f>
        <v>0</v>
      </c>
      <c r="K148" s="49" t="s">
        <v>7</v>
      </c>
      <c r="L148" s="78">
        <f>'入力シート Input sheet'!K215*($F148/1000)</f>
        <v>0</v>
      </c>
      <c r="M148" s="76">
        <f>'入力シート Input sheet'!L215</f>
        <v>0</v>
      </c>
    </row>
    <row r="149" spans="2:13" x14ac:dyDescent="0.4">
      <c r="B149" s="74">
        <f>'入力シート Input sheet'!D216</f>
        <v>0</v>
      </c>
      <c r="C149" s="13">
        <v>129</v>
      </c>
      <c r="D149" s="52" t="str">
        <f>'入力シート Input sheet'!F216</f>
        <v/>
      </c>
      <c r="E149" s="52">
        <f>'入力シート Input sheet'!P216</f>
        <v>0</v>
      </c>
      <c r="F149" s="52">
        <f>'入力シート Input sheet'!N216</f>
        <v>0</v>
      </c>
      <c r="G149" s="52" t="str">
        <f>'入力シート Input sheet'!O216</f>
        <v>kg</v>
      </c>
      <c r="H149" s="78">
        <f>'入力シート Input sheet'!H216*($F149/1000)</f>
        <v>0</v>
      </c>
      <c r="I149" s="78">
        <f>'入力シート Input sheet'!I216*($F149/1000)</f>
        <v>0</v>
      </c>
      <c r="J149" s="78">
        <f>'入力シート Input sheet'!J216*($F149/1000)</f>
        <v>0</v>
      </c>
      <c r="K149" s="49" t="s">
        <v>7</v>
      </c>
      <c r="L149" s="78">
        <f>'入力シート Input sheet'!K216*($F149/1000)</f>
        <v>0</v>
      </c>
      <c r="M149" s="76">
        <f>'入力シート Input sheet'!L216</f>
        <v>0</v>
      </c>
    </row>
    <row r="150" spans="2:13" x14ac:dyDescent="0.4">
      <c r="B150" s="74">
        <f>'入力シート Input sheet'!D217</f>
        <v>0</v>
      </c>
      <c r="C150" s="13">
        <v>130</v>
      </c>
      <c r="D150" s="52" t="str">
        <f>'入力シート Input sheet'!F217</f>
        <v/>
      </c>
      <c r="E150" s="52">
        <f>'入力シート Input sheet'!P217</f>
        <v>0</v>
      </c>
      <c r="F150" s="52">
        <f>'入力シート Input sheet'!N217</f>
        <v>0</v>
      </c>
      <c r="G150" s="52" t="str">
        <f>'入力シート Input sheet'!O217</f>
        <v>kg</v>
      </c>
      <c r="H150" s="78">
        <f>'入力シート Input sheet'!H217*($F150/1000)</f>
        <v>0</v>
      </c>
      <c r="I150" s="78">
        <f>'入力シート Input sheet'!I217*($F150/1000)</f>
        <v>0</v>
      </c>
      <c r="J150" s="78">
        <f>'入力シート Input sheet'!J217*($F150/1000)</f>
        <v>0</v>
      </c>
      <c r="K150" s="49" t="s">
        <v>7</v>
      </c>
      <c r="L150" s="78">
        <f>'入力シート Input sheet'!K217*($F150/1000)</f>
        <v>0</v>
      </c>
      <c r="M150" s="76">
        <f>'入力シート Input sheet'!L217</f>
        <v>0</v>
      </c>
    </row>
    <row r="151" spans="2:13" x14ac:dyDescent="0.4">
      <c r="B151" s="74">
        <f>'入力シート Input sheet'!D218</f>
        <v>0</v>
      </c>
      <c r="C151" s="13">
        <v>131</v>
      </c>
      <c r="D151" s="52" t="str">
        <f>'入力シート Input sheet'!F218</f>
        <v/>
      </c>
      <c r="E151" s="52">
        <f>'入力シート Input sheet'!P218</f>
        <v>0</v>
      </c>
      <c r="F151" s="52">
        <f>'入力シート Input sheet'!N218</f>
        <v>0</v>
      </c>
      <c r="G151" s="52" t="str">
        <f>'入力シート Input sheet'!O218</f>
        <v>kg</v>
      </c>
      <c r="H151" s="78">
        <f>'入力シート Input sheet'!H218*($F151/1000)</f>
        <v>0</v>
      </c>
      <c r="I151" s="78">
        <f>'入力シート Input sheet'!I218*($F151/1000)</f>
        <v>0</v>
      </c>
      <c r="J151" s="78">
        <f>'入力シート Input sheet'!J218*($F151/1000)</f>
        <v>0</v>
      </c>
      <c r="K151" s="49" t="s">
        <v>7</v>
      </c>
      <c r="L151" s="78">
        <f>'入力シート Input sheet'!K218*($F151/1000)</f>
        <v>0</v>
      </c>
      <c r="M151" s="76">
        <f>'入力シート Input sheet'!L218</f>
        <v>0</v>
      </c>
    </row>
    <row r="152" spans="2:13" x14ac:dyDescent="0.4">
      <c r="B152" s="74">
        <f>'入力シート Input sheet'!D219</f>
        <v>0</v>
      </c>
      <c r="C152" s="13">
        <v>132</v>
      </c>
      <c r="D152" s="52" t="str">
        <f>'入力シート Input sheet'!F219</f>
        <v/>
      </c>
      <c r="E152" s="52">
        <f>'入力シート Input sheet'!P219</f>
        <v>0</v>
      </c>
      <c r="F152" s="52">
        <f>'入力シート Input sheet'!N219</f>
        <v>0</v>
      </c>
      <c r="G152" s="52" t="str">
        <f>'入力シート Input sheet'!O219</f>
        <v>kg</v>
      </c>
      <c r="H152" s="78">
        <f>'入力シート Input sheet'!H219*($F152/1000)</f>
        <v>0</v>
      </c>
      <c r="I152" s="78">
        <f>'入力シート Input sheet'!I219*($F152/1000)</f>
        <v>0</v>
      </c>
      <c r="J152" s="78">
        <f>'入力シート Input sheet'!J219*($F152/1000)</f>
        <v>0</v>
      </c>
      <c r="K152" s="49" t="s">
        <v>7</v>
      </c>
      <c r="L152" s="78">
        <f>'入力シート Input sheet'!K219*($F152/1000)</f>
        <v>0</v>
      </c>
      <c r="M152" s="76">
        <f>'入力シート Input sheet'!L219</f>
        <v>0</v>
      </c>
    </row>
    <row r="153" spans="2:13" x14ac:dyDescent="0.4">
      <c r="B153" s="74">
        <f>'入力シート Input sheet'!D220</f>
        <v>0</v>
      </c>
      <c r="C153" s="13">
        <v>133</v>
      </c>
      <c r="D153" s="52" t="str">
        <f>'入力シート Input sheet'!F220</f>
        <v/>
      </c>
      <c r="E153" s="52">
        <f>'入力シート Input sheet'!P220</f>
        <v>0</v>
      </c>
      <c r="F153" s="52">
        <f>'入力シート Input sheet'!N220</f>
        <v>0</v>
      </c>
      <c r="G153" s="52" t="str">
        <f>'入力シート Input sheet'!O220</f>
        <v>kg</v>
      </c>
      <c r="H153" s="78">
        <f>'入力シート Input sheet'!H220*($F153/1000)</f>
        <v>0</v>
      </c>
      <c r="I153" s="78">
        <f>'入力シート Input sheet'!I220*($F153/1000)</f>
        <v>0</v>
      </c>
      <c r="J153" s="78">
        <f>'入力シート Input sheet'!J220*($F153/1000)</f>
        <v>0</v>
      </c>
      <c r="K153" s="49" t="s">
        <v>7</v>
      </c>
      <c r="L153" s="78">
        <f>'入力シート Input sheet'!K220*($F153/1000)</f>
        <v>0</v>
      </c>
      <c r="M153" s="76">
        <f>'入力シート Input sheet'!L220</f>
        <v>0</v>
      </c>
    </row>
    <row r="154" spans="2:13" x14ac:dyDescent="0.4">
      <c r="B154" s="74">
        <f>'入力シート Input sheet'!D221</f>
        <v>0</v>
      </c>
      <c r="C154" s="13">
        <v>134</v>
      </c>
      <c r="D154" s="52" t="str">
        <f>'入力シート Input sheet'!F221</f>
        <v/>
      </c>
      <c r="E154" s="52">
        <f>'入力シート Input sheet'!P221</f>
        <v>0</v>
      </c>
      <c r="F154" s="52">
        <f>'入力シート Input sheet'!N221</f>
        <v>0</v>
      </c>
      <c r="G154" s="52" t="str">
        <f>'入力シート Input sheet'!O221</f>
        <v>kg</v>
      </c>
      <c r="H154" s="78">
        <f>'入力シート Input sheet'!H221*($F154/1000)</f>
        <v>0</v>
      </c>
      <c r="I154" s="78">
        <f>'入力シート Input sheet'!I221*($F154/1000)</f>
        <v>0</v>
      </c>
      <c r="J154" s="78">
        <f>'入力シート Input sheet'!J221*($F154/1000)</f>
        <v>0</v>
      </c>
      <c r="K154" s="49" t="s">
        <v>7</v>
      </c>
      <c r="L154" s="78">
        <f>'入力シート Input sheet'!K221*($F154/1000)</f>
        <v>0</v>
      </c>
      <c r="M154" s="76">
        <f>'入力シート Input sheet'!L221</f>
        <v>0</v>
      </c>
    </row>
    <row r="155" spans="2:13" x14ac:dyDescent="0.4">
      <c r="B155" s="74">
        <f>'入力シート Input sheet'!D222</f>
        <v>0</v>
      </c>
      <c r="C155" s="13">
        <v>135</v>
      </c>
      <c r="D155" s="52" t="str">
        <f>'入力シート Input sheet'!F222</f>
        <v/>
      </c>
      <c r="E155" s="52">
        <f>'入力シート Input sheet'!P222</f>
        <v>0</v>
      </c>
      <c r="F155" s="52">
        <f>'入力シート Input sheet'!N222</f>
        <v>0</v>
      </c>
      <c r="G155" s="52" t="str">
        <f>'入力シート Input sheet'!O222</f>
        <v>kg</v>
      </c>
      <c r="H155" s="78">
        <f>'入力シート Input sheet'!H222*($F155/1000)</f>
        <v>0</v>
      </c>
      <c r="I155" s="78">
        <f>'入力シート Input sheet'!I222*($F155/1000)</f>
        <v>0</v>
      </c>
      <c r="J155" s="78">
        <f>'入力シート Input sheet'!J222*($F155/1000)</f>
        <v>0</v>
      </c>
      <c r="K155" s="49" t="s">
        <v>7</v>
      </c>
      <c r="L155" s="78">
        <f>'入力シート Input sheet'!K222*($F155/1000)</f>
        <v>0</v>
      </c>
      <c r="M155" s="76">
        <f>'入力シート Input sheet'!L222</f>
        <v>0</v>
      </c>
    </row>
    <row r="156" spans="2:13" x14ac:dyDescent="0.4">
      <c r="B156" s="74">
        <f>'入力シート Input sheet'!D223</f>
        <v>0</v>
      </c>
      <c r="C156" s="13">
        <v>136</v>
      </c>
      <c r="D156" s="52" t="str">
        <f>'入力シート Input sheet'!F223</f>
        <v/>
      </c>
      <c r="E156" s="52">
        <f>'入力シート Input sheet'!P223</f>
        <v>0</v>
      </c>
      <c r="F156" s="52">
        <f>'入力シート Input sheet'!N223</f>
        <v>0</v>
      </c>
      <c r="G156" s="52" t="str">
        <f>'入力シート Input sheet'!O223</f>
        <v>kg</v>
      </c>
      <c r="H156" s="78">
        <f>'入力シート Input sheet'!H223*($F156/1000)</f>
        <v>0</v>
      </c>
      <c r="I156" s="78">
        <f>'入力シート Input sheet'!I223*($F156/1000)</f>
        <v>0</v>
      </c>
      <c r="J156" s="78">
        <f>'入力シート Input sheet'!J223*($F156/1000)</f>
        <v>0</v>
      </c>
      <c r="K156" s="49" t="s">
        <v>7</v>
      </c>
      <c r="L156" s="78">
        <f>'入力シート Input sheet'!K223*($F156/1000)</f>
        <v>0</v>
      </c>
      <c r="M156" s="76">
        <f>'入力シート Input sheet'!L223</f>
        <v>0</v>
      </c>
    </row>
    <row r="157" spans="2:13" x14ac:dyDescent="0.4">
      <c r="B157" s="74">
        <f>'入力シート Input sheet'!D224</f>
        <v>0</v>
      </c>
      <c r="C157" s="13">
        <v>137</v>
      </c>
      <c r="D157" s="52" t="str">
        <f>'入力シート Input sheet'!F224</f>
        <v/>
      </c>
      <c r="E157" s="52">
        <f>'入力シート Input sheet'!P224</f>
        <v>0</v>
      </c>
      <c r="F157" s="52">
        <f>'入力シート Input sheet'!N224</f>
        <v>0</v>
      </c>
      <c r="G157" s="52" t="str">
        <f>'入力シート Input sheet'!O224</f>
        <v>kg</v>
      </c>
      <c r="H157" s="78">
        <f>'入力シート Input sheet'!H224*($F157/1000)</f>
        <v>0</v>
      </c>
      <c r="I157" s="78">
        <f>'入力シート Input sheet'!I224*($F157/1000)</f>
        <v>0</v>
      </c>
      <c r="J157" s="78">
        <f>'入力シート Input sheet'!J224*($F157/1000)</f>
        <v>0</v>
      </c>
      <c r="K157" s="49" t="s">
        <v>7</v>
      </c>
      <c r="L157" s="78">
        <f>'入力シート Input sheet'!K224*($F157/1000)</f>
        <v>0</v>
      </c>
      <c r="M157" s="76">
        <f>'入力シート Input sheet'!L224</f>
        <v>0</v>
      </c>
    </row>
    <row r="158" spans="2:13" x14ac:dyDescent="0.4">
      <c r="B158" s="74">
        <f>'入力シート Input sheet'!D225</f>
        <v>0</v>
      </c>
      <c r="C158" s="13">
        <v>138</v>
      </c>
      <c r="D158" s="52" t="str">
        <f>'入力シート Input sheet'!F225</f>
        <v/>
      </c>
      <c r="E158" s="52">
        <f>'入力シート Input sheet'!P225</f>
        <v>0</v>
      </c>
      <c r="F158" s="52">
        <f>'入力シート Input sheet'!N225</f>
        <v>0</v>
      </c>
      <c r="G158" s="52" t="str">
        <f>'入力シート Input sheet'!O225</f>
        <v>kg</v>
      </c>
      <c r="H158" s="78">
        <f>'入力シート Input sheet'!H225*($F158/1000)</f>
        <v>0</v>
      </c>
      <c r="I158" s="78">
        <f>'入力シート Input sheet'!I225*($F158/1000)</f>
        <v>0</v>
      </c>
      <c r="J158" s="78">
        <f>'入力シート Input sheet'!J225*($F158/1000)</f>
        <v>0</v>
      </c>
      <c r="K158" s="49" t="s">
        <v>7</v>
      </c>
      <c r="L158" s="78">
        <f>'入力シート Input sheet'!K225*($F158/1000)</f>
        <v>0</v>
      </c>
      <c r="M158" s="76">
        <f>'入力シート Input sheet'!L225</f>
        <v>0</v>
      </c>
    </row>
    <row r="159" spans="2:13" x14ac:dyDescent="0.4">
      <c r="B159" s="74">
        <f>'入力シート Input sheet'!D226</f>
        <v>0</v>
      </c>
      <c r="C159" s="13">
        <v>139</v>
      </c>
      <c r="D159" s="52" t="str">
        <f>'入力シート Input sheet'!F226</f>
        <v/>
      </c>
      <c r="E159" s="52">
        <f>'入力シート Input sheet'!P226</f>
        <v>0</v>
      </c>
      <c r="F159" s="52">
        <f>'入力シート Input sheet'!N226</f>
        <v>0</v>
      </c>
      <c r="G159" s="52" t="str">
        <f>'入力シート Input sheet'!O226</f>
        <v>kg</v>
      </c>
      <c r="H159" s="78">
        <f>'入力シート Input sheet'!H226*($F159/1000)</f>
        <v>0</v>
      </c>
      <c r="I159" s="78">
        <f>'入力シート Input sheet'!I226*($F159/1000)</f>
        <v>0</v>
      </c>
      <c r="J159" s="78">
        <f>'入力シート Input sheet'!J226*($F159/1000)</f>
        <v>0</v>
      </c>
      <c r="K159" s="49" t="s">
        <v>7</v>
      </c>
      <c r="L159" s="78">
        <f>'入力シート Input sheet'!K226*($F159/1000)</f>
        <v>0</v>
      </c>
      <c r="M159" s="76">
        <f>'入力シート Input sheet'!L226</f>
        <v>0</v>
      </c>
    </row>
    <row r="160" spans="2:13" x14ac:dyDescent="0.4">
      <c r="B160" s="74">
        <f>'入力シート Input sheet'!D227</f>
        <v>0</v>
      </c>
      <c r="C160" s="13">
        <v>140</v>
      </c>
      <c r="D160" s="52" t="str">
        <f>'入力シート Input sheet'!F227</f>
        <v/>
      </c>
      <c r="E160" s="52">
        <f>'入力シート Input sheet'!P227</f>
        <v>0</v>
      </c>
      <c r="F160" s="52">
        <f>'入力シート Input sheet'!N227</f>
        <v>0</v>
      </c>
      <c r="G160" s="52" t="str">
        <f>'入力シート Input sheet'!O227</f>
        <v>kg</v>
      </c>
      <c r="H160" s="78">
        <f>'入力シート Input sheet'!H227*($F160/1000)</f>
        <v>0</v>
      </c>
      <c r="I160" s="78">
        <f>'入力シート Input sheet'!I227*($F160/1000)</f>
        <v>0</v>
      </c>
      <c r="J160" s="78">
        <f>'入力シート Input sheet'!J227*($F160/1000)</f>
        <v>0</v>
      </c>
      <c r="K160" s="49" t="s">
        <v>7</v>
      </c>
      <c r="L160" s="78">
        <f>'入力シート Input sheet'!K227*($F160/1000)</f>
        <v>0</v>
      </c>
      <c r="M160" s="76">
        <f>'入力シート Input sheet'!L227</f>
        <v>0</v>
      </c>
    </row>
    <row r="161" spans="2:13" x14ac:dyDescent="0.4">
      <c r="B161" s="74">
        <f>'入力シート Input sheet'!D228</f>
        <v>0</v>
      </c>
      <c r="C161" s="13">
        <v>141</v>
      </c>
      <c r="D161" s="52" t="str">
        <f>'入力シート Input sheet'!F228</f>
        <v/>
      </c>
      <c r="E161" s="52">
        <f>'入力シート Input sheet'!P228</f>
        <v>0</v>
      </c>
      <c r="F161" s="52">
        <f>'入力シート Input sheet'!N228</f>
        <v>0</v>
      </c>
      <c r="G161" s="52" t="str">
        <f>'入力シート Input sheet'!O228</f>
        <v>kg</v>
      </c>
      <c r="H161" s="78">
        <f>'入力シート Input sheet'!H228*($F161/1000)</f>
        <v>0</v>
      </c>
      <c r="I161" s="78">
        <f>'入力シート Input sheet'!I228*($F161/1000)</f>
        <v>0</v>
      </c>
      <c r="J161" s="78">
        <f>'入力シート Input sheet'!J228*($F161/1000)</f>
        <v>0</v>
      </c>
      <c r="K161" s="49" t="s">
        <v>7</v>
      </c>
      <c r="L161" s="78">
        <f>'入力シート Input sheet'!K228*($F161/1000)</f>
        <v>0</v>
      </c>
      <c r="M161" s="76">
        <f>'入力シート Input sheet'!L228</f>
        <v>0</v>
      </c>
    </row>
    <row r="162" spans="2:13" x14ac:dyDescent="0.4">
      <c r="B162" s="74">
        <f>'入力シート Input sheet'!D229</f>
        <v>0</v>
      </c>
      <c r="C162" s="13">
        <v>142</v>
      </c>
      <c r="D162" s="52" t="str">
        <f>'入力シート Input sheet'!F229</f>
        <v/>
      </c>
      <c r="E162" s="52">
        <f>'入力シート Input sheet'!P229</f>
        <v>0</v>
      </c>
      <c r="F162" s="52">
        <f>'入力シート Input sheet'!N229</f>
        <v>0</v>
      </c>
      <c r="G162" s="52" t="str">
        <f>'入力シート Input sheet'!O229</f>
        <v>kg</v>
      </c>
      <c r="H162" s="78">
        <f>'入力シート Input sheet'!H229*($F162/1000)</f>
        <v>0</v>
      </c>
      <c r="I162" s="78">
        <f>'入力シート Input sheet'!I229*($F162/1000)</f>
        <v>0</v>
      </c>
      <c r="J162" s="78">
        <f>'入力シート Input sheet'!J229*($F162/1000)</f>
        <v>0</v>
      </c>
      <c r="K162" s="49" t="s">
        <v>7</v>
      </c>
      <c r="L162" s="78">
        <f>'入力シート Input sheet'!K229*($F162/1000)</f>
        <v>0</v>
      </c>
      <c r="M162" s="76">
        <f>'入力シート Input sheet'!L229</f>
        <v>0</v>
      </c>
    </row>
    <row r="163" spans="2:13" x14ac:dyDescent="0.4">
      <c r="B163" s="74">
        <f>'入力シート Input sheet'!D230</f>
        <v>0</v>
      </c>
      <c r="C163" s="13">
        <v>143</v>
      </c>
      <c r="D163" s="52" t="str">
        <f>'入力シート Input sheet'!F230</f>
        <v/>
      </c>
      <c r="E163" s="52">
        <f>'入力シート Input sheet'!P230</f>
        <v>0</v>
      </c>
      <c r="F163" s="52">
        <f>'入力シート Input sheet'!N230</f>
        <v>0</v>
      </c>
      <c r="G163" s="52" t="str">
        <f>'入力シート Input sheet'!O230</f>
        <v>kg</v>
      </c>
      <c r="H163" s="78">
        <f>'入力シート Input sheet'!H230*($F163/1000)</f>
        <v>0</v>
      </c>
      <c r="I163" s="78">
        <f>'入力シート Input sheet'!I230*($F163/1000)</f>
        <v>0</v>
      </c>
      <c r="J163" s="78">
        <f>'入力シート Input sheet'!J230*($F163/1000)</f>
        <v>0</v>
      </c>
      <c r="K163" s="49" t="s">
        <v>7</v>
      </c>
      <c r="L163" s="78">
        <f>'入力シート Input sheet'!K230*($F163/1000)</f>
        <v>0</v>
      </c>
      <c r="M163" s="76">
        <f>'入力シート Input sheet'!L230</f>
        <v>0</v>
      </c>
    </row>
    <row r="164" spans="2:13" x14ac:dyDescent="0.4">
      <c r="B164" s="74">
        <f>'入力シート Input sheet'!D231</f>
        <v>0</v>
      </c>
      <c r="C164" s="13">
        <v>144</v>
      </c>
      <c r="D164" s="52" t="str">
        <f>'入力シート Input sheet'!F231</f>
        <v/>
      </c>
      <c r="E164" s="52">
        <f>'入力シート Input sheet'!P231</f>
        <v>0</v>
      </c>
      <c r="F164" s="52">
        <f>'入力シート Input sheet'!N231</f>
        <v>0</v>
      </c>
      <c r="G164" s="52" t="str">
        <f>'入力シート Input sheet'!O231</f>
        <v>kg</v>
      </c>
      <c r="H164" s="78">
        <f>'入力シート Input sheet'!H231*($F164/1000)</f>
        <v>0</v>
      </c>
      <c r="I164" s="78">
        <f>'入力シート Input sheet'!I231*($F164/1000)</f>
        <v>0</v>
      </c>
      <c r="J164" s="78">
        <f>'入力シート Input sheet'!J231*($F164/1000)</f>
        <v>0</v>
      </c>
      <c r="K164" s="49" t="s">
        <v>7</v>
      </c>
      <c r="L164" s="78">
        <f>'入力シート Input sheet'!K231*($F164/1000)</f>
        <v>0</v>
      </c>
      <c r="M164" s="76">
        <f>'入力シート Input sheet'!L231</f>
        <v>0</v>
      </c>
    </row>
    <row r="165" spans="2:13" x14ac:dyDescent="0.4">
      <c r="B165" s="74">
        <f>'入力シート Input sheet'!D232</f>
        <v>0</v>
      </c>
      <c r="C165" s="13">
        <v>145</v>
      </c>
      <c r="D165" s="52" t="str">
        <f>'入力シート Input sheet'!F232</f>
        <v/>
      </c>
      <c r="E165" s="52">
        <f>'入力シート Input sheet'!P232</f>
        <v>0</v>
      </c>
      <c r="F165" s="52">
        <f>'入力シート Input sheet'!N232</f>
        <v>0</v>
      </c>
      <c r="G165" s="52" t="str">
        <f>'入力シート Input sheet'!O232</f>
        <v>kg</v>
      </c>
      <c r="H165" s="78">
        <f>'入力シート Input sheet'!H232*($F165/1000)</f>
        <v>0</v>
      </c>
      <c r="I165" s="78">
        <f>'入力シート Input sheet'!I232*($F165/1000)</f>
        <v>0</v>
      </c>
      <c r="J165" s="78">
        <f>'入力シート Input sheet'!J232*($F165/1000)</f>
        <v>0</v>
      </c>
      <c r="K165" s="49" t="s">
        <v>7</v>
      </c>
      <c r="L165" s="78">
        <f>'入力シート Input sheet'!K232*($F165/1000)</f>
        <v>0</v>
      </c>
      <c r="M165" s="76">
        <f>'入力シート Input sheet'!L232</f>
        <v>0</v>
      </c>
    </row>
    <row r="166" spans="2:13" x14ac:dyDescent="0.4">
      <c r="B166" s="74">
        <f>'入力シート Input sheet'!D233</f>
        <v>0</v>
      </c>
      <c r="C166" s="13">
        <v>146</v>
      </c>
      <c r="D166" s="52" t="str">
        <f>'入力シート Input sheet'!F233</f>
        <v/>
      </c>
      <c r="E166" s="52">
        <f>'入力シート Input sheet'!P233</f>
        <v>0</v>
      </c>
      <c r="F166" s="52">
        <f>'入力シート Input sheet'!N233</f>
        <v>0</v>
      </c>
      <c r="G166" s="52" t="str">
        <f>'入力シート Input sheet'!O233</f>
        <v>kg</v>
      </c>
      <c r="H166" s="78">
        <f>'入力シート Input sheet'!H233*($F166/1000)</f>
        <v>0</v>
      </c>
      <c r="I166" s="78">
        <f>'入力シート Input sheet'!I233*($F166/1000)</f>
        <v>0</v>
      </c>
      <c r="J166" s="78">
        <f>'入力シート Input sheet'!J233*($F166/1000)</f>
        <v>0</v>
      </c>
      <c r="K166" s="49" t="s">
        <v>7</v>
      </c>
      <c r="L166" s="78">
        <f>'入力シート Input sheet'!K233*($F166/1000)</f>
        <v>0</v>
      </c>
      <c r="M166" s="76">
        <f>'入力シート Input sheet'!L233</f>
        <v>0</v>
      </c>
    </row>
    <row r="167" spans="2:13" x14ac:dyDescent="0.4">
      <c r="B167" s="74">
        <f>'入力シート Input sheet'!D234</f>
        <v>0</v>
      </c>
      <c r="C167" s="13">
        <v>147</v>
      </c>
      <c r="D167" s="52" t="str">
        <f>'入力シート Input sheet'!F234</f>
        <v/>
      </c>
      <c r="E167" s="52">
        <f>'入力シート Input sheet'!P234</f>
        <v>0</v>
      </c>
      <c r="F167" s="52">
        <f>'入力シート Input sheet'!N234</f>
        <v>0</v>
      </c>
      <c r="G167" s="52" t="str">
        <f>'入力シート Input sheet'!O234</f>
        <v>kg</v>
      </c>
      <c r="H167" s="78">
        <f>'入力シート Input sheet'!H234*($F167/1000)</f>
        <v>0</v>
      </c>
      <c r="I167" s="78">
        <f>'入力シート Input sheet'!I234*($F167/1000)</f>
        <v>0</v>
      </c>
      <c r="J167" s="78">
        <f>'入力シート Input sheet'!J234*($F167/1000)</f>
        <v>0</v>
      </c>
      <c r="K167" s="49" t="s">
        <v>7</v>
      </c>
      <c r="L167" s="78">
        <f>'入力シート Input sheet'!K234*($F167/1000)</f>
        <v>0</v>
      </c>
      <c r="M167" s="76">
        <f>'入力シート Input sheet'!L234</f>
        <v>0</v>
      </c>
    </row>
    <row r="168" spans="2:13" x14ac:dyDescent="0.4">
      <c r="B168" s="74">
        <f>'入力シート Input sheet'!D235</f>
        <v>0</v>
      </c>
      <c r="C168" s="13">
        <v>148</v>
      </c>
      <c r="D168" s="52" t="str">
        <f>'入力シート Input sheet'!F235</f>
        <v/>
      </c>
      <c r="E168" s="52">
        <f>'入力シート Input sheet'!P235</f>
        <v>0</v>
      </c>
      <c r="F168" s="52">
        <f>'入力シート Input sheet'!N235</f>
        <v>0</v>
      </c>
      <c r="G168" s="52" t="str">
        <f>'入力シート Input sheet'!O235</f>
        <v>kg</v>
      </c>
      <c r="H168" s="78">
        <f>'入力シート Input sheet'!H235*($F168/1000)</f>
        <v>0</v>
      </c>
      <c r="I168" s="78">
        <f>'入力シート Input sheet'!I235*($F168/1000)</f>
        <v>0</v>
      </c>
      <c r="J168" s="78">
        <f>'入力シート Input sheet'!J235*($F168/1000)</f>
        <v>0</v>
      </c>
      <c r="K168" s="49" t="s">
        <v>7</v>
      </c>
      <c r="L168" s="78">
        <f>'入力シート Input sheet'!K235*($F168/1000)</f>
        <v>0</v>
      </c>
      <c r="M168" s="76">
        <f>'入力シート Input sheet'!L235</f>
        <v>0</v>
      </c>
    </row>
    <row r="169" spans="2:13" x14ac:dyDescent="0.4">
      <c r="B169" s="74">
        <f>'入力シート Input sheet'!D236</f>
        <v>0</v>
      </c>
      <c r="C169" s="13">
        <v>149</v>
      </c>
      <c r="D169" s="52" t="str">
        <f>'入力シート Input sheet'!F236</f>
        <v/>
      </c>
      <c r="E169" s="52">
        <f>'入力シート Input sheet'!P236</f>
        <v>0</v>
      </c>
      <c r="F169" s="52">
        <f>'入力シート Input sheet'!N236</f>
        <v>0</v>
      </c>
      <c r="G169" s="52" t="str">
        <f>'入力シート Input sheet'!O236</f>
        <v>kg</v>
      </c>
      <c r="H169" s="78">
        <f>'入力シート Input sheet'!H236*($F169/1000)</f>
        <v>0</v>
      </c>
      <c r="I169" s="78">
        <f>'入力シート Input sheet'!I236*($F169/1000)</f>
        <v>0</v>
      </c>
      <c r="J169" s="78">
        <f>'入力シート Input sheet'!J236*($F169/1000)</f>
        <v>0</v>
      </c>
      <c r="K169" s="49" t="s">
        <v>7</v>
      </c>
      <c r="L169" s="78">
        <f>'入力シート Input sheet'!K236*($F169/1000)</f>
        <v>0</v>
      </c>
      <c r="M169" s="76">
        <f>'入力シート Input sheet'!L236</f>
        <v>0</v>
      </c>
    </row>
    <row r="170" spans="2:13" x14ac:dyDescent="0.4">
      <c r="B170" s="74">
        <f>'入力シート Input sheet'!D237</f>
        <v>0</v>
      </c>
      <c r="C170" s="13">
        <v>150</v>
      </c>
      <c r="D170" s="52" t="str">
        <f>'入力シート Input sheet'!F237</f>
        <v/>
      </c>
      <c r="E170" s="52">
        <f>'入力シート Input sheet'!P237</f>
        <v>0</v>
      </c>
      <c r="F170" s="52">
        <f>'入力シート Input sheet'!N237</f>
        <v>0</v>
      </c>
      <c r="G170" s="52" t="str">
        <f>'入力シート Input sheet'!O237</f>
        <v>kg</v>
      </c>
      <c r="H170" s="78">
        <f>'入力シート Input sheet'!H237*($F170/1000)</f>
        <v>0</v>
      </c>
      <c r="I170" s="78">
        <f>'入力シート Input sheet'!I237*($F170/1000)</f>
        <v>0</v>
      </c>
      <c r="J170" s="78">
        <f>'入力シート Input sheet'!J237*($F170/1000)</f>
        <v>0</v>
      </c>
      <c r="K170" s="49" t="s">
        <v>7</v>
      </c>
      <c r="L170" s="78">
        <f>'入力シート Input sheet'!K237*($F170/1000)</f>
        <v>0</v>
      </c>
      <c r="M170" s="76">
        <f>'入力シート Input sheet'!L237</f>
        <v>0</v>
      </c>
    </row>
    <row r="171" spans="2:13" x14ac:dyDescent="0.4">
      <c r="B171" s="74">
        <f>'入力シート Input sheet'!D238</f>
        <v>0</v>
      </c>
      <c r="C171" s="13">
        <v>151</v>
      </c>
      <c r="D171" s="52" t="str">
        <f>'入力シート Input sheet'!F238</f>
        <v/>
      </c>
      <c r="E171" s="52">
        <f>'入力シート Input sheet'!P238</f>
        <v>0</v>
      </c>
      <c r="F171" s="52">
        <f>'入力シート Input sheet'!N238</f>
        <v>0</v>
      </c>
      <c r="G171" s="52" t="str">
        <f>'入力シート Input sheet'!O238</f>
        <v>kg</v>
      </c>
      <c r="H171" s="78">
        <f>'入力シート Input sheet'!H238*($F171/1000)</f>
        <v>0</v>
      </c>
      <c r="I171" s="78">
        <f>'入力シート Input sheet'!I238*($F171/1000)</f>
        <v>0</v>
      </c>
      <c r="J171" s="78">
        <f>'入力シート Input sheet'!J238*($F171/1000)</f>
        <v>0</v>
      </c>
      <c r="K171" s="49" t="s">
        <v>7</v>
      </c>
      <c r="L171" s="78">
        <f>'入力シート Input sheet'!K238*($F171/1000)</f>
        <v>0</v>
      </c>
      <c r="M171" s="76">
        <f>'入力シート Input sheet'!L238</f>
        <v>0</v>
      </c>
    </row>
    <row r="172" spans="2:13" x14ac:dyDescent="0.4">
      <c r="B172" s="74">
        <f>'入力シート Input sheet'!D239</f>
        <v>0</v>
      </c>
      <c r="C172" s="13">
        <v>152</v>
      </c>
      <c r="D172" s="52" t="str">
        <f>'入力シート Input sheet'!F239</f>
        <v/>
      </c>
      <c r="E172" s="52">
        <f>'入力シート Input sheet'!P239</f>
        <v>0</v>
      </c>
      <c r="F172" s="52">
        <f>'入力シート Input sheet'!N239</f>
        <v>0</v>
      </c>
      <c r="G172" s="52" t="str">
        <f>'入力シート Input sheet'!O239</f>
        <v>kg</v>
      </c>
      <c r="H172" s="78">
        <f>'入力シート Input sheet'!H239*($F172/1000)</f>
        <v>0</v>
      </c>
      <c r="I172" s="78">
        <f>'入力シート Input sheet'!I239*($F172/1000)</f>
        <v>0</v>
      </c>
      <c r="J172" s="78">
        <f>'入力シート Input sheet'!J239*($F172/1000)</f>
        <v>0</v>
      </c>
      <c r="K172" s="49" t="s">
        <v>7</v>
      </c>
      <c r="L172" s="78">
        <f>'入力シート Input sheet'!K239*($F172/1000)</f>
        <v>0</v>
      </c>
      <c r="M172" s="76">
        <f>'入力シート Input sheet'!L239</f>
        <v>0</v>
      </c>
    </row>
    <row r="173" spans="2:13" x14ac:dyDescent="0.4">
      <c r="B173" s="74">
        <f>'入力シート Input sheet'!D240</f>
        <v>0</v>
      </c>
      <c r="C173" s="13">
        <v>153</v>
      </c>
      <c r="D173" s="52" t="str">
        <f>'入力シート Input sheet'!F240</f>
        <v/>
      </c>
      <c r="E173" s="52">
        <f>'入力シート Input sheet'!P240</f>
        <v>0</v>
      </c>
      <c r="F173" s="52">
        <f>'入力シート Input sheet'!N240</f>
        <v>0</v>
      </c>
      <c r="G173" s="52" t="str">
        <f>'入力シート Input sheet'!O240</f>
        <v>kg</v>
      </c>
      <c r="H173" s="78">
        <f>'入力シート Input sheet'!H240*($F173/1000)</f>
        <v>0</v>
      </c>
      <c r="I173" s="78">
        <f>'入力シート Input sheet'!I240*($F173/1000)</f>
        <v>0</v>
      </c>
      <c r="J173" s="78">
        <f>'入力シート Input sheet'!J240*($F173/1000)</f>
        <v>0</v>
      </c>
      <c r="K173" s="49" t="s">
        <v>7</v>
      </c>
      <c r="L173" s="78">
        <f>'入力シート Input sheet'!K240*($F173/1000)</f>
        <v>0</v>
      </c>
      <c r="M173" s="76">
        <f>'入力シート Input sheet'!L240</f>
        <v>0</v>
      </c>
    </row>
    <row r="174" spans="2:13" x14ac:dyDescent="0.4">
      <c r="B174" s="74">
        <f>'入力シート Input sheet'!D241</f>
        <v>0</v>
      </c>
      <c r="C174" s="13">
        <v>154</v>
      </c>
      <c r="D174" s="52" t="str">
        <f>'入力シート Input sheet'!F241</f>
        <v/>
      </c>
      <c r="E174" s="52">
        <f>'入力シート Input sheet'!P241</f>
        <v>0</v>
      </c>
      <c r="F174" s="52">
        <f>'入力シート Input sheet'!N241</f>
        <v>0</v>
      </c>
      <c r="G174" s="52" t="str">
        <f>'入力シート Input sheet'!O241</f>
        <v>kg</v>
      </c>
      <c r="H174" s="78">
        <f>'入力シート Input sheet'!H241*($F174/1000)</f>
        <v>0</v>
      </c>
      <c r="I174" s="78">
        <f>'入力シート Input sheet'!I241*($F174/1000)</f>
        <v>0</v>
      </c>
      <c r="J174" s="78">
        <f>'入力シート Input sheet'!J241*($F174/1000)</f>
        <v>0</v>
      </c>
      <c r="K174" s="49" t="s">
        <v>7</v>
      </c>
      <c r="L174" s="78">
        <f>'入力シート Input sheet'!K241*($F174/1000)</f>
        <v>0</v>
      </c>
      <c r="M174" s="76">
        <f>'入力シート Input sheet'!L241</f>
        <v>0</v>
      </c>
    </row>
    <row r="175" spans="2:13" x14ac:dyDescent="0.4">
      <c r="B175" s="74">
        <f>'入力シート Input sheet'!D242</f>
        <v>0</v>
      </c>
      <c r="C175" s="13">
        <v>155</v>
      </c>
      <c r="D175" s="52" t="str">
        <f>'入力シート Input sheet'!F242</f>
        <v/>
      </c>
      <c r="E175" s="52">
        <f>'入力シート Input sheet'!P242</f>
        <v>0</v>
      </c>
      <c r="F175" s="52">
        <f>'入力シート Input sheet'!N242</f>
        <v>0</v>
      </c>
      <c r="G175" s="52" t="str">
        <f>'入力シート Input sheet'!O242</f>
        <v>kg</v>
      </c>
      <c r="H175" s="78">
        <f>'入力シート Input sheet'!H242*($F175/1000)</f>
        <v>0</v>
      </c>
      <c r="I175" s="78">
        <f>'入力シート Input sheet'!I242*($F175/1000)</f>
        <v>0</v>
      </c>
      <c r="J175" s="78">
        <f>'入力シート Input sheet'!J242*($F175/1000)</f>
        <v>0</v>
      </c>
      <c r="K175" s="49" t="s">
        <v>7</v>
      </c>
      <c r="L175" s="78">
        <f>'入力シート Input sheet'!K242*($F175/1000)</f>
        <v>0</v>
      </c>
      <c r="M175" s="76">
        <f>'入力シート Input sheet'!L242</f>
        <v>0</v>
      </c>
    </row>
    <row r="176" spans="2:13" x14ac:dyDescent="0.4">
      <c r="B176" s="74">
        <f>'入力シート Input sheet'!D243</f>
        <v>0</v>
      </c>
      <c r="C176" s="13">
        <v>156</v>
      </c>
      <c r="D176" s="52" t="str">
        <f>'入力シート Input sheet'!F243</f>
        <v/>
      </c>
      <c r="E176" s="52">
        <f>'入力シート Input sheet'!P243</f>
        <v>0</v>
      </c>
      <c r="F176" s="52">
        <f>'入力シート Input sheet'!N243</f>
        <v>0</v>
      </c>
      <c r="G176" s="52" t="str">
        <f>'入力シート Input sheet'!O243</f>
        <v>kg</v>
      </c>
      <c r="H176" s="78">
        <f>'入力シート Input sheet'!H243*($F176/1000)</f>
        <v>0</v>
      </c>
      <c r="I176" s="78">
        <f>'入力シート Input sheet'!I243*($F176/1000)</f>
        <v>0</v>
      </c>
      <c r="J176" s="78">
        <f>'入力シート Input sheet'!J243*($F176/1000)</f>
        <v>0</v>
      </c>
      <c r="K176" s="49" t="s">
        <v>7</v>
      </c>
      <c r="L176" s="78">
        <f>'入力シート Input sheet'!K243*($F176/1000)</f>
        <v>0</v>
      </c>
      <c r="M176" s="76">
        <f>'入力シート Input sheet'!L243</f>
        <v>0</v>
      </c>
    </row>
    <row r="177" spans="2:13" x14ac:dyDescent="0.4">
      <c r="B177" s="74">
        <f>'入力シート Input sheet'!D244</f>
        <v>0</v>
      </c>
      <c r="C177" s="13">
        <v>157</v>
      </c>
      <c r="D177" s="52" t="str">
        <f>'入力シート Input sheet'!F244</f>
        <v/>
      </c>
      <c r="E177" s="52">
        <f>'入力シート Input sheet'!P244</f>
        <v>0</v>
      </c>
      <c r="F177" s="52">
        <f>'入力シート Input sheet'!N244</f>
        <v>0</v>
      </c>
      <c r="G177" s="52" t="str">
        <f>'入力シート Input sheet'!O244</f>
        <v>kg</v>
      </c>
      <c r="H177" s="78">
        <f>'入力シート Input sheet'!H244*($F177/1000)</f>
        <v>0</v>
      </c>
      <c r="I177" s="78">
        <f>'入力シート Input sheet'!I244*($F177/1000)</f>
        <v>0</v>
      </c>
      <c r="J177" s="78">
        <f>'入力シート Input sheet'!J244*($F177/1000)</f>
        <v>0</v>
      </c>
      <c r="K177" s="49" t="s">
        <v>7</v>
      </c>
      <c r="L177" s="78">
        <f>'入力シート Input sheet'!K244*($F177/1000)</f>
        <v>0</v>
      </c>
      <c r="M177" s="76">
        <f>'入力シート Input sheet'!L244</f>
        <v>0</v>
      </c>
    </row>
    <row r="178" spans="2:13" x14ac:dyDescent="0.4">
      <c r="B178" s="74">
        <f>'入力シート Input sheet'!D245</f>
        <v>0</v>
      </c>
      <c r="C178" s="13">
        <v>158</v>
      </c>
      <c r="D178" s="52" t="str">
        <f>'入力シート Input sheet'!F245</f>
        <v/>
      </c>
      <c r="E178" s="52">
        <f>'入力シート Input sheet'!P245</f>
        <v>0</v>
      </c>
      <c r="F178" s="52">
        <f>'入力シート Input sheet'!N245</f>
        <v>0</v>
      </c>
      <c r="G178" s="52" t="str">
        <f>'入力シート Input sheet'!O245</f>
        <v>kg</v>
      </c>
      <c r="H178" s="78">
        <f>'入力シート Input sheet'!H245*($F178/1000)</f>
        <v>0</v>
      </c>
      <c r="I178" s="78">
        <f>'入力シート Input sheet'!I245*($F178/1000)</f>
        <v>0</v>
      </c>
      <c r="J178" s="78">
        <f>'入力シート Input sheet'!J245*($F178/1000)</f>
        <v>0</v>
      </c>
      <c r="K178" s="49" t="s">
        <v>7</v>
      </c>
      <c r="L178" s="78">
        <f>'入力シート Input sheet'!K245*($F178/1000)</f>
        <v>0</v>
      </c>
      <c r="M178" s="76">
        <f>'入力シート Input sheet'!L245</f>
        <v>0</v>
      </c>
    </row>
    <row r="179" spans="2:13" x14ac:dyDescent="0.4">
      <c r="B179" s="74">
        <f>'入力シート Input sheet'!D246</f>
        <v>0</v>
      </c>
      <c r="C179" s="13">
        <v>159</v>
      </c>
      <c r="D179" s="52" t="str">
        <f>'入力シート Input sheet'!F246</f>
        <v/>
      </c>
      <c r="E179" s="52">
        <f>'入力シート Input sheet'!P246</f>
        <v>0</v>
      </c>
      <c r="F179" s="52">
        <f>'入力シート Input sheet'!N246</f>
        <v>0</v>
      </c>
      <c r="G179" s="52" t="str">
        <f>'入力シート Input sheet'!O246</f>
        <v>kg</v>
      </c>
      <c r="H179" s="78">
        <f>'入力シート Input sheet'!H246*($F179/1000)</f>
        <v>0</v>
      </c>
      <c r="I179" s="78">
        <f>'入力シート Input sheet'!I246*($F179/1000)</f>
        <v>0</v>
      </c>
      <c r="J179" s="78">
        <f>'入力シート Input sheet'!J246*($F179/1000)</f>
        <v>0</v>
      </c>
      <c r="K179" s="49" t="s">
        <v>7</v>
      </c>
      <c r="L179" s="78">
        <f>'入力シート Input sheet'!K246*($F179/1000)</f>
        <v>0</v>
      </c>
      <c r="M179" s="76">
        <f>'入力シート Input sheet'!L246</f>
        <v>0</v>
      </c>
    </row>
    <row r="180" spans="2:13" x14ac:dyDescent="0.4">
      <c r="B180" s="74">
        <f>'入力シート Input sheet'!D247</f>
        <v>0</v>
      </c>
      <c r="C180" s="13">
        <v>160</v>
      </c>
      <c r="D180" s="52" t="str">
        <f>'入力シート Input sheet'!F247</f>
        <v/>
      </c>
      <c r="E180" s="52">
        <f>'入力シート Input sheet'!P247</f>
        <v>0</v>
      </c>
      <c r="F180" s="52">
        <f>'入力シート Input sheet'!N247</f>
        <v>0</v>
      </c>
      <c r="G180" s="52" t="str">
        <f>'入力シート Input sheet'!O247</f>
        <v>kg</v>
      </c>
      <c r="H180" s="78">
        <f>'入力シート Input sheet'!H247*($F180/1000)</f>
        <v>0</v>
      </c>
      <c r="I180" s="78">
        <f>'入力シート Input sheet'!I247*($F180/1000)</f>
        <v>0</v>
      </c>
      <c r="J180" s="78">
        <f>'入力シート Input sheet'!J247*($F180/1000)</f>
        <v>0</v>
      </c>
      <c r="K180" s="49" t="s">
        <v>7</v>
      </c>
      <c r="L180" s="78">
        <f>'入力シート Input sheet'!K247*($F180/1000)</f>
        <v>0</v>
      </c>
      <c r="M180" s="76">
        <f>'入力シート Input sheet'!L247</f>
        <v>0</v>
      </c>
    </row>
    <row r="181" spans="2:13" x14ac:dyDescent="0.4">
      <c r="B181" s="74">
        <f>'入力シート Input sheet'!D248</f>
        <v>0</v>
      </c>
      <c r="C181" s="13">
        <v>161</v>
      </c>
      <c r="D181" s="52" t="str">
        <f>'入力シート Input sheet'!F248</f>
        <v/>
      </c>
      <c r="E181" s="52">
        <f>'入力シート Input sheet'!P248</f>
        <v>0</v>
      </c>
      <c r="F181" s="52">
        <f>'入力シート Input sheet'!N248</f>
        <v>0</v>
      </c>
      <c r="G181" s="52" t="str">
        <f>'入力シート Input sheet'!O248</f>
        <v>kg</v>
      </c>
      <c r="H181" s="78">
        <f>'入力シート Input sheet'!H248*($F181/1000)</f>
        <v>0</v>
      </c>
      <c r="I181" s="78">
        <f>'入力シート Input sheet'!I248*($F181/1000)</f>
        <v>0</v>
      </c>
      <c r="J181" s="78">
        <f>'入力シート Input sheet'!J248*($F181/1000)</f>
        <v>0</v>
      </c>
      <c r="K181" s="49" t="s">
        <v>7</v>
      </c>
      <c r="L181" s="78">
        <f>'入力シート Input sheet'!K248*($F181/1000)</f>
        <v>0</v>
      </c>
      <c r="M181" s="76">
        <f>'入力シート Input sheet'!L248</f>
        <v>0</v>
      </c>
    </row>
    <row r="182" spans="2:13" x14ac:dyDescent="0.4">
      <c r="B182" s="74">
        <f>'入力シート Input sheet'!D249</f>
        <v>0</v>
      </c>
      <c r="C182" s="13">
        <v>162</v>
      </c>
      <c r="D182" s="52" t="str">
        <f>'入力シート Input sheet'!F249</f>
        <v/>
      </c>
      <c r="E182" s="52">
        <f>'入力シート Input sheet'!P249</f>
        <v>0</v>
      </c>
      <c r="F182" s="52">
        <f>'入力シート Input sheet'!N249</f>
        <v>0</v>
      </c>
      <c r="G182" s="52" t="str">
        <f>'入力シート Input sheet'!O249</f>
        <v>kg</v>
      </c>
      <c r="H182" s="78">
        <f>'入力シート Input sheet'!H249*($F182/1000)</f>
        <v>0</v>
      </c>
      <c r="I182" s="78">
        <f>'入力シート Input sheet'!I249*($F182/1000)</f>
        <v>0</v>
      </c>
      <c r="J182" s="78">
        <f>'入力シート Input sheet'!J249*($F182/1000)</f>
        <v>0</v>
      </c>
      <c r="K182" s="49" t="s">
        <v>7</v>
      </c>
      <c r="L182" s="78">
        <f>'入力シート Input sheet'!K249*($F182/1000)</f>
        <v>0</v>
      </c>
      <c r="M182" s="76">
        <f>'入力シート Input sheet'!L249</f>
        <v>0</v>
      </c>
    </row>
    <row r="183" spans="2:13" x14ac:dyDescent="0.4">
      <c r="B183" s="74">
        <f>'入力シート Input sheet'!D250</f>
        <v>0</v>
      </c>
      <c r="C183" s="13">
        <v>163</v>
      </c>
      <c r="D183" s="52" t="str">
        <f>'入力シート Input sheet'!F250</f>
        <v/>
      </c>
      <c r="E183" s="52">
        <f>'入力シート Input sheet'!P250</f>
        <v>0</v>
      </c>
      <c r="F183" s="52">
        <f>'入力シート Input sheet'!N250</f>
        <v>0</v>
      </c>
      <c r="G183" s="52" t="str">
        <f>'入力シート Input sheet'!O250</f>
        <v>kg</v>
      </c>
      <c r="H183" s="78">
        <f>'入力シート Input sheet'!H250*($F183/1000)</f>
        <v>0</v>
      </c>
      <c r="I183" s="78">
        <f>'入力シート Input sheet'!I250*($F183/1000)</f>
        <v>0</v>
      </c>
      <c r="J183" s="78">
        <f>'入力シート Input sheet'!J250*($F183/1000)</f>
        <v>0</v>
      </c>
      <c r="K183" s="49" t="s">
        <v>7</v>
      </c>
      <c r="L183" s="78">
        <f>'入力シート Input sheet'!K250*($F183/1000)</f>
        <v>0</v>
      </c>
      <c r="M183" s="76">
        <f>'入力シート Input sheet'!L250</f>
        <v>0</v>
      </c>
    </row>
    <row r="184" spans="2:13" x14ac:dyDescent="0.4">
      <c r="B184" s="74">
        <f>'入力シート Input sheet'!D251</f>
        <v>0</v>
      </c>
      <c r="C184" s="13">
        <v>164</v>
      </c>
      <c r="D184" s="52" t="str">
        <f>'入力シート Input sheet'!F251</f>
        <v/>
      </c>
      <c r="E184" s="52">
        <f>'入力シート Input sheet'!P251</f>
        <v>0</v>
      </c>
      <c r="F184" s="52">
        <f>'入力シート Input sheet'!N251</f>
        <v>0</v>
      </c>
      <c r="G184" s="52" t="str">
        <f>'入力シート Input sheet'!O251</f>
        <v>kg</v>
      </c>
      <c r="H184" s="78">
        <f>'入力シート Input sheet'!H251*($F184/1000)</f>
        <v>0</v>
      </c>
      <c r="I184" s="78">
        <f>'入力シート Input sheet'!I251*($F184/1000)</f>
        <v>0</v>
      </c>
      <c r="J184" s="78">
        <f>'入力シート Input sheet'!J251*($F184/1000)</f>
        <v>0</v>
      </c>
      <c r="K184" s="49" t="s">
        <v>7</v>
      </c>
      <c r="L184" s="78">
        <f>'入力シート Input sheet'!K251*($F184/1000)</f>
        <v>0</v>
      </c>
      <c r="M184" s="76">
        <f>'入力シート Input sheet'!L251</f>
        <v>0</v>
      </c>
    </row>
    <row r="185" spans="2:13" x14ac:dyDescent="0.4">
      <c r="B185" s="74">
        <f>'入力シート Input sheet'!D252</f>
        <v>0</v>
      </c>
      <c r="C185" s="13">
        <v>165</v>
      </c>
      <c r="D185" s="52" t="str">
        <f>'入力シート Input sheet'!F252</f>
        <v/>
      </c>
      <c r="E185" s="52">
        <f>'入力シート Input sheet'!P252</f>
        <v>0</v>
      </c>
      <c r="F185" s="52">
        <f>'入力シート Input sheet'!N252</f>
        <v>0</v>
      </c>
      <c r="G185" s="52" t="str">
        <f>'入力シート Input sheet'!O252</f>
        <v>kg</v>
      </c>
      <c r="H185" s="78">
        <f>'入力シート Input sheet'!H252*($F185/1000)</f>
        <v>0</v>
      </c>
      <c r="I185" s="78">
        <f>'入力シート Input sheet'!I252*($F185/1000)</f>
        <v>0</v>
      </c>
      <c r="J185" s="78">
        <f>'入力シート Input sheet'!J252*($F185/1000)</f>
        <v>0</v>
      </c>
      <c r="K185" s="49" t="s">
        <v>7</v>
      </c>
      <c r="L185" s="78">
        <f>'入力シート Input sheet'!K252*($F185/1000)</f>
        <v>0</v>
      </c>
      <c r="M185" s="76">
        <f>'入力シート Input sheet'!L252</f>
        <v>0</v>
      </c>
    </row>
    <row r="186" spans="2:13" x14ac:dyDescent="0.4">
      <c r="B186" s="74">
        <f>'入力シート Input sheet'!D253</f>
        <v>0</v>
      </c>
      <c r="C186" s="13">
        <v>166</v>
      </c>
      <c r="D186" s="52" t="str">
        <f>'入力シート Input sheet'!F253</f>
        <v/>
      </c>
      <c r="E186" s="52">
        <f>'入力シート Input sheet'!P253</f>
        <v>0</v>
      </c>
      <c r="F186" s="52">
        <f>'入力シート Input sheet'!N253</f>
        <v>0</v>
      </c>
      <c r="G186" s="52" t="str">
        <f>'入力シート Input sheet'!O253</f>
        <v>kg</v>
      </c>
      <c r="H186" s="78">
        <f>'入力シート Input sheet'!H253*($F186/1000)</f>
        <v>0</v>
      </c>
      <c r="I186" s="78">
        <f>'入力シート Input sheet'!I253*($F186/1000)</f>
        <v>0</v>
      </c>
      <c r="J186" s="78">
        <f>'入力シート Input sheet'!J253*($F186/1000)</f>
        <v>0</v>
      </c>
      <c r="K186" s="49" t="s">
        <v>7</v>
      </c>
      <c r="L186" s="78">
        <f>'入力シート Input sheet'!K253*($F186/1000)</f>
        <v>0</v>
      </c>
      <c r="M186" s="76">
        <f>'入力シート Input sheet'!L253</f>
        <v>0</v>
      </c>
    </row>
    <row r="187" spans="2:13" x14ac:dyDescent="0.4">
      <c r="B187" s="74">
        <f>'入力シート Input sheet'!D254</f>
        <v>0</v>
      </c>
      <c r="C187" s="13">
        <v>167</v>
      </c>
      <c r="D187" s="52" t="str">
        <f>'入力シート Input sheet'!F254</f>
        <v/>
      </c>
      <c r="E187" s="52">
        <f>'入力シート Input sheet'!P254</f>
        <v>0</v>
      </c>
      <c r="F187" s="52">
        <f>'入力シート Input sheet'!N254</f>
        <v>0</v>
      </c>
      <c r="G187" s="52" t="str">
        <f>'入力シート Input sheet'!O254</f>
        <v>kg</v>
      </c>
      <c r="H187" s="78">
        <f>'入力シート Input sheet'!H254*($F187/1000)</f>
        <v>0</v>
      </c>
      <c r="I187" s="78">
        <f>'入力シート Input sheet'!I254*($F187/1000)</f>
        <v>0</v>
      </c>
      <c r="J187" s="78">
        <f>'入力シート Input sheet'!J254*($F187/1000)</f>
        <v>0</v>
      </c>
      <c r="K187" s="49" t="s">
        <v>7</v>
      </c>
      <c r="L187" s="78">
        <f>'入力シート Input sheet'!K254*($F187/1000)</f>
        <v>0</v>
      </c>
      <c r="M187" s="76">
        <f>'入力シート Input sheet'!L254</f>
        <v>0</v>
      </c>
    </row>
    <row r="188" spans="2:13" x14ac:dyDescent="0.4">
      <c r="B188" s="74">
        <f>'入力シート Input sheet'!D255</f>
        <v>0</v>
      </c>
      <c r="C188" s="13">
        <v>168</v>
      </c>
      <c r="D188" s="52" t="str">
        <f>'入力シート Input sheet'!F255</f>
        <v/>
      </c>
      <c r="E188" s="52">
        <f>'入力シート Input sheet'!P255</f>
        <v>0</v>
      </c>
      <c r="F188" s="52">
        <f>'入力シート Input sheet'!N255</f>
        <v>0</v>
      </c>
      <c r="G188" s="52" t="str">
        <f>'入力シート Input sheet'!O255</f>
        <v>kg</v>
      </c>
      <c r="H188" s="78">
        <f>'入力シート Input sheet'!H255*($F188/1000)</f>
        <v>0</v>
      </c>
      <c r="I188" s="78">
        <f>'入力シート Input sheet'!I255*($F188/1000)</f>
        <v>0</v>
      </c>
      <c r="J188" s="78">
        <f>'入力シート Input sheet'!J255*($F188/1000)</f>
        <v>0</v>
      </c>
      <c r="K188" s="49" t="s">
        <v>7</v>
      </c>
      <c r="L188" s="78">
        <f>'入力シート Input sheet'!K255*($F188/1000)</f>
        <v>0</v>
      </c>
      <c r="M188" s="76">
        <f>'入力シート Input sheet'!L255</f>
        <v>0</v>
      </c>
    </row>
    <row r="189" spans="2:13" x14ac:dyDescent="0.4">
      <c r="B189" s="74">
        <f>'入力シート Input sheet'!D256</f>
        <v>0</v>
      </c>
      <c r="C189" s="13">
        <v>169</v>
      </c>
      <c r="D189" s="52" t="str">
        <f>'入力シート Input sheet'!F256</f>
        <v/>
      </c>
      <c r="E189" s="52">
        <f>'入力シート Input sheet'!P256</f>
        <v>0</v>
      </c>
      <c r="F189" s="52">
        <f>'入力シート Input sheet'!N256</f>
        <v>0</v>
      </c>
      <c r="G189" s="52" t="str">
        <f>'入力シート Input sheet'!O256</f>
        <v>kg</v>
      </c>
      <c r="H189" s="78">
        <f>'入力シート Input sheet'!H256*($F189/1000)</f>
        <v>0</v>
      </c>
      <c r="I189" s="78">
        <f>'入力シート Input sheet'!I256*($F189/1000)</f>
        <v>0</v>
      </c>
      <c r="J189" s="78">
        <f>'入力シート Input sheet'!J256*($F189/1000)</f>
        <v>0</v>
      </c>
      <c r="K189" s="49" t="s">
        <v>7</v>
      </c>
      <c r="L189" s="78">
        <f>'入力シート Input sheet'!K256*($F189/1000)</f>
        <v>0</v>
      </c>
      <c r="M189" s="76">
        <f>'入力シート Input sheet'!L256</f>
        <v>0</v>
      </c>
    </row>
    <row r="190" spans="2:13" x14ac:dyDescent="0.4">
      <c r="B190" s="74">
        <f>'入力シート Input sheet'!D257</f>
        <v>0</v>
      </c>
      <c r="C190" s="13">
        <v>170</v>
      </c>
      <c r="D190" s="52" t="str">
        <f>'入力シート Input sheet'!F257</f>
        <v/>
      </c>
      <c r="E190" s="52">
        <f>'入力シート Input sheet'!P257</f>
        <v>0</v>
      </c>
      <c r="F190" s="52">
        <f>'入力シート Input sheet'!N257</f>
        <v>0</v>
      </c>
      <c r="G190" s="52" t="str">
        <f>'入力シート Input sheet'!O257</f>
        <v>kg</v>
      </c>
      <c r="H190" s="78">
        <f>'入力シート Input sheet'!H257*($F190/1000)</f>
        <v>0</v>
      </c>
      <c r="I190" s="78">
        <f>'入力シート Input sheet'!I257*($F190/1000)</f>
        <v>0</v>
      </c>
      <c r="J190" s="78">
        <f>'入力シート Input sheet'!J257*($F190/1000)</f>
        <v>0</v>
      </c>
      <c r="K190" s="49" t="s">
        <v>7</v>
      </c>
      <c r="L190" s="78">
        <f>'入力シート Input sheet'!K257*($F190/1000)</f>
        <v>0</v>
      </c>
      <c r="M190" s="76">
        <f>'入力シート Input sheet'!L257</f>
        <v>0</v>
      </c>
    </row>
    <row r="191" spans="2:13" x14ac:dyDescent="0.4">
      <c r="B191" s="74">
        <f>'入力シート Input sheet'!D258</f>
        <v>0</v>
      </c>
      <c r="C191" s="13">
        <v>171</v>
      </c>
      <c r="D191" s="52" t="str">
        <f>'入力シート Input sheet'!F258</f>
        <v/>
      </c>
      <c r="E191" s="52">
        <f>'入力シート Input sheet'!P258</f>
        <v>0</v>
      </c>
      <c r="F191" s="52">
        <f>'入力シート Input sheet'!N258</f>
        <v>0</v>
      </c>
      <c r="G191" s="52" t="str">
        <f>'入力シート Input sheet'!O258</f>
        <v>kg</v>
      </c>
      <c r="H191" s="78">
        <f>'入力シート Input sheet'!H258*($F191/1000)</f>
        <v>0</v>
      </c>
      <c r="I191" s="78">
        <f>'入力シート Input sheet'!I258*($F191/1000)</f>
        <v>0</v>
      </c>
      <c r="J191" s="78">
        <f>'入力シート Input sheet'!J258*($F191/1000)</f>
        <v>0</v>
      </c>
      <c r="K191" s="49" t="s">
        <v>7</v>
      </c>
      <c r="L191" s="78">
        <f>'入力シート Input sheet'!K258*($F191/1000)</f>
        <v>0</v>
      </c>
      <c r="M191" s="76">
        <f>'入力シート Input sheet'!L258</f>
        <v>0</v>
      </c>
    </row>
    <row r="192" spans="2:13" x14ac:dyDescent="0.4">
      <c r="B192" s="74">
        <f>'入力シート Input sheet'!D259</f>
        <v>0</v>
      </c>
      <c r="C192" s="13">
        <v>172</v>
      </c>
      <c r="D192" s="52" t="str">
        <f>'入力シート Input sheet'!F259</f>
        <v/>
      </c>
      <c r="E192" s="52">
        <f>'入力シート Input sheet'!P259</f>
        <v>0</v>
      </c>
      <c r="F192" s="52">
        <f>'入力シート Input sheet'!N259</f>
        <v>0</v>
      </c>
      <c r="G192" s="52" t="str">
        <f>'入力シート Input sheet'!O259</f>
        <v>kg</v>
      </c>
      <c r="H192" s="78">
        <f>'入力シート Input sheet'!H259*($F192/1000)</f>
        <v>0</v>
      </c>
      <c r="I192" s="78">
        <f>'入力シート Input sheet'!I259*($F192/1000)</f>
        <v>0</v>
      </c>
      <c r="J192" s="78">
        <f>'入力シート Input sheet'!J259*($F192/1000)</f>
        <v>0</v>
      </c>
      <c r="K192" s="49" t="s">
        <v>7</v>
      </c>
      <c r="L192" s="78">
        <f>'入力シート Input sheet'!K259*($F192/1000)</f>
        <v>0</v>
      </c>
      <c r="M192" s="76">
        <f>'入力シート Input sheet'!L259</f>
        <v>0</v>
      </c>
    </row>
    <row r="193" spans="2:13" x14ac:dyDescent="0.4">
      <c r="B193" s="74">
        <f>'入力シート Input sheet'!D260</f>
        <v>0</v>
      </c>
      <c r="C193" s="13">
        <v>173</v>
      </c>
      <c r="D193" s="52" t="str">
        <f>'入力シート Input sheet'!F260</f>
        <v/>
      </c>
      <c r="E193" s="52">
        <f>'入力シート Input sheet'!P260</f>
        <v>0</v>
      </c>
      <c r="F193" s="52">
        <f>'入力シート Input sheet'!N260</f>
        <v>0</v>
      </c>
      <c r="G193" s="52" t="str">
        <f>'入力シート Input sheet'!O260</f>
        <v>kg</v>
      </c>
      <c r="H193" s="78">
        <f>'入力シート Input sheet'!H260*($F193/1000)</f>
        <v>0</v>
      </c>
      <c r="I193" s="78">
        <f>'入力シート Input sheet'!I260*($F193/1000)</f>
        <v>0</v>
      </c>
      <c r="J193" s="78">
        <f>'入力シート Input sheet'!J260*($F193/1000)</f>
        <v>0</v>
      </c>
      <c r="K193" s="49" t="s">
        <v>7</v>
      </c>
      <c r="L193" s="78">
        <f>'入力シート Input sheet'!K260*($F193/1000)</f>
        <v>0</v>
      </c>
      <c r="M193" s="76">
        <f>'入力シート Input sheet'!L260</f>
        <v>0</v>
      </c>
    </row>
    <row r="194" spans="2:13" x14ac:dyDescent="0.4">
      <c r="B194" s="74">
        <f>'入力シート Input sheet'!D261</f>
        <v>0</v>
      </c>
      <c r="C194" s="13">
        <v>174</v>
      </c>
      <c r="D194" s="52" t="str">
        <f>'入力シート Input sheet'!F261</f>
        <v/>
      </c>
      <c r="E194" s="52">
        <f>'入力シート Input sheet'!P261</f>
        <v>0</v>
      </c>
      <c r="F194" s="52">
        <f>'入力シート Input sheet'!N261</f>
        <v>0</v>
      </c>
      <c r="G194" s="52" t="str">
        <f>'入力シート Input sheet'!O261</f>
        <v>kg</v>
      </c>
      <c r="H194" s="78">
        <f>'入力シート Input sheet'!H261*($F194/1000)</f>
        <v>0</v>
      </c>
      <c r="I194" s="78">
        <f>'入力シート Input sheet'!I261*($F194/1000)</f>
        <v>0</v>
      </c>
      <c r="J194" s="78">
        <f>'入力シート Input sheet'!J261*($F194/1000)</f>
        <v>0</v>
      </c>
      <c r="K194" s="49" t="s">
        <v>7</v>
      </c>
      <c r="L194" s="78">
        <f>'入力シート Input sheet'!K261*($F194/1000)</f>
        <v>0</v>
      </c>
      <c r="M194" s="76">
        <f>'入力シート Input sheet'!L261</f>
        <v>0</v>
      </c>
    </row>
    <row r="195" spans="2:13" x14ac:dyDescent="0.4">
      <c r="B195" s="74">
        <f>'入力シート Input sheet'!D262</f>
        <v>0</v>
      </c>
      <c r="C195" s="13">
        <v>175</v>
      </c>
      <c r="D195" s="52" t="str">
        <f>'入力シート Input sheet'!F262</f>
        <v/>
      </c>
      <c r="E195" s="52">
        <f>'入力シート Input sheet'!P262</f>
        <v>0</v>
      </c>
      <c r="F195" s="52">
        <f>'入力シート Input sheet'!N262</f>
        <v>0</v>
      </c>
      <c r="G195" s="52" t="str">
        <f>'入力シート Input sheet'!O262</f>
        <v>kg</v>
      </c>
      <c r="H195" s="78">
        <f>'入力シート Input sheet'!H262*($F195/1000)</f>
        <v>0</v>
      </c>
      <c r="I195" s="78">
        <f>'入力シート Input sheet'!I262*($F195/1000)</f>
        <v>0</v>
      </c>
      <c r="J195" s="78">
        <f>'入力シート Input sheet'!J262*($F195/1000)</f>
        <v>0</v>
      </c>
      <c r="K195" s="49" t="s">
        <v>7</v>
      </c>
      <c r="L195" s="78">
        <f>'入力シート Input sheet'!K262*($F195/1000)</f>
        <v>0</v>
      </c>
      <c r="M195" s="76">
        <f>'入力シート Input sheet'!L262</f>
        <v>0</v>
      </c>
    </row>
    <row r="196" spans="2:13" x14ac:dyDescent="0.4">
      <c r="B196" s="74">
        <f>'入力シート Input sheet'!D263</f>
        <v>0</v>
      </c>
      <c r="C196" s="13">
        <v>176</v>
      </c>
      <c r="D196" s="52" t="str">
        <f>'入力シート Input sheet'!F263</f>
        <v/>
      </c>
      <c r="E196" s="52">
        <f>'入力シート Input sheet'!P263</f>
        <v>0</v>
      </c>
      <c r="F196" s="52">
        <f>'入力シート Input sheet'!N263</f>
        <v>0</v>
      </c>
      <c r="G196" s="52" t="str">
        <f>'入力シート Input sheet'!O263</f>
        <v>kg</v>
      </c>
      <c r="H196" s="78">
        <f>'入力シート Input sheet'!H263*($F196/1000)</f>
        <v>0</v>
      </c>
      <c r="I196" s="78">
        <f>'入力シート Input sheet'!I263*($F196/1000)</f>
        <v>0</v>
      </c>
      <c r="J196" s="78">
        <f>'入力シート Input sheet'!J263*($F196/1000)</f>
        <v>0</v>
      </c>
      <c r="K196" s="49" t="s">
        <v>7</v>
      </c>
      <c r="L196" s="78">
        <f>'入力シート Input sheet'!K263*($F196/1000)</f>
        <v>0</v>
      </c>
      <c r="M196" s="76">
        <f>'入力シート Input sheet'!L263</f>
        <v>0</v>
      </c>
    </row>
    <row r="197" spans="2:13" x14ac:dyDescent="0.4">
      <c r="B197" s="74">
        <f>'入力シート Input sheet'!D264</f>
        <v>0</v>
      </c>
      <c r="C197" s="13">
        <v>177</v>
      </c>
      <c r="D197" s="52" t="str">
        <f>'入力シート Input sheet'!F264</f>
        <v/>
      </c>
      <c r="E197" s="52">
        <f>'入力シート Input sheet'!P264</f>
        <v>0</v>
      </c>
      <c r="F197" s="52">
        <f>'入力シート Input sheet'!N264</f>
        <v>0</v>
      </c>
      <c r="G197" s="52" t="str">
        <f>'入力シート Input sheet'!O264</f>
        <v>kg</v>
      </c>
      <c r="H197" s="78">
        <f>'入力シート Input sheet'!H264*($F197/1000)</f>
        <v>0</v>
      </c>
      <c r="I197" s="78">
        <f>'入力シート Input sheet'!I264*($F197/1000)</f>
        <v>0</v>
      </c>
      <c r="J197" s="78">
        <f>'入力シート Input sheet'!J264*($F197/1000)</f>
        <v>0</v>
      </c>
      <c r="K197" s="49" t="s">
        <v>7</v>
      </c>
      <c r="L197" s="78">
        <f>'入力シート Input sheet'!K264*($F197/1000)</f>
        <v>0</v>
      </c>
      <c r="M197" s="76">
        <f>'入力シート Input sheet'!L264</f>
        <v>0</v>
      </c>
    </row>
    <row r="198" spans="2:13" x14ac:dyDescent="0.4">
      <c r="B198" s="74">
        <f>'入力シート Input sheet'!D265</f>
        <v>0</v>
      </c>
      <c r="C198" s="13">
        <v>178</v>
      </c>
      <c r="D198" s="52" t="str">
        <f>'入力シート Input sheet'!F265</f>
        <v/>
      </c>
      <c r="E198" s="52">
        <f>'入力シート Input sheet'!P265</f>
        <v>0</v>
      </c>
      <c r="F198" s="52">
        <f>'入力シート Input sheet'!N265</f>
        <v>0</v>
      </c>
      <c r="G198" s="52" t="str">
        <f>'入力シート Input sheet'!O265</f>
        <v>kg</v>
      </c>
      <c r="H198" s="78">
        <f>'入力シート Input sheet'!H265*($F198/1000)</f>
        <v>0</v>
      </c>
      <c r="I198" s="78">
        <f>'入力シート Input sheet'!I265*($F198/1000)</f>
        <v>0</v>
      </c>
      <c r="J198" s="78">
        <f>'入力シート Input sheet'!J265*($F198/1000)</f>
        <v>0</v>
      </c>
      <c r="K198" s="49" t="s">
        <v>7</v>
      </c>
      <c r="L198" s="78">
        <f>'入力シート Input sheet'!K265*($F198/1000)</f>
        <v>0</v>
      </c>
      <c r="M198" s="76">
        <f>'入力シート Input sheet'!L265</f>
        <v>0</v>
      </c>
    </row>
    <row r="199" spans="2:13" x14ac:dyDescent="0.4">
      <c r="B199" s="74">
        <f>'入力シート Input sheet'!D266</f>
        <v>0</v>
      </c>
      <c r="C199" s="13">
        <v>179</v>
      </c>
      <c r="D199" s="52" t="str">
        <f>'入力シート Input sheet'!F266</f>
        <v/>
      </c>
      <c r="E199" s="52">
        <f>'入力シート Input sheet'!P266</f>
        <v>0</v>
      </c>
      <c r="F199" s="52">
        <f>'入力シート Input sheet'!N266</f>
        <v>0</v>
      </c>
      <c r="G199" s="52" t="str">
        <f>'入力シート Input sheet'!O266</f>
        <v>kg</v>
      </c>
      <c r="H199" s="78">
        <f>'入力シート Input sheet'!H266*($F199/1000)</f>
        <v>0</v>
      </c>
      <c r="I199" s="78">
        <f>'入力シート Input sheet'!I266*($F199/1000)</f>
        <v>0</v>
      </c>
      <c r="J199" s="78">
        <f>'入力シート Input sheet'!J266*($F199/1000)</f>
        <v>0</v>
      </c>
      <c r="K199" s="49" t="s">
        <v>7</v>
      </c>
      <c r="L199" s="78">
        <f>'入力シート Input sheet'!K266*($F199/1000)</f>
        <v>0</v>
      </c>
      <c r="M199" s="76">
        <f>'入力シート Input sheet'!L266</f>
        <v>0</v>
      </c>
    </row>
    <row r="200" spans="2:13" x14ac:dyDescent="0.4">
      <c r="B200" s="74">
        <f>'入力シート Input sheet'!D267</f>
        <v>0</v>
      </c>
      <c r="C200" s="13">
        <v>180</v>
      </c>
      <c r="D200" s="52" t="str">
        <f>'入力シート Input sheet'!F267</f>
        <v/>
      </c>
      <c r="E200" s="52">
        <f>'入力シート Input sheet'!P267</f>
        <v>0</v>
      </c>
      <c r="F200" s="52">
        <f>'入力シート Input sheet'!N267</f>
        <v>0</v>
      </c>
      <c r="G200" s="52" t="str">
        <f>'入力シート Input sheet'!O267</f>
        <v>kg</v>
      </c>
      <c r="H200" s="78">
        <f>'入力シート Input sheet'!H267*($F200/1000)</f>
        <v>0</v>
      </c>
      <c r="I200" s="78">
        <f>'入力シート Input sheet'!I267*($F200/1000)</f>
        <v>0</v>
      </c>
      <c r="J200" s="78">
        <f>'入力シート Input sheet'!J267*($F200/1000)</f>
        <v>0</v>
      </c>
      <c r="K200" s="49" t="s">
        <v>7</v>
      </c>
      <c r="L200" s="78">
        <f>'入力シート Input sheet'!K267*($F200/1000)</f>
        <v>0</v>
      </c>
      <c r="M200" s="76">
        <f>'入力シート Input sheet'!L267</f>
        <v>0</v>
      </c>
    </row>
    <row r="201" spans="2:13" x14ac:dyDescent="0.4">
      <c r="B201" s="74">
        <f>'入力シート Input sheet'!D268</f>
        <v>0</v>
      </c>
      <c r="C201" s="13">
        <v>181</v>
      </c>
      <c r="D201" s="52" t="str">
        <f>'入力シート Input sheet'!F268</f>
        <v/>
      </c>
      <c r="E201" s="52">
        <f>'入力シート Input sheet'!P268</f>
        <v>0</v>
      </c>
      <c r="F201" s="52">
        <f>'入力シート Input sheet'!N268</f>
        <v>0</v>
      </c>
      <c r="G201" s="52" t="str">
        <f>'入力シート Input sheet'!O268</f>
        <v>kg</v>
      </c>
      <c r="H201" s="78">
        <f>'入力シート Input sheet'!H268*($F201/1000)</f>
        <v>0</v>
      </c>
      <c r="I201" s="78">
        <f>'入力シート Input sheet'!I268*($F201/1000)</f>
        <v>0</v>
      </c>
      <c r="J201" s="78">
        <f>'入力シート Input sheet'!J268*($F201/1000)</f>
        <v>0</v>
      </c>
      <c r="K201" s="49" t="s">
        <v>7</v>
      </c>
      <c r="L201" s="78">
        <f>'入力シート Input sheet'!K268*($F201/1000)</f>
        <v>0</v>
      </c>
      <c r="M201" s="76">
        <f>'入力シート Input sheet'!L268</f>
        <v>0</v>
      </c>
    </row>
    <row r="202" spans="2:13" x14ac:dyDescent="0.4">
      <c r="B202" s="74">
        <f>'入力シート Input sheet'!D269</f>
        <v>0</v>
      </c>
      <c r="C202" s="13">
        <v>182</v>
      </c>
      <c r="D202" s="52" t="str">
        <f>'入力シート Input sheet'!F269</f>
        <v/>
      </c>
      <c r="E202" s="52">
        <f>'入力シート Input sheet'!P269</f>
        <v>0</v>
      </c>
      <c r="F202" s="52">
        <f>'入力シート Input sheet'!N269</f>
        <v>0</v>
      </c>
      <c r="G202" s="52" t="str">
        <f>'入力シート Input sheet'!O269</f>
        <v>kg</v>
      </c>
      <c r="H202" s="78">
        <f>'入力シート Input sheet'!H269*($F202/1000)</f>
        <v>0</v>
      </c>
      <c r="I202" s="78">
        <f>'入力シート Input sheet'!I269*($F202/1000)</f>
        <v>0</v>
      </c>
      <c r="J202" s="78">
        <f>'入力シート Input sheet'!J269*($F202/1000)</f>
        <v>0</v>
      </c>
      <c r="K202" s="49" t="s">
        <v>7</v>
      </c>
      <c r="L202" s="78">
        <f>'入力シート Input sheet'!K269*($F202/1000)</f>
        <v>0</v>
      </c>
      <c r="M202" s="76">
        <f>'入力シート Input sheet'!L269</f>
        <v>0</v>
      </c>
    </row>
    <row r="203" spans="2:13" x14ac:dyDescent="0.4">
      <c r="B203" s="74">
        <f>'入力シート Input sheet'!D270</f>
        <v>0</v>
      </c>
      <c r="C203" s="13">
        <v>183</v>
      </c>
      <c r="D203" s="52" t="str">
        <f>'入力シート Input sheet'!F270</f>
        <v/>
      </c>
      <c r="E203" s="52">
        <f>'入力シート Input sheet'!P270</f>
        <v>0</v>
      </c>
      <c r="F203" s="52">
        <f>'入力シート Input sheet'!N270</f>
        <v>0</v>
      </c>
      <c r="G203" s="52" t="str">
        <f>'入力シート Input sheet'!O270</f>
        <v>kg</v>
      </c>
      <c r="H203" s="78">
        <f>'入力シート Input sheet'!H270*($F203/1000)</f>
        <v>0</v>
      </c>
      <c r="I203" s="78">
        <f>'入力シート Input sheet'!I270*($F203/1000)</f>
        <v>0</v>
      </c>
      <c r="J203" s="78">
        <f>'入力シート Input sheet'!J270*($F203/1000)</f>
        <v>0</v>
      </c>
      <c r="K203" s="49" t="s">
        <v>7</v>
      </c>
      <c r="L203" s="78">
        <f>'入力シート Input sheet'!K270*($F203/1000)</f>
        <v>0</v>
      </c>
      <c r="M203" s="76">
        <f>'入力シート Input sheet'!L270</f>
        <v>0</v>
      </c>
    </row>
    <row r="204" spans="2:13" x14ac:dyDescent="0.4">
      <c r="B204" s="74">
        <f>'入力シート Input sheet'!D271</f>
        <v>0</v>
      </c>
      <c r="C204" s="13">
        <v>184</v>
      </c>
      <c r="D204" s="52" t="str">
        <f>'入力シート Input sheet'!F271</f>
        <v/>
      </c>
      <c r="E204" s="52">
        <f>'入力シート Input sheet'!P271</f>
        <v>0</v>
      </c>
      <c r="F204" s="52">
        <f>'入力シート Input sheet'!N271</f>
        <v>0</v>
      </c>
      <c r="G204" s="52" t="str">
        <f>'入力シート Input sheet'!O271</f>
        <v>kg</v>
      </c>
      <c r="H204" s="78">
        <f>'入力シート Input sheet'!H271*($F204/1000)</f>
        <v>0</v>
      </c>
      <c r="I204" s="78">
        <f>'入力シート Input sheet'!I271*($F204/1000)</f>
        <v>0</v>
      </c>
      <c r="J204" s="78">
        <f>'入力シート Input sheet'!J271*($F204/1000)</f>
        <v>0</v>
      </c>
      <c r="K204" s="49" t="s">
        <v>7</v>
      </c>
      <c r="L204" s="78">
        <f>'入力シート Input sheet'!K271*($F204/1000)</f>
        <v>0</v>
      </c>
      <c r="M204" s="76">
        <f>'入力シート Input sheet'!L271</f>
        <v>0</v>
      </c>
    </row>
    <row r="205" spans="2:13" x14ac:dyDescent="0.4">
      <c r="B205" s="74">
        <f>'入力シート Input sheet'!D272</f>
        <v>0</v>
      </c>
      <c r="C205" s="13">
        <v>185</v>
      </c>
      <c r="D205" s="52" t="str">
        <f>'入力シート Input sheet'!F272</f>
        <v/>
      </c>
      <c r="E205" s="52">
        <f>'入力シート Input sheet'!P272</f>
        <v>0</v>
      </c>
      <c r="F205" s="52">
        <f>'入力シート Input sheet'!N272</f>
        <v>0</v>
      </c>
      <c r="G205" s="52" t="str">
        <f>'入力シート Input sheet'!O272</f>
        <v>kg</v>
      </c>
      <c r="H205" s="78">
        <f>'入力シート Input sheet'!H272*($F205/1000)</f>
        <v>0</v>
      </c>
      <c r="I205" s="78">
        <f>'入力シート Input sheet'!I272*($F205/1000)</f>
        <v>0</v>
      </c>
      <c r="J205" s="78">
        <f>'入力シート Input sheet'!J272*($F205/1000)</f>
        <v>0</v>
      </c>
      <c r="K205" s="49" t="s">
        <v>7</v>
      </c>
      <c r="L205" s="78">
        <f>'入力シート Input sheet'!K272*($F205/1000)</f>
        <v>0</v>
      </c>
      <c r="M205" s="76">
        <f>'入力シート Input sheet'!L272</f>
        <v>0</v>
      </c>
    </row>
    <row r="206" spans="2:13" x14ac:dyDescent="0.4">
      <c r="B206" s="74">
        <f>'入力シート Input sheet'!D273</f>
        <v>0</v>
      </c>
      <c r="C206" s="13">
        <v>186</v>
      </c>
      <c r="D206" s="52" t="str">
        <f>'入力シート Input sheet'!F273</f>
        <v/>
      </c>
      <c r="E206" s="52">
        <f>'入力シート Input sheet'!P273</f>
        <v>0</v>
      </c>
      <c r="F206" s="52">
        <f>'入力シート Input sheet'!N273</f>
        <v>0</v>
      </c>
      <c r="G206" s="52" t="str">
        <f>'入力シート Input sheet'!O273</f>
        <v>kg</v>
      </c>
      <c r="H206" s="78">
        <f>'入力シート Input sheet'!H273*($F206/1000)</f>
        <v>0</v>
      </c>
      <c r="I206" s="78">
        <f>'入力シート Input sheet'!I273*($F206/1000)</f>
        <v>0</v>
      </c>
      <c r="J206" s="78">
        <f>'入力シート Input sheet'!J273*($F206/1000)</f>
        <v>0</v>
      </c>
      <c r="K206" s="49" t="s">
        <v>7</v>
      </c>
      <c r="L206" s="78">
        <f>'入力シート Input sheet'!K273*($F206/1000)</f>
        <v>0</v>
      </c>
      <c r="M206" s="76">
        <f>'入力シート Input sheet'!L273</f>
        <v>0</v>
      </c>
    </row>
    <row r="207" spans="2:13" x14ac:dyDescent="0.4">
      <c r="B207" s="74">
        <f>'入力シート Input sheet'!D274</f>
        <v>0</v>
      </c>
      <c r="C207" s="13">
        <v>187</v>
      </c>
      <c r="D207" s="52" t="str">
        <f>'入力シート Input sheet'!F274</f>
        <v/>
      </c>
      <c r="E207" s="52">
        <f>'入力シート Input sheet'!P274</f>
        <v>0</v>
      </c>
      <c r="F207" s="52">
        <f>'入力シート Input sheet'!N274</f>
        <v>0</v>
      </c>
      <c r="G207" s="52" t="str">
        <f>'入力シート Input sheet'!O274</f>
        <v>kg</v>
      </c>
      <c r="H207" s="78">
        <f>'入力シート Input sheet'!H274*($F207/1000)</f>
        <v>0</v>
      </c>
      <c r="I207" s="78">
        <f>'入力シート Input sheet'!I274*($F207/1000)</f>
        <v>0</v>
      </c>
      <c r="J207" s="78">
        <f>'入力シート Input sheet'!J274*($F207/1000)</f>
        <v>0</v>
      </c>
      <c r="K207" s="49" t="s">
        <v>7</v>
      </c>
      <c r="L207" s="78">
        <f>'入力シート Input sheet'!K274*($F207/1000)</f>
        <v>0</v>
      </c>
      <c r="M207" s="76">
        <f>'入力シート Input sheet'!L274</f>
        <v>0</v>
      </c>
    </row>
    <row r="208" spans="2:13" x14ac:dyDescent="0.4">
      <c r="B208" s="74">
        <f>'入力シート Input sheet'!D275</f>
        <v>0</v>
      </c>
      <c r="C208" s="13">
        <v>188</v>
      </c>
      <c r="D208" s="52" t="str">
        <f>'入力シート Input sheet'!F275</f>
        <v/>
      </c>
      <c r="E208" s="52">
        <f>'入力シート Input sheet'!P275</f>
        <v>0</v>
      </c>
      <c r="F208" s="52">
        <f>'入力シート Input sheet'!N275</f>
        <v>0</v>
      </c>
      <c r="G208" s="52" t="str">
        <f>'入力シート Input sheet'!O275</f>
        <v>kg</v>
      </c>
      <c r="H208" s="78">
        <f>'入力シート Input sheet'!H275*($F208/1000)</f>
        <v>0</v>
      </c>
      <c r="I208" s="78">
        <f>'入力シート Input sheet'!I275*($F208/1000)</f>
        <v>0</v>
      </c>
      <c r="J208" s="78">
        <f>'入力シート Input sheet'!J275*($F208/1000)</f>
        <v>0</v>
      </c>
      <c r="K208" s="49" t="s">
        <v>7</v>
      </c>
      <c r="L208" s="78">
        <f>'入力シート Input sheet'!K275*($F208/1000)</f>
        <v>0</v>
      </c>
      <c r="M208" s="76">
        <f>'入力シート Input sheet'!L275</f>
        <v>0</v>
      </c>
    </row>
    <row r="209" spans="2:13" x14ac:dyDescent="0.4">
      <c r="B209" s="74">
        <f>'入力シート Input sheet'!D276</f>
        <v>0</v>
      </c>
      <c r="C209" s="13">
        <v>189</v>
      </c>
      <c r="D209" s="52" t="str">
        <f>'入力シート Input sheet'!F276</f>
        <v/>
      </c>
      <c r="E209" s="52">
        <f>'入力シート Input sheet'!P276</f>
        <v>0</v>
      </c>
      <c r="F209" s="52">
        <f>'入力シート Input sheet'!N276</f>
        <v>0</v>
      </c>
      <c r="G209" s="52" t="str">
        <f>'入力シート Input sheet'!O276</f>
        <v>kg</v>
      </c>
      <c r="H209" s="78">
        <f>'入力シート Input sheet'!H276*($F209/1000)</f>
        <v>0</v>
      </c>
      <c r="I209" s="78">
        <f>'入力シート Input sheet'!I276*($F209/1000)</f>
        <v>0</v>
      </c>
      <c r="J209" s="78">
        <f>'入力シート Input sheet'!J276*($F209/1000)</f>
        <v>0</v>
      </c>
      <c r="K209" s="49" t="s">
        <v>7</v>
      </c>
      <c r="L209" s="78">
        <f>'入力シート Input sheet'!K276*($F209/1000)</f>
        <v>0</v>
      </c>
      <c r="M209" s="76">
        <f>'入力シート Input sheet'!L276</f>
        <v>0</v>
      </c>
    </row>
    <row r="210" spans="2:13" x14ac:dyDescent="0.4">
      <c r="B210" s="74">
        <f>'入力シート Input sheet'!D277</f>
        <v>0</v>
      </c>
      <c r="C210" s="13">
        <v>190</v>
      </c>
      <c r="D210" s="52" t="str">
        <f>'入力シート Input sheet'!F277</f>
        <v/>
      </c>
      <c r="E210" s="52">
        <f>'入力シート Input sheet'!P277</f>
        <v>0</v>
      </c>
      <c r="F210" s="52">
        <f>'入力シート Input sheet'!N277</f>
        <v>0</v>
      </c>
      <c r="G210" s="52" t="str">
        <f>'入力シート Input sheet'!O277</f>
        <v>kg</v>
      </c>
      <c r="H210" s="78">
        <f>'入力シート Input sheet'!H277*($F210/1000)</f>
        <v>0</v>
      </c>
      <c r="I210" s="78">
        <f>'入力シート Input sheet'!I277*($F210/1000)</f>
        <v>0</v>
      </c>
      <c r="J210" s="78">
        <f>'入力シート Input sheet'!J277*($F210/1000)</f>
        <v>0</v>
      </c>
      <c r="K210" s="49" t="s">
        <v>7</v>
      </c>
      <c r="L210" s="78">
        <f>'入力シート Input sheet'!K277*($F210/1000)</f>
        <v>0</v>
      </c>
      <c r="M210" s="76">
        <f>'入力シート Input sheet'!L277</f>
        <v>0</v>
      </c>
    </row>
    <row r="211" spans="2:13" x14ac:dyDescent="0.4">
      <c r="B211" s="74">
        <f>'入力シート Input sheet'!D278</f>
        <v>0</v>
      </c>
      <c r="C211" s="13">
        <v>191</v>
      </c>
      <c r="D211" s="52" t="str">
        <f>'入力シート Input sheet'!F278</f>
        <v/>
      </c>
      <c r="E211" s="52">
        <f>'入力シート Input sheet'!P278</f>
        <v>0</v>
      </c>
      <c r="F211" s="52">
        <f>'入力シート Input sheet'!N278</f>
        <v>0</v>
      </c>
      <c r="G211" s="52" t="str">
        <f>'入力シート Input sheet'!O278</f>
        <v>kg</v>
      </c>
      <c r="H211" s="78">
        <f>'入力シート Input sheet'!H278*($F211/1000)</f>
        <v>0</v>
      </c>
      <c r="I211" s="78">
        <f>'入力シート Input sheet'!I278*($F211/1000)</f>
        <v>0</v>
      </c>
      <c r="J211" s="78">
        <f>'入力シート Input sheet'!J278*($F211/1000)</f>
        <v>0</v>
      </c>
      <c r="K211" s="49" t="s">
        <v>7</v>
      </c>
      <c r="L211" s="78">
        <f>'入力シート Input sheet'!K278*($F211/1000)</f>
        <v>0</v>
      </c>
      <c r="M211" s="76">
        <f>'入力シート Input sheet'!L278</f>
        <v>0</v>
      </c>
    </row>
    <row r="212" spans="2:13" x14ac:dyDescent="0.4">
      <c r="B212" s="74">
        <f>'入力シート Input sheet'!D279</f>
        <v>0</v>
      </c>
      <c r="C212" s="13">
        <v>192</v>
      </c>
      <c r="D212" s="52" t="str">
        <f>'入力シート Input sheet'!F279</f>
        <v/>
      </c>
      <c r="E212" s="52">
        <f>'入力シート Input sheet'!P279</f>
        <v>0</v>
      </c>
      <c r="F212" s="52">
        <f>'入力シート Input sheet'!N279</f>
        <v>0</v>
      </c>
      <c r="G212" s="52" t="str">
        <f>'入力シート Input sheet'!O279</f>
        <v>kg</v>
      </c>
      <c r="H212" s="78">
        <f>'入力シート Input sheet'!H279*($F212/1000)</f>
        <v>0</v>
      </c>
      <c r="I212" s="78">
        <f>'入力シート Input sheet'!I279*($F212/1000)</f>
        <v>0</v>
      </c>
      <c r="J212" s="78">
        <f>'入力シート Input sheet'!J279*($F212/1000)</f>
        <v>0</v>
      </c>
      <c r="K212" s="49" t="s">
        <v>7</v>
      </c>
      <c r="L212" s="78">
        <f>'入力シート Input sheet'!K279*($F212/1000)</f>
        <v>0</v>
      </c>
      <c r="M212" s="76">
        <f>'入力シート Input sheet'!L279</f>
        <v>0</v>
      </c>
    </row>
    <row r="213" spans="2:13" x14ac:dyDescent="0.4">
      <c r="B213" s="74">
        <f>'入力シート Input sheet'!D280</f>
        <v>0</v>
      </c>
      <c r="C213" s="13">
        <v>193</v>
      </c>
      <c r="D213" s="52" t="str">
        <f>'入力シート Input sheet'!F280</f>
        <v/>
      </c>
      <c r="E213" s="52">
        <f>'入力シート Input sheet'!P280</f>
        <v>0</v>
      </c>
      <c r="F213" s="52">
        <f>'入力シート Input sheet'!N280</f>
        <v>0</v>
      </c>
      <c r="G213" s="52" t="str">
        <f>'入力シート Input sheet'!O280</f>
        <v>kg</v>
      </c>
      <c r="H213" s="78">
        <f>'入力シート Input sheet'!H280*($F213/1000)</f>
        <v>0</v>
      </c>
      <c r="I213" s="78">
        <f>'入力シート Input sheet'!I280*($F213/1000)</f>
        <v>0</v>
      </c>
      <c r="J213" s="78">
        <f>'入力シート Input sheet'!J280*($F213/1000)</f>
        <v>0</v>
      </c>
      <c r="K213" s="49" t="s">
        <v>7</v>
      </c>
      <c r="L213" s="78">
        <f>'入力シート Input sheet'!K280*($F213/1000)</f>
        <v>0</v>
      </c>
      <c r="M213" s="76">
        <f>'入力シート Input sheet'!L280</f>
        <v>0</v>
      </c>
    </row>
    <row r="214" spans="2:13" x14ac:dyDescent="0.4">
      <c r="B214" s="74">
        <f>'入力シート Input sheet'!D281</f>
        <v>0</v>
      </c>
      <c r="C214" s="13">
        <v>194</v>
      </c>
      <c r="D214" s="52" t="str">
        <f>'入力シート Input sheet'!F281</f>
        <v/>
      </c>
      <c r="E214" s="52">
        <f>'入力シート Input sheet'!P281</f>
        <v>0</v>
      </c>
      <c r="F214" s="52">
        <f>'入力シート Input sheet'!N281</f>
        <v>0</v>
      </c>
      <c r="G214" s="52" t="str">
        <f>'入力シート Input sheet'!O281</f>
        <v>kg</v>
      </c>
      <c r="H214" s="78">
        <f>'入力シート Input sheet'!H281*($F214/1000)</f>
        <v>0</v>
      </c>
      <c r="I214" s="78">
        <f>'入力シート Input sheet'!I281*($F214/1000)</f>
        <v>0</v>
      </c>
      <c r="J214" s="78">
        <f>'入力シート Input sheet'!J281*($F214/1000)</f>
        <v>0</v>
      </c>
      <c r="K214" s="49" t="s">
        <v>7</v>
      </c>
      <c r="L214" s="78">
        <f>'入力シート Input sheet'!K281*($F214/1000)</f>
        <v>0</v>
      </c>
      <c r="M214" s="76">
        <f>'入力シート Input sheet'!L281</f>
        <v>0</v>
      </c>
    </row>
    <row r="215" spans="2:13" x14ac:dyDescent="0.4">
      <c r="B215" s="74">
        <f>'入力シート Input sheet'!D282</f>
        <v>0</v>
      </c>
      <c r="C215" s="13">
        <v>195</v>
      </c>
      <c r="D215" s="52" t="str">
        <f>'入力シート Input sheet'!F282</f>
        <v/>
      </c>
      <c r="E215" s="52">
        <f>'入力シート Input sheet'!P282</f>
        <v>0</v>
      </c>
      <c r="F215" s="52">
        <f>'入力シート Input sheet'!N282</f>
        <v>0</v>
      </c>
      <c r="G215" s="52" t="str">
        <f>'入力シート Input sheet'!O282</f>
        <v>kg</v>
      </c>
      <c r="H215" s="78">
        <f>'入力シート Input sheet'!H282*($F215/1000)</f>
        <v>0</v>
      </c>
      <c r="I215" s="78">
        <f>'入力シート Input sheet'!I282*($F215/1000)</f>
        <v>0</v>
      </c>
      <c r="J215" s="78">
        <f>'入力シート Input sheet'!J282*($F215/1000)</f>
        <v>0</v>
      </c>
      <c r="K215" s="49" t="s">
        <v>7</v>
      </c>
      <c r="L215" s="78">
        <f>'入力シート Input sheet'!K282*($F215/1000)</f>
        <v>0</v>
      </c>
      <c r="M215" s="76">
        <f>'入力シート Input sheet'!L282</f>
        <v>0</v>
      </c>
    </row>
    <row r="216" spans="2:13" x14ac:dyDescent="0.4">
      <c r="B216" s="74">
        <f>'入力シート Input sheet'!D283</f>
        <v>0</v>
      </c>
      <c r="C216" s="13">
        <v>196</v>
      </c>
      <c r="D216" s="52" t="str">
        <f>'入力シート Input sheet'!F283</f>
        <v/>
      </c>
      <c r="E216" s="52">
        <f>'入力シート Input sheet'!P283</f>
        <v>0</v>
      </c>
      <c r="F216" s="52">
        <f>'入力シート Input sheet'!N283</f>
        <v>0</v>
      </c>
      <c r="G216" s="52" t="str">
        <f>'入力シート Input sheet'!O283</f>
        <v>kg</v>
      </c>
      <c r="H216" s="78">
        <f>'入力シート Input sheet'!H283*($F216/1000)</f>
        <v>0</v>
      </c>
      <c r="I216" s="78">
        <f>'入力シート Input sheet'!I283*($F216/1000)</f>
        <v>0</v>
      </c>
      <c r="J216" s="78">
        <f>'入力シート Input sheet'!J283*($F216/1000)</f>
        <v>0</v>
      </c>
      <c r="K216" s="49" t="s">
        <v>7</v>
      </c>
      <c r="L216" s="78">
        <f>'入力シート Input sheet'!K283*($F216/1000)</f>
        <v>0</v>
      </c>
      <c r="M216" s="76">
        <f>'入力シート Input sheet'!L283</f>
        <v>0</v>
      </c>
    </row>
    <row r="217" spans="2:13" x14ac:dyDescent="0.4">
      <c r="B217" s="74">
        <f>'入力シート Input sheet'!D284</f>
        <v>0</v>
      </c>
      <c r="C217" s="13">
        <v>197</v>
      </c>
      <c r="D217" s="52" t="str">
        <f>'入力シート Input sheet'!F284</f>
        <v/>
      </c>
      <c r="E217" s="52">
        <f>'入力シート Input sheet'!P284</f>
        <v>0</v>
      </c>
      <c r="F217" s="52">
        <f>'入力シート Input sheet'!N284</f>
        <v>0</v>
      </c>
      <c r="G217" s="52" t="str">
        <f>'入力シート Input sheet'!O284</f>
        <v>kg</v>
      </c>
      <c r="H217" s="78">
        <f>'入力シート Input sheet'!H284*($F217/1000)</f>
        <v>0</v>
      </c>
      <c r="I217" s="78">
        <f>'入力シート Input sheet'!I284*($F217/1000)</f>
        <v>0</v>
      </c>
      <c r="J217" s="78">
        <f>'入力シート Input sheet'!J284*($F217/1000)</f>
        <v>0</v>
      </c>
      <c r="K217" s="49" t="s">
        <v>7</v>
      </c>
      <c r="L217" s="78">
        <f>'入力シート Input sheet'!K284*($F217/1000)</f>
        <v>0</v>
      </c>
      <c r="M217" s="76">
        <f>'入力シート Input sheet'!L284</f>
        <v>0</v>
      </c>
    </row>
    <row r="218" spans="2:13" x14ac:dyDescent="0.4">
      <c r="B218" s="74">
        <f>'入力シート Input sheet'!D285</f>
        <v>0</v>
      </c>
      <c r="C218" s="13">
        <v>198</v>
      </c>
      <c r="D218" s="52" t="str">
        <f>'入力シート Input sheet'!F285</f>
        <v/>
      </c>
      <c r="E218" s="52">
        <f>'入力シート Input sheet'!P285</f>
        <v>0</v>
      </c>
      <c r="F218" s="52">
        <f>'入力シート Input sheet'!N285</f>
        <v>0</v>
      </c>
      <c r="G218" s="52" t="str">
        <f>'入力シート Input sheet'!O285</f>
        <v>kg</v>
      </c>
      <c r="H218" s="78">
        <f>'入力シート Input sheet'!H285*($F218/1000)</f>
        <v>0</v>
      </c>
      <c r="I218" s="78">
        <f>'入力シート Input sheet'!I285*($F218/1000)</f>
        <v>0</v>
      </c>
      <c r="J218" s="78">
        <f>'入力シート Input sheet'!J285*($F218/1000)</f>
        <v>0</v>
      </c>
      <c r="K218" s="49" t="s">
        <v>7</v>
      </c>
      <c r="L218" s="78">
        <f>'入力シート Input sheet'!K285*($F218/1000)</f>
        <v>0</v>
      </c>
      <c r="M218" s="76">
        <f>'入力シート Input sheet'!L285</f>
        <v>0</v>
      </c>
    </row>
    <row r="219" spans="2:13" x14ac:dyDescent="0.4">
      <c r="B219" s="74">
        <f>'入力シート Input sheet'!D286</f>
        <v>0</v>
      </c>
      <c r="C219" s="13">
        <v>199</v>
      </c>
      <c r="D219" s="52" t="str">
        <f>'入力シート Input sheet'!F286</f>
        <v/>
      </c>
      <c r="E219" s="52">
        <f>'入力シート Input sheet'!P286</f>
        <v>0</v>
      </c>
      <c r="F219" s="52">
        <f>'入力シート Input sheet'!N286</f>
        <v>0</v>
      </c>
      <c r="G219" s="52" t="str">
        <f>'入力シート Input sheet'!O286</f>
        <v>kg</v>
      </c>
      <c r="H219" s="78">
        <f>'入力シート Input sheet'!H286*($F219/1000)</f>
        <v>0</v>
      </c>
      <c r="I219" s="78">
        <f>'入力シート Input sheet'!I286*($F219/1000)</f>
        <v>0</v>
      </c>
      <c r="J219" s="78">
        <f>'入力シート Input sheet'!J286*($F219/1000)</f>
        <v>0</v>
      </c>
      <c r="K219" s="49" t="s">
        <v>7</v>
      </c>
      <c r="L219" s="78">
        <f>'入力シート Input sheet'!K286*($F219/1000)</f>
        <v>0</v>
      </c>
      <c r="M219" s="76">
        <f>'入力シート Input sheet'!L286</f>
        <v>0</v>
      </c>
    </row>
    <row r="220" spans="2:13" x14ac:dyDescent="0.4">
      <c r="B220" s="74">
        <f>'入力シート Input sheet'!D287</f>
        <v>0</v>
      </c>
      <c r="C220" s="13">
        <v>200</v>
      </c>
      <c r="D220" s="52" t="str">
        <f>'入力シート Input sheet'!F287</f>
        <v/>
      </c>
      <c r="E220" s="52">
        <f>'入力シート Input sheet'!P287</f>
        <v>0</v>
      </c>
      <c r="F220" s="52">
        <f>'入力シート Input sheet'!N287</f>
        <v>0</v>
      </c>
      <c r="G220" s="52" t="str">
        <f>'入力シート Input sheet'!O287</f>
        <v>kg</v>
      </c>
      <c r="H220" s="78">
        <f>'入力シート Input sheet'!H287*($F220/1000)</f>
        <v>0</v>
      </c>
      <c r="I220" s="78">
        <f>'入力シート Input sheet'!I287*($F220/1000)</f>
        <v>0</v>
      </c>
      <c r="J220" s="78">
        <f>'入力シート Input sheet'!J287*($F220/1000)</f>
        <v>0</v>
      </c>
      <c r="K220" s="49" t="s">
        <v>7</v>
      </c>
      <c r="L220" s="78">
        <f>'入力シート Input sheet'!K287*($F220/1000)</f>
        <v>0</v>
      </c>
      <c r="M220" s="76">
        <f>'入力シート Input sheet'!L287</f>
        <v>0</v>
      </c>
    </row>
    <row r="221" spans="2:13" x14ac:dyDescent="0.4">
      <c r="B221" s="74">
        <f>'入力シート Input sheet'!D288</f>
        <v>0</v>
      </c>
      <c r="C221" s="13">
        <v>201</v>
      </c>
      <c r="D221" s="52" t="str">
        <f>'入力シート Input sheet'!F288</f>
        <v/>
      </c>
      <c r="E221" s="52">
        <f>'入力シート Input sheet'!P288</f>
        <v>0</v>
      </c>
      <c r="F221" s="52">
        <f>'入力シート Input sheet'!N288</f>
        <v>0</v>
      </c>
      <c r="G221" s="52" t="str">
        <f>'入力シート Input sheet'!O288</f>
        <v>kg</v>
      </c>
      <c r="H221" s="78">
        <f>'入力シート Input sheet'!H288*($F221/1000)</f>
        <v>0</v>
      </c>
      <c r="I221" s="78">
        <f>'入力シート Input sheet'!I288*($F221/1000)</f>
        <v>0</v>
      </c>
      <c r="J221" s="78">
        <f>'入力シート Input sheet'!J288*($F221/1000)</f>
        <v>0</v>
      </c>
      <c r="K221" s="49" t="s">
        <v>7</v>
      </c>
      <c r="L221" s="78">
        <f>'入力シート Input sheet'!K288*($F221/1000)</f>
        <v>0</v>
      </c>
      <c r="M221" s="76">
        <f>'入力シート Input sheet'!L288</f>
        <v>0</v>
      </c>
    </row>
    <row r="222" spans="2:13" x14ac:dyDescent="0.4">
      <c r="B222" s="74">
        <f>'入力シート Input sheet'!D289</f>
        <v>0</v>
      </c>
      <c r="C222" s="13">
        <v>202</v>
      </c>
      <c r="D222" s="52" t="str">
        <f>'入力シート Input sheet'!F289</f>
        <v/>
      </c>
      <c r="E222" s="52">
        <f>'入力シート Input sheet'!P289</f>
        <v>0</v>
      </c>
      <c r="F222" s="52">
        <f>'入力シート Input sheet'!N289</f>
        <v>0</v>
      </c>
      <c r="G222" s="52" t="str">
        <f>'入力シート Input sheet'!O289</f>
        <v>kg</v>
      </c>
      <c r="H222" s="78">
        <f>'入力シート Input sheet'!H289*($F222/1000)</f>
        <v>0</v>
      </c>
      <c r="I222" s="78">
        <f>'入力シート Input sheet'!I289*($F222/1000)</f>
        <v>0</v>
      </c>
      <c r="J222" s="78">
        <f>'入力シート Input sheet'!J289*($F222/1000)</f>
        <v>0</v>
      </c>
      <c r="K222" s="49" t="s">
        <v>7</v>
      </c>
      <c r="L222" s="78">
        <f>'入力シート Input sheet'!K289*($F222/1000)</f>
        <v>0</v>
      </c>
      <c r="M222" s="76">
        <f>'入力シート Input sheet'!L289</f>
        <v>0</v>
      </c>
    </row>
    <row r="223" spans="2:13" x14ac:dyDescent="0.4">
      <c r="B223" s="74">
        <f>'入力シート Input sheet'!D290</f>
        <v>0</v>
      </c>
      <c r="C223" s="13">
        <v>203</v>
      </c>
      <c r="D223" s="52" t="str">
        <f>'入力シート Input sheet'!F290</f>
        <v/>
      </c>
      <c r="E223" s="52">
        <f>'入力シート Input sheet'!P290</f>
        <v>0</v>
      </c>
      <c r="F223" s="52">
        <f>'入力シート Input sheet'!N290</f>
        <v>0</v>
      </c>
      <c r="G223" s="52" t="str">
        <f>'入力シート Input sheet'!O290</f>
        <v>kg</v>
      </c>
      <c r="H223" s="78">
        <f>'入力シート Input sheet'!H290*($F223/1000)</f>
        <v>0</v>
      </c>
      <c r="I223" s="78">
        <f>'入力シート Input sheet'!I290*($F223/1000)</f>
        <v>0</v>
      </c>
      <c r="J223" s="78">
        <f>'入力シート Input sheet'!J290*($F223/1000)</f>
        <v>0</v>
      </c>
      <c r="K223" s="49" t="s">
        <v>7</v>
      </c>
      <c r="L223" s="78">
        <f>'入力シート Input sheet'!K290*($F223/1000)</f>
        <v>0</v>
      </c>
      <c r="M223" s="76">
        <f>'入力シート Input sheet'!L290</f>
        <v>0</v>
      </c>
    </row>
    <row r="224" spans="2:13" x14ac:dyDescent="0.4">
      <c r="B224" s="74">
        <f>'入力シート Input sheet'!D291</f>
        <v>0</v>
      </c>
      <c r="C224" s="13">
        <v>204</v>
      </c>
      <c r="D224" s="52" t="str">
        <f>'入力シート Input sheet'!F291</f>
        <v/>
      </c>
      <c r="E224" s="52">
        <f>'入力シート Input sheet'!P291</f>
        <v>0</v>
      </c>
      <c r="F224" s="52">
        <f>'入力シート Input sheet'!N291</f>
        <v>0</v>
      </c>
      <c r="G224" s="52" t="str">
        <f>'入力シート Input sheet'!O291</f>
        <v>kg</v>
      </c>
      <c r="H224" s="78">
        <f>'入力シート Input sheet'!H291*($F224/1000)</f>
        <v>0</v>
      </c>
      <c r="I224" s="78">
        <f>'入力シート Input sheet'!I291*($F224/1000)</f>
        <v>0</v>
      </c>
      <c r="J224" s="78">
        <f>'入力シート Input sheet'!J291*($F224/1000)</f>
        <v>0</v>
      </c>
      <c r="K224" s="49" t="s">
        <v>7</v>
      </c>
      <c r="L224" s="78">
        <f>'入力シート Input sheet'!K291*($F224/1000)</f>
        <v>0</v>
      </c>
      <c r="M224" s="76">
        <f>'入力シート Input sheet'!L291</f>
        <v>0</v>
      </c>
    </row>
    <row r="225" spans="2:13" x14ac:dyDescent="0.4">
      <c r="B225" s="74">
        <f>'入力シート Input sheet'!D292</f>
        <v>0</v>
      </c>
      <c r="C225" s="13">
        <v>205</v>
      </c>
      <c r="D225" s="52" t="str">
        <f>'入力シート Input sheet'!F292</f>
        <v/>
      </c>
      <c r="E225" s="52">
        <f>'入力シート Input sheet'!P292</f>
        <v>0</v>
      </c>
      <c r="F225" s="52">
        <f>'入力シート Input sheet'!N292</f>
        <v>0</v>
      </c>
      <c r="G225" s="52" t="str">
        <f>'入力シート Input sheet'!O292</f>
        <v>kg</v>
      </c>
      <c r="H225" s="78">
        <f>'入力シート Input sheet'!H292*($F225/1000)</f>
        <v>0</v>
      </c>
      <c r="I225" s="78">
        <f>'入力シート Input sheet'!I292*($F225/1000)</f>
        <v>0</v>
      </c>
      <c r="J225" s="78">
        <f>'入力シート Input sheet'!J292*($F225/1000)</f>
        <v>0</v>
      </c>
      <c r="K225" s="49" t="s">
        <v>7</v>
      </c>
      <c r="L225" s="78">
        <f>'入力シート Input sheet'!K292*($F225/1000)</f>
        <v>0</v>
      </c>
      <c r="M225" s="76">
        <f>'入力シート Input sheet'!L292</f>
        <v>0</v>
      </c>
    </row>
    <row r="226" spans="2:13" x14ac:dyDescent="0.4">
      <c r="B226" s="74">
        <f>'入力シート Input sheet'!D293</f>
        <v>0</v>
      </c>
      <c r="C226" s="13">
        <v>206</v>
      </c>
      <c r="D226" s="52" t="str">
        <f>'入力シート Input sheet'!F293</f>
        <v/>
      </c>
      <c r="E226" s="52">
        <f>'入力シート Input sheet'!P293</f>
        <v>0</v>
      </c>
      <c r="F226" s="52">
        <f>'入力シート Input sheet'!N293</f>
        <v>0</v>
      </c>
      <c r="G226" s="52" t="str">
        <f>'入力シート Input sheet'!O293</f>
        <v>kg</v>
      </c>
      <c r="H226" s="78">
        <f>'入力シート Input sheet'!H293*($F226/1000)</f>
        <v>0</v>
      </c>
      <c r="I226" s="78">
        <f>'入力シート Input sheet'!I293*($F226/1000)</f>
        <v>0</v>
      </c>
      <c r="J226" s="78">
        <f>'入力シート Input sheet'!J293*($F226/1000)</f>
        <v>0</v>
      </c>
      <c r="K226" s="49" t="s">
        <v>7</v>
      </c>
      <c r="L226" s="78">
        <f>'入力シート Input sheet'!K293*($F226/1000)</f>
        <v>0</v>
      </c>
      <c r="M226" s="76">
        <f>'入力シート Input sheet'!L293</f>
        <v>0</v>
      </c>
    </row>
    <row r="227" spans="2:13" x14ac:dyDescent="0.4">
      <c r="B227" s="74">
        <f>'入力シート Input sheet'!D294</f>
        <v>0</v>
      </c>
      <c r="C227" s="13">
        <v>207</v>
      </c>
      <c r="D227" s="52" t="str">
        <f>'入力シート Input sheet'!F294</f>
        <v/>
      </c>
      <c r="E227" s="52">
        <f>'入力シート Input sheet'!P294</f>
        <v>0</v>
      </c>
      <c r="F227" s="52">
        <f>'入力シート Input sheet'!N294</f>
        <v>0</v>
      </c>
      <c r="G227" s="52" t="str">
        <f>'入力シート Input sheet'!O294</f>
        <v>kg</v>
      </c>
      <c r="H227" s="78">
        <f>'入力シート Input sheet'!H294*($F227/1000)</f>
        <v>0</v>
      </c>
      <c r="I227" s="78">
        <f>'入力シート Input sheet'!I294*($F227/1000)</f>
        <v>0</v>
      </c>
      <c r="J227" s="78">
        <f>'入力シート Input sheet'!J294*($F227/1000)</f>
        <v>0</v>
      </c>
      <c r="K227" s="49" t="s">
        <v>7</v>
      </c>
      <c r="L227" s="78">
        <f>'入力シート Input sheet'!K294*($F227/1000)</f>
        <v>0</v>
      </c>
      <c r="M227" s="76">
        <f>'入力シート Input sheet'!L294</f>
        <v>0</v>
      </c>
    </row>
    <row r="228" spans="2:13" x14ac:dyDescent="0.4">
      <c r="B228" s="74">
        <f>'入力シート Input sheet'!D295</f>
        <v>0</v>
      </c>
      <c r="C228" s="13">
        <v>208</v>
      </c>
      <c r="D228" s="52" t="str">
        <f>'入力シート Input sheet'!F295</f>
        <v/>
      </c>
      <c r="E228" s="52">
        <f>'入力シート Input sheet'!P295</f>
        <v>0</v>
      </c>
      <c r="F228" s="52">
        <f>'入力シート Input sheet'!N295</f>
        <v>0</v>
      </c>
      <c r="G228" s="52" t="str">
        <f>'入力シート Input sheet'!O295</f>
        <v>kg</v>
      </c>
      <c r="H228" s="78">
        <f>'入力シート Input sheet'!H295*($F228/1000)</f>
        <v>0</v>
      </c>
      <c r="I228" s="78">
        <f>'入力シート Input sheet'!I295*($F228/1000)</f>
        <v>0</v>
      </c>
      <c r="J228" s="78">
        <f>'入力シート Input sheet'!J295*($F228/1000)</f>
        <v>0</v>
      </c>
      <c r="K228" s="49" t="s">
        <v>7</v>
      </c>
      <c r="L228" s="78">
        <f>'入力シート Input sheet'!K295*($F228/1000)</f>
        <v>0</v>
      </c>
      <c r="M228" s="76">
        <f>'入力シート Input sheet'!L295</f>
        <v>0</v>
      </c>
    </row>
    <row r="229" spans="2:13" x14ac:dyDescent="0.4">
      <c r="B229" s="74">
        <f>'入力シート Input sheet'!D296</f>
        <v>0</v>
      </c>
      <c r="C229" s="13">
        <v>209</v>
      </c>
      <c r="D229" s="52" t="str">
        <f>'入力シート Input sheet'!F296</f>
        <v/>
      </c>
      <c r="E229" s="52">
        <f>'入力シート Input sheet'!P296</f>
        <v>0</v>
      </c>
      <c r="F229" s="52">
        <f>'入力シート Input sheet'!N296</f>
        <v>0</v>
      </c>
      <c r="G229" s="52" t="str">
        <f>'入力シート Input sheet'!O296</f>
        <v>kg</v>
      </c>
      <c r="H229" s="78">
        <f>'入力シート Input sheet'!H296*($F229/1000)</f>
        <v>0</v>
      </c>
      <c r="I229" s="78">
        <f>'入力シート Input sheet'!I296*($F229/1000)</f>
        <v>0</v>
      </c>
      <c r="J229" s="78">
        <f>'入力シート Input sheet'!J296*($F229/1000)</f>
        <v>0</v>
      </c>
      <c r="K229" s="49" t="s">
        <v>7</v>
      </c>
      <c r="L229" s="78">
        <f>'入力シート Input sheet'!K296*($F229/1000)</f>
        <v>0</v>
      </c>
      <c r="M229" s="76">
        <f>'入力シート Input sheet'!L296</f>
        <v>0</v>
      </c>
    </row>
    <row r="230" spans="2:13" x14ac:dyDescent="0.4">
      <c r="B230" s="74">
        <f>'入力シート Input sheet'!D297</f>
        <v>0</v>
      </c>
      <c r="C230" s="13">
        <v>210</v>
      </c>
      <c r="D230" s="52" t="str">
        <f>'入力シート Input sheet'!F297</f>
        <v/>
      </c>
      <c r="E230" s="52">
        <f>'入力シート Input sheet'!P297</f>
        <v>0</v>
      </c>
      <c r="F230" s="52">
        <f>'入力シート Input sheet'!N297</f>
        <v>0</v>
      </c>
      <c r="G230" s="52" t="str">
        <f>'入力シート Input sheet'!O297</f>
        <v>kg</v>
      </c>
      <c r="H230" s="78">
        <f>'入力シート Input sheet'!H297*($F230/1000)</f>
        <v>0</v>
      </c>
      <c r="I230" s="78">
        <f>'入力シート Input sheet'!I297*($F230/1000)</f>
        <v>0</v>
      </c>
      <c r="J230" s="78">
        <f>'入力シート Input sheet'!J297*($F230/1000)</f>
        <v>0</v>
      </c>
      <c r="K230" s="49" t="s">
        <v>7</v>
      </c>
      <c r="L230" s="78">
        <f>'入力シート Input sheet'!K297*($F230/1000)</f>
        <v>0</v>
      </c>
      <c r="M230" s="76">
        <f>'入力シート Input sheet'!L297</f>
        <v>0</v>
      </c>
    </row>
    <row r="231" spans="2:13" x14ac:dyDescent="0.4">
      <c r="B231" s="74">
        <f>'入力シート Input sheet'!D298</f>
        <v>0</v>
      </c>
      <c r="C231" s="13">
        <v>211</v>
      </c>
      <c r="D231" s="52" t="str">
        <f>'入力シート Input sheet'!F298</f>
        <v/>
      </c>
      <c r="E231" s="52">
        <f>'入力シート Input sheet'!P298</f>
        <v>0</v>
      </c>
      <c r="F231" s="52">
        <f>'入力シート Input sheet'!N298</f>
        <v>0</v>
      </c>
      <c r="G231" s="52" t="str">
        <f>'入力シート Input sheet'!O298</f>
        <v>kg</v>
      </c>
      <c r="H231" s="78">
        <f>'入力シート Input sheet'!H298*($F231/1000)</f>
        <v>0</v>
      </c>
      <c r="I231" s="78">
        <f>'入力シート Input sheet'!I298*($F231/1000)</f>
        <v>0</v>
      </c>
      <c r="J231" s="78">
        <f>'入力シート Input sheet'!J298*($F231/1000)</f>
        <v>0</v>
      </c>
      <c r="K231" s="49" t="s">
        <v>7</v>
      </c>
      <c r="L231" s="78">
        <f>'入力シート Input sheet'!K298*($F231/1000)</f>
        <v>0</v>
      </c>
      <c r="M231" s="76">
        <f>'入力シート Input sheet'!L298</f>
        <v>0</v>
      </c>
    </row>
    <row r="232" spans="2:13" x14ac:dyDescent="0.4">
      <c r="B232" s="74">
        <f>'入力シート Input sheet'!D299</f>
        <v>0</v>
      </c>
      <c r="C232" s="13">
        <v>212</v>
      </c>
      <c r="D232" s="52" t="str">
        <f>'入力シート Input sheet'!F299</f>
        <v/>
      </c>
      <c r="E232" s="52">
        <f>'入力シート Input sheet'!P299</f>
        <v>0</v>
      </c>
      <c r="F232" s="52">
        <f>'入力シート Input sheet'!N299</f>
        <v>0</v>
      </c>
      <c r="G232" s="52" t="str">
        <f>'入力シート Input sheet'!O299</f>
        <v>kg</v>
      </c>
      <c r="H232" s="78">
        <f>'入力シート Input sheet'!H299*($F232/1000)</f>
        <v>0</v>
      </c>
      <c r="I232" s="78">
        <f>'入力シート Input sheet'!I299*($F232/1000)</f>
        <v>0</v>
      </c>
      <c r="J232" s="78">
        <f>'入力シート Input sheet'!J299*($F232/1000)</f>
        <v>0</v>
      </c>
      <c r="K232" s="49" t="s">
        <v>7</v>
      </c>
      <c r="L232" s="78">
        <f>'入力シート Input sheet'!K299*($F232/1000)</f>
        <v>0</v>
      </c>
      <c r="M232" s="76">
        <f>'入力シート Input sheet'!L299</f>
        <v>0</v>
      </c>
    </row>
    <row r="233" spans="2:13" x14ac:dyDescent="0.4">
      <c r="B233" s="74">
        <f>'入力シート Input sheet'!D300</f>
        <v>0</v>
      </c>
      <c r="C233" s="13">
        <v>213</v>
      </c>
      <c r="D233" s="52" t="str">
        <f>'入力シート Input sheet'!F300</f>
        <v/>
      </c>
      <c r="E233" s="52">
        <f>'入力シート Input sheet'!P300</f>
        <v>0</v>
      </c>
      <c r="F233" s="52">
        <f>'入力シート Input sheet'!N300</f>
        <v>0</v>
      </c>
      <c r="G233" s="52" t="str">
        <f>'入力シート Input sheet'!O300</f>
        <v>kg</v>
      </c>
      <c r="H233" s="78">
        <f>'入力シート Input sheet'!H300*($F233/1000)</f>
        <v>0</v>
      </c>
      <c r="I233" s="78">
        <f>'入力シート Input sheet'!I300*($F233/1000)</f>
        <v>0</v>
      </c>
      <c r="J233" s="78">
        <f>'入力シート Input sheet'!J300*($F233/1000)</f>
        <v>0</v>
      </c>
      <c r="K233" s="49" t="s">
        <v>7</v>
      </c>
      <c r="L233" s="78">
        <f>'入力シート Input sheet'!K300*($F233/1000)</f>
        <v>0</v>
      </c>
      <c r="M233" s="76">
        <f>'入力シート Input sheet'!L300</f>
        <v>0</v>
      </c>
    </row>
    <row r="234" spans="2:13" x14ac:dyDescent="0.4">
      <c r="B234" s="74">
        <f>'入力シート Input sheet'!D301</f>
        <v>0</v>
      </c>
      <c r="C234" s="13">
        <v>214</v>
      </c>
      <c r="D234" s="52" t="str">
        <f>'入力シート Input sheet'!F301</f>
        <v/>
      </c>
      <c r="E234" s="52">
        <f>'入力シート Input sheet'!P301</f>
        <v>0</v>
      </c>
      <c r="F234" s="52">
        <f>'入力シート Input sheet'!N301</f>
        <v>0</v>
      </c>
      <c r="G234" s="52" t="str">
        <f>'入力シート Input sheet'!O301</f>
        <v>kg</v>
      </c>
      <c r="H234" s="78">
        <f>'入力シート Input sheet'!H301*($F234/1000)</f>
        <v>0</v>
      </c>
      <c r="I234" s="78">
        <f>'入力シート Input sheet'!I301*($F234/1000)</f>
        <v>0</v>
      </c>
      <c r="J234" s="78">
        <f>'入力シート Input sheet'!J301*($F234/1000)</f>
        <v>0</v>
      </c>
      <c r="K234" s="49" t="s">
        <v>7</v>
      </c>
      <c r="L234" s="78">
        <f>'入力シート Input sheet'!K301*($F234/1000)</f>
        <v>0</v>
      </c>
      <c r="M234" s="76">
        <f>'入力シート Input sheet'!L301</f>
        <v>0</v>
      </c>
    </row>
    <row r="235" spans="2:13" x14ac:dyDescent="0.4">
      <c r="B235" s="74">
        <f>'入力シート Input sheet'!D302</f>
        <v>0</v>
      </c>
      <c r="C235" s="13">
        <v>215</v>
      </c>
      <c r="D235" s="52" t="str">
        <f>'入力シート Input sheet'!F302</f>
        <v/>
      </c>
      <c r="E235" s="52">
        <f>'入力シート Input sheet'!P302</f>
        <v>0</v>
      </c>
      <c r="F235" s="52">
        <f>'入力シート Input sheet'!N302</f>
        <v>0</v>
      </c>
      <c r="G235" s="52" t="str">
        <f>'入力シート Input sheet'!O302</f>
        <v>kg</v>
      </c>
      <c r="H235" s="78">
        <f>'入力シート Input sheet'!H302*($F235/1000)</f>
        <v>0</v>
      </c>
      <c r="I235" s="78">
        <f>'入力シート Input sheet'!I302*($F235/1000)</f>
        <v>0</v>
      </c>
      <c r="J235" s="78">
        <f>'入力シート Input sheet'!J302*($F235/1000)</f>
        <v>0</v>
      </c>
      <c r="K235" s="49" t="s">
        <v>7</v>
      </c>
      <c r="L235" s="78">
        <f>'入力シート Input sheet'!K302*($F235/1000)</f>
        <v>0</v>
      </c>
      <c r="M235" s="76">
        <f>'入力シート Input sheet'!L302</f>
        <v>0</v>
      </c>
    </row>
    <row r="236" spans="2:13" x14ac:dyDescent="0.4">
      <c r="B236" s="74">
        <f>'入力シート Input sheet'!D303</f>
        <v>0</v>
      </c>
      <c r="C236" s="13">
        <v>216</v>
      </c>
      <c r="D236" s="52" t="str">
        <f>'入力シート Input sheet'!F303</f>
        <v/>
      </c>
      <c r="E236" s="52">
        <f>'入力シート Input sheet'!P303</f>
        <v>0</v>
      </c>
      <c r="F236" s="52">
        <f>'入力シート Input sheet'!N303</f>
        <v>0</v>
      </c>
      <c r="G236" s="52" t="str">
        <f>'入力シート Input sheet'!O303</f>
        <v>kg</v>
      </c>
      <c r="H236" s="78">
        <f>'入力シート Input sheet'!H303*($F236/1000)</f>
        <v>0</v>
      </c>
      <c r="I236" s="78">
        <f>'入力シート Input sheet'!I303*($F236/1000)</f>
        <v>0</v>
      </c>
      <c r="J236" s="78">
        <f>'入力シート Input sheet'!J303*($F236/1000)</f>
        <v>0</v>
      </c>
      <c r="K236" s="49" t="s">
        <v>7</v>
      </c>
      <c r="L236" s="78">
        <f>'入力シート Input sheet'!K303*($F236/1000)</f>
        <v>0</v>
      </c>
      <c r="M236" s="76">
        <f>'入力シート Input sheet'!L303</f>
        <v>0</v>
      </c>
    </row>
    <row r="237" spans="2:13" x14ac:dyDescent="0.4">
      <c r="B237" s="74">
        <f>'入力シート Input sheet'!D304</f>
        <v>0</v>
      </c>
      <c r="C237" s="13">
        <v>217</v>
      </c>
      <c r="D237" s="52" t="str">
        <f>'入力シート Input sheet'!F304</f>
        <v/>
      </c>
      <c r="E237" s="52">
        <f>'入力シート Input sheet'!P304</f>
        <v>0</v>
      </c>
      <c r="F237" s="52">
        <f>'入力シート Input sheet'!N304</f>
        <v>0</v>
      </c>
      <c r="G237" s="52" t="str">
        <f>'入力シート Input sheet'!O304</f>
        <v>kg</v>
      </c>
      <c r="H237" s="78">
        <f>'入力シート Input sheet'!H304*($F237/1000)</f>
        <v>0</v>
      </c>
      <c r="I237" s="78">
        <f>'入力シート Input sheet'!I304*($F237/1000)</f>
        <v>0</v>
      </c>
      <c r="J237" s="78">
        <f>'入力シート Input sheet'!J304*($F237/1000)</f>
        <v>0</v>
      </c>
      <c r="K237" s="49" t="s">
        <v>7</v>
      </c>
      <c r="L237" s="78">
        <f>'入力シート Input sheet'!K304*($F237/1000)</f>
        <v>0</v>
      </c>
      <c r="M237" s="76">
        <f>'入力シート Input sheet'!L304</f>
        <v>0</v>
      </c>
    </row>
    <row r="238" spans="2:13" x14ac:dyDescent="0.4">
      <c r="B238" s="74">
        <f>'入力シート Input sheet'!D305</f>
        <v>0</v>
      </c>
      <c r="C238" s="13">
        <v>218</v>
      </c>
      <c r="D238" s="52" t="str">
        <f>'入力シート Input sheet'!F305</f>
        <v/>
      </c>
      <c r="E238" s="52">
        <f>'入力シート Input sheet'!P305</f>
        <v>0</v>
      </c>
      <c r="F238" s="52">
        <f>'入力シート Input sheet'!N305</f>
        <v>0</v>
      </c>
      <c r="G238" s="52" t="str">
        <f>'入力シート Input sheet'!O305</f>
        <v>kg</v>
      </c>
      <c r="H238" s="78">
        <f>'入力シート Input sheet'!H305*($F238/1000)</f>
        <v>0</v>
      </c>
      <c r="I238" s="78">
        <f>'入力シート Input sheet'!I305*($F238/1000)</f>
        <v>0</v>
      </c>
      <c r="J238" s="78">
        <f>'入力シート Input sheet'!J305*($F238/1000)</f>
        <v>0</v>
      </c>
      <c r="K238" s="49" t="s">
        <v>7</v>
      </c>
      <c r="L238" s="78">
        <f>'入力シート Input sheet'!K305*($F238/1000)</f>
        <v>0</v>
      </c>
      <c r="M238" s="76">
        <f>'入力シート Input sheet'!L305</f>
        <v>0</v>
      </c>
    </row>
    <row r="239" spans="2:13" x14ac:dyDescent="0.4">
      <c r="B239" s="74">
        <f>'入力シート Input sheet'!D306</f>
        <v>0</v>
      </c>
      <c r="C239" s="13">
        <v>219</v>
      </c>
      <c r="D239" s="52" t="str">
        <f>'入力シート Input sheet'!F306</f>
        <v/>
      </c>
      <c r="E239" s="52">
        <f>'入力シート Input sheet'!P306</f>
        <v>0</v>
      </c>
      <c r="F239" s="52">
        <f>'入力シート Input sheet'!N306</f>
        <v>0</v>
      </c>
      <c r="G239" s="52" t="str">
        <f>'入力シート Input sheet'!O306</f>
        <v>kg</v>
      </c>
      <c r="H239" s="78">
        <f>'入力シート Input sheet'!H306*($F239/1000)</f>
        <v>0</v>
      </c>
      <c r="I239" s="78">
        <f>'入力シート Input sheet'!I306*($F239/1000)</f>
        <v>0</v>
      </c>
      <c r="J239" s="78">
        <f>'入力シート Input sheet'!J306*($F239/1000)</f>
        <v>0</v>
      </c>
      <c r="K239" s="49" t="s">
        <v>7</v>
      </c>
      <c r="L239" s="78">
        <f>'入力シート Input sheet'!K306*($F239/1000)</f>
        <v>0</v>
      </c>
      <c r="M239" s="76">
        <f>'入力シート Input sheet'!L306</f>
        <v>0</v>
      </c>
    </row>
    <row r="240" spans="2:13" x14ac:dyDescent="0.4">
      <c r="B240" s="74">
        <f>'入力シート Input sheet'!D307</f>
        <v>0</v>
      </c>
      <c r="C240" s="13">
        <v>220</v>
      </c>
      <c r="D240" s="52" t="str">
        <f>'入力シート Input sheet'!F307</f>
        <v/>
      </c>
      <c r="E240" s="52">
        <f>'入力シート Input sheet'!P307</f>
        <v>0</v>
      </c>
      <c r="F240" s="52">
        <f>'入力シート Input sheet'!N307</f>
        <v>0</v>
      </c>
      <c r="G240" s="52" t="str">
        <f>'入力シート Input sheet'!O307</f>
        <v>kg</v>
      </c>
      <c r="H240" s="78">
        <f>'入力シート Input sheet'!H307*($F240/1000)</f>
        <v>0</v>
      </c>
      <c r="I240" s="78">
        <f>'入力シート Input sheet'!I307*($F240/1000)</f>
        <v>0</v>
      </c>
      <c r="J240" s="78">
        <f>'入力シート Input sheet'!J307*($F240/1000)</f>
        <v>0</v>
      </c>
      <c r="K240" s="49" t="s">
        <v>7</v>
      </c>
      <c r="L240" s="78">
        <f>'入力シート Input sheet'!K307*($F240/1000)</f>
        <v>0</v>
      </c>
      <c r="M240" s="76">
        <f>'入力シート Input sheet'!L307</f>
        <v>0</v>
      </c>
    </row>
    <row r="241" spans="2:13" x14ac:dyDescent="0.4">
      <c r="B241" s="74">
        <f>'入力シート Input sheet'!D308</f>
        <v>0</v>
      </c>
      <c r="C241" s="13">
        <v>221</v>
      </c>
      <c r="D241" s="52" t="str">
        <f>'入力シート Input sheet'!F308</f>
        <v/>
      </c>
      <c r="E241" s="52">
        <f>'入力シート Input sheet'!P308</f>
        <v>0</v>
      </c>
      <c r="F241" s="52">
        <f>'入力シート Input sheet'!N308</f>
        <v>0</v>
      </c>
      <c r="G241" s="52" t="str">
        <f>'入力シート Input sheet'!O308</f>
        <v>kg</v>
      </c>
      <c r="H241" s="78">
        <f>'入力シート Input sheet'!H308*($F241/1000)</f>
        <v>0</v>
      </c>
      <c r="I241" s="78">
        <f>'入力シート Input sheet'!I308*($F241/1000)</f>
        <v>0</v>
      </c>
      <c r="J241" s="78">
        <f>'入力シート Input sheet'!J308*($F241/1000)</f>
        <v>0</v>
      </c>
      <c r="K241" s="49" t="s">
        <v>7</v>
      </c>
      <c r="L241" s="78">
        <f>'入力シート Input sheet'!K308*($F241/1000)</f>
        <v>0</v>
      </c>
      <c r="M241" s="76">
        <f>'入力シート Input sheet'!L308</f>
        <v>0</v>
      </c>
    </row>
    <row r="242" spans="2:13" x14ac:dyDescent="0.4">
      <c r="B242" s="74">
        <f>'入力シート Input sheet'!D309</f>
        <v>0</v>
      </c>
      <c r="C242" s="13">
        <v>222</v>
      </c>
      <c r="D242" s="52" t="str">
        <f>'入力シート Input sheet'!F309</f>
        <v/>
      </c>
      <c r="E242" s="52">
        <f>'入力シート Input sheet'!P309</f>
        <v>0</v>
      </c>
      <c r="F242" s="52">
        <f>'入力シート Input sheet'!N309</f>
        <v>0</v>
      </c>
      <c r="G242" s="52" t="str">
        <f>'入力シート Input sheet'!O309</f>
        <v>kg</v>
      </c>
      <c r="H242" s="78">
        <f>'入力シート Input sheet'!H309*($F242/1000)</f>
        <v>0</v>
      </c>
      <c r="I242" s="78">
        <f>'入力シート Input sheet'!I309*($F242/1000)</f>
        <v>0</v>
      </c>
      <c r="J242" s="78">
        <f>'入力シート Input sheet'!J309*($F242/1000)</f>
        <v>0</v>
      </c>
      <c r="K242" s="49" t="s">
        <v>7</v>
      </c>
      <c r="L242" s="78">
        <f>'入力シート Input sheet'!K309*($F242/1000)</f>
        <v>0</v>
      </c>
      <c r="M242" s="76">
        <f>'入力シート Input sheet'!L309</f>
        <v>0</v>
      </c>
    </row>
    <row r="243" spans="2:13" x14ac:dyDescent="0.4">
      <c r="B243" s="74">
        <f>'入力シート Input sheet'!D310</f>
        <v>0</v>
      </c>
      <c r="C243" s="13">
        <v>223</v>
      </c>
      <c r="D243" s="52" t="str">
        <f>'入力シート Input sheet'!F310</f>
        <v/>
      </c>
      <c r="E243" s="52">
        <f>'入力シート Input sheet'!P310</f>
        <v>0</v>
      </c>
      <c r="F243" s="52">
        <f>'入力シート Input sheet'!N310</f>
        <v>0</v>
      </c>
      <c r="G243" s="52" t="str">
        <f>'入力シート Input sheet'!O310</f>
        <v>kg</v>
      </c>
      <c r="H243" s="78">
        <f>'入力シート Input sheet'!H310*($F243/1000)</f>
        <v>0</v>
      </c>
      <c r="I243" s="78">
        <f>'入力シート Input sheet'!I310*($F243/1000)</f>
        <v>0</v>
      </c>
      <c r="J243" s="78">
        <f>'入力シート Input sheet'!J310*($F243/1000)</f>
        <v>0</v>
      </c>
      <c r="K243" s="49" t="s">
        <v>7</v>
      </c>
      <c r="L243" s="78">
        <f>'入力シート Input sheet'!K310*($F243/1000)</f>
        <v>0</v>
      </c>
      <c r="M243" s="76">
        <f>'入力シート Input sheet'!L310</f>
        <v>0</v>
      </c>
    </row>
    <row r="244" spans="2:13" x14ac:dyDescent="0.4">
      <c r="B244" s="74">
        <f>'入力シート Input sheet'!D311</f>
        <v>0</v>
      </c>
      <c r="C244" s="13">
        <v>224</v>
      </c>
      <c r="D244" s="52" t="str">
        <f>'入力シート Input sheet'!F311</f>
        <v/>
      </c>
      <c r="E244" s="52">
        <f>'入力シート Input sheet'!P311</f>
        <v>0</v>
      </c>
      <c r="F244" s="52">
        <f>'入力シート Input sheet'!N311</f>
        <v>0</v>
      </c>
      <c r="G244" s="52" t="str">
        <f>'入力シート Input sheet'!O311</f>
        <v>kg</v>
      </c>
      <c r="H244" s="78">
        <f>'入力シート Input sheet'!H311*($F244/1000)</f>
        <v>0</v>
      </c>
      <c r="I244" s="78">
        <f>'入力シート Input sheet'!I311*($F244/1000)</f>
        <v>0</v>
      </c>
      <c r="J244" s="78">
        <f>'入力シート Input sheet'!J311*($F244/1000)</f>
        <v>0</v>
      </c>
      <c r="K244" s="49" t="s">
        <v>7</v>
      </c>
      <c r="L244" s="78">
        <f>'入力シート Input sheet'!K311*($F244/1000)</f>
        <v>0</v>
      </c>
      <c r="M244" s="76">
        <f>'入力シート Input sheet'!L311</f>
        <v>0</v>
      </c>
    </row>
    <row r="245" spans="2:13" x14ac:dyDescent="0.4">
      <c r="B245" s="74">
        <f>'入力シート Input sheet'!D312</f>
        <v>0</v>
      </c>
      <c r="C245" s="13">
        <v>225</v>
      </c>
      <c r="D245" s="52" t="str">
        <f>'入力シート Input sheet'!F312</f>
        <v/>
      </c>
      <c r="E245" s="52">
        <f>'入力シート Input sheet'!P312</f>
        <v>0</v>
      </c>
      <c r="F245" s="52">
        <f>'入力シート Input sheet'!N312</f>
        <v>0</v>
      </c>
      <c r="G245" s="52" t="str">
        <f>'入力シート Input sheet'!O312</f>
        <v>kg</v>
      </c>
      <c r="H245" s="78">
        <f>'入力シート Input sheet'!H312*($F245/1000)</f>
        <v>0</v>
      </c>
      <c r="I245" s="78">
        <f>'入力シート Input sheet'!I312*($F245/1000)</f>
        <v>0</v>
      </c>
      <c r="J245" s="78">
        <f>'入力シート Input sheet'!J312*($F245/1000)</f>
        <v>0</v>
      </c>
      <c r="K245" s="49" t="s">
        <v>7</v>
      </c>
      <c r="L245" s="78">
        <f>'入力シート Input sheet'!K312*($F245/1000)</f>
        <v>0</v>
      </c>
      <c r="M245" s="76">
        <f>'入力シート Input sheet'!L312</f>
        <v>0</v>
      </c>
    </row>
    <row r="246" spans="2:13" x14ac:dyDescent="0.4">
      <c r="B246" s="74">
        <f>'入力シート Input sheet'!D313</f>
        <v>0</v>
      </c>
      <c r="C246" s="13">
        <v>226</v>
      </c>
      <c r="D246" s="52" t="str">
        <f>'入力シート Input sheet'!F313</f>
        <v/>
      </c>
      <c r="E246" s="52">
        <f>'入力シート Input sheet'!P313</f>
        <v>0</v>
      </c>
      <c r="F246" s="52">
        <f>'入力シート Input sheet'!N313</f>
        <v>0</v>
      </c>
      <c r="G246" s="52" t="str">
        <f>'入力シート Input sheet'!O313</f>
        <v>kg</v>
      </c>
      <c r="H246" s="78">
        <f>'入力シート Input sheet'!H313*($F246/1000)</f>
        <v>0</v>
      </c>
      <c r="I246" s="78">
        <f>'入力シート Input sheet'!I313*($F246/1000)</f>
        <v>0</v>
      </c>
      <c r="J246" s="78">
        <f>'入力シート Input sheet'!J313*($F246/1000)</f>
        <v>0</v>
      </c>
      <c r="K246" s="49" t="s">
        <v>7</v>
      </c>
      <c r="L246" s="78">
        <f>'入力シート Input sheet'!K313*($F246/1000)</f>
        <v>0</v>
      </c>
      <c r="M246" s="76">
        <f>'入力シート Input sheet'!L313</f>
        <v>0</v>
      </c>
    </row>
    <row r="247" spans="2:13" x14ac:dyDescent="0.4">
      <c r="B247" s="74">
        <f>'入力シート Input sheet'!D314</f>
        <v>0</v>
      </c>
      <c r="C247" s="13">
        <v>227</v>
      </c>
      <c r="D247" s="52" t="str">
        <f>'入力シート Input sheet'!F314</f>
        <v/>
      </c>
      <c r="E247" s="52">
        <f>'入力シート Input sheet'!P314</f>
        <v>0</v>
      </c>
      <c r="F247" s="52">
        <f>'入力シート Input sheet'!N314</f>
        <v>0</v>
      </c>
      <c r="G247" s="52" t="str">
        <f>'入力シート Input sheet'!O314</f>
        <v>kg</v>
      </c>
      <c r="H247" s="78">
        <f>'入力シート Input sheet'!H314*($F247/1000)</f>
        <v>0</v>
      </c>
      <c r="I247" s="78">
        <f>'入力シート Input sheet'!I314*($F247/1000)</f>
        <v>0</v>
      </c>
      <c r="J247" s="78">
        <f>'入力シート Input sheet'!J314*($F247/1000)</f>
        <v>0</v>
      </c>
      <c r="K247" s="49" t="s">
        <v>7</v>
      </c>
      <c r="L247" s="78">
        <f>'入力シート Input sheet'!K314*($F247/1000)</f>
        <v>0</v>
      </c>
      <c r="M247" s="76">
        <f>'入力シート Input sheet'!L314</f>
        <v>0</v>
      </c>
    </row>
    <row r="248" spans="2:13" x14ac:dyDescent="0.4">
      <c r="B248" s="74">
        <f>'入力シート Input sheet'!D315</f>
        <v>0</v>
      </c>
      <c r="C248" s="13">
        <v>228</v>
      </c>
      <c r="D248" s="52" t="str">
        <f>'入力シート Input sheet'!F315</f>
        <v/>
      </c>
      <c r="E248" s="52">
        <f>'入力シート Input sheet'!P315</f>
        <v>0</v>
      </c>
      <c r="F248" s="52">
        <f>'入力シート Input sheet'!N315</f>
        <v>0</v>
      </c>
      <c r="G248" s="52" t="str">
        <f>'入力シート Input sheet'!O315</f>
        <v>kg</v>
      </c>
      <c r="H248" s="78">
        <f>'入力シート Input sheet'!H315*($F248/1000)</f>
        <v>0</v>
      </c>
      <c r="I248" s="78">
        <f>'入力シート Input sheet'!I315*($F248/1000)</f>
        <v>0</v>
      </c>
      <c r="J248" s="78">
        <f>'入力シート Input sheet'!J315*($F248/1000)</f>
        <v>0</v>
      </c>
      <c r="K248" s="49" t="s">
        <v>7</v>
      </c>
      <c r="L248" s="78">
        <f>'入力シート Input sheet'!K315*($F248/1000)</f>
        <v>0</v>
      </c>
      <c r="M248" s="76">
        <f>'入力シート Input sheet'!L315</f>
        <v>0</v>
      </c>
    </row>
    <row r="249" spans="2:13" x14ac:dyDescent="0.4">
      <c r="B249" s="74">
        <f>'入力シート Input sheet'!D316</f>
        <v>0</v>
      </c>
      <c r="C249" s="13">
        <v>229</v>
      </c>
      <c r="D249" s="52" t="str">
        <f>'入力シート Input sheet'!F316</f>
        <v/>
      </c>
      <c r="E249" s="52">
        <f>'入力シート Input sheet'!P316</f>
        <v>0</v>
      </c>
      <c r="F249" s="52">
        <f>'入力シート Input sheet'!N316</f>
        <v>0</v>
      </c>
      <c r="G249" s="52" t="str">
        <f>'入力シート Input sheet'!O316</f>
        <v>kg</v>
      </c>
      <c r="H249" s="78">
        <f>'入力シート Input sheet'!H316*($F249/1000)</f>
        <v>0</v>
      </c>
      <c r="I249" s="78">
        <f>'入力シート Input sheet'!I316*($F249/1000)</f>
        <v>0</v>
      </c>
      <c r="J249" s="78">
        <f>'入力シート Input sheet'!J316*($F249/1000)</f>
        <v>0</v>
      </c>
      <c r="K249" s="49" t="s">
        <v>7</v>
      </c>
      <c r="L249" s="78">
        <f>'入力シート Input sheet'!K316*($F249/1000)</f>
        <v>0</v>
      </c>
      <c r="M249" s="76">
        <f>'入力シート Input sheet'!L316</f>
        <v>0</v>
      </c>
    </row>
    <row r="250" spans="2:13" x14ac:dyDescent="0.4">
      <c r="B250" s="74">
        <f>'入力シート Input sheet'!D317</f>
        <v>0</v>
      </c>
      <c r="C250" s="13">
        <v>230</v>
      </c>
      <c r="D250" s="52" t="str">
        <f>'入力シート Input sheet'!F317</f>
        <v/>
      </c>
      <c r="E250" s="52">
        <f>'入力シート Input sheet'!P317</f>
        <v>0</v>
      </c>
      <c r="F250" s="52">
        <f>'入力シート Input sheet'!N317</f>
        <v>0</v>
      </c>
      <c r="G250" s="52" t="str">
        <f>'入力シート Input sheet'!O317</f>
        <v>kg</v>
      </c>
      <c r="H250" s="78">
        <f>'入力シート Input sheet'!H317*($F250/1000)</f>
        <v>0</v>
      </c>
      <c r="I250" s="78">
        <f>'入力シート Input sheet'!I317*($F250/1000)</f>
        <v>0</v>
      </c>
      <c r="J250" s="78">
        <f>'入力シート Input sheet'!J317*($F250/1000)</f>
        <v>0</v>
      </c>
      <c r="K250" s="49" t="s">
        <v>7</v>
      </c>
      <c r="L250" s="78">
        <f>'入力シート Input sheet'!K317*($F250/1000)</f>
        <v>0</v>
      </c>
      <c r="M250" s="76">
        <f>'入力シート Input sheet'!L317</f>
        <v>0</v>
      </c>
    </row>
    <row r="251" spans="2:13" x14ac:dyDescent="0.4">
      <c r="B251" s="74">
        <f>'入力シート Input sheet'!D318</f>
        <v>0</v>
      </c>
      <c r="C251" s="13">
        <v>231</v>
      </c>
      <c r="D251" s="52" t="str">
        <f>'入力シート Input sheet'!F318</f>
        <v/>
      </c>
      <c r="E251" s="52">
        <f>'入力シート Input sheet'!P318</f>
        <v>0</v>
      </c>
      <c r="F251" s="52">
        <f>'入力シート Input sheet'!N318</f>
        <v>0</v>
      </c>
      <c r="G251" s="52" t="str">
        <f>'入力シート Input sheet'!O318</f>
        <v>kg</v>
      </c>
      <c r="H251" s="78">
        <f>'入力シート Input sheet'!H318*($F251/1000)</f>
        <v>0</v>
      </c>
      <c r="I251" s="78">
        <f>'入力シート Input sheet'!I318*($F251/1000)</f>
        <v>0</v>
      </c>
      <c r="J251" s="78">
        <f>'入力シート Input sheet'!J318*($F251/1000)</f>
        <v>0</v>
      </c>
      <c r="K251" s="49" t="s">
        <v>7</v>
      </c>
      <c r="L251" s="78">
        <f>'入力シート Input sheet'!K318*($F251/1000)</f>
        <v>0</v>
      </c>
      <c r="M251" s="76">
        <f>'入力シート Input sheet'!L318</f>
        <v>0</v>
      </c>
    </row>
    <row r="252" spans="2:13" x14ac:dyDescent="0.4">
      <c r="B252" s="74">
        <f>'入力シート Input sheet'!D319</f>
        <v>0</v>
      </c>
      <c r="C252" s="13">
        <v>232</v>
      </c>
      <c r="D252" s="52" t="str">
        <f>'入力シート Input sheet'!F319</f>
        <v/>
      </c>
      <c r="E252" s="52">
        <f>'入力シート Input sheet'!P319</f>
        <v>0</v>
      </c>
      <c r="F252" s="52">
        <f>'入力シート Input sheet'!N319</f>
        <v>0</v>
      </c>
      <c r="G252" s="52" t="str">
        <f>'入力シート Input sheet'!O319</f>
        <v>kg</v>
      </c>
      <c r="H252" s="78">
        <f>'入力シート Input sheet'!H319*($F252/1000)</f>
        <v>0</v>
      </c>
      <c r="I252" s="78">
        <f>'入力シート Input sheet'!I319*($F252/1000)</f>
        <v>0</v>
      </c>
      <c r="J252" s="78">
        <f>'入力シート Input sheet'!J319*($F252/1000)</f>
        <v>0</v>
      </c>
      <c r="K252" s="49" t="s">
        <v>7</v>
      </c>
      <c r="L252" s="78">
        <f>'入力シート Input sheet'!K319*($F252/1000)</f>
        <v>0</v>
      </c>
      <c r="M252" s="76">
        <f>'入力シート Input sheet'!L319</f>
        <v>0</v>
      </c>
    </row>
    <row r="253" spans="2:13" x14ac:dyDescent="0.4">
      <c r="B253" s="74">
        <f>'入力シート Input sheet'!D320</f>
        <v>0</v>
      </c>
      <c r="C253" s="13">
        <v>233</v>
      </c>
      <c r="D253" s="52" t="str">
        <f>'入力シート Input sheet'!F320</f>
        <v/>
      </c>
      <c r="E253" s="52">
        <f>'入力シート Input sheet'!P320</f>
        <v>0</v>
      </c>
      <c r="F253" s="52">
        <f>'入力シート Input sheet'!N320</f>
        <v>0</v>
      </c>
      <c r="G253" s="52" t="str">
        <f>'入力シート Input sheet'!O320</f>
        <v>kg</v>
      </c>
      <c r="H253" s="78">
        <f>'入力シート Input sheet'!H320*($F253/1000)</f>
        <v>0</v>
      </c>
      <c r="I253" s="78">
        <f>'入力シート Input sheet'!I320*($F253/1000)</f>
        <v>0</v>
      </c>
      <c r="J253" s="78">
        <f>'入力シート Input sheet'!J320*($F253/1000)</f>
        <v>0</v>
      </c>
      <c r="K253" s="49" t="s">
        <v>7</v>
      </c>
      <c r="L253" s="78">
        <f>'入力シート Input sheet'!K320*($F253/1000)</f>
        <v>0</v>
      </c>
      <c r="M253" s="76">
        <f>'入力シート Input sheet'!L320</f>
        <v>0</v>
      </c>
    </row>
    <row r="254" spans="2:13" x14ac:dyDescent="0.4">
      <c r="B254" s="74">
        <f>'入力シート Input sheet'!D321</f>
        <v>0</v>
      </c>
      <c r="C254" s="13">
        <v>234</v>
      </c>
      <c r="D254" s="52" t="str">
        <f>'入力シート Input sheet'!F321</f>
        <v/>
      </c>
      <c r="E254" s="52">
        <f>'入力シート Input sheet'!P321</f>
        <v>0</v>
      </c>
      <c r="F254" s="52">
        <f>'入力シート Input sheet'!N321</f>
        <v>0</v>
      </c>
      <c r="G254" s="52" t="str">
        <f>'入力シート Input sheet'!O321</f>
        <v>kg</v>
      </c>
      <c r="H254" s="78">
        <f>'入力シート Input sheet'!H321*($F254/1000)</f>
        <v>0</v>
      </c>
      <c r="I254" s="78">
        <f>'入力シート Input sheet'!I321*($F254/1000)</f>
        <v>0</v>
      </c>
      <c r="J254" s="78">
        <f>'入力シート Input sheet'!J321*($F254/1000)</f>
        <v>0</v>
      </c>
      <c r="K254" s="49" t="s">
        <v>7</v>
      </c>
      <c r="L254" s="78">
        <f>'入力シート Input sheet'!K321*($F254/1000)</f>
        <v>0</v>
      </c>
      <c r="M254" s="76">
        <f>'入力シート Input sheet'!L321</f>
        <v>0</v>
      </c>
    </row>
    <row r="255" spans="2:13" x14ac:dyDescent="0.4">
      <c r="B255" s="74">
        <f>'入力シート Input sheet'!D322</f>
        <v>0</v>
      </c>
      <c r="C255" s="13">
        <v>235</v>
      </c>
      <c r="D255" s="52" t="str">
        <f>'入力シート Input sheet'!F322</f>
        <v/>
      </c>
      <c r="E255" s="52">
        <f>'入力シート Input sheet'!P322</f>
        <v>0</v>
      </c>
      <c r="F255" s="52">
        <f>'入力シート Input sheet'!N322</f>
        <v>0</v>
      </c>
      <c r="G255" s="52" t="str">
        <f>'入力シート Input sheet'!O322</f>
        <v>kg</v>
      </c>
      <c r="H255" s="78">
        <f>'入力シート Input sheet'!H322*($F255/1000)</f>
        <v>0</v>
      </c>
      <c r="I255" s="78">
        <f>'入力シート Input sheet'!I322*($F255/1000)</f>
        <v>0</v>
      </c>
      <c r="J255" s="78">
        <f>'入力シート Input sheet'!J322*($F255/1000)</f>
        <v>0</v>
      </c>
      <c r="K255" s="49" t="s">
        <v>7</v>
      </c>
      <c r="L255" s="78">
        <f>'入力シート Input sheet'!K322*($F255/1000)</f>
        <v>0</v>
      </c>
      <c r="M255" s="76">
        <f>'入力シート Input sheet'!L322</f>
        <v>0</v>
      </c>
    </row>
    <row r="256" spans="2:13" x14ac:dyDescent="0.4">
      <c r="B256" s="74">
        <f>'入力シート Input sheet'!D323</f>
        <v>0</v>
      </c>
      <c r="C256" s="13">
        <v>236</v>
      </c>
      <c r="D256" s="52" t="str">
        <f>'入力シート Input sheet'!F323</f>
        <v/>
      </c>
      <c r="E256" s="52">
        <f>'入力シート Input sheet'!P323</f>
        <v>0</v>
      </c>
      <c r="F256" s="52">
        <f>'入力シート Input sheet'!N323</f>
        <v>0</v>
      </c>
      <c r="G256" s="52" t="str">
        <f>'入力シート Input sheet'!O323</f>
        <v>kg</v>
      </c>
      <c r="H256" s="78">
        <f>'入力シート Input sheet'!H323*($F256/1000)</f>
        <v>0</v>
      </c>
      <c r="I256" s="78">
        <f>'入力シート Input sheet'!I323*($F256/1000)</f>
        <v>0</v>
      </c>
      <c r="J256" s="78">
        <f>'入力シート Input sheet'!J323*($F256/1000)</f>
        <v>0</v>
      </c>
      <c r="K256" s="49" t="s">
        <v>7</v>
      </c>
      <c r="L256" s="78">
        <f>'入力シート Input sheet'!K323*($F256/1000)</f>
        <v>0</v>
      </c>
      <c r="M256" s="76">
        <f>'入力シート Input sheet'!L323</f>
        <v>0</v>
      </c>
    </row>
    <row r="257" spans="2:13" x14ac:dyDescent="0.4">
      <c r="B257" s="74">
        <f>'入力シート Input sheet'!D324</f>
        <v>0</v>
      </c>
      <c r="C257" s="13">
        <v>237</v>
      </c>
      <c r="D257" s="52" t="str">
        <f>'入力シート Input sheet'!F324</f>
        <v/>
      </c>
      <c r="E257" s="52">
        <f>'入力シート Input sheet'!P324</f>
        <v>0</v>
      </c>
      <c r="F257" s="52">
        <f>'入力シート Input sheet'!N324</f>
        <v>0</v>
      </c>
      <c r="G257" s="52" t="str">
        <f>'入力シート Input sheet'!O324</f>
        <v>kg</v>
      </c>
      <c r="H257" s="78">
        <f>'入力シート Input sheet'!H324*($F257/1000)</f>
        <v>0</v>
      </c>
      <c r="I257" s="78">
        <f>'入力シート Input sheet'!I324*($F257/1000)</f>
        <v>0</v>
      </c>
      <c r="J257" s="78">
        <f>'入力シート Input sheet'!J324*($F257/1000)</f>
        <v>0</v>
      </c>
      <c r="K257" s="49" t="s">
        <v>7</v>
      </c>
      <c r="L257" s="78">
        <f>'入力シート Input sheet'!K324*($F257/1000)</f>
        <v>0</v>
      </c>
      <c r="M257" s="76">
        <f>'入力シート Input sheet'!L324</f>
        <v>0</v>
      </c>
    </row>
    <row r="258" spans="2:13" x14ac:dyDescent="0.4">
      <c r="B258" s="74">
        <f>'入力シート Input sheet'!D325</f>
        <v>0</v>
      </c>
      <c r="C258" s="13">
        <v>238</v>
      </c>
      <c r="D258" s="52" t="str">
        <f>'入力シート Input sheet'!F325</f>
        <v/>
      </c>
      <c r="E258" s="52">
        <f>'入力シート Input sheet'!P325</f>
        <v>0</v>
      </c>
      <c r="F258" s="52">
        <f>'入力シート Input sheet'!N325</f>
        <v>0</v>
      </c>
      <c r="G258" s="52" t="str">
        <f>'入力シート Input sheet'!O325</f>
        <v>kg</v>
      </c>
      <c r="H258" s="78">
        <f>'入力シート Input sheet'!H325*($F258/1000)</f>
        <v>0</v>
      </c>
      <c r="I258" s="78">
        <f>'入力シート Input sheet'!I325*($F258/1000)</f>
        <v>0</v>
      </c>
      <c r="J258" s="78">
        <f>'入力シート Input sheet'!J325*($F258/1000)</f>
        <v>0</v>
      </c>
      <c r="K258" s="49" t="s">
        <v>7</v>
      </c>
      <c r="L258" s="78">
        <f>'入力シート Input sheet'!K325*($F258/1000)</f>
        <v>0</v>
      </c>
      <c r="M258" s="76">
        <f>'入力シート Input sheet'!L325</f>
        <v>0</v>
      </c>
    </row>
    <row r="259" spans="2:13" x14ac:dyDescent="0.4">
      <c r="B259" s="74">
        <f>'入力シート Input sheet'!D326</f>
        <v>0</v>
      </c>
      <c r="C259" s="13">
        <v>239</v>
      </c>
      <c r="D259" s="52" t="str">
        <f>'入力シート Input sheet'!F326</f>
        <v/>
      </c>
      <c r="E259" s="52">
        <f>'入力シート Input sheet'!P326</f>
        <v>0</v>
      </c>
      <c r="F259" s="52">
        <f>'入力シート Input sheet'!N326</f>
        <v>0</v>
      </c>
      <c r="G259" s="52" t="str">
        <f>'入力シート Input sheet'!O326</f>
        <v>kg</v>
      </c>
      <c r="H259" s="78">
        <f>'入力シート Input sheet'!H326*($F259/1000)</f>
        <v>0</v>
      </c>
      <c r="I259" s="78">
        <f>'入力シート Input sheet'!I326*($F259/1000)</f>
        <v>0</v>
      </c>
      <c r="J259" s="78">
        <f>'入力シート Input sheet'!J326*($F259/1000)</f>
        <v>0</v>
      </c>
      <c r="K259" s="49" t="s">
        <v>7</v>
      </c>
      <c r="L259" s="78">
        <f>'入力シート Input sheet'!K326*($F259/1000)</f>
        <v>0</v>
      </c>
      <c r="M259" s="76">
        <f>'入力シート Input sheet'!L326</f>
        <v>0</v>
      </c>
    </row>
    <row r="260" spans="2:13" x14ac:dyDescent="0.4">
      <c r="B260" s="74">
        <f>'入力シート Input sheet'!D327</f>
        <v>0</v>
      </c>
      <c r="C260" s="13">
        <v>240</v>
      </c>
      <c r="D260" s="52" t="str">
        <f>'入力シート Input sheet'!F327</f>
        <v/>
      </c>
      <c r="E260" s="52">
        <f>'入力シート Input sheet'!P327</f>
        <v>0</v>
      </c>
      <c r="F260" s="52">
        <f>'入力シート Input sheet'!N327</f>
        <v>0</v>
      </c>
      <c r="G260" s="52" t="str">
        <f>'入力シート Input sheet'!O327</f>
        <v>kg</v>
      </c>
      <c r="H260" s="78">
        <f>'入力シート Input sheet'!H327*($F260/1000)</f>
        <v>0</v>
      </c>
      <c r="I260" s="78">
        <f>'入力シート Input sheet'!I327*($F260/1000)</f>
        <v>0</v>
      </c>
      <c r="J260" s="78">
        <f>'入力シート Input sheet'!J327*($F260/1000)</f>
        <v>0</v>
      </c>
      <c r="K260" s="49" t="s">
        <v>7</v>
      </c>
      <c r="L260" s="78">
        <f>'入力シート Input sheet'!K327*($F260/1000)</f>
        <v>0</v>
      </c>
      <c r="M260" s="76">
        <f>'入力シート Input sheet'!L327</f>
        <v>0</v>
      </c>
    </row>
    <row r="261" spans="2:13" x14ac:dyDescent="0.4">
      <c r="B261" s="74">
        <f>'入力シート Input sheet'!D328</f>
        <v>0</v>
      </c>
      <c r="C261" s="13">
        <v>241</v>
      </c>
      <c r="D261" s="52" t="str">
        <f>'入力シート Input sheet'!F328</f>
        <v/>
      </c>
      <c r="E261" s="52">
        <f>'入力シート Input sheet'!P328</f>
        <v>0</v>
      </c>
      <c r="F261" s="52">
        <f>'入力シート Input sheet'!N328</f>
        <v>0</v>
      </c>
      <c r="G261" s="52" t="str">
        <f>'入力シート Input sheet'!O328</f>
        <v>kg</v>
      </c>
      <c r="H261" s="78">
        <f>'入力シート Input sheet'!H328*($F261/1000)</f>
        <v>0</v>
      </c>
      <c r="I261" s="78">
        <f>'入力シート Input sheet'!I328*($F261/1000)</f>
        <v>0</v>
      </c>
      <c r="J261" s="78">
        <f>'入力シート Input sheet'!J328*($F261/1000)</f>
        <v>0</v>
      </c>
      <c r="K261" s="49" t="s">
        <v>7</v>
      </c>
      <c r="L261" s="78">
        <f>'入力シート Input sheet'!K328*($F261/1000)</f>
        <v>0</v>
      </c>
      <c r="M261" s="76">
        <f>'入力シート Input sheet'!L328</f>
        <v>0</v>
      </c>
    </row>
    <row r="262" spans="2:13" x14ac:dyDescent="0.4">
      <c r="B262" s="74">
        <f>'入力シート Input sheet'!D329</f>
        <v>0</v>
      </c>
      <c r="C262" s="13">
        <v>242</v>
      </c>
      <c r="D262" s="52" t="str">
        <f>'入力シート Input sheet'!F329</f>
        <v/>
      </c>
      <c r="E262" s="52">
        <f>'入力シート Input sheet'!P329</f>
        <v>0</v>
      </c>
      <c r="F262" s="52">
        <f>'入力シート Input sheet'!N329</f>
        <v>0</v>
      </c>
      <c r="G262" s="52" t="str">
        <f>'入力シート Input sheet'!O329</f>
        <v>kg</v>
      </c>
      <c r="H262" s="78">
        <f>'入力シート Input sheet'!H329*($F262/1000)</f>
        <v>0</v>
      </c>
      <c r="I262" s="78">
        <f>'入力シート Input sheet'!I329*($F262/1000)</f>
        <v>0</v>
      </c>
      <c r="J262" s="78">
        <f>'入力シート Input sheet'!J329*($F262/1000)</f>
        <v>0</v>
      </c>
      <c r="K262" s="49" t="s">
        <v>7</v>
      </c>
      <c r="L262" s="78">
        <f>'入力シート Input sheet'!K329*($F262/1000)</f>
        <v>0</v>
      </c>
      <c r="M262" s="76">
        <f>'入力シート Input sheet'!L329</f>
        <v>0</v>
      </c>
    </row>
    <row r="263" spans="2:13" x14ac:dyDescent="0.4">
      <c r="B263" s="74">
        <f>'入力シート Input sheet'!D330</f>
        <v>0</v>
      </c>
      <c r="C263" s="13">
        <v>243</v>
      </c>
      <c r="D263" s="52" t="str">
        <f>'入力シート Input sheet'!F330</f>
        <v/>
      </c>
      <c r="E263" s="52">
        <f>'入力シート Input sheet'!P330</f>
        <v>0</v>
      </c>
      <c r="F263" s="52">
        <f>'入力シート Input sheet'!N330</f>
        <v>0</v>
      </c>
      <c r="G263" s="52" t="str">
        <f>'入力シート Input sheet'!O330</f>
        <v>kg</v>
      </c>
      <c r="H263" s="78">
        <f>'入力シート Input sheet'!H330*($F263/1000)</f>
        <v>0</v>
      </c>
      <c r="I263" s="78">
        <f>'入力シート Input sheet'!I330*($F263/1000)</f>
        <v>0</v>
      </c>
      <c r="J263" s="78">
        <f>'入力シート Input sheet'!J330*($F263/1000)</f>
        <v>0</v>
      </c>
      <c r="K263" s="49" t="s">
        <v>7</v>
      </c>
      <c r="L263" s="78">
        <f>'入力シート Input sheet'!K330*($F263/1000)</f>
        <v>0</v>
      </c>
      <c r="M263" s="76">
        <f>'入力シート Input sheet'!L330</f>
        <v>0</v>
      </c>
    </row>
    <row r="264" spans="2:13" x14ac:dyDescent="0.4">
      <c r="B264" s="74">
        <f>'入力シート Input sheet'!D331</f>
        <v>0</v>
      </c>
      <c r="C264" s="13">
        <v>244</v>
      </c>
      <c r="D264" s="52" t="str">
        <f>'入力シート Input sheet'!F331</f>
        <v/>
      </c>
      <c r="E264" s="52">
        <f>'入力シート Input sheet'!P331</f>
        <v>0</v>
      </c>
      <c r="F264" s="52">
        <f>'入力シート Input sheet'!N331</f>
        <v>0</v>
      </c>
      <c r="G264" s="52" t="str">
        <f>'入力シート Input sheet'!O331</f>
        <v>kg</v>
      </c>
      <c r="H264" s="78">
        <f>'入力シート Input sheet'!H331*($F264/1000)</f>
        <v>0</v>
      </c>
      <c r="I264" s="78">
        <f>'入力シート Input sheet'!I331*($F264/1000)</f>
        <v>0</v>
      </c>
      <c r="J264" s="78">
        <f>'入力シート Input sheet'!J331*($F264/1000)</f>
        <v>0</v>
      </c>
      <c r="K264" s="49" t="s">
        <v>7</v>
      </c>
      <c r="L264" s="78">
        <f>'入力シート Input sheet'!K331*($F264/1000)</f>
        <v>0</v>
      </c>
      <c r="M264" s="76">
        <f>'入力シート Input sheet'!L331</f>
        <v>0</v>
      </c>
    </row>
    <row r="265" spans="2:13" x14ac:dyDescent="0.4">
      <c r="B265" s="74">
        <f>'入力シート Input sheet'!D332</f>
        <v>0</v>
      </c>
      <c r="C265" s="13">
        <v>245</v>
      </c>
      <c r="D265" s="52" t="str">
        <f>'入力シート Input sheet'!F332</f>
        <v/>
      </c>
      <c r="E265" s="52">
        <f>'入力シート Input sheet'!P332</f>
        <v>0</v>
      </c>
      <c r="F265" s="52">
        <f>'入力シート Input sheet'!N332</f>
        <v>0</v>
      </c>
      <c r="G265" s="52" t="str">
        <f>'入力シート Input sheet'!O332</f>
        <v>kg</v>
      </c>
      <c r="H265" s="78">
        <f>'入力シート Input sheet'!H332*($F265/1000)</f>
        <v>0</v>
      </c>
      <c r="I265" s="78">
        <f>'入力シート Input sheet'!I332*($F265/1000)</f>
        <v>0</v>
      </c>
      <c r="J265" s="78">
        <f>'入力シート Input sheet'!J332*($F265/1000)</f>
        <v>0</v>
      </c>
      <c r="K265" s="49" t="s">
        <v>7</v>
      </c>
      <c r="L265" s="78">
        <f>'入力シート Input sheet'!K332*($F265/1000)</f>
        <v>0</v>
      </c>
      <c r="M265" s="76">
        <f>'入力シート Input sheet'!L332</f>
        <v>0</v>
      </c>
    </row>
    <row r="266" spans="2:13" x14ac:dyDescent="0.4">
      <c r="B266" s="74">
        <f>'入力シート Input sheet'!D333</f>
        <v>0</v>
      </c>
      <c r="C266" s="13">
        <v>246</v>
      </c>
      <c r="D266" s="52" t="str">
        <f>'入力シート Input sheet'!F333</f>
        <v/>
      </c>
      <c r="E266" s="52">
        <f>'入力シート Input sheet'!P333</f>
        <v>0</v>
      </c>
      <c r="F266" s="52">
        <f>'入力シート Input sheet'!N333</f>
        <v>0</v>
      </c>
      <c r="G266" s="52" t="str">
        <f>'入力シート Input sheet'!O333</f>
        <v>kg</v>
      </c>
      <c r="H266" s="78">
        <f>'入力シート Input sheet'!H333*($F266/1000)</f>
        <v>0</v>
      </c>
      <c r="I266" s="78">
        <f>'入力シート Input sheet'!I333*($F266/1000)</f>
        <v>0</v>
      </c>
      <c r="J266" s="78">
        <f>'入力シート Input sheet'!J333*($F266/1000)</f>
        <v>0</v>
      </c>
      <c r="K266" s="49" t="s">
        <v>7</v>
      </c>
      <c r="L266" s="78">
        <f>'入力シート Input sheet'!K333*($F266/1000)</f>
        <v>0</v>
      </c>
      <c r="M266" s="76">
        <f>'入力シート Input sheet'!L333</f>
        <v>0</v>
      </c>
    </row>
    <row r="267" spans="2:13" x14ac:dyDescent="0.4">
      <c r="B267" s="74">
        <f>'入力シート Input sheet'!D334</f>
        <v>0</v>
      </c>
      <c r="C267" s="13">
        <v>247</v>
      </c>
      <c r="D267" s="52" t="str">
        <f>'入力シート Input sheet'!F334</f>
        <v/>
      </c>
      <c r="E267" s="52">
        <f>'入力シート Input sheet'!P334</f>
        <v>0</v>
      </c>
      <c r="F267" s="52">
        <f>'入力シート Input sheet'!N334</f>
        <v>0</v>
      </c>
      <c r="G267" s="52" t="str">
        <f>'入力シート Input sheet'!O334</f>
        <v>kg</v>
      </c>
      <c r="H267" s="78">
        <f>'入力シート Input sheet'!H334*($F267/1000)</f>
        <v>0</v>
      </c>
      <c r="I267" s="78">
        <f>'入力シート Input sheet'!I334*($F267/1000)</f>
        <v>0</v>
      </c>
      <c r="J267" s="78">
        <f>'入力シート Input sheet'!J334*($F267/1000)</f>
        <v>0</v>
      </c>
      <c r="K267" s="49" t="s">
        <v>7</v>
      </c>
      <c r="L267" s="78">
        <f>'入力シート Input sheet'!K334*($F267/1000)</f>
        <v>0</v>
      </c>
      <c r="M267" s="76">
        <f>'入力シート Input sheet'!L334</f>
        <v>0</v>
      </c>
    </row>
    <row r="268" spans="2:13" x14ac:dyDescent="0.4">
      <c r="B268" s="74">
        <f>'入力シート Input sheet'!D335</f>
        <v>0</v>
      </c>
      <c r="C268" s="13">
        <v>248</v>
      </c>
      <c r="D268" s="52" t="str">
        <f>'入力シート Input sheet'!F335</f>
        <v/>
      </c>
      <c r="E268" s="52">
        <f>'入力シート Input sheet'!P335</f>
        <v>0</v>
      </c>
      <c r="F268" s="52">
        <f>'入力シート Input sheet'!N335</f>
        <v>0</v>
      </c>
      <c r="G268" s="52" t="str">
        <f>'入力シート Input sheet'!O335</f>
        <v>kg</v>
      </c>
      <c r="H268" s="78">
        <f>'入力シート Input sheet'!H335*($F268/1000)</f>
        <v>0</v>
      </c>
      <c r="I268" s="78">
        <f>'入力シート Input sheet'!I335*($F268/1000)</f>
        <v>0</v>
      </c>
      <c r="J268" s="78">
        <f>'入力シート Input sheet'!J335*($F268/1000)</f>
        <v>0</v>
      </c>
      <c r="K268" s="49" t="s">
        <v>7</v>
      </c>
      <c r="L268" s="78">
        <f>'入力シート Input sheet'!K335*($F268/1000)</f>
        <v>0</v>
      </c>
      <c r="M268" s="76">
        <f>'入力シート Input sheet'!L335</f>
        <v>0</v>
      </c>
    </row>
    <row r="269" spans="2:13" x14ac:dyDescent="0.4">
      <c r="B269" s="74">
        <f>'入力シート Input sheet'!D336</f>
        <v>0</v>
      </c>
      <c r="C269" s="13">
        <v>249</v>
      </c>
      <c r="D269" s="52" t="str">
        <f>'入力シート Input sheet'!F336</f>
        <v/>
      </c>
      <c r="E269" s="52">
        <f>'入力シート Input sheet'!P336</f>
        <v>0</v>
      </c>
      <c r="F269" s="52">
        <f>'入力シート Input sheet'!N336</f>
        <v>0</v>
      </c>
      <c r="G269" s="52" t="str">
        <f>'入力シート Input sheet'!O336</f>
        <v>kg</v>
      </c>
      <c r="H269" s="78">
        <f>'入力シート Input sheet'!H336*($F269/1000)</f>
        <v>0</v>
      </c>
      <c r="I269" s="78">
        <f>'入力シート Input sheet'!I336*($F269/1000)</f>
        <v>0</v>
      </c>
      <c r="J269" s="78">
        <f>'入力シート Input sheet'!J336*($F269/1000)</f>
        <v>0</v>
      </c>
      <c r="K269" s="49" t="s">
        <v>7</v>
      </c>
      <c r="L269" s="78">
        <f>'入力シート Input sheet'!K336*($F269/1000)</f>
        <v>0</v>
      </c>
      <c r="M269" s="76">
        <f>'入力シート Input sheet'!L336</f>
        <v>0</v>
      </c>
    </row>
    <row r="270" spans="2:13" x14ac:dyDescent="0.4">
      <c r="B270" s="74">
        <f>'入力シート Input sheet'!D337</f>
        <v>0</v>
      </c>
      <c r="C270" s="13">
        <v>250</v>
      </c>
      <c r="D270" s="52" t="str">
        <f>'入力シート Input sheet'!F337</f>
        <v/>
      </c>
      <c r="E270" s="52">
        <f>'入力シート Input sheet'!P337</f>
        <v>0</v>
      </c>
      <c r="F270" s="52">
        <f>'入力シート Input sheet'!N337</f>
        <v>0</v>
      </c>
      <c r="G270" s="52" t="str">
        <f>'入力シート Input sheet'!O337</f>
        <v>kg</v>
      </c>
      <c r="H270" s="78">
        <f>'入力シート Input sheet'!H337*($F270/1000)</f>
        <v>0</v>
      </c>
      <c r="I270" s="78">
        <f>'入力シート Input sheet'!I337*($F270/1000)</f>
        <v>0</v>
      </c>
      <c r="J270" s="78">
        <f>'入力シート Input sheet'!J337*($F270/1000)</f>
        <v>0</v>
      </c>
      <c r="K270" s="49" t="s">
        <v>7</v>
      </c>
      <c r="L270" s="78">
        <f>'入力シート Input sheet'!K337*($F270/1000)</f>
        <v>0</v>
      </c>
      <c r="M270" s="76">
        <f>'入力シート Input sheet'!L337</f>
        <v>0</v>
      </c>
    </row>
    <row r="271" spans="2:13" x14ac:dyDescent="0.4">
      <c r="B271" s="74">
        <f>'入力シート Input sheet'!D338</f>
        <v>0</v>
      </c>
      <c r="C271" s="13">
        <v>251</v>
      </c>
      <c r="D271" s="52" t="str">
        <f>'入力シート Input sheet'!F338</f>
        <v/>
      </c>
      <c r="E271" s="52">
        <f>'入力シート Input sheet'!P338</f>
        <v>0</v>
      </c>
      <c r="F271" s="52">
        <f>'入力シート Input sheet'!N338</f>
        <v>0</v>
      </c>
      <c r="G271" s="52" t="str">
        <f>'入力シート Input sheet'!O338</f>
        <v>kg</v>
      </c>
      <c r="H271" s="78">
        <f>'入力シート Input sheet'!H338*($F271/1000)</f>
        <v>0</v>
      </c>
      <c r="I271" s="78">
        <f>'入力シート Input sheet'!I338*($F271/1000)</f>
        <v>0</v>
      </c>
      <c r="J271" s="78">
        <f>'入力シート Input sheet'!J338*($F271/1000)</f>
        <v>0</v>
      </c>
      <c r="K271" s="49" t="s">
        <v>7</v>
      </c>
      <c r="L271" s="78">
        <f>'入力シート Input sheet'!K338*($F271/1000)</f>
        <v>0</v>
      </c>
      <c r="M271" s="76">
        <f>'入力シート Input sheet'!L338</f>
        <v>0</v>
      </c>
    </row>
    <row r="272" spans="2:13" x14ac:dyDescent="0.4">
      <c r="B272" s="74">
        <f>'入力シート Input sheet'!D339</f>
        <v>0</v>
      </c>
      <c r="C272" s="13">
        <v>252</v>
      </c>
      <c r="D272" s="52" t="str">
        <f>'入力シート Input sheet'!F339</f>
        <v/>
      </c>
      <c r="E272" s="52">
        <f>'入力シート Input sheet'!P339</f>
        <v>0</v>
      </c>
      <c r="F272" s="52">
        <f>'入力シート Input sheet'!N339</f>
        <v>0</v>
      </c>
      <c r="G272" s="52" t="str">
        <f>'入力シート Input sheet'!O339</f>
        <v>kg</v>
      </c>
      <c r="H272" s="78">
        <f>'入力シート Input sheet'!H339*($F272/1000)</f>
        <v>0</v>
      </c>
      <c r="I272" s="78">
        <f>'入力シート Input sheet'!I339*($F272/1000)</f>
        <v>0</v>
      </c>
      <c r="J272" s="78">
        <f>'入力シート Input sheet'!J339*($F272/1000)</f>
        <v>0</v>
      </c>
      <c r="K272" s="49" t="s">
        <v>7</v>
      </c>
      <c r="L272" s="78">
        <f>'入力シート Input sheet'!K339*($F272/1000)</f>
        <v>0</v>
      </c>
      <c r="M272" s="76">
        <f>'入力シート Input sheet'!L339</f>
        <v>0</v>
      </c>
    </row>
    <row r="273" spans="2:13" x14ac:dyDescent="0.4">
      <c r="B273" s="74">
        <f>'入力シート Input sheet'!D340</f>
        <v>0</v>
      </c>
      <c r="C273" s="13">
        <v>253</v>
      </c>
      <c r="D273" s="52" t="str">
        <f>'入力シート Input sheet'!F340</f>
        <v/>
      </c>
      <c r="E273" s="52">
        <f>'入力シート Input sheet'!P340</f>
        <v>0</v>
      </c>
      <c r="F273" s="52">
        <f>'入力シート Input sheet'!N340</f>
        <v>0</v>
      </c>
      <c r="G273" s="52" t="str">
        <f>'入力シート Input sheet'!O340</f>
        <v>kg</v>
      </c>
      <c r="H273" s="78">
        <f>'入力シート Input sheet'!H340*($F273/1000)</f>
        <v>0</v>
      </c>
      <c r="I273" s="78">
        <f>'入力シート Input sheet'!I340*($F273/1000)</f>
        <v>0</v>
      </c>
      <c r="J273" s="78">
        <f>'入力シート Input sheet'!J340*($F273/1000)</f>
        <v>0</v>
      </c>
      <c r="K273" s="49" t="s">
        <v>7</v>
      </c>
      <c r="L273" s="78">
        <f>'入力シート Input sheet'!K340*($F273/1000)</f>
        <v>0</v>
      </c>
      <c r="M273" s="76">
        <f>'入力シート Input sheet'!L340</f>
        <v>0</v>
      </c>
    </row>
    <row r="274" spans="2:13" x14ac:dyDescent="0.4">
      <c r="B274" s="74">
        <f>'入力シート Input sheet'!D341</f>
        <v>0</v>
      </c>
      <c r="C274" s="13">
        <v>254</v>
      </c>
      <c r="D274" s="52" t="str">
        <f>'入力シート Input sheet'!F341</f>
        <v/>
      </c>
      <c r="E274" s="52">
        <f>'入力シート Input sheet'!P341</f>
        <v>0</v>
      </c>
      <c r="F274" s="52">
        <f>'入力シート Input sheet'!N341</f>
        <v>0</v>
      </c>
      <c r="G274" s="52" t="str">
        <f>'入力シート Input sheet'!O341</f>
        <v>kg</v>
      </c>
      <c r="H274" s="78">
        <f>'入力シート Input sheet'!H341*($F274/1000)</f>
        <v>0</v>
      </c>
      <c r="I274" s="78">
        <f>'入力シート Input sheet'!I341*($F274/1000)</f>
        <v>0</v>
      </c>
      <c r="J274" s="78">
        <f>'入力シート Input sheet'!J341*($F274/1000)</f>
        <v>0</v>
      </c>
      <c r="K274" s="49" t="s">
        <v>7</v>
      </c>
      <c r="L274" s="78">
        <f>'入力シート Input sheet'!K341*($F274/1000)</f>
        <v>0</v>
      </c>
      <c r="M274" s="76">
        <f>'入力シート Input sheet'!L341</f>
        <v>0</v>
      </c>
    </row>
    <row r="275" spans="2:13" x14ac:dyDescent="0.4">
      <c r="B275" s="74">
        <f>'入力シート Input sheet'!D342</f>
        <v>0</v>
      </c>
      <c r="C275" s="13">
        <v>255</v>
      </c>
      <c r="D275" s="52" t="str">
        <f>'入力シート Input sheet'!F342</f>
        <v/>
      </c>
      <c r="E275" s="52">
        <f>'入力シート Input sheet'!P342</f>
        <v>0</v>
      </c>
      <c r="F275" s="52">
        <f>'入力シート Input sheet'!N342</f>
        <v>0</v>
      </c>
      <c r="G275" s="52" t="str">
        <f>'入力シート Input sheet'!O342</f>
        <v>kg</v>
      </c>
      <c r="H275" s="78">
        <f>'入力シート Input sheet'!H342*($F275/1000)</f>
        <v>0</v>
      </c>
      <c r="I275" s="78">
        <f>'入力シート Input sheet'!I342*($F275/1000)</f>
        <v>0</v>
      </c>
      <c r="J275" s="78">
        <f>'入力シート Input sheet'!J342*($F275/1000)</f>
        <v>0</v>
      </c>
      <c r="K275" s="49" t="s">
        <v>7</v>
      </c>
      <c r="L275" s="78">
        <f>'入力シート Input sheet'!K342*($F275/1000)</f>
        <v>0</v>
      </c>
      <c r="M275" s="76">
        <f>'入力シート Input sheet'!L342</f>
        <v>0</v>
      </c>
    </row>
    <row r="276" spans="2:13" x14ac:dyDescent="0.4">
      <c r="B276" s="74">
        <f>'入力シート Input sheet'!D343</f>
        <v>0</v>
      </c>
      <c r="C276" s="13">
        <v>256</v>
      </c>
      <c r="D276" s="52" t="str">
        <f>'入力シート Input sheet'!F343</f>
        <v/>
      </c>
      <c r="E276" s="52">
        <f>'入力シート Input sheet'!P343</f>
        <v>0</v>
      </c>
      <c r="F276" s="52">
        <f>'入力シート Input sheet'!N343</f>
        <v>0</v>
      </c>
      <c r="G276" s="52" t="str">
        <f>'入力シート Input sheet'!O343</f>
        <v>kg</v>
      </c>
      <c r="H276" s="78">
        <f>'入力シート Input sheet'!H343*($F276/1000)</f>
        <v>0</v>
      </c>
      <c r="I276" s="78">
        <f>'入力シート Input sheet'!I343*($F276/1000)</f>
        <v>0</v>
      </c>
      <c r="J276" s="78">
        <f>'入力シート Input sheet'!J343*($F276/1000)</f>
        <v>0</v>
      </c>
      <c r="K276" s="49" t="s">
        <v>7</v>
      </c>
      <c r="L276" s="78">
        <f>'入力シート Input sheet'!K343*($F276/1000)</f>
        <v>0</v>
      </c>
      <c r="M276" s="76">
        <f>'入力シート Input sheet'!L343</f>
        <v>0</v>
      </c>
    </row>
    <row r="277" spans="2:13" x14ac:dyDescent="0.4">
      <c r="B277" s="74">
        <f>'入力シート Input sheet'!D344</f>
        <v>0</v>
      </c>
      <c r="C277" s="13">
        <v>257</v>
      </c>
      <c r="D277" s="52" t="str">
        <f>'入力シート Input sheet'!F344</f>
        <v/>
      </c>
      <c r="E277" s="52">
        <f>'入力シート Input sheet'!P344</f>
        <v>0</v>
      </c>
      <c r="F277" s="52">
        <f>'入力シート Input sheet'!N344</f>
        <v>0</v>
      </c>
      <c r="G277" s="52" t="str">
        <f>'入力シート Input sheet'!O344</f>
        <v>kg</v>
      </c>
      <c r="H277" s="78">
        <f>'入力シート Input sheet'!H344*($F277/1000)</f>
        <v>0</v>
      </c>
      <c r="I277" s="78">
        <f>'入力シート Input sheet'!I344*($F277/1000)</f>
        <v>0</v>
      </c>
      <c r="J277" s="78">
        <f>'入力シート Input sheet'!J344*($F277/1000)</f>
        <v>0</v>
      </c>
      <c r="K277" s="49" t="s">
        <v>7</v>
      </c>
      <c r="L277" s="78">
        <f>'入力シート Input sheet'!K344*($F277/1000)</f>
        <v>0</v>
      </c>
      <c r="M277" s="76">
        <f>'入力シート Input sheet'!L344</f>
        <v>0</v>
      </c>
    </row>
    <row r="278" spans="2:13" x14ac:dyDescent="0.4">
      <c r="B278" s="74">
        <f>'入力シート Input sheet'!D345</f>
        <v>0</v>
      </c>
      <c r="C278" s="13">
        <v>258</v>
      </c>
      <c r="D278" s="52" t="str">
        <f>'入力シート Input sheet'!F345</f>
        <v/>
      </c>
      <c r="E278" s="52">
        <f>'入力シート Input sheet'!P345</f>
        <v>0</v>
      </c>
      <c r="F278" s="52">
        <f>'入力シート Input sheet'!N345</f>
        <v>0</v>
      </c>
      <c r="G278" s="52" t="str">
        <f>'入力シート Input sheet'!O345</f>
        <v>kg</v>
      </c>
      <c r="H278" s="78">
        <f>'入力シート Input sheet'!H345*($F278/1000)</f>
        <v>0</v>
      </c>
      <c r="I278" s="78">
        <f>'入力シート Input sheet'!I345*($F278/1000)</f>
        <v>0</v>
      </c>
      <c r="J278" s="78">
        <f>'入力シート Input sheet'!J345*($F278/1000)</f>
        <v>0</v>
      </c>
      <c r="K278" s="49" t="s">
        <v>7</v>
      </c>
      <c r="L278" s="78">
        <f>'入力シート Input sheet'!K345*($F278/1000)</f>
        <v>0</v>
      </c>
      <c r="M278" s="76">
        <f>'入力シート Input sheet'!L345</f>
        <v>0</v>
      </c>
    </row>
    <row r="279" spans="2:13" x14ac:dyDescent="0.4">
      <c r="B279" s="74">
        <f>'入力シート Input sheet'!D346</f>
        <v>0</v>
      </c>
      <c r="C279" s="13">
        <v>259</v>
      </c>
      <c r="D279" s="52" t="str">
        <f>'入力シート Input sheet'!F346</f>
        <v/>
      </c>
      <c r="E279" s="52">
        <f>'入力シート Input sheet'!P346</f>
        <v>0</v>
      </c>
      <c r="F279" s="52">
        <f>'入力シート Input sheet'!N346</f>
        <v>0</v>
      </c>
      <c r="G279" s="52" t="str">
        <f>'入力シート Input sheet'!O346</f>
        <v>kg</v>
      </c>
      <c r="H279" s="78">
        <f>'入力シート Input sheet'!H346*($F279/1000)</f>
        <v>0</v>
      </c>
      <c r="I279" s="78">
        <f>'入力シート Input sheet'!I346*($F279/1000)</f>
        <v>0</v>
      </c>
      <c r="J279" s="78">
        <f>'入力シート Input sheet'!J346*($F279/1000)</f>
        <v>0</v>
      </c>
      <c r="K279" s="49" t="s">
        <v>7</v>
      </c>
      <c r="L279" s="78">
        <f>'入力シート Input sheet'!K346*($F279/1000)</f>
        <v>0</v>
      </c>
      <c r="M279" s="76">
        <f>'入力シート Input sheet'!L346</f>
        <v>0</v>
      </c>
    </row>
    <row r="280" spans="2:13" x14ac:dyDescent="0.4">
      <c r="B280" s="74">
        <f>'入力シート Input sheet'!D347</f>
        <v>0</v>
      </c>
      <c r="C280" s="13">
        <v>260</v>
      </c>
      <c r="D280" s="52" t="str">
        <f>'入力シート Input sheet'!F347</f>
        <v/>
      </c>
      <c r="E280" s="52">
        <f>'入力シート Input sheet'!P347</f>
        <v>0</v>
      </c>
      <c r="F280" s="52">
        <f>'入力シート Input sheet'!N347</f>
        <v>0</v>
      </c>
      <c r="G280" s="52" t="str">
        <f>'入力シート Input sheet'!O347</f>
        <v>kg</v>
      </c>
      <c r="H280" s="78">
        <f>'入力シート Input sheet'!H347*($F280/1000)</f>
        <v>0</v>
      </c>
      <c r="I280" s="78">
        <f>'入力シート Input sheet'!I347*($F280/1000)</f>
        <v>0</v>
      </c>
      <c r="J280" s="78">
        <f>'入力シート Input sheet'!J347*($F280/1000)</f>
        <v>0</v>
      </c>
      <c r="K280" s="49" t="s">
        <v>7</v>
      </c>
      <c r="L280" s="78">
        <f>'入力シート Input sheet'!K347*($F280/1000)</f>
        <v>0</v>
      </c>
      <c r="M280" s="76">
        <f>'入力シート Input sheet'!L347</f>
        <v>0</v>
      </c>
    </row>
    <row r="281" spans="2:13" x14ac:dyDescent="0.4">
      <c r="B281" s="74">
        <f>'入力シート Input sheet'!D348</f>
        <v>0</v>
      </c>
      <c r="C281" s="13">
        <v>261</v>
      </c>
      <c r="D281" s="52" t="str">
        <f>'入力シート Input sheet'!F348</f>
        <v/>
      </c>
      <c r="E281" s="52">
        <f>'入力シート Input sheet'!P348</f>
        <v>0</v>
      </c>
      <c r="F281" s="52">
        <f>'入力シート Input sheet'!N348</f>
        <v>0</v>
      </c>
      <c r="G281" s="52" t="str">
        <f>'入力シート Input sheet'!O348</f>
        <v>kg</v>
      </c>
      <c r="H281" s="78">
        <f>'入力シート Input sheet'!H348*($F281/1000)</f>
        <v>0</v>
      </c>
      <c r="I281" s="78">
        <f>'入力シート Input sheet'!I348*($F281/1000)</f>
        <v>0</v>
      </c>
      <c r="J281" s="78">
        <f>'入力シート Input sheet'!J348*($F281/1000)</f>
        <v>0</v>
      </c>
      <c r="K281" s="49" t="s">
        <v>7</v>
      </c>
      <c r="L281" s="78">
        <f>'入力シート Input sheet'!K348*($F281/1000)</f>
        <v>0</v>
      </c>
      <c r="M281" s="76">
        <f>'入力シート Input sheet'!L348</f>
        <v>0</v>
      </c>
    </row>
    <row r="282" spans="2:13" x14ac:dyDescent="0.4">
      <c r="B282" s="74">
        <f>'入力シート Input sheet'!D349</f>
        <v>0</v>
      </c>
      <c r="C282" s="13">
        <v>262</v>
      </c>
      <c r="D282" s="52" t="str">
        <f>'入力シート Input sheet'!F349</f>
        <v/>
      </c>
      <c r="E282" s="52">
        <f>'入力シート Input sheet'!P349</f>
        <v>0</v>
      </c>
      <c r="F282" s="52">
        <f>'入力シート Input sheet'!N349</f>
        <v>0</v>
      </c>
      <c r="G282" s="52" t="str">
        <f>'入力シート Input sheet'!O349</f>
        <v>kg</v>
      </c>
      <c r="H282" s="78">
        <f>'入力シート Input sheet'!H349*($F282/1000)</f>
        <v>0</v>
      </c>
      <c r="I282" s="78">
        <f>'入力シート Input sheet'!I349*($F282/1000)</f>
        <v>0</v>
      </c>
      <c r="J282" s="78">
        <f>'入力シート Input sheet'!J349*($F282/1000)</f>
        <v>0</v>
      </c>
      <c r="K282" s="49" t="s">
        <v>7</v>
      </c>
      <c r="L282" s="78">
        <f>'入力シート Input sheet'!K349*($F282/1000)</f>
        <v>0</v>
      </c>
      <c r="M282" s="76">
        <f>'入力シート Input sheet'!L349</f>
        <v>0</v>
      </c>
    </row>
    <row r="283" spans="2:13" x14ac:dyDescent="0.4">
      <c r="B283" s="74">
        <f>'入力シート Input sheet'!D350</f>
        <v>0</v>
      </c>
      <c r="C283" s="13">
        <v>263</v>
      </c>
      <c r="D283" s="52" t="str">
        <f>'入力シート Input sheet'!F350</f>
        <v/>
      </c>
      <c r="E283" s="52">
        <f>'入力シート Input sheet'!P350</f>
        <v>0</v>
      </c>
      <c r="F283" s="52">
        <f>'入力シート Input sheet'!N350</f>
        <v>0</v>
      </c>
      <c r="G283" s="52" t="str">
        <f>'入力シート Input sheet'!O350</f>
        <v>kg</v>
      </c>
      <c r="H283" s="78">
        <f>'入力シート Input sheet'!H350*($F283/1000)</f>
        <v>0</v>
      </c>
      <c r="I283" s="78">
        <f>'入力シート Input sheet'!I350*($F283/1000)</f>
        <v>0</v>
      </c>
      <c r="J283" s="78">
        <f>'入力シート Input sheet'!J350*($F283/1000)</f>
        <v>0</v>
      </c>
      <c r="K283" s="49" t="s">
        <v>7</v>
      </c>
      <c r="L283" s="78">
        <f>'入力シート Input sheet'!K350*($F283/1000)</f>
        <v>0</v>
      </c>
      <c r="M283" s="76">
        <f>'入力シート Input sheet'!L350</f>
        <v>0</v>
      </c>
    </row>
    <row r="284" spans="2:13" x14ac:dyDescent="0.4">
      <c r="B284" s="74">
        <f>'入力シート Input sheet'!D351</f>
        <v>0</v>
      </c>
      <c r="C284" s="13">
        <v>264</v>
      </c>
      <c r="D284" s="52" t="str">
        <f>'入力シート Input sheet'!F351</f>
        <v/>
      </c>
      <c r="E284" s="52">
        <f>'入力シート Input sheet'!P351</f>
        <v>0</v>
      </c>
      <c r="F284" s="52">
        <f>'入力シート Input sheet'!N351</f>
        <v>0</v>
      </c>
      <c r="G284" s="52" t="str">
        <f>'入力シート Input sheet'!O351</f>
        <v>kg</v>
      </c>
      <c r="H284" s="78">
        <f>'入力シート Input sheet'!H351*($F284/1000)</f>
        <v>0</v>
      </c>
      <c r="I284" s="78">
        <f>'入力シート Input sheet'!I351*($F284/1000)</f>
        <v>0</v>
      </c>
      <c r="J284" s="78">
        <f>'入力シート Input sheet'!J351*($F284/1000)</f>
        <v>0</v>
      </c>
      <c r="K284" s="49" t="s">
        <v>7</v>
      </c>
      <c r="L284" s="78">
        <f>'入力シート Input sheet'!K351*($F284/1000)</f>
        <v>0</v>
      </c>
      <c r="M284" s="76">
        <f>'入力シート Input sheet'!L351</f>
        <v>0</v>
      </c>
    </row>
    <row r="285" spans="2:13" x14ac:dyDescent="0.4">
      <c r="B285" s="74">
        <f>'入力シート Input sheet'!D352</f>
        <v>0</v>
      </c>
      <c r="C285" s="13">
        <v>265</v>
      </c>
      <c r="D285" s="52" t="str">
        <f>'入力シート Input sheet'!F352</f>
        <v/>
      </c>
      <c r="E285" s="52">
        <f>'入力シート Input sheet'!P352</f>
        <v>0</v>
      </c>
      <c r="F285" s="52">
        <f>'入力シート Input sheet'!N352</f>
        <v>0</v>
      </c>
      <c r="G285" s="52" t="str">
        <f>'入力シート Input sheet'!O352</f>
        <v>kg</v>
      </c>
      <c r="H285" s="78">
        <f>'入力シート Input sheet'!H352*($F285/1000)</f>
        <v>0</v>
      </c>
      <c r="I285" s="78">
        <f>'入力シート Input sheet'!I352*($F285/1000)</f>
        <v>0</v>
      </c>
      <c r="J285" s="78">
        <f>'入力シート Input sheet'!J352*($F285/1000)</f>
        <v>0</v>
      </c>
      <c r="K285" s="49" t="s">
        <v>7</v>
      </c>
      <c r="L285" s="78">
        <f>'入力シート Input sheet'!K352*($F285/1000)</f>
        <v>0</v>
      </c>
      <c r="M285" s="76">
        <f>'入力シート Input sheet'!L352</f>
        <v>0</v>
      </c>
    </row>
    <row r="286" spans="2:13" x14ac:dyDescent="0.4">
      <c r="B286" s="74">
        <f>'入力シート Input sheet'!D353</f>
        <v>0</v>
      </c>
      <c r="C286" s="13">
        <v>266</v>
      </c>
      <c r="D286" s="52" t="str">
        <f>'入力シート Input sheet'!F353</f>
        <v/>
      </c>
      <c r="E286" s="52">
        <f>'入力シート Input sheet'!P353</f>
        <v>0</v>
      </c>
      <c r="F286" s="52">
        <f>'入力シート Input sheet'!N353</f>
        <v>0</v>
      </c>
      <c r="G286" s="52" t="str">
        <f>'入力シート Input sheet'!O353</f>
        <v>kg</v>
      </c>
      <c r="H286" s="78">
        <f>'入力シート Input sheet'!H353*($F286/1000)</f>
        <v>0</v>
      </c>
      <c r="I286" s="78">
        <f>'入力シート Input sheet'!I353*($F286/1000)</f>
        <v>0</v>
      </c>
      <c r="J286" s="78">
        <f>'入力シート Input sheet'!J353*($F286/1000)</f>
        <v>0</v>
      </c>
      <c r="K286" s="49" t="s">
        <v>7</v>
      </c>
      <c r="L286" s="78">
        <f>'入力シート Input sheet'!K353*($F286/1000)</f>
        <v>0</v>
      </c>
      <c r="M286" s="76">
        <f>'入力シート Input sheet'!L353</f>
        <v>0</v>
      </c>
    </row>
    <row r="287" spans="2:13" x14ac:dyDescent="0.4">
      <c r="B287" s="74">
        <f>'入力シート Input sheet'!D354</f>
        <v>0</v>
      </c>
      <c r="C287" s="13">
        <v>267</v>
      </c>
      <c r="D287" s="52" t="str">
        <f>'入力シート Input sheet'!F354</f>
        <v/>
      </c>
      <c r="E287" s="52">
        <f>'入力シート Input sheet'!P354</f>
        <v>0</v>
      </c>
      <c r="F287" s="52">
        <f>'入力シート Input sheet'!N354</f>
        <v>0</v>
      </c>
      <c r="G287" s="52" t="str">
        <f>'入力シート Input sheet'!O354</f>
        <v>kg</v>
      </c>
      <c r="H287" s="78">
        <f>'入力シート Input sheet'!H354*($F287/1000)</f>
        <v>0</v>
      </c>
      <c r="I287" s="78">
        <f>'入力シート Input sheet'!I354*($F287/1000)</f>
        <v>0</v>
      </c>
      <c r="J287" s="78">
        <f>'入力シート Input sheet'!J354*($F287/1000)</f>
        <v>0</v>
      </c>
      <c r="K287" s="49" t="s">
        <v>7</v>
      </c>
      <c r="L287" s="78">
        <f>'入力シート Input sheet'!K354*($F287/1000)</f>
        <v>0</v>
      </c>
      <c r="M287" s="76">
        <f>'入力シート Input sheet'!L354</f>
        <v>0</v>
      </c>
    </row>
    <row r="288" spans="2:13" x14ac:dyDescent="0.4">
      <c r="B288" s="74">
        <f>'入力シート Input sheet'!D355</f>
        <v>0</v>
      </c>
      <c r="C288" s="13">
        <v>268</v>
      </c>
      <c r="D288" s="52" t="str">
        <f>'入力シート Input sheet'!F355</f>
        <v/>
      </c>
      <c r="E288" s="52">
        <f>'入力シート Input sheet'!P355</f>
        <v>0</v>
      </c>
      <c r="F288" s="52">
        <f>'入力シート Input sheet'!N355</f>
        <v>0</v>
      </c>
      <c r="G288" s="52" t="str">
        <f>'入力シート Input sheet'!O355</f>
        <v>kg</v>
      </c>
      <c r="H288" s="78">
        <f>'入力シート Input sheet'!H355*($F288/1000)</f>
        <v>0</v>
      </c>
      <c r="I288" s="78">
        <f>'入力シート Input sheet'!I355*($F288/1000)</f>
        <v>0</v>
      </c>
      <c r="J288" s="78">
        <f>'入力シート Input sheet'!J355*($F288/1000)</f>
        <v>0</v>
      </c>
      <c r="K288" s="49" t="s">
        <v>7</v>
      </c>
      <c r="L288" s="78">
        <f>'入力シート Input sheet'!K355*($F288/1000)</f>
        <v>0</v>
      </c>
      <c r="M288" s="76">
        <f>'入力シート Input sheet'!L355</f>
        <v>0</v>
      </c>
    </row>
    <row r="289" spans="2:13" x14ac:dyDescent="0.4">
      <c r="B289" s="74">
        <f>'入力シート Input sheet'!D356</f>
        <v>0</v>
      </c>
      <c r="C289" s="13">
        <v>269</v>
      </c>
      <c r="D289" s="52" t="str">
        <f>'入力シート Input sheet'!F356</f>
        <v/>
      </c>
      <c r="E289" s="52">
        <f>'入力シート Input sheet'!P356</f>
        <v>0</v>
      </c>
      <c r="F289" s="52">
        <f>'入力シート Input sheet'!N356</f>
        <v>0</v>
      </c>
      <c r="G289" s="52" t="str">
        <f>'入力シート Input sheet'!O356</f>
        <v>kg</v>
      </c>
      <c r="H289" s="78">
        <f>'入力シート Input sheet'!H356*($F289/1000)</f>
        <v>0</v>
      </c>
      <c r="I289" s="78">
        <f>'入力シート Input sheet'!I356*($F289/1000)</f>
        <v>0</v>
      </c>
      <c r="J289" s="78">
        <f>'入力シート Input sheet'!J356*($F289/1000)</f>
        <v>0</v>
      </c>
      <c r="K289" s="49" t="s">
        <v>7</v>
      </c>
      <c r="L289" s="78">
        <f>'入力シート Input sheet'!K356*($F289/1000)</f>
        <v>0</v>
      </c>
      <c r="M289" s="76">
        <f>'入力シート Input sheet'!L356</f>
        <v>0</v>
      </c>
    </row>
    <row r="290" spans="2:13" x14ac:dyDescent="0.4">
      <c r="B290" s="74">
        <f>'入力シート Input sheet'!D357</f>
        <v>0</v>
      </c>
      <c r="C290" s="13">
        <v>270</v>
      </c>
      <c r="D290" s="52" t="str">
        <f>'入力シート Input sheet'!F357</f>
        <v/>
      </c>
      <c r="E290" s="52">
        <f>'入力シート Input sheet'!P357</f>
        <v>0</v>
      </c>
      <c r="F290" s="52">
        <f>'入力シート Input sheet'!N357</f>
        <v>0</v>
      </c>
      <c r="G290" s="52" t="str">
        <f>'入力シート Input sheet'!O357</f>
        <v>kg</v>
      </c>
      <c r="H290" s="78">
        <f>'入力シート Input sheet'!H357*($F290/1000)</f>
        <v>0</v>
      </c>
      <c r="I290" s="78">
        <f>'入力シート Input sheet'!I357*($F290/1000)</f>
        <v>0</v>
      </c>
      <c r="J290" s="78">
        <f>'入力シート Input sheet'!J357*($F290/1000)</f>
        <v>0</v>
      </c>
      <c r="K290" s="49" t="s">
        <v>7</v>
      </c>
      <c r="L290" s="78">
        <f>'入力シート Input sheet'!K357*($F290/1000)</f>
        <v>0</v>
      </c>
      <c r="M290" s="76">
        <f>'入力シート Input sheet'!L357</f>
        <v>0</v>
      </c>
    </row>
    <row r="291" spans="2:13" x14ac:dyDescent="0.4">
      <c r="B291" s="74">
        <f>'入力シート Input sheet'!D358</f>
        <v>0</v>
      </c>
      <c r="C291" s="13">
        <v>271</v>
      </c>
      <c r="D291" s="52" t="str">
        <f>'入力シート Input sheet'!F358</f>
        <v/>
      </c>
      <c r="E291" s="52">
        <f>'入力シート Input sheet'!P358</f>
        <v>0</v>
      </c>
      <c r="F291" s="52">
        <f>'入力シート Input sheet'!N358</f>
        <v>0</v>
      </c>
      <c r="G291" s="52" t="str">
        <f>'入力シート Input sheet'!O358</f>
        <v>kg</v>
      </c>
      <c r="H291" s="78">
        <f>'入力シート Input sheet'!H358*($F291/1000)</f>
        <v>0</v>
      </c>
      <c r="I291" s="78">
        <f>'入力シート Input sheet'!I358*($F291/1000)</f>
        <v>0</v>
      </c>
      <c r="J291" s="78">
        <f>'入力シート Input sheet'!J358*($F291/1000)</f>
        <v>0</v>
      </c>
      <c r="K291" s="49" t="s">
        <v>7</v>
      </c>
      <c r="L291" s="78">
        <f>'入力シート Input sheet'!K358*($F291/1000)</f>
        <v>0</v>
      </c>
      <c r="M291" s="76">
        <f>'入力シート Input sheet'!L358</f>
        <v>0</v>
      </c>
    </row>
    <row r="292" spans="2:13" x14ac:dyDescent="0.4">
      <c r="B292" s="74">
        <f>'入力シート Input sheet'!D359</f>
        <v>0</v>
      </c>
      <c r="C292" s="13">
        <v>272</v>
      </c>
      <c r="D292" s="52" t="str">
        <f>'入力シート Input sheet'!F359</f>
        <v/>
      </c>
      <c r="E292" s="52">
        <f>'入力シート Input sheet'!P359</f>
        <v>0</v>
      </c>
      <c r="F292" s="52">
        <f>'入力シート Input sheet'!N359</f>
        <v>0</v>
      </c>
      <c r="G292" s="52" t="str">
        <f>'入力シート Input sheet'!O359</f>
        <v>kg</v>
      </c>
      <c r="H292" s="78">
        <f>'入力シート Input sheet'!H359*($F292/1000)</f>
        <v>0</v>
      </c>
      <c r="I292" s="78">
        <f>'入力シート Input sheet'!I359*($F292/1000)</f>
        <v>0</v>
      </c>
      <c r="J292" s="78">
        <f>'入力シート Input sheet'!J359*($F292/1000)</f>
        <v>0</v>
      </c>
      <c r="K292" s="49" t="s">
        <v>7</v>
      </c>
      <c r="L292" s="78">
        <f>'入力シート Input sheet'!K359*($F292/1000)</f>
        <v>0</v>
      </c>
      <c r="M292" s="76">
        <f>'入力シート Input sheet'!L359</f>
        <v>0</v>
      </c>
    </row>
    <row r="293" spans="2:13" x14ac:dyDescent="0.4">
      <c r="B293" s="74">
        <f>'入力シート Input sheet'!D360</f>
        <v>0</v>
      </c>
      <c r="C293" s="13">
        <v>273</v>
      </c>
      <c r="D293" s="52" t="str">
        <f>'入力シート Input sheet'!F360</f>
        <v/>
      </c>
      <c r="E293" s="52">
        <f>'入力シート Input sheet'!P360</f>
        <v>0</v>
      </c>
      <c r="F293" s="52">
        <f>'入力シート Input sheet'!N360</f>
        <v>0</v>
      </c>
      <c r="G293" s="52" t="str">
        <f>'入力シート Input sheet'!O360</f>
        <v>kg</v>
      </c>
      <c r="H293" s="78">
        <f>'入力シート Input sheet'!H360*($F293/1000)</f>
        <v>0</v>
      </c>
      <c r="I293" s="78">
        <f>'入力シート Input sheet'!I360*($F293/1000)</f>
        <v>0</v>
      </c>
      <c r="J293" s="78">
        <f>'入力シート Input sheet'!J360*($F293/1000)</f>
        <v>0</v>
      </c>
      <c r="K293" s="49" t="s">
        <v>7</v>
      </c>
      <c r="L293" s="78">
        <f>'入力シート Input sheet'!K360*($F293/1000)</f>
        <v>0</v>
      </c>
      <c r="M293" s="76">
        <f>'入力シート Input sheet'!L360</f>
        <v>0</v>
      </c>
    </row>
    <row r="294" spans="2:13" x14ac:dyDescent="0.4">
      <c r="B294" s="74">
        <f>'入力シート Input sheet'!D361</f>
        <v>0</v>
      </c>
      <c r="C294" s="13">
        <v>274</v>
      </c>
      <c r="D294" s="52" t="str">
        <f>'入力シート Input sheet'!F361</f>
        <v/>
      </c>
      <c r="E294" s="52">
        <f>'入力シート Input sheet'!P361</f>
        <v>0</v>
      </c>
      <c r="F294" s="52">
        <f>'入力シート Input sheet'!N361</f>
        <v>0</v>
      </c>
      <c r="G294" s="52" t="str">
        <f>'入力シート Input sheet'!O361</f>
        <v>kg</v>
      </c>
      <c r="H294" s="78">
        <f>'入力シート Input sheet'!H361*($F294/1000)</f>
        <v>0</v>
      </c>
      <c r="I294" s="78">
        <f>'入力シート Input sheet'!I361*($F294/1000)</f>
        <v>0</v>
      </c>
      <c r="J294" s="78">
        <f>'入力シート Input sheet'!J361*($F294/1000)</f>
        <v>0</v>
      </c>
      <c r="K294" s="49" t="s">
        <v>7</v>
      </c>
      <c r="L294" s="78">
        <f>'入力シート Input sheet'!K361*($F294/1000)</f>
        <v>0</v>
      </c>
      <c r="M294" s="76">
        <f>'入力シート Input sheet'!L361</f>
        <v>0</v>
      </c>
    </row>
    <row r="295" spans="2:13" x14ac:dyDescent="0.4">
      <c r="B295" s="74">
        <f>'入力シート Input sheet'!D362</f>
        <v>0</v>
      </c>
      <c r="C295" s="13">
        <v>275</v>
      </c>
      <c r="D295" s="52" t="str">
        <f>'入力シート Input sheet'!F362</f>
        <v/>
      </c>
      <c r="E295" s="52">
        <f>'入力シート Input sheet'!P362</f>
        <v>0</v>
      </c>
      <c r="F295" s="52">
        <f>'入力シート Input sheet'!N362</f>
        <v>0</v>
      </c>
      <c r="G295" s="52" t="str">
        <f>'入力シート Input sheet'!O362</f>
        <v>kg</v>
      </c>
      <c r="H295" s="78">
        <f>'入力シート Input sheet'!H362*($F295/1000)</f>
        <v>0</v>
      </c>
      <c r="I295" s="78">
        <f>'入力シート Input sheet'!I362*($F295/1000)</f>
        <v>0</v>
      </c>
      <c r="J295" s="78">
        <f>'入力シート Input sheet'!J362*($F295/1000)</f>
        <v>0</v>
      </c>
      <c r="K295" s="49" t="s">
        <v>7</v>
      </c>
      <c r="L295" s="78">
        <f>'入力シート Input sheet'!K362*($F295/1000)</f>
        <v>0</v>
      </c>
      <c r="M295" s="76">
        <f>'入力シート Input sheet'!L362</f>
        <v>0</v>
      </c>
    </row>
    <row r="296" spans="2:13" x14ac:dyDescent="0.4">
      <c r="B296" s="74">
        <f>'入力シート Input sheet'!D363</f>
        <v>0</v>
      </c>
      <c r="C296" s="13">
        <v>276</v>
      </c>
      <c r="D296" s="52" t="str">
        <f>'入力シート Input sheet'!F363</f>
        <v/>
      </c>
      <c r="E296" s="52">
        <f>'入力シート Input sheet'!P363</f>
        <v>0</v>
      </c>
      <c r="F296" s="52">
        <f>'入力シート Input sheet'!N363</f>
        <v>0</v>
      </c>
      <c r="G296" s="52" t="str">
        <f>'入力シート Input sheet'!O363</f>
        <v>kg</v>
      </c>
      <c r="H296" s="78">
        <f>'入力シート Input sheet'!H363*($F296/1000)</f>
        <v>0</v>
      </c>
      <c r="I296" s="78">
        <f>'入力シート Input sheet'!I363*($F296/1000)</f>
        <v>0</v>
      </c>
      <c r="J296" s="78">
        <f>'入力シート Input sheet'!J363*($F296/1000)</f>
        <v>0</v>
      </c>
      <c r="K296" s="49" t="s">
        <v>7</v>
      </c>
      <c r="L296" s="78">
        <f>'入力シート Input sheet'!K363*($F296/1000)</f>
        <v>0</v>
      </c>
      <c r="M296" s="76">
        <f>'入力シート Input sheet'!L363</f>
        <v>0</v>
      </c>
    </row>
    <row r="297" spans="2:13" x14ac:dyDescent="0.4">
      <c r="B297" s="74">
        <f>'入力シート Input sheet'!D364</f>
        <v>0</v>
      </c>
      <c r="C297" s="13">
        <v>277</v>
      </c>
      <c r="D297" s="52" t="str">
        <f>'入力シート Input sheet'!F364</f>
        <v/>
      </c>
      <c r="E297" s="52">
        <f>'入力シート Input sheet'!P364</f>
        <v>0</v>
      </c>
      <c r="F297" s="52">
        <f>'入力シート Input sheet'!N364</f>
        <v>0</v>
      </c>
      <c r="G297" s="52" t="str">
        <f>'入力シート Input sheet'!O364</f>
        <v>kg</v>
      </c>
      <c r="H297" s="78">
        <f>'入力シート Input sheet'!H364*($F297/1000)</f>
        <v>0</v>
      </c>
      <c r="I297" s="78">
        <f>'入力シート Input sheet'!I364*($F297/1000)</f>
        <v>0</v>
      </c>
      <c r="J297" s="78">
        <f>'入力シート Input sheet'!J364*($F297/1000)</f>
        <v>0</v>
      </c>
      <c r="K297" s="49" t="s">
        <v>7</v>
      </c>
      <c r="L297" s="78">
        <f>'入力シート Input sheet'!K364*($F297/1000)</f>
        <v>0</v>
      </c>
      <c r="M297" s="76">
        <f>'入力シート Input sheet'!L364</f>
        <v>0</v>
      </c>
    </row>
    <row r="298" spans="2:13" x14ac:dyDescent="0.4">
      <c r="B298" s="74">
        <f>'入力シート Input sheet'!D365</f>
        <v>0</v>
      </c>
      <c r="C298" s="13">
        <v>278</v>
      </c>
      <c r="D298" s="52" t="str">
        <f>'入力シート Input sheet'!F365</f>
        <v/>
      </c>
      <c r="E298" s="52">
        <f>'入力シート Input sheet'!P365</f>
        <v>0</v>
      </c>
      <c r="F298" s="52">
        <f>'入力シート Input sheet'!N365</f>
        <v>0</v>
      </c>
      <c r="G298" s="52" t="str">
        <f>'入力シート Input sheet'!O365</f>
        <v>kg</v>
      </c>
      <c r="H298" s="78">
        <f>'入力シート Input sheet'!H365*($F298/1000)</f>
        <v>0</v>
      </c>
      <c r="I298" s="78">
        <f>'入力シート Input sheet'!I365*($F298/1000)</f>
        <v>0</v>
      </c>
      <c r="J298" s="78">
        <f>'入力シート Input sheet'!J365*($F298/1000)</f>
        <v>0</v>
      </c>
      <c r="K298" s="49" t="s">
        <v>7</v>
      </c>
      <c r="L298" s="78">
        <f>'入力シート Input sheet'!K365*($F298/1000)</f>
        <v>0</v>
      </c>
      <c r="M298" s="76">
        <f>'入力シート Input sheet'!L365</f>
        <v>0</v>
      </c>
    </row>
    <row r="299" spans="2:13" x14ac:dyDescent="0.4">
      <c r="B299" s="74">
        <f>'入力シート Input sheet'!D366</f>
        <v>0</v>
      </c>
      <c r="C299" s="13">
        <v>279</v>
      </c>
      <c r="D299" s="52" t="str">
        <f>'入力シート Input sheet'!F366</f>
        <v/>
      </c>
      <c r="E299" s="52">
        <f>'入力シート Input sheet'!P366</f>
        <v>0</v>
      </c>
      <c r="F299" s="52">
        <f>'入力シート Input sheet'!N366</f>
        <v>0</v>
      </c>
      <c r="G299" s="52" t="str">
        <f>'入力シート Input sheet'!O366</f>
        <v>kg</v>
      </c>
      <c r="H299" s="78">
        <f>'入力シート Input sheet'!H366*($F299/1000)</f>
        <v>0</v>
      </c>
      <c r="I299" s="78">
        <f>'入力シート Input sheet'!I366*($F299/1000)</f>
        <v>0</v>
      </c>
      <c r="J299" s="78">
        <f>'入力シート Input sheet'!J366*($F299/1000)</f>
        <v>0</v>
      </c>
      <c r="K299" s="49" t="s">
        <v>7</v>
      </c>
      <c r="L299" s="78">
        <f>'入力シート Input sheet'!K366*($F299/1000)</f>
        <v>0</v>
      </c>
      <c r="M299" s="76">
        <f>'入力シート Input sheet'!L366</f>
        <v>0</v>
      </c>
    </row>
    <row r="300" spans="2:13" x14ac:dyDescent="0.4">
      <c r="B300" s="74">
        <f>'入力シート Input sheet'!D367</f>
        <v>0</v>
      </c>
      <c r="C300" s="13">
        <v>280</v>
      </c>
      <c r="D300" s="52" t="str">
        <f>'入力シート Input sheet'!F367</f>
        <v/>
      </c>
      <c r="E300" s="52">
        <f>'入力シート Input sheet'!P367</f>
        <v>0</v>
      </c>
      <c r="F300" s="52">
        <f>'入力シート Input sheet'!N367</f>
        <v>0</v>
      </c>
      <c r="G300" s="52" t="str">
        <f>'入力シート Input sheet'!O367</f>
        <v>kg</v>
      </c>
      <c r="H300" s="78">
        <f>'入力シート Input sheet'!H367*($F300/1000)</f>
        <v>0</v>
      </c>
      <c r="I300" s="78">
        <f>'入力シート Input sheet'!I367*($F300/1000)</f>
        <v>0</v>
      </c>
      <c r="J300" s="78">
        <f>'入力シート Input sheet'!J367*($F300/1000)</f>
        <v>0</v>
      </c>
      <c r="K300" s="49" t="s">
        <v>7</v>
      </c>
      <c r="L300" s="78">
        <f>'入力シート Input sheet'!K367*($F300/1000)</f>
        <v>0</v>
      </c>
      <c r="M300" s="76">
        <f>'入力シート Input sheet'!L367</f>
        <v>0</v>
      </c>
    </row>
    <row r="301" spans="2:13" x14ac:dyDescent="0.4">
      <c r="B301" s="74">
        <f>'入力シート Input sheet'!D368</f>
        <v>0</v>
      </c>
      <c r="C301" s="13">
        <v>281</v>
      </c>
      <c r="D301" s="52" t="str">
        <f>'入力シート Input sheet'!F368</f>
        <v/>
      </c>
      <c r="E301" s="52">
        <f>'入力シート Input sheet'!P368</f>
        <v>0</v>
      </c>
      <c r="F301" s="52">
        <f>'入力シート Input sheet'!N368</f>
        <v>0</v>
      </c>
      <c r="G301" s="52" t="str">
        <f>'入力シート Input sheet'!O368</f>
        <v>kg</v>
      </c>
      <c r="H301" s="78">
        <f>'入力シート Input sheet'!H368*($F301/1000)</f>
        <v>0</v>
      </c>
      <c r="I301" s="78">
        <f>'入力シート Input sheet'!I368*($F301/1000)</f>
        <v>0</v>
      </c>
      <c r="J301" s="78">
        <f>'入力シート Input sheet'!J368*($F301/1000)</f>
        <v>0</v>
      </c>
      <c r="K301" s="49" t="s">
        <v>7</v>
      </c>
      <c r="L301" s="78">
        <f>'入力シート Input sheet'!K368*($F301/1000)</f>
        <v>0</v>
      </c>
      <c r="M301" s="76">
        <f>'入力シート Input sheet'!L368</f>
        <v>0</v>
      </c>
    </row>
    <row r="302" spans="2:13" x14ac:dyDescent="0.4">
      <c r="B302" s="74">
        <f>'入力シート Input sheet'!D369</f>
        <v>0</v>
      </c>
      <c r="C302" s="13">
        <v>282</v>
      </c>
      <c r="D302" s="52" t="str">
        <f>'入力シート Input sheet'!F369</f>
        <v/>
      </c>
      <c r="E302" s="52">
        <f>'入力シート Input sheet'!P369</f>
        <v>0</v>
      </c>
      <c r="F302" s="52">
        <f>'入力シート Input sheet'!N369</f>
        <v>0</v>
      </c>
      <c r="G302" s="52" t="str">
        <f>'入力シート Input sheet'!O369</f>
        <v>kg</v>
      </c>
      <c r="H302" s="78">
        <f>'入力シート Input sheet'!H369*($F302/1000)</f>
        <v>0</v>
      </c>
      <c r="I302" s="78">
        <f>'入力シート Input sheet'!I369*($F302/1000)</f>
        <v>0</v>
      </c>
      <c r="J302" s="78">
        <f>'入力シート Input sheet'!J369*($F302/1000)</f>
        <v>0</v>
      </c>
      <c r="K302" s="49" t="s">
        <v>7</v>
      </c>
      <c r="L302" s="78">
        <f>'入力シート Input sheet'!K369*($F302/1000)</f>
        <v>0</v>
      </c>
      <c r="M302" s="76">
        <f>'入力シート Input sheet'!L369</f>
        <v>0</v>
      </c>
    </row>
    <row r="303" spans="2:13" x14ac:dyDescent="0.4">
      <c r="B303" s="74">
        <f>'入力シート Input sheet'!D370</f>
        <v>0</v>
      </c>
      <c r="C303" s="13">
        <v>283</v>
      </c>
      <c r="D303" s="52" t="str">
        <f>'入力シート Input sheet'!F370</f>
        <v/>
      </c>
      <c r="E303" s="52">
        <f>'入力シート Input sheet'!P370</f>
        <v>0</v>
      </c>
      <c r="F303" s="52">
        <f>'入力シート Input sheet'!N370</f>
        <v>0</v>
      </c>
      <c r="G303" s="52" t="str">
        <f>'入力シート Input sheet'!O370</f>
        <v>kg</v>
      </c>
      <c r="H303" s="78">
        <f>'入力シート Input sheet'!H370*($F303/1000)</f>
        <v>0</v>
      </c>
      <c r="I303" s="78">
        <f>'入力シート Input sheet'!I370*($F303/1000)</f>
        <v>0</v>
      </c>
      <c r="J303" s="78">
        <f>'入力シート Input sheet'!J370*($F303/1000)</f>
        <v>0</v>
      </c>
      <c r="K303" s="49" t="s">
        <v>7</v>
      </c>
      <c r="L303" s="78">
        <f>'入力シート Input sheet'!K370*($F303/1000)</f>
        <v>0</v>
      </c>
      <c r="M303" s="76">
        <f>'入力シート Input sheet'!L370</f>
        <v>0</v>
      </c>
    </row>
    <row r="304" spans="2:13" x14ac:dyDescent="0.4">
      <c r="B304" s="74">
        <f>'入力シート Input sheet'!D371</f>
        <v>0</v>
      </c>
      <c r="C304" s="13">
        <v>284</v>
      </c>
      <c r="D304" s="52" t="str">
        <f>'入力シート Input sheet'!F371</f>
        <v/>
      </c>
      <c r="E304" s="52">
        <f>'入力シート Input sheet'!P371</f>
        <v>0</v>
      </c>
      <c r="F304" s="52">
        <f>'入力シート Input sheet'!N371</f>
        <v>0</v>
      </c>
      <c r="G304" s="52" t="str">
        <f>'入力シート Input sheet'!O371</f>
        <v>kg</v>
      </c>
      <c r="H304" s="78">
        <f>'入力シート Input sheet'!H371*($F304/1000)</f>
        <v>0</v>
      </c>
      <c r="I304" s="78">
        <f>'入力シート Input sheet'!I371*($F304/1000)</f>
        <v>0</v>
      </c>
      <c r="J304" s="78">
        <f>'入力シート Input sheet'!J371*($F304/1000)</f>
        <v>0</v>
      </c>
      <c r="K304" s="49" t="s">
        <v>7</v>
      </c>
      <c r="L304" s="78">
        <f>'入力シート Input sheet'!K371*($F304/1000)</f>
        <v>0</v>
      </c>
      <c r="M304" s="76">
        <f>'入力シート Input sheet'!L371</f>
        <v>0</v>
      </c>
    </row>
    <row r="305" spans="2:13" x14ac:dyDescent="0.4">
      <c r="B305" s="74">
        <f>'入力シート Input sheet'!D372</f>
        <v>0</v>
      </c>
      <c r="C305" s="13">
        <v>285</v>
      </c>
      <c r="D305" s="52" t="str">
        <f>'入力シート Input sheet'!F372</f>
        <v/>
      </c>
      <c r="E305" s="52">
        <f>'入力シート Input sheet'!P372</f>
        <v>0</v>
      </c>
      <c r="F305" s="52">
        <f>'入力シート Input sheet'!N372</f>
        <v>0</v>
      </c>
      <c r="G305" s="52" t="str">
        <f>'入力シート Input sheet'!O372</f>
        <v>kg</v>
      </c>
      <c r="H305" s="78">
        <f>'入力シート Input sheet'!H372*($F305/1000)</f>
        <v>0</v>
      </c>
      <c r="I305" s="78">
        <f>'入力シート Input sheet'!I372*($F305/1000)</f>
        <v>0</v>
      </c>
      <c r="J305" s="78">
        <f>'入力シート Input sheet'!J372*($F305/1000)</f>
        <v>0</v>
      </c>
      <c r="K305" s="49" t="s">
        <v>7</v>
      </c>
      <c r="L305" s="78">
        <f>'入力シート Input sheet'!K372*($F305/1000)</f>
        <v>0</v>
      </c>
      <c r="M305" s="76">
        <f>'入力シート Input sheet'!L372</f>
        <v>0</v>
      </c>
    </row>
    <row r="306" spans="2:13" x14ac:dyDescent="0.4">
      <c r="B306" s="74">
        <f>'入力シート Input sheet'!D373</f>
        <v>0</v>
      </c>
      <c r="C306" s="13">
        <v>286</v>
      </c>
      <c r="D306" s="52" t="str">
        <f>'入力シート Input sheet'!F373</f>
        <v/>
      </c>
      <c r="E306" s="52">
        <f>'入力シート Input sheet'!P373</f>
        <v>0</v>
      </c>
      <c r="F306" s="52">
        <f>'入力シート Input sheet'!N373</f>
        <v>0</v>
      </c>
      <c r="G306" s="52" t="str">
        <f>'入力シート Input sheet'!O373</f>
        <v>kg</v>
      </c>
      <c r="H306" s="78">
        <f>'入力シート Input sheet'!H373*($F306/1000)</f>
        <v>0</v>
      </c>
      <c r="I306" s="78">
        <f>'入力シート Input sheet'!I373*($F306/1000)</f>
        <v>0</v>
      </c>
      <c r="J306" s="78">
        <f>'入力シート Input sheet'!J373*($F306/1000)</f>
        <v>0</v>
      </c>
      <c r="K306" s="49" t="s">
        <v>7</v>
      </c>
      <c r="L306" s="78">
        <f>'入力シート Input sheet'!K373*($F306/1000)</f>
        <v>0</v>
      </c>
      <c r="M306" s="76">
        <f>'入力シート Input sheet'!L373</f>
        <v>0</v>
      </c>
    </row>
    <row r="307" spans="2:13" x14ac:dyDescent="0.4">
      <c r="B307" s="74">
        <f>'入力シート Input sheet'!D374</f>
        <v>0</v>
      </c>
      <c r="C307" s="13">
        <v>287</v>
      </c>
      <c r="D307" s="52" t="str">
        <f>'入力シート Input sheet'!F374</f>
        <v/>
      </c>
      <c r="E307" s="52">
        <f>'入力シート Input sheet'!P374</f>
        <v>0</v>
      </c>
      <c r="F307" s="52">
        <f>'入力シート Input sheet'!N374</f>
        <v>0</v>
      </c>
      <c r="G307" s="52" t="str">
        <f>'入力シート Input sheet'!O374</f>
        <v>kg</v>
      </c>
      <c r="H307" s="78">
        <f>'入力シート Input sheet'!H374*($F307/1000)</f>
        <v>0</v>
      </c>
      <c r="I307" s="78">
        <f>'入力シート Input sheet'!I374*($F307/1000)</f>
        <v>0</v>
      </c>
      <c r="J307" s="78">
        <f>'入力シート Input sheet'!J374*($F307/1000)</f>
        <v>0</v>
      </c>
      <c r="K307" s="49" t="s">
        <v>7</v>
      </c>
      <c r="L307" s="78">
        <f>'入力シート Input sheet'!K374*($F307/1000)</f>
        <v>0</v>
      </c>
      <c r="M307" s="76">
        <f>'入力シート Input sheet'!L374</f>
        <v>0</v>
      </c>
    </row>
    <row r="308" spans="2:13" x14ac:dyDescent="0.4">
      <c r="B308" s="74">
        <f>'入力シート Input sheet'!D375</f>
        <v>0</v>
      </c>
      <c r="C308" s="13">
        <v>288</v>
      </c>
      <c r="D308" s="52" t="str">
        <f>'入力シート Input sheet'!F375</f>
        <v/>
      </c>
      <c r="E308" s="52">
        <f>'入力シート Input sheet'!P375</f>
        <v>0</v>
      </c>
      <c r="F308" s="52">
        <f>'入力シート Input sheet'!N375</f>
        <v>0</v>
      </c>
      <c r="G308" s="52" t="str">
        <f>'入力シート Input sheet'!O375</f>
        <v>kg</v>
      </c>
      <c r="H308" s="78">
        <f>'入力シート Input sheet'!H375*($F308/1000)</f>
        <v>0</v>
      </c>
      <c r="I308" s="78">
        <f>'入力シート Input sheet'!I375*($F308/1000)</f>
        <v>0</v>
      </c>
      <c r="J308" s="78">
        <f>'入力シート Input sheet'!J375*($F308/1000)</f>
        <v>0</v>
      </c>
      <c r="K308" s="49" t="s">
        <v>7</v>
      </c>
      <c r="L308" s="78">
        <f>'入力シート Input sheet'!K375*($F308/1000)</f>
        <v>0</v>
      </c>
      <c r="M308" s="76">
        <f>'入力シート Input sheet'!L375</f>
        <v>0</v>
      </c>
    </row>
    <row r="309" spans="2:13" x14ac:dyDescent="0.4">
      <c r="B309" s="74">
        <f>'入力シート Input sheet'!D376</f>
        <v>0</v>
      </c>
      <c r="C309" s="13">
        <v>289</v>
      </c>
      <c r="D309" s="52" t="str">
        <f>'入力シート Input sheet'!F376</f>
        <v/>
      </c>
      <c r="E309" s="52">
        <f>'入力シート Input sheet'!P376</f>
        <v>0</v>
      </c>
      <c r="F309" s="52">
        <f>'入力シート Input sheet'!N376</f>
        <v>0</v>
      </c>
      <c r="G309" s="52" t="str">
        <f>'入力シート Input sheet'!O376</f>
        <v>kg</v>
      </c>
      <c r="H309" s="78">
        <f>'入力シート Input sheet'!H376*($F309/1000)</f>
        <v>0</v>
      </c>
      <c r="I309" s="78">
        <f>'入力シート Input sheet'!I376*($F309/1000)</f>
        <v>0</v>
      </c>
      <c r="J309" s="78">
        <f>'入力シート Input sheet'!J376*($F309/1000)</f>
        <v>0</v>
      </c>
      <c r="K309" s="49" t="s">
        <v>7</v>
      </c>
      <c r="L309" s="78">
        <f>'入力シート Input sheet'!K376*($F309/1000)</f>
        <v>0</v>
      </c>
      <c r="M309" s="76">
        <f>'入力シート Input sheet'!L376</f>
        <v>0</v>
      </c>
    </row>
    <row r="310" spans="2:13" x14ac:dyDescent="0.4">
      <c r="B310" s="74">
        <f>'入力シート Input sheet'!D377</f>
        <v>0</v>
      </c>
      <c r="C310" s="13">
        <v>290</v>
      </c>
      <c r="D310" s="52" t="str">
        <f>'入力シート Input sheet'!F377</f>
        <v/>
      </c>
      <c r="E310" s="52">
        <f>'入力シート Input sheet'!P377</f>
        <v>0</v>
      </c>
      <c r="F310" s="52">
        <f>'入力シート Input sheet'!N377</f>
        <v>0</v>
      </c>
      <c r="G310" s="52" t="str">
        <f>'入力シート Input sheet'!O377</f>
        <v>kg</v>
      </c>
      <c r="H310" s="78">
        <f>'入力シート Input sheet'!H377*($F310/1000)</f>
        <v>0</v>
      </c>
      <c r="I310" s="78">
        <f>'入力シート Input sheet'!I377*($F310/1000)</f>
        <v>0</v>
      </c>
      <c r="J310" s="78">
        <f>'入力シート Input sheet'!J377*($F310/1000)</f>
        <v>0</v>
      </c>
      <c r="K310" s="49" t="s">
        <v>7</v>
      </c>
      <c r="L310" s="78">
        <f>'入力シート Input sheet'!K377*($F310/1000)</f>
        <v>0</v>
      </c>
      <c r="M310" s="76">
        <f>'入力シート Input sheet'!L377</f>
        <v>0</v>
      </c>
    </row>
    <row r="311" spans="2:13" x14ac:dyDescent="0.4">
      <c r="B311" s="74">
        <f>'入力シート Input sheet'!D378</f>
        <v>0</v>
      </c>
      <c r="C311" s="13">
        <v>291</v>
      </c>
      <c r="D311" s="52" t="str">
        <f>'入力シート Input sheet'!F378</f>
        <v/>
      </c>
      <c r="E311" s="52">
        <f>'入力シート Input sheet'!P378</f>
        <v>0</v>
      </c>
      <c r="F311" s="52">
        <f>'入力シート Input sheet'!N378</f>
        <v>0</v>
      </c>
      <c r="G311" s="52" t="str">
        <f>'入力シート Input sheet'!O378</f>
        <v>kg</v>
      </c>
      <c r="H311" s="78">
        <f>'入力シート Input sheet'!H378*($F311/1000)</f>
        <v>0</v>
      </c>
      <c r="I311" s="78">
        <f>'入力シート Input sheet'!I378*($F311/1000)</f>
        <v>0</v>
      </c>
      <c r="J311" s="78">
        <f>'入力シート Input sheet'!J378*($F311/1000)</f>
        <v>0</v>
      </c>
      <c r="K311" s="49" t="s">
        <v>7</v>
      </c>
      <c r="L311" s="78">
        <f>'入力シート Input sheet'!K378*($F311/1000)</f>
        <v>0</v>
      </c>
      <c r="M311" s="76">
        <f>'入力シート Input sheet'!L378</f>
        <v>0</v>
      </c>
    </row>
    <row r="312" spans="2:13" x14ac:dyDescent="0.4">
      <c r="B312" s="74">
        <f>'入力シート Input sheet'!D379</f>
        <v>0</v>
      </c>
      <c r="C312" s="13">
        <v>292</v>
      </c>
      <c r="D312" s="52" t="str">
        <f>'入力シート Input sheet'!F379</f>
        <v/>
      </c>
      <c r="E312" s="52">
        <f>'入力シート Input sheet'!P379</f>
        <v>0</v>
      </c>
      <c r="F312" s="52">
        <f>'入力シート Input sheet'!N379</f>
        <v>0</v>
      </c>
      <c r="G312" s="52" t="str">
        <f>'入力シート Input sheet'!O379</f>
        <v>kg</v>
      </c>
      <c r="H312" s="78">
        <f>'入力シート Input sheet'!H379*($F312/1000)</f>
        <v>0</v>
      </c>
      <c r="I312" s="78">
        <f>'入力シート Input sheet'!I379*($F312/1000)</f>
        <v>0</v>
      </c>
      <c r="J312" s="78">
        <f>'入力シート Input sheet'!J379*($F312/1000)</f>
        <v>0</v>
      </c>
      <c r="K312" s="49" t="s">
        <v>7</v>
      </c>
      <c r="L312" s="78">
        <f>'入力シート Input sheet'!K379*($F312/1000)</f>
        <v>0</v>
      </c>
      <c r="M312" s="76">
        <f>'入力シート Input sheet'!L379</f>
        <v>0</v>
      </c>
    </row>
    <row r="313" spans="2:13" x14ac:dyDescent="0.4">
      <c r="B313" s="74">
        <f>'入力シート Input sheet'!D380</f>
        <v>0</v>
      </c>
      <c r="C313" s="13">
        <v>293</v>
      </c>
      <c r="D313" s="52" t="str">
        <f>'入力シート Input sheet'!F380</f>
        <v/>
      </c>
      <c r="E313" s="52">
        <f>'入力シート Input sheet'!P380</f>
        <v>0</v>
      </c>
      <c r="F313" s="52">
        <f>'入力シート Input sheet'!N380</f>
        <v>0</v>
      </c>
      <c r="G313" s="52" t="str">
        <f>'入力シート Input sheet'!O380</f>
        <v>kg</v>
      </c>
      <c r="H313" s="78">
        <f>'入力シート Input sheet'!H380*($F313/1000)</f>
        <v>0</v>
      </c>
      <c r="I313" s="78">
        <f>'入力シート Input sheet'!I380*($F313/1000)</f>
        <v>0</v>
      </c>
      <c r="J313" s="78">
        <f>'入力シート Input sheet'!J380*($F313/1000)</f>
        <v>0</v>
      </c>
      <c r="K313" s="49" t="s">
        <v>7</v>
      </c>
      <c r="L313" s="78">
        <f>'入力シート Input sheet'!K380*($F313/1000)</f>
        <v>0</v>
      </c>
      <c r="M313" s="76">
        <f>'入力シート Input sheet'!L380</f>
        <v>0</v>
      </c>
    </row>
    <row r="314" spans="2:13" x14ac:dyDescent="0.4">
      <c r="B314" s="74">
        <f>'入力シート Input sheet'!D381</f>
        <v>0</v>
      </c>
      <c r="C314" s="13">
        <v>294</v>
      </c>
      <c r="D314" s="52" t="str">
        <f>'入力シート Input sheet'!F381</f>
        <v/>
      </c>
      <c r="E314" s="52">
        <f>'入力シート Input sheet'!P381</f>
        <v>0</v>
      </c>
      <c r="F314" s="52">
        <f>'入力シート Input sheet'!N381</f>
        <v>0</v>
      </c>
      <c r="G314" s="52" t="str">
        <f>'入力シート Input sheet'!O381</f>
        <v>kg</v>
      </c>
      <c r="H314" s="78">
        <f>'入力シート Input sheet'!H381*($F314/1000)</f>
        <v>0</v>
      </c>
      <c r="I314" s="78">
        <f>'入力シート Input sheet'!I381*($F314/1000)</f>
        <v>0</v>
      </c>
      <c r="J314" s="78">
        <f>'入力シート Input sheet'!J381*($F314/1000)</f>
        <v>0</v>
      </c>
      <c r="K314" s="49" t="s">
        <v>7</v>
      </c>
      <c r="L314" s="78">
        <f>'入力シート Input sheet'!K381*($F314/1000)</f>
        <v>0</v>
      </c>
      <c r="M314" s="76">
        <f>'入力シート Input sheet'!L381</f>
        <v>0</v>
      </c>
    </row>
    <row r="315" spans="2:13" x14ac:dyDescent="0.4">
      <c r="B315" s="74">
        <f>'入力シート Input sheet'!D382</f>
        <v>0</v>
      </c>
      <c r="C315" s="13">
        <v>295</v>
      </c>
      <c r="D315" s="52" t="str">
        <f>'入力シート Input sheet'!F382</f>
        <v/>
      </c>
      <c r="E315" s="52">
        <f>'入力シート Input sheet'!P382</f>
        <v>0</v>
      </c>
      <c r="F315" s="52">
        <f>'入力シート Input sheet'!N382</f>
        <v>0</v>
      </c>
      <c r="G315" s="52" t="str">
        <f>'入力シート Input sheet'!O382</f>
        <v>kg</v>
      </c>
      <c r="H315" s="78">
        <f>'入力シート Input sheet'!H382*($F315/1000)</f>
        <v>0</v>
      </c>
      <c r="I315" s="78">
        <f>'入力シート Input sheet'!I382*($F315/1000)</f>
        <v>0</v>
      </c>
      <c r="J315" s="78">
        <f>'入力シート Input sheet'!J382*($F315/1000)</f>
        <v>0</v>
      </c>
      <c r="K315" s="49" t="s">
        <v>7</v>
      </c>
      <c r="L315" s="78">
        <f>'入力シート Input sheet'!K382*($F315/1000)</f>
        <v>0</v>
      </c>
      <c r="M315" s="76">
        <f>'入力シート Input sheet'!L382</f>
        <v>0</v>
      </c>
    </row>
    <row r="316" spans="2:13" x14ac:dyDescent="0.4">
      <c r="B316" s="74">
        <f>'入力シート Input sheet'!D383</f>
        <v>0</v>
      </c>
      <c r="C316" s="13">
        <v>296</v>
      </c>
      <c r="D316" s="52" t="str">
        <f>'入力シート Input sheet'!F383</f>
        <v/>
      </c>
      <c r="E316" s="52">
        <f>'入力シート Input sheet'!P383</f>
        <v>0</v>
      </c>
      <c r="F316" s="52">
        <f>'入力シート Input sheet'!N383</f>
        <v>0</v>
      </c>
      <c r="G316" s="52" t="str">
        <f>'入力シート Input sheet'!O383</f>
        <v>kg</v>
      </c>
      <c r="H316" s="78">
        <f>'入力シート Input sheet'!H383*($F316/1000)</f>
        <v>0</v>
      </c>
      <c r="I316" s="78">
        <f>'入力シート Input sheet'!I383*($F316/1000)</f>
        <v>0</v>
      </c>
      <c r="J316" s="78">
        <f>'入力シート Input sheet'!J383*($F316/1000)</f>
        <v>0</v>
      </c>
      <c r="K316" s="49" t="s">
        <v>7</v>
      </c>
      <c r="L316" s="78">
        <f>'入力シート Input sheet'!K383*($F316/1000)</f>
        <v>0</v>
      </c>
      <c r="M316" s="76">
        <f>'入力シート Input sheet'!L383</f>
        <v>0</v>
      </c>
    </row>
    <row r="317" spans="2:13" x14ac:dyDescent="0.4">
      <c r="B317" s="74">
        <f>'入力シート Input sheet'!D384</f>
        <v>0</v>
      </c>
      <c r="C317" s="13">
        <v>297</v>
      </c>
      <c r="D317" s="52" t="str">
        <f>'入力シート Input sheet'!F384</f>
        <v/>
      </c>
      <c r="E317" s="52">
        <f>'入力シート Input sheet'!P384</f>
        <v>0</v>
      </c>
      <c r="F317" s="52">
        <f>'入力シート Input sheet'!N384</f>
        <v>0</v>
      </c>
      <c r="G317" s="52" t="str">
        <f>'入力シート Input sheet'!O384</f>
        <v>kg</v>
      </c>
      <c r="H317" s="78">
        <f>'入力シート Input sheet'!H384*($F317/1000)</f>
        <v>0</v>
      </c>
      <c r="I317" s="78">
        <f>'入力シート Input sheet'!I384*($F317/1000)</f>
        <v>0</v>
      </c>
      <c r="J317" s="78">
        <f>'入力シート Input sheet'!J384*($F317/1000)</f>
        <v>0</v>
      </c>
      <c r="K317" s="49" t="s">
        <v>7</v>
      </c>
      <c r="L317" s="78">
        <f>'入力シート Input sheet'!K384*($F317/1000)</f>
        <v>0</v>
      </c>
      <c r="M317" s="76">
        <f>'入力シート Input sheet'!L384</f>
        <v>0</v>
      </c>
    </row>
    <row r="318" spans="2:13" x14ac:dyDescent="0.4">
      <c r="B318" s="74">
        <f>'入力シート Input sheet'!D385</f>
        <v>0</v>
      </c>
      <c r="C318" s="13">
        <v>298</v>
      </c>
      <c r="D318" s="52" t="str">
        <f>'入力シート Input sheet'!F385</f>
        <v/>
      </c>
      <c r="E318" s="52">
        <f>'入力シート Input sheet'!P385</f>
        <v>0</v>
      </c>
      <c r="F318" s="52">
        <f>'入力シート Input sheet'!N385</f>
        <v>0</v>
      </c>
      <c r="G318" s="52" t="str">
        <f>'入力シート Input sheet'!O385</f>
        <v>kg</v>
      </c>
      <c r="H318" s="78">
        <f>'入力シート Input sheet'!H385*($F318/1000)</f>
        <v>0</v>
      </c>
      <c r="I318" s="78">
        <f>'入力シート Input sheet'!I385*($F318/1000)</f>
        <v>0</v>
      </c>
      <c r="J318" s="78">
        <f>'入力シート Input sheet'!J385*($F318/1000)</f>
        <v>0</v>
      </c>
      <c r="K318" s="49" t="s">
        <v>7</v>
      </c>
      <c r="L318" s="78">
        <f>'入力シート Input sheet'!K385*($F318/1000)</f>
        <v>0</v>
      </c>
      <c r="M318" s="76">
        <f>'入力シート Input sheet'!L385</f>
        <v>0</v>
      </c>
    </row>
    <row r="319" spans="2:13" x14ac:dyDescent="0.4">
      <c r="B319" s="74">
        <f>'入力シート Input sheet'!D386</f>
        <v>0</v>
      </c>
      <c r="C319" s="13">
        <v>299</v>
      </c>
      <c r="D319" s="52" t="str">
        <f>'入力シート Input sheet'!F386</f>
        <v/>
      </c>
      <c r="E319" s="52">
        <f>'入力シート Input sheet'!P386</f>
        <v>0</v>
      </c>
      <c r="F319" s="52">
        <f>'入力シート Input sheet'!N386</f>
        <v>0</v>
      </c>
      <c r="G319" s="52" t="str">
        <f>'入力シート Input sheet'!O386</f>
        <v>kg</v>
      </c>
      <c r="H319" s="78">
        <f>'入力シート Input sheet'!H386*($F319/1000)</f>
        <v>0</v>
      </c>
      <c r="I319" s="78">
        <f>'入力シート Input sheet'!I386*($F319/1000)</f>
        <v>0</v>
      </c>
      <c r="J319" s="78">
        <f>'入力シート Input sheet'!J386*($F319/1000)</f>
        <v>0</v>
      </c>
      <c r="K319" s="49" t="s">
        <v>7</v>
      </c>
      <c r="L319" s="78">
        <f>'入力シート Input sheet'!K386*($F319/1000)</f>
        <v>0</v>
      </c>
      <c r="M319" s="76">
        <f>'入力シート Input sheet'!L386</f>
        <v>0</v>
      </c>
    </row>
    <row r="320" spans="2:13" x14ac:dyDescent="0.4">
      <c r="B320" s="74">
        <f>'入力シート Input sheet'!D387</f>
        <v>0</v>
      </c>
      <c r="C320" s="13">
        <v>300</v>
      </c>
      <c r="D320" s="52" t="str">
        <f>'入力シート Input sheet'!F387</f>
        <v/>
      </c>
      <c r="E320" s="52">
        <f>'入力シート Input sheet'!P387</f>
        <v>0</v>
      </c>
      <c r="F320" s="52">
        <f>'入力シート Input sheet'!N387</f>
        <v>0</v>
      </c>
      <c r="G320" s="52" t="str">
        <f>'入力シート Input sheet'!O387</f>
        <v>kg</v>
      </c>
      <c r="H320" s="78">
        <f>'入力シート Input sheet'!H387*($F320/1000)</f>
        <v>0</v>
      </c>
      <c r="I320" s="78">
        <f>'入力シート Input sheet'!I387*($F320/1000)</f>
        <v>0</v>
      </c>
      <c r="J320" s="78">
        <f>'入力シート Input sheet'!J387*($F320/1000)</f>
        <v>0</v>
      </c>
      <c r="K320" s="49" t="s">
        <v>7</v>
      </c>
      <c r="L320" s="78">
        <f>'入力シート Input sheet'!K387*($F320/1000)</f>
        <v>0</v>
      </c>
      <c r="M320" s="76">
        <f>'入力シート Input sheet'!L387</f>
        <v>0</v>
      </c>
    </row>
    <row r="321" spans="2:13" x14ac:dyDescent="0.4">
      <c r="B321" s="74">
        <f>'入力シート Input sheet'!D388</f>
        <v>0</v>
      </c>
      <c r="C321" s="13">
        <v>301</v>
      </c>
      <c r="D321" s="52" t="str">
        <f>'入力シート Input sheet'!F388</f>
        <v/>
      </c>
      <c r="E321" s="52">
        <f>'入力シート Input sheet'!P388</f>
        <v>0</v>
      </c>
      <c r="F321" s="52">
        <f>'入力シート Input sheet'!N388</f>
        <v>0</v>
      </c>
      <c r="G321" s="52" t="str">
        <f>'入力シート Input sheet'!O388</f>
        <v>kg</v>
      </c>
      <c r="H321" s="78">
        <f>'入力シート Input sheet'!H388*($F321/1000)</f>
        <v>0</v>
      </c>
      <c r="I321" s="78">
        <f>'入力シート Input sheet'!I388*($F321/1000)</f>
        <v>0</v>
      </c>
      <c r="J321" s="78">
        <f>'入力シート Input sheet'!J388*($F321/1000)</f>
        <v>0</v>
      </c>
      <c r="K321" s="49" t="s">
        <v>7</v>
      </c>
      <c r="L321" s="78">
        <f>'入力シート Input sheet'!K388*($F321/1000)</f>
        <v>0</v>
      </c>
      <c r="M321" s="76">
        <f>'入力シート Input sheet'!L388</f>
        <v>0</v>
      </c>
    </row>
    <row r="322" spans="2:13" x14ac:dyDescent="0.4">
      <c r="B322" s="74">
        <f>'入力シート Input sheet'!D389</f>
        <v>0</v>
      </c>
      <c r="C322" s="13">
        <v>302</v>
      </c>
      <c r="D322" s="52" t="str">
        <f>'入力シート Input sheet'!F389</f>
        <v/>
      </c>
      <c r="E322" s="52">
        <f>'入力シート Input sheet'!P389</f>
        <v>0</v>
      </c>
      <c r="F322" s="52">
        <f>'入力シート Input sheet'!N389</f>
        <v>0</v>
      </c>
      <c r="G322" s="52" t="str">
        <f>'入力シート Input sheet'!O389</f>
        <v>kg</v>
      </c>
      <c r="H322" s="78">
        <f>'入力シート Input sheet'!H389*($F322/1000)</f>
        <v>0</v>
      </c>
      <c r="I322" s="78">
        <f>'入力シート Input sheet'!I389*($F322/1000)</f>
        <v>0</v>
      </c>
      <c r="J322" s="78">
        <f>'入力シート Input sheet'!J389*($F322/1000)</f>
        <v>0</v>
      </c>
      <c r="K322" s="49" t="s">
        <v>7</v>
      </c>
      <c r="L322" s="78">
        <f>'入力シート Input sheet'!K389*($F322/1000)</f>
        <v>0</v>
      </c>
      <c r="M322" s="76">
        <f>'入力シート Input sheet'!L389</f>
        <v>0</v>
      </c>
    </row>
    <row r="323" spans="2:13" x14ac:dyDescent="0.4">
      <c r="B323" s="74">
        <f>'入力シート Input sheet'!D390</f>
        <v>0</v>
      </c>
      <c r="C323" s="13">
        <v>303</v>
      </c>
      <c r="D323" s="52" t="str">
        <f>'入力シート Input sheet'!F390</f>
        <v/>
      </c>
      <c r="E323" s="52">
        <f>'入力シート Input sheet'!P390</f>
        <v>0</v>
      </c>
      <c r="F323" s="52">
        <f>'入力シート Input sheet'!N390</f>
        <v>0</v>
      </c>
      <c r="G323" s="52" t="str">
        <f>'入力シート Input sheet'!O390</f>
        <v>kg</v>
      </c>
      <c r="H323" s="78">
        <f>'入力シート Input sheet'!H390*($F323/1000)</f>
        <v>0</v>
      </c>
      <c r="I323" s="78">
        <f>'入力シート Input sheet'!I390*($F323/1000)</f>
        <v>0</v>
      </c>
      <c r="J323" s="78">
        <f>'入力シート Input sheet'!J390*($F323/1000)</f>
        <v>0</v>
      </c>
      <c r="K323" s="49" t="s">
        <v>7</v>
      </c>
      <c r="L323" s="78">
        <f>'入力シート Input sheet'!K390*($F323/1000)</f>
        <v>0</v>
      </c>
      <c r="M323" s="76">
        <f>'入力シート Input sheet'!L390</f>
        <v>0</v>
      </c>
    </row>
    <row r="324" spans="2:13" x14ac:dyDescent="0.4">
      <c r="B324" s="74">
        <f>'入力シート Input sheet'!D391</f>
        <v>0</v>
      </c>
      <c r="C324" s="13">
        <v>304</v>
      </c>
      <c r="D324" s="52" t="str">
        <f>'入力シート Input sheet'!F391</f>
        <v/>
      </c>
      <c r="E324" s="52">
        <f>'入力シート Input sheet'!P391</f>
        <v>0</v>
      </c>
      <c r="F324" s="52">
        <f>'入力シート Input sheet'!N391</f>
        <v>0</v>
      </c>
      <c r="G324" s="52" t="str">
        <f>'入力シート Input sheet'!O391</f>
        <v>kg</v>
      </c>
      <c r="H324" s="78">
        <f>'入力シート Input sheet'!H391*($F324/1000)</f>
        <v>0</v>
      </c>
      <c r="I324" s="78">
        <f>'入力シート Input sheet'!I391*($F324/1000)</f>
        <v>0</v>
      </c>
      <c r="J324" s="78">
        <f>'入力シート Input sheet'!J391*($F324/1000)</f>
        <v>0</v>
      </c>
      <c r="K324" s="49" t="s">
        <v>7</v>
      </c>
      <c r="L324" s="78">
        <f>'入力シート Input sheet'!K391*($F324/1000)</f>
        <v>0</v>
      </c>
      <c r="M324" s="76">
        <f>'入力シート Input sheet'!L391</f>
        <v>0</v>
      </c>
    </row>
    <row r="325" spans="2:13" x14ac:dyDescent="0.4">
      <c r="B325" s="74">
        <f>'入力シート Input sheet'!D392</f>
        <v>0</v>
      </c>
      <c r="C325" s="13">
        <v>305</v>
      </c>
      <c r="D325" s="52" t="str">
        <f>'入力シート Input sheet'!F392</f>
        <v/>
      </c>
      <c r="E325" s="52">
        <f>'入力シート Input sheet'!P392</f>
        <v>0</v>
      </c>
      <c r="F325" s="52">
        <f>'入力シート Input sheet'!N392</f>
        <v>0</v>
      </c>
      <c r="G325" s="52" t="str">
        <f>'入力シート Input sheet'!O392</f>
        <v>kg</v>
      </c>
      <c r="H325" s="78">
        <f>'入力シート Input sheet'!H392*($F325/1000)</f>
        <v>0</v>
      </c>
      <c r="I325" s="78">
        <f>'入力シート Input sheet'!I392*($F325/1000)</f>
        <v>0</v>
      </c>
      <c r="J325" s="78">
        <f>'入力シート Input sheet'!J392*($F325/1000)</f>
        <v>0</v>
      </c>
      <c r="K325" s="49" t="s">
        <v>7</v>
      </c>
      <c r="L325" s="78">
        <f>'入力シート Input sheet'!K392*($F325/1000)</f>
        <v>0</v>
      </c>
      <c r="M325" s="76">
        <f>'入力シート Input sheet'!L392</f>
        <v>0</v>
      </c>
    </row>
    <row r="326" spans="2:13" x14ac:dyDescent="0.4">
      <c r="B326" s="74">
        <f>'入力シート Input sheet'!D393</f>
        <v>0</v>
      </c>
      <c r="C326" s="13">
        <v>306</v>
      </c>
      <c r="D326" s="52" t="str">
        <f>'入力シート Input sheet'!F393</f>
        <v/>
      </c>
      <c r="E326" s="52">
        <f>'入力シート Input sheet'!P393</f>
        <v>0</v>
      </c>
      <c r="F326" s="52">
        <f>'入力シート Input sheet'!N393</f>
        <v>0</v>
      </c>
      <c r="G326" s="52" t="str">
        <f>'入力シート Input sheet'!O393</f>
        <v>kg</v>
      </c>
      <c r="H326" s="78">
        <f>'入力シート Input sheet'!H393*($F326/1000)</f>
        <v>0</v>
      </c>
      <c r="I326" s="78">
        <f>'入力シート Input sheet'!I393*($F326/1000)</f>
        <v>0</v>
      </c>
      <c r="J326" s="78">
        <f>'入力シート Input sheet'!J393*($F326/1000)</f>
        <v>0</v>
      </c>
      <c r="K326" s="49" t="s">
        <v>7</v>
      </c>
      <c r="L326" s="78">
        <f>'入力シート Input sheet'!K393*($F326/1000)</f>
        <v>0</v>
      </c>
      <c r="M326" s="76">
        <f>'入力シート Input sheet'!L393</f>
        <v>0</v>
      </c>
    </row>
    <row r="327" spans="2:13" x14ac:dyDescent="0.4">
      <c r="B327" s="74">
        <f>'入力シート Input sheet'!D394</f>
        <v>0</v>
      </c>
      <c r="C327" s="13">
        <v>307</v>
      </c>
      <c r="D327" s="52" t="str">
        <f>'入力シート Input sheet'!F394</f>
        <v/>
      </c>
      <c r="E327" s="52">
        <f>'入力シート Input sheet'!P394</f>
        <v>0</v>
      </c>
      <c r="F327" s="52">
        <f>'入力シート Input sheet'!N394</f>
        <v>0</v>
      </c>
      <c r="G327" s="52" t="str">
        <f>'入力シート Input sheet'!O394</f>
        <v>kg</v>
      </c>
      <c r="H327" s="78">
        <f>'入力シート Input sheet'!H394*($F327/1000)</f>
        <v>0</v>
      </c>
      <c r="I327" s="78">
        <f>'入力シート Input sheet'!I394*($F327/1000)</f>
        <v>0</v>
      </c>
      <c r="J327" s="78">
        <f>'入力シート Input sheet'!J394*($F327/1000)</f>
        <v>0</v>
      </c>
      <c r="K327" s="49" t="s">
        <v>7</v>
      </c>
      <c r="L327" s="78">
        <f>'入力シート Input sheet'!K394*($F327/1000)</f>
        <v>0</v>
      </c>
      <c r="M327" s="76">
        <f>'入力シート Input sheet'!L394</f>
        <v>0</v>
      </c>
    </row>
    <row r="328" spans="2:13" x14ac:dyDescent="0.4">
      <c r="B328" s="74">
        <f>'入力シート Input sheet'!D395</f>
        <v>0</v>
      </c>
      <c r="C328" s="13">
        <v>308</v>
      </c>
      <c r="D328" s="52" t="str">
        <f>'入力シート Input sheet'!F395</f>
        <v/>
      </c>
      <c r="E328" s="52">
        <f>'入力シート Input sheet'!P395</f>
        <v>0</v>
      </c>
      <c r="F328" s="52">
        <f>'入力シート Input sheet'!N395</f>
        <v>0</v>
      </c>
      <c r="G328" s="52" t="str">
        <f>'入力シート Input sheet'!O395</f>
        <v>kg</v>
      </c>
      <c r="H328" s="78">
        <f>'入力シート Input sheet'!H395*($F328/1000)</f>
        <v>0</v>
      </c>
      <c r="I328" s="78">
        <f>'入力シート Input sheet'!I395*($F328/1000)</f>
        <v>0</v>
      </c>
      <c r="J328" s="78">
        <f>'入力シート Input sheet'!J395*($F328/1000)</f>
        <v>0</v>
      </c>
      <c r="K328" s="49" t="s">
        <v>7</v>
      </c>
      <c r="L328" s="78">
        <f>'入力シート Input sheet'!K395*($F328/1000)</f>
        <v>0</v>
      </c>
      <c r="M328" s="76">
        <f>'入力シート Input sheet'!L395</f>
        <v>0</v>
      </c>
    </row>
    <row r="329" spans="2:13" x14ac:dyDescent="0.4">
      <c r="B329" s="74">
        <f>'入力シート Input sheet'!D396</f>
        <v>0</v>
      </c>
      <c r="C329" s="13">
        <v>309</v>
      </c>
      <c r="D329" s="52" t="str">
        <f>'入力シート Input sheet'!F396</f>
        <v/>
      </c>
      <c r="E329" s="52">
        <f>'入力シート Input sheet'!P396</f>
        <v>0</v>
      </c>
      <c r="F329" s="52">
        <f>'入力シート Input sheet'!N396</f>
        <v>0</v>
      </c>
      <c r="G329" s="52" t="str">
        <f>'入力シート Input sheet'!O396</f>
        <v>kg</v>
      </c>
      <c r="H329" s="78">
        <f>'入力シート Input sheet'!H396*($F329/1000)</f>
        <v>0</v>
      </c>
      <c r="I329" s="78">
        <f>'入力シート Input sheet'!I396*($F329/1000)</f>
        <v>0</v>
      </c>
      <c r="J329" s="78">
        <f>'入力シート Input sheet'!J396*($F329/1000)</f>
        <v>0</v>
      </c>
      <c r="K329" s="49" t="s">
        <v>7</v>
      </c>
      <c r="L329" s="78">
        <f>'入力シート Input sheet'!K396*($F329/1000)</f>
        <v>0</v>
      </c>
      <c r="M329" s="76">
        <f>'入力シート Input sheet'!L396</f>
        <v>0</v>
      </c>
    </row>
    <row r="330" spans="2:13" x14ac:dyDescent="0.4">
      <c r="B330" s="74">
        <f>'入力シート Input sheet'!D397</f>
        <v>0</v>
      </c>
      <c r="C330" s="13">
        <v>310</v>
      </c>
      <c r="D330" s="52" t="str">
        <f>'入力シート Input sheet'!F397</f>
        <v/>
      </c>
      <c r="E330" s="52">
        <f>'入力シート Input sheet'!P397</f>
        <v>0</v>
      </c>
      <c r="F330" s="52">
        <f>'入力シート Input sheet'!N397</f>
        <v>0</v>
      </c>
      <c r="G330" s="52" t="str">
        <f>'入力シート Input sheet'!O397</f>
        <v>kg</v>
      </c>
      <c r="H330" s="78">
        <f>'入力シート Input sheet'!H397*($F330/1000)</f>
        <v>0</v>
      </c>
      <c r="I330" s="78">
        <f>'入力シート Input sheet'!I397*($F330/1000)</f>
        <v>0</v>
      </c>
      <c r="J330" s="78">
        <f>'入力シート Input sheet'!J397*($F330/1000)</f>
        <v>0</v>
      </c>
      <c r="K330" s="49" t="s">
        <v>7</v>
      </c>
      <c r="L330" s="78">
        <f>'入力シート Input sheet'!K397*($F330/1000)</f>
        <v>0</v>
      </c>
      <c r="M330" s="76">
        <f>'入力シート Input sheet'!L397</f>
        <v>0</v>
      </c>
    </row>
    <row r="331" spans="2:13" x14ac:dyDescent="0.4">
      <c r="B331" s="74">
        <f>'入力シート Input sheet'!D398</f>
        <v>0</v>
      </c>
      <c r="C331" s="13">
        <v>311</v>
      </c>
      <c r="D331" s="52" t="str">
        <f>'入力シート Input sheet'!F398</f>
        <v/>
      </c>
      <c r="E331" s="52">
        <f>'入力シート Input sheet'!P398</f>
        <v>0</v>
      </c>
      <c r="F331" s="52">
        <f>'入力シート Input sheet'!N398</f>
        <v>0</v>
      </c>
      <c r="G331" s="52" t="str">
        <f>'入力シート Input sheet'!O398</f>
        <v>kg</v>
      </c>
      <c r="H331" s="78">
        <f>'入力シート Input sheet'!H398*($F331/1000)</f>
        <v>0</v>
      </c>
      <c r="I331" s="78">
        <f>'入力シート Input sheet'!I398*($F331/1000)</f>
        <v>0</v>
      </c>
      <c r="J331" s="78">
        <f>'入力シート Input sheet'!J398*($F331/1000)</f>
        <v>0</v>
      </c>
      <c r="K331" s="49" t="s">
        <v>7</v>
      </c>
      <c r="L331" s="78">
        <f>'入力シート Input sheet'!K398*($F331/1000)</f>
        <v>0</v>
      </c>
      <c r="M331" s="76">
        <f>'入力シート Input sheet'!L398</f>
        <v>0</v>
      </c>
    </row>
    <row r="332" spans="2:13" x14ac:dyDescent="0.4">
      <c r="B332" s="74">
        <f>'入力シート Input sheet'!D399</f>
        <v>0</v>
      </c>
      <c r="C332" s="13">
        <v>312</v>
      </c>
      <c r="D332" s="52" t="str">
        <f>'入力シート Input sheet'!F399</f>
        <v/>
      </c>
      <c r="E332" s="52">
        <f>'入力シート Input sheet'!P399</f>
        <v>0</v>
      </c>
      <c r="F332" s="52">
        <f>'入力シート Input sheet'!N399</f>
        <v>0</v>
      </c>
      <c r="G332" s="52" t="str">
        <f>'入力シート Input sheet'!O399</f>
        <v>kg</v>
      </c>
      <c r="H332" s="78">
        <f>'入力シート Input sheet'!H399*($F332/1000)</f>
        <v>0</v>
      </c>
      <c r="I332" s="78">
        <f>'入力シート Input sheet'!I399*($F332/1000)</f>
        <v>0</v>
      </c>
      <c r="J332" s="78">
        <f>'入力シート Input sheet'!J399*($F332/1000)</f>
        <v>0</v>
      </c>
      <c r="K332" s="49" t="s">
        <v>7</v>
      </c>
      <c r="L332" s="78">
        <f>'入力シート Input sheet'!K399*($F332/1000)</f>
        <v>0</v>
      </c>
      <c r="M332" s="76">
        <f>'入力シート Input sheet'!L399</f>
        <v>0</v>
      </c>
    </row>
    <row r="333" spans="2:13" x14ac:dyDescent="0.4">
      <c r="B333" s="74">
        <f>'入力シート Input sheet'!D400</f>
        <v>0</v>
      </c>
      <c r="C333" s="13">
        <v>313</v>
      </c>
      <c r="D333" s="52" t="str">
        <f>'入力シート Input sheet'!F400</f>
        <v/>
      </c>
      <c r="E333" s="52">
        <f>'入力シート Input sheet'!P400</f>
        <v>0</v>
      </c>
      <c r="F333" s="52">
        <f>'入力シート Input sheet'!N400</f>
        <v>0</v>
      </c>
      <c r="G333" s="52" t="str">
        <f>'入力シート Input sheet'!O400</f>
        <v>kg</v>
      </c>
      <c r="H333" s="78">
        <f>'入力シート Input sheet'!H400*($F333/1000)</f>
        <v>0</v>
      </c>
      <c r="I333" s="78">
        <f>'入力シート Input sheet'!I400*($F333/1000)</f>
        <v>0</v>
      </c>
      <c r="J333" s="78">
        <f>'入力シート Input sheet'!J400*($F333/1000)</f>
        <v>0</v>
      </c>
      <c r="K333" s="49" t="s">
        <v>7</v>
      </c>
      <c r="L333" s="78">
        <f>'入力シート Input sheet'!K400*($F333/1000)</f>
        <v>0</v>
      </c>
      <c r="M333" s="76">
        <f>'入力シート Input sheet'!L400</f>
        <v>0</v>
      </c>
    </row>
    <row r="334" spans="2:13" x14ac:dyDescent="0.4">
      <c r="B334" s="74">
        <f>'入力シート Input sheet'!D401</f>
        <v>0</v>
      </c>
      <c r="C334" s="13">
        <v>314</v>
      </c>
      <c r="D334" s="52" t="str">
        <f>'入力シート Input sheet'!F401</f>
        <v/>
      </c>
      <c r="E334" s="52">
        <f>'入力シート Input sheet'!P401</f>
        <v>0</v>
      </c>
      <c r="F334" s="52">
        <f>'入力シート Input sheet'!N401</f>
        <v>0</v>
      </c>
      <c r="G334" s="52" t="str">
        <f>'入力シート Input sheet'!O401</f>
        <v>kg</v>
      </c>
      <c r="H334" s="78">
        <f>'入力シート Input sheet'!H401*($F334/1000)</f>
        <v>0</v>
      </c>
      <c r="I334" s="78">
        <f>'入力シート Input sheet'!I401*($F334/1000)</f>
        <v>0</v>
      </c>
      <c r="J334" s="78">
        <f>'入力シート Input sheet'!J401*($F334/1000)</f>
        <v>0</v>
      </c>
      <c r="K334" s="49" t="s">
        <v>7</v>
      </c>
      <c r="L334" s="78">
        <f>'入力シート Input sheet'!K401*($F334/1000)</f>
        <v>0</v>
      </c>
      <c r="M334" s="76">
        <f>'入力シート Input sheet'!L401</f>
        <v>0</v>
      </c>
    </row>
    <row r="335" spans="2:13" x14ac:dyDescent="0.4">
      <c r="B335" s="74">
        <f>'入力シート Input sheet'!D402</f>
        <v>0</v>
      </c>
      <c r="C335" s="13">
        <v>315</v>
      </c>
      <c r="D335" s="52" t="str">
        <f>'入力シート Input sheet'!F402</f>
        <v/>
      </c>
      <c r="E335" s="52">
        <f>'入力シート Input sheet'!P402</f>
        <v>0</v>
      </c>
      <c r="F335" s="52">
        <f>'入力シート Input sheet'!N402</f>
        <v>0</v>
      </c>
      <c r="G335" s="52" t="str">
        <f>'入力シート Input sheet'!O402</f>
        <v>kg</v>
      </c>
      <c r="H335" s="78">
        <f>'入力シート Input sheet'!H402*($F335/1000)</f>
        <v>0</v>
      </c>
      <c r="I335" s="78">
        <f>'入力シート Input sheet'!I402*($F335/1000)</f>
        <v>0</v>
      </c>
      <c r="J335" s="78">
        <f>'入力シート Input sheet'!J402*($F335/1000)</f>
        <v>0</v>
      </c>
      <c r="K335" s="49" t="s">
        <v>7</v>
      </c>
      <c r="L335" s="78">
        <f>'入力シート Input sheet'!K402*($F335/1000)</f>
        <v>0</v>
      </c>
      <c r="M335" s="76">
        <f>'入力シート Input sheet'!L402</f>
        <v>0</v>
      </c>
    </row>
    <row r="336" spans="2:13" x14ac:dyDescent="0.4">
      <c r="B336" s="74">
        <f>'入力シート Input sheet'!D403</f>
        <v>0</v>
      </c>
      <c r="C336" s="13">
        <v>316</v>
      </c>
      <c r="D336" s="52" t="str">
        <f>'入力シート Input sheet'!F403</f>
        <v/>
      </c>
      <c r="E336" s="52">
        <f>'入力シート Input sheet'!P403</f>
        <v>0</v>
      </c>
      <c r="F336" s="52">
        <f>'入力シート Input sheet'!N403</f>
        <v>0</v>
      </c>
      <c r="G336" s="52" t="str">
        <f>'入力シート Input sheet'!O403</f>
        <v>kg</v>
      </c>
      <c r="H336" s="78">
        <f>'入力シート Input sheet'!H403*($F336/1000)</f>
        <v>0</v>
      </c>
      <c r="I336" s="78">
        <f>'入力シート Input sheet'!I403*($F336/1000)</f>
        <v>0</v>
      </c>
      <c r="J336" s="78">
        <f>'入力シート Input sheet'!J403*($F336/1000)</f>
        <v>0</v>
      </c>
      <c r="K336" s="49" t="s">
        <v>7</v>
      </c>
      <c r="L336" s="78">
        <f>'入力シート Input sheet'!K403*($F336/1000)</f>
        <v>0</v>
      </c>
      <c r="M336" s="76">
        <f>'入力シート Input sheet'!L403</f>
        <v>0</v>
      </c>
    </row>
    <row r="337" spans="2:13" x14ac:dyDescent="0.4">
      <c r="B337" s="74">
        <f>'入力シート Input sheet'!D404</f>
        <v>0</v>
      </c>
      <c r="C337" s="13">
        <v>317</v>
      </c>
      <c r="D337" s="52" t="str">
        <f>'入力シート Input sheet'!F404</f>
        <v/>
      </c>
      <c r="E337" s="52">
        <f>'入力シート Input sheet'!P404</f>
        <v>0</v>
      </c>
      <c r="F337" s="52">
        <f>'入力シート Input sheet'!N404</f>
        <v>0</v>
      </c>
      <c r="G337" s="52" t="str">
        <f>'入力シート Input sheet'!O404</f>
        <v>kg</v>
      </c>
      <c r="H337" s="78">
        <f>'入力シート Input sheet'!H404*($F337/1000)</f>
        <v>0</v>
      </c>
      <c r="I337" s="78">
        <f>'入力シート Input sheet'!I404*($F337/1000)</f>
        <v>0</v>
      </c>
      <c r="J337" s="78">
        <f>'入力シート Input sheet'!J404*($F337/1000)</f>
        <v>0</v>
      </c>
      <c r="K337" s="49" t="s">
        <v>7</v>
      </c>
      <c r="L337" s="78">
        <f>'入力シート Input sheet'!K404*($F337/1000)</f>
        <v>0</v>
      </c>
      <c r="M337" s="76">
        <f>'入力シート Input sheet'!L404</f>
        <v>0</v>
      </c>
    </row>
    <row r="338" spans="2:13" x14ac:dyDescent="0.4">
      <c r="B338" s="74">
        <f>'入力シート Input sheet'!D405</f>
        <v>0</v>
      </c>
      <c r="C338" s="13">
        <v>318</v>
      </c>
      <c r="D338" s="52" t="str">
        <f>'入力シート Input sheet'!F405</f>
        <v/>
      </c>
      <c r="E338" s="52">
        <f>'入力シート Input sheet'!P405</f>
        <v>0</v>
      </c>
      <c r="F338" s="52">
        <f>'入力シート Input sheet'!N405</f>
        <v>0</v>
      </c>
      <c r="G338" s="52" t="str">
        <f>'入力シート Input sheet'!O405</f>
        <v>kg</v>
      </c>
      <c r="H338" s="78">
        <f>'入力シート Input sheet'!H405*($F338/1000)</f>
        <v>0</v>
      </c>
      <c r="I338" s="78">
        <f>'入力シート Input sheet'!I405*($F338/1000)</f>
        <v>0</v>
      </c>
      <c r="J338" s="78">
        <f>'入力シート Input sheet'!J405*($F338/1000)</f>
        <v>0</v>
      </c>
      <c r="K338" s="49" t="s">
        <v>7</v>
      </c>
      <c r="L338" s="78">
        <f>'入力シート Input sheet'!K405*($F338/1000)</f>
        <v>0</v>
      </c>
      <c r="M338" s="76">
        <f>'入力シート Input sheet'!L405</f>
        <v>0</v>
      </c>
    </row>
    <row r="339" spans="2:13" x14ac:dyDescent="0.4">
      <c r="B339" s="74">
        <f>'入力シート Input sheet'!D406</f>
        <v>0</v>
      </c>
      <c r="C339" s="13">
        <v>319</v>
      </c>
      <c r="D339" s="52" t="str">
        <f>'入力シート Input sheet'!F406</f>
        <v/>
      </c>
      <c r="E339" s="52">
        <f>'入力シート Input sheet'!P406</f>
        <v>0</v>
      </c>
      <c r="F339" s="52">
        <f>'入力シート Input sheet'!N406</f>
        <v>0</v>
      </c>
      <c r="G339" s="52" t="str">
        <f>'入力シート Input sheet'!O406</f>
        <v>kg</v>
      </c>
      <c r="H339" s="78">
        <f>'入力シート Input sheet'!H406*($F339/1000)</f>
        <v>0</v>
      </c>
      <c r="I339" s="78">
        <f>'入力シート Input sheet'!I406*($F339/1000)</f>
        <v>0</v>
      </c>
      <c r="J339" s="78">
        <f>'入力シート Input sheet'!J406*($F339/1000)</f>
        <v>0</v>
      </c>
      <c r="K339" s="49" t="s">
        <v>7</v>
      </c>
      <c r="L339" s="78">
        <f>'入力シート Input sheet'!K406*($F339/1000)</f>
        <v>0</v>
      </c>
      <c r="M339" s="76">
        <f>'入力シート Input sheet'!L406</f>
        <v>0</v>
      </c>
    </row>
    <row r="340" spans="2:13" x14ac:dyDescent="0.4">
      <c r="B340" s="74">
        <f>'入力シート Input sheet'!D407</f>
        <v>0</v>
      </c>
      <c r="C340" s="13">
        <v>320</v>
      </c>
      <c r="D340" s="52" t="str">
        <f>'入力シート Input sheet'!F407</f>
        <v/>
      </c>
      <c r="E340" s="52">
        <f>'入力シート Input sheet'!P407</f>
        <v>0</v>
      </c>
      <c r="F340" s="52">
        <f>'入力シート Input sheet'!N407</f>
        <v>0</v>
      </c>
      <c r="G340" s="52" t="str">
        <f>'入力シート Input sheet'!O407</f>
        <v>kg</v>
      </c>
      <c r="H340" s="78">
        <f>'入力シート Input sheet'!H407*($F340/1000)</f>
        <v>0</v>
      </c>
      <c r="I340" s="78">
        <f>'入力シート Input sheet'!I407*($F340/1000)</f>
        <v>0</v>
      </c>
      <c r="J340" s="78">
        <f>'入力シート Input sheet'!J407*($F340/1000)</f>
        <v>0</v>
      </c>
      <c r="K340" s="49" t="s">
        <v>7</v>
      </c>
      <c r="L340" s="78">
        <f>'入力シート Input sheet'!K407*($F340/1000)</f>
        <v>0</v>
      </c>
      <c r="M340" s="76">
        <f>'入力シート Input sheet'!L407</f>
        <v>0</v>
      </c>
    </row>
    <row r="341" spans="2:13" x14ac:dyDescent="0.4">
      <c r="B341" s="74">
        <f>'入力シート Input sheet'!D408</f>
        <v>0</v>
      </c>
      <c r="C341" s="13">
        <v>321</v>
      </c>
      <c r="D341" s="52" t="str">
        <f>'入力シート Input sheet'!F408</f>
        <v/>
      </c>
      <c r="E341" s="52">
        <f>'入力シート Input sheet'!P408</f>
        <v>0</v>
      </c>
      <c r="F341" s="52">
        <f>'入力シート Input sheet'!N408</f>
        <v>0</v>
      </c>
      <c r="G341" s="52" t="str">
        <f>'入力シート Input sheet'!O408</f>
        <v>kg</v>
      </c>
      <c r="H341" s="78">
        <f>'入力シート Input sheet'!H408*($F341/1000)</f>
        <v>0</v>
      </c>
      <c r="I341" s="78">
        <f>'入力シート Input sheet'!I408*($F341/1000)</f>
        <v>0</v>
      </c>
      <c r="J341" s="78">
        <f>'入力シート Input sheet'!J408*($F341/1000)</f>
        <v>0</v>
      </c>
      <c r="K341" s="49" t="s">
        <v>7</v>
      </c>
      <c r="L341" s="78">
        <f>'入力シート Input sheet'!K408*($F341/1000)</f>
        <v>0</v>
      </c>
      <c r="M341" s="76">
        <f>'入力シート Input sheet'!L408</f>
        <v>0</v>
      </c>
    </row>
    <row r="342" spans="2:13" x14ac:dyDescent="0.4">
      <c r="B342" s="74">
        <f>'入力シート Input sheet'!D409</f>
        <v>0</v>
      </c>
      <c r="C342" s="13">
        <v>322</v>
      </c>
      <c r="D342" s="52" t="str">
        <f>'入力シート Input sheet'!F409</f>
        <v/>
      </c>
      <c r="E342" s="52">
        <f>'入力シート Input sheet'!P409</f>
        <v>0</v>
      </c>
      <c r="F342" s="52">
        <f>'入力シート Input sheet'!N409</f>
        <v>0</v>
      </c>
      <c r="G342" s="52" t="str">
        <f>'入力シート Input sheet'!O409</f>
        <v>kg</v>
      </c>
      <c r="H342" s="78">
        <f>'入力シート Input sheet'!H409*($F342/1000)</f>
        <v>0</v>
      </c>
      <c r="I342" s="78">
        <f>'入力シート Input sheet'!I409*($F342/1000)</f>
        <v>0</v>
      </c>
      <c r="J342" s="78">
        <f>'入力シート Input sheet'!J409*($F342/1000)</f>
        <v>0</v>
      </c>
      <c r="K342" s="49" t="s">
        <v>7</v>
      </c>
      <c r="L342" s="78">
        <f>'入力シート Input sheet'!K409*($F342/1000)</f>
        <v>0</v>
      </c>
      <c r="M342" s="76">
        <f>'入力シート Input sheet'!L409</f>
        <v>0</v>
      </c>
    </row>
    <row r="343" spans="2:13" x14ac:dyDescent="0.4">
      <c r="B343" s="74">
        <f>'入力シート Input sheet'!D410</f>
        <v>0</v>
      </c>
      <c r="C343" s="13">
        <v>323</v>
      </c>
      <c r="D343" s="52" t="str">
        <f>'入力シート Input sheet'!F410</f>
        <v/>
      </c>
      <c r="E343" s="52">
        <f>'入力シート Input sheet'!P410</f>
        <v>0</v>
      </c>
      <c r="F343" s="52">
        <f>'入力シート Input sheet'!N410</f>
        <v>0</v>
      </c>
      <c r="G343" s="52" t="str">
        <f>'入力シート Input sheet'!O410</f>
        <v>kg</v>
      </c>
      <c r="H343" s="78">
        <f>'入力シート Input sheet'!H410*($F343/1000)</f>
        <v>0</v>
      </c>
      <c r="I343" s="78">
        <f>'入力シート Input sheet'!I410*($F343/1000)</f>
        <v>0</v>
      </c>
      <c r="J343" s="78">
        <f>'入力シート Input sheet'!J410*($F343/1000)</f>
        <v>0</v>
      </c>
      <c r="K343" s="49" t="s">
        <v>7</v>
      </c>
      <c r="L343" s="78">
        <f>'入力シート Input sheet'!K410*($F343/1000)</f>
        <v>0</v>
      </c>
      <c r="M343" s="76">
        <f>'入力シート Input sheet'!L410</f>
        <v>0</v>
      </c>
    </row>
    <row r="344" spans="2:13" x14ac:dyDescent="0.4">
      <c r="B344" s="74">
        <f>'入力シート Input sheet'!D411</f>
        <v>0</v>
      </c>
      <c r="C344" s="13">
        <v>324</v>
      </c>
      <c r="D344" s="52" t="str">
        <f>'入力シート Input sheet'!F411</f>
        <v/>
      </c>
      <c r="E344" s="52">
        <f>'入力シート Input sheet'!P411</f>
        <v>0</v>
      </c>
      <c r="F344" s="52">
        <f>'入力シート Input sheet'!N411</f>
        <v>0</v>
      </c>
      <c r="G344" s="52" t="str">
        <f>'入力シート Input sheet'!O411</f>
        <v>kg</v>
      </c>
      <c r="H344" s="78">
        <f>'入力シート Input sheet'!H411*($F344/1000)</f>
        <v>0</v>
      </c>
      <c r="I344" s="78">
        <f>'入力シート Input sheet'!I411*($F344/1000)</f>
        <v>0</v>
      </c>
      <c r="J344" s="78">
        <f>'入力シート Input sheet'!J411*($F344/1000)</f>
        <v>0</v>
      </c>
      <c r="K344" s="49" t="s">
        <v>7</v>
      </c>
      <c r="L344" s="78">
        <f>'入力シート Input sheet'!K411*($F344/1000)</f>
        <v>0</v>
      </c>
      <c r="M344" s="76">
        <f>'入力シート Input sheet'!L411</f>
        <v>0</v>
      </c>
    </row>
    <row r="345" spans="2:13" x14ac:dyDescent="0.4">
      <c r="B345" s="74">
        <f>'入力シート Input sheet'!D412</f>
        <v>0</v>
      </c>
      <c r="C345" s="13">
        <v>325</v>
      </c>
      <c r="D345" s="52" t="str">
        <f>'入力シート Input sheet'!F412</f>
        <v/>
      </c>
      <c r="E345" s="52">
        <f>'入力シート Input sheet'!P412</f>
        <v>0</v>
      </c>
      <c r="F345" s="52">
        <f>'入力シート Input sheet'!N412</f>
        <v>0</v>
      </c>
      <c r="G345" s="52" t="str">
        <f>'入力シート Input sheet'!O412</f>
        <v>kg</v>
      </c>
      <c r="H345" s="78">
        <f>'入力シート Input sheet'!H412*($F345/1000)</f>
        <v>0</v>
      </c>
      <c r="I345" s="78">
        <f>'入力シート Input sheet'!I412*($F345/1000)</f>
        <v>0</v>
      </c>
      <c r="J345" s="78">
        <f>'入力シート Input sheet'!J412*($F345/1000)</f>
        <v>0</v>
      </c>
      <c r="K345" s="49" t="s">
        <v>7</v>
      </c>
      <c r="L345" s="78">
        <f>'入力シート Input sheet'!K412*($F345/1000)</f>
        <v>0</v>
      </c>
      <c r="M345" s="76">
        <f>'入力シート Input sheet'!L412</f>
        <v>0</v>
      </c>
    </row>
    <row r="346" spans="2:13" x14ac:dyDescent="0.4">
      <c r="B346" s="74">
        <f>'入力シート Input sheet'!D413</f>
        <v>0</v>
      </c>
      <c r="C346" s="13">
        <v>326</v>
      </c>
      <c r="D346" s="52" t="str">
        <f>'入力シート Input sheet'!F413</f>
        <v/>
      </c>
      <c r="E346" s="52">
        <f>'入力シート Input sheet'!P413</f>
        <v>0</v>
      </c>
      <c r="F346" s="52">
        <f>'入力シート Input sheet'!N413</f>
        <v>0</v>
      </c>
      <c r="G346" s="52" t="str">
        <f>'入力シート Input sheet'!O413</f>
        <v>kg</v>
      </c>
      <c r="H346" s="78">
        <f>'入力シート Input sheet'!H413*($F346/1000)</f>
        <v>0</v>
      </c>
      <c r="I346" s="78">
        <f>'入力シート Input sheet'!I413*($F346/1000)</f>
        <v>0</v>
      </c>
      <c r="J346" s="78">
        <f>'入力シート Input sheet'!J413*($F346/1000)</f>
        <v>0</v>
      </c>
      <c r="K346" s="49" t="s">
        <v>7</v>
      </c>
      <c r="L346" s="78">
        <f>'入力シート Input sheet'!K413*($F346/1000)</f>
        <v>0</v>
      </c>
      <c r="M346" s="76">
        <f>'入力シート Input sheet'!L413</f>
        <v>0</v>
      </c>
    </row>
    <row r="347" spans="2:13" x14ac:dyDescent="0.4">
      <c r="B347" s="74">
        <f>'入力シート Input sheet'!D414</f>
        <v>0</v>
      </c>
      <c r="C347" s="13">
        <v>327</v>
      </c>
      <c r="D347" s="52" t="str">
        <f>'入力シート Input sheet'!F414</f>
        <v/>
      </c>
      <c r="E347" s="52">
        <f>'入力シート Input sheet'!P414</f>
        <v>0</v>
      </c>
      <c r="F347" s="52">
        <f>'入力シート Input sheet'!N414</f>
        <v>0</v>
      </c>
      <c r="G347" s="52" t="str">
        <f>'入力シート Input sheet'!O414</f>
        <v>kg</v>
      </c>
      <c r="H347" s="78">
        <f>'入力シート Input sheet'!H414*($F347/1000)</f>
        <v>0</v>
      </c>
      <c r="I347" s="78">
        <f>'入力シート Input sheet'!I414*($F347/1000)</f>
        <v>0</v>
      </c>
      <c r="J347" s="78">
        <f>'入力シート Input sheet'!J414*($F347/1000)</f>
        <v>0</v>
      </c>
      <c r="K347" s="49" t="s">
        <v>7</v>
      </c>
      <c r="L347" s="78">
        <f>'入力シート Input sheet'!K414*($F347/1000)</f>
        <v>0</v>
      </c>
      <c r="M347" s="76">
        <f>'入力シート Input sheet'!L414</f>
        <v>0</v>
      </c>
    </row>
    <row r="348" spans="2:13" x14ac:dyDescent="0.4">
      <c r="B348" s="74">
        <f>'入力シート Input sheet'!D415</f>
        <v>0</v>
      </c>
      <c r="C348" s="13">
        <v>328</v>
      </c>
      <c r="D348" s="52" t="str">
        <f>'入力シート Input sheet'!F415</f>
        <v/>
      </c>
      <c r="E348" s="52">
        <f>'入力シート Input sheet'!P415</f>
        <v>0</v>
      </c>
      <c r="F348" s="52">
        <f>'入力シート Input sheet'!N415</f>
        <v>0</v>
      </c>
      <c r="G348" s="52" t="str">
        <f>'入力シート Input sheet'!O415</f>
        <v>kg</v>
      </c>
      <c r="H348" s="78">
        <f>'入力シート Input sheet'!H415*($F348/1000)</f>
        <v>0</v>
      </c>
      <c r="I348" s="78">
        <f>'入力シート Input sheet'!I415*($F348/1000)</f>
        <v>0</v>
      </c>
      <c r="J348" s="78">
        <f>'入力シート Input sheet'!J415*($F348/1000)</f>
        <v>0</v>
      </c>
      <c r="K348" s="49" t="s">
        <v>7</v>
      </c>
      <c r="L348" s="78">
        <f>'入力シート Input sheet'!K415*($F348/1000)</f>
        <v>0</v>
      </c>
      <c r="M348" s="76">
        <f>'入力シート Input sheet'!L415</f>
        <v>0</v>
      </c>
    </row>
    <row r="349" spans="2:13" x14ac:dyDescent="0.4">
      <c r="B349" s="74">
        <f>'入力シート Input sheet'!D416</f>
        <v>0</v>
      </c>
      <c r="C349" s="13">
        <v>329</v>
      </c>
      <c r="D349" s="52" t="str">
        <f>'入力シート Input sheet'!F416</f>
        <v/>
      </c>
      <c r="E349" s="52">
        <f>'入力シート Input sheet'!P416</f>
        <v>0</v>
      </c>
      <c r="F349" s="52">
        <f>'入力シート Input sheet'!N416</f>
        <v>0</v>
      </c>
      <c r="G349" s="52" t="str">
        <f>'入力シート Input sheet'!O416</f>
        <v>kg</v>
      </c>
      <c r="H349" s="78">
        <f>'入力シート Input sheet'!H416*($F349/1000)</f>
        <v>0</v>
      </c>
      <c r="I349" s="78">
        <f>'入力シート Input sheet'!I416*($F349/1000)</f>
        <v>0</v>
      </c>
      <c r="J349" s="78">
        <f>'入力シート Input sheet'!J416*($F349/1000)</f>
        <v>0</v>
      </c>
      <c r="K349" s="49" t="s">
        <v>7</v>
      </c>
      <c r="L349" s="78">
        <f>'入力シート Input sheet'!K416*($F349/1000)</f>
        <v>0</v>
      </c>
      <c r="M349" s="76">
        <f>'入力シート Input sheet'!L416</f>
        <v>0</v>
      </c>
    </row>
    <row r="350" spans="2:13" x14ac:dyDescent="0.4">
      <c r="B350" s="74">
        <f>'入力シート Input sheet'!D417</f>
        <v>0</v>
      </c>
      <c r="C350" s="13">
        <v>330</v>
      </c>
      <c r="D350" s="52" t="str">
        <f>'入力シート Input sheet'!F417</f>
        <v/>
      </c>
      <c r="E350" s="52">
        <f>'入力シート Input sheet'!P417</f>
        <v>0</v>
      </c>
      <c r="F350" s="52">
        <f>'入力シート Input sheet'!N417</f>
        <v>0</v>
      </c>
      <c r="G350" s="52" t="str">
        <f>'入力シート Input sheet'!O417</f>
        <v>kg</v>
      </c>
      <c r="H350" s="78">
        <f>'入力シート Input sheet'!H417*($F350/1000)</f>
        <v>0</v>
      </c>
      <c r="I350" s="78">
        <f>'入力シート Input sheet'!I417*($F350/1000)</f>
        <v>0</v>
      </c>
      <c r="J350" s="78">
        <f>'入力シート Input sheet'!J417*($F350/1000)</f>
        <v>0</v>
      </c>
      <c r="K350" s="49" t="s">
        <v>7</v>
      </c>
      <c r="L350" s="78">
        <f>'入力シート Input sheet'!K417*($F350/1000)</f>
        <v>0</v>
      </c>
      <c r="M350" s="76">
        <f>'入力シート Input sheet'!L417</f>
        <v>0</v>
      </c>
    </row>
    <row r="351" spans="2:13" x14ac:dyDescent="0.4">
      <c r="B351" s="74">
        <f>'入力シート Input sheet'!D418</f>
        <v>0</v>
      </c>
      <c r="C351" s="13">
        <v>331</v>
      </c>
      <c r="D351" s="52" t="str">
        <f>'入力シート Input sheet'!F418</f>
        <v/>
      </c>
      <c r="E351" s="52">
        <f>'入力シート Input sheet'!P418</f>
        <v>0</v>
      </c>
      <c r="F351" s="52">
        <f>'入力シート Input sheet'!N418</f>
        <v>0</v>
      </c>
      <c r="G351" s="52" t="str">
        <f>'入力シート Input sheet'!O418</f>
        <v>kg</v>
      </c>
      <c r="H351" s="78">
        <f>'入力シート Input sheet'!H418*($F351/1000)</f>
        <v>0</v>
      </c>
      <c r="I351" s="78">
        <f>'入力シート Input sheet'!I418*($F351/1000)</f>
        <v>0</v>
      </c>
      <c r="J351" s="78">
        <f>'入力シート Input sheet'!J418*($F351/1000)</f>
        <v>0</v>
      </c>
      <c r="K351" s="49" t="s">
        <v>7</v>
      </c>
      <c r="L351" s="78">
        <f>'入力シート Input sheet'!K418*($F351/1000)</f>
        <v>0</v>
      </c>
      <c r="M351" s="76">
        <f>'入力シート Input sheet'!L418</f>
        <v>0</v>
      </c>
    </row>
    <row r="352" spans="2:13" x14ac:dyDescent="0.4">
      <c r="B352" s="74">
        <f>'入力シート Input sheet'!D419</f>
        <v>0</v>
      </c>
      <c r="C352" s="13">
        <v>332</v>
      </c>
      <c r="D352" s="52" t="str">
        <f>'入力シート Input sheet'!F419</f>
        <v/>
      </c>
      <c r="E352" s="52">
        <f>'入力シート Input sheet'!P419</f>
        <v>0</v>
      </c>
      <c r="F352" s="52">
        <f>'入力シート Input sheet'!N419</f>
        <v>0</v>
      </c>
      <c r="G352" s="52" t="str">
        <f>'入力シート Input sheet'!O419</f>
        <v>kg</v>
      </c>
      <c r="H352" s="78">
        <f>'入力シート Input sheet'!H419*($F352/1000)</f>
        <v>0</v>
      </c>
      <c r="I352" s="78">
        <f>'入力シート Input sheet'!I419*($F352/1000)</f>
        <v>0</v>
      </c>
      <c r="J352" s="78">
        <f>'入力シート Input sheet'!J419*($F352/1000)</f>
        <v>0</v>
      </c>
      <c r="K352" s="49" t="s">
        <v>7</v>
      </c>
      <c r="L352" s="78">
        <f>'入力シート Input sheet'!K419*($F352/1000)</f>
        <v>0</v>
      </c>
      <c r="M352" s="76">
        <f>'入力シート Input sheet'!L419</f>
        <v>0</v>
      </c>
    </row>
    <row r="353" spans="2:13" x14ac:dyDescent="0.4">
      <c r="B353" s="74">
        <f>'入力シート Input sheet'!D420</f>
        <v>0</v>
      </c>
      <c r="C353" s="13">
        <v>333</v>
      </c>
      <c r="D353" s="52" t="str">
        <f>'入力シート Input sheet'!F420</f>
        <v/>
      </c>
      <c r="E353" s="52">
        <f>'入力シート Input sheet'!P420</f>
        <v>0</v>
      </c>
      <c r="F353" s="52">
        <f>'入力シート Input sheet'!N420</f>
        <v>0</v>
      </c>
      <c r="G353" s="52" t="str">
        <f>'入力シート Input sheet'!O420</f>
        <v>kg</v>
      </c>
      <c r="H353" s="78">
        <f>'入力シート Input sheet'!H420*($F353/1000)</f>
        <v>0</v>
      </c>
      <c r="I353" s="78">
        <f>'入力シート Input sheet'!I420*($F353/1000)</f>
        <v>0</v>
      </c>
      <c r="J353" s="78">
        <f>'入力シート Input sheet'!J420*($F353/1000)</f>
        <v>0</v>
      </c>
      <c r="K353" s="49" t="s">
        <v>7</v>
      </c>
      <c r="L353" s="78">
        <f>'入力シート Input sheet'!K420*($F353/1000)</f>
        <v>0</v>
      </c>
      <c r="M353" s="76">
        <f>'入力シート Input sheet'!L420</f>
        <v>0</v>
      </c>
    </row>
    <row r="354" spans="2:13" x14ac:dyDescent="0.4">
      <c r="B354" s="74">
        <f>'入力シート Input sheet'!D421</f>
        <v>0</v>
      </c>
      <c r="C354" s="13">
        <v>334</v>
      </c>
      <c r="D354" s="52" t="str">
        <f>'入力シート Input sheet'!F421</f>
        <v/>
      </c>
      <c r="E354" s="52">
        <f>'入力シート Input sheet'!P421</f>
        <v>0</v>
      </c>
      <c r="F354" s="52">
        <f>'入力シート Input sheet'!N421</f>
        <v>0</v>
      </c>
      <c r="G354" s="52" t="str">
        <f>'入力シート Input sheet'!O421</f>
        <v>kg</v>
      </c>
      <c r="H354" s="78">
        <f>'入力シート Input sheet'!H421*($F354/1000)</f>
        <v>0</v>
      </c>
      <c r="I354" s="78">
        <f>'入力シート Input sheet'!I421*($F354/1000)</f>
        <v>0</v>
      </c>
      <c r="J354" s="78">
        <f>'入力シート Input sheet'!J421*($F354/1000)</f>
        <v>0</v>
      </c>
      <c r="K354" s="49" t="s">
        <v>7</v>
      </c>
      <c r="L354" s="78">
        <f>'入力シート Input sheet'!K421*($F354/1000)</f>
        <v>0</v>
      </c>
      <c r="M354" s="76">
        <f>'入力シート Input sheet'!L421</f>
        <v>0</v>
      </c>
    </row>
    <row r="355" spans="2:13" x14ac:dyDescent="0.4">
      <c r="B355" s="74">
        <f>'入力シート Input sheet'!D422</f>
        <v>0</v>
      </c>
      <c r="C355" s="13">
        <v>335</v>
      </c>
      <c r="D355" s="52" t="str">
        <f>'入力シート Input sheet'!F422</f>
        <v/>
      </c>
      <c r="E355" s="52">
        <f>'入力シート Input sheet'!P422</f>
        <v>0</v>
      </c>
      <c r="F355" s="52">
        <f>'入力シート Input sheet'!N422</f>
        <v>0</v>
      </c>
      <c r="G355" s="52" t="str">
        <f>'入力シート Input sheet'!O422</f>
        <v>kg</v>
      </c>
      <c r="H355" s="78">
        <f>'入力シート Input sheet'!H422*($F355/1000)</f>
        <v>0</v>
      </c>
      <c r="I355" s="78">
        <f>'入力シート Input sheet'!I422*($F355/1000)</f>
        <v>0</v>
      </c>
      <c r="J355" s="78">
        <f>'入力シート Input sheet'!J422*($F355/1000)</f>
        <v>0</v>
      </c>
      <c r="K355" s="49" t="s">
        <v>7</v>
      </c>
      <c r="L355" s="78">
        <f>'入力シート Input sheet'!K422*($F355/1000)</f>
        <v>0</v>
      </c>
      <c r="M355" s="76">
        <f>'入力シート Input sheet'!L422</f>
        <v>0</v>
      </c>
    </row>
    <row r="356" spans="2:13" x14ac:dyDescent="0.4">
      <c r="B356" s="74">
        <f>'入力シート Input sheet'!D423</f>
        <v>0</v>
      </c>
      <c r="C356" s="13">
        <v>336</v>
      </c>
      <c r="D356" s="52" t="str">
        <f>'入力シート Input sheet'!F423</f>
        <v/>
      </c>
      <c r="E356" s="52">
        <f>'入力シート Input sheet'!P423</f>
        <v>0</v>
      </c>
      <c r="F356" s="52">
        <f>'入力シート Input sheet'!N423</f>
        <v>0</v>
      </c>
      <c r="G356" s="52" t="str">
        <f>'入力シート Input sheet'!O423</f>
        <v>kg</v>
      </c>
      <c r="H356" s="78">
        <f>'入力シート Input sheet'!H423*($F356/1000)</f>
        <v>0</v>
      </c>
      <c r="I356" s="78">
        <f>'入力シート Input sheet'!I423*($F356/1000)</f>
        <v>0</v>
      </c>
      <c r="J356" s="78">
        <f>'入力シート Input sheet'!J423*($F356/1000)</f>
        <v>0</v>
      </c>
      <c r="K356" s="49" t="s">
        <v>7</v>
      </c>
      <c r="L356" s="78">
        <f>'入力シート Input sheet'!K423*($F356/1000)</f>
        <v>0</v>
      </c>
      <c r="M356" s="76">
        <f>'入力シート Input sheet'!L423</f>
        <v>0</v>
      </c>
    </row>
    <row r="357" spans="2:13" x14ac:dyDescent="0.4">
      <c r="B357" s="74">
        <f>'入力シート Input sheet'!D424</f>
        <v>0</v>
      </c>
      <c r="C357" s="13">
        <v>337</v>
      </c>
      <c r="D357" s="52" t="str">
        <f>'入力シート Input sheet'!F424</f>
        <v/>
      </c>
      <c r="E357" s="52">
        <f>'入力シート Input sheet'!P424</f>
        <v>0</v>
      </c>
      <c r="F357" s="52">
        <f>'入力シート Input sheet'!N424</f>
        <v>0</v>
      </c>
      <c r="G357" s="52" t="str">
        <f>'入力シート Input sheet'!O424</f>
        <v>kg</v>
      </c>
      <c r="H357" s="78">
        <f>'入力シート Input sheet'!H424*($F357/1000)</f>
        <v>0</v>
      </c>
      <c r="I357" s="78">
        <f>'入力シート Input sheet'!I424*($F357/1000)</f>
        <v>0</v>
      </c>
      <c r="J357" s="78">
        <f>'入力シート Input sheet'!J424*($F357/1000)</f>
        <v>0</v>
      </c>
      <c r="K357" s="49" t="s">
        <v>7</v>
      </c>
      <c r="L357" s="78">
        <f>'入力シート Input sheet'!K424*($F357/1000)</f>
        <v>0</v>
      </c>
      <c r="M357" s="76">
        <f>'入力シート Input sheet'!L424</f>
        <v>0</v>
      </c>
    </row>
    <row r="358" spans="2:13" x14ac:dyDescent="0.4">
      <c r="B358" s="74">
        <f>'入力シート Input sheet'!D425</f>
        <v>0</v>
      </c>
      <c r="C358" s="13">
        <v>338</v>
      </c>
      <c r="D358" s="52" t="str">
        <f>'入力シート Input sheet'!F425</f>
        <v/>
      </c>
      <c r="E358" s="52">
        <f>'入力シート Input sheet'!P425</f>
        <v>0</v>
      </c>
      <c r="F358" s="52">
        <f>'入力シート Input sheet'!N425</f>
        <v>0</v>
      </c>
      <c r="G358" s="52" t="str">
        <f>'入力シート Input sheet'!O425</f>
        <v>kg</v>
      </c>
      <c r="H358" s="78">
        <f>'入力シート Input sheet'!H425*($F358/1000)</f>
        <v>0</v>
      </c>
      <c r="I358" s="78">
        <f>'入力シート Input sheet'!I425*($F358/1000)</f>
        <v>0</v>
      </c>
      <c r="J358" s="78">
        <f>'入力シート Input sheet'!J425*($F358/1000)</f>
        <v>0</v>
      </c>
      <c r="K358" s="49" t="s">
        <v>7</v>
      </c>
      <c r="L358" s="78">
        <f>'入力シート Input sheet'!K425*($F358/1000)</f>
        <v>0</v>
      </c>
      <c r="M358" s="76">
        <f>'入力シート Input sheet'!L425</f>
        <v>0</v>
      </c>
    </row>
    <row r="359" spans="2:13" x14ac:dyDescent="0.4">
      <c r="B359" s="74">
        <f>'入力シート Input sheet'!D426</f>
        <v>0</v>
      </c>
      <c r="C359" s="13">
        <v>339</v>
      </c>
      <c r="D359" s="52" t="str">
        <f>'入力シート Input sheet'!F426</f>
        <v/>
      </c>
      <c r="E359" s="52">
        <f>'入力シート Input sheet'!P426</f>
        <v>0</v>
      </c>
      <c r="F359" s="52">
        <f>'入力シート Input sheet'!N426</f>
        <v>0</v>
      </c>
      <c r="G359" s="52" t="str">
        <f>'入力シート Input sheet'!O426</f>
        <v>kg</v>
      </c>
      <c r="H359" s="78">
        <f>'入力シート Input sheet'!H426*($F359/1000)</f>
        <v>0</v>
      </c>
      <c r="I359" s="78">
        <f>'入力シート Input sheet'!I426*($F359/1000)</f>
        <v>0</v>
      </c>
      <c r="J359" s="78">
        <f>'入力シート Input sheet'!J426*($F359/1000)</f>
        <v>0</v>
      </c>
      <c r="K359" s="49" t="s">
        <v>7</v>
      </c>
      <c r="L359" s="78">
        <f>'入力シート Input sheet'!K426*($F359/1000)</f>
        <v>0</v>
      </c>
      <c r="M359" s="76">
        <f>'入力シート Input sheet'!L426</f>
        <v>0</v>
      </c>
    </row>
    <row r="360" spans="2:13" x14ac:dyDescent="0.4">
      <c r="B360" s="74">
        <f>'入力シート Input sheet'!D427</f>
        <v>0</v>
      </c>
      <c r="C360" s="13">
        <v>340</v>
      </c>
      <c r="D360" s="52" t="str">
        <f>'入力シート Input sheet'!F427</f>
        <v/>
      </c>
      <c r="E360" s="52">
        <f>'入力シート Input sheet'!P427</f>
        <v>0</v>
      </c>
      <c r="F360" s="52">
        <f>'入力シート Input sheet'!N427</f>
        <v>0</v>
      </c>
      <c r="G360" s="52" t="str">
        <f>'入力シート Input sheet'!O427</f>
        <v>kg</v>
      </c>
      <c r="H360" s="78">
        <f>'入力シート Input sheet'!H427*($F360/1000)</f>
        <v>0</v>
      </c>
      <c r="I360" s="78">
        <f>'入力シート Input sheet'!I427*($F360/1000)</f>
        <v>0</v>
      </c>
      <c r="J360" s="78">
        <f>'入力シート Input sheet'!J427*($F360/1000)</f>
        <v>0</v>
      </c>
      <c r="K360" s="49" t="s">
        <v>7</v>
      </c>
      <c r="L360" s="78">
        <f>'入力シート Input sheet'!K427*($F360/1000)</f>
        <v>0</v>
      </c>
      <c r="M360" s="76">
        <f>'入力シート Input sheet'!L427</f>
        <v>0</v>
      </c>
    </row>
    <row r="361" spans="2:13" x14ac:dyDescent="0.4">
      <c r="B361" s="74">
        <f>'入力シート Input sheet'!D428</f>
        <v>0</v>
      </c>
      <c r="C361" s="13">
        <v>341</v>
      </c>
      <c r="D361" s="52" t="str">
        <f>'入力シート Input sheet'!F428</f>
        <v/>
      </c>
      <c r="E361" s="52">
        <f>'入力シート Input sheet'!P428</f>
        <v>0</v>
      </c>
      <c r="F361" s="52">
        <f>'入力シート Input sheet'!N428</f>
        <v>0</v>
      </c>
      <c r="G361" s="52" t="str">
        <f>'入力シート Input sheet'!O428</f>
        <v>kg</v>
      </c>
      <c r="H361" s="78">
        <f>'入力シート Input sheet'!H428*($F361/1000)</f>
        <v>0</v>
      </c>
      <c r="I361" s="78">
        <f>'入力シート Input sheet'!I428*($F361/1000)</f>
        <v>0</v>
      </c>
      <c r="J361" s="78">
        <f>'入力シート Input sheet'!J428*($F361/1000)</f>
        <v>0</v>
      </c>
      <c r="K361" s="49" t="s">
        <v>7</v>
      </c>
      <c r="L361" s="78">
        <f>'入力シート Input sheet'!K428*($F361/1000)</f>
        <v>0</v>
      </c>
      <c r="M361" s="76">
        <f>'入力シート Input sheet'!L428</f>
        <v>0</v>
      </c>
    </row>
    <row r="362" spans="2:13" x14ac:dyDescent="0.4">
      <c r="B362" s="74">
        <f>'入力シート Input sheet'!D429</f>
        <v>0</v>
      </c>
      <c r="C362" s="13">
        <v>342</v>
      </c>
      <c r="D362" s="52" t="str">
        <f>'入力シート Input sheet'!F429</f>
        <v/>
      </c>
      <c r="E362" s="52">
        <f>'入力シート Input sheet'!P429</f>
        <v>0</v>
      </c>
      <c r="F362" s="52">
        <f>'入力シート Input sheet'!N429</f>
        <v>0</v>
      </c>
      <c r="G362" s="52" t="str">
        <f>'入力シート Input sheet'!O429</f>
        <v>kg</v>
      </c>
      <c r="H362" s="78">
        <f>'入力シート Input sheet'!H429*($F362/1000)</f>
        <v>0</v>
      </c>
      <c r="I362" s="78">
        <f>'入力シート Input sheet'!I429*($F362/1000)</f>
        <v>0</v>
      </c>
      <c r="J362" s="78">
        <f>'入力シート Input sheet'!J429*($F362/1000)</f>
        <v>0</v>
      </c>
      <c r="K362" s="49" t="s">
        <v>7</v>
      </c>
      <c r="L362" s="78">
        <f>'入力シート Input sheet'!K429*($F362/1000)</f>
        <v>0</v>
      </c>
      <c r="M362" s="76">
        <f>'入力シート Input sheet'!L429</f>
        <v>0</v>
      </c>
    </row>
    <row r="363" spans="2:13" x14ac:dyDescent="0.4">
      <c r="B363" s="74">
        <f>'入力シート Input sheet'!D430</f>
        <v>0</v>
      </c>
      <c r="C363" s="13">
        <v>343</v>
      </c>
      <c r="D363" s="52" t="str">
        <f>'入力シート Input sheet'!F430</f>
        <v/>
      </c>
      <c r="E363" s="52">
        <f>'入力シート Input sheet'!P430</f>
        <v>0</v>
      </c>
      <c r="F363" s="52">
        <f>'入力シート Input sheet'!N430</f>
        <v>0</v>
      </c>
      <c r="G363" s="52" t="str">
        <f>'入力シート Input sheet'!O430</f>
        <v>kg</v>
      </c>
      <c r="H363" s="78">
        <f>'入力シート Input sheet'!H430*($F363/1000)</f>
        <v>0</v>
      </c>
      <c r="I363" s="78">
        <f>'入力シート Input sheet'!I430*($F363/1000)</f>
        <v>0</v>
      </c>
      <c r="J363" s="78">
        <f>'入力シート Input sheet'!J430*($F363/1000)</f>
        <v>0</v>
      </c>
      <c r="K363" s="49" t="s">
        <v>7</v>
      </c>
      <c r="L363" s="78">
        <f>'入力シート Input sheet'!K430*($F363/1000)</f>
        <v>0</v>
      </c>
      <c r="M363" s="76">
        <f>'入力シート Input sheet'!L430</f>
        <v>0</v>
      </c>
    </row>
    <row r="364" spans="2:13" x14ac:dyDescent="0.4">
      <c r="B364" s="74">
        <f>'入力シート Input sheet'!D431</f>
        <v>0</v>
      </c>
      <c r="C364" s="13">
        <v>344</v>
      </c>
      <c r="D364" s="52" t="str">
        <f>'入力シート Input sheet'!F431</f>
        <v/>
      </c>
      <c r="E364" s="52">
        <f>'入力シート Input sheet'!P431</f>
        <v>0</v>
      </c>
      <c r="F364" s="52">
        <f>'入力シート Input sheet'!N431</f>
        <v>0</v>
      </c>
      <c r="G364" s="52" t="str">
        <f>'入力シート Input sheet'!O431</f>
        <v>kg</v>
      </c>
      <c r="H364" s="78">
        <f>'入力シート Input sheet'!H431*($F364/1000)</f>
        <v>0</v>
      </c>
      <c r="I364" s="78">
        <f>'入力シート Input sheet'!I431*($F364/1000)</f>
        <v>0</v>
      </c>
      <c r="J364" s="78">
        <f>'入力シート Input sheet'!J431*($F364/1000)</f>
        <v>0</v>
      </c>
      <c r="K364" s="49" t="s">
        <v>7</v>
      </c>
      <c r="L364" s="78">
        <f>'入力シート Input sheet'!K431*($F364/1000)</f>
        <v>0</v>
      </c>
      <c r="M364" s="76">
        <f>'入力シート Input sheet'!L431</f>
        <v>0</v>
      </c>
    </row>
    <row r="365" spans="2:13" x14ac:dyDescent="0.4">
      <c r="B365" s="74">
        <f>'入力シート Input sheet'!D432</f>
        <v>0</v>
      </c>
      <c r="C365" s="13">
        <v>345</v>
      </c>
      <c r="D365" s="52" t="str">
        <f>'入力シート Input sheet'!F432</f>
        <v/>
      </c>
      <c r="E365" s="52">
        <f>'入力シート Input sheet'!P432</f>
        <v>0</v>
      </c>
      <c r="F365" s="52">
        <f>'入力シート Input sheet'!N432</f>
        <v>0</v>
      </c>
      <c r="G365" s="52" t="str">
        <f>'入力シート Input sheet'!O432</f>
        <v>kg</v>
      </c>
      <c r="H365" s="78">
        <f>'入力シート Input sheet'!H432*($F365/1000)</f>
        <v>0</v>
      </c>
      <c r="I365" s="78">
        <f>'入力シート Input sheet'!I432*($F365/1000)</f>
        <v>0</v>
      </c>
      <c r="J365" s="78">
        <f>'入力シート Input sheet'!J432*($F365/1000)</f>
        <v>0</v>
      </c>
      <c r="K365" s="49" t="s">
        <v>7</v>
      </c>
      <c r="L365" s="78">
        <f>'入力シート Input sheet'!K432*($F365/1000)</f>
        <v>0</v>
      </c>
      <c r="M365" s="76">
        <f>'入力シート Input sheet'!L432</f>
        <v>0</v>
      </c>
    </row>
    <row r="366" spans="2:13" x14ac:dyDescent="0.4">
      <c r="B366" s="74">
        <f>'入力シート Input sheet'!D433</f>
        <v>0</v>
      </c>
      <c r="C366" s="13">
        <v>346</v>
      </c>
      <c r="D366" s="52" t="str">
        <f>'入力シート Input sheet'!F433</f>
        <v/>
      </c>
      <c r="E366" s="52">
        <f>'入力シート Input sheet'!P433</f>
        <v>0</v>
      </c>
      <c r="F366" s="52">
        <f>'入力シート Input sheet'!N433</f>
        <v>0</v>
      </c>
      <c r="G366" s="52" t="str">
        <f>'入力シート Input sheet'!O433</f>
        <v>kg</v>
      </c>
      <c r="H366" s="78">
        <f>'入力シート Input sheet'!H433*($F366/1000)</f>
        <v>0</v>
      </c>
      <c r="I366" s="78">
        <f>'入力シート Input sheet'!I433*($F366/1000)</f>
        <v>0</v>
      </c>
      <c r="J366" s="78">
        <f>'入力シート Input sheet'!J433*($F366/1000)</f>
        <v>0</v>
      </c>
      <c r="K366" s="49" t="s">
        <v>7</v>
      </c>
      <c r="L366" s="78">
        <f>'入力シート Input sheet'!K433*($F366/1000)</f>
        <v>0</v>
      </c>
      <c r="M366" s="76">
        <f>'入力シート Input sheet'!L433</f>
        <v>0</v>
      </c>
    </row>
    <row r="367" spans="2:13" x14ac:dyDescent="0.4">
      <c r="B367" s="74">
        <f>'入力シート Input sheet'!D434</f>
        <v>0</v>
      </c>
      <c r="C367" s="13">
        <v>347</v>
      </c>
      <c r="D367" s="52" t="str">
        <f>'入力シート Input sheet'!F434</f>
        <v/>
      </c>
      <c r="E367" s="52">
        <f>'入力シート Input sheet'!P434</f>
        <v>0</v>
      </c>
      <c r="F367" s="52">
        <f>'入力シート Input sheet'!N434</f>
        <v>0</v>
      </c>
      <c r="G367" s="52" t="str">
        <f>'入力シート Input sheet'!O434</f>
        <v>kg</v>
      </c>
      <c r="H367" s="78">
        <f>'入力シート Input sheet'!H434*($F367/1000)</f>
        <v>0</v>
      </c>
      <c r="I367" s="78">
        <f>'入力シート Input sheet'!I434*($F367/1000)</f>
        <v>0</v>
      </c>
      <c r="J367" s="78">
        <f>'入力シート Input sheet'!J434*($F367/1000)</f>
        <v>0</v>
      </c>
      <c r="K367" s="49" t="s">
        <v>7</v>
      </c>
      <c r="L367" s="78">
        <f>'入力シート Input sheet'!K434*($F367/1000)</f>
        <v>0</v>
      </c>
      <c r="M367" s="76">
        <f>'入力シート Input sheet'!L434</f>
        <v>0</v>
      </c>
    </row>
    <row r="368" spans="2:13" x14ac:dyDescent="0.4">
      <c r="B368" s="74">
        <f>'入力シート Input sheet'!D435</f>
        <v>0</v>
      </c>
      <c r="C368" s="13">
        <v>348</v>
      </c>
      <c r="D368" s="52" t="str">
        <f>'入力シート Input sheet'!F435</f>
        <v/>
      </c>
      <c r="E368" s="52">
        <f>'入力シート Input sheet'!P435</f>
        <v>0</v>
      </c>
      <c r="F368" s="52">
        <f>'入力シート Input sheet'!N435</f>
        <v>0</v>
      </c>
      <c r="G368" s="52" t="str">
        <f>'入力シート Input sheet'!O435</f>
        <v>kg</v>
      </c>
      <c r="H368" s="78">
        <f>'入力シート Input sheet'!H435*($F368/1000)</f>
        <v>0</v>
      </c>
      <c r="I368" s="78">
        <f>'入力シート Input sheet'!I435*($F368/1000)</f>
        <v>0</v>
      </c>
      <c r="J368" s="78">
        <f>'入力シート Input sheet'!J435*($F368/1000)</f>
        <v>0</v>
      </c>
      <c r="K368" s="49" t="s">
        <v>7</v>
      </c>
      <c r="L368" s="78">
        <f>'入力シート Input sheet'!K435*($F368/1000)</f>
        <v>0</v>
      </c>
      <c r="M368" s="76">
        <f>'入力シート Input sheet'!L435</f>
        <v>0</v>
      </c>
    </row>
    <row r="369" spans="2:13" x14ac:dyDescent="0.4">
      <c r="B369" s="74">
        <f>'入力シート Input sheet'!D436</f>
        <v>0</v>
      </c>
      <c r="C369" s="13">
        <v>349</v>
      </c>
      <c r="D369" s="52" t="str">
        <f>'入力シート Input sheet'!F436</f>
        <v/>
      </c>
      <c r="E369" s="52">
        <f>'入力シート Input sheet'!P436</f>
        <v>0</v>
      </c>
      <c r="F369" s="52">
        <f>'入力シート Input sheet'!N436</f>
        <v>0</v>
      </c>
      <c r="G369" s="52" t="str">
        <f>'入力シート Input sheet'!O436</f>
        <v>kg</v>
      </c>
      <c r="H369" s="78">
        <f>'入力シート Input sheet'!H436*($F369/1000)</f>
        <v>0</v>
      </c>
      <c r="I369" s="78">
        <f>'入力シート Input sheet'!I436*($F369/1000)</f>
        <v>0</v>
      </c>
      <c r="J369" s="78">
        <f>'入力シート Input sheet'!J436*($F369/1000)</f>
        <v>0</v>
      </c>
      <c r="K369" s="49" t="s">
        <v>7</v>
      </c>
      <c r="L369" s="78">
        <f>'入力シート Input sheet'!K436*($F369/1000)</f>
        <v>0</v>
      </c>
      <c r="M369" s="76">
        <f>'入力シート Input sheet'!L436</f>
        <v>0</v>
      </c>
    </row>
    <row r="370" spans="2:13" x14ac:dyDescent="0.4">
      <c r="B370" s="74">
        <f>'入力シート Input sheet'!D437</f>
        <v>0</v>
      </c>
      <c r="C370" s="13">
        <v>350</v>
      </c>
      <c r="D370" s="52" t="str">
        <f>'入力シート Input sheet'!F437</f>
        <v/>
      </c>
      <c r="E370" s="52">
        <f>'入力シート Input sheet'!P437</f>
        <v>0</v>
      </c>
      <c r="F370" s="52">
        <f>'入力シート Input sheet'!N437</f>
        <v>0</v>
      </c>
      <c r="G370" s="52" t="str">
        <f>'入力シート Input sheet'!O437</f>
        <v>kg</v>
      </c>
      <c r="H370" s="78">
        <f>'入力シート Input sheet'!H437*($F370/1000)</f>
        <v>0</v>
      </c>
      <c r="I370" s="78">
        <f>'入力シート Input sheet'!I437*($F370/1000)</f>
        <v>0</v>
      </c>
      <c r="J370" s="78">
        <f>'入力シート Input sheet'!J437*($F370/1000)</f>
        <v>0</v>
      </c>
      <c r="K370" s="49" t="s">
        <v>7</v>
      </c>
      <c r="L370" s="78">
        <f>'入力シート Input sheet'!K437*($F370/1000)</f>
        <v>0</v>
      </c>
      <c r="M370" s="76">
        <f>'入力シート Input sheet'!L437</f>
        <v>0</v>
      </c>
    </row>
    <row r="371" spans="2:13" x14ac:dyDescent="0.4">
      <c r="B371" s="74">
        <f>'入力シート Input sheet'!D438</f>
        <v>0</v>
      </c>
      <c r="C371" s="13">
        <v>351</v>
      </c>
      <c r="D371" s="52" t="str">
        <f>'入力シート Input sheet'!F438</f>
        <v/>
      </c>
      <c r="E371" s="52">
        <f>'入力シート Input sheet'!P438</f>
        <v>0</v>
      </c>
      <c r="F371" s="52">
        <f>'入力シート Input sheet'!N438</f>
        <v>0</v>
      </c>
      <c r="G371" s="52" t="str">
        <f>'入力シート Input sheet'!O438</f>
        <v>kg</v>
      </c>
      <c r="H371" s="78">
        <f>'入力シート Input sheet'!H438*($F371/1000)</f>
        <v>0</v>
      </c>
      <c r="I371" s="78">
        <f>'入力シート Input sheet'!I438*($F371/1000)</f>
        <v>0</v>
      </c>
      <c r="J371" s="78">
        <f>'入力シート Input sheet'!J438*($F371/1000)</f>
        <v>0</v>
      </c>
      <c r="K371" s="49" t="s">
        <v>7</v>
      </c>
      <c r="L371" s="78">
        <f>'入力シート Input sheet'!K438*($F371/1000)</f>
        <v>0</v>
      </c>
      <c r="M371" s="76">
        <f>'入力シート Input sheet'!L438</f>
        <v>0</v>
      </c>
    </row>
    <row r="372" spans="2:13" x14ac:dyDescent="0.4">
      <c r="B372" s="74">
        <f>'入力シート Input sheet'!D439</f>
        <v>0</v>
      </c>
      <c r="C372" s="13">
        <v>352</v>
      </c>
      <c r="D372" s="52" t="str">
        <f>'入力シート Input sheet'!F439</f>
        <v/>
      </c>
      <c r="E372" s="52">
        <f>'入力シート Input sheet'!P439</f>
        <v>0</v>
      </c>
      <c r="F372" s="52">
        <f>'入力シート Input sheet'!N439</f>
        <v>0</v>
      </c>
      <c r="G372" s="52" t="str">
        <f>'入力シート Input sheet'!O439</f>
        <v>kg</v>
      </c>
      <c r="H372" s="78">
        <f>'入力シート Input sheet'!H439*($F372/1000)</f>
        <v>0</v>
      </c>
      <c r="I372" s="78">
        <f>'入力シート Input sheet'!I439*($F372/1000)</f>
        <v>0</v>
      </c>
      <c r="J372" s="78">
        <f>'入力シート Input sheet'!J439*($F372/1000)</f>
        <v>0</v>
      </c>
      <c r="K372" s="49" t="s">
        <v>7</v>
      </c>
      <c r="L372" s="78">
        <f>'入力シート Input sheet'!K439*($F372/1000)</f>
        <v>0</v>
      </c>
      <c r="M372" s="76">
        <f>'入力シート Input sheet'!L439</f>
        <v>0</v>
      </c>
    </row>
    <row r="373" spans="2:13" x14ac:dyDescent="0.4">
      <c r="B373" s="74">
        <f>'入力シート Input sheet'!D440</f>
        <v>0</v>
      </c>
      <c r="C373" s="13">
        <v>353</v>
      </c>
      <c r="D373" s="52" t="str">
        <f>'入力シート Input sheet'!F440</f>
        <v/>
      </c>
      <c r="E373" s="52">
        <f>'入力シート Input sheet'!P440</f>
        <v>0</v>
      </c>
      <c r="F373" s="52">
        <f>'入力シート Input sheet'!N440</f>
        <v>0</v>
      </c>
      <c r="G373" s="52" t="str">
        <f>'入力シート Input sheet'!O440</f>
        <v>kg</v>
      </c>
      <c r="H373" s="78">
        <f>'入力シート Input sheet'!H440*($F373/1000)</f>
        <v>0</v>
      </c>
      <c r="I373" s="78">
        <f>'入力シート Input sheet'!I440*($F373/1000)</f>
        <v>0</v>
      </c>
      <c r="J373" s="78">
        <f>'入力シート Input sheet'!J440*($F373/1000)</f>
        <v>0</v>
      </c>
      <c r="K373" s="49" t="s">
        <v>7</v>
      </c>
      <c r="L373" s="78">
        <f>'入力シート Input sheet'!K440*($F373/1000)</f>
        <v>0</v>
      </c>
      <c r="M373" s="76">
        <f>'入力シート Input sheet'!L440</f>
        <v>0</v>
      </c>
    </row>
    <row r="374" spans="2:13" x14ac:dyDescent="0.4">
      <c r="B374" s="74">
        <f>'入力シート Input sheet'!D441</f>
        <v>0</v>
      </c>
      <c r="C374" s="13">
        <v>354</v>
      </c>
      <c r="D374" s="52" t="str">
        <f>'入力シート Input sheet'!F441</f>
        <v/>
      </c>
      <c r="E374" s="52">
        <f>'入力シート Input sheet'!P441</f>
        <v>0</v>
      </c>
      <c r="F374" s="52">
        <f>'入力シート Input sheet'!N441</f>
        <v>0</v>
      </c>
      <c r="G374" s="52" t="str">
        <f>'入力シート Input sheet'!O441</f>
        <v>kg</v>
      </c>
      <c r="H374" s="78">
        <f>'入力シート Input sheet'!H441*($F374/1000)</f>
        <v>0</v>
      </c>
      <c r="I374" s="78">
        <f>'入力シート Input sheet'!I441*($F374/1000)</f>
        <v>0</v>
      </c>
      <c r="J374" s="78">
        <f>'入力シート Input sheet'!J441*($F374/1000)</f>
        <v>0</v>
      </c>
      <c r="K374" s="49" t="s">
        <v>7</v>
      </c>
      <c r="L374" s="78">
        <f>'入力シート Input sheet'!K441*($F374/1000)</f>
        <v>0</v>
      </c>
      <c r="M374" s="76">
        <f>'入力シート Input sheet'!L441</f>
        <v>0</v>
      </c>
    </row>
    <row r="375" spans="2:13" x14ac:dyDescent="0.4">
      <c r="B375" s="74">
        <f>'入力シート Input sheet'!D442</f>
        <v>0</v>
      </c>
      <c r="C375" s="13">
        <v>355</v>
      </c>
      <c r="D375" s="52" t="str">
        <f>'入力シート Input sheet'!F442</f>
        <v/>
      </c>
      <c r="E375" s="52">
        <f>'入力シート Input sheet'!P442</f>
        <v>0</v>
      </c>
      <c r="F375" s="52">
        <f>'入力シート Input sheet'!N442</f>
        <v>0</v>
      </c>
      <c r="G375" s="52" t="str">
        <f>'入力シート Input sheet'!O442</f>
        <v>kg</v>
      </c>
      <c r="H375" s="78">
        <f>'入力シート Input sheet'!H442*($F375/1000)</f>
        <v>0</v>
      </c>
      <c r="I375" s="78">
        <f>'入力シート Input sheet'!I442*($F375/1000)</f>
        <v>0</v>
      </c>
      <c r="J375" s="78">
        <f>'入力シート Input sheet'!J442*($F375/1000)</f>
        <v>0</v>
      </c>
      <c r="K375" s="49" t="s">
        <v>7</v>
      </c>
      <c r="L375" s="78">
        <f>'入力シート Input sheet'!K442*($F375/1000)</f>
        <v>0</v>
      </c>
      <c r="M375" s="76">
        <f>'入力シート Input sheet'!L442</f>
        <v>0</v>
      </c>
    </row>
    <row r="376" spans="2:13" x14ac:dyDescent="0.4">
      <c r="B376" s="74">
        <f>'入力シート Input sheet'!D443</f>
        <v>0</v>
      </c>
      <c r="C376" s="13">
        <v>356</v>
      </c>
      <c r="D376" s="52" t="str">
        <f>'入力シート Input sheet'!F443</f>
        <v/>
      </c>
      <c r="E376" s="52">
        <f>'入力シート Input sheet'!P443</f>
        <v>0</v>
      </c>
      <c r="F376" s="52">
        <f>'入力シート Input sheet'!N443</f>
        <v>0</v>
      </c>
      <c r="G376" s="52" t="str">
        <f>'入力シート Input sheet'!O443</f>
        <v>kg</v>
      </c>
      <c r="H376" s="78">
        <f>'入力シート Input sheet'!H443*($F376/1000)</f>
        <v>0</v>
      </c>
      <c r="I376" s="78">
        <f>'入力シート Input sheet'!I443*($F376/1000)</f>
        <v>0</v>
      </c>
      <c r="J376" s="78">
        <f>'入力シート Input sheet'!J443*($F376/1000)</f>
        <v>0</v>
      </c>
      <c r="K376" s="49" t="s">
        <v>7</v>
      </c>
      <c r="L376" s="78">
        <f>'入力シート Input sheet'!K443*($F376/1000)</f>
        <v>0</v>
      </c>
      <c r="M376" s="76">
        <f>'入力シート Input sheet'!L443</f>
        <v>0</v>
      </c>
    </row>
    <row r="377" spans="2:13" x14ac:dyDescent="0.4">
      <c r="B377" s="74">
        <f>'入力シート Input sheet'!D444</f>
        <v>0</v>
      </c>
      <c r="C377" s="13">
        <v>357</v>
      </c>
      <c r="D377" s="52" t="str">
        <f>'入力シート Input sheet'!F444</f>
        <v/>
      </c>
      <c r="E377" s="52">
        <f>'入力シート Input sheet'!P444</f>
        <v>0</v>
      </c>
      <c r="F377" s="52">
        <f>'入力シート Input sheet'!N444</f>
        <v>0</v>
      </c>
      <c r="G377" s="52" t="str">
        <f>'入力シート Input sheet'!O444</f>
        <v>kg</v>
      </c>
      <c r="H377" s="78">
        <f>'入力シート Input sheet'!H444*($F377/1000)</f>
        <v>0</v>
      </c>
      <c r="I377" s="78">
        <f>'入力シート Input sheet'!I444*($F377/1000)</f>
        <v>0</v>
      </c>
      <c r="J377" s="78">
        <f>'入力シート Input sheet'!J444*($F377/1000)</f>
        <v>0</v>
      </c>
      <c r="K377" s="49" t="s">
        <v>7</v>
      </c>
      <c r="L377" s="78">
        <f>'入力シート Input sheet'!K444*($F377/1000)</f>
        <v>0</v>
      </c>
      <c r="M377" s="76">
        <f>'入力シート Input sheet'!L444</f>
        <v>0</v>
      </c>
    </row>
    <row r="378" spans="2:13" x14ac:dyDescent="0.4">
      <c r="B378" s="74">
        <f>'入力シート Input sheet'!D445</f>
        <v>0</v>
      </c>
      <c r="C378" s="13">
        <v>358</v>
      </c>
      <c r="D378" s="52" t="str">
        <f>'入力シート Input sheet'!F445</f>
        <v/>
      </c>
      <c r="E378" s="52">
        <f>'入力シート Input sheet'!P445</f>
        <v>0</v>
      </c>
      <c r="F378" s="52">
        <f>'入力シート Input sheet'!N445</f>
        <v>0</v>
      </c>
      <c r="G378" s="52" t="str">
        <f>'入力シート Input sheet'!O445</f>
        <v>kg</v>
      </c>
      <c r="H378" s="78">
        <f>'入力シート Input sheet'!H445*($F378/1000)</f>
        <v>0</v>
      </c>
      <c r="I378" s="78">
        <f>'入力シート Input sheet'!I445*($F378/1000)</f>
        <v>0</v>
      </c>
      <c r="J378" s="78">
        <f>'入力シート Input sheet'!J445*($F378/1000)</f>
        <v>0</v>
      </c>
      <c r="K378" s="49" t="s">
        <v>7</v>
      </c>
      <c r="L378" s="78">
        <f>'入力シート Input sheet'!K445*($F378/1000)</f>
        <v>0</v>
      </c>
      <c r="M378" s="76">
        <f>'入力シート Input sheet'!L445</f>
        <v>0</v>
      </c>
    </row>
    <row r="379" spans="2:13" x14ac:dyDescent="0.4">
      <c r="B379" s="74">
        <f>'入力シート Input sheet'!D446</f>
        <v>0</v>
      </c>
      <c r="C379" s="13">
        <v>359</v>
      </c>
      <c r="D379" s="52" t="str">
        <f>'入力シート Input sheet'!F446</f>
        <v/>
      </c>
      <c r="E379" s="52">
        <f>'入力シート Input sheet'!P446</f>
        <v>0</v>
      </c>
      <c r="F379" s="52">
        <f>'入力シート Input sheet'!N446</f>
        <v>0</v>
      </c>
      <c r="G379" s="52" t="str">
        <f>'入力シート Input sheet'!O446</f>
        <v>kg</v>
      </c>
      <c r="H379" s="78">
        <f>'入力シート Input sheet'!H446*($F379/1000)</f>
        <v>0</v>
      </c>
      <c r="I379" s="78">
        <f>'入力シート Input sheet'!I446*($F379/1000)</f>
        <v>0</v>
      </c>
      <c r="J379" s="78">
        <f>'入力シート Input sheet'!J446*($F379/1000)</f>
        <v>0</v>
      </c>
      <c r="K379" s="49" t="s">
        <v>7</v>
      </c>
      <c r="L379" s="78">
        <f>'入力シート Input sheet'!K446*($F379/1000)</f>
        <v>0</v>
      </c>
      <c r="M379" s="76">
        <f>'入力シート Input sheet'!L446</f>
        <v>0</v>
      </c>
    </row>
    <row r="380" spans="2:13" x14ac:dyDescent="0.4">
      <c r="B380" s="74">
        <f>'入力シート Input sheet'!D447</f>
        <v>0</v>
      </c>
      <c r="C380" s="13">
        <v>360</v>
      </c>
      <c r="D380" s="52" t="str">
        <f>'入力シート Input sheet'!F447</f>
        <v/>
      </c>
      <c r="E380" s="52">
        <f>'入力シート Input sheet'!P447</f>
        <v>0</v>
      </c>
      <c r="F380" s="52">
        <f>'入力シート Input sheet'!N447</f>
        <v>0</v>
      </c>
      <c r="G380" s="52" t="str">
        <f>'入力シート Input sheet'!O447</f>
        <v>kg</v>
      </c>
      <c r="H380" s="78">
        <f>'入力シート Input sheet'!H447*($F380/1000)</f>
        <v>0</v>
      </c>
      <c r="I380" s="78">
        <f>'入力シート Input sheet'!I447*($F380/1000)</f>
        <v>0</v>
      </c>
      <c r="J380" s="78">
        <f>'入力シート Input sheet'!J447*($F380/1000)</f>
        <v>0</v>
      </c>
      <c r="K380" s="49" t="s">
        <v>7</v>
      </c>
      <c r="L380" s="78">
        <f>'入力シート Input sheet'!K447*($F380/1000)</f>
        <v>0</v>
      </c>
      <c r="M380" s="76">
        <f>'入力シート Input sheet'!L447</f>
        <v>0</v>
      </c>
    </row>
    <row r="381" spans="2:13" x14ac:dyDescent="0.4">
      <c r="B381" s="74">
        <f>'入力シート Input sheet'!D448</f>
        <v>0</v>
      </c>
      <c r="C381" s="13">
        <v>361</v>
      </c>
      <c r="D381" s="52" t="str">
        <f>'入力シート Input sheet'!F448</f>
        <v/>
      </c>
      <c r="E381" s="52">
        <f>'入力シート Input sheet'!P448</f>
        <v>0</v>
      </c>
      <c r="F381" s="52">
        <f>'入力シート Input sheet'!N448</f>
        <v>0</v>
      </c>
      <c r="G381" s="52" t="str">
        <f>'入力シート Input sheet'!O448</f>
        <v>kg</v>
      </c>
      <c r="H381" s="78">
        <f>'入力シート Input sheet'!H448*($F381/1000)</f>
        <v>0</v>
      </c>
      <c r="I381" s="78">
        <f>'入力シート Input sheet'!I448*($F381/1000)</f>
        <v>0</v>
      </c>
      <c r="J381" s="78">
        <f>'入力シート Input sheet'!J448*($F381/1000)</f>
        <v>0</v>
      </c>
      <c r="K381" s="49" t="s">
        <v>7</v>
      </c>
      <c r="L381" s="78">
        <f>'入力シート Input sheet'!K448*($F381/1000)</f>
        <v>0</v>
      </c>
      <c r="M381" s="76">
        <f>'入力シート Input sheet'!L448</f>
        <v>0</v>
      </c>
    </row>
    <row r="382" spans="2:13" x14ac:dyDescent="0.4">
      <c r="B382" s="74">
        <f>'入力シート Input sheet'!D449</f>
        <v>0</v>
      </c>
      <c r="C382" s="13">
        <v>362</v>
      </c>
      <c r="D382" s="52" t="str">
        <f>'入力シート Input sheet'!F449</f>
        <v/>
      </c>
      <c r="E382" s="52">
        <f>'入力シート Input sheet'!P449</f>
        <v>0</v>
      </c>
      <c r="F382" s="52">
        <f>'入力シート Input sheet'!N449</f>
        <v>0</v>
      </c>
      <c r="G382" s="52" t="str">
        <f>'入力シート Input sheet'!O449</f>
        <v>kg</v>
      </c>
      <c r="H382" s="78">
        <f>'入力シート Input sheet'!H449*($F382/1000)</f>
        <v>0</v>
      </c>
      <c r="I382" s="78">
        <f>'入力シート Input sheet'!I449*($F382/1000)</f>
        <v>0</v>
      </c>
      <c r="J382" s="78">
        <f>'入力シート Input sheet'!J449*($F382/1000)</f>
        <v>0</v>
      </c>
      <c r="K382" s="49" t="s">
        <v>7</v>
      </c>
      <c r="L382" s="78">
        <f>'入力シート Input sheet'!K449*($F382/1000)</f>
        <v>0</v>
      </c>
      <c r="M382" s="76">
        <f>'入力シート Input sheet'!L449</f>
        <v>0</v>
      </c>
    </row>
    <row r="383" spans="2:13" x14ac:dyDescent="0.4">
      <c r="B383" s="74">
        <f>'入力シート Input sheet'!D450</f>
        <v>0</v>
      </c>
      <c r="C383" s="13">
        <v>363</v>
      </c>
      <c r="D383" s="52" t="str">
        <f>'入力シート Input sheet'!F450</f>
        <v/>
      </c>
      <c r="E383" s="52">
        <f>'入力シート Input sheet'!P450</f>
        <v>0</v>
      </c>
      <c r="F383" s="52">
        <f>'入力シート Input sheet'!N450</f>
        <v>0</v>
      </c>
      <c r="G383" s="52" t="str">
        <f>'入力シート Input sheet'!O450</f>
        <v>kg</v>
      </c>
      <c r="H383" s="78">
        <f>'入力シート Input sheet'!H450*($F383/1000)</f>
        <v>0</v>
      </c>
      <c r="I383" s="78">
        <f>'入力シート Input sheet'!I450*($F383/1000)</f>
        <v>0</v>
      </c>
      <c r="J383" s="78">
        <f>'入力シート Input sheet'!J450*($F383/1000)</f>
        <v>0</v>
      </c>
      <c r="K383" s="49" t="s">
        <v>7</v>
      </c>
      <c r="L383" s="78">
        <f>'入力シート Input sheet'!K450*($F383/1000)</f>
        <v>0</v>
      </c>
      <c r="M383" s="76">
        <f>'入力シート Input sheet'!L450</f>
        <v>0</v>
      </c>
    </row>
    <row r="384" spans="2:13" x14ac:dyDescent="0.4">
      <c r="B384" s="74">
        <f>'入力シート Input sheet'!D451</f>
        <v>0</v>
      </c>
      <c r="C384" s="13">
        <v>364</v>
      </c>
      <c r="D384" s="52" t="str">
        <f>'入力シート Input sheet'!F451</f>
        <v/>
      </c>
      <c r="E384" s="52">
        <f>'入力シート Input sheet'!P451</f>
        <v>0</v>
      </c>
      <c r="F384" s="52">
        <f>'入力シート Input sheet'!N451</f>
        <v>0</v>
      </c>
      <c r="G384" s="52" t="str">
        <f>'入力シート Input sheet'!O451</f>
        <v>kg</v>
      </c>
      <c r="H384" s="78">
        <f>'入力シート Input sheet'!H451*($F384/1000)</f>
        <v>0</v>
      </c>
      <c r="I384" s="78">
        <f>'入力シート Input sheet'!I451*($F384/1000)</f>
        <v>0</v>
      </c>
      <c r="J384" s="78">
        <f>'入力シート Input sheet'!J451*($F384/1000)</f>
        <v>0</v>
      </c>
      <c r="K384" s="49" t="s">
        <v>7</v>
      </c>
      <c r="L384" s="78">
        <f>'入力シート Input sheet'!K451*($F384/1000)</f>
        <v>0</v>
      </c>
      <c r="M384" s="76">
        <f>'入力シート Input sheet'!L451</f>
        <v>0</v>
      </c>
    </row>
    <row r="385" spans="2:13" x14ac:dyDescent="0.4">
      <c r="B385" s="74">
        <f>'入力シート Input sheet'!D452</f>
        <v>0</v>
      </c>
      <c r="C385" s="13">
        <v>365</v>
      </c>
      <c r="D385" s="52" t="str">
        <f>'入力シート Input sheet'!F452</f>
        <v/>
      </c>
      <c r="E385" s="52">
        <f>'入力シート Input sheet'!P452</f>
        <v>0</v>
      </c>
      <c r="F385" s="52">
        <f>'入力シート Input sheet'!N452</f>
        <v>0</v>
      </c>
      <c r="G385" s="52" t="str">
        <f>'入力シート Input sheet'!O452</f>
        <v>kg</v>
      </c>
      <c r="H385" s="78">
        <f>'入力シート Input sheet'!H452*($F385/1000)</f>
        <v>0</v>
      </c>
      <c r="I385" s="78">
        <f>'入力シート Input sheet'!I452*($F385/1000)</f>
        <v>0</v>
      </c>
      <c r="J385" s="78">
        <f>'入力シート Input sheet'!J452*($F385/1000)</f>
        <v>0</v>
      </c>
      <c r="K385" s="49" t="s">
        <v>7</v>
      </c>
      <c r="L385" s="78">
        <f>'入力シート Input sheet'!K452*($F385/1000)</f>
        <v>0</v>
      </c>
      <c r="M385" s="76">
        <f>'入力シート Input sheet'!L452</f>
        <v>0</v>
      </c>
    </row>
    <row r="386" spans="2:13" x14ac:dyDescent="0.4">
      <c r="B386" s="74">
        <f>'入力シート Input sheet'!D453</f>
        <v>0</v>
      </c>
      <c r="C386" s="13">
        <v>366</v>
      </c>
      <c r="D386" s="52" t="str">
        <f>'入力シート Input sheet'!F453</f>
        <v/>
      </c>
      <c r="E386" s="52">
        <f>'入力シート Input sheet'!P453</f>
        <v>0</v>
      </c>
      <c r="F386" s="52">
        <f>'入力シート Input sheet'!N453</f>
        <v>0</v>
      </c>
      <c r="G386" s="52" t="str">
        <f>'入力シート Input sheet'!O453</f>
        <v>kg</v>
      </c>
      <c r="H386" s="78">
        <f>'入力シート Input sheet'!H453*($F386/1000)</f>
        <v>0</v>
      </c>
      <c r="I386" s="78">
        <f>'入力シート Input sheet'!I453*($F386/1000)</f>
        <v>0</v>
      </c>
      <c r="J386" s="78">
        <f>'入力シート Input sheet'!J453*($F386/1000)</f>
        <v>0</v>
      </c>
      <c r="K386" s="49" t="s">
        <v>7</v>
      </c>
      <c r="L386" s="78">
        <f>'入力シート Input sheet'!K453*($F386/1000)</f>
        <v>0</v>
      </c>
      <c r="M386" s="76">
        <f>'入力シート Input sheet'!L453</f>
        <v>0</v>
      </c>
    </row>
    <row r="387" spans="2:13" x14ac:dyDescent="0.4">
      <c r="B387" s="74">
        <f>'入力シート Input sheet'!D454</f>
        <v>0</v>
      </c>
      <c r="C387" s="13">
        <v>367</v>
      </c>
      <c r="D387" s="52" t="str">
        <f>'入力シート Input sheet'!F454</f>
        <v/>
      </c>
      <c r="E387" s="52">
        <f>'入力シート Input sheet'!P454</f>
        <v>0</v>
      </c>
      <c r="F387" s="52">
        <f>'入力シート Input sheet'!N454</f>
        <v>0</v>
      </c>
      <c r="G387" s="52" t="str">
        <f>'入力シート Input sheet'!O454</f>
        <v>kg</v>
      </c>
      <c r="H387" s="78">
        <f>'入力シート Input sheet'!H454*($F387/1000)</f>
        <v>0</v>
      </c>
      <c r="I387" s="78">
        <f>'入力シート Input sheet'!I454*($F387/1000)</f>
        <v>0</v>
      </c>
      <c r="J387" s="78">
        <f>'入力シート Input sheet'!J454*($F387/1000)</f>
        <v>0</v>
      </c>
      <c r="K387" s="49" t="s">
        <v>7</v>
      </c>
      <c r="L387" s="78">
        <f>'入力シート Input sheet'!K454*($F387/1000)</f>
        <v>0</v>
      </c>
      <c r="M387" s="76">
        <f>'入力シート Input sheet'!L454</f>
        <v>0</v>
      </c>
    </row>
    <row r="388" spans="2:13" x14ac:dyDescent="0.4">
      <c r="B388" s="74">
        <f>'入力シート Input sheet'!D455</f>
        <v>0</v>
      </c>
      <c r="C388" s="13">
        <v>368</v>
      </c>
      <c r="D388" s="52" t="str">
        <f>'入力シート Input sheet'!F455</f>
        <v/>
      </c>
      <c r="E388" s="52">
        <f>'入力シート Input sheet'!P455</f>
        <v>0</v>
      </c>
      <c r="F388" s="52">
        <f>'入力シート Input sheet'!N455</f>
        <v>0</v>
      </c>
      <c r="G388" s="52" t="str">
        <f>'入力シート Input sheet'!O455</f>
        <v>kg</v>
      </c>
      <c r="H388" s="78">
        <f>'入力シート Input sheet'!H455*($F388/1000)</f>
        <v>0</v>
      </c>
      <c r="I388" s="78">
        <f>'入力シート Input sheet'!I455*($F388/1000)</f>
        <v>0</v>
      </c>
      <c r="J388" s="78">
        <f>'入力シート Input sheet'!J455*($F388/1000)</f>
        <v>0</v>
      </c>
      <c r="K388" s="49" t="s">
        <v>7</v>
      </c>
      <c r="L388" s="78">
        <f>'入力シート Input sheet'!K455*($F388/1000)</f>
        <v>0</v>
      </c>
      <c r="M388" s="76">
        <f>'入力シート Input sheet'!L455</f>
        <v>0</v>
      </c>
    </row>
    <row r="389" spans="2:13" x14ac:dyDescent="0.4">
      <c r="B389" s="74">
        <f>'入力シート Input sheet'!D456</f>
        <v>0</v>
      </c>
      <c r="C389" s="13">
        <v>369</v>
      </c>
      <c r="D389" s="52" t="str">
        <f>'入力シート Input sheet'!F456</f>
        <v/>
      </c>
      <c r="E389" s="52">
        <f>'入力シート Input sheet'!P456</f>
        <v>0</v>
      </c>
      <c r="F389" s="52">
        <f>'入力シート Input sheet'!N456</f>
        <v>0</v>
      </c>
      <c r="G389" s="52" t="str">
        <f>'入力シート Input sheet'!O456</f>
        <v>kg</v>
      </c>
      <c r="H389" s="78">
        <f>'入力シート Input sheet'!H456*($F389/1000)</f>
        <v>0</v>
      </c>
      <c r="I389" s="78">
        <f>'入力シート Input sheet'!I456*($F389/1000)</f>
        <v>0</v>
      </c>
      <c r="J389" s="78">
        <f>'入力シート Input sheet'!J456*($F389/1000)</f>
        <v>0</v>
      </c>
      <c r="K389" s="49" t="s">
        <v>7</v>
      </c>
      <c r="L389" s="78">
        <f>'入力シート Input sheet'!K456*($F389/1000)</f>
        <v>0</v>
      </c>
      <c r="M389" s="76">
        <f>'入力シート Input sheet'!L456</f>
        <v>0</v>
      </c>
    </row>
    <row r="390" spans="2:13" x14ac:dyDescent="0.4">
      <c r="B390" s="74">
        <f>'入力シート Input sheet'!D457</f>
        <v>0</v>
      </c>
      <c r="C390" s="13">
        <v>370</v>
      </c>
      <c r="D390" s="52" t="str">
        <f>'入力シート Input sheet'!F457</f>
        <v/>
      </c>
      <c r="E390" s="52">
        <f>'入力シート Input sheet'!P457</f>
        <v>0</v>
      </c>
      <c r="F390" s="52">
        <f>'入力シート Input sheet'!N457</f>
        <v>0</v>
      </c>
      <c r="G390" s="52" t="str">
        <f>'入力シート Input sheet'!O457</f>
        <v>kg</v>
      </c>
      <c r="H390" s="78">
        <f>'入力シート Input sheet'!H457*($F390/1000)</f>
        <v>0</v>
      </c>
      <c r="I390" s="78">
        <f>'入力シート Input sheet'!I457*($F390/1000)</f>
        <v>0</v>
      </c>
      <c r="J390" s="78">
        <f>'入力シート Input sheet'!J457*($F390/1000)</f>
        <v>0</v>
      </c>
      <c r="K390" s="49" t="s">
        <v>7</v>
      </c>
      <c r="L390" s="78">
        <f>'入力シート Input sheet'!K457*($F390/1000)</f>
        <v>0</v>
      </c>
      <c r="M390" s="76">
        <f>'入力シート Input sheet'!L457</f>
        <v>0</v>
      </c>
    </row>
    <row r="391" spans="2:13" x14ac:dyDescent="0.4">
      <c r="B391" s="74">
        <f>'入力シート Input sheet'!D458</f>
        <v>0</v>
      </c>
      <c r="C391" s="13">
        <v>371</v>
      </c>
      <c r="D391" s="52" t="str">
        <f>'入力シート Input sheet'!F458</f>
        <v/>
      </c>
      <c r="E391" s="52">
        <f>'入力シート Input sheet'!P458</f>
        <v>0</v>
      </c>
      <c r="F391" s="52">
        <f>'入力シート Input sheet'!N458</f>
        <v>0</v>
      </c>
      <c r="G391" s="52" t="str">
        <f>'入力シート Input sheet'!O458</f>
        <v>kg</v>
      </c>
      <c r="H391" s="78">
        <f>'入力シート Input sheet'!H458*($F391/1000)</f>
        <v>0</v>
      </c>
      <c r="I391" s="78">
        <f>'入力シート Input sheet'!I458*($F391/1000)</f>
        <v>0</v>
      </c>
      <c r="J391" s="78">
        <f>'入力シート Input sheet'!J458*($F391/1000)</f>
        <v>0</v>
      </c>
      <c r="K391" s="49" t="s">
        <v>7</v>
      </c>
      <c r="L391" s="78">
        <f>'入力シート Input sheet'!K458*($F391/1000)</f>
        <v>0</v>
      </c>
      <c r="M391" s="76">
        <f>'入力シート Input sheet'!L458</f>
        <v>0</v>
      </c>
    </row>
    <row r="392" spans="2:13" x14ac:dyDescent="0.4">
      <c r="B392" s="74">
        <f>'入力シート Input sheet'!D459</f>
        <v>0</v>
      </c>
      <c r="C392" s="13">
        <v>372</v>
      </c>
      <c r="D392" s="52" t="str">
        <f>'入力シート Input sheet'!F459</f>
        <v/>
      </c>
      <c r="E392" s="52">
        <f>'入力シート Input sheet'!P459</f>
        <v>0</v>
      </c>
      <c r="F392" s="52">
        <f>'入力シート Input sheet'!N459</f>
        <v>0</v>
      </c>
      <c r="G392" s="52" t="str">
        <f>'入力シート Input sheet'!O459</f>
        <v>kg</v>
      </c>
      <c r="H392" s="78">
        <f>'入力シート Input sheet'!H459*($F392/1000)</f>
        <v>0</v>
      </c>
      <c r="I392" s="78">
        <f>'入力シート Input sheet'!I459*($F392/1000)</f>
        <v>0</v>
      </c>
      <c r="J392" s="78">
        <f>'入力シート Input sheet'!J459*($F392/1000)</f>
        <v>0</v>
      </c>
      <c r="K392" s="49" t="s">
        <v>7</v>
      </c>
      <c r="L392" s="78">
        <f>'入力シート Input sheet'!K459*($F392/1000)</f>
        <v>0</v>
      </c>
      <c r="M392" s="76">
        <f>'入力シート Input sheet'!L459</f>
        <v>0</v>
      </c>
    </row>
    <row r="393" spans="2:13" x14ac:dyDescent="0.4">
      <c r="B393" s="74">
        <f>'入力シート Input sheet'!D460</f>
        <v>0</v>
      </c>
      <c r="C393" s="13">
        <v>373</v>
      </c>
      <c r="D393" s="52" t="str">
        <f>'入力シート Input sheet'!F460</f>
        <v/>
      </c>
      <c r="E393" s="52">
        <f>'入力シート Input sheet'!P460</f>
        <v>0</v>
      </c>
      <c r="F393" s="52">
        <f>'入力シート Input sheet'!N460</f>
        <v>0</v>
      </c>
      <c r="G393" s="52" t="str">
        <f>'入力シート Input sheet'!O460</f>
        <v>kg</v>
      </c>
      <c r="H393" s="78">
        <f>'入力シート Input sheet'!H460*($F393/1000)</f>
        <v>0</v>
      </c>
      <c r="I393" s="78">
        <f>'入力シート Input sheet'!I460*($F393/1000)</f>
        <v>0</v>
      </c>
      <c r="J393" s="78">
        <f>'入力シート Input sheet'!J460*($F393/1000)</f>
        <v>0</v>
      </c>
      <c r="K393" s="49" t="s">
        <v>7</v>
      </c>
      <c r="L393" s="78">
        <f>'入力シート Input sheet'!K460*($F393/1000)</f>
        <v>0</v>
      </c>
      <c r="M393" s="76">
        <f>'入力シート Input sheet'!L460</f>
        <v>0</v>
      </c>
    </row>
    <row r="394" spans="2:13" x14ac:dyDescent="0.4">
      <c r="B394" s="74">
        <f>'入力シート Input sheet'!D461</f>
        <v>0</v>
      </c>
      <c r="C394" s="13">
        <v>374</v>
      </c>
      <c r="D394" s="52" t="str">
        <f>'入力シート Input sheet'!F461</f>
        <v/>
      </c>
      <c r="E394" s="52">
        <f>'入力シート Input sheet'!P461</f>
        <v>0</v>
      </c>
      <c r="F394" s="52">
        <f>'入力シート Input sheet'!N461</f>
        <v>0</v>
      </c>
      <c r="G394" s="52" t="str">
        <f>'入力シート Input sheet'!O461</f>
        <v>kg</v>
      </c>
      <c r="H394" s="78">
        <f>'入力シート Input sheet'!H461*($F394/1000)</f>
        <v>0</v>
      </c>
      <c r="I394" s="78">
        <f>'入力シート Input sheet'!I461*($F394/1000)</f>
        <v>0</v>
      </c>
      <c r="J394" s="78">
        <f>'入力シート Input sheet'!J461*($F394/1000)</f>
        <v>0</v>
      </c>
      <c r="K394" s="49" t="s">
        <v>7</v>
      </c>
      <c r="L394" s="78">
        <f>'入力シート Input sheet'!K461*($F394/1000)</f>
        <v>0</v>
      </c>
      <c r="M394" s="76">
        <f>'入力シート Input sheet'!L461</f>
        <v>0</v>
      </c>
    </row>
    <row r="395" spans="2:13" x14ac:dyDescent="0.4">
      <c r="B395" s="74">
        <f>'入力シート Input sheet'!D462</f>
        <v>0</v>
      </c>
      <c r="C395" s="13">
        <v>375</v>
      </c>
      <c r="D395" s="52" t="str">
        <f>'入力シート Input sheet'!F462</f>
        <v/>
      </c>
      <c r="E395" s="52">
        <f>'入力シート Input sheet'!P462</f>
        <v>0</v>
      </c>
      <c r="F395" s="52">
        <f>'入力シート Input sheet'!N462</f>
        <v>0</v>
      </c>
      <c r="G395" s="52" t="str">
        <f>'入力シート Input sheet'!O462</f>
        <v>kg</v>
      </c>
      <c r="H395" s="78">
        <f>'入力シート Input sheet'!H462*($F395/1000)</f>
        <v>0</v>
      </c>
      <c r="I395" s="78">
        <f>'入力シート Input sheet'!I462*($F395/1000)</f>
        <v>0</v>
      </c>
      <c r="J395" s="78">
        <f>'入力シート Input sheet'!J462*($F395/1000)</f>
        <v>0</v>
      </c>
      <c r="K395" s="49" t="s">
        <v>7</v>
      </c>
      <c r="L395" s="78">
        <f>'入力シート Input sheet'!K462*($F395/1000)</f>
        <v>0</v>
      </c>
      <c r="M395" s="76">
        <f>'入力シート Input sheet'!L462</f>
        <v>0</v>
      </c>
    </row>
    <row r="396" spans="2:13" x14ac:dyDescent="0.4">
      <c r="B396" s="74">
        <f>'入力シート Input sheet'!D463</f>
        <v>0</v>
      </c>
      <c r="C396" s="13">
        <v>376</v>
      </c>
      <c r="D396" s="52" t="str">
        <f>'入力シート Input sheet'!F463</f>
        <v/>
      </c>
      <c r="E396" s="52">
        <f>'入力シート Input sheet'!P463</f>
        <v>0</v>
      </c>
      <c r="F396" s="52">
        <f>'入力シート Input sheet'!N463</f>
        <v>0</v>
      </c>
      <c r="G396" s="52" t="str">
        <f>'入力シート Input sheet'!O463</f>
        <v>kg</v>
      </c>
      <c r="H396" s="78">
        <f>'入力シート Input sheet'!H463*($F396/1000)</f>
        <v>0</v>
      </c>
      <c r="I396" s="78">
        <f>'入力シート Input sheet'!I463*($F396/1000)</f>
        <v>0</v>
      </c>
      <c r="J396" s="78">
        <f>'入力シート Input sheet'!J463*($F396/1000)</f>
        <v>0</v>
      </c>
      <c r="K396" s="49" t="s">
        <v>7</v>
      </c>
      <c r="L396" s="78">
        <f>'入力シート Input sheet'!K463*($F396/1000)</f>
        <v>0</v>
      </c>
      <c r="M396" s="76">
        <f>'入力シート Input sheet'!L463</f>
        <v>0</v>
      </c>
    </row>
    <row r="397" spans="2:13" x14ac:dyDescent="0.4">
      <c r="B397" s="74">
        <f>'入力シート Input sheet'!D464</f>
        <v>0</v>
      </c>
      <c r="C397" s="13">
        <v>377</v>
      </c>
      <c r="D397" s="52" t="str">
        <f>'入力シート Input sheet'!F464</f>
        <v/>
      </c>
      <c r="E397" s="52">
        <f>'入力シート Input sheet'!P464</f>
        <v>0</v>
      </c>
      <c r="F397" s="52">
        <f>'入力シート Input sheet'!N464</f>
        <v>0</v>
      </c>
      <c r="G397" s="52" t="str">
        <f>'入力シート Input sheet'!O464</f>
        <v>kg</v>
      </c>
      <c r="H397" s="78">
        <f>'入力シート Input sheet'!H464*($F397/1000)</f>
        <v>0</v>
      </c>
      <c r="I397" s="78">
        <f>'入力シート Input sheet'!I464*($F397/1000)</f>
        <v>0</v>
      </c>
      <c r="J397" s="78">
        <f>'入力シート Input sheet'!J464*($F397/1000)</f>
        <v>0</v>
      </c>
      <c r="K397" s="49" t="s">
        <v>7</v>
      </c>
      <c r="L397" s="78">
        <f>'入力シート Input sheet'!K464*($F397/1000)</f>
        <v>0</v>
      </c>
      <c r="M397" s="76">
        <f>'入力シート Input sheet'!L464</f>
        <v>0</v>
      </c>
    </row>
    <row r="398" spans="2:13" x14ac:dyDescent="0.4">
      <c r="B398" s="74">
        <f>'入力シート Input sheet'!D465</f>
        <v>0</v>
      </c>
      <c r="C398" s="13">
        <v>378</v>
      </c>
      <c r="D398" s="52" t="str">
        <f>'入力シート Input sheet'!F465</f>
        <v/>
      </c>
      <c r="E398" s="52">
        <f>'入力シート Input sheet'!P465</f>
        <v>0</v>
      </c>
      <c r="F398" s="52">
        <f>'入力シート Input sheet'!N465</f>
        <v>0</v>
      </c>
      <c r="G398" s="52" t="str">
        <f>'入力シート Input sheet'!O465</f>
        <v>kg</v>
      </c>
      <c r="H398" s="78">
        <f>'入力シート Input sheet'!H465*($F398/1000)</f>
        <v>0</v>
      </c>
      <c r="I398" s="78">
        <f>'入力シート Input sheet'!I465*($F398/1000)</f>
        <v>0</v>
      </c>
      <c r="J398" s="78">
        <f>'入力シート Input sheet'!J465*($F398/1000)</f>
        <v>0</v>
      </c>
      <c r="K398" s="49" t="s">
        <v>7</v>
      </c>
      <c r="L398" s="78">
        <f>'入力シート Input sheet'!K465*($F398/1000)</f>
        <v>0</v>
      </c>
      <c r="M398" s="76">
        <f>'入力シート Input sheet'!L465</f>
        <v>0</v>
      </c>
    </row>
    <row r="399" spans="2:13" x14ac:dyDescent="0.4">
      <c r="B399" s="74">
        <f>'入力シート Input sheet'!D466</f>
        <v>0</v>
      </c>
      <c r="C399" s="13">
        <v>379</v>
      </c>
      <c r="D399" s="52" t="str">
        <f>'入力シート Input sheet'!F466</f>
        <v/>
      </c>
      <c r="E399" s="52">
        <f>'入力シート Input sheet'!P466</f>
        <v>0</v>
      </c>
      <c r="F399" s="52">
        <f>'入力シート Input sheet'!N466</f>
        <v>0</v>
      </c>
      <c r="G399" s="52" t="str">
        <f>'入力シート Input sheet'!O466</f>
        <v>kg</v>
      </c>
      <c r="H399" s="78">
        <f>'入力シート Input sheet'!H466*($F399/1000)</f>
        <v>0</v>
      </c>
      <c r="I399" s="78">
        <f>'入力シート Input sheet'!I466*($F399/1000)</f>
        <v>0</v>
      </c>
      <c r="J399" s="78">
        <f>'入力シート Input sheet'!J466*($F399/1000)</f>
        <v>0</v>
      </c>
      <c r="K399" s="49" t="s">
        <v>7</v>
      </c>
      <c r="L399" s="78">
        <f>'入力シート Input sheet'!K466*($F399/1000)</f>
        <v>0</v>
      </c>
      <c r="M399" s="76">
        <f>'入力シート Input sheet'!L466</f>
        <v>0</v>
      </c>
    </row>
    <row r="400" spans="2:13" x14ac:dyDescent="0.4">
      <c r="B400" s="74">
        <f>'入力シート Input sheet'!D467</f>
        <v>0</v>
      </c>
      <c r="C400" s="13">
        <v>380</v>
      </c>
      <c r="D400" s="52" t="str">
        <f>'入力シート Input sheet'!F467</f>
        <v/>
      </c>
      <c r="E400" s="52">
        <f>'入力シート Input sheet'!P467</f>
        <v>0</v>
      </c>
      <c r="F400" s="52">
        <f>'入力シート Input sheet'!N467</f>
        <v>0</v>
      </c>
      <c r="G400" s="52" t="str">
        <f>'入力シート Input sheet'!O467</f>
        <v>kg</v>
      </c>
      <c r="H400" s="78">
        <f>'入力シート Input sheet'!H467*($F400/1000)</f>
        <v>0</v>
      </c>
      <c r="I400" s="78">
        <f>'入力シート Input sheet'!I467*($F400/1000)</f>
        <v>0</v>
      </c>
      <c r="J400" s="78">
        <f>'入力シート Input sheet'!J467*($F400/1000)</f>
        <v>0</v>
      </c>
      <c r="K400" s="49" t="s">
        <v>7</v>
      </c>
      <c r="L400" s="78">
        <f>'入力シート Input sheet'!K467*($F400/1000)</f>
        <v>0</v>
      </c>
      <c r="M400" s="76">
        <f>'入力シート Input sheet'!L467</f>
        <v>0</v>
      </c>
    </row>
    <row r="401" spans="2:13" x14ac:dyDescent="0.4">
      <c r="B401" s="74">
        <f>'入力シート Input sheet'!D468</f>
        <v>0</v>
      </c>
      <c r="C401" s="13">
        <v>381</v>
      </c>
      <c r="D401" s="52" t="str">
        <f>'入力シート Input sheet'!F468</f>
        <v/>
      </c>
      <c r="E401" s="52">
        <f>'入力シート Input sheet'!P468</f>
        <v>0</v>
      </c>
      <c r="F401" s="52">
        <f>'入力シート Input sheet'!N468</f>
        <v>0</v>
      </c>
      <c r="G401" s="52" t="str">
        <f>'入力シート Input sheet'!O468</f>
        <v>kg</v>
      </c>
      <c r="H401" s="78">
        <f>'入力シート Input sheet'!H468*($F401/1000)</f>
        <v>0</v>
      </c>
      <c r="I401" s="78">
        <f>'入力シート Input sheet'!I468*($F401/1000)</f>
        <v>0</v>
      </c>
      <c r="J401" s="78">
        <f>'入力シート Input sheet'!J468*($F401/1000)</f>
        <v>0</v>
      </c>
      <c r="K401" s="49" t="s">
        <v>7</v>
      </c>
      <c r="L401" s="78">
        <f>'入力シート Input sheet'!K468*($F401/1000)</f>
        <v>0</v>
      </c>
      <c r="M401" s="76">
        <f>'入力シート Input sheet'!L468</f>
        <v>0</v>
      </c>
    </row>
    <row r="402" spans="2:13" x14ac:dyDescent="0.4">
      <c r="B402" s="74">
        <f>'入力シート Input sheet'!D469</f>
        <v>0</v>
      </c>
      <c r="C402" s="13">
        <v>382</v>
      </c>
      <c r="D402" s="52" t="str">
        <f>'入力シート Input sheet'!F469</f>
        <v/>
      </c>
      <c r="E402" s="52">
        <f>'入力シート Input sheet'!P469</f>
        <v>0</v>
      </c>
      <c r="F402" s="52">
        <f>'入力シート Input sheet'!N469</f>
        <v>0</v>
      </c>
      <c r="G402" s="52" t="str">
        <f>'入力シート Input sheet'!O469</f>
        <v>kg</v>
      </c>
      <c r="H402" s="78">
        <f>'入力シート Input sheet'!H469*($F402/1000)</f>
        <v>0</v>
      </c>
      <c r="I402" s="78">
        <f>'入力シート Input sheet'!I469*($F402/1000)</f>
        <v>0</v>
      </c>
      <c r="J402" s="78">
        <f>'入力シート Input sheet'!J469*($F402/1000)</f>
        <v>0</v>
      </c>
      <c r="K402" s="49" t="s">
        <v>7</v>
      </c>
      <c r="L402" s="78">
        <f>'入力シート Input sheet'!K469*($F402/1000)</f>
        <v>0</v>
      </c>
      <c r="M402" s="76">
        <f>'入力シート Input sheet'!L469</f>
        <v>0</v>
      </c>
    </row>
    <row r="403" spans="2:13" x14ac:dyDescent="0.4">
      <c r="B403" s="74">
        <f>'入力シート Input sheet'!D470</f>
        <v>0</v>
      </c>
      <c r="C403" s="13">
        <v>383</v>
      </c>
      <c r="D403" s="52" t="str">
        <f>'入力シート Input sheet'!F470</f>
        <v/>
      </c>
      <c r="E403" s="52">
        <f>'入力シート Input sheet'!P470</f>
        <v>0</v>
      </c>
      <c r="F403" s="52">
        <f>'入力シート Input sheet'!N470</f>
        <v>0</v>
      </c>
      <c r="G403" s="52" t="str">
        <f>'入力シート Input sheet'!O470</f>
        <v>kg</v>
      </c>
      <c r="H403" s="78">
        <f>'入力シート Input sheet'!H470*($F403/1000)</f>
        <v>0</v>
      </c>
      <c r="I403" s="78">
        <f>'入力シート Input sheet'!I470*($F403/1000)</f>
        <v>0</v>
      </c>
      <c r="J403" s="78">
        <f>'入力シート Input sheet'!J470*($F403/1000)</f>
        <v>0</v>
      </c>
      <c r="K403" s="49" t="s">
        <v>7</v>
      </c>
      <c r="L403" s="78">
        <f>'入力シート Input sheet'!K470*($F403/1000)</f>
        <v>0</v>
      </c>
      <c r="M403" s="76">
        <f>'入力シート Input sheet'!L470</f>
        <v>0</v>
      </c>
    </row>
    <row r="404" spans="2:13" x14ac:dyDescent="0.4">
      <c r="B404" s="74">
        <f>'入力シート Input sheet'!D471</f>
        <v>0</v>
      </c>
      <c r="C404" s="13">
        <v>384</v>
      </c>
      <c r="D404" s="52" t="str">
        <f>'入力シート Input sheet'!F471</f>
        <v/>
      </c>
      <c r="E404" s="52">
        <f>'入力シート Input sheet'!P471</f>
        <v>0</v>
      </c>
      <c r="F404" s="52">
        <f>'入力シート Input sheet'!N471</f>
        <v>0</v>
      </c>
      <c r="G404" s="52" t="str">
        <f>'入力シート Input sheet'!O471</f>
        <v>kg</v>
      </c>
      <c r="H404" s="78">
        <f>'入力シート Input sheet'!H471*($F404/1000)</f>
        <v>0</v>
      </c>
      <c r="I404" s="78">
        <f>'入力シート Input sheet'!I471*($F404/1000)</f>
        <v>0</v>
      </c>
      <c r="J404" s="78">
        <f>'入力シート Input sheet'!J471*($F404/1000)</f>
        <v>0</v>
      </c>
      <c r="K404" s="49" t="s">
        <v>7</v>
      </c>
      <c r="L404" s="78">
        <f>'入力シート Input sheet'!K471*($F404/1000)</f>
        <v>0</v>
      </c>
      <c r="M404" s="76">
        <f>'入力シート Input sheet'!L471</f>
        <v>0</v>
      </c>
    </row>
    <row r="405" spans="2:13" x14ac:dyDescent="0.4">
      <c r="B405" s="74">
        <f>'入力シート Input sheet'!D472</f>
        <v>0</v>
      </c>
      <c r="C405" s="13">
        <v>385</v>
      </c>
      <c r="D405" s="52" t="str">
        <f>'入力シート Input sheet'!F472</f>
        <v/>
      </c>
      <c r="E405" s="52">
        <f>'入力シート Input sheet'!P472</f>
        <v>0</v>
      </c>
      <c r="F405" s="52">
        <f>'入力シート Input sheet'!N472</f>
        <v>0</v>
      </c>
      <c r="G405" s="52" t="str">
        <f>'入力シート Input sheet'!O472</f>
        <v>kg</v>
      </c>
      <c r="H405" s="78">
        <f>'入力シート Input sheet'!H472*($F405/1000)</f>
        <v>0</v>
      </c>
      <c r="I405" s="78">
        <f>'入力シート Input sheet'!I472*($F405/1000)</f>
        <v>0</v>
      </c>
      <c r="J405" s="78">
        <f>'入力シート Input sheet'!J472*($F405/1000)</f>
        <v>0</v>
      </c>
      <c r="K405" s="49" t="s">
        <v>7</v>
      </c>
      <c r="L405" s="78">
        <f>'入力シート Input sheet'!K472*($F405/1000)</f>
        <v>0</v>
      </c>
      <c r="M405" s="76">
        <f>'入力シート Input sheet'!L472</f>
        <v>0</v>
      </c>
    </row>
    <row r="406" spans="2:13" x14ac:dyDescent="0.4">
      <c r="B406" s="74">
        <f>'入力シート Input sheet'!D473</f>
        <v>0</v>
      </c>
      <c r="C406" s="13">
        <v>386</v>
      </c>
      <c r="D406" s="52" t="str">
        <f>'入力シート Input sheet'!F473</f>
        <v/>
      </c>
      <c r="E406" s="52">
        <f>'入力シート Input sheet'!P473</f>
        <v>0</v>
      </c>
      <c r="F406" s="52">
        <f>'入力シート Input sheet'!N473</f>
        <v>0</v>
      </c>
      <c r="G406" s="52" t="str">
        <f>'入力シート Input sheet'!O473</f>
        <v>kg</v>
      </c>
      <c r="H406" s="78">
        <f>'入力シート Input sheet'!H473*($F406/1000)</f>
        <v>0</v>
      </c>
      <c r="I406" s="78">
        <f>'入力シート Input sheet'!I473*($F406/1000)</f>
        <v>0</v>
      </c>
      <c r="J406" s="78">
        <f>'入力シート Input sheet'!J473*($F406/1000)</f>
        <v>0</v>
      </c>
      <c r="K406" s="49" t="s">
        <v>7</v>
      </c>
      <c r="L406" s="78">
        <f>'入力シート Input sheet'!K473*($F406/1000)</f>
        <v>0</v>
      </c>
      <c r="M406" s="76">
        <f>'入力シート Input sheet'!L473</f>
        <v>0</v>
      </c>
    </row>
    <row r="407" spans="2:13" x14ac:dyDescent="0.4">
      <c r="B407" s="74">
        <f>'入力シート Input sheet'!D474</f>
        <v>0</v>
      </c>
      <c r="C407" s="13">
        <v>387</v>
      </c>
      <c r="D407" s="52" t="str">
        <f>'入力シート Input sheet'!F474</f>
        <v/>
      </c>
      <c r="E407" s="52">
        <f>'入力シート Input sheet'!P474</f>
        <v>0</v>
      </c>
      <c r="F407" s="52">
        <f>'入力シート Input sheet'!N474</f>
        <v>0</v>
      </c>
      <c r="G407" s="52" t="str">
        <f>'入力シート Input sheet'!O474</f>
        <v>kg</v>
      </c>
      <c r="H407" s="78">
        <f>'入力シート Input sheet'!H474*($F407/1000)</f>
        <v>0</v>
      </c>
      <c r="I407" s="78">
        <f>'入力シート Input sheet'!I474*($F407/1000)</f>
        <v>0</v>
      </c>
      <c r="J407" s="78">
        <f>'入力シート Input sheet'!J474*($F407/1000)</f>
        <v>0</v>
      </c>
      <c r="K407" s="49" t="s">
        <v>7</v>
      </c>
      <c r="L407" s="78">
        <f>'入力シート Input sheet'!K474*($F407/1000)</f>
        <v>0</v>
      </c>
      <c r="M407" s="76">
        <f>'入力シート Input sheet'!L474</f>
        <v>0</v>
      </c>
    </row>
    <row r="408" spans="2:13" x14ac:dyDescent="0.4">
      <c r="B408" s="74">
        <f>'入力シート Input sheet'!D475</f>
        <v>0</v>
      </c>
      <c r="C408" s="13">
        <v>388</v>
      </c>
      <c r="D408" s="52" t="str">
        <f>'入力シート Input sheet'!F475</f>
        <v/>
      </c>
      <c r="E408" s="52">
        <f>'入力シート Input sheet'!P475</f>
        <v>0</v>
      </c>
      <c r="F408" s="52">
        <f>'入力シート Input sheet'!N475</f>
        <v>0</v>
      </c>
      <c r="G408" s="52" t="str">
        <f>'入力シート Input sheet'!O475</f>
        <v>kg</v>
      </c>
      <c r="H408" s="78">
        <f>'入力シート Input sheet'!H475*($F408/1000)</f>
        <v>0</v>
      </c>
      <c r="I408" s="78">
        <f>'入力シート Input sheet'!I475*($F408/1000)</f>
        <v>0</v>
      </c>
      <c r="J408" s="78">
        <f>'入力シート Input sheet'!J475*($F408/1000)</f>
        <v>0</v>
      </c>
      <c r="K408" s="49" t="s">
        <v>7</v>
      </c>
      <c r="L408" s="78">
        <f>'入力シート Input sheet'!K475*($F408/1000)</f>
        <v>0</v>
      </c>
      <c r="M408" s="76">
        <f>'入力シート Input sheet'!L475</f>
        <v>0</v>
      </c>
    </row>
    <row r="409" spans="2:13" x14ac:dyDescent="0.4">
      <c r="B409" s="74">
        <f>'入力シート Input sheet'!D476</f>
        <v>0</v>
      </c>
      <c r="C409" s="13">
        <v>389</v>
      </c>
      <c r="D409" s="52" t="str">
        <f>'入力シート Input sheet'!F476</f>
        <v/>
      </c>
      <c r="E409" s="52">
        <f>'入力シート Input sheet'!P476</f>
        <v>0</v>
      </c>
      <c r="F409" s="52">
        <f>'入力シート Input sheet'!N476</f>
        <v>0</v>
      </c>
      <c r="G409" s="52" t="str">
        <f>'入力シート Input sheet'!O476</f>
        <v>kg</v>
      </c>
      <c r="H409" s="78">
        <f>'入力シート Input sheet'!H476*($F409/1000)</f>
        <v>0</v>
      </c>
      <c r="I409" s="78">
        <f>'入力シート Input sheet'!I476*($F409/1000)</f>
        <v>0</v>
      </c>
      <c r="J409" s="78">
        <f>'入力シート Input sheet'!J476*($F409/1000)</f>
        <v>0</v>
      </c>
      <c r="K409" s="49" t="s">
        <v>7</v>
      </c>
      <c r="L409" s="78">
        <f>'入力シート Input sheet'!K476*($F409/1000)</f>
        <v>0</v>
      </c>
      <c r="M409" s="76">
        <f>'入力シート Input sheet'!L476</f>
        <v>0</v>
      </c>
    </row>
    <row r="410" spans="2:13" x14ac:dyDescent="0.4">
      <c r="B410" s="74">
        <f>'入力シート Input sheet'!D477</f>
        <v>0</v>
      </c>
      <c r="C410" s="13">
        <v>390</v>
      </c>
      <c r="D410" s="52" t="str">
        <f>'入力シート Input sheet'!F477</f>
        <v/>
      </c>
      <c r="E410" s="52">
        <f>'入力シート Input sheet'!P477</f>
        <v>0</v>
      </c>
      <c r="F410" s="52">
        <f>'入力シート Input sheet'!N477</f>
        <v>0</v>
      </c>
      <c r="G410" s="52" t="str">
        <f>'入力シート Input sheet'!O477</f>
        <v>kg</v>
      </c>
      <c r="H410" s="78">
        <f>'入力シート Input sheet'!H477*($F410/1000)</f>
        <v>0</v>
      </c>
      <c r="I410" s="78">
        <f>'入力シート Input sheet'!I477*($F410/1000)</f>
        <v>0</v>
      </c>
      <c r="J410" s="78">
        <f>'入力シート Input sheet'!J477*($F410/1000)</f>
        <v>0</v>
      </c>
      <c r="K410" s="49" t="s">
        <v>7</v>
      </c>
      <c r="L410" s="78">
        <f>'入力シート Input sheet'!K477*($F410/1000)</f>
        <v>0</v>
      </c>
      <c r="M410" s="76">
        <f>'入力シート Input sheet'!L477</f>
        <v>0</v>
      </c>
    </row>
    <row r="411" spans="2:13" x14ac:dyDescent="0.4">
      <c r="B411" s="74">
        <f>'入力シート Input sheet'!D478</f>
        <v>0</v>
      </c>
      <c r="C411" s="13">
        <v>391</v>
      </c>
      <c r="D411" s="52" t="str">
        <f>'入力シート Input sheet'!F478</f>
        <v/>
      </c>
      <c r="E411" s="52">
        <f>'入力シート Input sheet'!P478</f>
        <v>0</v>
      </c>
      <c r="F411" s="52">
        <f>'入力シート Input sheet'!N478</f>
        <v>0</v>
      </c>
      <c r="G411" s="52" t="str">
        <f>'入力シート Input sheet'!O478</f>
        <v>kg</v>
      </c>
      <c r="H411" s="78">
        <f>'入力シート Input sheet'!H478*($F411/1000)</f>
        <v>0</v>
      </c>
      <c r="I411" s="78">
        <f>'入力シート Input sheet'!I478*($F411/1000)</f>
        <v>0</v>
      </c>
      <c r="J411" s="78">
        <f>'入力シート Input sheet'!J478*($F411/1000)</f>
        <v>0</v>
      </c>
      <c r="K411" s="49" t="s">
        <v>7</v>
      </c>
      <c r="L411" s="78">
        <f>'入力シート Input sheet'!K478*($F411/1000)</f>
        <v>0</v>
      </c>
      <c r="M411" s="76">
        <f>'入力シート Input sheet'!L478</f>
        <v>0</v>
      </c>
    </row>
    <row r="412" spans="2:13" x14ac:dyDescent="0.4">
      <c r="B412" s="74">
        <f>'入力シート Input sheet'!D479</f>
        <v>0</v>
      </c>
      <c r="C412" s="13">
        <v>392</v>
      </c>
      <c r="D412" s="52" t="str">
        <f>'入力シート Input sheet'!F479</f>
        <v/>
      </c>
      <c r="E412" s="52">
        <f>'入力シート Input sheet'!P479</f>
        <v>0</v>
      </c>
      <c r="F412" s="52">
        <f>'入力シート Input sheet'!N479</f>
        <v>0</v>
      </c>
      <c r="G412" s="52" t="str">
        <f>'入力シート Input sheet'!O479</f>
        <v>kg</v>
      </c>
      <c r="H412" s="78">
        <f>'入力シート Input sheet'!H479*($F412/1000)</f>
        <v>0</v>
      </c>
      <c r="I412" s="78">
        <f>'入力シート Input sheet'!I479*($F412/1000)</f>
        <v>0</v>
      </c>
      <c r="J412" s="78">
        <f>'入力シート Input sheet'!J479*($F412/1000)</f>
        <v>0</v>
      </c>
      <c r="K412" s="49" t="s">
        <v>7</v>
      </c>
      <c r="L412" s="78">
        <f>'入力シート Input sheet'!K479*($F412/1000)</f>
        <v>0</v>
      </c>
      <c r="M412" s="76">
        <f>'入力シート Input sheet'!L479</f>
        <v>0</v>
      </c>
    </row>
    <row r="413" spans="2:13" x14ac:dyDescent="0.4">
      <c r="B413" s="74">
        <f>'入力シート Input sheet'!D480</f>
        <v>0</v>
      </c>
      <c r="C413" s="13">
        <v>393</v>
      </c>
      <c r="D413" s="52" t="str">
        <f>'入力シート Input sheet'!F480</f>
        <v/>
      </c>
      <c r="E413" s="52">
        <f>'入力シート Input sheet'!P480</f>
        <v>0</v>
      </c>
      <c r="F413" s="52">
        <f>'入力シート Input sheet'!N480</f>
        <v>0</v>
      </c>
      <c r="G413" s="52" t="str">
        <f>'入力シート Input sheet'!O480</f>
        <v>kg</v>
      </c>
      <c r="H413" s="78">
        <f>'入力シート Input sheet'!H480*($F413/1000)</f>
        <v>0</v>
      </c>
      <c r="I413" s="78">
        <f>'入力シート Input sheet'!I480*($F413/1000)</f>
        <v>0</v>
      </c>
      <c r="J413" s="78">
        <f>'入力シート Input sheet'!J480*($F413/1000)</f>
        <v>0</v>
      </c>
      <c r="K413" s="49" t="s">
        <v>7</v>
      </c>
      <c r="L413" s="78">
        <f>'入力シート Input sheet'!K480*($F413/1000)</f>
        <v>0</v>
      </c>
      <c r="M413" s="76">
        <f>'入力シート Input sheet'!L480</f>
        <v>0</v>
      </c>
    </row>
    <row r="414" spans="2:13" x14ac:dyDescent="0.4">
      <c r="B414" s="74">
        <f>'入力シート Input sheet'!D481</f>
        <v>0</v>
      </c>
      <c r="C414" s="13">
        <v>394</v>
      </c>
      <c r="D414" s="52" t="str">
        <f>'入力シート Input sheet'!F481</f>
        <v/>
      </c>
      <c r="E414" s="52">
        <f>'入力シート Input sheet'!P481</f>
        <v>0</v>
      </c>
      <c r="F414" s="52">
        <f>'入力シート Input sheet'!N481</f>
        <v>0</v>
      </c>
      <c r="G414" s="52" t="str">
        <f>'入力シート Input sheet'!O481</f>
        <v>kg</v>
      </c>
      <c r="H414" s="78">
        <f>'入力シート Input sheet'!H481*($F414/1000)</f>
        <v>0</v>
      </c>
      <c r="I414" s="78">
        <f>'入力シート Input sheet'!I481*($F414/1000)</f>
        <v>0</v>
      </c>
      <c r="J414" s="78">
        <f>'入力シート Input sheet'!J481*($F414/1000)</f>
        <v>0</v>
      </c>
      <c r="K414" s="49" t="s">
        <v>7</v>
      </c>
      <c r="L414" s="78">
        <f>'入力シート Input sheet'!K481*($F414/1000)</f>
        <v>0</v>
      </c>
      <c r="M414" s="76">
        <f>'入力シート Input sheet'!L481</f>
        <v>0</v>
      </c>
    </row>
    <row r="415" spans="2:13" x14ac:dyDescent="0.4">
      <c r="B415" s="74">
        <f>'入力シート Input sheet'!D482</f>
        <v>0</v>
      </c>
      <c r="C415" s="13">
        <v>395</v>
      </c>
      <c r="D415" s="52" t="str">
        <f>'入力シート Input sheet'!F482</f>
        <v/>
      </c>
      <c r="E415" s="52">
        <f>'入力シート Input sheet'!P482</f>
        <v>0</v>
      </c>
      <c r="F415" s="52">
        <f>'入力シート Input sheet'!N482</f>
        <v>0</v>
      </c>
      <c r="G415" s="52" t="str">
        <f>'入力シート Input sheet'!O482</f>
        <v>kg</v>
      </c>
      <c r="H415" s="78">
        <f>'入力シート Input sheet'!H482*($F415/1000)</f>
        <v>0</v>
      </c>
      <c r="I415" s="78">
        <f>'入力シート Input sheet'!I482*($F415/1000)</f>
        <v>0</v>
      </c>
      <c r="J415" s="78">
        <f>'入力シート Input sheet'!J482*($F415/1000)</f>
        <v>0</v>
      </c>
      <c r="K415" s="49" t="s">
        <v>7</v>
      </c>
      <c r="L415" s="78">
        <f>'入力シート Input sheet'!K482*($F415/1000)</f>
        <v>0</v>
      </c>
      <c r="M415" s="76">
        <f>'入力シート Input sheet'!L482</f>
        <v>0</v>
      </c>
    </row>
    <row r="416" spans="2:13" x14ac:dyDescent="0.4">
      <c r="B416" s="74">
        <f>'入力シート Input sheet'!D483</f>
        <v>0</v>
      </c>
      <c r="C416" s="13">
        <v>396</v>
      </c>
      <c r="D416" s="52" t="str">
        <f>'入力シート Input sheet'!F483</f>
        <v/>
      </c>
      <c r="E416" s="52">
        <f>'入力シート Input sheet'!P483</f>
        <v>0</v>
      </c>
      <c r="F416" s="52">
        <f>'入力シート Input sheet'!N483</f>
        <v>0</v>
      </c>
      <c r="G416" s="52" t="str">
        <f>'入力シート Input sheet'!O483</f>
        <v>kg</v>
      </c>
      <c r="H416" s="78">
        <f>'入力シート Input sheet'!H483*($F416/1000)</f>
        <v>0</v>
      </c>
      <c r="I416" s="78">
        <f>'入力シート Input sheet'!I483*($F416/1000)</f>
        <v>0</v>
      </c>
      <c r="J416" s="78">
        <f>'入力シート Input sheet'!J483*($F416/1000)</f>
        <v>0</v>
      </c>
      <c r="K416" s="49" t="s">
        <v>7</v>
      </c>
      <c r="L416" s="78">
        <f>'入力シート Input sheet'!K483*($F416/1000)</f>
        <v>0</v>
      </c>
      <c r="M416" s="76">
        <f>'入力シート Input sheet'!L483</f>
        <v>0</v>
      </c>
    </row>
    <row r="417" spans="2:13" x14ac:dyDescent="0.4">
      <c r="B417" s="74">
        <f>'入力シート Input sheet'!D484</f>
        <v>0</v>
      </c>
      <c r="C417" s="13">
        <v>397</v>
      </c>
      <c r="D417" s="52" t="str">
        <f>'入力シート Input sheet'!F484</f>
        <v/>
      </c>
      <c r="E417" s="52">
        <f>'入力シート Input sheet'!P484</f>
        <v>0</v>
      </c>
      <c r="F417" s="52">
        <f>'入力シート Input sheet'!N484</f>
        <v>0</v>
      </c>
      <c r="G417" s="52" t="str">
        <f>'入力シート Input sheet'!O484</f>
        <v>kg</v>
      </c>
      <c r="H417" s="78">
        <f>'入力シート Input sheet'!H484*($F417/1000)</f>
        <v>0</v>
      </c>
      <c r="I417" s="78">
        <f>'入力シート Input sheet'!I484*($F417/1000)</f>
        <v>0</v>
      </c>
      <c r="J417" s="78">
        <f>'入力シート Input sheet'!J484*($F417/1000)</f>
        <v>0</v>
      </c>
      <c r="K417" s="49" t="s">
        <v>7</v>
      </c>
      <c r="L417" s="78">
        <f>'入力シート Input sheet'!K484*($F417/1000)</f>
        <v>0</v>
      </c>
      <c r="M417" s="76">
        <f>'入力シート Input sheet'!L484</f>
        <v>0</v>
      </c>
    </row>
    <row r="418" spans="2:13" x14ac:dyDescent="0.4">
      <c r="B418" s="74">
        <f>'入力シート Input sheet'!D485</f>
        <v>0</v>
      </c>
      <c r="C418" s="13">
        <v>398</v>
      </c>
      <c r="D418" s="52" t="str">
        <f>'入力シート Input sheet'!F485</f>
        <v/>
      </c>
      <c r="E418" s="52">
        <f>'入力シート Input sheet'!P485</f>
        <v>0</v>
      </c>
      <c r="F418" s="52">
        <f>'入力シート Input sheet'!N485</f>
        <v>0</v>
      </c>
      <c r="G418" s="52" t="str">
        <f>'入力シート Input sheet'!O485</f>
        <v>kg</v>
      </c>
      <c r="H418" s="78">
        <f>'入力シート Input sheet'!H485*($F418/1000)</f>
        <v>0</v>
      </c>
      <c r="I418" s="78">
        <f>'入力シート Input sheet'!I485*($F418/1000)</f>
        <v>0</v>
      </c>
      <c r="J418" s="78">
        <f>'入力シート Input sheet'!J485*($F418/1000)</f>
        <v>0</v>
      </c>
      <c r="K418" s="49" t="s">
        <v>7</v>
      </c>
      <c r="L418" s="78">
        <f>'入力シート Input sheet'!K485*($F418/1000)</f>
        <v>0</v>
      </c>
      <c r="M418" s="76">
        <f>'入力シート Input sheet'!L485</f>
        <v>0</v>
      </c>
    </row>
    <row r="419" spans="2:13" x14ac:dyDescent="0.4">
      <c r="B419" s="74">
        <f>'入力シート Input sheet'!D486</f>
        <v>0</v>
      </c>
      <c r="C419" s="13">
        <v>399</v>
      </c>
      <c r="D419" s="52" t="str">
        <f>'入力シート Input sheet'!F486</f>
        <v/>
      </c>
      <c r="E419" s="52">
        <f>'入力シート Input sheet'!P486</f>
        <v>0</v>
      </c>
      <c r="F419" s="52">
        <f>'入力シート Input sheet'!N486</f>
        <v>0</v>
      </c>
      <c r="G419" s="52" t="str">
        <f>'入力シート Input sheet'!O486</f>
        <v>kg</v>
      </c>
      <c r="H419" s="78">
        <f>'入力シート Input sheet'!H486*($F419/1000)</f>
        <v>0</v>
      </c>
      <c r="I419" s="78">
        <f>'入力シート Input sheet'!I486*($F419/1000)</f>
        <v>0</v>
      </c>
      <c r="J419" s="78">
        <f>'入力シート Input sheet'!J486*($F419/1000)</f>
        <v>0</v>
      </c>
      <c r="K419" s="49" t="s">
        <v>7</v>
      </c>
      <c r="L419" s="78">
        <f>'入力シート Input sheet'!K486*($F419/1000)</f>
        <v>0</v>
      </c>
      <c r="M419" s="76">
        <f>'入力シート Input sheet'!L486</f>
        <v>0</v>
      </c>
    </row>
    <row r="420" spans="2:13" x14ac:dyDescent="0.4">
      <c r="B420" s="74">
        <f>'入力シート Input sheet'!D487</f>
        <v>0</v>
      </c>
      <c r="C420" s="13">
        <v>400</v>
      </c>
      <c r="D420" s="52" t="str">
        <f>'入力シート Input sheet'!F487</f>
        <v/>
      </c>
      <c r="E420" s="52">
        <f>'入力シート Input sheet'!P487</f>
        <v>0</v>
      </c>
      <c r="F420" s="52">
        <f>'入力シート Input sheet'!N487</f>
        <v>0</v>
      </c>
      <c r="G420" s="52" t="str">
        <f>'入力シート Input sheet'!O487</f>
        <v>kg</v>
      </c>
      <c r="H420" s="78">
        <f>'入力シート Input sheet'!H487*($F420/1000)</f>
        <v>0</v>
      </c>
      <c r="I420" s="78">
        <f>'入力シート Input sheet'!I487*($F420/1000)</f>
        <v>0</v>
      </c>
      <c r="J420" s="78">
        <f>'入力シート Input sheet'!J487*($F420/1000)</f>
        <v>0</v>
      </c>
      <c r="K420" s="49" t="s">
        <v>7</v>
      </c>
      <c r="L420" s="78">
        <f>'入力シート Input sheet'!K487*($F420/1000)</f>
        <v>0</v>
      </c>
      <c r="M420" s="76">
        <f>'入力シート Input sheet'!L487</f>
        <v>0</v>
      </c>
    </row>
    <row r="421" spans="2:13" x14ac:dyDescent="0.4">
      <c r="B421" s="74">
        <f>'入力シート Input sheet'!D488</f>
        <v>0</v>
      </c>
      <c r="C421" s="13">
        <v>401</v>
      </c>
      <c r="D421" s="52" t="str">
        <f>'入力シート Input sheet'!F488</f>
        <v/>
      </c>
      <c r="E421" s="52">
        <f>'入力シート Input sheet'!P488</f>
        <v>0</v>
      </c>
      <c r="F421" s="52">
        <f>'入力シート Input sheet'!N488</f>
        <v>0</v>
      </c>
      <c r="G421" s="52" t="str">
        <f>'入力シート Input sheet'!O488</f>
        <v>kg</v>
      </c>
      <c r="H421" s="78">
        <f>'入力シート Input sheet'!H488*($F421/1000)</f>
        <v>0</v>
      </c>
      <c r="I421" s="78">
        <f>'入力シート Input sheet'!I488*($F421/1000)</f>
        <v>0</v>
      </c>
      <c r="J421" s="78">
        <f>'入力シート Input sheet'!J488*($F421/1000)</f>
        <v>0</v>
      </c>
      <c r="K421" s="49" t="s">
        <v>7</v>
      </c>
      <c r="L421" s="78">
        <f>'入力シート Input sheet'!K488*($F421/1000)</f>
        <v>0</v>
      </c>
      <c r="M421" s="76">
        <f>'入力シート Input sheet'!L488</f>
        <v>0</v>
      </c>
    </row>
    <row r="422" spans="2:13" x14ac:dyDescent="0.4">
      <c r="B422" s="74">
        <f>'入力シート Input sheet'!D489</f>
        <v>0</v>
      </c>
      <c r="C422" s="13">
        <v>402</v>
      </c>
      <c r="D422" s="52" t="str">
        <f>'入力シート Input sheet'!F489</f>
        <v/>
      </c>
      <c r="E422" s="52">
        <f>'入力シート Input sheet'!P489</f>
        <v>0</v>
      </c>
      <c r="F422" s="52">
        <f>'入力シート Input sheet'!N489</f>
        <v>0</v>
      </c>
      <c r="G422" s="52" t="str">
        <f>'入力シート Input sheet'!O489</f>
        <v>kg</v>
      </c>
      <c r="H422" s="78">
        <f>'入力シート Input sheet'!H489*($F422/1000)</f>
        <v>0</v>
      </c>
      <c r="I422" s="78">
        <f>'入力シート Input sheet'!I489*($F422/1000)</f>
        <v>0</v>
      </c>
      <c r="J422" s="78">
        <f>'入力シート Input sheet'!J489*($F422/1000)</f>
        <v>0</v>
      </c>
      <c r="K422" s="49" t="s">
        <v>7</v>
      </c>
      <c r="L422" s="78">
        <f>'入力シート Input sheet'!K489*($F422/1000)</f>
        <v>0</v>
      </c>
      <c r="M422" s="76">
        <f>'入力シート Input sheet'!L489</f>
        <v>0</v>
      </c>
    </row>
    <row r="423" spans="2:13" x14ac:dyDescent="0.4">
      <c r="B423" s="74">
        <f>'入力シート Input sheet'!D490</f>
        <v>0</v>
      </c>
      <c r="C423" s="13">
        <v>403</v>
      </c>
      <c r="D423" s="52" t="str">
        <f>'入力シート Input sheet'!F490</f>
        <v/>
      </c>
      <c r="E423" s="52">
        <f>'入力シート Input sheet'!P490</f>
        <v>0</v>
      </c>
      <c r="F423" s="52">
        <f>'入力シート Input sheet'!N490</f>
        <v>0</v>
      </c>
      <c r="G423" s="52" t="str">
        <f>'入力シート Input sheet'!O490</f>
        <v>kg</v>
      </c>
      <c r="H423" s="78">
        <f>'入力シート Input sheet'!H490*($F423/1000)</f>
        <v>0</v>
      </c>
      <c r="I423" s="78">
        <f>'入力シート Input sheet'!I490*($F423/1000)</f>
        <v>0</v>
      </c>
      <c r="J423" s="78">
        <f>'入力シート Input sheet'!J490*($F423/1000)</f>
        <v>0</v>
      </c>
      <c r="K423" s="49" t="s">
        <v>7</v>
      </c>
      <c r="L423" s="78">
        <f>'入力シート Input sheet'!K490*($F423/1000)</f>
        <v>0</v>
      </c>
      <c r="M423" s="76">
        <f>'入力シート Input sheet'!L490</f>
        <v>0</v>
      </c>
    </row>
    <row r="424" spans="2:13" x14ac:dyDescent="0.4">
      <c r="B424" s="74">
        <f>'入力シート Input sheet'!D491</f>
        <v>0</v>
      </c>
      <c r="C424" s="13">
        <v>404</v>
      </c>
      <c r="D424" s="52" t="str">
        <f>'入力シート Input sheet'!F491</f>
        <v/>
      </c>
      <c r="E424" s="52">
        <f>'入力シート Input sheet'!P491</f>
        <v>0</v>
      </c>
      <c r="F424" s="52">
        <f>'入力シート Input sheet'!N491</f>
        <v>0</v>
      </c>
      <c r="G424" s="52" t="str">
        <f>'入力シート Input sheet'!O491</f>
        <v>kg</v>
      </c>
      <c r="H424" s="78">
        <f>'入力シート Input sheet'!H491*($F424/1000)</f>
        <v>0</v>
      </c>
      <c r="I424" s="78">
        <f>'入力シート Input sheet'!I491*($F424/1000)</f>
        <v>0</v>
      </c>
      <c r="J424" s="78">
        <f>'入力シート Input sheet'!J491*($F424/1000)</f>
        <v>0</v>
      </c>
      <c r="K424" s="49" t="s">
        <v>7</v>
      </c>
      <c r="L424" s="78">
        <f>'入力シート Input sheet'!K491*($F424/1000)</f>
        <v>0</v>
      </c>
      <c r="M424" s="76">
        <f>'入力シート Input sheet'!L491</f>
        <v>0</v>
      </c>
    </row>
    <row r="425" spans="2:13" x14ac:dyDescent="0.4">
      <c r="B425" s="74">
        <f>'入力シート Input sheet'!D492</f>
        <v>0</v>
      </c>
      <c r="C425" s="13">
        <v>405</v>
      </c>
      <c r="D425" s="52" t="str">
        <f>'入力シート Input sheet'!F492</f>
        <v/>
      </c>
      <c r="E425" s="52">
        <f>'入力シート Input sheet'!P492</f>
        <v>0</v>
      </c>
      <c r="F425" s="52">
        <f>'入力シート Input sheet'!N492</f>
        <v>0</v>
      </c>
      <c r="G425" s="52" t="str">
        <f>'入力シート Input sheet'!O492</f>
        <v>kg</v>
      </c>
      <c r="H425" s="78">
        <f>'入力シート Input sheet'!H492*($F425/1000)</f>
        <v>0</v>
      </c>
      <c r="I425" s="78">
        <f>'入力シート Input sheet'!I492*($F425/1000)</f>
        <v>0</v>
      </c>
      <c r="J425" s="78">
        <f>'入力シート Input sheet'!J492*($F425/1000)</f>
        <v>0</v>
      </c>
      <c r="K425" s="49" t="s">
        <v>7</v>
      </c>
      <c r="L425" s="78">
        <f>'入力シート Input sheet'!K492*($F425/1000)</f>
        <v>0</v>
      </c>
      <c r="M425" s="76">
        <f>'入力シート Input sheet'!L492</f>
        <v>0</v>
      </c>
    </row>
    <row r="426" spans="2:13" x14ac:dyDescent="0.4">
      <c r="B426" s="74">
        <f>'入力シート Input sheet'!D493</f>
        <v>0</v>
      </c>
      <c r="C426" s="13">
        <v>406</v>
      </c>
      <c r="D426" s="52" t="str">
        <f>'入力シート Input sheet'!F493</f>
        <v/>
      </c>
      <c r="E426" s="52">
        <f>'入力シート Input sheet'!P493</f>
        <v>0</v>
      </c>
      <c r="F426" s="52">
        <f>'入力シート Input sheet'!N493</f>
        <v>0</v>
      </c>
      <c r="G426" s="52" t="str">
        <f>'入力シート Input sheet'!O493</f>
        <v>kg</v>
      </c>
      <c r="H426" s="78">
        <f>'入力シート Input sheet'!H493*($F426/1000)</f>
        <v>0</v>
      </c>
      <c r="I426" s="78">
        <f>'入力シート Input sheet'!I493*($F426/1000)</f>
        <v>0</v>
      </c>
      <c r="J426" s="78">
        <f>'入力シート Input sheet'!J493*($F426/1000)</f>
        <v>0</v>
      </c>
      <c r="K426" s="49" t="s">
        <v>7</v>
      </c>
      <c r="L426" s="78">
        <f>'入力シート Input sheet'!K493*($F426/1000)</f>
        <v>0</v>
      </c>
      <c r="M426" s="76">
        <f>'入力シート Input sheet'!L493</f>
        <v>0</v>
      </c>
    </row>
    <row r="427" spans="2:13" x14ac:dyDescent="0.4">
      <c r="B427" s="74">
        <f>'入力シート Input sheet'!D494</f>
        <v>0</v>
      </c>
      <c r="C427" s="13">
        <v>407</v>
      </c>
      <c r="D427" s="52" t="str">
        <f>'入力シート Input sheet'!F494</f>
        <v/>
      </c>
      <c r="E427" s="52">
        <f>'入力シート Input sheet'!P494</f>
        <v>0</v>
      </c>
      <c r="F427" s="52">
        <f>'入力シート Input sheet'!N494</f>
        <v>0</v>
      </c>
      <c r="G427" s="52" t="str">
        <f>'入力シート Input sheet'!O494</f>
        <v>kg</v>
      </c>
      <c r="H427" s="78">
        <f>'入力シート Input sheet'!H494*($F427/1000)</f>
        <v>0</v>
      </c>
      <c r="I427" s="78">
        <f>'入力シート Input sheet'!I494*($F427/1000)</f>
        <v>0</v>
      </c>
      <c r="J427" s="78">
        <f>'入力シート Input sheet'!J494*($F427/1000)</f>
        <v>0</v>
      </c>
      <c r="K427" s="49" t="s">
        <v>7</v>
      </c>
      <c r="L427" s="78">
        <f>'入力シート Input sheet'!K494*($F427/1000)</f>
        <v>0</v>
      </c>
      <c r="M427" s="76">
        <f>'入力シート Input sheet'!L494</f>
        <v>0</v>
      </c>
    </row>
    <row r="428" spans="2:13" x14ac:dyDescent="0.4">
      <c r="B428" s="74">
        <f>'入力シート Input sheet'!D495</f>
        <v>0</v>
      </c>
      <c r="C428" s="13">
        <v>408</v>
      </c>
      <c r="D428" s="52" t="str">
        <f>'入力シート Input sheet'!F495</f>
        <v/>
      </c>
      <c r="E428" s="52">
        <f>'入力シート Input sheet'!P495</f>
        <v>0</v>
      </c>
      <c r="F428" s="52">
        <f>'入力シート Input sheet'!N495</f>
        <v>0</v>
      </c>
      <c r="G428" s="52" t="str">
        <f>'入力シート Input sheet'!O495</f>
        <v>kg</v>
      </c>
      <c r="H428" s="78">
        <f>'入力シート Input sheet'!H495*($F428/1000)</f>
        <v>0</v>
      </c>
      <c r="I428" s="78">
        <f>'入力シート Input sheet'!I495*($F428/1000)</f>
        <v>0</v>
      </c>
      <c r="J428" s="78">
        <f>'入力シート Input sheet'!J495*($F428/1000)</f>
        <v>0</v>
      </c>
      <c r="K428" s="49" t="s">
        <v>7</v>
      </c>
      <c r="L428" s="78">
        <f>'入力シート Input sheet'!K495*($F428/1000)</f>
        <v>0</v>
      </c>
      <c r="M428" s="76">
        <f>'入力シート Input sheet'!L495</f>
        <v>0</v>
      </c>
    </row>
    <row r="429" spans="2:13" x14ac:dyDescent="0.4">
      <c r="B429" s="74">
        <f>'入力シート Input sheet'!D496</f>
        <v>0</v>
      </c>
      <c r="C429" s="13">
        <v>409</v>
      </c>
      <c r="D429" s="52" t="str">
        <f>'入力シート Input sheet'!F496</f>
        <v/>
      </c>
      <c r="E429" s="52">
        <f>'入力シート Input sheet'!P496</f>
        <v>0</v>
      </c>
      <c r="F429" s="52">
        <f>'入力シート Input sheet'!N496</f>
        <v>0</v>
      </c>
      <c r="G429" s="52" t="str">
        <f>'入力シート Input sheet'!O496</f>
        <v>kg</v>
      </c>
      <c r="H429" s="78">
        <f>'入力シート Input sheet'!H496*($F429/1000)</f>
        <v>0</v>
      </c>
      <c r="I429" s="78">
        <f>'入力シート Input sheet'!I496*($F429/1000)</f>
        <v>0</v>
      </c>
      <c r="J429" s="78">
        <f>'入力シート Input sheet'!J496*($F429/1000)</f>
        <v>0</v>
      </c>
      <c r="K429" s="49" t="s">
        <v>7</v>
      </c>
      <c r="L429" s="78">
        <f>'入力シート Input sheet'!K496*($F429/1000)</f>
        <v>0</v>
      </c>
      <c r="M429" s="76">
        <f>'入力シート Input sheet'!L496</f>
        <v>0</v>
      </c>
    </row>
    <row r="430" spans="2:13" x14ac:dyDescent="0.4">
      <c r="B430" s="74">
        <f>'入力シート Input sheet'!D497</f>
        <v>0</v>
      </c>
      <c r="C430" s="13">
        <v>410</v>
      </c>
      <c r="D430" s="52" t="str">
        <f>'入力シート Input sheet'!F497</f>
        <v/>
      </c>
      <c r="E430" s="52">
        <f>'入力シート Input sheet'!P497</f>
        <v>0</v>
      </c>
      <c r="F430" s="52">
        <f>'入力シート Input sheet'!N497</f>
        <v>0</v>
      </c>
      <c r="G430" s="52" t="str">
        <f>'入力シート Input sheet'!O497</f>
        <v>kg</v>
      </c>
      <c r="H430" s="78">
        <f>'入力シート Input sheet'!H497*($F430/1000)</f>
        <v>0</v>
      </c>
      <c r="I430" s="78">
        <f>'入力シート Input sheet'!I497*($F430/1000)</f>
        <v>0</v>
      </c>
      <c r="J430" s="78">
        <f>'入力シート Input sheet'!J497*($F430/1000)</f>
        <v>0</v>
      </c>
      <c r="K430" s="49" t="s">
        <v>7</v>
      </c>
      <c r="L430" s="78">
        <f>'入力シート Input sheet'!K497*($F430/1000)</f>
        <v>0</v>
      </c>
      <c r="M430" s="76">
        <f>'入力シート Input sheet'!L497</f>
        <v>0</v>
      </c>
    </row>
    <row r="431" spans="2:13" x14ac:dyDescent="0.4">
      <c r="B431" s="74">
        <f>'入力シート Input sheet'!D498</f>
        <v>0</v>
      </c>
      <c r="C431" s="13">
        <v>411</v>
      </c>
      <c r="D431" s="52" t="str">
        <f>'入力シート Input sheet'!F498</f>
        <v/>
      </c>
      <c r="E431" s="52">
        <f>'入力シート Input sheet'!P498</f>
        <v>0</v>
      </c>
      <c r="F431" s="52">
        <f>'入力シート Input sheet'!N498</f>
        <v>0</v>
      </c>
      <c r="G431" s="52" t="str">
        <f>'入力シート Input sheet'!O498</f>
        <v>kg</v>
      </c>
      <c r="H431" s="78">
        <f>'入力シート Input sheet'!H498*($F431/1000)</f>
        <v>0</v>
      </c>
      <c r="I431" s="78">
        <f>'入力シート Input sheet'!I498*($F431/1000)</f>
        <v>0</v>
      </c>
      <c r="J431" s="78">
        <f>'入力シート Input sheet'!J498*($F431/1000)</f>
        <v>0</v>
      </c>
      <c r="K431" s="49" t="s">
        <v>7</v>
      </c>
      <c r="L431" s="78">
        <f>'入力シート Input sheet'!K498*($F431/1000)</f>
        <v>0</v>
      </c>
      <c r="M431" s="76">
        <f>'入力シート Input sheet'!L498</f>
        <v>0</v>
      </c>
    </row>
    <row r="432" spans="2:13" x14ac:dyDescent="0.4">
      <c r="B432" s="74">
        <f>'入力シート Input sheet'!D499</f>
        <v>0</v>
      </c>
      <c r="C432" s="13">
        <v>412</v>
      </c>
      <c r="D432" s="52" t="str">
        <f>'入力シート Input sheet'!F499</f>
        <v/>
      </c>
      <c r="E432" s="52">
        <f>'入力シート Input sheet'!P499</f>
        <v>0</v>
      </c>
      <c r="F432" s="52">
        <f>'入力シート Input sheet'!N499</f>
        <v>0</v>
      </c>
      <c r="G432" s="52" t="str">
        <f>'入力シート Input sheet'!O499</f>
        <v>kg</v>
      </c>
      <c r="H432" s="78">
        <f>'入力シート Input sheet'!H499*($F432/1000)</f>
        <v>0</v>
      </c>
      <c r="I432" s="78">
        <f>'入力シート Input sheet'!I499*($F432/1000)</f>
        <v>0</v>
      </c>
      <c r="J432" s="78">
        <f>'入力シート Input sheet'!J499*($F432/1000)</f>
        <v>0</v>
      </c>
      <c r="K432" s="49" t="s">
        <v>7</v>
      </c>
      <c r="L432" s="78">
        <f>'入力シート Input sheet'!K499*($F432/1000)</f>
        <v>0</v>
      </c>
      <c r="M432" s="76">
        <f>'入力シート Input sheet'!L499</f>
        <v>0</v>
      </c>
    </row>
    <row r="433" spans="2:13" x14ac:dyDescent="0.4">
      <c r="B433" s="74">
        <f>'入力シート Input sheet'!D500</f>
        <v>0</v>
      </c>
      <c r="C433" s="13">
        <v>413</v>
      </c>
      <c r="D433" s="52" t="str">
        <f>'入力シート Input sheet'!F500</f>
        <v/>
      </c>
      <c r="E433" s="52">
        <f>'入力シート Input sheet'!P500</f>
        <v>0</v>
      </c>
      <c r="F433" s="52">
        <f>'入力シート Input sheet'!N500</f>
        <v>0</v>
      </c>
      <c r="G433" s="52" t="str">
        <f>'入力シート Input sheet'!O500</f>
        <v>kg</v>
      </c>
      <c r="H433" s="78">
        <f>'入力シート Input sheet'!H500*($F433/1000)</f>
        <v>0</v>
      </c>
      <c r="I433" s="78">
        <f>'入力シート Input sheet'!I500*($F433/1000)</f>
        <v>0</v>
      </c>
      <c r="J433" s="78">
        <f>'入力シート Input sheet'!J500*($F433/1000)</f>
        <v>0</v>
      </c>
      <c r="K433" s="49" t="s">
        <v>7</v>
      </c>
      <c r="L433" s="78">
        <f>'入力シート Input sheet'!K500*($F433/1000)</f>
        <v>0</v>
      </c>
      <c r="M433" s="76">
        <f>'入力シート Input sheet'!L500</f>
        <v>0</v>
      </c>
    </row>
    <row r="434" spans="2:13" x14ac:dyDescent="0.4">
      <c r="B434" s="74">
        <f>'入力シート Input sheet'!D501</f>
        <v>0</v>
      </c>
      <c r="C434" s="13">
        <v>414</v>
      </c>
      <c r="D434" s="52" t="str">
        <f>'入力シート Input sheet'!F501</f>
        <v/>
      </c>
      <c r="E434" s="52">
        <f>'入力シート Input sheet'!P501</f>
        <v>0</v>
      </c>
      <c r="F434" s="52">
        <f>'入力シート Input sheet'!N501</f>
        <v>0</v>
      </c>
      <c r="G434" s="52" t="str">
        <f>'入力シート Input sheet'!O501</f>
        <v>kg</v>
      </c>
      <c r="H434" s="78">
        <f>'入力シート Input sheet'!H501*($F434/1000)</f>
        <v>0</v>
      </c>
      <c r="I434" s="78">
        <f>'入力シート Input sheet'!I501*($F434/1000)</f>
        <v>0</v>
      </c>
      <c r="J434" s="78">
        <f>'入力シート Input sheet'!J501*($F434/1000)</f>
        <v>0</v>
      </c>
      <c r="K434" s="49" t="s">
        <v>7</v>
      </c>
      <c r="L434" s="78">
        <f>'入力シート Input sheet'!K501*($F434/1000)</f>
        <v>0</v>
      </c>
      <c r="M434" s="76">
        <f>'入力シート Input sheet'!L501</f>
        <v>0</v>
      </c>
    </row>
    <row r="435" spans="2:13" x14ac:dyDescent="0.4">
      <c r="B435" s="74">
        <f>'入力シート Input sheet'!D502</f>
        <v>0</v>
      </c>
      <c r="C435" s="13">
        <v>415</v>
      </c>
      <c r="D435" s="52" t="str">
        <f>'入力シート Input sheet'!F502</f>
        <v/>
      </c>
      <c r="E435" s="52">
        <f>'入力シート Input sheet'!P502</f>
        <v>0</v>
      </c>
      <c r="F435" s="52">
        <f>'入力シート Input sheet'!N502</f>
        <v>0</v>
      </c>
      <c r="G435" s="52" t="str">
        <f>'入力シート Input sheet'!O502</f>
        <v>kg</v>
      </c>
      <c r="H435" s="78">
        <f>'入力シート Input sheet'!H502*($F435/1000)</f>
        <v>0</v>
      </c>
      <c r="I435" s="78">
        <f>'入力シート Input sheet'!I502*($F435/1000)</f>
        <v>0</v>
      </c>
      <c r="J435" s="78">
        <f>'入力シート Input sheet'!J502*($F435/1000)</f>
        <v>0</v>
      </c>
      <c r="K435" s="49" t="s">
        <v>7</v>
      </c>
      <c r="L435" s="78">
        <f>'入力シート Input sheet'!K502*($F435/1000)</f>
        <v>0</v>
      </c>
      <c r="M435" s="76">
        <f>'入力シート Input sheet'!L502</f>
        <v>0</v>
      </c>
    </row>
    <row r="436" spans="2:13" x14ac:dyDescent="0.4">
      <c r="B436" s="74">
        <f>'入力シート Input sheet'!D503</f>
        <v>0</v>
      </c>
      <c r="C436" s="13">
        <v>416</v>
      </c>
      <c r="D436" s="52" t="str">
        <f>'入力シート Input sheet'!F503</f>
        <v/>
      </c>
      <c r="E436" s="52">
        <f>'入力シート Input sheet'!P503</f>
        <v>0</v>
      </c>
      <c r="F436" s="52">
        <f>'入力シート Input sheet'!N503</f>
        <v>0</v>
      </c>
      <c r="G436" s="52" t="str">
        <f>'入力シート Input sheet'!O503</f>
        <v>kg</v>
      </c>
      <c r="H436" s="78">
        <f>'入力シート Input sheet'!H503*($F436/1000)</f>
        <v>0</v>
      </c>
      <c r="I436" s="78">
        <f>'入力シート Input sheet'!I503*($F436/1000)</f>
        <v>0</v>
      </c>
      <c r="J436" s="78">
        <f>'入力シート Input sheet'!J503*($F436/1000)</f>
        <v>0</v>
      </c>
      <c r="K436" s="49" t="s">
        <v>7</v>
      </c>
      <c r="L436" s="78">
        <f>'入力シート Input sheet'!K503*($F436/1000)</f>
        <v>0</v>
      </c>
      <c r="M436" s="76">
        <f>'入力シート Input sheet'!L503</f>
        <v>0</v>
      </c>
    </row>
    <row r="437" spans="2:13" x14ac:dyDescent="0.4">
      <c r="B437" s="74">
        <f>'入力シート Input sheet'!D504</f>
        <v>0</v>
      </c>
      <c r="C437" s="13">
        <v>417</v>
      </c>
      <c r="D437" s="52" t="str">
        <f>'入力シート Input sheet'!F504</f>
        <v/>
      </c>
      <c r="E437" s="52">
        <f>'入力シート Input sheet'!P504</f>
        <v>0</v>
      </c>
      <c r="F437" s="52">
        <f>'入力シート Input sheet'!N504</f>
        <v>0</v>
      </c>
      <c r="G437" s="52" t="str">
        <f>'入力シート Input sheet'!O504</f>
        <v>kg</v>
      </c>
      <c r="H437" s="78">
        <f>'入力シート Input sheet'!H504*($F437/1000)</f>
        <v>0</v>
      </c>
      <c r="I437" s="78">
        <f>'入力シート Input sheet'!I504*($F437/1000)</f>
        <v>0</v>
      </c>
      <c r="J437" s="78">
        <f>'入力シート Input sheet'!J504*($F437/1000)</f>
        <v>0</v>
      </c>
      <c r="K437" s="49" t="s">
        <v>7</v>
      </c>
      <c r="L437" s="78">
        <f>'入力シート Input sheet'!K504*($F437/1000)</f>
        <v>0</v>
      </c>
      <c r="M437" s="76">
        <f>'入力シート Input sheet'!L504</f>
        <v>0</v>
      </c>
    </row>
    <row r="438" spans="2:13" x14ac:dyDescent="0.4">
      <c r="B438" s="74">
        <f>'入力シート Input sheet'!D505</f>
        <v>0</v>
      </c>
      <c r="C438" s="13">
        <v>418</v>
      </c>
      <c r="D438" s="52" t="str">
        <f>'入力シート Input sheet'!F505</f>
        <v/>
      </c>
      <c r="E438" s="52">
        <f>'入力シート Input sheet'!P505</f>
        <v>0</v>
      </c>
      <c r="F438" s="52">
        <f>'入力シート Input sheet'!N505</f>
        <v>0</v>
      </c>
      <c r="G438" s="52" t="str">
        <f>'入力シート Input sheet'!O505</f>
        <v>kg</v>
      </c>
      <c r="H438" s="78">
        <f>'入力シート Input sheet'!H505*($F438/1000)</f>
        <v>0</v>
      </c>
      <c r="I438" s="78">
        <f>'入力シート Input sheet'!I505*($F438/1000)</f>
        <v>0</v>
      </c>
      <c r="J438" s="78">
        <f>'入力シート Input sheet'!J505*($F438/1000)</f>
        <v>0</v>
      </c>
      <c r="K438" s="49" t="s">
        <v>7</v>
      </c>
      <c r="L438" s="78">
        <f>'入力シート Input sheet'!K505*($F438/1000)</f>
        <v>0</v>
      </c>
      <c r="M438" s="76">
        <f>'入力シート Input sheet'!L505</f>
        <v>0</v>
      </c>
    </row>
    <row r="439" spans="2:13" x14ac:dyDescent="0.4">
      <c r="B439" s="74">
        <f>'入力シート Input sheet'!D506</f>
        <v>0</v>
      </c>
      <c r="C439" s="13">
        <v>419</v>
      </c>
      <c r="D439" s="52" t="str">
        <f>'入力シート Input sheet'!F506</f>
        <v/>
      </c>
      <c r="E439" s="52">
        <f>'入力シート Input sheet'!P506</f>
        <v>0</v>
      </c>
      <c r="F439" s="52">
        <f>'入力シート Input sheet'!N506</f>
        <v>0</v>
      </c>
      <c r="G439" s="52" t="str">
        <f>'入力シート Input sheet'!O506</f>
        <v>kg</v>
      </c>
      <c r="H439" s="78">
        <f>'入力シート Input sheet'!H506*($F439/1000)</f>
        <v>0</v>
      </c>
      <c r="I439" s="78">
        <f>'入力シート Input sheet'!I506*($F439/1000)</f>
        <v>0</v>
      </c>
      <c r="J439" s="78">
        <f>'入力シート Input sheet'!J506*($F439/1000)</f>
        <v>0</v>
      </c>
      <c r="K439" s="49" t="s">
        <v>7</v>
      </c>
      <c r="L439" s="78">
        <f>'入力シート Input sheet'!K506*($F439/1000)</f>
        <v>0</v>
      </c>
      <c r="M439" s="76">
        <f>'入力シート Input sheet'!L506</f>
        <v>0</v>
      </c>
    </row>
    <row r="440" spans="2:13" x14ac:dyDescent="0.4">
      <c r="B440" s="74">
        <f>'入力シート Input sheet'!D507</f>
        <v>0</v>
      </c>
      <c r="C440" s="13">
        <v>420</v>
      </c>
      <c r="D440" s="52" t="str">
        <f>'入力シート Input sheet'!F507</f>
        <v/>
      </c>
      <c r="E440" s="52">
        <f>'入力シート Input sheet'!P507</f>
        <v>0</v>
      </c>
      <c r="F440" s="52">
        <f>'入力シート Input sheet'!N507</f>
        <v>0</v>
      </c>
      <c r="G440" s="52" t="str">
        <f>'入力シート Input sheet'!O507</f>
        <v>kg</v>
      </c>
      <c r="H440" s="78">
        <f>'入力シート Input sheet'!H507*($F440/1000)</f>
        <v>0</v>
      </c>
      <c r="I440" s="78">
        <f>'入力シート Input sheet'!I507*($F440/1000)</f>
        <v>0</v>
      </c>
      <c r="J440" s="78">
        <f>'入力シート Input sheet'!J507*($F440/1000)</f>
        <v>0</v>
      </c>
      <c r="K440" s="49" t="s">
        <v>7</v>
      </c>
      <c r="L440" s="78">
        <f>'入力シート Input sheet'!K507*($F440/1000)</f>
        <v>0</v>
      </c>
      <c r="M440" s="76">
        <f>'入力シート Input sheet'!L507</f>
        <v>0</v>
      </c>
    </row>
    <row r="441" spans="2:13" x14ac:dyDescent="0.4">
      <c r="B441" s="74">
        <f>'入力シート Input sheet'!D508</f>
        <v>0</v>
      </c>
      <c r="C441" s="13">
        <v>421</v>
      </c>
      <c r="D441" s="52" t="str">
        <f>'入力シート Input sheet'!F508</f>
        <v/>
      </c>
      <c r="E441" s="52">
        <f>'入力シート Input sheet'!P508</f>
        <v>0</v>
      </c>
      <c r="F441" s="52">
        <f>'入力シート Input sheet'!N508</f>
        <v>0</v>
      </c>
      <c r="G441" s="52" t="str">
        <f>'入力シート Input sheet'!O508</f>
        <v>kg</v>
      </c>
      <c r="H441" s="78">
        <f>'入力シート Input sheet'!H508*($F441/1000)</f>
        <v>0</v>
      </c>
      <c r="I441" s="78">
        <f>'入力シート Input sheet'!I508*($F441/1000)</f>
        <v>0</v>
      </c>
      <c r="J441" s="78">
        <f>'入力シート Input sheet'!J508*($F441/1000)</f>
        <v>0</v>
      </c>
      <c r="K441" s="49" t="s">
        <v>7</v>
      </c>
      <c r="L441" s="78">
        <f>'入力シート Input sheet'!K508*($F441/1000)</f>
        <v>0</v>
      </c>
      <c r="M441" s="76">
        <f>'入力シート Input sheet'!L508</f>
        <v>0</v>
      </c>
    </row>
    <row r="442" spans="2:13" x14ac:dyDescent="0.4">
      <c r="B442" s="74">
        <f>'入力シート Input sheet'!D509</f>
        <v>0</v>
      </c>
      <c r="C442" s="13">
        <v>422</v>
      </c>
      <c r="D442" s="52" t="str">
        <f>'入力シート Input sheet'!F509</f>
        <v/>
      </c>
      <c r="E442" s="52">
        <f>'入力シート Input sheet'!P509</f>
        <v>0</v>
      </c>
      <c r="F442" s="52">
        <f>'入力シート Input sheet'!N509</f>
        <v>0</v>
      </c>
      <c r="G442" s="52" t="str">
        <f>'入力シート Input sheet'!O509</f>
        <v>kg</v>
      </c>
      <c r="H442" s="78">
        <f>'入力シート Input sheet'!H509*($F442/1000)</f>
        <v>0</v>
      </c>
      <c r="I442" s="78">
        <f>'入力シート Input sheet'!I509*($F442/1000)</f>
        <v>0</v>
      </c>
      <c r="J442" s="78">
        <f>'入力シート Input sheet'!J509*($F442/1000)</f>
        <v>0</v>
      </c>
      <c r="K442" s="49" t="s">
        <v>7</v>
      </c>
      <c r="L442" s="78">
        <f>'入力シート Input sheet'!K509*($F442/1000)</f>
        <v>0</v>
      </c>
      <c r="M442" s="76">
        <f>'入力シート Input sheet'!L509</f>
        <v>0</v>
      </c>
    </row>
    <row r="443" spans="2:13" x14ac:dyDescent="0.4">
      <c r="B443" s="74">
        <f>'入力シート Input sheet'!D510</f>
        <v>0</v>
      </c>
      <c r="C443" s="13">
        <v>423</v>
      </c>
      <c r="D443" s="52" t="str">
        <f>'入力シート Input sheet'!F510</f>
        <v/>
      </c>
      <c r="E443" s="52">
        <f>'入力シート Input sheet'!P510</f>
        <v>0</v>
      </c>
      <c r="F443" s="52">
        <f>'入力シート Input sheet'!N510</f>
        <v>0</v>
      </c>
      <c r="G443" s="52" t="str">
        <f>'入力シート Input sheet'!O510</f>
        <v>kg</v>
      </c>
      <c r="H443" s="78">
        <f>'入力シート Input sheet'!H510*($F443/1000)</f>
        <v>0</v>
      </c>
      <c r="I443" s="78">
        <f>'入力シート Input sheet'!I510*($F443/1000)</f>
        <v>0</v>
      </c>
      <c r="J443" s="78">
        <f>'入力シート Input sheet'!J510*($F443/1000)</f>
        <v>0</v>
      </c>
      <c r="K443" s="49" t="s">
        <v>7</v>
      </c>
      <c r="L443" s="78">
        <f>'入力シート Input sheet'!K510*($F443/1000)</f>
        <v>0</v>
      </c>
      <c r="M443" s="76">
        <f>'入力シート Input sheet'!L510</f>
        <v>0</v>
      </c>
    </row>
    <row r="444" spans="2:13" x14ac:dyDescent="0.4">
      <c r="B444" s="74">
        <f>'入力シート Input sheet'!D511</f>
        <v>0</v>
      </c>
      <c r="C444" s="13">
        <v>424</v>
      </c>
      <c r="D444" s="52" t="str">
        <f>'入力シート Input sheet'!F511</f>
        <v/>
      </c>
      <c r="E444" s="52">
        <f>'入力シート Input sheet'!P511</f>
        <v>0</v>
      </c>
      <c r="F444" s="52">
        <f>'入力シート Input sheet'!N511</f>
        <v>0</v>
      </c>
      <c r="G444" s="52" t="str">
        <f>'入力シート Input sheet'!O511</f>
        <v>kg</v>
      </c>
      <c r="H444" s="78">
        <f>'入力シート Input sheet'!H511*($F444/1000)</f>
        <v>0</v>
      </c>
      <c r="I444" s="78">
        <f>'入力シート Input sheet'!I511*($F444/1000)</f>
        <v>0</v>
      </c>
      <c r="J444" s="78">
        <f>'入力シート Input sheet'!J511*($F444/1000)</f>
        <v>0</v>
      </c>
      <c r="K444" s="49" t="s">
        <v>7</v>
      </c>
      <c r="L444" s="78">
        <f>'入力シート Input sheet'!K511*($F444/1000)</f>
        <v>0</v>
      </c>
      <c r="M444" s="76">
        <f>'入力シート Input sheet'!L511</f>
        <v>0</v>
      </c>
    </row>
    <row r="445" spans="2:13" x14ac:dyDescent="0.4">
      <c r="B445" s="74">
        <f>'入力シート Input sheet'!D512</f>
        <v>0</v>
      </c>
      <c r="C445" s="13">
        <v>425</v>
      </c>
      <c r="D445" s="52" t="str">
        <f>'入力シート Input sheet'!F512</f>
        <v/>
      </c>
      <c r="E445" s="52">
        <f>'入力シート Input sheet'!P512</f>
        <v>0</v>
      </c>
      <c r="F445" s="52">
        <f>'入力シート Input sheet'!N512</f>
        <v>0</v>
      </c>
      <c r="G445" s="52" t="str">
        <f>'入力シート Input sheet'!O512</f>
        <v>kg</v>
      </c>
      <c r="H445" s="78">
        <f>'入力シート Input sheet'!H512*($F445/1000)</f>
        <v>0</v>
      </c>
      <c r="I445" s="78">
        <f>'入力シート Input sheet'!I512*($F445/1000)</f>
        <v>0</v>
      </c>
      <c r="J445" s="78">
        <f>'入力シート Input sheet'!J512*($F445/1000)</f>
        <v>0</v>
      </c>
      <c r="K445" s="49" t="s">
        <v>7</v>
      </c>
      <c r="L445" s="78">
        <f>'入力シート Input sheet'!K512*($F445/1000)</f>
        <v>0</v>
      </c>
      <c r="M445" s="76">
        <f>'入力シート Input sheet'!L512</f>
        <v>0</v>
      </c>
    </row>
    <row r="446" spans="2:13" x14ac:dyDescent="0.4">
      <c r="B446" s="74">
        <f>'入力シート Input sheet'!D513</f>
        <v>0</v>
      </c>
      <c r="C446" s="13">
        <v>426</v>
      </c>
      <c r="D446" s="52" t="str">
        <f>'入力シート Input sheet'!F513</f>
        <v/>
      </c>
      <c r="E446" s="52">
        <f>'入力シート Input sheet'!P513</f>
        <v>0</v>
      </c>
      <c r="F446" s="52">
        <f>'入力シート Input sheet'!N513</f>
        <v>0</v>
      </c>
      <c r="G446" s="52" t="str">
        <f>'入力シート Input sheet'!O513</f>
        <v>kg</v>
      </c>
      <c r="H446" s="78">
        <f>'入力シート Input sheet'!H513*($F446/1000)</f>
        <v>0</v>
      </c>
      <c r="I446" s="78">
        <f>'入力シート Input sheet'!I513*($F446/1000)</f>
        <v>0</v>
      </c>
      <c r="J446" s="78">
        <f>'入力シート Input sheet'!J513*($F446/1000)</f>
        <v>0</v>
      </c>
      <c r="K446" s="49" t="s">
        <v>7</v>
      </c>
      <c r="L446" s="78">
        <f>'入力シート Input sheet'!K513*($F446/1000)</f>
        <v>0</v>
      </c>
      <c r="M446" s="76">
        <f>'入力シート Input sheet'!L513</f>
        <v>0</v>
      </c>
    </row>
    <row r="447" spans="2:13" x14ac:dyDescent="0.4">
      <c r="B447" s="74">
        <f>'入力シート Input sheet'!D514</f>
        <v>0</v>
      </c>
      <c r="C447" s="13">
        <v>427</v>
      </c>
      <c r="D447" s="52" t="str">
        <f>'入力シート Input sheet'!F514</f>
        <v/>
      </c>
      <c r="E447" s="52">
        <f>'入力シート Input sheet'!P514</f>
        <v>0</v>
      </c>
      <c r="F447" s="52">
        <f>'入力シート Input sheet'!N514</f>
        <v>0</v>
      </c>
      <c r="G447" s="52" t="str">
        <f>'入力シート Input sheet'!O514</f>
        <v>kg</v>
      </c>
      <c r="H447" s="78">
        <f>'入力シート Input sheet'!H514*($F447/1000)</f>
        <v>0</v>
      </c>
      <c r="I447" s="78">
        <f>'入力シート Input sheet'!I514*($F447/1000)</f>
        <v>0</v>
      </c>
      <c r="J447" s="78">
        <f>'入力シート Input sheet'!J514*($F447/1000)</f>
        <v>0</v>
      </c>
      <c r="K447" s="49" t="s">
        <v>7</v>
      </c>
      <c r="L447" s="78">
        <f>'入力シート Input sheet'!K514*($F447/1000)</f>
        <v>0</v>
      </c>
      <c r="M447" s="76">
        <f>'入力シート Input sheet'!L514</f>
        <v>0</v>
      </c>
    </row>
    <row r="448" spans="2:13" x14ac:dyDescent="0.4">
      <c r="B448" s="74">
        <f>'入力シート Input sheet'!D515</f>
        <v>0</v>
      </c>
      <c r="C448" s="13">
        <v>428</v>
      </c>
      <c r="D448" s="52" t="str">
        <f>'入力シート Input sheet'!F515</f>
        <v/>
      </c>
      <c r="E448" s="52">
        <f>'入力シート Input sheet'!P515</f>
        <v>0</v>
      </c>
      <c r="F448" s="52">
        <f>'入力シート Input sheet'!N515</f>
        <v>0</v>
      </c>
      <c r="G448" s="52" t="str">
        <f>'入力シート Input sheet'!O515</f>
        <v>kg</v>
      </c>
      <c r="H448" s="78">
        <f>'入力シート Input sheet'!H515*($F448/1000)</f>
        <v>0</v>
      </c>
      <c r="I448" s="78">
        <f>'入力シート Input sheet'!I515*($F448/1000)</f>
        <v>0</v>
      </c>
      <c r="J448" s="78">
        <f>'入力シート Input sheet'!J515*($F448/1000)</f>
        <v>0</v>
      </c>
      <c r="K448" s="49" t="s">
        <v>7</v>
      </c>
      <c r="L448" s="78">
        <f>'入力シート Input sheet'!K515*($F448/1000)</f>
        <v>0</v>
      </c>
      <c r="M448" s="76">
        <f>'入力シート Input sheet'!L515</f>
        <v>0</v>
      </c>
    </row>
    <row r="449" spans="2:13" x14ac:dyDescent="0.4">
      <c r="B449" s="74">
        <f>'入力シート Input sheet'!D516</f>
        <v>0</v>
      </c>
      <c r="C449" s="13">
        <v>429</v>
      </c>
      <c r="D449" s="52" t="str">
        <f>'入力シート Input sheet'!F516</f>
        <v/>
      </c>
      <c r="E449" s="52">
        <f>'入力シート Input sheet'!P516</f>
        <v>0</v>
      </c>
      <c r="F449" s="52">
        <f>'入力シート Input sheet'!N516</f>
        <v>0</v>
      </c>
      <c r="G449" s="52" t="str">
        <f>'入力シート Input sheet'!O516</f>
        <v>kg</v>
      </c>
      <c r="H449" s="78">
        <f>'入力シート Input sheet'!H516*($F449/1000)</f>
        <v>0</v>
      </c>
      <c r="I449" s="78">
        <f>'入力シート Input sheet'!I516*($F449/1000)</f>
        <v>0</v>
      </c>
      <c r="J449" s="78">
        <f>'入力シート Input sheet'!J516*($F449/1000)</f>
        <v>0</v>
      </c>
      <c r="K449" s="49" t="s">
        <v>7</v>
      </c>
      <c r="L449" s="78">
        <f>'入力シート Input sheet'!K516*($F449/1000)</f>
        <v>0</v>
      </c>
      <c r="M449" s="76">
        <f>'入力シート Input sheet'!L516</f>
        <v>0</v>
      </c>
    </row>
    <row r="450" spans="2:13" x14ac:dyDescent="0.4">
      <c r="B450" s="74">
        <f>'入力シート Input sheet'!D517</f>
        <v>0</v>
      </c>
      <c r="C450" s="13">
        <v>430</v>
      </c>
      <c r="D450" s="52" t="str">
        <f>'入力シート Input sheet'!F517</f>
        <v/>
      </c>
      <c r="E450" s="52">
        <f>'入力シート Input sheet'!P517</f>
        <v>0</v>
      </c>
      <c r="F450" s="52">
        <f>'入力シート Input sheet'!N517</f>
        <v>0</v>
      </c>
      <c r="G450" s="52" t="str">
        <f>'入力シート Input sheet'!O517</f>
        <v>kg</v>
      </c>
      <c r="H450" s="78">
        <f>'入力シート Input sheet'!H517*($F450/1000)</f>
        <v>0</v>
      </c>
      <c r="I450" s="78">
        <f>'入力シート Input sheet'!I517*($F450/1000)</f>
        <v>0</v>
      </c>
      <c r="J450" s="78">
        <f>'入力シート Input sheet'!J517*($F450/1000)</f>
        <v>0</v>
      </c>
      <c r="K450" s="49" t="s">
        <v>7</v>
      </c>
      <c r="L450" s="78">
        <f>'入力シート Input sheet'!K517*($F450/1000)</f>
        <v>0</v>
      </c>
      <c r="M450" s="76">
        <f>'入力シート Input sheet'!L517</f>
        <v>0</v>
      </c>
    </row>
    <row r="451" spans="2:13" x14ac:dyDescent="0.4">
      <c r="B451" s="74">
        <f>'入力シート Input sheet'!D518</f>
        <v>0</v>
      </c>
      <c r="C451" s="13">
        <v>431</v>
      </c>
      <c r="D451" s="52" t="str">
        <f>'入力シート Input sheet'!F518</f>
        <v/>
      </c>
      <c r="E451" s="52">
        <f>'入力シート Input sheet'!P518</f>
        <v>0</v>
      </c>
      <c r="F451" s="52">
        <f>'入力シート Input sheet'!N518</f>
        <v>0</v>
      </c>
      <c r="G451" s="52" t="str">
        <f>'入力シート Input sheet'!O518</f>
        <v>kg</v>
      </c>
      <c r="H451" s="78">
        <f>'入力シート Input sheet'!H518*($F451/1000)</f>
        <v>0</v>
      </c>
      <c r="I451" s="78">
        <f>'入力シート Input sheet'!I518*($F451/1000)</f>
        <v>0</v>
      </c>
      <c r="J451" s="78">
        <f>'入力シート Input sheet'!J518*($F451/1000)</f>
        <v>0</v>
      </c>
      <c r="K451" s="49" t="s">
        <v>7</v>
      </c>
      <c r="L451" s="78">
        <f>'入力シート Input sheet'!K518*($F451/1000)</f>
        <v>0</v>
      </c>
      <c r="M451" s="76">
        <f>'入力シート Input sheet'!L518</f>
        <v>0</v>
      </c>
    </row>
    <row r="452" spans="2:13" x14ac:dyDescent="0.4">
      <c r="B452" s="74">
        <f>'入力シート Input sheet'!D519</f>
        <v>0</v>
      </c>
      <c r="C452" s="13">
        <v>432</v>
      </c>
      <c r="D452" s="52" t="str">
        <f>'入力シート Input sheet'!F519</f>
        <v/>
      </c>
      <c r="E452" s="52">
        <f>'入力シート Input sheet'!P519</f>
        <v>0</v>
      </c>
      <c r="F452" s="52">
        <f>'入力シート Input sheet'!N519</f>
        <v>0</v>
      </c>
      <c r="G452" s="52" t="str">
        <f>'入力シート Input sheet'!O519</f>
        <v>kg</v>
      </c>
      <c r="H452" s="78">
        <f>'入力シート Input sheet'!H519*($F452/1000)</f>
        <v>0</v>
      </c>
      <c r="I452" s="78">
        <f>'入力シート Input sheet'!I519*($F452/1000)</f>
        <v>0</v>
      </c>
      <c r="J452" s="78">
        <f>'入力シート Input sheet'!J519*($F452/1000)</f>
        <v>0</v>
      </c>
      <c r="K452" s="49" t="s">
        <v>7</v>
      </c>
      <c r="L452" s="78">
        <f>'入力シート Input sheet'!K519*($F452/1000)</f>
        <v>0</v>
      </c>
      <c r="M452" s="76">
        <f>'入力シート Input sheet'!L519</f>
        <v>0</v>
      </c>
    </row>
    <row r="453" spans="2:13" x14ac:dyDescent="0.4">
      <c r="B453" s="74">
        <f>'入力シート Input sheet'!D520</f>
        <v>0</v>
      </c>
      <c r="C453" s="13">
        <v>433</v>
      </c>
      <c r="D453" s="52" t="str">
        <f>'入力シート Input sheet'!F520</f>
        <v/>
      </c>
      <c r="E453" s="52">
        <f>'入力シート Input sheet'!P520</f>
        <v>0</v>
      </c>
      <c r="F453" s="52">
        <f>'入力シート Input sheet'!N520</f>
        <v>0</v>
      </c>
      <c r="G453" s="52" t="str">
        <f>'入力シート Input sheet'!O520</f>
        <v>kg</v>
      </c>
      <c r="H453" s="78">
        <f>'入力シート Input sheet'!H520*($F453/1000)</f>
        <v>0</v>
      </c>
      <c r="I453" s="78">
        <f>'入力シート Input sheet'!I520*($F453/1000)</f>
        <v>0</v>
      </c>
      <c r="J453" s="78">
        <f>'入力シート Input sheet'!J520*($F453/1000)</f>
        <v>0</v>
      </c>
      <c r="K453" s="49" t="s">
        <v>7</v>
      </c>
      <c r="L453" s="78">
        <f>'入力シート Input sheet'!K520*($F453/1000)</f>
        <v>0</v>
      </c>
      <c r="M453" s="76">
        <f>'入力シート Input sheet'!L520</f>
        <v>0</v>
      </c>
    </row>
    <row r="454" spans="2:13" x14ac:dyDescent="0.4">
      <c r="B454" s="74">
        <f>'入力シート Input sheet'!D521</f>
        <v>0</v>
      </c>
      <c r="C454" s="13">
        <v>434</v>
      </c>
      <c r="D454" s="52" t="str">
        <f>'入力シート Input sheet'!F521</f>
        <v/>
      </c>
      <c r="E454" s="52">
        <f>'入力シート Input sheet'!P521</f>
        <v>0</v>
      </c>
      <c r="F454" s="52">
        <f>'入力シート Input sheet'!N521</f>
        <v>0</v>
      </c>
      <c r="G454" s="52" t="str">
        <f>'入力シート Input sheet'!O521</f>
        <v>kg</v>
      </c>
      <c r="H454" s="78">
        <f>'入力シート Input sheet'!H521*($F454/1000)</f>
        <v>0</v>
      </c>
      <c r="I454" s="78">
        <f>'入力シート Input sheet'!I521*($F454/1000)</f>
        <v>0</v>
      </c>
      <c r="J454" s="78">
        <f>'入力シート Input sheet'!J521*($F454/1000)</f>
        <v>0</v>
      </c>
      <c r="K454" s="49" t="s">
        <v>7</v>
      </c>
      <c r="L454" s="78">
        <f>'入力シート Input sheet'!K521*($F454/1000)</f>
        <v>0</v>
      </c>
      <c r="M454" s="76">
        <f>'入力シート Input sheet'!L521</f>
        <v>0</v>
      </c>
    </row>
    <row r="455" spans="2:13" x14ac:dyDescent="0.4">
      <c r="B455" s="74">
        <f>'入力シート Input sheet'!D522</f>
        <v>0</v>
      </c>
      <c r="C455" s="13">
        <v>435</v>
      </c>
      <c r="D455" s="52" t="str">
        <f>'入力シート Input sheet'!F522</f>
        <v/>
      </c>
      <c r="E455" s="52">
        <f>'入力シート Input sheet'!P522</f>
        <v>0</v>
      </c>
      <c r="F455" s="52">
        <f>'入力シート Input sheet'!N522</f>
        <v>0</v>
      </c>
      <c r="G455" s="52" t="str">
        <f>'入力シート Input sheet'!O522</f>
        <v>kg</v>
      </c>
      <c r="H455" s="78">
        <f>'入力シート Input sheet'!H522*($F455/1000)</f>
        <v>0</v>
      </c>
      <c r="I455" s="78">
        <f>'入力シート Input sheet'!I522*($F455/1000)</f>
        <v>0</v>
      </c>
      <c r="J455" s="78">
        <f>'入力シート Input sheet'!J522*($F455/1000)</f>
        <v>0</v>
      </c>
      <c r="K455" s="49" t="s">
        <v>7</v>
      </c>
      <c r="L455" s="78">
        <f>'入力シート Input sheet'!K522*($F455/1000)</f>
        <v>0</v>
      </c>
      <c r="M455" s="76">
        <f>'入力シート Input sheet'!L522</f>
        <v>0</v>
      </c>
    </row>
    <row r="456" spans="2:13" x14ac:dyDescent="0.4">
      <c r="B456" s="74">
        <f>'入力シート Input sheet'!D523</f>
        <v>0</v>
      </c>
      <c r="C456" s="13">
        <v>436</v>
      </c>
      <c r="D456" s="52" t="str">
        <f>'入力シート Input sheet'!F523</f>
        <v/>
      </c>
      <c r="E456" s="52">
        <f>'入力シート Input sheet'!P523</f>
        <v>0</v>
      </c>
      <c r="F456" s="52">
        <f>'入力シート Input sheet'!N523</f>
        <v>0</v>
      </c>
      <c r="G456" s="52" t="str">
        <f>'入力シート Input sheet'!O523</f>
        <v>kg</v>
      </c>
      <c r="H456" s="78">
        <f>'入力シート Input sheet'!H523*($F456/1000)</f>
        <v>0</v>
      </c>
      <c r="I456" s="78">
        <f>'入力シート Input sheet'!I523*($F456/1000)</f>
        <v>0</v>
      </c>
      <c r="J456" s="78">
        <f>'入力シート Input sheet'!J523*($F456/1000)</f>
        <v>0</v>
      </c>
      <c r="K456" s="49" t="s">
        <v>7</v>
      </c>
      <c r="L456" s="78">
        <f>'入力シート Input sheet'!K523*($F456/1000)</f>
        <v>0</v>
      </c>
      <c r="M456" s="76">
        <f>'入力シート Input sheet'!L523</f>
        <v>0</v>
      </c>
    </row>
    <row r="457" spans="2:13" x14ac:dyDescent="0.4">
      <c r="B457" s="74">
        <f>'入力シート Input sheet'!D524</f>
        <v>0</v>
      </c>
      <c r="C457" s="13">
        <v>437</v>
      </c>
      <c r="D457" s="52" t="str">
        <f>'入力シート Input sheet'!F524</f>
        <v/>
      </c>
      <c r="E457" s="52">
        <f>'入力シート Input sheet'!P524</f>
        <v>0</v>
      </c>
      <c r="F457" s="52">
        <f>'入力シート Input sheet'!N524</f>
        <v>0</v>
      </c>
      <c r="G457" s="52" t="str">
        <f>'入力シート Input sheet'!O524</f>
        <v>kg</v>
      </c>
      <c r="H457" s="78">
        <f>'入力シート Input sheet'!H524*($F457/1000)</f>
        <v>0</v>
      </c>
      <c r="I457" s="78">
        <f>'入力シート Input sheet'!I524*($F457/1000)</f>
        <v>0</v>
      </c>
      <c r="J457" s="78">
        <f>'入力シート Input sheet'!J524*($F457/1000)</f>
        <v>0</v>
      </c>
      <c r="K457" s="49" t="s">
        <v>7</v>
      </c>
      <c r="L457" s="78">
        <f>'入力シート Input sheet'!K524*($F457/1000)</f>
        <v>0</v>
      </c>
      <c r="M457" s="76">
        <f>'入力シート Input sheet'!L524</f>
        <v>0</v>
      </c>
    </row>
    <row r="458" spans="2:13" x14ac:dyDescent="0.4">
      <c r="B458" s="74">
        <f>'入力シート Input sheet'!D525</f>
        <v>0</v>
      </c>
      <c r="C458" s="13">
        <v>438</v>
      </c>
      <c r="D458" s="52" t="str">
        <f>'入力シート Input sheet'!F525</f>
        <v/>
      </c>
      <c r="E458" s="52">
        <f>'入力シート Input sheet'!P525</f>
        <v>0</v>
      </c>
      <c r="F458" s="52">
        <f>'入力シート Input sheet'!N525</f>
        <v>0</v>
      </c>
      <c r="G458" s="52" t="str">
        <f>'入力シート Input sheet'!O525</f>
        <v>kg</v>
      </c>
      <c r="H458" s="78">
        <f>'入力シート Input sheet'!H525*($F458/1000)</f>
        <v>0</v>
      </c>
      <c r="I458" s="78">
        <f>'入力シート Input sheet'!I525*($F458/1000)</f>
        <v>0</v>
      </c>
      <c r="J458" s="78">
        <f>'入力シート Input sheet'!J525*($F458/1000)</f>
        <v>0</v>
      </c>
      <c r="K458" s="49" t="s">
        <v>7</v>
      </c>
      <c r="L458" s="78">
        <f>'入力シート Input sheet'!K525*($F458/1000)</f>
        <v>0</v>
      </c>
      <c r="M458" s="76">
        <f>'入力シート Input sheet'!L525</f>
        <v>0</v>
      </c>
    </row>
    <row r="459" spans="2:13" x14ac:dyDescent="0.4">
      <c r="B459" s="74">
        <f>'入力シート Input sheet'!D526</f>
        <v>0</v>
      </c>
      <c r="C459" s="13">
        <v>439</v>
      </c>
      <c r="D459" s="52" t="str">
        <f>'入力シート Input sheet'!F526</f>
        <v/>
      </c>
      <c r="E459" s="52">
        <f>'入力シート Input sheet'!P526</f>
        <v>0</v>
      </c>
      <c r="F459" s="52">
        <f>'入力シート Input sheet'!N526</f>
        <v>0</v>
      </c>
      <c r="G459" s="52" t="str">
        <f>'入力シート Input sheet'!O526</f>
        <v>kg</v>
      </c>
      <c r="H459" s="78">
        <f>'入力シート Input sheet'!H526*($F459/1000)</f>
        <v>0</v>
      </c>
      <c r="I459" s="78">
        <f>'入力シート Input sheet'!I526*($F459/1000)</f>
        <v>0</v>
      </c>
      <c r="J459" s="78">
        <f>'入力シート Input sheet'!J526*($F459/1000)</f>
        <v>0</v>
      </c>
      <c r="K459" s="49" t="s">
        <v>7</v>
      </c>
      <c r="L459" s="78">
        <f>'入力シート Input sheet'!K526*($F459/1000)</f>
        <v>0</v>
      </c>
      <c r="M459" s="76">
        <f>'入力シート Input sheet'!L526</f>
        <v>0</v>
      </c>
    </row>
    <row r="460" spans="2:13" x14ac:dyDescent="0.4">
      <c r="B460" s="74">
        <f>'入力シート Input sheet'!D527</f>
        <v>0</v>
      </c>
      <c r="C460" s="13">
        <v>440</v>
      </c>
      <c r="D460" s="52" t="str">
        <f>'入力シート Input sheet'!F527</f>
        <v/>
      </c>
      <c r="E460" s="52">
        <f>'入力シート Input sheet'!P527</f>
        <v>0</v>
      </c>
      <c r="F460" s="52">
        <f>'入力シート Input sheet'!N527</f>
        <v>0</v>
      </c>
      <c r="G460" s="52" t="str">
        <f>'入力シート Input sheet'!O527</f>
        <v>kg</v>
      </c>
      <c r="H460" s="78">
        <f>'入力シート Input sheet'!H527*($F460/1000)</f>
        <v>0</v>
      </c>
      <c r="I460" s="78">
        <f>'入力シート Input sheet'!I527*($F460/1000)</f>
        <v>0</v>
      </c>
      <c r="J460" s="78">
        <f>'入力シート Input sheet'!J527*($F460/1000)</f>
        <v>0</v>
      </c>
      <c r="K460" s="49" t="s">
        <v>7</v>
      </c>
      <c r="L460" s="78">
        <f>'入力シート Input sheet'!K527*($F460/1000)</f>
        <v>0</v>
      </c>
      <c r="M460" s="76">
        <f>'入力シート Input sheet'!L527</f>
        <v>0</v>
      </c>
    </row>
    <row r="461" spans="2:13" x14ac:dyDescent="0.4">
      <c r="B461" s="74">
        <f>'入力シート Input sheet'!D528</f>
        <v>0</v>
      </c>
      <c r="C461" s="13">
        <v>441</v>
      </c>
      <c r="D461" s="52" t="str">
        <f>'入力シート Input sheet'!F528</f>
        <v/>
      </c>
      <c r="E461" s="52">
        <f>'入力シート Input sheet'!P528</f>
        <v>0</v>
      </c>
      <c r="F461" s="52">
        <f>'入力シート Input sheet'!N528</f>
        <v>0</v>
      </c>
      <c r="G461" s="52" t="str">
        <f>'入力シート Input sheet'!O528</f>
        <v>kg</v>
      </c>
      <c r="H461" s="78">
        <f>'入力シート Input sheet'!H528*($F461/1000)</f>
        <v>0</v>
      </c>
      <c r="I461" s="78">
        <f>'入力シート Input sheet'!I528*($F461/1000)</f>
        <v>0</v>
      </c>
      <c r="J461" s="78">
        <f>'入力シート Input sheet'!J528*($F461/1000)</f>
        <v>0</v>
      </c>
      <c r="K461" s="49" t="s">
        <v>7</v>
      </c>
      <c r="L461" s="78">
        <f>'入力シート Input sheet'!K528*($F461/1000)</f>
        <v>0</v>
      </c>
      <c r="M461" s="76">
        <f>'入力シート Input sheet'!L528</f>
        <v>0</v>
      </c>
    </row>
    <row r="462" spans="2:13" x14ac:dyDescent="0.4">
      <c r="B462" s="74">
        <f>'入力シート Input sheet'!D529</f>
        <v>0</v>
      </c>
      <c r="C462" s="13">
        <v>442</v>
      </c>
      <c r="D462" s="52" t="str">
        <f>'入力シート Input sheet'!F529</f>
        <v/>
      </c>
      <c r="E462" s="52">
        <f>'入力シート Input sheet'!P529</f>
        <v>0</v>
      </c>
      <c r="F462" s="52">
        <f>'入力シート Input sheet'!N529</f>
        <v>0</v>
      </c>
      <c r="G462" s="52" t="str">
        <f>'入力シート Input sheet'!O529</f>
        <v>kg</v>
      </c>
      <c r="H462" s="78">
        <f>'入力シート Input sheet'!H529*($F462/1000)</f>
        <v>0</v>
      </c>
      <c r="I462" s="78">
        <f>'入力シート Input sheet'!I529*($F462/1000)</f>
        <v>0</v>
      </c>
      <c r="J462" s="78">
        <f>'入力シート Input sheet'!J529*($F462/1000)</f>
        <v>0</v>
      </c>
      <c r="K462" s="49" t="s">
        <v>7</v>
      </c>
      <c r="L462" s="78">
        <f>'入力シート Input sheet'!K529*($F462/1000)</f>
        <v>0</v>
      </c>
      <c r="M462" s="76">
        <f>'入力シート Input sheet'!L529</f>
        <v>0</v>
      </c>
    </row>
    <row r="463" spans="2:13" x14ac:dyDescent="0.4">
      <c r="B463" s="74">
        <f>'入力シート Input sheet'!D530</f>
        <v>0</v>
      </c>
      <c r="C463" s="13">
        <v>443</v>
      </c>
      <c r="D463" s="52" t="str">
        <f>'入力シート Input sheet'!F530</f>
        <v/>
      </c>
      <c r="E463" s="52">
        <f>'入力シート Input sheet'!P530</f>
        <v>0</v>
      </c>
      <c r="F463" s="52">
        <f>'入力シート Input sheet'!N530</f>
        <v>0</v>
      </c>
      <c r="G463" s="52" t="str">
        <f>'入力シート Input sheet'!O530</f>
        <v>kg</v>
      </c>
      <c r="H463" s="78">
        <f>'入力シート Input sheet'!H530*($F463/1000)</f>
        <v>0</v>
      </c>
      <c r="I463" s="78">
        <f>'入力シート Input sheet'!I530*($F463/1000)</f>
        <v>0</v>
      </c>
      <c r="J463" s="78">
        <f>'入力シート Input sheet'!J530*($F463/1000)</f>
        <v>0</v>
      </c>
      <c r="K463" s="49" t="s">
        <v>7</v>
      </c>
      <c r="L463" s="78">
        <f>'入力シート Input sheet'!K530*($F463/1000)</f>
        <v>0</v>
      </c>
      <c r="M463" s="76">
        <f>'入力シート Input sheet'!L530</f>
        <v>0</v>
      </c>
    </row>
    <row r="464" spans="2:13" x14ac:dyDescent="0.4">
      <c r="B464" s="74">
        <f>'入力シート Input sheet'!D531</f>
        <v>0</v>
      </c>
      <c r="C464" s="13">
        <v>444</v>
      </c>
      <c r="D464" s="52" t="str">
        <f>'入力シート Input sheet'!F531</f>
        <v/>
      </c>
      <c r="E464" s="52">
        <f>'入力シート Input sheet'!P531</f>
        <v>0</v>
      </c>
      <c r="F464" s="52">
        <f>'入力シート Input sheet'!N531</f>
        <v>0</v>
      </c>
      <c r="G464" s="52" t="str">
        <f>'入力シート Input sheet'!O531</f>
        <v>kg</v>
      </c>
      <c r="H464" s="78">
        <f>'入力シート Input sheet'!H531*($F464/1000)</f>
        <v>0</v>
      </c>
      <c r="I464" s="78">
        <f>'入力シート Input sheet'!I531*($F464/1000)</f>
        <v>0</v>
      </c>
      <c r="J464" s="78">
        <f>'入力シート Input sheet'!J531*($F464/1000)</f>
        <v>0</v>
      </c>
      <c r="K464" s="49" t="s">
        <v>7</v>
      </c>
      <c r="L464" s="78">
        <f>'入力シート Input sheet'!K531*($F464/1000)</f>
        <v>0</v>
      </c>
      <c r="M464" s="76">
        <f>'入力シート Input sheet'!L531</f>
        <v>0</v>
      </c>
    </row>
    <row r="465" spans="2:13" x14ac:dyDescent="0.4">
      <c r="B465" s="74">
        <f>'入力シート Input sheet'!D532</f>
        <v>0</v>
      </c>
      <c r="C465" s="13">
        <v>445</v>
      </c>
      <c r="D465" s="52" t="str">
        <f>'入力シート Input sheet'!F532</f>
        <v/>
      </c>
      <c r="E465" s="52">
        <f>'入力シート Input sheet'!P532</f>
        <v>0</v>
      </c>
      <c r="F465" s="52">
        <f>'入力シート Input sheet'!N532</f>
        <v>0</v>
      </c>
      <c r="G465" s="52" t="str">
        <f>'入力シート Input sheet'!O532</f>
        <v>kg</v>
      </c>
      <c r="H465" s="78">
        <f>'入力シート Input sheet'!H532*($F465/1000)</f>
        <v>0</v>
      </c>
      <c r="I465" s="78">
        <f>'入力シート Input sheet'!I532*($F465/1000)</f>
        <v>0</v>
      </c>
      <c r="J465" s="78">
        <f>'入力シート Input sheet'!J532*($F465/1000)</f>
        <v>0</v>
      </c>
      <c r="K465" s="49" t="s">
        <v>7</v>
      </c>
      <c r="L465" s="78">
        <f>'入力シート Input sheet'!K532*($F465/1000)</f>
        <v>0</v>
      </c>
      <c r="M465" s="76">
        <f>'入力シート Input sheet'!L532</f>
        <v>0</v>
      </c>
    </row>
    <row r="466" spans="2:13" x14ac:dyDescent="0.4">
      <c r="B466" s="74">
        <f>'入力シート Input sheet'!D533</f>
        <v>0</v>
      </c>
      <c r="C466" s="13">
        <v>446</v>
      </c>
      <c r="D466" s="52" t="str">
        <f>'入力シート Input sheet'!F533</f>
        <v/>
      </c>
      <c r="E466" s="52">
        <f>'入力シート Input sheet'!P533</f>
        <v>0</v>
      </c>
      <c r="F466" s="52">
        <f>'入力シート Input sheet'!N533</f>
        <v>0</v>
      </c>
      <c r="G466" s="52" t="str">
        <f>'入力シート Input sheet'!O533</f>
        <v>kg</v>
      </c>
      <c r="H466" s="78">
        <f>'入力シート Input sheet'!H533*($F466/1000)</f>
        <v>0</v>
      </c>
      <c r="I466" s="78">
        <f>'入力シート Input sheet'!I533*($F466/1000)</f>
        <v>0</v>
      </c>
      <c r="J466" s="78">
        <f>'入力シート Input sheet'!J533*($F466/1000)</f>
        <v>0</v>
      </c>
      <c r="K466" s="49" t="s">
        <v>7</v>
      </c>
      <c r="L466" s="78">
        <f>'入力シート Input sheet'!K533*($F466/1000)</f>
        <v>0</v>
      </c>
      <c r="M466" s="76">
        <f>'入力シート Input sheet'!L533</f>
        <v>0</v>
      </c>
    </row>
    <row r="467" spans="2:13" x14ac:dyDescent="0.4">
      <c r="B467" s="74">
        <f>'入力シート Input sheet'!D534</f>
        <v>0</v>
      </c>
      <c r="C467" s="13">
        <v>447</v>
      </c>
      <c r="D467" s="52" t="str">
        <f>'入力シート Input sheet'!F534</f>
        <v/>
      </c>
      <c r="E467" s="52">
        <f>'入力シート Input sheet'!P534</f>
        <v>0</v>
      </c>
      <c r="F467" s="52">
        <f>'入力シート Input sheet'!N534</f>
        <v>0</v>
      </c>
      <c r="G467" s="52" t="str">
        <f>'入力シート Input sheet'!O534</f>
        <v>kg</v>
      </c>
      <c r="H467" s="78">
        <f>'入力シート Input sheet'!H534*($F467/1000)</f>
        <v>0</v>
      </c>
      <c r="I467" s="78">
        <f>'入力シート Input sheet'!I534*($F467/1000)</f>
        <v>0</v>
      </c>
      <c r="J467" s="78">
        <f>'入力シート Input sheet'!J534*($F467/1000)</f>
        <v>0</v>
      </c>
      <c r="K467" s="49" t="s">
        <v>7</v>
      </c>
      <c r="L467" s="78">
        <f>'入力シート Input sheet'!K534*($F467/1000)</f>
        <v>0</v>
      </c>
      <c r="M467" s="76">
        <f>'入力シート Input sheet'!L534</f>
        <v>0</v>
      </c>
    </row>
    <row r="468" spans="2:13" x14ac:dyDescent="0.4">
      <c r="B468" s="74">
        <f>'入力シート Input sheet'!D535</f>
        <v>0</v>
      </c>
      <c r="C468" s="13">
        <v>448</v>
      </c>
      <c r="D468" s="52" t="str">
        <f>'入力シート Input sheet'!F535</f>
        <v/>
      </c>
      <c r="E468" s="52">
        <f>'入力シート Input sheet'!P535</f>
        <v>0</v>
      </c>
      <c r="F468" s="52">
        <f>'入力シート Input sheet'!N535</f>
        <v>0</v>
      </c>
      <c r="G468" s="52" t="str">
        <f>'入力シート Input sheet'!O535</f>
        <v>kg</v>
      </c>
      <c r="H468" s="78">
        <f>'入力シート Input sheet'!H535*($F468/1000)</f>
        <v>0</v>
      </c>
      <c r="I468" s="78">
        <f>'入力シート Input sheet'!I535*($F468/1000)</f>
        <v>0</v>
      </c>
      <c r="J468" s="78">
        <f>'入力シート Input sheet'!J535*($F468/1000)</f>
        <v>0</v>
      </c>
      <c r="K468" s="49" t="s">
        <v>7</v>
      </c>
      <c r="L468" s="78">
        <f>'入力シート Input sheet'!K535*($F468/1000)</f>
        <v>0</v>
      </c>
      <c r="M468" s="76">
        <f>'入力シート Input sheet'!L535</f>
        <v>0</v>
      </c>
    </row>
    <row r="469" spans="2:13" x14ac:dyDescent="0.4">
      <c r="B469" s="74">
        <f>'入力シート Input sheet'!D536</f>
        <v>0</v>
      </c>
      <c r="C469" s="13">
        <v>449</v>
      </c>
      <c r="D469" s="52" t="str">
        <f>'入力シート Input sheet'!F536</f>
        <v/>
      </c>
      <c r="E469" s="52">
        <f>'入力シート Input sheet'!P536</f>
        <v>0</v>
      </c>
      <c r="F469" s="52">
        <f>'入力シート Input sheet'!N536</f>
        <v>0</v>
      </c>
      <c r="G469" s="52" t="str">
        <f>'入力シート Input sheet'!O536</f>
        <v>kg</v>
      </c>
      <c r="H469" s="78">
        <f>'入力シート Input sheet'!H536*($F469/1000)</f>
        <v>0</v>
      </c>
      <c r="I469" s="78">
        <f>'入力シート Input sheet'!I536*($F469/1000)</f>
        <v>0</v>
      </c>
      <c r="J469" s="78">
        <f>'入力シート Input sheet'!J536*($F469/1000)</f>
        <v>0</v>
      </c>
      <c r="K469" s="49" t="s">
        <v>7</v>
      </c>
      <c r="L469" s="78">
        <f>'入力シート Input sheet'!K536*($F469/1000)</f>
        <v>0</v>
      </c>
      <c r="M469" s="76">
        <f>'入力シート Input sheet'!L536</f>
        <v>0</v>
      </c>
    </row>
    <row r="470" spans="2:13" x14ac:dyDescent="0.4">
      <c r="B470" s="74">
        <f>'入力シート Input sheet'!D537</f>
        <v>0</v>
      </c>
      <c r="C470" s="13">
        <v>450</v>
      </c>
      <c r="D470" s="52" t="str">
        <f>'入力シート Input sheet'!F537</f>
        <v/>
      </c>
      <c r="E470" s="52">
        <f>'入力シート Input sheet'!P537</f>
        <v>0</v>
      </c>
      <c r="F470" s="52">
        <f>'入力シート Input sheet'!N537</f>
        <v>0</v>
      </c>
      <c r="G470" s="52" t="str">
        <f>'入力シート Input sheet'!O537</f>
        <v>kg</v>
      </c>
      <c r="H470" s="78">
        <f>'入力シート Input sheet'!H537*($F470/1000)</f>
        <v>0</v>
      </c>
      <c r="I470" s="78">
        <f>'入力シート Input sheet'!I537*($F470/1000)</f>
        <v>0</v>
      </c>
      <c r="J470" s="78">
        <f>'入力シート Input sheet'!J537*($F470/1000)</f>
        <v>0</v>
      </c>
      <c r="K470" s="49" t="s">
        <v>7</v>
      </c>
      <c r="L470" s="78">
        <f>'入力シート Input sheet'!K537*($F470/1000)</f>
        <v>0</v>
      </c>
      <c r="M470" s="76">
        <f>'入力シート Input sheet'!L537</f>
        <v>0</v>
      </c>
    </row>
    <row r="471" spans="2:13" x14ac:dyDescent="0.4">
      <c r="B471" s="74">
        <f>'入力シート Input sheet'!D538</f>
        <v>0</v>
      </c>
      <c r="C471" s="13">
        <v>451</v>
      </c>
      <c r="D471" s="52" t="str">
        <f>'入力シート Input sheet'!F538</f>
        <v/>
      </c>
      <c r="E471" s="52">
        <f>'入力シート Input sheet'!P538</f>
        <v>0</v>
      </c>
      <c r="F471" s="52">
        <f>'入力シート Input sheet'!N538</f>
        <v>0</v>
      </c>
      <c r="G471" s="52" t="str">
        <f>'入力シート Input sheet'!O538</f>
        <v>kg</v>
      </c>
      <c r="H471" s="78">
        <f>'入力シート Input sheet'!H538*($F471/1000)</f>
        <v>0</v>
      </c>
      <c r="I471" s="78">
        <f>'入力シート Input sheet'!I538*($F471/1000)</f>
        <v>0</v>
      </c>
      <c r="J471" s="78">
        <f>'入力シート Input sheet'!J538*($F471/1000)</f>
        <v>0</v>
      </c>
      <c r="K471" s="49" t="s">
        <v>7</v>
      </c>
      <c r="L471" s="78">
        <f>'入力シート Input sheet'!K538*($F471/1000)</f>
        <v>0</v>
      </c>
      <c r="M471" s="76">
        <f>'入力シート Input sheet'!L538</f>
        <v>0</v>
      </c>
    </row>
    <row r="472" spans="2:13" x14ac:dyDescent="0.4">
      <c r="B472" s="74">
        <f>'入力シート Input sheet'!D539</f>
        <v>0</v>
      </c>
      <c r="C472" s="13">
        <v>452</v>
      </c>
      <c r="D472" s="52" t="str">
        <f>'入力シート Input sheet'!F539</f>
        <v/>
      </c>
      <c r="E472" s="52">
        <f>'入力シート Input sheet'!P539</f>
        <v>0</v>
      </c>
      <c r="F472" s="52">
        <f>'入力シート Input sheet'!N539</f>
        <v>0</v>
      </c>
      <c r="G472" s="52" t="str">
        <f>'入力シート Input sheet'!O539</f>
        <v>kg</v>
      </c>
      <c r="H472" s="78">
        <f>'入力シート Input sheet'!H539*($F472/1000)</f>
        <v>0</v>
      </c>
      <c r="I472" s="78">
        <f>'入力シート Input sheet'!I539*($F472/1000)</f>
        <v>0</v>
      </c>
      <c r="J472" s="78">
        <f>'入力シート Input sheet'!J539*($F472/1000)</f>
        <v>0</v>
      </c>
      <c r="K472" s="49" t="s">
        <v>7</v>
      </c>
      <c r="L472" s="78">
        <f>'入力シート Input sheet'!K539*($F472/1000)</f>
        <v>0</v>
      </c>
      <c r="M472" s="76">
        <f>'入力シート Input sheet'!L539</f>
        <v>0</v>
      </c>
    </row>
    <row r="473" spans="2:13" x14ac:dyDescent="0.4">
      <c r="B473" s="74">
        <f>'入力シート Input sheet'!D540</f>
        <v>0</v>
      </c>
      <c r="C473" s="13">
        <v>453</v>
      </c>
      <c r="D473" s="52" t="str">
        <f>'入力シート Input sheet'!F540</f>
        <v/>
      </c>
      <c r="E473" s="52">
        <f>'入力シート Input sheet'!P540</f>
        <v>0</v>
      </c>
      <c r="F473" s="52">
        <f>'入力シート Input sheet'!N540</f>
        <v>0</v>
      </c>
      <c r="G473" s="52" t="str">
        <f>'入力シート Input sheet'!O540</f>
        <v>kg</v>
      </c>
      <c r="H473" s="78">
        <f>'入力シート Input sheet'!H540*($F473/1000)</f>
        <v>0</v>
      </c>
      <c r="I473" s="78">
        <f>'入力シート Input sheet'!I540*($F473/1000)</f>
        <v>0</v>
      </c>
      <c r="J473" s="78">
        <f>'入力シート Input sheet'!J540*($F473/1000)</f>
        <v>0</v>
      </c>
      <c r="K473" s="49" t="s">
        <v>7</v>
      </c>
      <c r="L473" s="78">
        <f>'入力シート Input sheet'!K540*($F473/1000)</f>
        <v>0</v>
      </c>
      <c r="M473" s="76">
        <f>'入力シート Input sheet'!L540</f>
        <v>0</v>
      </c>
    </row>
    <row r="474" spans="2:13" x14ac:dyDescent="0.4">
      <c r="B474" s="74">
        <f>'入力シート Input sheet'!D541</f>
        <v>0</v>
      </c>
      <c r="C474" s="13">
        <v>454</v>
      </c>
      <c r="D474" s="52" t="str">
        <f>'入力シート Input sheet'!F541</f>
        <v/>
      </c>
      <c r="E474" s="52">
        <f>'入力シート Input sheet'!P541</f>
        <v>0</v>
      </c>
      <c r="F474" s="52">
        <f>'入力シート Input sheet'!N541</f>
        <v>0</v>
      </c>
      <c r="G474" s="52" t="str">
        <f>'入力シート Input sheet'!O541</f>
        <v>kg</v>
      </c>
      <c r="H474" s="78">
        <f>'入力シート Input sheet'!H541*($F474/1000)</f>
        <v>0</v>
      </c>
      <c r="I474" s="78">
        <f>'入力シート Input sheet'!I541*($F474/1000)</f>
        <v>0</v>
      </c>
      <c r="J474" s="78">
        <f>'入力シート Input sheet'!J541*($F474/1000)</f>
        <v>0</v>
      </c>
      <c r="K474" s="49" t="s">
        <v>7</v>
      </c>
      <c r="L474" s="78">
        <f>'入力シート Input sheet'!K541*($F474/1000)</f>
        <v>0</v>
      </c>
      <c r="M474" s="76">
        <f>'入力シート Input sheet'!L541</f>
        <v>0</v>
      </c>
    </row>
    <row r="475" spans="2:13" x14ac:dyDescent="0.4">
      <c r="B475" s="74">
        <f>'入力シート Input sheet'!D542</f>
        <v>0</v>
      </c>
      <c r="C475" s="13">
        <v>455</v>
      </c>
      <c r="D475" s="52" t="str">
        <f>'入力シート Input sheet'!F542</f>
        <v/>
      </c>
      <c r="E475" s="52">
        <f>'入力シート Input sheet'!P542</f>
        <v>0</v>
      </c>
      <c r="F475" s="52">
        <f>'入力シート Input sheet'!N542</f>
        <v>0</v>
      </c>
      <c r="G475" s="52" t="str">
        <f>'入力シート Input sheet'!O542</f>
        <v>kg</v>
      </c>
      <c r="H475" s="78">
        <f>'入力シート Input sheet'!H542*($F475/1000)</f>
        <v>0</v>
      </c>
      <c r="I475" s="78">
        <f>'入力シート Input sheet'!I542*($F475/1000)</f>
        <v>0</v>
      </c>
      <c r="J475" s="78">
        <f>'入力シート Input sheet'!J542*($F475/1000)</f>
        <v>0</v>
      </c>
      <c r="K475" s="49" t="s">
        <v>7</v>
      </c>
      <c r="L475" s="78">
        <f>'入力シート Input sheet'!K542*($F475/1000)</f>
        <v>0</v>
      </c>
      <c r="M475" s="76">
        <f>'入力シート Input sheet'!L542</f>
        <v>0</v>
      </c>
    </row>
    <row r="476" spans="2:13" x14ac:dyDescent="0.4">
      <c r="B476" s="74">
        <f>'入力シート Input sheet'!D543</f>
        <v>0</v>
      </c>
      <c r="C476" s="13">
        <v>456</v>
      </c>
      <c r="D476" s="52" t="str">
        <f>'入力シート Input sheet'!F543</f>
        <v/>
      </c>
      <c r="E476" s="52">
        <f>'入力シート Input sheet'!P543</f>
        <v>0</v>
      </c>
      <c r="F476" s="52">
        <f>'入力シート Input sheet'!N543</f>
        <v>0</v>
      </c>
      <c r="G476" s="52" t="str">
        <f>'入力シート Input sheet'!O543</f>
        <v>kg</v>
      </c>
      <c r="H476" s="78">
        <f>'入力シート Input sheet'!H543*($F476/1000)</f>
        <v>0</v>
      </c>
      <c r="I476" s="78">
        <f>'入力シート Input sheet'!I543*($F476/1000)</f>
        <v>0</v>
      </c>
      <c r="J476" s="78">
        <f>'入力シート Input sheet'!J543*($F476/1000)</f>
        <v>0</v>
      </c>
      <c r="K476" s="49" t="s">
        <v>7</v>
      </c>
      <c r="L476" s="78">
        <f>'入力シート Input sheet'!K543*($F476/1000)</f>
        <v>0</v>
      </c>
      <c r="M476" s="76">
        <f>'入力シート Input sheet'!L543</f>
        <v>0</v>
      </c>
    </row>
    <row r="477" spans="2:13" x14ac:dyDescent="0.4">
      <c r="B477" s="74">
        <f>'入力シート Input sheet'!D544</f>
        <v>0</v>
      </c>
      <c r="C477" s="13">
        <v>457</v>
      </c>
      <c r="D477" s="52" t="str">
        <f>'入力シート Input sheet'!F544</f>
        <v/>
      </c>
      <c r="E477" s="52">
        <f>'入力シート Input sheet'!P544</f>
        <v>0</v>
      </c>
      <c r="F477" s="52">
        <f>'入力シート Input sheet'!N544</f>
        <v>0</v>
      </c>
      <c r="G477" s="52" t="str">
        <f>'入力シート Input sheet'!O544</f>
        <v>kg</v>
      </c>
      <c r="H477" s="78">
        <f>'入力シート Input sheet'!H544*($F477/1000)</f>
        <v>0</v>
      </c>
      <c r="I477" s="78">
        <f>'入力シート Input sheet'!I544*($F477/1000)</f>
        <v>0</v>
      </c>
      <c r="J477" s="78">
        <f>'入力シート Input sheet'!J544*($F477/1000)</f>
        <v>0</v>
      </c>
      <c r="K477" s="49" t="s">
        <v>7</v>
      </c>
      <c r="L477" s="78">
        <f>'入力シート Input sheet'!K544*($F477/1000)</f>
        <v>0</v>
      </c>
      <c r="M477" s="76">
        <f>'入力シート Input sheet'!L544</f>
        <v>0</v>
      </c>
    </row>
    <row r="478" spans="2:13" x14ac:dyDescent="0.4">
      <c r="B478" s="74">
        <f>'入力シート Input sheet'!D545</f>
        <v>0</v>
      </c>
      <c r="C478" s="13">
        <v>458</v>
      </c>
      <c r="D478" s="52" t="str">
        <f>'入力シート Input sheet'!F545</f>
        <v/>
      </c>
      <c r="E478" s="52">
        <f>'入力シート Input sheet'!P545</f>
        <v>0</v>
      </c>
      <c r="F478" s="52">
        <f>'入力シート Input sheet'!N545</f>
        <v>0</v>
      </c>
      <c r="G478" s="52" t="str">
        <f>'入力シート Input sheet'!O545</f>
        <v>kg</v>
      </c>
      <c r="H478" s="78">
        <f>'入力シート Input sheet'!H545*($F478/1000)</f>
        <v>0</v>
      </c>
      <c r="I478" s="78">
        <f>'入力シート Input sheet'!I545*($F478/1000)</f>
        <v>0</v>
      </c>
      <c r="J478" s="78">
        <f>'入力シート Input sheet'!J545*($F478/1000)</f>
        <v>0</v>
      </c>
      <c r="K478" s="49" t="s">
        <v>7</v>
      </c>
      <c r="L478" s="78">
        <f>'入力シート Input sheet'!K545*($F478/1000)</f>
        <v>0</v>
      </c>
      <c r="M478" s="76">
        <f>'入力シート Input sheet'!L545</f>
        <v>0</v>
      </c>
    </row>
    <row r="479" spans="2:13" x14ac:dyDescent="0.4">
      <c r="B479" s="74">
        <f>'入力シート Input sheet'!D546</f>
        <v>0</v>
      </c>
      <c r="C479" s="13">
        <v>459</v>
      </c>
      <c r="D479" s="52" t="str">
        <f>'入力シート Input sheet'!F546</f>
        <v/>
      </c>
      <c r="E479" s="52">
        <f>'入力シート Input sheet'!P546</f>
        <v>0</v>
      </c>
      <c r="F479" s="52">
        <f>'入力シート Input sheet'!N546</f>
        <v>0</v>
      </c>
      <c r="G479" s="52" t="str">
        <f>'入力シート Input sheet'!O546</f>
        <v>kg</v>
      </c>
      <c r="H479" s="78">
        <f>'入力シート Input sheet'!H546*($F479/1000)</f>
        <v>0</v>
      </c>
      <c r="I479" s="78">
        <f>'入力シート Input sheet'!I546*($F479/1000)</f>
        <v>0</v>
      </c>
      <c r="J479" s="78">
        <f>'入力シート Input sheet'!J546*($F479/1000)</f>
        <v>0</v>
      </c>
      <c r="K479" s="49" t="s">
        <v>7</v>
      </c>
      <c r="L479" s="78">
        <f>'入力シート Input sheet'!K546*($F479/1000)</f>
        <v>0</v>
      </c>
      <c r="M479" s="76">
        <f>'入力シート Input sheet'!L546</f>
        <v>0</v>
      </c>
    </row>
    <row r="480" spans="2:13" x14ac:dyDescent="0.4">
      <c r="B480" s="74">
        <f>'入力シート Input sheet'!D547</f>
        <v>0</v>
      </c>
      <c r="C480" s="13">
        <v>460</v>
      </c>
      <c r="D480" s="52" t="str">
        <f>'入力シート Input sheet'!F547</f>
        <v/>
      </c>
      <c r="E480" s="52">
        <f>'入力シート Input sheet'!P547</f>
        <v>0</v>
      </c>
      <c r="F480" s="52">
        <f>'入力シート Input sheet'!N547</f>
        <v>0</v>
      </c>
      <c r="G480" s="52" t="str">
        <f>'入力シート Input sheet'!O547</f>
        <v>kg</v>
      </c>
      <c r="H480" s="78">
        <f>'入力シート Input sheet'!H547*($F480/1000)</f>
        <v>0</v>
      </c>
      <c r="I480" s="78">
        <f>'入力シート Input sheet'!I547*($F480/1000)</f>
        <v>0</v>
      </c>
      <c r="J480" s="78">
        <f>'入力シート Input sheet'!J547*($F480/1000)</f>
        <v>0</v>
      </c>
      <c r="K480" s="49" t="s">
        <v>7</v>
      </c>
      <c r="L480" s="78">
        <f>'入力シート Input sheet'!K547*($F480/1000)</f>
        <v>0</v>
      </c>
      <c r="M480" s="76">
        <f>'入力シート Input sheet'!L547</f>
        <v>0</v>
      </c>
    </row>
    <row r="481" spans="2:13" x14ac:dyDescent="0.4">
      <c r="B481" s="74">
        <f>'入力シート Input sheet'!D548</f>
        <v>0</v>
      </c>
      <c r="C481" s="13">
        <v>461</v>
      </c>
      <c r="D481" s="52" t="str">
        <f>'入力シート Input sheet'!F548</f>
        <v/>
      </c>
      <c r="E481" s="52">
        <f>'入力シート Input sheet'!P548</f>
        <v>0</v>
      </c>
      <c r="F481" s="52">
        <f>'入力シート Input sheet'!N548</f>
        <v>0</v>
      </c>
      <c r="G481" s="52" t="str">
        <f>'入力シート Input sheet'!O548</f>
        <v>kg</v>
      </c>
      <c r="H481" s="78">
        <f>'入力シート Input sheet'!H548*($F481/1000)</f>
        <v>0</v>
      </c>
      <c r="I481" s="78">
        <f>'入力シート Input sheet'!I548*($F481/1000)</f>
        <v>0</v>
      </c>
      <c r="J481" s="78">
        <f>'入力シート Input sheet'!J548*($F481/1000)</f>
        <v>0</v>
      </c>
      <c r="K481" s="49" t="s">
        <v>7</v>
      </c>
      <c r="L481" s="78">
        <f>'入力シート Input sheet'!K548*($F481/1000)</f>
        <v>0</v>
      </c>
      <c r="M481" s="76">
        <f>'入力シート Input sheet'!L548</f>
        <v>0</v>
      </c>
    </row>
    <row r="482" spans="2:13" x14ac:dyDescent="0.4">
      <c r="B482" s="74">
        <f>'入力シート Input sheet'!D549</f>
        <v>0</v>
      </c>
      <c r="C482" s="13">
        <v>462</v>
      </c>
      <c r="D482" s="52" t="str">
        <f>'入力シート Input sheet'!F549</f>
        <v/>
      </c>
      <c r="E482" s="52">
        <f>'入力シート Input sheet'!P549</f>
        <v>0</v>
      </c>
      <c r="F482" s="52">
        <f>'入力シート Input sheet'!N549</f>
        <v>0</v>
      </c>
      <c r="G482" s="52" t="str">
        <f>'入力シート Input sheet'!O549</f>
        <v>kg</v>
      </c>
      <c r="H482" s="78">
        <f>'入力シート Input sheet'!H549*($F482/1000)</f>
        <v>0</v>
      </c>
      <c r="I482" s="78">
        <f>'入力シート Input sheet'!I549*($F482/1000)</f>
        <v>0</v>
      </c>
      <c r="J482" s="78">
        <f>'入力シート Input sheet'!J549*($F482/1000)</f>
        <v>0</v>
      </c>
      <c r="K482" s="49" t="s">
        <v>7</v>
      </c>
      <c r="L482" s="78">
        <f>'入力シート Input sheet'!K549*($F482/1000)</f>
        <v>0</v>
      </c>
      <c r="M482" s="76">
        <f>'入力シート Input sheet'!L549</f>
        <v>0</v>
      </c>
    </row>
    <row r="483" spans="2:13" x14ac:dyDescent="0.4">
      <c r="B483" s="74">
        <f>'入力シート Input sheet'!D550</f>
        <v>0</v>
      </c>
      <c r="C483" s="13">
        <v>463</v>
      </c>
      <c r="D483" s="52" t="str">
        <f>'入力シート Input sheet'!F550</f>
        <v/>
      </c>
      <c r="E483" s="52">
        <f>'入力シート Input sheet'!P550</f>
        <v>0</v>
      </c>
      <c r="F483" s="52">
        <f>'入力シート Input sheet'!N550</f>
        <v>0</v>
      </c>
      <c r="G483" s="52" t="str">
        <f>'入力シート Input sheet'!O550</f>
        <v>kg</v>
      </c>
      <c r="H483" s="78">
        <f>'入力シート Input sheet'!H550*($F483/1000)</f>
        <v>0</v>
      </c>
      <c r="I483" s="78">
        <f>'入力シート Input sheet'!I550*($F483/1000)</f>
        <v>0</v>
      </c>
      <c r="J483" s="78">
        <f>'入力シート Input sheet'!J550*($F483/1000)</f>
        <v>0</v>
      </c>
      <c r="K483" s="49" t="s">
        <v>7</v>
      </c>
      <c r="L483" s="78">
        <f>'入力シート Input sheet'!K550*($F483/1000)</f>
        <v>0</v>
      </c>
      <c r="M483" s="76">
        <f>'入力シート Input sheet'!L550</f>
        <v>0</v>
      </c>
    </row>
    <row r="484" spans="2:13" x14ac:dyDescent="0.4">
      <c r="B484" s="74">
        <f>'入力シート Input sheet'!D551</f>
        <v>0</v>
      </c>
      <c r="C484" s="13">
        <v>464</v>
      </c>
      <c r="D484" s="52" t="str">
        <f>'入力シート Input sheet'!F551</f>
        <v/>
      </c>
      <c r="E484" s="52">
        <f>'入力シート Input sheet'!P551</f>
        <v>0</v>
      </c>
      <c r="F484" s="52">
        <f>'入力シート Input sheet'!N551</f>
        <v>0</v>
      </c>
      <c r="G484" s="52" t="str">
        <f>'入力シート Input sheet'!O551</f>
        <v>kg</v>
      </c>
      <c r="H484" s="78">
        <f>'入力シート Input sheet'!H551*($F484/1000)</f>
        <v>0</v>
      </c>
      <c r="I484" s="78">
        <f>'入力シート Input sheet'!I551*($F484/1000)</f>
        <v>0</v>
      </c>
      <c r="J484" s="78">
        <f>'入力シート Input sheet'!J551*($F484/1000)</f>
        <v>0</v>
      </c>
      <c r="K484" s="49" t="s">
        <v>7</v>
      </c>
      <c r="L484" s="78">
        <f>'入力シート Input sheet'!K551*($F484/1000)</f>
        <v>0</v>
      </c>
      <c r="M484" s="76">
        <f>'入力シート Input sheet'!L551</f>
        <v>0</v>
      </c>
    </row>
    <row r="485" spans="2:13" x14ac:dyDescent="0.4">
      <c r="B485" s="74">
        <f>'入力シート Input sheet'!D552</f>
        <v>0</v>
      </c>
      <c r="C485" s="13">
        <v>465</v>
      </c>
      <c r="D485" s="52" t="str">
        <f>'入力シート Input sheet'!F552</f>
        <v/>
      </c>
      <c r="E485" s="52">
        <f>'入力シート Input sheet'!P552</f>
        <v>0</v>
      </c>
      <c r="F485" s="52">
        <f>'入力シート Input sheet'!N552</f>
        <v>0</v>
      </c>
      <c r="G485" s="52" t="str">
        <f>'入力シート Input sheet'!O552</f>
        <v>kg</v>
      </c>
      <c r="H485" s="78">
        <f>'入力シート Input sheet'!H552*($F485/1000)</f>
        <v>0</v>
      </c>
      <c r="I485" s="78">
        <f>'入力シート Input sheet'!I552*($F485/1000)</f>
        <v>0</v>
      </c>
      <c r="J485" s="78">
        <f>'入力シート Input sheet'!J552*($F485/1000)</f>
        <v>0</v>
      </c>
      <c r="K485" s="49" t="s">
        <v>7</v>
      </c>
      <c r="L485" s="78">
        <f>'入力シート Input sheet'!K552*($F485/1000)</f>
        <v>0</v>
      </c>
      <c r="M485" s="76">
        <f>'入力シート Input sheet'!L552</f>
        <v>0</v>
      </c>
    </row>
    <row r="486" spans="2:13" x14ac:dyDescent="0.4">
      <c r="B486" s="74">
        <f>'入力シート Input sheet'!D553</f>
        <v>0</v>
      </c>
      <c r="C486" s="13">
        <v>466</v>
      </c>
      <c r="D486" s="52" t="str">
        <f>'入力シート Input sheet'!F553</f>
        <v/>
      </c>
      <c r="E486" s="52">
        <f>'入力シート Input sheet'!P553</f>
        <v>0</v>
      </c>
      <c r="F486" s="52">
        <f>'入力シート Input sheet'!N553</f>
        <v>0</v>
      </c>
      <c r="G486" s="52" t="str">
        <f>'入力シート Input sheet'!O553</f>
        <v>kg</v>
      </c>
      <c r="H486" s="78">
        <f>'入力シート Input sheet'!H553*($F486/1000)</f>
        <v>0</v>
      </c>
      <c r="I486" s="78">
        <f>'入力シート Input sheet'!I553*($F486/1000)</f>
        <v>0</v>
      </c>
      <c r="J486" s="78">
        <f>'入力シート Input sheet'!J553*($F486/1000)</f>
        <v>0</v>
      </c>
      <c r="K486" s="49" t="s">
        <v>7</v>
      </c>
      <c r="L486" s="78">
        <f>'入力シート Input sheet'!K553*($F486/1000)</f>
        <v>0</v>
      </c>
      <c r="M486" s="76">
        <f>'入力シート Input sheet'!L553</f>
        <v>0</v>
      </c>
    </row>
    <row r="487" spans="2:13" x14ac:dyDescent="0.4">
      <c r="B487" s="74">
        <f>'入力シート Input sheet'!D554</f>
        <v>0</v>
      </c>
      <c r="C487" s="13">
        <v>467</v>
      </c>
      <c r="D487" s="52" t="str">
        <f>'入力シート Input sheet'!F554</f>
        <v/>
      </c>
      <c r="E487" s="52">
        <f>'入力シート Input sheet'!P554</f>
        <v>0</v>
      </c>
      <c r="F487" s="52">
        <f>'入力シート Input sheet'!N554</f>
        <v>0</v>
      </c>
      <c r="G487" s="52" t="str">
        <f>'入力シート Input sheet'!O554</f>
        <v>kg</v>
      </c>
      <c r="H487" s="78">
        <f>'入力シート Input sheet'!H554*($F487/1000)</f>
        <v>0</v>
      </c>
      <c r="I487" s="78">
        <f>'入力シート Input sheet'!I554*($F487/1000)</f>
        <v>0</v>
      </c>
      <c r="J487" s="78">
        <f>'入力シート Input sheet'!J554*($F487/1000)</f>
        <v>0</v>
      </c>
      <c r="K487" s="49" t="s">
        <v>7</v>
      </c>
      <c r="L487" s="78">
        <f>'入力シート Input sheet'!K554*($F487/1000)</f>
        <v>0</v>
      </c>
      <c r="M487" s="76">
        <f>'入力シート Input sheet'!L554</f>
        <v>0</v>
      </c>
    </row>
    <row r="488" spans="2:13" x14ac:dyDescent="0.4">
      <c r="B488" s="74">
        <f>'入力シート Input sheet'!D555</f>
        <v>0</v>
      </c>
      <c r="C488" s="13">
        <v>468</v>
      </c>
      <c r="D488" s="52" t="str">
        <f>'入力シート Input sheet'!F555</f>
        <v/>
      </c>
      <c r="E488" s="52">
        <f>'入力シート Input sheet'!P555</f>
        <v>0</v>
      </c>
      <c r="F488" s="52">
        <f>'入力シート Input sheet'!N555</f>
        <v>0</v>
      </c>
      <c r="G488" s="52" t="str">
        <f>'入力シート Input sheet'!O555</f>
        <v>kg</v>
      </c>
      <c r="H488" s="78">
        <f>'入力シート Input sheet'!H555*($F488/1000)</f>
        <v>0</v>
      </c>
      <c r="I488" s="78">
        <f>'入力シート Input sheet'!I555*($F488/1000)</f>
        <v>0</v>
      </c>
      <c r="J488" s="78">
        <f>'入力シート Input sheet'!J555*($F488/1000)</f>
        <v>0</v>
      </c>
      <c r="K488" s="49" t="s">
        <v>7</v>
      </c>
      <c r="L488" s="78">
        <f>'入力シート Input sheet'!K555*($F488/1000)</f>
        <v>0</v>
      </c>
      <c r="M488" s="76">
        <f>'入力シート Input sheet'!L555</f>
        <v>0</v>
      </c>
    </row>
    <row r="489" spans="2:13" x14ac:dyDescent="0.4">
      <c r="B489" s="74">
        <f>'入力シート Input sheet'!D556</f>
        <v>0</v>
      </c>
      <c r="C489" s="13">
        <v>469</v>
      </c>
      <c r="D489" s="52" t="str">
        <f>'入力シート Input sheet'!F556</f>
        <v/>
      </c>
      <c r="E489" s="52">
        <f>'入力シート Input sheet'!P556</f>
        <v>0</v>
      </c>
      <c r="F489" s="52">
        <f>'入力シート Input sheet'!N556</f>
        <v>0</v>
      </c>
      <c r="G489" s="52" t="str">
        <f>'入力シート Input sheet'!O556</f>
        <v>kg</v>
      </c>
      <c r="H489" s="78">
        <f>'入力シート Input sheet'!H556*($F489/1000)</f>
        <v>0</v>
      </c>
      <c r="I489" s="78">
        <f>'入力シート Input sheet'!I556*($F489/1000)</f>
        <v>0</v>
      </c>
      <c r="J489" s="78">
        <f>'入力シート Input sheet'!J556*($F489/1000)</f>
        <v>0</v>
      </c>
      <c r="K489" s="49" t="s">
        <v>7</v>
      </c>
      <c r="L489" s="78">
        <f>'入力シート Input sheet'!K556*($F489/1000)</f>
        <v>0</v>
      </c>
      <c r="M489" s="76">
        <f>'入力シート Input sheet'!L556</f>
        <v>0</v>
      </c>
    </row>
    <row r="490" spans="2:13" x14ac:dyDescent="0.4">
      <c r="B490" s="74">
        <f>'入力シート Input sheet'!D557</f>
        <v>0</v>
      </c>
      <c r="C490" s="13">
        <v>470</v>
      </c>
      <c r="D490" s="52" t="str">
        <f>'入力シート Input sheet'!F557</f>
        <v/>
      </c>
      <c r="E490" s="52">
        <f>'入力シート Input sheet'!P557</f>
        <v>0</v>
      </c>
      <c r="F490" s="52">
        <f>'入力シート Input sheet'!N557</f>
        <v>0</v>
      </c>
      <c r="G490" s="52" t="str">
        <f>'入力シート Input sheet'!O557</f>
        <v>kg</v>
      </c>
      <c r="H490" s="78">
        <f>'入力シート Input sheet'!H557*($F490/1000)</f>
        <v>0</v>
      </c>
      <c r="I490" s="78">
        <f>'入力シート Input sheet'!I557*($F490/1000)</f>
        <v>0</v>
      </c>
      <c r="J490" s="78">
        <f>'入力シート Input sheet'!J557*($F490/1000)</f>
        <v>0</v>
      </c>
      <c r="K490" s="49" t="s">
        <v>7</v>
      </c>
      <c r="L490" s="78">
        <f>'入力シート Input sheet'!K557*($F490/1000)</f>
        <v>0</v>
      </c>
      <c r="M490" s="76">
        <f>'入力シート Input sheet'!L557</f>
        <v>0</v>
      </c>
    </row>
    <row r="491" spans="2:13" x14ac:dyDescent="0.4">
      <c r="B491" s="74">
        <f>'入力シート Input sheet'!D558</f>
        <v>0</v>
      </c>
      <c r="C491" s="13">
        <v>471</v>
      </c>
      <c r="D491" s="52" t="str">
        <f>'入力シート Input sheet'!F558</f>
        <v/>
      </c>
      <c r="E491" s="52">
        <f>'入力シート Input sheet'!P558</f>
        <v>0</v>
      </c>
      <c r="F491" s="52">
        <f>'入力シート Input sheet'!N558</f>
        <v>0</v>
      </c>
      <c r="G491" s="52" t="str">
        <f>'入力シート Input sheet'!O558</f>
        <v>kg</v>
      </c>
      <c r="H491" s="78">
        <f>'入力シート Input sheet'!H558*($F491/1000)</f>
        <v>0</v>
      </c>
      <c r="I491" s="78">
        <f>'入力シート Input sheet'!I558*($F491/1000)</f>
        <v>0</v>
      </c>
      <c r="J491" s="78">
        <f>'入力シート Input sheet'!J558*($F491/1000)</f>
        <v>0</v>
      </c>
      <c r="K491" s="49" t="s">
        <v>7</v>
      </c>
      <c r="L491" s="78">
        <f>'入力シート Input sheet'!K558*($F491/1000)</f>
        <v>0</v>
      </c>
      <c r="M491" s="76">
        <f>'入力シート Input sheet'!L558</f>
        <v>0</v>
      </c>
    </row>
    <row r="492" spans="2:13" x14ac:dyDescent="0.4">
      <c r="B492" s="74">
        <f>'入力シート Input sheet'!D559</f>
        <v>0</v>
      </c>
      <c r="C492" s="13">
        <v>472</v>
      </c>
      <c r="D492" s="52" t="str">
        <f>'入力シート Input sheet'!F559</f>
        <v/>
      </c>
      <c r="E492" s="52">
        <f>'入力シート Input sheet'!P559</f>
        <v>0</v>
      </c>
      <c r="F492" s="52">
        <f>'入力シート Input sheet'!N559</f>
        <v>0</v>
      </c>
      <c r="G492" s="52" t="str">
        <f>'入力シート Input sheet'!O559</f>
        <v>kg</v>
      </c>
      <c r="H492" s="78">
        <f>'入力シート Input sheet'!H559*($F492/1000)</f>
        <v>0</v>
      </c>
      <c r="I492" s="78">
        <f>'入力シート Input sheet'!I559*($F492/1000)</f>
        <v>0</v>
      </c>
      <c r="J492" s="78">
        <f>'入力シート Input sheet'!J559*($F492/1000)</f>
        <v>0</v>
      </c>
      <c r="K492" s="49" t="s">
        <v>7</v>
      </c>
      <c r="L492" s="78">
        <f>'入力シート Input sheet'!K559*($F492/1000)</f>
        <v>0</v>
      </c>
      <c r="M492" s="76">
        <f>'入力シート Input sheet'!L559</f>
        <v>0</v>
      </c>
    </row>
    <row r="493" spans="2:13" x14ac:dyDescent="0.4">
      <c r="B493" s="74">
        <f>'入力シート Input sheet'!D560</f>
        <v>0</v>
      </c>
      <c r="C493" s="13">
        <v>473</v>
      </c>
      <c r="D493" s="52" t="str">
        <f>'入力シート Input sheet'!F560</f>
        <v/>
      </c>
      <c r="E493" s="52">
        <f>'入力シート Input sheet'!P560</f>
        <v>0</v>
      </c>
      <c r="F493" s="52">
        <f>'入力シート Input sheet'!N560</f>
        <v>0</v>
      </c>
      <c r="G493" s="52" t="str">
        <f>'入力シート Input sheet'!O560</f>
        <v>kg</v>
      </c>
      <c r="H493" s="78">
        <f>'入力シート Input sheet'!H560*($F493/1000)</f>
        <v>0</v>
      </c>
      <c r="I493" s="78">
        <f>'入力シート Input sheet'!I560*($F493/1000)</f>
        <v>0</v>
      </c>
      <c r="J493" s="78">
        <f>'入力シート Input sheet'!J560*($F493/1000)</f>
        <v>0</v>
      </c>
      <c r="K493" s="49" t="s">
        <v>7</v>
      </c>
      <c r="L493" s="78">
        <f>'入力シート Input sheet'!K560*($F493/1000)</f>
        <v>0</v>
      </c>
      <c r="M493" s="76">
        <f>'入力シート Input sheet'!L560</f>
        <v>0</v>
      </c>
    </row>
    <row r="494" spans="2:13" x14ac:dyDescent="0.4">
      <c r="B494" s="74">
        <f>'入力シート Input sheet'!D561</f>
        <v>0</v>
      </c>
      <c r="C494" s="13">
        <v>474</v>
      </c>
      <c r="D494" s="52" t="str">
        <f>'入力シート Input sheet'!F561</f>
        <v/>
      </c>
      <c r="E494" s="52">
        <f>'入力シート Input sheet'!P561</f>
        <v>0</v>
      </c>
      <c r="F494" s="52">
        <f>'入力シート Input sheet'!N561</f>
        <v>0</v>
      </c>
      <c r="G494" s="52" t="str">
        <f>'入力シート Input sheet'!O561</f>
        <v>kg</v>
      </c>
      <c r="H494" s="78">
        <f>'入力シート Input sheet'!H561*($F494/1000)</f>
        <v>0</v>
      </c>
      <c r="I494" s="78">
        <f>'入力シート Input sheet'!I561*($F494/1000)</f>
        <v>0</v>
      </c>
      <c r="J494" s="78">
        <f>'入力シート Input sheet'!J561*($F494/1000)</f>
        <v>0</v>
      </c>
      <c r="K494" s="49" t="s">
        <v>7</v>
      </c>
      <c r="L494" s="78">
        <f>'入力シート Input sheet'!K561*($F494/1000)</f>
        <v>0</v>
      </c>
      <c r="M494" s="76">
        <f>'入力シート Input sheet'!L561</f>
        <v>0</v>
      </c>
    </row>
    <row r="495" spans="2:13" x14ac:dyDescent="0.4">
      <c r="B495" s="74">
        <f>'入力シート Input sheet'!D562</f>
        <v>0</v>
      </c>
      <c r="C495" s="13">
        <v>475</v>
      </c>
      <c r="D495" s="52" t="str">
        <f>'入力シート Input sheet'!F562</f>
        <v/>
      </c>
      <c r="E495" s="52">
        <f>'入力シート Input sheet'!P562</f>
        <v>0</v>
      </c>
      <c r="F495" s="52">
        <f>'入力シート Input sheet'!N562</f>
        <v>0</v>
      </c>
      <c r="G495" s="52" t="str">
        <f>'入力シート Input sheet'!O562</f>
        <v>kg</v>
      </c>
      <c r="H495" s="78">
        <f>'入力シート Input sheet'!H562*($F495/1000)</f>
        <v>0</v>
      </c>
      <c r="I495" s="78">
        <f>'入力シート Input sheet'!I562*($F495/1000)</f>
        <v>0</v>
      </c>
      <c r="J495" s="78">
        <f>'入力シート Input sheet'!J562*($F495/1000)</f>
        <v>0</v>
      </c>
      <c r="K495" s="49" t="s">
        <v>7</v>
      </c>
      <c r="L495" s="78">
        <f>'入力シート Input sheet'!K562*($F495/1000)</f>
        <v>0</v>
      </c>
      <c r="M495" s="76">
        <f>'入力シート Input sheet'!L562</f>
        <v>0</v>
      </c>
    </row>
    <row r="496" spans="2:13" x14ac:dyDescent="0.4">
      <c r="B496" s="74">
        <f>'入力シート Input sheet'!D563</f>
        <v>0</v>
      </c>
      <c r="C496" s="13">
        <v>476</v>
      </c>
      <c r="D496" s="52" t="str">
        <f>'入力シート Input sheet'!F563</f>
        <v/>
      </c>
      <c r="E496" s="52">
        <f>'入力シート Input sheet'!P563</f>
        <v>0</v>
      </c>
      <c r="F496" s="52">
        <f>'入力シート Input sheet'!N563</f>
        <v>0</v>
      </c>
      <c r="G496" s="52" t="str">
        <f>'入力シート Input sheet'!O563</f>
        <v>kg</v>
      </c>
      <c r="H496" s="78">
        <f>'入力シート Input sheet'!H563*($F496/1000)</f>
        <v>0</v>
      </c>
      <c r="I496" s="78">
        <f>'入力シート Input sheet'!I563*($F496/1000)</f>
        <v>0</v>
      </c>
      <c r="J496" s="78">
        <f>'入力シート Input sheet'!J563*($F496/1000)</f>
        <v>0</v>
      </c>
      <c r="K496" s="49" t="s">
        <v>7</v>
      </c>
      <c r="L496" s="78">
        <f>'入力シート Input sheet'!K563*($F496/1000)</f>
        <v>0</v>
      </c>
      <c r="M496" s="76">
        <f>'入力シート Input sheet'!L563</f>
        <v>0</v>
      </c>
    </row>
    <row r="497" spans="2:13" x14ac:dyDescent="0.4">
      <c r="B497" s="74">
        <f>'入力シート Input sheet'!D564</f>
        <v>0</v>
      </c>
      <c r="C497" s="13">
        <v>477</v>
      </c>
      <c r="D497" s="52" t="str">
        <f>'入力シート Input sheet'!F564</f>
        <v/>
      </c>
      <c r="E497" s="52">
        <f>'入力シート Input sheet'!P564</f>
        <v>0</v>
      </c>
      <c r="F497" s="52">
        <f>'入力シート Input sheet'!N564</f>
        <v>0</v>
      </c>
      <c r="G497" s="52" t="str">
        <f>'入力シート Input sheet'!O564</f>
        <v>kg</v>
      </c>
      <c r="H497" s="78">
        <f>'入力シート Input sheet'!H564*($F497/1000)</f>
        <v>0</v>
      </c>
      <c r="I497" s="78">
        <f>'入力シート Input sheet'!I564*($F497/1000)</f>
        <v>0</v>
      </c>
      <c r="J497" s="78">
        <f>'入力シート Input sheet'!J564*($F497/1000)</f>
        <v>0</v>
      </c>
      <c r="K497" s="49" t="s">
        <v>7</v>
      </c>
      <c r="L497" s="78">
        <f>'入力シート Input sheet'!K564*($F497/1000)</f>
        <v>0</v>
      </c>
      <c r="M497" s="76">
        <f>'入力シート Input sheet'!L564</f>
        <v>0</v>
      </c>
    </row>
    <row r="498" spans="2:13" x14ac:dyDescent="0.4">
      <c r="B498" s="74">
        <f>'入力シート Input sheet'!D565</f>
        <v>0</v>
      </c>
      <c r="C498" s="13">
        <v>478</v>
      </c>
      <c r="D498" s="52" t="str">
        <f>'入力シート Input sheet'!F565</f>
        <v/>
      </c>
      <c r="E498" s="52">
        <f>'入力シート Input sheet'!P565</f>
        <v>0</v>
      </c>
      <c r="F498" s="52">
        <f>'入力シート Input sheet'!N565</f>
        <v>0</v>
      </c>
      <c r="G498" s="52" t="str">
        <f>'入力シート Input sheet'!O565</f>
        <v>kg</v>
      </c>
      <c r="H498" s="78">
        <f>'入力シート Input sheet'!H565*($F498/1000)</f>
        <v>0</v>
      </c>
      <c r="I498" s="78">
        <f>'入力シート Input sheet'!I565*($F498/1000)</f>
        <v>0</v>
      </c>
      <c r="J498" s="78">
        <f>'入力シート Input sheet'!J565*($F498/1000)</f>
        <v>0</v>
      </c>
      <c r="K498" s="49" t="s">
        <v>7</v>
      </c>
      <c r="L498" s="78">
        <f>'入力シート Input sheet'!K565*($F498/1000)</f>
        <v>0</v>
      </c>
      <c r="M498" s="76">
        <f>'入力シート Input sheet'!L565</f>
        <v>0</v>
      </c>
    </row>
    <row r="499" spans="2:13" x14ac:dyDescent="0.4">
      <c r="B499" s="74">
        <f>'入力シート Input sheet'!D566</f>
        <v>0</v>
      </c>
      <c r="C499" s="13">
        <v>479</v>
      </c>
      <c r="D499" s="52" t="str">
        <f>'入力シート Input sheet'!F566</f>
        <v/>
      </c>
      <c r="E499" s="52">
        <f>'入力シート Input sheet'!P566</f>
        <v>0</v>
      </c>
      <c r="F499" s="52">
        <f>'入力シート Input sheet'!N566</f>
        <v>0</v>
      </c>
      <c r="G499" s="52" t="str">
        <f>'入力シート Input sheet'!O566</f>
        <v>kg</v>
      </c>
      <c r="H499" s="78">
        <f>'入力シート Input sheet'!H566*($F499/1000)</f>
        <v>0</v>
      </c>
      <c r="I499" s="78">
        <f>'入力シート Input sheet'!I566*($F499/1000)</f>
        <v>0</v>
      </c>
      <c r="J499" s="78">
        <f>'入力シート Input sheet'!J566*($F499/1000)</f>
        <v>0</v>
      </c>
      <c r="K499" s="49" t="s">
        <v>7</v>
      </c>
      <c r="L499" s="78">
        <f>'入力シート Input sheet'!K566*($F499/1000)</f>
        <v>0</v>
      </c>
      <c r="M499" s="76">
        <f>'入力シート Input sheet'!L566</f>
        <v>0</v>
      </c>
    </row>
    <row r="500" spans="2:13" x14ac:dyDescent="0.4">
      <c r="B500" s="74">
        <f>'入力シート Input sheet'!D567</f>
        <v>0</v>
      </c>
      <c r="C500" s="13">
        <v>480</v>
      </c>
      <c r="D500" s="52" t="str">
        <f>'入力シート Input sheet'!F567</f>
        <v/>
      </c>
      <c r="E500" s="52">
        <f>'入力シート Input sheet'!P567</f>
        <v>0</v>
      </c>
      <c r="F500" s="52">
        <f>'入力シート Input sheet'!N567</f>
        <v>0</v>
      </c>
      <c r="G500" s="52" t="str">
        <f>'入力シート Input sheet'!O567</f>
        <v>kg</v>
      </c>
      <c r="H500" s="78">
        <f>'入力シート Input sheet'!H567*($F500/1000)</f>
        <v>0</v>
      </c>
      <c r="I500" s="78">
        <f>'入力シート Input sheet'!I567*($F500/1000)</f>
        <v>0</v>
      </c>
      <c r="J500" s="78">
        <f>'入力シート Input sheet'!J567*($F500/1000)</f>
        <v>0</v>
      </c>
      <c r="K500" s="49" t="s">
        <v>7</v>
      </c>
      <c r="L500" s="78">
        <f>'入力シート Input sheet'!K567*($F500/1000)</f>
        <v>0</v>
      </c>
      <c r="M500" s="76">
        <f>'入力シート Input sheet'!L567</f>
        <v>0</v>
      </c>
    </row>
    <row r="501" spans="2:13" x14ac:dyDescent="0.4">
      <c r="B501" s="74">
        <f>'入力シート Input sheet'!D568</f>
        <v>0</v>
      </c>
      <c r="C501" s="13">
        <v>481</v>
      </c>
      <c r="D501" s="52" t="str">
        <f>'入力シート Input sheet'!F568</f>
        <v/>
      </c>
      <c r="E501" s="52">
        <f>'入力シート Input sheet'!P568</f>
        <v>0</v>
      </c>
      <c r="F501" s="52">
        <f>'入力シート Input sheet'!N568</f>
        <v>0</v>
      </c>
      <c r="G501" s="52" t="str">
        <f>'入力シート Input sheet'!O568</f>
        <v>kg</v>
      </c>
      <c r="H501" s="78">
        <f>'入力シート Input sheet'!H568*($F501/1000)</f>
        <v>0</v>
      </c>
      <c r="I501" s="78">
        <f>'入力シート Input sheet'!I568*($F501/1000)</f>
        <v>0</v>
      </c>
      <c r="J501" s="78">
        <f>'入力シート Input sheet'!J568*($F501/1000)</f>
        <v>0</v>
      </c>
      <c r="K501" s="49" t="s">
        <v>7</v>
      </c>
      <c r="L501" s="78">
        <f>'入力シート Input sheet'!K568*($F501/1000)</f>
        <v>0</v>
      </c>
      <c r="M501" s="76">
        <f>'入力シート Input sheet'!L568</f>
        <v>0</v>
      </c>
    </row>
    <row r="502" spans="2:13" x14ac:dyDescent="0.4">
      <c r="B502" s="74">
        <f>'入力シート Input sheet'!D569</f>
        <v>0</v>
      </c>
      <c r="C502" s="13">
        <v>482</v>
      </c>
      <c r="D502" s="52" t="str">
        <f>'入力シート Input sheet'!F569</f>
        <v/>
      </c>
      <c r="E502" s="52">
        <f>'入力シート Input sheet'!P569</f>
        <v>0</v>
      </c>
      <c r="F502" s="52">
        <f>'入力シート Input sheet'!N569</f>
        <v>0</v>
      </c>
      <c r="G502" s="52" t="str">
        <f>'入力シート Input sheet'!O569</f>
        <v>kg</v>
      </c>
      <c r="H502" s="78">
        <f>'入力シート Input sheet'!H569*($F502/1000)</f>
        <v>0</v>
      </c>
      <c r="I502" s="78">
        <f>'入力シート Input sheet'!I569*($F502/1000)</f>
        <v>0</v>
      </c>
      <c r="J502" s="78">
        <f>'入力シート Input sheet'!J569*($F502/1000)</f>
        <v>0</v>
      </c>
      <c r="K502" s="49" t="s">
        <v>7</v>
      </c>
      <c r="L502" s="78">
        <f>'入力シート Input sheet'!K569*($F502/1000)</f>
        <v>0</v>
      </c>
      <c r="M502" s="76">
        <f>'入力シート Input sheet'!L569</f>
        <v>0</v>
      </c>
    </row>
    <row r="503" spans="2:13" x14ac:dyDescent="0.4">
      <c r="B503" s="74">
        <f>'入力シート Input sheet'!D570</f>
        <v>0</v>
      </c>
      <c r="C503" s="13">
        <v>483</v>
      </c>
      <c r="D503" s="52" t="str">
        <f>'入力シート Input sheet'!F570</f>
        <v/>
      </c>
      <c r="E503" s="52">
        <f>'入力シート Input sheet'!P570</f>
        <v>0</v>
      </c>
      <c r="F503" s="52">
        <f>'入力シート Input sheet'!N570</f>
        <v>0</v>
      </c>
      <c r="G503" s="52" t="str">
        <f>'入力シート Input sheet'!O570</f>
        <v>kg</v>
      </c>
      <c r="H503" s="78">
        <f>'入力シート Input sheet'!H570*($F503/1000)</f>
        <v>0</v>
      </c>
      <c r="I503" s="78">
        <f>'入力シート Input sheet'!I570*($F503/1000)</f>
        <v>0</v>
      </c>
      <c r="J503" s="78">
        <f>'入力シート Input sheet'!J570*($F503/1000)</f>
        <v>0</v>
      </c>
      <c r="K503" s="49" t="s">
        <v>7</v>
      </c>
      <c r="L503" s="78">
        <f>'入力シート Input sheet'!K570*($F503/1000)</f>
        <v>0</v>
      </c>
      <c r="M503" s="76">
        <f>'入力シート Input sheet'!L570</f>
        <v>0</v>
      </c>
    </row>
    <row r="504" spans="2:13" x14ac:dyDescent="0.4">
      <c r="B504" s="74">
        <f>'入力シート Input sheet'!D571</f>
        <v>0</v>
      </c>
      <c r="C504" s="13">
        <v>484</v>
      </c>
      <c r="D504" s="52" t="str">
        <f>'入力シート Input sheet'!F571</f>
        <v/>
      </c>
      <c r="E504" s="52">
        <f>'入力シート Input sheet'!P571</f>
        <v>0</v>
      </c>
      <c r="F504" s="52">
        <f>'入力シート Input sheet'!N571</f>
        <v>0</v>
      </c>
      <c r="G504" s="52" t="str">
        <f>'入力シート Input sheet'!O571</f>
        <v>kg</v>
      </c>
      <c r="H504" s="78">
        <f>'入力シート Input sheet'!H571*($F504/1000)</f>
        <v>0</v>
      </c>
      <c r="I504" s="78">
        <f>'入力シート Input sheet'!I571*($F504/1000)</f>
        <v>0</v>
      </c>
      <c r="J504" s="78">
        <f>'入力シート Input sheet'!J571*($F504/1000)</f>
        <v>0</v>
      </c>
      <c r="K504" s="49" t="s">
        <v>7</v>
      </c>
      <c r="L504" s="78">
        <f>'入力シート Input sheet'!K571*($F504/1000)</f>
        <v>0</v>
      </c>
      <c r="M504" s="76">
        <f>'入力シート Input sheet'!L571</f>
        <v>0</v>
      </c>
    </row>
    <row r="505" spans="2:13" x14ac:dyDescent="0.4">
      <c r="B505" s="74">
        <f>'入力シート Input sheet'!D572</f>
        <v>0</v>
      </c>
      <c r="C505" s="13">
        <v>485</v>
      </c>
      <c r="D505" s="52" t="str">
        <f>'入力シート Input sheet'!F572</f>
        <v/>
      </c>
      <c r="E505" s="52">
        <f>'入力シート Input sheet'!P572</f>
        <v>0</v>
      </c>
      <c r="F505" s="52">
        <f>'入力シート Input sheet'!N572</f>
        <v>0</v>
      </c>
      <c r="G505" s="52" t="str">
        <f>'入力シート Input sheet'!O572</f>
        <v>kg</v>
      </c>
      <c r="H505" s="78">
        <f>'入力シート Input sheet'!H572*($F505/1000)</f>
        <v>0</v>
      </c>
      <c r="I505" s="78">
        <f>'入力シート Input sheet'!I572*($F505/1000)</f>
        <v>0</v>
      </c>
      <c r="J505" s="78">
        <f>'入力シート Input sheet'!J572*($F505/1000)</f>
        <v>0</v>
      </c>
      <c r="K505" s="49" t="s">
        <v>7</v>
      </c>
      <c r="L505" s="78">
        <f>'入力シート Input sheet'!K572*($F505/1000)</f>
        <v>0</v>
      </c>
      <c r="M505" s="76">
        <f>'入力シート Input sheet'!L572</f>
        <v>0</v>
      </c>
    </row>
    <row r="506" spans="2:13" x14ac:dyDescent="0.4">
      <c r="B506" s="74">
        <f>'入力シート Input sheet'!D573</f>
        <v>0</v>
      </c>
      <c r="C506" s="13">
        <v>486</v>
      </c>
      <c r="D506" s="52" t="str">
        <f>'入力シート Input sheet'!F573</f>
        <v/>
      </c>
      <c r="E506" s="52">
        <f>'入力シート Input sheet'!P573</f>
        <v>0</v>
      </c>
      <c r="F506" s="52">
        <f>'入力シート Input sheet'!N573</f>
        <v>0</v>
      </c>
      <c r="G506" s="52" t="str">
        <f>'入力シート Input sheet'!O573</f>
        <v>kg</v>
      </c>
      <c r="H506" s="78">
        <f>'入力シート Input sheet'!H573*($F506/1000)</f>
        <v>0</v>
      </c>
      <c r="I506" s="78">
        <f>'入力シート Input sheet'!I573*($F506/1000)</f>
        <v>0</v>
      </c>
      <c r="J506" s="78">
        <f>'入力シート Input sheet'!J573*($F506/1000)</f>
        <v>0</v>
      </c>
      <c r="K506" s="49" t="s">
        <v>7</v>
      </c>
      <c r="L506" s="78">
        <f>'入力シート Input sheet'!K573*($F506/1000)</f>
        <v>0</v>
      </c>
      <c r="M506" s="76">
        <f>'入力シート Input sheet'!L573</f>
        <v>0</v>
      </c>
    </row>
    <row r="507" spans="2:13" x14ac:dyDescent="0.4">
      <c r="B507" s="74">
        <f>'入力シート Input sheet'!D574</f>
        <v>0</v>
      </c>
      <c r="C507" s="13">
        <v>487</v>
      </c>
      <c r="D507" s="52" t="str">
        <f>'入力シート Input sheet'!F574</f>
        <v/>
      </c>
      <c r="E507" s="52">
        <f>'入力シート Input sheet'!P574</f>
        <v>0</v>
      </c>
      <c r="F507" s="52">
        <f>'入力シート Input sheet'!N574</f>
        <v>0</v>
      </c>
      <c r="G507" s="52" t="str">
        <f>'入力シート Input sheet'!O574</f>
        <v>kg</v>
      </c>
      <c r="H507" s="78">
        <f>'入力シート Input sheet'!H574*($F507/1000)</f>
        <v>0</v>
      </c>
      <c r="I507" s="78">
        <f>'入力シート Input sheet'!I574*($F507/1000)</f>
        <v>0</v>
      </c>
      <c r="J507" s="78">
        <f>'入力シート Input sheet'!J574*($F507/1000)</f>
        <v>0</v>
      </c>
      <c r="K507" s="49" t="s">
        <v>7</v>
      </c>
      <c r="L507" s="78">
        <f>'入力シート Input sheet'!K574*($F507/1000)</f>
        <v>0</v>
      </c>
      <c r="M507" s="76">
        <f>'入力シート Input sheet'!L574</f>
        <v>0</v>
      </c>
    </row>
    <row r="508" spans="2:13" x14ac:dyDescent="0.4">
      <c r="B508" s="74">
        <f>'入力シート Input sheet'!D575</f>
        <v>0</v>
      </c>
      <c r="C508" s="13">
        <v>488</v>
      </c>
      <c r="D508" s="52" t="str">
        <f>'入力シート Input sheet'!F575</f>
        <v/>
      </c>
      <c r="E508" s="52">
        <f>'入力シート Input sheet'!P575</f>
        <v>0</v>
      </c>
      <c r="F508" s="52">
        <f>'入力シート Input sheet'!N575</f>
        <v>0</v>
      </c>
      <c r="G508" s="52" t="str">
        <f>'入力シート Input sheet'!O575</f>
        <v>kg</v>
      </c>
      <c r="H508" s="78">
        <f>'入力シート Input sheet'!H575*($F508/1000)</f>
        <v>0</v>
      </c>
      <c r="I508" s="78">
        <f>'入力シート Input sheet'!I575*($F508/1000)</f>
        <v>0</v>
      </c>
      <c r="J508" s="78">
        <f>'入力シート Input sheet'!J575*($F508/1000)</f>
        <v>0</v>
      </c>
      <c r="K508" s="49" t="s">
        <v>7</v>
      </c>
      <c r="L508" s="78">
        <f>'入力シート Input sheet'!K575*($F508/1000)</f>
        <v>0</v>
      </c>
      <c r="M508" s="76">
        <f>'入力シート Input sheet'!L575</f>
        <v>0</v>
      </c>
    </row>
    <row r="509" spans="2:13" x14ac:dyDescent="0.4">
      <c r="B509" s="74">
        <f>'入力シート Input sheet'!D576</f>
        <v>0</v>
      </c>
      <c r="C509" s="13">
        <v>489</v>
      </c>
      <c r="D509" s="52" t="str">
        <f>'入力シート Input sheet'!F576</f>
        <v/>
      </c>
      <c r="E509" s="52">
        <f>'入力シート Input sheet'!P576</f>
        <v>0</v>
      </c>
      <c r="F509" s="52">
        <f>'入力シート Input sheet'!N576</f>
        <v>0</v>
      </c>
      <c r="G509" s="52" t="str">
        <f>'入力シート Input sheet'!O576</f>
        <v>kg</v>
      </c>
      <c r="H509" s="78">
        <f>'入力シート Input sheet'!H576*($F509/1000)</f>
        <v>0</v>
      </c>
      <c r="I509" s="78">
        <f>'入力シート Input sheet'!I576*($F509/1000)</f>
        <v>0</v>
      </c>
      <c r="J509" s="78">
        <f>'入力シート Input sheet'!J576*($F509/1000)</f>
        <v>0</v>
      </c>
      <c r="K509" s="49" t="s">
        <v>7</v>
      </c>
      <c r="L509" s="78">
        <f>'入力シート Input sheet'!K576*($F509/1000)</f>
        <v>0</v>
      </c>
      <c r="M509" s="76">
        <f>'入力シート Input sheet'!L576</f>
        <v>0</v>
      </c>
    </row>
    <row r="510" spans="2:13" x14ac:dyDescent="0.4">
      <c r="B510" s="74">
        <f>'入力シート Input sheet'!D577</f>
        <v>0</v>
      </c>
      <c r="C510" s="13">
        <v>490</v>
      </c>
      <c r="D510" s="52" t="str">
        <f>'入力シート Input sheet'!F577</f>
        <v/>
      </c>
      <c r="E510" s="52">
        <f>'入力シート Input sheet'!P577</f>
        <v>0</v>
      </c>
      <c r="F510" s="52">
        <f>'入力シート Input sheet'!N577</f>
        <v>0</v>
      </c>
      <c r="G510" s="52" t="str">
        <f>'入力シート Input sheet'!O577</f>
        <v>kg</v>
      </c>
      <c r="H510" s="78">
        <f>'入力シート Input sheet'!H577*($F510/1000)</f>
        <v>0</v>
      </c>
      <c r="I510" s="78">
        <f>'入力シート Input sheet'!I577*($F510/1000)</f>
        <v>0</v>
      </c>
      <c r="J510" s="78">
        <f>'入力シート Input sheet'!J577*($F510/1000)</f>
        <v>0</v>
      </c>
      <c r="K510" s="49" t="s">
        <v>7</v>
      </c>
      <c r="L510" s="78">
        <f>'入力シート Input sheet'!K577*($F510/1000)</f>
        <v>0</v>
      </c>
      <c r="M510" s="76">
        <f>'入力シート Input sheet'!L577</f>
        <v>0</v>
      </c>
    </row>
    <row r="511" spans="2:13" x14ac:dyDescent="0.4">
      <c r="B511" s="74">
        <f>'入力シート Input sheet'!D578</f>
        <v>0</v>
      </c>
      <c r="C511" s="13">
        <v>491</v>
      </c>
      <c r="D511" s="52" t="str">
        <f>'入力シート Input sheet'!F578</f>
        <v/>
      </c>
      <c r="E511" s="52">
        <f>'入力シート Input sheet'!P578</f>
        <v>0</v>
      </c>
      <c r="F511" s="52">
        <f>'入力シート Input sheet'!N578</f>
        <v>0</v>
      </c>
      <c r="G511" s="52" t="str">
        <f>'入力シート Input sheet'!O578</f>
        <v>kg</v>
      </c>
      <c r="H511" s="78">
        <f>'入力シート Input sheet'!H578*($F511/1000)</f>
        <v>0</v>
      </c>
      <c r="I511" s="78">
        <f>'入力シート Input sheet'!I578*($F511/1000)</f>
        <v>0</v>
      </c>
      <c r="J511" s="78">
        <f>'入力シート Input sheet'!J578*($F511/1000)</f>
        <v>0</v>
      </c>
      <c r="K511" s="49" t="s">
        <v>7</v>
      </c>
      <c r="L511" s="78">
        <f>'入力シート Input sheet'!K578*($F511/1000)</f>
        <v>0</v>
      </c>
      <c r="M511" s="76">
        <f>'入力シート Input sheet'!L578</f>
        <v>0</v>
      </c>
    </row>
    <row r="512" spans="2:13" x14ac:dyDescent="0.4">
      <c r="B512" s="74">
        <f>'入力シート Input sheet'!D579</f>
        <v>0</v>
      </c>
      <c r="C512" s="13">
        <v>492</v>
      </c>
      <c r="D512" s="52" t="str">
        <f>'入力シート Input sheet'!F579</f>
        <v/>
      </c>
      <c r="E512" s="52">
        <f>'入力シート Input sheet'!P579</f>
        <v>0</v>
      </c>
      <c r="F512" s="52">
        <f>'入力シート Input sheet'!N579</f>
        <v>0</v>
      </c>
      <c r="G512" s="52" t="str">
        <f>'入力シート Input sheet'!O579</f>
        <v>kg</v>
      </c>
      <c r="H512" s="78">
        <f>'入力シート Input sheet'!H579*($F512/1000)</f>
        <v>0</v>
      </c>
      <c r="I512" s="78">
        <f>'入力シート Input sheet'!I579*($F512/1000)</f>
        <v>0</v>
      </c>
      <c r="J512" s="78">
        <f>'入力シート Input sheet'!J579*($F512/1000)</f>
        <v>0</v>
      </c>
      <c r="K512" s="49" t="s">
        <v>7</v>
      </c>
      <c r="L512" s="78">
        <f>'入力シート Input sheet'!K579*($F512/1000)</f>
        <v>0</v>
      </c>
      <c r="M512" s="76">
        <f>'入力シート Input sheet'!L579</f>
        <v>0</v>
      </c>
    </row>
    <row r="513" spans="2:13" x14ac:dyDescent="0.4">
      <c r="B513" s="74">
        <f>'入力シート Input sheet'!D580</f>
        <v>0</v>
      </c>
      <c r="C513" s="13">
        <v>493</v>
      </c>
      <c r="D513" s="52" t="str">
        <f>'入力シート Input sheet'!F580</f>
        <v/>
      </c>
      <c r="E513" s="52">
        <f>'入力シート Input sheet'!P580</f>
        <v>0</v>
      </c>
      <c r="F513" s="52">
        <f>'入力シート Input sheet'!N580</f>
        <v>0</v>
      </c>
      <c r="G513" s="52" t="str">
        <f>'入力シート Input sheet'!O580</f>
        <v>kg</v>
      </c>
      <c r="H513" s="78">
        <f>'入力シート Input sheet'!H580*($F513/1000)</f>
        <v>0</v>
      </c>
      <c r="I513" s="78">
        <f>'入力シート Input sheet'!I580*($F513/1000)</f>
        <v>0</v>
      </c>
      <c r="J513" s="78">
        <f>'入力シート Input sheet'!J580*($F513/1000)</f>
        <v>0</v>
      </c>
      <c r="K513" s="49" t="s">
        <v>7</v>
      </c>
      <c r="L513" s="78">
        <f>'入力シート Input sheet'!K580*($F513/1000)</f>
        <v>0</v>
      </c>
      <c r="M513" s="76">
        <f>'入力シート Input sheet'!L580</f>
        <v>0</v>
      </c>
    </row>
    <row r="514" spans="2:13" x14ac:dyDescent="0.4">
      <c r="B514" s="74">
        <f>'入力シート Input sheet'!D581</f>
        <v>0</v>
      </c>
      <c r="C514" s="13">
        <v>494</v>
      </c>
      <c r="D514" s="52" t="str">
        <f>'入力シート Input sheet'!F581</f>
        <v/>
      </c>
      <c r="E514" s="52">
        <f>'入力シート Input sheet'!P581</f>
        <v>0</v>
      </c>
      <c r="F514" s="52">
        <f>'入力シート Input sheet'!N581</f>
        <v>0</v>
      </c>
      <c r="G514" s="52" t="str">
        <f>'入力シート Input sheet'!O581</f>
        <v>kg</v>
      </c>
      <c r="H514" s="78">
        <f>'入力シート Input sheet'!H581*($F514/1000)</f>
        <v>0</v>
      </c>
      <c r="I514" s="78">
        <f>'入力シート Input sheet'!I581*($F514/1000)</f>
        <v>0</v>
      </c>
      <c r="J514" s="78">
        <f>'入力シート Input sheet'!J581*($F514/1000)</f>
        <v>0</v>
      </c>
      <c r="K514" s="49" t="s">
        <v>7</v>
      </c>
      <c r="L514" s="78">
        <f>'入力シート Input sheet'!K581*($F514/1000)</f>
        <v>0</v>
      </c>
      <c r="M514" s="76">
        <f>'入力シート Input sheet'!L581</f>
        <v>0</v>
      </c>
    </row>
    <row r="515" spans="2:13" x14ac:dyDescent="0.4">
      <c r="B515" s="74">
        <f>'入力シート Input sheet'!D582</f>
        <v>0</v>
      </c>
      <c r="C515" s="13">
        <v>495</v>
      </c>
      <c r="D515" s="52" t="str">
        <f>'入力シート Input sheet'!F582</f>
        <v/>
      </c>
      <c r="E515" s="52">
        <f>'入力シート Input sheet'!P582</f>
        <v>0</v>
      </c>
      <c r="F515" s="52">
        <f>'入力シート Input sheet'!N582</f>
        <v>0</v>
      </c>
      <c r="G515" s="52" t="str">
        <f>'入力シート Input sheet'!O582</f>
        <v>kg</v>
      </c>
      <c r="H515" s="78">
        <f>'入力シート Input sheet'!H582*($F515/1000)</f>
        <v>0</v>
      </c>
      <c r="I515" s="78">
        <f>'入力シート Input sheet'!I582*($F515/1000)</f>
        <v>0</v>
      </c>
      <c r="J515" s="78">
        <f>'入力シート Input sheet'!J582*($F515/1000)</f>
        <v>0</v>
      </c>
      <c r="K515" s="49" t="s">
        <v>7</v>
      </c>
      <c r="L515" s="78">
        <f>'入力シート Input sheet'!K582*($F515/1000)</f>
        <v>0</v>
      </c>
      <c r="M515" s="76">
        <f>'入力シート Input sheet'!L582</f>
        <v>0</v>
      </c>
    </row>
    <row r="516" spans="2:13" x14ac:dyDescent="0.4">
      <c r="B516" s="74">
        <f>'入力シート Input sheet'!D583</f>
        <v>0</v>
      </c>
      <c r="C516" s="13">
        <v>496</v>
      </c>
      <c r="D516" s="52" t="str">
        <f>'入力シート Input sheet'!F583</f>
        <v/>
      </c>
      <c r="E516" s="52">
        <f>'入力シート Input sheet'!P583</f>
        <v>0</v>
      </c>
      <c r="F516" s="52">
        <f>'入力シート Input sheet'!N583</f>
        <v>0</v>
      </c>
      <c r="G516" s="52" t="str">
        <f>'入力シート Input sheet'!O583</f>
        <v>kg</v>
      </c>
      <c r="H516" s="78">
        <f>'入力シート Input sheet'!H583*($F516/1000)</f>
        <v>0</v>
      </c>
      <c r="I516" s="78">
        <f>'入力シート Input sheet'!I583*($F516/1000)</f>
        <v>0</v>
      </c>
      <c r="J516" s="78">
        <f>'入力シート Input sheet'!J583*($F516/1000)</f>
        <v>0</v>
      </c>
      <c r="K516" s="49" t="s">
        <v>7</v>
      </c>
      <c r="L516" s="78">
        <f>'入力シート Input sheet'!K583*($F516/1000)</f>
        <v>0</v>
      </c>
      <c r="M516" s="76">
        <f>'入力シート Input sheet'!L583</f>
        <v>0</v>
      </c>
    </row>
    <row r="517" spans="2:13" x14ac:dyDescent="0.4">
      <c r="B517" s="74">
        <f>'入力シート Input sheet'!D584</f>
        <v>0</v>
      </c>
      <c r="C517" s="13">
        <v>497</v>
      </c>
      <c r="D517" s="52" t="str">
        <f>'入力シート Input sheet'!F584</f>
        <v/>
      </c>
      <c r="E517" s="52">
        <f>'入力シート Input sheet'!P584</f>
        <v>0</v>
      </c>
      <c r="F517" s="52">
        <f>'入力シート Input sheet'!N584</f>
        <v>0</v>
      </c>
      <c r="G517" s="52" t="str">
        <f>'入力シート Input sheet'!O584</f>
        <v>kg</v>
      </c>
      <c r="H517" s="78">
        <f>'入力シート Input sheet'!H584*($F517/1000)</f>
        <v>0</v>
      </c>
      <c r="I517" s="78">
        <f>'入力シート Input sheet'!I584*($F517/1000)</f>
        <v>0</v>
      </c>
      <c r="J517" s="78">
        <f>'入力シート Input sheet'!J584*($F517/1000)</f>
        <v>0</v>
      </c>
      <c r="K517" s="49" t="s">
        <v>7</v>
      </c>
      <c r="L517" s="78">
        <f>'入力シート Input sheet'!K584*($F517/1000)</f>
        <v>0</v>
      </c>
      <c r="M517" s="76">
        <f>'入力シート Input sheet'!L584</f>
        <v>0</v>
      </c>
    </row>
    <row r="518" spans="2:13" x14ac:dyDescent="0.4">
      <c r="B518" s="74">
        <f>'入力シート Input sheet'!D585</f>
        <v>0</v>
      </c>
      <c r="C518" s="13">
        <v>498</v>
      </c>
      <c r="D518" s="52" t="str">
        <f>'入力シート Input sheet'!F585</f>
        <v/>
      </c>
      <c r="E518" s="52">
        <f>'入力シート Input sheet'!P585</f>
        <v>0</v>
      </c>
      <c r="F518" s="52">
        <f>'入力シート Input sheet'!N585</f>
        <v>0</v>
      </c>
      <c r="G518" s="52" t="str">
        <f>'入力シート Input sheet'!O585</f>
        <v>kg</v>
      </c>
      <c r="H518" s="78">
        <f>'入力シート Input sheet'!H585*($F518/1000)</f>
        <v>0</v>
      </c>
      <c r="I518" s="78">
        <f>'入力シート Input sheet'!I585*($F518/1000)</f>
        <v>0</v>
      </c>
      <c r="J518" s="78">
        <f>'入力シート Input sheet'!J585*($F518/1000)</f>
        <v>0</v>
      </c>
      <c r="K518" s="49" t="s">
        <v>7</v>
      </c>
      <c r="L518" s="78">
        <f>'入力シート Input sheet'!K585*($F518/1000)</f>
        <v>0</v>
      </c>
      <c r="M518" s="76">
        <f>'入力シート Input sheet'!L585</f>
        <v>0</v>
      </c>
    </row>
    <row r="519" spans="2:13" x14ac:dyDescent="0.4">
      <c r="B519" s="74">
        <f>'入力シート Input sheet'!D586</f>
        <v>0</v>
      </c>
      <c r="C519" s="13">
        <v>499</v>
      </c>
      <c r="D519" s="52" t="str">
        <f>'入力シート Input sheet'!F586</f>
        <v/>
      </c>
      <c r="E519" s="52">
        <f>'入力シート Input sheet'!P586</f>
        <v>0</v>
      </c>
      <c r="F519" s="52">
        <f>'入力シート Input sheet'!N586</f>
        <v>0</v>
      </c>
      <c r="G519" s="52" t="str">
        <f>'入力シート Input sheet'!O586</f>
        <v>kg</v>
      </c>
      <c r="H519" s="78">
        <f>'入力シート Input sheet'!H586*($F519/1000)</f>
        <v>0</v>
      </c>
      <c r="I519" s="78">
        <f>'入力シート Input sheet'!I586*($F519/1000)</f>
        <v>0</v>
      </c>
      <c r="J519" s="78">
        <f>'入力シート Input sheet'!J586*($F519/1000)</f>
        <v>0</v>
      </c>
      <c r="K519" s="49" t="s">
        <v>7</v>
      </c>
      <c r="L519" s="78">
        <f>'入力シート Input sheet'!K586*($F519/1000)</f>
        <v>0</v>
      </c>
      <c r="M519" s="76">
        <f>'入力シート Input sheet'!L586</f>
        <v>0</v>
      </c>
    </row>
    <row r="520" spans="2:13" x14ac:dyDescent="0.4">
      <c r="B520" s="74">
        <f>'入力シート Input sheet'!D587</f>
        <v>0</v>
      </c>
      <c r="C520" s="13">
        <v>500</v>
      </c>
      <c r="D520" s="52" t="str">
        <f>'入力シート Input sheet'!F587</f>
        <v/>
      </c>
      <c r="E520" s="52">
        <f>'入力シート Input sheet'!P587</f>
        <v>0</v>
      </c>
      <c r="F520" s="52">
        <f>'入力シート Input sheet'!N587</f>
        <v>0</v>
      </c>
      <c r="G520" s="52" t="str">
        <f>'入力シート Input sheet'!O587</f>
        <v>kg</v>
      </c>
      <c r="H520" s="78">
        <f>'入力シート Input sheet'!H587*($F520/1000)</f>
        <v>0</v>
      </c>
      <c r="I520" s="78">
        <f>'入力シート Input sheet'!I587*($F520/1000)</f>
        <v>0</v>
      </c>
      <c r="J520" s="78">
        <f>'入力シート Input sheet'!J587*($F520/1000)</f>
        <v>0</v>
      </c>
      <c r="K520" s="49" t="s">
        <v>7</v>
      </c>
      <c r="L520" s="78">
        <f>'入力シート Input sheet'!K587*($F520/1000)</f>
        <v>0</v>
      </c>
      <c r="M520" s="76">
        <f>'入力シート Input sheet'!L587</f>
        <v>0</v>
      </c>
    </row>
    <row r="521" spans="2:13" x14ac:dyDescent="0.4">
      <c r="B521" s="74">
        <f>'入力シート Input sheet'!D588</f>
        <v>0</v>
      </c>
      <c r="C521" s="13">
        <v>501</v>
      </c>
      <c r="D521" s="52" t="str">
        <f>'入力シート Input sheet'!F588</f>
        <v/>
      </c>
      <c r="E521" s="52">
        <f>'入力シート Input sheet'!P588</f>
        <v>0</v>
      </c>
      <c r="F521" s="52">
        <f>'入力シート Input sheet'!N588</f>
        <v>0</v>
      </c>
      <c r="G521" s="52" t="str">
        <f>'入力シート Input sheet'!O588</f>
        <v>kg</v>
      </c>
      <c r="H521" s="78">
        <f>'入力シート Input sheet'!H588*($F521/1000)</f>
        <v>0</v>
      </c>
      <c r="I521" s="78">
        <f>'入力シート Input sheet'!I588*($F521/1000)</f>
        <v>0</v>
      </c>
      <c r="J521" s="78">
        <f>'入力シート Input sheet'!J588*($F521/1000)</f>
        <v>0</v>
      </c>
      <c r="K521" s="49" t="s">
        <v>7</v>
      </c>
      <c r="L521" s="78">
        <f>'入力シート Input sheet'!K588*($F521/1000)</f>
        <v>0</v>
      </c>
      <c r="M521" s="76">
        <f>'入力シート Input sheet'!L588</f>
        <v>0</v>
      </c>
    </row>
    <row r="522" spans="2:13" x14ac:dyDescent="0.4">
      <c r="B522" s="74">
        <f>'入力シート Input sheet'!D589</f>
        <v>0</v>
      </c>
      <c r="C522" s="13">
        <v>502</v>
      </c>
      <c r="D522" s="52" t="str">
        <f>'入力シート Input sheet'!F589</f>
        <v/>
      </c>
      <c r="E522" s="52">
        <f>'入力シート Input sheet'!P589</f>
        <v>0</v>
      </c>
      <c r="F522" s="52">
        <f>'入力シート Input sheet'!N589</f>
        <v>0</v>
      </c>
      <c r="G522" s="52" t="str">
        <f>'入力シート Input sheet'!O589</f>
        <v>kg</v>
      </c>
      <c r="H522" s="78">
        <f>'入力シート Input sheet'!H589*($F522/1000)</f>
        <v>0</v>
      </c>
      <c r="I522" s="78">
        <f>'入力シート Input sheet'!I589*($F522/1000)</f>
        <v>0</v>
      </c>
      <c r="J522" s="78">
        <f>'入力シート Input sheet'!J589*($F522/1000)</f>
        <v>0</v>
      </c>
      <c r="K522" s="49" t="s">
        <v>7</v>
      </c>
      <c r="L522" s="78">
        <f>'入力シート Input sheet'!K589*($F522/1000)</f>
        <v>0</v>
      </c>
      <c r="M522" s="76">
        <f>'入力シート Input sheet'!L589</f>
        <v>0</v>
      </c>
    </row>
    <row r="523" spans="2:13" x14ac:dyDescent="0.4">
      <c r="B523" s="74">
        <f>'入力シート Input sheet'!D590</f>
        <v>0</v>
      </c>
      <c r="C523" s="13">
        <v>503</v>
      </c>
      <c r="D523" s="52" t="str">
        <f>'入力シート Input sheet'!F590</f>
        <v/>
      </c>
      <c r="E523" s="52">
        <f>'入力シート Input sheet'!P590</f>
        <v>0</v>
      </c>
      <c r="F523" s="52">
        <f>'入力シート Input sheet'!N590</f>
        <v>0</v>
      </c>
      <c r="G523" s="52" t="str">
        <f>'入力シート Input sheet'!O590</f>
        <v>kg</v>
      </c>
      <c r="H523" s="78">
        <f>'入力シート Input sheet'!H590*($F523/1000)</f>
        <v>0</v>
      </c>
      <c r="I523" s="78">
        <f>'入力シート Input sheet'!I590*($F523/1000)</f>
        <v>0</v>
      </c>
      <c r="J523" s="78">
        <f>'入力シート Input sheet'!J590*($F523/1000)</f>
        <v>0</v>
      </c>
      <c r="K523" s="49" t="s">
        <v>7</v>
      </c>
      <c r="L523" s="78">
        <f>'入力シート Input sheet'!K590*($F523/1000)</f>
        <v>0</v>
      </c>
      <c r="M523" s="76">
        <f>'入力シート Input sheet'!L590</f>
        <v>0</v>
      </c>
    </row>
    <row r="524" spans="2:13" x14ac:dyDescent="0.4">
      <c r="B524" s="74">
        <f>'入力シート Input sheet'!D591</f>
        <v>0</v>
      </c>
      <c r="C524" s="13">
        <v>504</v>
      </c>
      <c r="D524" s="52" t="str">
        <f>'入力シート Input sheet'!F591</f>
        <v/>
      </c>
      <c r="E524" s="52">
        <f>'入力シート Input sheet'!P591</f>
        <v>0</v>
      </c>
      <c r="F524" s="52">
        <f>'入力シート Input sheet'!N591</f>
        <v>0</v>
      </c>
      <c r="G524" s="52" t="str">
        <f>'入力シート Input sheet'!O591</f>
        <v>kg</v>
      </c>
      <c r="H524" s="78">
        <f>'入力シート Input sheet'!H591*($F524/1000)</f>
        <v>0</v>
      </c>
      <c r="I524" s="78">
        <f>'入力シート Input sheet'!I591*($F524/1000)</f>
        <v>0</v>
      </c>
      <c r="J524" s="78">
        <f>'入力シート Input sheet'!J591*($F524/1000)</f>
        <v>0</v>
      </c>
      <c r="K524" s="49" t="s">
        <v>7</v>
      </c>
      <c r="L524" s="78">
        <f>'入力シート Input sheet'!K591*($F524/1000)</f>
        <v>0</v>
      </c>
      <c r="M524" s="76">
        <f>'入力シート Input sheet'!L591</f>
        <v>0</v>
      </c>
    </row>
    <row r="525" spans="2:13" x14ac:dyDescent="0.4">
      <c r="B525" s="74">
        <f>'入力シート Input sheet'!D592</f>
        <v>0</v>
      </c>
      <c r="C525" s="13">
        <v>505</v>
      </c>
      <c r="D525" s="52" t="str">
        <f>'入力シート Input sheet'!F592</f>
        <v/>
      </c>
      <c r="E525" s="52">
        <f>'入力シート Input sheet'!P592</f>
        <v>0</v>
      </c>
      <c r="F525" s="52">
        <f>'入力シート Input sheet'!N592</f>
        <v>0</v>
      </c>
      <c r="G525" s="52" t="str">
        <f>'入力シート Input sheet'!O592</f>
        <v>kg</v>
      </c>
      <c r="H525" s="78">
        <f>'入力シート Input sheet'!H592*($F525/1000)</f>
        <v>0</v>
      </c>
      <c r="I525" s="78">
        <f>'入力シート Input sheet'!I592*($F525/1000)</f>
        <v>0</v>
      </c>
      <c r="J525" s="78">
        <f>'入力シート Input sheet'!J592*($F525/1000)</f>
        <v>0</v>
      </c>
      <c r="K525" s="49" t="s">
        <v>7</v>
      </c>
      <c r="L525" s="78">
        <f>'入力シート Input sheet'!K592*($F525/1000)</f>
        <v>0</v>
      </c>
      <c r="M525" s="76">
        <f>'入力シート Input sheet'!L592</f>
        <v>0</v>
      </c>
    </row>
    <row r="526" spans="2:13" x14ac:dyDescent="0.4">
      <c r="B526" s="74">
        <f>'入力シート Input sheet'!D593</f>
        <v>0</v>
      </c>
      <c r="C526" s="13">
        <v>506</v>
      </c>
      <c r="D526" s="52" t="str">
        <f>'入力シート Input sheet'!F593</f>
        <v/>
      </c>
      <c r="E526" s="52">
        <f>'入力シート Input sheet'!P593</f>
        <v>0</v>
      </c>
      <c r="F526" s="52">
        <f>'入力シート Input sheet'!N593</f>
        <v>0</v>
      </c>
      <c r="G526" s="52" t="str">
        <f>'入力シート Input sheet'!O593</f>
        <v>kg</v>
      </c>
      <c r="H526" s="78">
        <f>'入力シート Input sheet'!H593*($F526/1000)</f>
        <v>0</v>
      </c>
      <c r="I526" s="78">
        <f>'入力シート Input sheet'!I593*($F526/1000)</f>
        <v>0</v>
      </c>
      <c r="J526" s="78">
        <f>'入力シート Input sheet'!J593*($F526/1000)</f>
        <v>0</v>
      </c>
      <c r="K526" s="49" t="s">
        <v>7</v>
      </c>
      <c r="L526" s="78">
        <f>'入力シート Input sheet'!K593*($F526/1000)</f>
        <v>0</v>
      </c>
      <c r="M526" s="76">
        <f>'入力シート Input sheet'!L593</f>
        <v>0</v>
      </c>
    </row>
    <row r="527" spans="2:13" x14ac:dyDescent="0.4">
      <c r="B527" s="74">
        <f>'入力シート Input sheet'!D594</f>
        <v>0</v>
      </c>
      <c r="C527" s="13">
        <v>507</v>
      </c>
      <c r="D527" s="52" t="str">
        <f>'入力シート Input sheet'!F594</f>
        <v/>
      </c>
      <c r="E527" s="52">
        <f>'入力シート Input sheet'!P594</f>
        <v>0</v>
      </c>
      <c r="F527" s="52">
        <f>'入力シート Input sheet'!N594</f>
        <v>0</v>
      </c>
      <c r="G527" s="52" t="str">
        <f>'入力シート Input sheet'!O594</f>
        <v>kg</v>
      </c>
      <c r="H527" s="78">
        <f>'入力シート Input sheet'!H594*($F527/1000)</f>
        <v>0</v>
      </c>
      <c r="I527" s="78">
        <f>'入力シート Input sheet'!I594*($F527/1000)</f>
        <v>0</v>
      </c>
      <c r="J527" s="78">
        <f>'入力シート Input sheet'!J594*($F527/1000)</f>
        <v>0</v>
      </c>
      <c r="K527" s="49" t="s">
        <v>7</v>
      </c>
      <c r="L527" s="78">
        <f>'入力シート Input sheet'!K594*($F527/1000)</f>
        <v>0</v>
      </c>
      <c r="M527" s="76">
        <f>'入力シート Input sheet'!L594</f>
        <v>0</v>
      </c>
    </row>
    <row r="528" spans="2:13" x14ac:dyDescent="0.4">
      <c r="B528" s="74">
        <f>'入力シート Input sheet'!D595</f>
        <v>0</v>
      </c>
      <c r="C528" s="13">
        <v>508</v>
      </c>
      <c r="D528" s="52" t="str">
        <f>'入力シート Input sheet'!F595</f>
        <v/>
      </c>
      <c r="E528" s="52">
        <f>'入力シート Input sheet'!P595</f>
        <v>0</v>
      </c>
      <c r="F528" s="52">
        <f>'入力シート Input sheet'!N595</f>
        <v>0</v>
      </c>
      <c r="G528" s="52" t="str">
        <f>'入力シート Input sheet'!O595</f>
        <v>kg</v>
      </c>
      <c r="H528" s="78">
        <f>'入力シート Input sheet'!H595*($F528/1000)</f>
        <v>0</v>
      </c>
      <c r="I528" s="78">
        <f>'入力シート Input sheet'!I595*($F528/1000)</f>
        <v>0</v>
      </c>
      <c r="J528" s="78">
        <f>'入力シート Input sheet'!J595*($F528/1000)</f>
        <v>0</v>
      </c>
      <c r="K528" s="49" t="s">
        <v>7</v>
      </c>
      <c r="L528" s="78">
        <f>'入力シート Input sheet'!K595*($F528/1000)</f>
        <v>0</v>
      </c>
      <c r="M528" s="76">
        <f>'入力シート Input sheet'!L595</f>
        <v>0</v>
      </c>
    </row>
    <row r="529" spans="2:13" x14ac:dyDescent="0.4">
      <c r="B529" s="74">
        <f>'入力シート Input sheet'!D596</f>
        <v>0</v>
      </c>
      <c r="C529" s="13">
        <v>509</v>
      </c>
      <c r="D529" s="52" t="str">
        <f>'入力シート Input sheet'!F596</f>
        <v/>
      </c>
      <c r="E529" s="52">
        <f>'入力シート Input sheet'!P596</f>
        <v>0</v>
      </c>
      <c r="F529" s="52">
        <f>'入力シート Input sheet'!N596</f>
        <v>0</v>
      </c>
      <c r="G529" s="52" t="str">
        <f>'入力シート Input sheet'!O596</f>
        <v>kg</v>
      </c>
      <c r="H529" s="78">
        <f>'入力シート Input sheet'!H596*($F529/1000)</f>
        <v>0</v>
      </c>
      <c r="I529" s="78">
        <f>'入力シート Input sheet'!I596*($F529/1000)</f>
        <v>0</v>
      </c>
      <c r="J529" s="78">
        <f>'入力シート Input sheet'!J596*($F529/1000)</f>
        <v>0</v>
      </c>
      <c r="K529" s="49" t="s">
        <v>7</v>
      </c>
      <c r="L529" s="78">
        <f>'入力シート Input sheet'!K596*($F529/1000)</f>
        <v>0</v>
      </c>
      <c r="M529" s="76">
        <f>'入力シート Input sheet'!L596</f>
        <v>0</v>
      </c>
    </row>
    <row r="530" spans="2:13" x14ac:dyDescent="0.4">
      <c r="B530" s="74">
        <f>'入力シート Input sheet'!D597</f>
        <v>0</v>
      </c>
      <c r="C530" s="13">
        <v>510</v>
      </c>
      <c r="D530" s="52" t="str">
        <f>'入力シート Input sheet'!F597</f>
        <v/>
      </c>
      <c r="E530" s="52">
        <f>'入力シート Input sheet'!P597</f>
        <v>0</v>
      </c>
      <c r="F530" s="52">
        <f>'入力シート Input sheet'!N597</f>
        <v>0</v>
      </c>
      <c r="G530" s="52" t="str">
        <f>'入力シート Input sheet'!O597</f>
        <v>kg</v>
      </c>
      <c r="H530" s="78">
        <f>'入力シート Input sheet'!H597*($F530/1000)</f>
        <v>0</v>
      </c>
      <c r="I530" s="78">
        <f>'入力シート Input sheet'!I597*($F530/1000)</f>
        <v>0</v>
      </c>
      <c r="J530" s="78">
        <f>'入力シート Input sheet'!J597*($F530/1000)</f>
        <v>0</v>
      </c>
      <c r="K530" s="49" t="s">
        <v>7</v>
      </c>
      <c r="L530" s="78">
        <f>'入力シート Input sheet'!K597*($F530/1000)</f>
        <v>0</v>
      </c>
      <c r="M530" s="76">
        <f>'入力シート Input sheet'!L597</f>
        <v>0</v>
      </c>
    </row>
    <row r="531" spans="2:13" x14ac:dyDescent="0.4">
      <c r="B531" s="74">
        <f>'入力シート Input sheet'!D598</f>
        <v>0</v>
      </c>
      <c r="C531" s="13">
        <v>511</v>
      </c>
      <c r="D531" s="52" t="str">
        <f>'入力シート Input sheet'!F598</f>
        <v/>
      </c>
      <c r="E531" s="52">
        <f>'入力シート Input sheet'!P598</f>
        <v>0</v>
      </c>
      <c r="F531" s="52">
        <f>'入力シート Input sheet'!N598</f>
        <v>0</v>
      </c>
      <c r="G531" s="52" t="str">
        <f>'入力シート Input sheet'!O598</f>
        <v>kg</v>
      </c>
      <c r="H531" s="78">
        <f>'入力シート Input sheet'!H598*($F531/1000)</f>
        <v>0</v>
      </c>
      <c r="I531" s="78">
        <f>'入力シート Input sheet'!I598*($F531/1000)</f>
        <v>0</v>
      </c>
      <c r="J531" s="78">
        <f>'入力シート Input sheet'!J598*($F531/1000)</f>
        <v>0</v>
      </c>
      <c r="K531" s="49" t="s">
        <v>7</v>
      </c>
      <c r="L531" s="78">
        <f>'入力シート Input sheet'!K598*($F531/1000)</f>
        <v>0</v>
      </c>
      <c r="M531" s="76">
        <f>'入力シート Input sheet'!L598</f>
        <v>0</v>
      </c>
    </row>
    <row r="532" spans="2:13" x14ac:dyDescent="0.4">
      <c r="B532" s="74">
        <f>'入力シート Input sheet'!D599</f>
        <v>0</v>
      </c>
      <c r="C532" s="13">
        <v>512</v>
      </c>
      <c r="D532" s="52" t="str">
        <f>'入力シート Input sheet'!F599</f>
        <v/>
      </c>
      <c r="E532" s="52">
        <f>'入力シート Input sheet'!P599</f>
        <v>0</v>
      </c>
      <c r="F532" s="52">
        <f>'入力シート Input sheet'!N599</f>
        <v>0</v>
      </c>
      <c r="G532" s="52" t="str">
        <f>'入力シート Input sheet'!O599</f>
        <v>kg</v>
      </c>
      <c r="H532" s="78">
        <f>'入力シート Input sheet'!H599*($F532/1000)</f>
        <v>0</v>
      </c>
      <c r="I532" s="78">
        <f>'入力シート Input sheet'!I599*($F532/1000)</f>
        <v>0</v>
      </c>
      <c r="J532" s="78">
        <f>'入力シート Input sheet'!J599*($F532/1000)</f>
        <v>0</v>
      </c>
      <c r="K532" s="49" t="s">
        <v>7</v>
      </c>
      <c r="L532" s="78">
        <f>'入力シート Input sheet'!K599*($F532/1000)</f>
        <v>0</v>
      </c>
      <c r="M532" s="76">
        <f>'入力シート Input sheet'!L599</f>
        <v>0</v>
      </c>
    </row>
    <row r="533" spans="2:13" x14ac:dyDescent="0.4">
      <c r="B533" s="74">
        <f>'入力シート Input sheet'!D600</f>
        <v>0</v>
      </c>
      <c r="C533" s="13">
        <v>513</v>
      </c>
      <c r="D533" s="52" t="str">
        <f>'入力シート Input sheet'!F600</f>
        <v/>
      </c>
      <c r="E533" s="52">
        <f>'入力シート Input sheet'!P600</f>
        <v>0</v>
      </c>
      <c r="F533" s="52">
        <f>'入力シート Input sheet'!N600</f>
        <v>0</v>
      </c>
      <c r="G533" s="52" t="str">
        <f>'入力シート Input sheet'!O600</f>
        <v>kg</v>
      </c>
      <c r="H533" s="78">
        <f>'入力シート Input sheet'!H600*($F533/1000)</f>
        <v>0</v>
      </c>
      <c r="I533" s="78">
        <f>'入力シート Input sheet'!I600*($F533/1000)</f>
        <v>0</v>
      </c>
      <c r="J533" s="78">
        <f>'入力シート Input sheet'!J600*($F533/1000)</f>
        <v>0</v>
      </c>
      <c r="K533" s="49" t="s">
        <v>7</v>
      </c>
      <c r="L533" s="78">
        <f>'入力シート Input sheet'!K600*($F533/1000)</f>
        <v>0</v>
      </c>
      <c r="M533" s="76">
        <f>'入力シート Input sheet'!L600</f>
        <v>0</v>
      </c>
    </row>
    <row r="534" spans="2:13" x14ac:dyDescent="0.4">
      <c r="B534" s="74">
        <f>'入力シート Input sheet'!D601</f>
        <v>0</v>
      </c>
      <c r="C534" s="13">
        <v>514</v>
      </c>
      <c r="D534" s="52" t="str">
        <f>'入力シート Input sheet'!F601</f>
        <v/>
      </c>
      <c r="E534" s="52">
        <f>'入力シート Input sheet'!P601</f>
        <v>0</v>
      </c>
      <c r="F534" s="52">
        <f>'入力シート Input sheet'!N601</f>
        <v>0</v>
      </c>
      <c r="G534" s="52" t="str">
        <f>'入力シート Input sheet'!O601</f>
        <v>kg</v>
      </c>
      <c r="H534" s="78">
        <f>'入力シート Input sheet'!H601*($F534/1000)</f>
        <v>0</v>
      </c>
      <c r="I534" s="78">
        <f>'入力シート Input sheet'!I601*($F534/1000)</f>
        <v>0</v>
      </c>
      <c r="J534" s="78">
        <f>'入力シート Input sheet'!J601*($F534/1000)</f>
        <v>0</v>
      </c>
      <c r="K534" s="49" t="s">
        <v>7</v>
      </c>
      <c r="L534" s="78">
        <f>'入力シート Input sheet'!K601*($F534/1000)</f>
        <v>0</v>
      </c>
      <c r="M534" s="76">
        <f>'入力シート Input sheet'!L601</f>
        <v>0</v>
      </c>
    </row>
    <row r="535" spans="2:13" x14ac:dyDescent="0.4">
      <c r="B535" s="74">
        <f>'入力シート Input sheet'!D602</f>
        <v>0</v>
      </c>
      <c r="C535" s="13">
        <v>515</v>
      </c>
      <c r="D535" s="52" t="str">
        <f>'入力シート Input sheet'!F602</f>
        <v/>
      </c>
      <c r="E535" s="52">
        <f>'入力シート Input sheet'!P602</f>
        <v>0</v>
      </c>
      <c r="F535" s="52">
        <f>'入力シート Input sheet'!N602</f>
        <v>0</v>
      </c>
      <c r="G535" s="52" t="str">
        <f>'入力シート Input sheet'!O602</f>
        <v>kg</v>
      </c>
      <c r="H535" s="78">
        <f>'入力シート Input sheet'!H602*($F535/1000)</f>
        <v>0</v>
      </c>
      <c r="I535" s="78">
        <f>'入力シート Input sheet'!I602*($F535/1000)</f>
        <v>0</v>
      </c>
      <c r="J535" s="78">
        <f>'入力シート Input sheet'!J602*($F535/1000)</f>
        <v>0</v>
      </c>
      <c r="K535" s="49" t="s">
        <v>7</v>
      </c>
      <c r="L535" s="78">
        <f>'入力シート Input sheet'!K602*($F535/1000)</f>
        <v>0</v>
      </c>
      <c r="M535" s="76">
        <f>'入力シート Input sheet'!L602</f>
        <v>0</v>
      </c>
    </row>
    <row r="536" spans="2:13" x14ac:dyDescent="0.4">
      <c r="B536" s="74">
        <f>'入力シート Input sheet'!D603</f>
        <v>0</v>
      </c>
      <c r="C536" s="13">
        <v>516</v>
      </c>
      <c r="D536" s="52" t="str">
        <f>'入力シート Input sheet'!F603</f>
        <v/>
      </c>
      <c r="E536" s="52">
        <f>'入力シート Input sheet'!P603</f>
        <v>0</v>
      </c>
      <c r="F536" s="52">
        <f>'入力シート Input sheet'!N603</f>
        <v>0</v>
      </c>
      <c r="G536" s="52" t="str">
        <f>'入力シート Input sheet'!O603</f>
        <v>kg</v>
      </c>
      <c r="H536" s="78">
        <f>'入力シート Input sheet'!H603*($F536/1000)</f>
        <v>0</v>
      </c>
      <c r="I536" s="78">
        <f>'入力シート Input sheet'!I603*($F536/1000)</f>
        <v>0</v>
      </c>
      <c r="J536" s="78">
        <f>'入力シート Input sheet'!J603*($F536/1000)</f>
        <v>0</v>
      </c>
      <c r="K536" s="49" t="s">
        <v>7</v>
      </c>
      <c r="L536" s="78">
        <f>'入力シート Input sheet'!K603*($F536/1000)</f>
        <v>0</v>
      </c>
      <c r="M536" s="76">
        <f>'入力シート Input sheet'!L603</f>
        <v>0</v>
      </c>
    </row>
    <row r="537" spans="2:13" x14ac:dyDescent="0.4">
      <c r="B537" s="74">
        <f>'入力シート Input sheet'!D604</f>
        <v>0</v>
      </c>
      <c r="C537" s="13">
        <v>517</v>
      </c>
      <c r="D537" s="52" t="str">
        <f>'入力シート Input sheet'!F604</f>
        <v/>
      </c>
      <c r="E537" s="52">
        <f>'入力シート Input sheet'!P604</f>
        <v>0</v>
      </c>
      <c r="F537" s="52">
        <f>'入力シート Input sheet'!N604</f>
        <v>0</v>
      </c>
      <c r="G537" s="52" t="str">
        <f>'入力シート Input sheet'!O604</f>
        <v>kg</v>
      </c>
      <c r="H537" s="78">
        <f>'入力シート Input sheet'!H604*($F537/1000)</f>
        <v>0</v>
      </c>
      <c r="I537" s="78">
        <f>'入力シート Input sheet'!I604*($F537/1000)</f>
        <v>0</v>
      </c>
      <c r="J537" s="78">
        <f>'入力シート Input sheet'!J604*($F537/1000)</f>
        <v>0</v>
      </c>
      <c r="K537" s="49" t="s">
        <v>7</v>
      </c>
      <c r="L537" s="78">
        <f>'入力シート Input sheet'!K604*($F537/1000)</f>
        <v>0</v>
      </c>
      <c r="M537" s="76">
        <f>'入力シート Input sheet'!L604</f>
        <v>0</v>
      </c>
    </row>
    <row r="538" spans="2:13" x14ac:dyDescent="0.4">
      <c r="B538" s="74">
        <f>'入力シート Input sheet'!D605</f>
        <v>0</v>
      </c>
      <c r="C538" s="13">
        <v>518</v>
      </c>
      <c r="D538" s="52" t="str">
        <f>'入力シート Input sheet'!F605</f>
        <v/>
      </c>
      <c r="E538" s="52">
        <f>'入力シート Input sheet'!P605</f>
        <v>0</v>
      </c>
      <c r="F538" s="52">
        <f>'入力シート Input sheet'!N605</f>
        <v>0</v>
      </c>
      <c r="G538" s="52" t="str">
        <f>'入力シート Input sheet'!O605</f>
        <v>kg</v>
      </c>
      <c r="H538" s="78">
        <f>'入力シート Input sheet'!H605*($F538/1000)</f>
        <v>0</v>
      </c>
      <c r="I538" s="78">
        <f>'入力シート Input sheet'!I605*($F538/1000)</f>
        <v>0</v>
      </c>
      <c r="J538" s="78">
        <f>'入力シート Input sheet'!J605*($F538/1000)</f>
        <v>0</v>
      </c>
      <c r="K538" s="49" t="s">
        <v>7</v>
      </c>
      <c r="L538" s="78">
        <f>'入力シート Input sheet'!K605*($F538/1000)</f>
        <v>0</v>
      </c>
      <c r="M538" s="76">
        <f>'入力シート Input sheet'!L605</f>
        <v>0</v>
      </c>
    </row>
    <row r="539" spans="2:13" x14ac:dyDescent="0.4">
      <c r="B539" s="74">
        <f>'入力シート Input sheet'!D606</f>
        <v>0</v>
      </c>
      <c r="C539" s="13">
        <v>519</v>
      </c>
      <c r="D539" s="52" t="str">
        <f>'入力シート Input sheet'!F606</f>
        <v/>
      </c>
      <c r="E539" s="52">
        <f>'入力シート Input sheet'!P606</f>
        <v>0</v>
      </c>
      <c r="F539" s="52">
        <f>'入力シート Input sheet'!N606</f>
        <v>0</v>
      </c>
      <c r="G539" s="52" t="str">
        <f>'入力シート Input sheet'!O606</f>
        <v>kg</v>
      </c>
      <c r="H539" s="78">
        <f>'入力シート Input sheet'!H606*($F539/1000)</f>
        <v>0</v>
      </c>
      <c r="I539" s="78">
        <f>'入力シート Input sheet'!I606*($F539/1000)</f>
        <v>0</v>
      </c>
      <c r="J539" s="78">
        <f>'入力シート Input sheet'!J606*($F539/1000)</f>
        <v>0</v>
      </c>
      <c r="K539" s="49" t="s">
        <v>7</v>
      </c>
      <c r="L539" s="78">
        <f>'入力シート Input sheet'!K606*($F539/1000)</f>
        <v>0</v>
      </c>
      <c r="M539" s="76">
        <f>'入力シート Input sheet'!L606</f>
        <v>0</v>
      </c>
    </row>
    <row r="540" spans="2:13" x14ac:dyDescent="0.4">
      <c r="B540" s="74">
        <f>'入力シート Input sheet'!D607</f>
        <v>0</v>
      </c>
      <c r="C540" s="13">
        <v>520</v>
      </c>
      <c r="D540" s="52" t="str">
        <f>'入力シート Input sheet'!F607</f>
        <v/>
      </c>
      <c r="E540" s="52">
        <f>'入力シート Input sheet'!P607</f>
        <v>0</v>
      </c>
      <c r="F540" s="52">
        <f>'入力シート Input sheet'!N607</f>
        <v>0</v>
      </c>
      <c r="G540" s="52" t="str">
        <f>'入力シート Input sheet'!O607</f>
        <v>kg</v>
      </c>
      <c r="H540" s="78">
        <f>'入力シート Input sheet'!H607*($F540/1000)</f>
        <v>0</v>
      </c>
      <c r="I540" s="78">
        <f>'入力シート Input sheet'!I607*($F540/1000)</f>
        <v>0</v>
      </c>
      <c r="J540" s="78">
        <f>'入力シート Input sheet'!J607*($F540/1000)</f>
        <v>0</v>
      </c>
      <c r="K540" s="49" t="s">
        <v>7</v>
      </c>
      <c r="L540" s="78">
        <f>'入力シート Input sheet'!K607*($F540/1000)</f>
        <v>0</v>
      </c>
      <c r="M540" s="76">
        <f>'入力シート Input sheet'!L607</f>
        <v>0</v>
      </c>
    </row>
    <row r="541" spans="2:13" x14ac:dyDescent="0.4">
      <c r="B541" s="74">
        <f>'入力シート Input sheet'!D608</f>
        <v>0</v>
      </c>
      <c r="C541" s="13">
        <v>521</v>
      </c>
      <c r="D541" s="52" t="str">
        <f>'入力シート Input sheet'!F608</f>
        <v/>
      </c>
      <c r="E541" s="52">
        <f>'入力シート Input sheet'!P608</f>
        <v>0</v>
      </c>
      <c r="F541" s="52">
        <f>'入力シート Input sheet'!N608</f>
        <v>0</v>
      </c>
      <c r="G541" s="52" t="str">
        <f>'入力シート Input sheet'!O608</f>
        <v>kg</v>
      </c>
      <c r="H541" s="78">
        <f>'入力シート Input sheet'!H608*($F541/1000)</f>
        <v>0</v>
      </c>
      <c r="I541" s="78">
        <f>'入力シート Input sheet'!I608*($F541/1000)</f>
        <v>0</v>
      </c>
      <c r="J541" s="78">
        <f>'入力シート Input sheet'!J608*($F541/1000)</f>
        <v>0</v>
      </c>
      <c r="K541" s="49" t="s">
        <v>7</v>
      </c>
      <c r="L541" s="78">
        <f>'入力シート Input sheet'!K608*($F541/1000)</f>
        <v>0</v>
      </c>
      <c r="M541" s="76">
        <f>'入力シート Input sheet'!L608</f>
        <v>0</v>
      </c>
    </row>
    <row r="542" spans="2:13" x14ac:dyDescent="0.4">
      <c r="B542" s="74">
        <f>'入力シート Input sheet'!D609</f>
        <v>0</v>
      </c>
      <c r="C542" s="13">
        <v>522</v>
      </c>
      <c r="D542" s="52" t="str">
        <f>'入力シート Input sheet'!F609</f>
        <v/>
      </c>
      <c r="E542" s="52">
        <f>'入力シート Input sheet'!P609</f>
        <v>0</v>
      </c>
      <c r="F542" s="52">
        <f>'入力シート Input sheet'!N609</f>
        <v>0</v>
      </c>
      <c r="G542" s="52" t="str">
        <f>'入力シート Input sheet'!O609</f>
        <v>kg</v>
      </c>
      <c r="H542" s="78">
        <f>'入力シート Input sheet'!H609*($F542/1000)</f>
        <v>0</v>
      </c>
      <c r="I542" s="78">
        <f>'入力シート Input sheet'!I609*($F542/1000)</f>
        <v>0</v>
      </c>
      <c r="J542" s="78">
        <f>'入力シート Input sheet'!J609*($F542/1000)</f>
        <v>0</v>
      </c>
      <c r="K542" s="49" t="s">
        <v>7</v>
      </c>
      <c r="L542" s="78">
        <f>'入力シート Input sheet'!K609*($F542/1000)</f>
        <v>0</v>
      </c>
      <c r="M542" s="76">
        <f>'入力シート Input sheet'!L609</f>
        <v>0</v>
      </c>
    </row>
    <row r="543" spans="2:13" x14ac:dyDescent="0.4">
      <c r="B543" s="74">
        <f>'入力シート Input sheet'!D610</f>
        <v>0</v>
      </c>
      <c r="C543" s="13">
        <v>523</v>
      </c>
      <c r="D543" s="52" t="str">
        <f>'入力シート Input sheet'!F610</f>
        <v/>
      </c>
      <c r="E543" s="52">
        <f>'入力シート Input sheet'!P610</f>
        <v>0</v>
      </c>
      <c r="F543" s="52">
        <f>'入力シート Input sheet'!N610</f>
        <v>0</v>
      </c>
      <c r="G543" s="52" t="str">
        <f>'入力シート Input sheet'!O610</f>
        <v>kg</v>
      </c>
      <c r="H543" s="78">
        <f>'入力シート Input sheet'!H610*($F543/1000)</f>
        <v>0</v>
      </c>
      <c r="I543" s="78">
        <f>'入力シート Input sheet'!I610*($F543/1000)</f>
        <v>0</v>
      </c>
      <c r="J543" s="78">
        <f>'入力シート Input sheet'!J610*($F543/1000)</f>
        <v>0</v>
      </c>
      <c r="K543" s="49" t="s">
        <v>7</v>
      </c>
      <c r="L543" s="78">
        <f>'入力シート Input sheet'!K610*($F543/1000)</f>
        <v>0</v>
      </c>
      <c r="M543" s="76">
        <f>'入力シート Input sheet'!L610</f>
        <v>0</v>
      </c>
    </row>
    <row r="544" spans="2:13" x14ac:dyDescent="0.4">
      <c r="B544" s="74">
        <f>'入力シート Input sheet'!D611</f>
        <v>0</v>
      </c>
      <c r="C544" s="13">
        <v>524</v>
      </c>
      <c r="D544" s="52" t="str">
        <f>'入力シート Input sheet'!F611</f>
        <v/>
      </c>
      <c r="E544" s="52">
        <f>'入力シート Input sheet'!P611</f>
        <v>0</v>
      </c>
      <c r="F544" s="52">
        <f>'入力シート Input sheet'!N611</f>
        <v>0</v>
      </c>
      <c r="G544" s="52" t="str">
        <f>'入力シート Input sheet'!O611</f>
        <v>kg</v>
      </c>
      <c r="H544" s="78">
        <f>'入力シート Input sheet'!H611*($F544/1000)</f>
        <v>0</v>
      </c>
      <c r="I544" s="78">
        <f>'入力シート Input sheet'!I611*($F544/1000)</f>
        <v>0</v>
      </c>
      <c r="J544" s="78">
        <f>'入力シート Input sheet'!J611*($F544/1000)</f>
        <v>0</v>
      </c>
      <c r="K544" s="49" t="s">
        <v>7</v>
      </c>
      <c r="L544" s="78">
        <f>'入力シート Input sheet'!K611*($F544/1000)</f>
        <v>0</v>
      </c>
      <c r="M544" s="76">
        <f>'入力シート Input sheet'!L611</f>
        <v>0</v>
      </c>
    </row>
    <row r="545" spans="2:13" x14ac:dyDescent="0.4">
      <c r="B545" s="74">
        <f>'入力シート Input sheet'!D612</f>
        <v>0</v>
      </c>
      <c r="C545" s="13">
        <v>525</v>
      </c>
      <c r="D545" s="52" t="str">
        <f>'入力シート Input sheet'!F612</f>
        <v/>
      </c>
      <c r="E545" s="52">
        <f>'入力シート Input sheet'!P612</f>
        <v>0</v>
      </c>
      <c r="F545" s="52">
        <f>'入力シート Input sheet'!N612</f>
        <v>0</v>
      </c>
      <c r="G545" s="52" t="str">
        <f>'入力シート Input sheet'!O612</f>
        <v>kg</v>
      </c>
      <c r="H545" s="78">
        <f>'入力シート Input sheet'!H612*($F545/1000)</f>
        <v>0</v>
      </c>
      <c r="I545" s="78">
        <f>'入力シート Input sheet'!I612*($F545/1000)</f>
        <v>0</v>
      </c>
      <c r="J545" s="78">
        <f>'入力シート Input sheet'!J612*($F545/1000)</f>
        <v>0</v>
      </c>
      <c r="K545" s="49" t="s">
        <v>7</v>
      </c>
      <c r="L545" s="78">
        <f>'入力シート Input sheet'!K612*($F545/1000)</f>
        <v>0</v>
      </c>
      <c r="M545" s="76">
        <f>'入力シート Input sheet'!L612</f>
        <v>0</v>
      </c>
    </row>
    <row r="546" spans="2:13" x14ac:dyDescent="0.4">
      <c r="B546" s="74">
        <f>'入力シート Input sheet'!D613</f>
        <v>0</v>
      </c>
      <c r="C546" s="13">
        <v>526</v>
      </c>
      <c r="D546" s="52" t="str">
        <f>'入力シート Input sheet'!F613</f>
        <v/>
      </c>
      <c r="E546" s="52">
        <f>'入力シート Input sheet'!P613</f>
        <v>0</v>
      </c>
      <c r="F546" s="52">
        <f>'入力シート Input sheet'!N613</f>
        <v>0</v>
      </c>
      <c r="G546" s="52" t="str">
        <f>'入力シート Input sheet'!O613</f>
        <v>kg</v>
      </c>
      <c r="H546" s="78">
        <f>'入力シート Input sheet'!H613*($F546/1000)</f>
        <v>0</v>
      </c>
      <c r="I546" s="78">
        <f>'入力シート Input sheet'!I613*($F546/1000)</f>
        <v>0</v>
      </c>
      <c r="J546" s="78">
        <f>'入力シート Input sheet'!J613*($F546/1000)</f>
        <v>0</v>
      </c>
      <c r="K546" s="49" t="s">
        <v>7</v>
      </c>
      <c r="L546" s="78">
        <f>'入力シート Input sheet'!K613*($F546/1000)</f>
        <v>0</v>
      </c>
      <c r="M546" s="76">
        <f>'入力シート Input sheet'!L613</f>
        <v>0</v>
      </c>
    </row>
    <row r="547" spans="2:13" x14ac:dyDescent="0.4">
      <c r="B547" s="74">
        <f>'入力シート Input sheet'!D614</f>
        <v>0</v>
      </c>
      <c r="C547" s="13">
        <v>527</v>
      </c>
      <c r="D547" s="52" t="str">
        <f>'入力シート Input sheet'!F614</f>
        <v/>
      </c>
      <c r="E547" s="52">
        <f>'入力シート Input sheet'!P614</f>
        <v>0</v>
      </c>
      <c r="F547" s="52">
        <f>'入力シート Input sheet'!N614</f>
        <v>0</v>
      </c>
      <c r="G547" s="52" t="str">
        <f>'入力シート Input sheet'!O614</f>
        <v>kg</v>
      </c>
      <c r="H547" s="78">
        <f>'入力シート Input sheet'!H614*($F547/1000)</f>
        <v>0</v>
      </c>
      <c r="I547" s="78">
        <f>'入力シート Input sheet'!I614*($F547/1000)</f>
        <v>0</v>
      </c>
      <c r="J547" s="78">
        <f>'入力シート Input sheet'!J614*($F547/1000)</f>
        <v>0</v>
      </c>
      <c r="K547" s="49" t="s">
        <v>7</v>
      </c>
      <c r="L547" s="78">
        <f>'入力シート Input sheet'!K614*($F547/1000)</f>
        <v>0</v>
      </c>
      <c r="M547" s="76">
        <f>'入力シート Input sheet'!L614</f>
        <v>0</v>
      </c>
    </row>
    <row r="548" spans="2:13" x14ac:dyDescent="0.4">
      <c r="B548" s="74">
        <f>'入力シート Input sheet'!D615</f>
        <v>0</v>
      </c>
      <c r="C548" s="13">
        <v>528</v>
      </c>
      <c r="D548" s="52" t="str">
        <f>'入力シート Input sheet'!F615</f>
        <v/>
      </c>
      <c r="E548" s="52">
        <f>'入力シート Input sheet'!P615</f>
        <v>0</v>
      </c>
      <c r="F548" s="52">
        <f>'入力シート Input sheet'!N615</f>
        <v>0</v>
      </c>
      <c r="G548" s="52" t="str">
        <f>'入力シート Input sheet'!O615</f>
        <v>kg</v>
      </c>
      <c r="H548" s="78">
        <f>'入力シート Input sheet'!H615*($F548/1000)</f>
        <v>0</v>
      </c>
      <c r="I548" s="78">
        <f>'入力シート Input sheet'!I615*($F548/1000)</f>
        <v>0</v>
      </c>
      <c r="J548" s="78">
        <f>'入力シート Input sheet'!J615*($F548/1000)</f>
        <v>0</v>
      </c>
      <c r="K548" s="49" t="s">
        <v>7</v>
      </c>
      <c r="L548" s="78">
        <f>'入力シート Input sheet'!K615*($F548/1000)</f>
        <v>0</v>
      </c>
      <c r="M548" s="76">
        <f>'入力シート Input sheet'!L615</f>
        <v>0</v>
      </c>
    </row>
    <row r="549" spans="2:13" x14ac:dyDescent="0.4">
      <c r="B549" s="74">
        <f>'入力シート Input sheet'!D616</f>
        <v>0</v>
      </c>
      <c r="C549" s="13">
        <v>529</v>
      </c>
      <c r="D549" s="52" t="str">
        <f>'入力シート Input sheet'!F616</f>
        <v/>
      </c>
      <c r="E549" s="52">
        <f>'入力シート Input sheet'!P616</f>
        <v>0</v>
      </c>
      <c r="F549" s="52">
        <f>'入力シート Input sheet'!N616</f>
        <v>0</v>
      </c>
      <c r="G549" s="52" t="str">
        <f>'入力シート Input sheet'!O616</f>
        <v>kg</v>
      </c>
      <c r="H549" s="78">
        <f>'入力シート Input sheet'!H616*($F549/1000)</f>
        <v>0</v>
      </c>
      <c r="I549" s="78">
        <f>'入力シート Input sheet'!I616*($F549/1000)</f>
        <v>0</v>
      </c>
      <c r="J549" s="78">
        <f>'入力シート Input sheet'!J616*($F549/1000)</f>
        <v>0</v>
      </c>
      <c r="K549" s="49" t="s">
        <v>7</v>
      </c>
      <c r="L549" s="78">
        <f>'入力シート Input sheet'!K616*($F549/1000)</f>
        <v>0</v>
      </c>
      <c r="M549" s="76">
        <f>'入力シート Input sheet'!L616</f>
        <v>0</v>
      </c>
    </row>
    <row r="550" spans="2:13" x14ac:dyDescent="0.4">
      <c r="B550" s="74">
        <f>'入力シート Input sheet'!D617</f>
        <v>0</v>
      </c>
      <c r="C550" s="13">
        <v>530</v>
      </c>
      <c r="D550" s="52" t="str">
        <f>'入力シート Input sheet'!F617</f>
        <v/>
      </c>
      <c r="E550" s="52">
        <f>'入力シート Input sheet'!P617</f>
        <v>0</v>
      </c>
      <c r="F550" s="52">
        <f>'入力シート Input sheet'!N617</f>
        <v>0</v>
      </c>
      <c r="G550" s="52" t="str">
        <f>'入力シート Input sheet'!O617</f>
        <v>kg</v>
      </c>
      <c r="H550" s="78">
        <f>'入力シート Input sheet'!H617*($F550/1000)</f>
        <v>0</v>
      </c>
      <c r="I550" s="78">
        <f>'入力シート Input sheet'!I617*($F550/1000)</f>
        <v>0</v>
      </c>
      <c r="J550" s="78">
        <f>'入力シート Input sheet'!J617*($F550/1000)</f>
        <v>0</v>
      </c>
      <c r="K550" s="49" t="s">
        <v>7</v>
      </c>
      <c r="L550" s="78">
        <f>'入力シート Input sheet'!K617*($F550/1000)</f>
        <v>0</v>
      </c>
      <c r="M550" s="76">
        <f>'入力シート Input sheet'!L617</f>
        <v>0</v>
      </c>
    </row>
    <row r="551" spans="2:13" x14ac:dyDescent="0.4">
      <c r="B551" s="74">
        <f>'入力シート Input sheet'!D618</f>
        <v>0</v>
      </c>
      <c r="C551" s="13">
        <v>531</v>
      </c>
      <c r="D551" s="52" t="str">
        <f>'入力シート Input sheet'!F618</f>
        <v/>
      </c>
      <c r="E551" s="52">
        <f>'入力シート Input sheet'!P618</f>
        <v>0</v>
      </c>
      <c r="F551" s="52">
        <f>'入力シート Input sheet'!N618</f>
        <v>0</v>
      </c>
      <c r="G551" s="52" t="str">
        <f>'入力シート Input sheet'!O618</f>
        <v>kg</v>
      </c>
      <c r="H551" s="78">
        <f>'入力シート Input sheet'!H618*($F551/1000)</f>
        <v>0</v>
      </c>
      <c r="I551" s="78">
        <f>'入力シート Input sheet'!I618*($F551/1000)</f>
        <v>0</v>
      </c>
      <c r="J551" s="78">
        <f>'入力シート Input sheet'!J618*($F551/1000)</f>
        <v>0</v>
      </c>
      <c r="K551" s="49" t="s">
        <v>7</v>
      </c>
      <c r="L551" s="78">
        <f>'入力シート Input sheet'!K618*($F551/1000)</f>
        <v>0</v>
      </c>
      <c r="M551" s="76">
        <f>'入力シート Input sheet'!L618</f>
        <v>0</v>
      </c>
    </row>
    <row r="552" spans="2:13" x14ac:dyDescent="0.4">
      <c r="B552" s="74">
        <f>'入力シート Input sheet'!D619</f>
        <v>0</v>
      </c>
      <c r="C552" s="13">
        <v>532</v>
      </c>
      <c r="D552" s="52" t="str">
        <f>'入力シート Input sheet'!F619</f>
        <v/>
      </c>
      <c r="E552" s="52">
        <f>'入力シート Input sheet'!P619</f>
        <v>0</v>
      </c>
      <c r="F552" s="52">
        <f>'入力シート Input sheet'!N619</f>
        <v>0</v>
      </c>
      <c r="G552" s="52" t="str">
        <f>'入力シート Input sheet'!O619</f>
        <v>kg</v>
      </c>
      <c r="H552" s="78">
        <f>'入力シート Input sheet'!H619*($F552/1000)</f>
        <v>0</v>
      </c>
      <c r="I552" s="78">
        <f>'入力シート Input sheet'!I619*($F552/1000)</f>
        <v>0</v>
      </c>
      <c r="J552" s="78">
        <f>'入力シート Input sheet'!J619*($F552/1000)</f>
        <v>0</v>
      </c>
      <c r="K552" s="49" t="s">
        <v>7</v>
      </c>
      <c r="L552" s="78">
        <f>'入力シート Input sheet'!K619*($F552/1000)</f>
        <v>0</v>
      </c>
      <c r="M552" s="76">
        <f>'入力シート Input sheet'!L619</f>
        <v>0</v>
      </c>
    </row>
    <row r="553" spans="2:13" x14ac:dyDescent="0.4">
      <c r="B553" s="74">
        <f>'入力シート Input sheet'!D620</f>
        <v>0</v>
      </c>
      <c r="C553" s="13">
        <v>533</v>
      </c>
      <c r="D553" s="52" t="str">
        <f>'入力シート Input sheet'!F620</f>
        <v/>
      </c>
      <c r="E553" s="52">
        <f>'入力シート Input sheet'!P620</f>
        <v>0</v>
      </c>
      <c r="F553" s="52">
        <f>'入力シート Input sheet'!N620</f>
        <v>0</v>
      </c>
      <c r="G553" s="52" t="str">
        <f>'入力シート Input sheet'!O620</f>
        <v>kg</v>
      </c>
      <c r="H553" s="78">
        <f>'入力シート Input sheet'!H620*($F553/1000)</f>
        <v>0</v>
      </c>
      <c r="I553" s="78">
        <f>'入力シート Input sheet'!I620*($F553/1000)</f>
        <v>0</v>
      </c>
      <c r="J553" s="78">
        <f>'入力シート Input sheet'!J620*($F553/1000)</f>
        <v>0</v>
      </c>
      <c r="K553" s="49" t="s">
        <v>7</v>
      </c>
      <c r="L553" s="78">
        <f>'入力シート Input sheet'!K620*($F553/1000)</f>
        <v>0</v>
      </c>
      <c r="M553" s="76">
        <f>'入力シート Input sheet'!L620</f>
        <v>0</v>
      </c>
    </row>
    <row r="554" spans="2:13" x14ac:dyDescent="0.4">
      <c r="B554" s="74">
        <f>'入力シート Input sheet'!D621</f>
        <v>0</v>
      </c>
      <c r="C554" s="13">
        <v>534</v>
      </c>
      <c r="D554" s="52" t="str">
        <f>'入力シート Input sheet'!F621</f>
        <v/>
      </c>
      <c r="E554" s="52">
        <f>'入力シート Input sheet'!P621</f>
        <v>0</v>
      </c>
      <c r="F554" s="52">
        <f>'入力シート Input sheet'!N621</f>
        <v>0</v>
      </c>
      <c r="G554" s="52" t="str">
        <f>'入力シート Input sheet'!O621</f>
        <v>kg</v>
      </c>
      <c r="H554" s="78">
        <f>'入力シート Input sheet'!H621*($F554/1000)</f>
        <v>0</v>
      </c>
      <c r="I554" s="78">
        <f>'入力シート Input sheet'!I621*($F554/1000)</f>
        <v>0</v>
      </c>
      <c r="J554" s="78">
        <f>'入力シート Input sheet'!J621*($F554/1000)</f>
        <v>0</v>
      </c>
      <c r="K554" s="49" t="s">
        <v>7</v>
      </c>
      <c r="L554" s="78">
        <f>'入力シート Input sheet'!K621*($F554/1000)</f>
        <v>0</v>
      </c>
      <c r="M554" s="76">
        <f>'入力シート Input sheet'!L621</f>
        <v>0</v>
      </c>
    </row>
    <row r="555" spans="2:13" x14ac:dyDescent="0.4">
      <c r="B555" s="74">
        <f>'入力シート Input sheet'!D622</f>
        <v>0</v>
      </c>
      <c r="C555" s="13">
        <v>535</v>
      </c>
      <c r="D555" s="52" t="str">
        <f>'入力シート Input sheet'!F622</f>
        <v/>
      </c>
      <c r="E555" s="52">
        <f>'入力シート Input sheet'!P622</f>
        <v>0</v>
      </c>
      <c r="F555" s="52">
        <f>'入力シート Input sheet'!N622</f>
        <v>0</v>
      </c>
      <c r="G555" s="52" t="str">
        <f>'入力シート Input sheet'!O622</f>
        <v>kg</v>
      </c>
      <c r="H555" s="78">
        <f>'入力シート Input sheet'!H622*($F555/1000)</f>
        <v>0</v>
      </c>
      <c r="I555" s="78">
        <f>'入力シート Input sheet'!I622*($F555/1000)</f>
        <v>0</v>
      </c>
      <c r="J555" s="78">
        <f>'入力シート Input sheet'!J622*($F555/1000)</f>
        <v>0</v>
      </c>
      <c r="K555" s="49" t="s">
        <v>7</v>
      </c>
      <c r="L555" s="78">
        <f>'入力シート Input sheet'!K622*($F555/1000)</f>
        <v>0</v>
      </c>
      <c r="M555" s="76">
        <f>'入力シート Input sheet'!L622</f>
        <v>0</v>
      </c>
    </row>
    <row r="556" spans="2:13" x14ac:dyDescent="0.4">
      <c r="B556" s="74">
        <f>'入力シート Input sheet'!D623</f>
        <v>0</v>
      </c>
      <c r="C556" s="13">
        <v>536</v>
      </c>
      <c r="D556" s="52" t="str">
        <f>'入力シート Input sheet'!F623</f>
        <v/>
      </c>
      <c r="E556" s="52">
        <f>'入力シート Input sheet'!P623</f>
        <v>0</v>
      </c>
      <c r="F556" s="52">
        <f>'入力シート Input sheet'!N623</f>
        <v>0</v>
      </c>
      <c r="G556" s="52" t="str">
        <f>'入力シート Input sheet'!O623</f>
        <v>kg</v>
      </c>
      <c r="H556" s="78">
        <f>'入力シート Input sheet'!H623*($F556/1000)</f>
        <v>0</v>
      </c>
      <c r="I556" s="78">
        <f>'入力シート Input sheet'!I623*($F556/1000)</f>
        <v>0</v>
      </c>
      <c r="J556" s="78">
        <f>'入力シート Input sheet'!J623*($F556/1000)</f>
        <v>0</v>
      </c>
      <c r="K556" s="49" t="s">
        <v>7</v>
      </c>
      <c r="L556" s="78">
        <f>'入力シート Input sheet'!K623*($F556/1000)</f>
        <v>0</v>
      </c>
      <c r="M556" s="76">
        <f>'入力シート Input sheet'!L623</f>
        <v>0</v>
      </c>
    </row>
    <row r="557" spans="2:13" x14ac:dyDescent="0.4">
      <c r="B557" s="74">
        <f>'入力シート Input sheet'!D624</f>
        <v>0</v>
      </c>
      <c r="C557" s="13">
        <v>537</v>
      </c>
      <c r="D557" s="52" t="str">
        <f>'入力シート Input sheet'!F624</f>
        <v/>
      </c>
      <c r="E557" s="52">
        <f>'入力シート Input sheet'!P624</f>
        <v>0</v>
      </c>
      <c r="F557" s="52">
        <f>'入力シート Input sheet'!N624</f>
        <v>0</v>
      </c>
      <c r="G557" s="52" t="str">
        <f>'入力シート Input sheet'!O624</f>
        <v>kg</v>
      </c>
      <c r="H557" s="78">
        <f>'入力シート Input sheet'!H624*($F557/1000)</f>
        <v>0</v>
      </c>
      <c r="I557" s="78">
        <f>'入力シート Input sheet'!I624*($F557/1000)</f>
        <v>0</v>
      </c>
      <c r="J557" s="78">
        <f>'入力シート Input sheet'!J624*($F557/1000)</f>
        <v>0</v>
      </c>
      <c r="K557" s="49" t="s">
        <v>7</v>
      </c>
      <c r="L557" s="78">
        <f>'入力シート Input sheet'!K624*($F557/1000)</f>
        <v>0</v>
      </c>
      <c r="M557" s="76">
        <f>'入力シート Input sheet'!L624</f>
        <v>0</v>
      </c>
    </row>
    <row r="558" spans="2:13" x14ac:dyDescent="0.4">
      <c r="B558" s="74">
        <f>'入力シート Input sheet'!D625</f>
        <v>0</v>
      </c>
      <c r="C558" s="13">
        <v>538</v>
      </c>
      <c r="D558" s="52" t="str">
        <f>'入力シート Input sheet'!F625</f>
        <v/>
      </c>
      <c r="E558" s="52">
        <f>'入力シート Input sheet'!P625</f>
        <v>0</v>
      </c>
      <c r="F558" s="52">
        <f>'入力シート Input sheet'!N625</f>
        <v>0</v>
      </c>
      <c r="G558" s="52" t="str">
        <f>'入力シート Input sheet'!O625</f>
        <v>kg</v>
      </c>
      <c r="H558" s="78">
        <f>'入力シート Input sheet'!H625*($F558/1000)</f>
        <v>0</v>
      </c>
      <c r="I558" s="78">
        <f>'入力シート Input sheet'!I625*($F558/1000)</f>
        <v>0</v>
      </c>
      <c r="J558" s="78">
        <f>'入力シート Input sheet'!J625*($F558/1000)</f>
        <v>0</v>
      </c>
      <c r="K558" s="49" t="s">
        <v>7</v>
      </c>
      <c r="L558" s="78">
        <f>'入力シート Input sheet'!K625*($F558/1000)</f>
        <v>0</v>
      </c>
      <c r="M558" s="76">
        <f>'入力シート Input sheet'!L625</f>
        <v>0</v>
      </c>
    </row>
    <row r="559" spans="2:13" x14ac:dyDescent="0.4">
      <c r="B559" s="74">
        <f>'入力シート Input sheet'!D626</f>
        <v>0</v>
      </c>
      <c r="C559" s="13">
        <v>539</v>
      </c>
      <c r="D559" s="52" t="str">
        <f>'入力シート Input sheet'!F626</f>
        <v/>
      </c>
      <c r="E559" s="52">
        <f>'入力シート Input sheet'!P626</f>
        <v>0</v>
      </c>
      <c r="F559" s="52">
        <f>'入力シート Input sheet'!N626</f>
        <v>0</v>
      </c>
      <c r="G559" s="52" t="str">
        <f>'入力シート Input sheet'!O626</f>
        <v>kg</v>
      </c>
      <c r="H559" s="78">
        <f>'入力シート Input sheet'!H626*($F559/1000)</f>
        <v>0</v>
      </c>
      <c r="I559" s="78">
        <f>'入力シート Input sheet'!I626*($F559/1000)</f>
        <v>0</v>
      </c>
      <c r="J559" s="78">
        <f>'入力シート Input sheet'!J626*($F559/1000)</f>
        <v>0</v>
      </c>
      <c r="K559" s="49" t="s">
        <v>7</v>
      </c>
      <c r="L559" s="78">
        <f>'入力シート Input sheet'!K626*($F559/1000)</f>
        <v>0</v>
      </c>
      <c r="M559" s="76">
        <f>'入力シート Input sheet'!L626</f>
        <v>0</v>
      </c>
    </row>
    <row r="560" spans="2:13" x14ac:dyDescent="0.4">
      <c r="B560" s="74">
        <f>'入力シート Input sheet'!D627</f>
        <v>0</v>
      </c>
      <c r="C560" s="13">
        <v>540</v>
      </c>
      <c r="D560" s="52" t="str">
        <f>'入力シート Input sheet'!F627</f>
        <v/>
      </c>
      <c r="E560" s="52">
        <f>'入力シート Input sheet'!P627</f>
        <v>0</v>
      </c>
      <c r="F560" s="52">
        <f>'入力シート Input sheet'!N627</f>
        <v>0</v>
      </c>
      <c r="G560" s="52" t="str">
        <f>'入力シート Input sheet'!O627</f>
        <v>kg</v>
      </c>
      <c r="H560" s="78">
        <f>'入力シート Input sheet'!H627*($F560/1000)</f>
        <v>0</v>
      </c>
      <c r="I560" s="78">
        <f>'入力シート Input sheet'!I627*($F560/1000)</f>
        <v>0</v>
      </c>
      <c r="J560" s="78">
        <f>'入力シート Input sheet'!J627*($F560/1000)</f>
        <v>0</v>
      </c>
      <c r="K560" s="49" t="s">
        <v>7</v>
      </c>
      <c r="L560" s="78">
        <f>'入力シート Input sheet'!K627*($F560/1000)</f>
        <v>0</v>
      </c>
      <c r="M560" s="76">
        <f>'入力シート Input sheet'!L627</f>
        <v>0</v>
      </c>
    </row>
    <row r="561" spans="2:13" x14ac:dyDescent="0.4">
      <c r="B561" s="74">
        <f>'入力シート Input sheet'!D628</f>
        <v>0</v>
      </c>
      <c r="C561" s="13">
        <v>541</v>
      </c>
      <c r="D561" s="52" t="str">
        <f>'入力シート Input sheet'!F628</f>
        <v/>
      </c>
      <c r="E561" s="52">
        <f>'入力シート Input sheet'!P628</f>
        <v>0</v>
      </c>
      <c r="F561" s="52">
        <f>'入力シート Input sheet'!N628</f>
        <v>0</v>
      </c>
      <c r="G561" s="52" t="str">
        <f>'入力シート Input sheet'!O628</f>
        <v>kg</v>
      </c>
      <c r="H561" s="78">
        <f>'入力シート Input sheet'!H628*($F561/1000)</f>
        <v>0</v>
      </c>
      <c r="I561" s="78">
        <f>'入力シート Input sheet'!I628*($F561/1000)</f>
        <v>0</v>
      </c>
      <c r="J561" s="78">
        <f>'入力シート Input sheet'!J628*($F561/1000)</f>
        <v>0</v>
      </c>
      <c r="K561" s="49" t="s">
        <v>7</v>
      </c>
      <c r="L561" s="78">
        <f>'入力シート Input sheet'!K628*($F561/1000)</f>
        <v>0</v>
      </c>
      <c r="M561" s="76">
        <f>'入力シート Input sheet'!L628</f>
        <v>0</v>
      </c>
    </row>
    <row r="562" spans="2:13" x14ac:dyDescent="0.4">
      <c r="B562" s="74">
        <f>'入力シート Input sheet'!D629</f>
        <v>0</v>
      </c>
      <c r="C562" s="13">
        <v>542</v>
      </c>
      <c r="D562" s="52" t="str">
        <f>'入力シート Input sheet'!F629</f>
        <v/>
      </c>
      <c r="E562" s="52">
        <f>'入力シート Input sheet'!P629</f>
        <v>0</v>
      </c>
      <c r="F562" s="52">
        <f>'入力シート Input sheet'!N629</f>
        <v>0</v>
      </c>
      <c r="G562" s="52" t="str">
        <f>'入力シート Input sheet'!O629</f>
        <v>kg</v>
      </c>
      <c r="H562" s="78">
        <f>'入力シート Input sheet'!H629*($F562/1000)</f>
        <v>0</v>
      </c>
      <c r="I562" s="78">
        <f>'入力シート Input sheet'!I629*($F562/1000)</f>
        <v>0</v>
      </c>
      <c r="J562" s="78">
        <f>'入力シート Input sheet'!J629*($F562/1000)</f>
        <v>0</v>
      </c>
      <c r="K562" s="49" t="s">
        <v>7</v>
      </c>
      <c r="L562" s="78">
        <f>'入力シート Input sheet'!K629*($F562/1000)</f>
        <v>0</v>
      </c>
      <c r="M562" s="76">
        <f>'入力シート Input sheet'!L629</f>
        <v>0</v>
      </c>
    </row>
    <row r="563" spans="2:13" x14ac:dyDescent="0.4">
      <c r="B563" s="74">
        <f>'入力シート Input sheet'!D630</f>
        <v>0</v>
      </c>
      <c r="C563" s="13">
        <v>543</v>
      </c>
      <c r="D563" s="52" t="str">
        <f>'入力シート Input sheet'!F630</f>
        <v/>
      </c>
      <c r="E563" s="52">
        <f>'入力シート Input sheet'!P630</f>
        <v>0</v>
      </c>
      <c r="F563" s="52">
        <f>'入力シート Input sheet'!N630</f>
        <v>0</v>
      </c>
      <c r="G563" s="52" t="str">
        <f>'入力シート Input sheet'!O630</f>
        <v>kg</v>
      </c>
      <c r="H563" s="78">
        <f>'入力シート Input sheet'!H630*($F563/1000)</f>
        <v>0</v>
      </c>
      <c r="I563" s="78">
        <f>'入力シート Input sheet'!I630*($F563/1000)</f>
        <v>0</v>
      </c>
      <c r="J563" s="78">
        <f>'入力シート Input sheet'!J630*($F563/1000)</f>
        <v>0</v>
      </c>
      <c r="K563" s="49" t="s">
        <v>7</v>
      </c>
      <c r="L563" s="78">
        <f>'入力シート Input sheet'!K630*($F563/1000)</f>
        <v>0</v>
      </c>
      <c r="M563" s="76">
        <f>'入力シート Input sheet'!L630</f>
        <v>0</v>
      </c>
    </row>
    <row r="564" spans="2:13" x14ac:dyDescent="0.4">
      <c r="B564" s="74">
        <f>'入力シート Input sheet'!D631</f>
        <v>0</v>
      </c>
      <c r="C564" s="13">
        <v>544</v>
      </c>
      <c r="D564" s="52" t="str">
        <f>'入力シート Input sheet'!F631</f>
        <v/>
      </c>
      <c r="E564" s="52">
        <f>'入力シート Input sheet'!P631</f>
        <v>0</v>
      </c>
      <c r="F564" s="52">
        <f>'入力シート Input sheet'!N631</f>
        <v>0</v>
      </c>
      <c r="G564" s="52" t="str">
        <f>'入力シート Input sheet'!O631</f>
        <v>kg</v>
      </c>
      <c r="H564" s="78">
        <f>'入力シート Input sheet'!H631*($F564/1000)</f>
        <v>0</v>
      </c>
      <c r="I564" s="78">
        <f>'入力シート Input sheet'!I631*($F564/1000)</f>
        <v>0</v>
      </c>
      <c r="J564" s="78">
        <f>'入力シート Input sheet'!J631*($F564/1000)</f>
        <v>0</v>
      </c>
      <c r="K564" s="49" t="s">
        <v>7</v>
      </c>
      <c r="L564" s="78">
        <f>'入力シート Input sheet'!K631*($F564/1000)</f>
        <v>0</v>
      </c>
      <c r="M564" s="76">
        <f>'入力シート Input sheet'!L631</f>
        <v>0</v>
      </c>
    </row>
    <row r="565" spans="2:13" x14ac:dyDescent="0.4">
      <c r="B565" s="74">
        <f>'入力シート Input sheet'!D632</f>
        <v>0</v>
      </c>
      <c r="C565" s="13">
        <v>545</v>
      </c>
      <c r="D565" s="52" t="str">
        <f>'入力シート Input sheet'!F632</f>
        <v/>
      </c>
      <c r="E565" s="52">
        <f>'入力シート Input sheet'!P632</f>
        <v>0</v>
      </c>
      <c r="F565" s="52">
        <f>'入力シート Input sheet'!N632</f>
        <v>0</v>
      </c>
      <c r="G565" s="52" t="str">
        <f>'入力シート Input sheet'!O632</f>
        <v>kg</v>
      </c>
      <c r="H565" s="78">
        <f>'入力シート Input sheet'!H632*($F565/1000)</f>
        <v>0</v>
      </c>
      <c r="I565" s="78">
        <f>'入力シート Input sheet'!I632*($F565/1000)</f>
        <v>0</v>
      </c>
      <c r="J565" s="78">
        <f>'入力シート Input sheet'!J632*($F565/1000)</f>
        <v>0</v>
      </c>
      <c r="K565" s="49" t="s">
        <v>7</v>
      </c>
      <c r="L565" s="78">
        <f>'入力シート Input sheet'!K632*($F565/1000)</f>
        <v>0</v>
      </c>
      <c r="M565" s="76">
        <f>'入力シート Input sheet'!L632</f>
        <v>0</v>
      </c>
    </row>
    <row r="566" spans="2:13" x14ac:dyDescent="0.4">
      <c r="B566" s="74">
        <f>'入力シート Input sheet'!D633</f>
        <v>0</v>
      </c>
      <c r="C566" s="13">
        <v>546</v>
      </c>
      <c r="D566" s="52" t="str">
        <f>'入力シート Input sheet'!F633</f>
        <v/>
      </c>
      <c r="E566" s="52">
        <f>'入力シート Input sheet'!P633</f>
        <v>0</v>
      </c>
      <c r="F566" s="52">
        <f>'入力シート Input sheet'!N633</f>
        <v>0</v>
      </c>
      <c r="G566" s="52" t="str">
        <f>'入力シート Input sheet'!O633</f>
        <v>kg</v>
      </c>
      <c r="H566" s="78">
        <f>'入力シート Input sheet'!H633*($F566/1000)</f>
        <v>0</v>
      </c>
      <c r="I566" s="78">
        <f>'入力シート Input sheet'!I633*($F566/1000)</f>
        <v>0</v>
      </c>
      <c r="J566" s="78">
        <f>'入力シート Input sheet'!J633*($F566/1000)</f>
        <v>0</v>
      </c>
      <c r="K566" s="49" t="s">
        <v>7</v>
      </c>
      <c r="L566" s="78">
        <f>'入力シート Input sheet'!K633*($F566/1000)</f>
        <v>0</v>
      </c>
      <c r="M566" s="76">
        <f>'入力シート Input sheet'!L633</f>
        <v>0</v>
      </c>
    </row>
    <row r="567" spans="2:13" x14ac:dyDescent="0.4">
      <c r="B567" s="74">
        <f>'入力シート Input sheet'!D634</f>
        <v>0</v>
      </c>
      <c r="C567" s="13">
        <v>547</v>
      </c>
      <c r="D567" s="52" t="str">
        <f>'入力シート Input sheet'!F634</f>
        <v/>
      </c>
      <c r="E567" s="52">
        <f>'入力シート Input sheet'!P634</f>
        <v>0</v>
      </c>
      <c r="F567" s="52">
        <f>'入力シート Input sheet'!N634</f>
        <v>0</v>
      </c>
      <c r="G567" s="52" t="str">
        <f>'入力シート Input sheet'!O634</f>
        <v>kg</v>
      </c>
      <c r="H567" s="78">
        <f>'入力シート Input sheet'!H634*($F567/1000)</f>
        <v>0</v>
      </c>
      <c r="I567" s="78">
        <f>'入力シート Input sheet'!I634*($F567/1000)</f>
        <v>0</v>
      </c>
      <c r="J567" s="78">
        <f>'入力シート Input sheet'!J634*($F567/1000)</f>
        <v>0</v>
      </c>
      <c r="K567" s="49" t="s">
        <v>7</v>
      </c>
      <c r="L567" s="78">
        <f>'入力シート Input sheet'!K634*($F567/1000)</f>
        <v>0</v>
      </c>
      <c r="M567" s="76">
        <f>'入力シート Input sheet'!L634</f>
        <v>0</v>
      </c>
    </row>
    <row r="568" spans="2:13" x14ac:dyDescent="0.4">
      <c r="B568" s="74">
        <f>'入力シート Input sheet'!D635</f>
        <v>0</v>
      </c>
      <c r="C568" s="13">
        <v>548</v>
      </c>
      <c r="D568" s="52" t="str">
        <f>'入力シート Input sheet'!F635</f>
        <v/>
      </c>
      <c r="E568" s="52">
        <f>'入力シート Input sheet'!P635</f>
        <v>0</v>
      </c>
      <c r="F568" s="52">
        <f>'入力シート Input sheet'!N635</f>
        <v>0</v>
      </c>
      <c r="G568" s="52" t="str">
        <f>'入力シート Input sheet'!O635</f>
        <v>kg</v>
      </c>
      <c r="H568" s="78">
        <f>'入力シート Input sheet'!H635*($F568/1000)</f>
        <v>0</v>
      </c>
      <c r="I568" s="78">
        <f>'入力シート Input sheet'!I635*($F568/1000)</f>
        <v>0</v>
      </c>
      <c r="J568" s="78">
        <f>'入力シート Input sheet'!J635*($F568/1000)</f>
        <v>0</v>
      </c>
      <c r="K568" s="49" t="s">
        <v>7</v>
      </c>
      <c r="L568" s="78">
        <f>'入力シート Input sheet'!K635*($F568/1000)</f>
        <v>0</v>
      </c>
      <c r="M568" s="76">
        <f>'入力シート Input sheet'!L635</f>
        <v>0</v>
      </c>
    </row>
    <row r="569" spans="2:13" x14ac:dyDescent="0.4">
      <c r="B569" s="74">
        <f>'入力シート Input sheet'!D636</f>
        <v>0</v>
      </c>
      <c r="C569" s="13">
        <v>549</v>
      </c>
      <c r="D569" s="52" t="str">
        <f>'入力シート Input sheet'!F636</f>
        <v/>
      </c>
      <c r="E569" s="52">
        <f>'入力シート Input sheet'!P636</f>
        <v>0</v>
      </c>
      <c r="F569" s="52">
        <f>'入力シート Input sheet'!N636</f>
        <v>0</v>
      </c>
      <c r="G569" s="52" t="str">
        <f>'入力シート Input sheet'!O636</f>
        <v>kg</v>
      </c>
      <c r="H569" s="78">
        <f>'入力シート Input sheet'!H636*($F569/1000)</f>
        <v>0</v>
      </c>
      <c r="I569" s="78">
        <f>'入力シート Input sheet'!I636*($F569/1000)</f>
        <v>0</v>
      </c>
      <c r="J569" s="78">
        <f>'入力シート Input sheet'!J636*($F569/1000)</f>
        <v>0</v>
      </c>
      <c r="K569" s="49" t="s">
        <v>7</v>
      </c>
      <c r="L569" s="78">
        <f>'入力シート Input sheet'!K636*($F569/1000)</f>
        <v>0</v>
      </c>
      <c r="M569" s="76">
        <f>'入力シート Input sheet'!L636</f>
        <v>0</v>
      </c>
    </row>
    <row r="570" spans="2:13" x14ac:dyDescent="0.4">
      <c r="B570" s="74">
        <f>'入力シート Input sheet'!D637</f>
        <v>0</v>
      </c>
      <c r="C570" s="13">
        <v>550</v>
      </c>
      <c r="D570" s="52" t="str">
        <f>'入力シート Input sheet'!F637</f>
        <v/>
      </c>
      <c r="E570" s="52">
        <f>'入力シート Input sheet'!P637</f>
        <v>0</v>
      </c>
      <c r="F570" s="52">
        <f>'入力シート Input sheet'!N637</f>
        <v>0</v>
      </c>
      <c r="G570" s="52" t="str">
        <f>'入力シート Input sheet'!O637</f>
        <v>kg</v>
      </c>
      <c r="H570" s="78">
        <f>'入力シート Input sheet'!H637*($F570/1000)</f>
        <v>0</v>
      </c>
      <c r="I570" s="78">
        <f>'入力シート Input sheet'!I637*($F570/1000)</f>
        <v>0</v>
      </c>
      <c r="J570" s="78">
        <f>'入力シート Input sheet'!J637*($F570/1000)</f>
        <v>0</v>
      </c>
      <c r="K570" s="49" t="s">
        <v>7</v>
      </c>
      <c r="L570" s="78">
        <f>'入力シート Input sheet'!K637*($F570/1000)</f>
        <v>0</v>
      </c>
      <c r="M570" s="76">
        <f>'入力シート Input sheet'!L637</f>
        <v>0</v>
      </c>
    </row>
    <row r="571" spans="2:13" x14ac:dyDescent="0.4">
      <c r="B571" s="74">
        <f>'入力シート Input sheet'!D638</f>
        <v>0</v>
      </c>
      <c r="C571" s="13">
        <v>551</v>
      </c>
      <c r="D571" s="52" t="str">
        <f>'入力シート Input sheet'!F638</f>
        <v/>
      </c>
      <c r="E571" s="52">
        <f>'入力シート Input sheet'!P638</f>
        <v>0</v>
      </c>
      <c r="F571" s="52">
        <f>'入力シート Input sheet'!N638</f>
        <v>0</v>
      </c>
      <c r="G571" s="52" t="str">
        <f>'入力シート Input sheet'!O638</f>
        <v>kg</v>
      </c>
      <c r="H571" s="78">
        <f>'入力シート Input sheet'!H638*($F571/1000)</f>
        <v>0</v>
      </c>
      <c r="I571" s="78">
        <f>'入力シート Input sheet'!I638*($F571/1000)</f>
        <v>0</v>
      </c>
      <c r="J571" s="78">
        <f>'入力シート Input sheet'!J638*($F571/1000)</f>
        <v>0</v>
      </c>
      <c r="K571" s="49" t="s">
        <v>7</v>
      </c>
      <c r="L571" s="78">
        <f>'入力シート Input sheet'!K638*($F571/1000)</f>
        <v>0</v>
      </c>
      <c r="M571" s="76">
        <f>'入力シート Input sheet'!L638</f>
        <v>0</v>
      </c>
    </row>
    <row r="572" spans="2:13" x14ac:dyDescent="0.4">
      <c r="B572" s="74">
        <f>'入力シート Input sheet'!D639</f>
        <v>0</v>
      </c>
      <c r="C572" s="13">
        <v>552</v>
      </c>
      <c r="D572" s="52" t="str">
        <f>'入力シート Input sheet'!F639</f>
        <v/>
      </c>
      <c r="E572" s="52">
        <f>'入力シート Input sheet'!P639</f>
        <v>0</v>
      </c>
      <c r="F572" s="52">
        <f>'入力シート Input sheet'!N639</f>
        <v>0</v>
      </c>
      <c r="G572" s="52" t="str">
        <f>'入力シート Input sheet'!O639</f>
        <v>kg</v>
      </c>
      <c r="H572" s="78">
        <f>'入力シート Input sheet'!H639*($F572/1000)</f>
        <v>0</v>
      </c>
      <c r="I572" s="78">
        <f>'入力シート Input sheet'!I639*($F572/1000)</f>
        <v>0</v>
      </c>
      <c r="J572" s="78">
        <f>'入力シート Input sheet'!J639*($F572/1000)</f>
        <v>0</v>
      </c>
      <c r="K572" s="49" t="s">
        <v>7</v>
      </c>
      <c r="L572" s="78">
        <f>'入力シート Input sheet'!K639*($F572/1000)</f>
        <v>0</v>
      </c>
      <c r="M572" s="76">
        <f>'入力シート Input sheet'!L639</f>
        <v>0</v>
      </c>
    </row>
    <row r="573" spans="2:13" x14ac:dyDescent="0.4">
      <c r="B573" s="74">
        <f>'入力シート Input sheet'!D640</f>
        <v>0</v>
      </c>
      <c r="C573" s="13">
        <v>553</v>
      </c>
      <c r="D573" s="52" t="str">
        <f>'入力シート Input sheet'!F640</f>
        <v/>
      </c>
      <c r="E573" s="52">
        <f>'入力シート Input sheet'!P640</f>
        <v>0</v>
      </c>
      <c r="F573" s="52">
        <f>'入力シート Input sheet'!N640</f>
        <v>0</v>
      </c>
      <c r="G573" s="52" t="str">
        <f>'入力シート Input sheet'!O640</f>
        <v>kg</v>
      </c>
      <c r="H573" s="78">
        <f>'入力シート Input sheet'!H640*($F573/1000)</f>
        <v>0</v>
      </c>
      <c r="I573" s="78">
        <f>'入力シート Input sheet'!I640*($F573/1000)</f>
        <v>0</v>
      </c>
      <c r="J573" s="78">
        <f>'入力シート Input sheet'!J640*($F573/1000)</f>
        <v>0</v>
      </c>
      <c r="K573" s="49" t="s">
        <v>7</v>
      </c>
      <c r="L573" s="78">
        <f>'入力シート Input sheet'!K640*($F573/1000)</f>
        <v>0</v>
      </c>
      <c r="M573" s="76">
        <f>'入力シート Input sheet'!L640</f>
        <v>0</v>
      </c>
    </row>
    <row r="574" spans="2:13" x14ac:dyDescent="0.4">
      <c r="B574" s="74">
        <f>'入力シート Input sheet'!D641</f>
        <v>0</v>
      </c>
      <c r="C574" s="13">
        <v>554</v>
      </c>
      <c r="D574" s="52" t="str">
        <f>'入力シート Input sheet'!F641</f>
        <v/>
      </c>
      <c r="E574" s="52">
        <f>'入力シート Input sheet'!P641</f>
        <v>0</v>
      </c>
      <c r="F574" s="52">
        <f>'入力シート Input sheet'!N641</f>
        <v>0</v>
      </c>
      <c r="G574" s="52" t="str">
        <f>'入力シート Input sheet'!O641</f>
        <v>kg</v>
      </c>
      <c r="H574" s="78">
        <f>'入力シート Input sheet'!H641*($F574/1000)</f>
        <v>0</v>
      </c>
      <c r="I574" s="78">
        <f>'入力シート Input sheet'!I641*($F574/1000)</f>
        <v>0</v>
      </c>
      <c r="J574" s="78">
        <f>'入力シート Input sheet'!J641*($F574/1000)</f>
        <v>0</v>
      </c>
      <c r="K574" s="49" t="s">
        <v>7</v>
      </c>
      <c r="L574" s="78">
        <f>'入力シート Input sheet'!K641*($F574/1000)</f>
        <v>0</v>
      </c>
      <c r="M574" s="76">
        <f>'入力シート Input sheet'!L641</f>
        <v>0</v>
      </c>
    </row>
    <row r="575" spans="2:13" x14ac:dyDescent="0.4">
      <c r="B575" s="74">
        <f>'入力シート Input sheet'!D642</f>
        <v>0</v>
      </c>
      <c r="C575" s="13">
        <v>555</v>
      </c>
      <c r="D575" s="52" t="str">
        <f>'入力シート Input sheet'!F642</f>
        <v/>
      </c>
      <c r="E575" s="52">
        <f>'入力シート Input sheet'!P642</f>
        <v>0</v>
      </c>
      <c r="F575" s="52">
        <f>'入力シート Input sheet'!N642</f>
        <v>0</v>
      </c>
      <c r="G575" s="52" t="str">
        <f>'入力シート Input sheet'!O642</f>
        <v>kg</v>
      </c>
      <c r="H575" s="78">
        <f>'入力シート Input sheet'!H642*($F575/1000)</f>
        <v>0</v>
      </c>
      <c r="I575" s="78">
        <f>'入力シート Input sheet'!I642*($F575/1000)</f>
        <v>0</v>
      </c>
      <c r="J575" s="78">
        <f>'入力シート Input sheet'!J642*($F575/1000)</f>
        <v>0</v>
      </c>
      <c r="K575" s="49" t="s">
        <v>7</v>
      </c>
      <c r="L575" s="78">
        <f>'入力シート Input sheet'!K642*($F575/1000)</f>
        <v>0</v>
      </c>
      <c r="M575" s="76">
        <f>'入力シート Input sheet'!L642</f>
        <v>0</v>
      </c>
    </row>
    <row r="576" spans="2:13" x14ac:dyDescent="0.4">
      <c r="B576" s="74">
        <f>'入力シート Input sheet'!D643</f>
        <v>0</v>
      </c>
      <c r="C576" s="13">
        <v>556</v>
      </c>
      <c r="D576" s="52" t="str">
        <f>'入力シート Input sheet'!F643</f>
        <v/>
      </c>
      <c r="E576" s="52">
        <f>'入力シート Input sheet'!P643</f>
        <v>0</v>
      </c>
      <c r="F576" s="52">
        <f>'入力シート Input sheet'!N643</f>
        <v>0</v>
      </c>
      <c r="G576" s="52" t="str">
        <f>'入力シート Input sheet'!O643</f>
        <v>kg</v>
      </c>
      <c r="H576" s="78">
        <f>'入力シート Input sheet'!H643*($F576/1000)</f>
        <v>0</v>
      </c>
      <c r="I576" s="78">
        <f>'入力シート Input sheet'!I643*($F576/1000)</f>
        <v>0</v>
      </c>
      <c r="J576" s="78">
        <f>'入力シート Input sheet'!J643*($F576/1000)</f>
        <v>0</v>
      </c>
      <c r="K576" s="49" t="s">
        <v>7</v>
      </c>
      <c r="L576" s="78">
        <f>'入力シート Input sheet'!K643*($F576/1000)</f>
        <v>0</v>
      </c>
      <c r="M576" s="76">
        <f>'入力シート Input sheet'!L643</f>
        <v>0</v>
      </c>
    </row>
    <row r="577" spans="2:13" x14ac:dyDescent="0.4">
      <c r="B577" s="74">
        <f>'入力シート Input sheet'!D644</f>
        <v>0</v>
      </c>
      <c r="C577" s="13">
        <v>557</v>
      </c>
      <c r="D577" s="52" t="str">
        <f>'入力シート Input sheet'!F644</f>
        <v/>
      </c>
      <c r="E577" s="52">
        <f>'入力シート Input sheet'!P644</f>
        <v>0</v>
      </c>
      <c r="F577" s="52">
        <f>'入力シート Input sheet'!N644</f>
        <v>0</v>
      </c>
      <c r="G577" s="52" t="str">
        <f>'入力シート Input sheet'!O644</f>
        <v>kg</v>
      </c>
      <c r="H577" s="78">
        <f>'入力シート Input sheet'!H644*($F577/1000)</f>
        <v>0</v>
      </c>
      <c r="I577" s="78">
        <f>'入力シート Input sheet'!I644*($F577/1000)</f>
        <v>0</v>
      </c>
      <c r="J577" s="78">
        <f>'入力シート Input sheet'!J644*($F577/1000)</f>
        <v>0</v>
      </c>
      <c r="K577" s="49" t="s">
        <v>7</v>
      </c>
      <c r="L577" s="78">
        <f>'入力シート Input sheet'!K644*($F577/1000)</f>
        <v>0</v>
      </c>
      <c r="M577" s="76">
        <f>'入力シート Input sheet'!L644</f>
        <v>0</v>
      </c>
    </row>
    <row r="578" spans="2:13" x14ac:dyDescent="0.4">
      <c r="B578" s="74">
        <f>'入力シート Input sheet'!D645</f>
        <v>0</v>
      </c>
      <c r="C578" s="13">
        <v>558</v>
      </c>
      <c r="D578" s="52" t="str">
        <f>'入力シート Input sheet'!F645</f>
        <v/>
      </c>
      <c r="E578" s="52">
        <f>'入力シート Input sheet'!P645</f>
        <v>0</v>
      </c>
      <c r="F578" s="52">
        <f>'入力シート Input sheet'!N645</f>
        <v>0</v>
      </c>
      <c r="G578" s="52" t="str">
        <f>'入力シート Input sheet'!O645</f>
        <v>kg</v>
      </c>
      <c r="H578" s="78">
        <f>'入力シート Input sheet'!H645*($F578/1000)</f>
        <v>0</v>
      </c>
      <c r="I578" s="78">
        <f>'入力シート Input sheet'!I645*($F578/1000)</f>
        <v>0</v>
      </c>
      <c r="J578" s="78">
        <f>'入力シート Input sheet'!J645*($F578/1000)</f>
        <v>0</v>
      </c>
      <c r="K578" s="49" t="s">
        <v>7</v>
      </c>
      <c r="L578" s="78">
        <f>'入力シート Input sheet'!K645*($F578/1000)</f>
        <v>0</v>
      </c>
      <c r="M578" s="76">
        <f>'入力シート Input sheet'!L645</f>
        <v>0</v>
      </c>
    </row>
    <row r="579" spans="2:13" x14ac:dyDescent="0.4">
      <c r="B579" s="74">
        <f>'入力シート Input sheet'!D646</f>
        <v>0</v>
      </c>
      <c r="C579" s="13">
        <v>559</v>
      </c>
      <c r="D579" s="52" t="str">
        <f>'入力シート Input sheet'!F646</f>
        <v/>
      </c>
      <c r="E579" s="52">
        <f>'入力シート Input sheet'!P646</f>
        <v>0</v>
      </c>
      <c r="F579" s="52">
        <f>'入力シート Input sheet'!N646</f>
        <v>0</v>
      </c>
      <c r="G579" s="52" t="str">
        <f>'入力シート Input sheet'!O646</f>
        <v>kg</v>
      </c>
      <c r="H579" s="78">
        <f>'入力シート Input sheet'!H646*($F579/1000)</f>
        <v>0</v>
      </c>
      <c r="I579" s="78">
        <f>'入力シート Input sheet'!I646*($F579/1000)</f>
        <v>0</v>
      </c>
      <c r="J579" s="78">
        <f>'入力シート Input sheet'!J646*($F579/1000)</f>
        <v>0</v>
      </c>
      <c r="K579" s="49" t="s">
        <v>7</v>
      </c>
      <c r="L579" s="78">
        <f>'入力シート Input sheet'!K646*($F579/1000)</f>
        <v>0</v>
      </c>
      <c r="M579" s="76">
        <f>'入力シート Input sheet'!L646</f>
        <v>0</v>
      </c>
    </row>
    <row r="580" spans="2:13" x14ac:dyDescent="0.4">
      <c r="B580" s="74">
        <f>'入力シート Input sheet'!D647</f>
        <v>0</v>
      </c>
      <c r="C580" s="13">
        <v>560</v>
      </c>
      <c r="D580" s="52" t="str">
        <f>'入力シート Input sheet'!F647</f>
        <v/>
      </c>
      <c r="E580" s="52">
        <f>'入力シート Input sheet'!P647</f>
        <v>0</v>
      </c>
      <c r="F580" s="52">
        <f>'入力シート Input sheet'!N647</f>
        <v>0</v>
      </c>
      <c r="G580" s="52" t="str">
        <f>'入力シート Input sheet'!O647</f>
        <v>kg</v>
      </c>
      <c r="H580" s="78">
        <f>'入力シート Input sheet'!H647*($F580/1000)</f>
        <v>0</v>
      </c>
      <c r="I580" s="78">
        <f>'入力シート Input sheet'!I647*($F580/1000)</f>
        <v>0</v>
      </c>
      <c r="J580" s="78">
        <f>'入力シート Input sheet'!J647*($F580/1000)</f>
        <v>0</v>
      </c>
      <c r="K580" s="49" t="s">
        <v>7</v>
      </c>
      <c r="L580" s="78">
        <f>'入力シート Input sheet'!K647*($F580/1000)</f>
        <v>0</v>
      </c>
      <c r="M580" s="76">
        <f>'入力シート Input sheet'!L647</f>
        <v>0</v>
      </c>
    </row>
    <row r="581" spans="2:13" x14ac:dyDescent="0.4">
      <c r="B581" s="74">
        <f>'入力シート Input sheet'!D648</f>
        <v>0</v>
      </c>
      <c r="C581" s="13">
        <v>561</v>
      </c>
      <c r="D581" s="52" t="str">
        <f>'入力シート Input sheet'!F648</f>
        <v/>
      </c>
      <c r="E581" s="52">
        <f>'入力シート Input sheet'!P648</f>
        <v>0</v>
      </c>
      <c r="F581" s="52">
        <f>'入力シート Input sheet'!N648</f>
        <v>0</v>
      </c>
      <c r="G581" s="52" t="str">
        <f>'入力シート Input sheet'!O648</f>
        <v>kg</v>
      </c>
      <c r="H581" s="78">
        <f>'入力シート Input sheet'!H648*($F581/1000)</f>
        <v>0</v>
      </c>
      <c r="I581" s="78">
        <f>'入力シート Input sheet'!I648*($F581/1000)</f>
        <v>0</v>
      </c>
      <c r="J581" s="78">
        <f>'入力シート Input sheet'!J648*($F581/1000)</f>
        <v>0</v>
      </c>
      <c r="K581" s="49" t="s">
        <v>7</v>
      </c>
      <c r="L581" s="78">
        <f>'入力シート Input sheet'!K648*($F581/1000)</f>
        <v>0</v>
      </c>
      <c r="M581" s="76">
        <f>'入力シート Input sheet'!L648</f>
        <v>0</v>
      </c>
    </row>
    <row r="582" spans="2:13" x14ac:dyDescent="0.4">
      <c r="B582" s="74">
        <f>'入力シート Input sheet'!D649</f>
        <v>0</v>
      </c>
      <c r="C582" s="13">
        <v>562</v>
      </c>
      <c r="D582" s="52" t="str">
        <f>'入力シート Input sheet'!F649</f>
        <v/>
      </c>
      <c r="E582" s="52">
        <f>'入力シート Input sheet'!P649</f>
        <v>0</v>
      </c>
      <c r="F582" s="52">
        <f>'入力シート Input sheet'!N649</f>
        <v>0</v>
      </c>
      <c r="G582" s="52" t="str">
        <f>'入力シート Input sheet'!O649</f>
        <v>kg</v>
      </c>
      <c r="H582" s="78">
        <f>'入力シート Input sheet'!H649*($F582/1000)</f>
        <v>0</v>
      </c>
      <c r="I582" s="78">
        <f>'入力シート Input sheet'!I649*($F582/1000)</f>
        <v>0</v>
      </c>
      <c r="J582" s="78">
        <f>'入力シート Input sheet'!J649*($F582/1000)</f>
        <v>0</v>
      </c>
      <c r="K582" s="49" t="s">
        <v>7</v>
      </c>
      <c r="L582" s="78">
        <f>'入力シート Input sheet'!K649*($F582/1000)</f>
        <v>0</v>
      </c>
      <c r="M582" s="76">
        <f>'入力シート Input sheet'!L649</f>
        <v>0</v>
      </c>
    </row>
    <row r="583" spans="2:13" x14ac:dyDescent="0.4">
      <c r="B583" s="74">
        <f>'入力シート Input sheet'!D650</f>
        <v>0</v>
      </c>
      <c r="C583" s="13">
        <v>563</v>
      </c>
      <c r="D583" s="52" t="str">
        <f>'入力シート Input sheet'!F650</f>
        <v/>
      </c>
      <c r="E583" s="52">
        <f>'入力シート Input sheet'!P650</f>
        <v>0</v>
      </c>
      <c r="F583" s="52">
        <f>'入力シート Input sheet'!N650</f>
        <v>0</v>
      </c>
      <c r="G583" s="52" t="str">
        <f>'入力シート Input sheet'!O650</f>
        <v>kg</v>
      </c>
      <c r="H583" s="78">
        <f>'入力シート Input sheet'!H650*($F583/1000)</f>
        <v>0</v>
      </c>
      <c r="I583" s="78">
        <f>'入力シート Input sheet'!I650*($F583/1000)</f>
        <v>0</v>
      </c>
      <c r="J583" s="78">
        <f>'入力シート Input sheet'!J650*($F583/1000)</f>
        <v>0</v>
      </c>
      <c r="K583" s="49" t="s">
        <v>7</v>
      </c>
      <c r="L583" s="78">
        <f>'入力シート Input sheet'!K650*($F583/1000)</f>
        <v>0</v>
      </c>
      <c r="M583" s="76">
        <f>'入力シート Input sheet'!L650</f>
        <v>0</v>
      </c>
    </row>
    <row r="584" spans="2:13" x14ac:dyDescent="0.4">
      <c r="B584" s="74">
        <f>'入力シート Input sheet'!D651</f>
        <v>0</v>
      </c>
      <c r="C584" s="13">
        <v>564</v>
      </c>
      <c r="D584" s="52" t="str">
        <f>'入力シート Input sheet'!F651</f>
        <v/>
      </c>
      <c r="E584" s="52">
        <f>'入力シート Input sheet'!P651</f>
        <v>0</v>
      </c>
      <c r="F584" s="52">
        <f>'入力シート Input sheet'!N651</f>
        <v>0</v>
      </c>
      <c r="G584" s="52" t="str">
        <f>'入力シート Input sheet'!O651</f>
        <v>kg</v>
      </c>
      <c r="H584" s="78">
        <f>'入力シート Input sheet'!H651*($F584/1000)</f>
        <v>0</v>
      </c>
      <c r="I584" s="78">
        <f>'入力シート Input sheet'!I651*($F584/1000)</f>
        <v>0</v>
      </c>
      <c r="J584" s="78">
        <f>'入力シート Input sheet'!J651*($F584/1000)</f>
        <v>0</v>
      </c>
      <c r="K584" s="49" t="s">
        <v>7</v>
      </c>
      <c r="L584" s="78">
        <f>'入力シート Input sheet'!K651*($F584/1000)</f>
        <v>0</v>
      </c>
      <c r="M584" s="76">
        <f>'入力シート Input sheet'!L651</f>
        <v>0</v>
      </c>
    </row>
    <row r="585" spans="2:13" x14ac:dyDescent="0.4">
      <c r="B585" s="74">
        <f>'入力シート Input sheet'!D652</f>
        <v>0</v>
      </c>
      <c r="C585" s="13">
        <v>565</v>
      </c>
      <c r="D585" s="52" t="str">
        <f>'入力シート Input sheet'!F652</f>
        <v/>
      </c>
      <c r="E585" s="52">
        <f>'入力シート Input sheet'!P652</f>
        <v>0</v>
      </c>
      <c r="F585" s="52">
        <f>'入力シート Input sheet'!N652</f>
        <v>0</v>
      </c>
      <c r="G585" s="52" t="str">
        <f>'入力シート Input sheet'!O652</f>
        <v>kg</v>
      </c>
      <c r="H585" s="78">
        <f>'入力シート Input sheet'!H652*($F585/1000)</f>
        <v>0</v>
      </c>
      <c r="I585" s="78">
        <f>'入力シート Input sheet'!I652*($F585/1000)</f>
        <v>0</v>
      </c>
      <c r="J585" s="78">
        <f>'入力シート Input sheet'!J652*($F585/1000)</f>
        <v>0</v>
      </c>
      <c r="K585" s="49" t="s">
        <v>7</v>
      </c>
      <c r="L585" s="78">
        <f>'入力シート Input sheet'!K652*($F585/1000)</f>
        <v>0</v>
      </c>
      <c r="M585" s="76">
        <f>'入力シート Input sheet'!L652</f>
        <v>0</v>
      </c>
    </row>
    <row r="586" spans="2:13" x14ac:dyDescent="0.4">
      <c r="B586" s="74">
        <f>'入力シート Input sheet'!D653</f>
        <v>0</v>
      </c>
      <c r="C586" s="13">
        <v>566</v>
      </c>
      <c r="D586" s="52" t="str">
        <f>'入力シート Input sheet'!F653</f>
        <v/>
      </c>
      <c r="E586" s="52">
        <f>'入力シート Input sheet'!P653</f>
        <v>0</v>
      </c>
      <c r="F586" s="52">
        <f>'入力シート Input sheet'!N653</f>
        <v>0</v>
      </c>
      <c r="G586" s="52" t="str">
        <f>'入力シート Input sheet'!O653</f>
        <v>kg</v>
      </c>
      <c r="H586" s="78">
        <f>'入力シート Input sheet'!H653*($F586/1000)</f>
        <v>0</v>
      </c>
      <c r="I586" s="78">
        <f>'入力シート Input sheet'!I653*($F586/1000)</f>
        <v>0</v>
      </c>
      <c r="J586" s="78">
        <f>'入力シート Input sheet'!J653*($F586/1000)</f>
        <v>0</v>
      </c>
      <c r="K586" s="49" t="s">
        <v>7</v>
      </c>
      <c r="L586" s="78">
        <f>'入力シート Input sheet'!K653*($F586/1000)</f>
        <v>0</v>
      </c>
      <c r="M586" s="76">
        <f>'入力シート Input sheet'!L653</f>
        <v>0</v>
      </c>
    </row>
    <row r="587" spans="2:13" x14ac:dyDescent="0.4">
      <c r="B587" s="74">
        <f>'入力シート Input sheet'!D654</f>
        <v>0</v>
      </c>
      <c r="C587" s="13">
        <v>567</v>
      </c>
      <c r="D587" s="52" t="str">
        <f>'入力シート Input sheet'!F654</f>
        <v/>
      </c>
      <c r="E587" s="52">
        <f>'入力シート Input sheet'!P654</f>
        <v>0</v>
      </c>
      <c r="F587" s="52">
        <f>'入力シート Input sheet'!N654</f>
        <v>0</v>
      </c>
      <c r="G587" s="52" t="str">
        <f>'入力シート Input sheet'!O654</f>
        <v>kg</v>
      </c>
      <c r="H587" s="78">
        <f>'入力シート Input sheet'!H654*($F587/1000)</f>
        <v>0</v>
      </c>
      <c r="I587" s="78">
        <f>'入力シート Input sheet'!I654*($F587/1000)</f>
        <v>0</v>
      </c>
      <c r="J587" s="78">
        <f>'入力シート Input sheet'!J654*($F587/1000)</f>
        <v>0</v>
      </c>
      <c r="K587" s="49" t="s">
        <v>7</v>
      </c>
      <c r="L587" s="78">
        <f>'入力シート Input sheet'!K654*($F587/1000)</f>
        <v>0</v>
      </c>
      <c r="M587" s="76">
        <f>'入力シート Input sheet'!L654</f>
        <v>0</v>
      </c>
    </row>
    <row r="588" spans="2:13" x14ac:dyDescent="0.4">
      <c r="B588" s="74">
        <f>'入力シート Input sheet'!D655</f>
        <v>0</v>
      </c>
      <c r="C588" s="13">
        <v>568</v>
      </c>
      <c r="D588" s="52" t="str">
        <f>'入力シート Input sheet'!F655</f>
        <v/>
      </c>
      <c r="E588" s="52">
        <f>'入力シート Input sheet'!P655</f>
        <v>0</v>
      </c>
      <c r="F588" s="52">
        <f>'入力シート Input sheet'!N655</f>
        <v>0</v>
      </c>
      <c r="G588" s="52" t="str">
        <f>'入力シート Input sheet'!O655</f>
        <v>kg</v>
      </c>
      <c r="H588" s="78">
        <f>'入力シート Input sheet'!H655*($F588/1000)</f>
        <v>0</v>
      </c>
      <c r="I588" s="78">
        <f>'入力シート Input sheet'!I655*($F588/1000)</f>
        <v>0</v>
      </c>
      <c r="J588" s="78">
        <f>'入力シート Input sheet'!J655*($F588/1000)</f>
        <v>0</v>
      </c>
      <c r="K588" s="49" t="s">
        <v>7</v>
      </c>
      <c r="L588" s="78">
        <f>'入力シート Input sheet'!K655*($F588/1000)</f>
        <v>0</v>
      </c>
      <c r="M588" s="76">
        <f>'入力シート Input sheet'!L655</f>
        <v>0</v>
      </c>
    </row>
    <row r="589" spans="2:13" x14ac:dyDescent="0.4">
      <c r="B589" s="74">
        <f>'入力シート Input sheet'!D656</f>
        <v>0</v>
      </c>
      <c r="C589" s="13">
        <v>569</v>
      </c>
      <c r="D589" s="52" t="str">
        <f>'入力シート Input sheet'!F656</f>
        <v/>
      </c>
      <c r="E589" s="52">
        <f>'入力シート Input sheet'!P656</f>
        <v>0</v>
      </c>
      <c r="F589" s="52">
        <f>'入力シート Input sheet'!N656</f>
        <v>0</v>
      </c>
      <c r="G589" s="52" t="str">
        <f>'入力シート Input sheet'!O656</f>
        <v>kg</v>
      </c>
      <c r="H589" s="78">
        <f>'入力シート Input sheet'!H656*($F589/1000)</f>
        <v>0</v>
      </c>
      <c r="I589" s="78">
        <f>'入力シート Input sheet'!I656*($F589/1000)</f>
        <v>0</v>
      </c>
      <c r="J589" s="78">
        <f>'入力シート Input sheet'!J656*($F589/1000)</f>
        <v>0</v>
      </c>
      <c r="K589" s="49" t="s">
        <v>7</v>
      </c>
      <c r="L589" s="78">
        <f>'入力シート Input sheet'!K656*($F589/1000)</f>
        <v>0</v>
      </c>
      <c r="M589" s="76">
        <f>'入力シート Input sheet'!L656</f>
        <v>0</v>
      </c>
    </row>
    <row r="590" spans="2:13" x14ac:dyDescent="0.4">
      <c r="B590" s="74">
        <f>'入力シート Input sheet'!D657</f>
        <v>0</v>
      </c>
      <c r="C590" s="13">
        <v>570</v>
      </c>
      <c r="D590" s="52" t="str">
        <f>'入力シート Input sheet'!F657</f>
        <v/>
      </c>
      <c r="E590" s="52">
        <f>'入力シート Input sheet'!P657</f>
        <v>0</v>
      </c>
      <c r="F590" s="52">
        <f>'入力シート Input sheet'!N657</f>
        <v>0</v>
      </c>
      <c r="G590" s="52" t="str">
        <f>'入力シート Input sheet'!O657</f>
        <v>kg</v>
      </c>
      <c r="H590" s="78">
        <f>'入力シート Input sheet'!H657*($F590/1000)</f>
        <v>0</v>
      </c>
      <c r="I590" s="78">
        <f>'入力シート Input sheet'!I657*($F590/1000)</f>
        <v>0</v>
      </c>
      <c r="J590" s="78">
        <f>'入力シート Input sheet'!J657*($F590/1000)</f>
        <v>0</v>
      </c>
      <c r="K590" s="49" t="s">
        <v>7</v>
      </c>
      <c r="L590" s="78">
        <f>'入力シート Input sheet'!K657*($F590/1000)</f>
        <v>0</v>
      </c>
      <c r="M590" s="76">
        <f>'入力シート Input sheet'!L657</f>
        <v>0</v>
      </c>
    </row>
    <row r="591" spans="2:13" x14ac:dyDescent="0.4">
      <c r="B591" s="74">
        <f>'入力シート Input sheet'!D658</f>
        <v>0</v>
      </c>
      <c r="C591" s="13">
        <v>571</v>
      </c>
      <c r="D591" s="52" t="str">
        <f>'入力シート Input sheet'!F658</f>
        <v/>
      </c>
      <c r="E591" s="52">
        <f>'入力シート Input sheet'!P658</f>
        <v>0</v>
      </c>
      <c r="F591" s="52">
        <f>'入力シート Input sheet'!N658</f>
        <v>0</v>
      </c>
      <c r="G591" s="52" t="str">
        <f>'入力シート Input sheet'!O658</f>
        <v>kg</v>
      </c>
      <c r="H591" s="78">
        <f>'入力シート Input sheet'!H658*($F591/1000)</f>
        <v>0</v>
      </c>
      <c r="I591" s="78">
        <f>'入力シート Input sheet'!I658*($F591/1000)</f>
        <v>0</v>
      </c>
      <c r="J591" s="78">
        <f>'入力シート Input sheet'!J658*($F591/1000)</f>
        <v>0</v>
      </c>
      <c r="K591" s="49" t="s">
        <v>7</v>
      </c>
      <c r="L591" s="78">
        <f>'入力シート Input sheet'!K658*($F591/1000)</f>
        <v>0</v>
      </c>
      <c r="M591" s="76">
        <f>'入力シート Input sheet'!L658</f>
        <v>0</v>
      </c>
    </row>
    <row r="592" spans="2:13" x14ac:dyDescent="0.4">
      <c r="B592" s="74">
        <f>'入力シート Input sheet'!D659</f>
        <v>0</v>
      </c>
      <c r="C592" s="13">
        <v>572</v>
      </c>
      <c r="D592" s="52" t="str">
        <f>'入力シート Input sheet'!F659</f>
        <v/>
      </c>
      <c r="E592" s="52">
        <f>'入力シート Input sheet'!P659</f>
        <v>0</v>
      </c>
      <c r="F592" s="52">
        <f>'入力シート Input sheet'!N659</f>
        <v>0</v>
      </c>
      <c r="G592" s="52" t="str">
        <f>'入力シート Input sheet'!O659</f>
        <v>kg</v>
      </c>
      <c r="H592" s="78">
        <f>'入力シート Input sheet'!H659*($F592/1000)</f>
        <v>0</v>
      </c>
      <c r="I592" s="78">
        <f>'入力シート Input sheet'!I659*($F592/1000)</f>
        <v>0</v>
      </c>
      <c r="J592" s="78">
        <f>'入力シート Input sheet'!J659*($F592/1000)</f>
        <v>0</v>
      </c>
      <c r="K592" s="49" t="s">
        <v>7</v>
      </c>
      <c r="L592" s="78">
        <f>'入力シート Input sheet'!K659*($F592/1000)</f>
        <v>0</v>
      </c>
      <c r="M592" s="76">
        <f>'入力シート Input sheet'!L659</f>
        <v>0</v>
      </c>
    </row>
    <row r="593" spans="2:13" x14ac:dyDescent="0.4">
      <c r="B593" s="74">
        <f>'入力シート Input sheet'!D660</f>
        <v>0</v>
      </c>
      <c r="C593" s="13">
        <v>573</v>
      </c>
      <c r="D593" s="52" t="str">
        <f>'入力シート Input sheet'!F660</f>
        <v/>
      </c>
      <c r="E593" s="52">
        <f>'入力シート Input sheet'!P660</f>
        <v>0</v>
      </c>
      <c r="F593" s="52">
        <f>'入力シート Input sheet'!N660</f>
        <v>0</v>
      </c>
      <c r="G593" s="52" t="str">
        <f>'入力シート Input sheet'!O660</f>
        <v>kg</v>
      </c>
      <c r="H593" s="78">
        <f>'入力シート Input sheet'!H660*($F593/1000)</f>
        <v>0</v>
      </c>
      <c r="I593" s="78">
        <f>'入力シート Input sheet'!I660*($F593/1000)</f>
        <v>0</v>
      </c>
      <c r="J593" s="78">
        <f>'入力シート Input sheet'!J660*($F593/1000)</f>
        <v>0</v>
      </c>
      <c r="K593" s="49" t="s">
        <v>7</v>
      </c>
      <c r="L593" s="78">
        <f>'入力シート Input sheet'!K660*($F593/1000)</f>
        <v>0</v>
      </c>
      <c r="M593" s="76">
        <f>'入力シート Input sheet'!L660</f>
        <v>0</v>
      </c>
    </row>
    <row r="594" spans="2:13" x14ac:dyDescent="0.4">
      <c r="B594" s="74">
        <f>'入力シート Input sheet'!D661</f>
        <v>0</v>
      </c>
      <c r="C594" s="13">
        <v>574</v>
      </c>
      <c r="D594" s="52" t="str">
        <f>'入力シート Input sheet'!F661</f>
        <v/>
      </c>
      <c r="E594" s="52">
        <f>'入力シート Input sheet'!P661</f>
        <v>0</v>
      </c>
      <c r="F594" s="52">
        <f>'入力シート Input sheet'!N661</f>
        <v>0</v>
      </c>
      <c r="G594" s="52" t="str">
        <f>'入力シート Input sheet'!O661</f>
        <v>kg</v>
      </c>
      <c r="H594" s="78">
        <f>'入力シート Input sheet'!H661*($F594/1000)</f>
        <v>0</v>
      </c>
      <c r="I594" s="78">
        <f>'入力シート Input sheet'!I661*($F594/1000)</f>
        <v>0</v>
      </c>
      <c r="J594" s="78">
        <f>'入力シート Input sheet'!J661*($F594/1000)</f>
        <v>0</v>
      </c>
      <c r="K594" s="49" t="s">
        <v>7</v>
      </c>
      <c r="L594" s="78">
        <f>'入力シート Input sheet'!K661*($F594/1000)</f>
        <v>0</v>
      </c>
      <c r="M594" s="76">
        <f>'入力シート Input sheet'!L661</f>
        <v>0</v>
      </c>
    </row>
    <row r="595" spans="2:13" x14ac:dyDescent="0.4">
      <c r="B595" s="74">
        <f>'入力シート Input sheet'!D662</f>
        <v>0</v>
      </c>
      <c r="C595" s="13">
        <v>575</v>
      </c>
      <c r="D595" s="52" t="str">
        <f>'入力シート Input sheet'!F662</f>
        <v/>
      </c>
      <c r="E595" s="52">
        <f>'入力シート Input sheet'!P662</f>
        <v>0</v>
      </c>
      <c r="F595" s="52">
        <f>'入力シート Input sheet'!N662</f>
        <v>0</v>
      </c>
      <c r="G595" s="52" t="str">
        <f>'入力シート Input sheet'!O662</f>
        <v>kg</v>
      </c>
      <c r="H595" s="78">
        <f>'入力シート Input sheet'!H662*($F595/1000)</f>
        <v>0</v>
      </c>
      <c r="I595" s="78">
        <f>'入力シート Input sheet'!I662*($F595/1000)</f>
        <v>0</v>
      </c>
      <c r="J595" s="78">
        <f>'入力シート Input sheet'!J662*($F595/1000)</f>
        <v>0</v>
      </c>
      <c r="K595" s="49" t="s">
        <v>7</v>
      </c>
      <c r="L595" s="78">
        <f>'入力シート Input sheet'!K662*($F595/1000)</f>
        <v>0</v>
      </c>
      <c r="M595" s="76">
        <f>'入力シート Input sheet'!L662</f>
        <v>0</v>
      </c>
    </row>
    <row r="596" spans="2:13" x14ac:dyDescent="0.4">
      <c r="B596" s="74">
        <f>'入力シート Input sheet'!D663</f>
        <v>0</v>
      </c>
      <c r="C596" s="13">
        <v>576</v>
      </c>
      <c r="D596" s="52" t="str">
        <f>'入力シート Input sheet'!F663</f>
        <v/>
      </c>
      <c r="E596" s="52">
        <f>'入力シート Input sheet'!P663</f>
        <v>0</v>
      </c>
      <c r="F596" s="52">
        <f>'入力シート Input sheet'!N663</f>
        <v>0</v>
      </c>
      <c r="G596" s="52" t="str">
        <f>'入力シート Input sheet'!O663</f>
        <v>kg</v>
      </c>
      <c r="H596" s="78">
        <f>'入力シート Input sheet'!H663*($F596/1000)</f>
        <v>0</v>
      </c>
      <c r="I596" s="78">
        <f>'入力シート Input sheet'!I663*($F596/1000)</f>
        <v>0</v>
      </c>
      <c r="J596" s="78">
        <f>'入力シート Input sheet'!J663*($F596/1000)</f>
        <v>0</v>
      </c>
      <c r="K596" s="49" t="s">
        <v>7</v>
      </c>
      <c r="L596" s="78">
        <f>'入力シート Input sheet'!K663*($F596/1000)</f>
        <v>0</v>
      </c>
      <c r="M596" s="76">
        <f>'入力シート Input sheet'!L663</f>
        <v>0</v>
      </c>
    </row>
    <row r="597" spans="2:13" x14ac:dyDescent="0.4">
      <c r="B597" s="74">
        <f>'入力シート Input sheet'!D664</f>
        <v>0</v>
      </c>
      <c r="C597" s="13">
        <v>577</v>
      </c>
      <c r="D597" s="52" t="str">
        <f>'入力シート Input sheet'!F664</f>
        <v/>
      </c>
      <c r="E597" s="52">
        <f>'入力シート Input sheet'!P664</f>
        <v>0</v>
      </c>
      <c r="F597" s="52">
        <f>'入力シート Input sheet'!N664</f>
        <v>0</v>
      </c>
      <c r="G597" s="52" t="str">
        <f>'入力シート Input sheet'!O664</f>
        <v>kg</v>
      </c>
      <c r="H597" s="78">
        <f>'入力シート Input sheet'!H664*($F597/1000)</f>
        <v>0</v>
      </c>
      <c r="I597" s="78">
        <f>'入力シート Input sheet'!I664*($F597/1000)</f>
        <v>0</v>
      </c>
      <c r="J597" s="78">
        <f>'入力シート Input sheet'!J664*($F597/1000)</f>
        <v>0</v>
      </c>
      <c r="K597" s="49" t="s">
        <v>7</v>
      </c>
      <c r="L597" s="78">
        <f>'入力シート Input sheet'!K664*($F597/1000)</f>
        <v>0</v>
      </c>
      <c r="M597" s="76">
        <f>'入力シート Input sheet'!L664</f>
        <v>0</v>
      </c>
    </row>
    <row r="598" spans="2:13" x14ac:dyDescent="0.4">
      <c r="B598" s="74">
        <f>'入力シート Input sheet'!D665</f>
        <v>0</v>
      </c>
      <c r="C598" s="13">
        <v>578</v>
      </c>
      <c r="D598" s="52" t="str">
        <f>'入力シート Input sheet'!F665</f>
        <v/>
      </c>
      <c r="E598" s="52">
        <f>'入力シート Input sheet'!P665</f>
        <v>0</v>
      </c>
      <c r="F598" s="52">
        <f>'入力シート Input sheet'!N665</f>
        <v>0</v>
      </c>
      <c r="G598" s="52" t="str">
        <f>'入力シート Input sheet'!O665</f>
        <v>kg</v>
      </c>
      <c r="H598" s="78">
        <f>'入力シート Input sheet'!H665*($F598/1000)</f>
        <v>0</v>
      </c>
      <c r="I598" s="78">
        <f>'入力シート Input sheet'!I665*($F598/1000)</f>
        <v>0</v>
      </c>
      <c r="J598" s="78">
        <f>'入力シート Input sheet'!J665*($F598/1000)</f>
        <v>0</v>
      </c>
      <c r="K598" s="49" t="s">
        <v>7</v>
      </c>
      <c r="L598" s="78">
        <f>'入力シート Input sheet'!K665*($F598/1000)</f>
        <v>0</v>
      </c>
      <c r="M598" s="76">
        <f>'入力シート Input sheet'!L665</f>
        <v>0</v>
      </c>
    </row>
    <row r="599" spans="2:13" x14ac:dyDescent="0.4">
      <c r="B599" s="74">
        <f>'入力シート Input sheet'!D666</f>
        <v>0</v>
      </c>
      <c r="C599" s="13">
        <v>579</v>
      </c>
      <c r="D599" s="52" t="str">
        <f>'入力シート Input sheet'!F666</f>
        <v/>
      </c>
      <c r="E599" s="52">
        <f>'入力シート Input sheet'!P666</f>
        <v>0</v>
      </c>
      <c r="F599" s="52">
        <f>'入力シート Input sheet'!N666</f>
        <v>0</v>
      </c>
      <c r="G599" s="52" t="str">
        <f>'入力シート Input sheet'!O666</f>
        <v>kg</v>
      </c>
      <c r="H599" s="78">
        <f>'入力シート Input sheet'!H666*($F599/1000)</f>
        <v>0</v>
      </c>
      <c r="I599" s="78">
        <f>'入力シート Input sheet'!I666*($F599/1000)</f>
        <v>0</v>
      </c>
      <c r="J599" s="78">
        <f>'入力シート Input sheet'!J666*($F599/1000)</f>
        <v>0</v>
      </c>
      <c r="K599" s="49" t="s">
        <v>7</v>
      </c>
      <c r="L599" s="78">
        <f>'入力シート Input sheet'!K666*($F599/1000)</f>
        <v>0</v>
      </c>
      <c r="M599" s="76">
        <f>'入力シート Input sheet'!L666</f>
        <v>0</v>
      </c>
    </row>
    <row r="600" spans="2:13" x14ac:dyDescent="0.4">
      <c r="B600" s="74">
        <f>'入力シート Input sheet'!D667</f>
        <v>0</v>
      </c>
      <c r="C600" s="13">
        <v>580</v>
      </c>
      <c r="D600" s="52" t="str">
        <f>'入力シート Input sheet'!F667</f>
        <v/>
      </c>
      <c r="E600" s="52">
        <f>'入力シート Input sheet'!P667</f>
        <v>0</v>
      </c>
      <c r="F600" s="52">
        <f>'入力シート Input sheet'!N667</f>
        <v>0</v>
      </c>
      <c r="G600" s="52" t="str">
        <f>'入力シート Input sheet'!O667</f>
        <v>kg</v>
      </c>
      <c r="H600" s="78">
        <f>'入力シート Input sheet'!H667*($F600/1000)</f>
        <v>0</v>
      </c>
      <c r="I600" s="78">
        <f>'入力シート Input sheet'!I667*($F600/1000)</f>
        <v>0</v>
      </c>
      <c r="J600" s="78">
        <f>'入力シート Input sheet'!J667*($F600/1000)</f>
        <v>0</v>
      </c>
      <c r="K600" s="49" t="s">
        <v>7</v>
      </c>
      <c r="L600" s="78">
        <f>'入力シート Input sheet'!K667*($F600/1000)</f>
        <v>0</v>
      </c>
      <c r="M600" s="76">
        <f>'入力シート Input sheet'!L667</f>
        <v>0</v>
      </c>
    </row>
    <row r="601" spans="2:13" x14ac:dyDescent="0.4">
      <c r="B601" s="74">
        <f>'入力シート Input sheet'!D668</f>
        <v>0</v>
      </c>
      <c r="C601" s="13">
        <v>581</v>
      </c>
      <c r="D601" s="52" t="str">
        <f>'入力シート Input sheet'!F668</f>
        <v/>
      </c>
      <c r="E601" s="52">
        <f>'入力シート Input sheet'!P668</f>
        <v>0</v>
      </c>
      <c r="F601" s="52">
        <f>'入力シート Input sheet'!N668</f>
        <v>0</v>
      </c>
      <c r="G601" s="52" t="str">
        <f>'入力シート Input sheet'!O668</f>
        <v>kg</v>
      </c>
      <c r="H601" s="78">
        <f>'入力シート Input sheet'!H668*($F601/1000)</f>
        <v>0</v>
      </c>
      <c r="I601" s="78">
        <f>'入力シート Input sheet'!I668*($F601/1000)</f>
        <v>0</v>
      </c>
      <c r="J601" s="78">
        <f>'入力シート Input sheet'!J668*($F601/1000)</f>
        <v>0</v>
      </c>
      <c r="K601" s="49" t="s">
        <v>7</v>
      </c>
      <c r="L601" s="78">
        <f>'入力シート Input sheet'!K668*($F601/1000)</f>
        <v>0</v>
      </c>
      <c r="M601" s="76">
        <f>'入力シート Input sheet'!L668</f>
        <v>0</v>
      </c>
    </row>
    <row r="602" spans="2:13" x14ac:dyDescent="0.4">
      <c r="B602" s="74">
        <f>'入力シート Input sheet'!D669</f>
        <v>0</v>
      </c>
      <c r="C602" s="13">
        <v>582</v>
      </c>
      <c r="D602" s="52" t="str">
        <f>'入力シート Input sheet'!F669</f>
        <v/>
      </c>
      <c r="E602" s="52">
        <f>'入力シート Input sheet'!P669</f>
        <v>0</v>
      </c>
      <c r="F602" s="52">
        <f>'入力シート Input sheet'!N669</f>
        <v>0</v>
      </c>
      <c r="G602" s="52" t="str">
        <f>'入力シート Input sheet'!O669</f>
        <v>kg</v>
      </c>
      <c r="H602" s="78">
        <f>'入力シート Input sheet'!H669*($F602/1000)</f>
        <v>0</v>
      </c>
      <c r="I602" s="78">
        <f>'入力シート Input sheet'!I669*($F602/1000)</f>
        <v>0</v>
      </c>
      <c r="J602" s="78">
        <f>'入力シート Input sheet'!J669*($F602/1000)</f>
        <v>0</v>
      </c>
      <c r="K602" s="49" t="s">
        <v>7</v>
      </c>
      <c r="L602" s="78">
        <f>'入力シート Input sheet'!K669*($F602/1000)</f>
        <v>0</v>
      </c>
      <c r="M602" s="76">
        <f>'入力シート Input sheet'!L669</f>
        <v>0</v>
      </c>
    </row>
    <row r="603" spans="2:13" x14ac:dyDescent="0.4">
      <c r="B603" s="74">
        <f>'入力シート Input sheet'!D670</f>
        <v>0</v>
      </c>
      <c r="C603" s="13">
        <v>583</v>
      </c>
      <c r="D603" s="52" t="str">
        <f>'入力シート Input sheet'!F670</f>
        <v/>
      </c>
      <c r="E603" s="52">
        <f>'入力シート Input sheet'!P670</f>
        <v>0</v>
      </c>
      <c r="F603" s="52">
        <f>'入力シート Input sheet'!N670</f>
        <v>0</v>
      </c>
      <c r="G603" s="52" t="str">
        <f>'入力シート Input sheet'!O670</f>
        <v>kg</v>
      </c>
      <c r="H603" s="78">
        <f>'入力シート Input sheet'!H670*($F603/1000)</f>
        <v>0</v>
      </c>
      <c r="I603" s="78">
        <f>'入力シート Input sheet'!I670*($F603/1000)</f>
        <v>0</v>
      </c>
      <c r="J603" s="78">
        <f>'入力シート Input sheet'!J670*($F603/1000)</f>
        <v>0</v>
      </c>
      <c r="K603" s="49" t="s">
        <v>7</v>
      </c>
      <c r="L603" s="78">
        <f>'入力シート Input sheet'!K670*($F603/1000)</f>
        <v>0</v>
      </c>
      <c r="M603" s="76">
        <f>'入力シート Input sheet'!L670</f>
        <v>0</v>
      </c>
    </row>
    <row r="604" spans="2:13" x14ac:dyDescent="0.4">
      <c r="B604" s="74">
        <f>'入力シート Input sheet'!D671</f>
        <v>0</v>
      </c>
      <c r="C604" s="13">
        <v>584</v>
      </c>
      <c r="D604" s="52" t="str">
        <f>'入力シート Input sheet'!F671</f>
        <v/>
      </c>
      <c r="E604" s="52">
        <f>'入力シート Input sheet'!P671</f>
        <v>0</v>
      </c>
      <c r="F604" s="52">
        <f>'入力シート Input sheet'!N671</f>
        <v>0</v>
      </c>
      <c r="G604" s="52" t="str">
        <f>'入力シート Input sheet'!O671</f>
        <v>kg</v>
      </c>
      <c r="H604" s="78">
        <f>'入力シート Input sheet'!H671*($F604/1000)</f>
        <v>0</v>
      </c>
      <c r="I604" s="78">
        <f>'入力シート Input sheet'!I671*($F604/1000)</f>
        <v>0</v>
      </c>
      <c r="J604" s="78">
        <f>'入力シート Input sheet'!J671*($F604/1000)</f>
        <v>0</v>
      </c>
      <c r="K604" s="49" t="s">
        <v>7</v>
      </c>
      <c r="L604" s="78">
        <f>'入力シート Input sheet'!K671*($F604/1000)</f>
        <v>0</v>
      </c>
      <c r="M604" s="76">
        <f>'入力シート Input sheet'!L671</f>
        <v>0</v>
      </c>
    </row>
    <row r="605" spans="2:13" x14ac:dyDescent="0.4">
      <c r="B605" s="74">
        <f>'入力シート Input sheet'!D672</f>
        <v>0</v>
      </c>
      <c r="C605" s="13">
        <v>585</v>
      </c>
      <c r="D605" s="52" t="str">
        <f>'入力シート Input sheet'!F672</f>
        <v/>
      </c>
      <c r="E605" s="52">
        <f>'入力シート Input sheet'!P672</f>
        <v>0</v>
      </c>
      <c r="F605" s="52">
        <f>'入力シート Input sheet'!N672</f>
        <v>0</v>
      </c>
      <c r="G605" s="52" t="str">
        <f>'入力シート Input sheet'!O672</f>
        <v>kg</v>
      </c>
      <c r="H605" s="78">
        <f>'入力シート Input sheet'!H672*($F605/1000)</f>
        <v>0</v>
      </c>
      <c r="I605" s="78">
        <f>'入力シート Input sheet'!I672*($F605/1000)</f>
        <v>0</v>
      </c>
      <c r="J605" s="78">
        <f>'入力シート Input sheet'!J672*($F605/1000)</f>
        <v>0</v>
      </c>
      <c r="K605" s="49" t="s">
        <v>7</v>
      </c>
      <c r="L605" s="78">
        <f>'入力シート Input sheet'!K672*($F605/1000)</f>
        <v>0</v>
      </c>
      <c r="M605" s="76">
        <f>'入力シート Input sheet'!L672</f>
        <v>0</v>
      </c>
    </row>
    <row r="606" spans="2:13" x14ac:dyDescent="0.4">
      <c r="B606" s="74">
        <f>'入力シート Input sheet'!D673</f>
        <v>0</v>
      </c>
      <c r="C606" s="13">
        <v>586</v>
      </c>
      <c r="D606" s="52" t="str">
        <f>'入力シート Input sheet'!F673</f>
        <v/>
      </c>
      <c r="E606" s="52">
        <f>'入力シート Input sheet'!P673</f>
        <v>0</v>
      </c>
      <c r="F606" s="52">
        <f>'入力シート Input sheet'!N673</f>
        <v>0</v>
      </c>
      <c r="G606" s="52" t="str">
        <f>'入力シート Input sheet'!O673</f>
        <v>kg</v>
      </c>
      <c r="H606" s="78">
        <f>'入力シート Input sheet'!H673*($F606/1000)</f>
        <v>0</v>
      </c>
      <c r="I606" s="78">
        <f>'入力シート Input sheet'!I673*($F606/1000)</f>
        <v>0</v>
      </c>
      <c r="J606" s="78">
        <f>'入力シート Input sheet'!J673*($F606/1000)</f>
        <v>0</v>
      </c>
      <c r="K606" s="49" t="s">
        <v>7</v>
      </c>
      <c r="L606" s="78">
        <f>'入力シート Input sheet'!K673*($F606/1000)</f>
        <v>0</v>
      </c>
      <c r="M606" s="76">
        <f>'入力シート Input sheet'!L673</f>
        <v>0</v>
      </c>
    </row>
    <row r="607" spans="2:13" x14ac:dyDescent="0.4">
      <c r="B607" s="74">
        <f>'入力シート Input sheet'!D674</f>
        <v>0</v>
      </c>
      <c r="C607" s="13">
        <v>587</v>
      </c>
      <c r="D607" s="52" t="str">
        <f>'入力シート Input sheet'!F674</f>
        <v/>
      </c>
      <c r="E607" s="52">
        <f>'入力シート Input sheet'!P674</f>
        <v>0</v>
      </c>
      <c r="F607" s="52">
        <f>'入力シート Input sheet'!N674</f>
        <v>0</v>
      </c>
      <c r="G607" s="52" t="str">
        <f>'入力シート Input sheet'!O674</f>
        <v>kg</v>
      </c>
      <c r="H607" s="78">
        <f>'入力シート Input sheet'!H674*($F607/1000)</f>
        <v>0</v>
      </c>
      <c r="I607" s="78">
        <f>'入力シート Input sheet'!I674*($F607/1000)</f>
        <v>0</v>
      </c>
      <c r="J607" s="78">
        <f>'入力シート Input sheet'!J674*($F607/1000)</f>
        <v>0</v>
      </c>
      <c r="K607" s="49" t="s">
        <v>7</v>
      </c>
      <c r="L607" s="78">
        <f>'入力シート Input sheet'!K674*($F607/1000)</f>
        <v>0</v>
      </c>
      <c r="M607" s="76">
        <f>'入力シート Input sheet'!L674</f>
        <v>0</v>
      </c>
    </row>
    <row r="608" spans="2:13" x14ac:dyDescent="0.4">
      <c r="B608" s="74">
        <f>'入力シート Input sheet'!D675</f>
        <v>0</v>
      </c>
      <c r="C608" s="13">
        <v>588</v>
      </c>
      <c r="D608" s="52" t="str">
        <f>'入力シート Input sheet'!F675</f>
        <v/>
      </c>
      <c r="E608" s="52">
        <f>'入力シート Input sheet'!P675</f>
        <v>0</v>
      </c>
      <c r="F608" s="52">
        <f>'入力シート Input sheet'!N675</f>
        <v>0</v>
      </c>
      <c r="G608" s="52" t="str">
        <f>'入力シート Input sheet'!O675</f>
        <v>kg</v>
      </c>
      <c r="H608" s="78">
        <f>'入力シート Input sheet'!H675*($F608/1000)</f>
        <v>0</v>
      </c>
      <c r="I608" s="78">
        <f>'入力シート Input sheet'!I675*($F608/1000)</f>
        <v>0</v>
      </c>
      <c r="J608" s="78">
        <f>'入力シート Input sheet'!J675*($F608/1000)</f>
        <v>0</v>
      </c>
      <c r="K608" s="49" t="s">
        <v>7</v>
      </c>
      <c r="L608" s="78">
        <f>'入力シート Input sheet'!K675*($F608/1000)</f>
        <v>0</v>
      </c>
      <c r="M608" s="76">
        <f>'入力シート Input sheet'!L675</f>
        <v>0</v>
      </c>
    </row>
    <row r="609" spans="2:13" x14ac:dyDescent="0.4">
      <c r="B609" s="74">
        <f>'入力シート Input sheet'!D676</f>
        <v>0</v>
      </c>
      <c r="C609" s="13">
        <v>589</v>
      </c>
      <c r="D609" s="52" t="str">
        <f>'入力シート Input sheet'!F676</f>
        <v/>
      </c>
      <c r="E609" s="52">
        <f>'入力シート Input sheet'!P676</f>
        <v>0</v>
      </c>
      <c r="F609" s="52">
        <f>'入力シート Input sheet'!N676</f>
        <v>0</v>
      </c>
      <c r="G609" s="52" t="str">
        <f>'入力シート Input sheet'!O676</f>
        <v>kg</v>
      </c>
      <c r="H609" s="78">
        <f>'入力シート Input sheet'!H676*($F609/1000)</f>
        <v>0</v>
      </c>
      <c r="I609" s="78">
        <f>'入力シート Input sheet'!I676*($F609/1000)</f>
        <v>0</v>
      </c>
      <c r="J609" s="78">
        <f>'入力シート Input sheet'!J676*($F609/1000)</f>
        <v>0</v>
      </c>
      <c r="K609" s="49" t="s">
        <v>7</v>
      </c>
      <c r="L609" s="78">
        <f>'入力シート Input sheet'!K676*($F609/1000)</f>
        <v>0</v>
      </c>
      <c r="M609" s="76">
        <f>'入力シート Input sheet'!L676</f>
        <v>0</v>
      </c>
    </row>
    <row r="610" spans="2:13" x14ac:dyDescent="0.4">
      <c r="B610" s="74">
        <f>'入力シート Input sheet'!D677</f>
        <v>0</v>
      </c>
      <c r="C610" s="13">
        <v>590</v>
      </c>
      <c r="D610" s="52" t="str">
        <f>'入力シート Input sheet'!F677</f>
        <v/>
      </c>
      <c r="E610" s="52">
        <f>'入力シート Input sheet'!P677</f>
        <v>0</v>
      </c>
      <c r="F610" s="52">
        <f>'入力シート Input sheet'!N677</f>
        <v>0</v>
      </c>
      <c r="G610" s="52" t="str">
        <f>'入力シート Input sheet'!O677</f>
        <v>kg</v>
      </c>
      <c r="H610" s="78">
        <f>'入力シート Input sheet'!H677*($F610/1000)</f>
        <v>0</v>
      </c>
      <c r="I610" s="78">
        <f>'入力シート Input sheet'!I677*($F610/1000)</f>
        <v>0</v>
      </c>
      <c r="J610" s="78">
        <f>'入力シート Input sheet'!J677*($F610/1000)</f>
        <v>0</v>
      </c>
      <c r="K610" s="49" t="s">
        <v>7</v>
      </c>
      <c r="L610" s="78">
        <f>'入力シート Input sheet'!K677*($F610/1000)</f>
        <v>0</v>
      </c>
      <c r="M610" s="76">
        <f>'入力シート Input sheet'!L677</f>
        <v>0</v>
      </c>
    </row>
    <row r="611" spans="2:13" x14ac:dyDescent="0.4">
      <c r="B611" s="74">
        <f>'入力シート Input sheet'!D678</f>
        <v>0</v>
      </c>
      <c r="C611" s="13">
        <v>591</v>
      </c>
      <c r="D611" s="52" t="str">
        <f>'入力シート Input sheet'!F678</f>
        <v/>
      </c>
      <c r="E611" s="52">
        <f>'入力シート Input sheet'!P678</f>
        <v>0</v>
      </c>
      <c r="F611" s="52">
        <f>'入力シート Input sheet'!N678</f>
        <v>0</v>
      </c>
      <c r="G611" s="52" t="str">
        <f>'入力シート Input sheet'!O678</f>
        <v>kg</v>
      </c>
      <c r="H611" s="78">
        <f>'入力シート Input sheet'!H678*($F611/1000)</f>
        <v>0</v>
      </c>
      <c r="I611" s="78">
        <f>'入力シート Input sheet'!I678*($F611/1000)</f>
        <v>0</v>
      </c>
      <c r="J611" s="78">
        <f>'入力シート Input sheet'!J678*($F611/1000)</f>
        <v>0</v>
      </c>
      <c r="K611" s="49" t="s">
        <v>7</v>
      </c>
      <c r="L611" s="78">
        <f>'入力シート Input sheet'!K678*($F611/1000)</f>
        <v>0</v>
      </c>
      <c r="M611" s="76">
        <f>'入力シート Input sheet'!L678</f>
        <v>0</v>
      </c>
    </row>
    <row r="612" spans="2:13" x14ac:dyDescent="0.4">
      <c r="B612" s="74">
        <f>'入力シート Input sheet'!D679</f>
        <v>0</v>
      </c>
      <c r="C612" s="13">
        <v>592</v>
      </c>
      <c r="D612" s="52" t="str">
        <f>'入力シート Input sheet'!F679</f>
        <v/>
      </c>
      <c r="E612" s="52">
        <f>'入力シート Input sheet'!P679</f>
        <v>0</v>
      </c>
      <c r="F612" s="52">
        <f>'入力シート Input sheet'!N679</f>
        <v>0</v>
      </c>
      <c r="G612" s="52" t="str">
        <f>'入力シート Input sheet'!O679</f>
        <v>kg</v>
      </c>
      <c r="H612" s="78">
        <f>'入力シート Input sheet'!H679*($F612/1000)</f>
        <v>0</v>
      </c>
      <c r="I612" s="78">
        <f>'入力シート Input sheet'!I679*($F612/1000)</f>
        <v>0</v>
      </c>
      <c r="J612" s="78">
        <f>'入力シート Input sheet'!J679*($F612/1000)</f>
        <v>0</v>
      </c>
      <c r="K612" s="49" t="s">
        <v>7</v>
      </c>
      <c r="L612" s="78">
        <f>'入力シート Input sheet'!K679*($F612/1000)</f>
        <v>0</v>
      </c>
      <c r="M612" s="76">
        <f>'入力シート Input sheet'!L679</f>
        <v>0</v>
      </c>
    </row>
    <row r="613" spans="2:13" x14ac:dyDescent="0.4">
      <c r="B613" s="74">
        <f>'入力シート Input sheet'!D680</f>
        <v>0</v>
      </c>
      <c r="C613" s="13">
        <v>593</v>
      </c>
      <c r="D613" s="52" t="str">
        <f>'入力シート Input sheet'!F680</f>
        <v/>
      </c>
      <c r="E613" s="52">
        <f>'入力シート Input sheet'!P680</f>
        <v>0</v>
      </c>
      <c r="F613" s="52">
        <f>'入力シート Input sheet'!N680</f>
        <v>0</v>
      </c>
      <c r="G613" s="52" t="str">
        <f>'入力シート Input sheet'!O680</f>
        <v>kg</v>
      </c>
      <c r="H613" s="78">
        <f>'入力シート Input sheet'!H680*($F613/1000)</f>
        <v>0</v>
      </c>
      <c r="I613" s="78">
        <f>'入力シート Input sheet'!I680*($F613/1000)</f>
        <v>0</v>
      </c>
      <c r="J613" s="78">
        <f>'入力シート Input sheet'!J680*($F613/1000)</f>
        <v>0</v>
      </c>
      <c r="K613" s="49" t="s">
        <v>7</v>
      </c>
      <c r="L613" s="78">
        <f>'入力シート Input sheet'!K680*($F613/1000)</f>
        <v>0</v>
      </c>
      <c r="M613" s="76">
        <f>'入力シート Input sheet'!L680</f>
        <v>0</v>
      </c>
    </row>
    <row r="614" spans="2:13" x14ac:dyDescent="0.4">
      <c r="B614" s="74">
        <f>'入力シート Input sheet'!D681</f>
        <v>0</v>
      </c>
      <c r="C614" s="13">
        <v>594</v>
      </c>
      <c r="D614" s="52" t="str">
        <f>'入力シート Input sheet'!F681</f>
        <v/>
      </c>
      <c r="E614" s="52">
        <f>'入力シート Input sheet'!P681</f>
        <v>0</v>
      </c>
      <c r="F614" s="52">
        <f>'入力シート Input sheet'!N681</f>
        <v>0</v>
      </c>
      <c r="G614" s="52" t="str">
        <f>'入力シート Input sheet'!O681</f>
        <v>kg</v>
      </c>
      <c r="H614" s="78">
        <f>'入力シート Input sheet'!H681*($F614/1000)</f>
        <v>0</v>
      </c>
      <c r="I614" s="78">
        <f>'入力シート Input sheet'!I681*($F614/1000)</f>
        <v>0</v>
      </c>
      <c r="J614" s="78">
        <f>'入力シート Input sheet'!J681*($F614/1000)</f>
        <v>0</v>
      </c>
      <c r="K614" s="49" t="s">
        <v>7</v>
      </c>
      <c r="L614" s="78">
        <f>'入力シート Input sheet'!K681*($F614/1000)</f>
        <v>0</v>
      </c>
      <c r="M614" s="76">
        <f>'入力シート Input sheet'!L681</f>
        <v>0</v>
      </c>
    </row>
    <row r="615" spans="2:13" x14ac:dyDescent="0.4">
      <c r="B615" s="74">
        <f>'入力シート Input sheet'!D682</f>
        <v>0</v>
      </c>
      <c r="C615" s="13">
        <v>595</v>
      </c>
      <c r="D615" s="52" t="str">
        <f>'入力シート Input sheet'!F682</f>
        <v/>
      </c>
      <c r="E615" s="52">
        <f>'入力シート Input sheet'!P682</f>
        <v>0</v>
      </c>
      <c r="F615" s="52">
        <f>'入力シート Input sheet'!N682</f>
        <v>0</v>
      </c>
      <c r="G615" s="52" t="str">
        <f>'入力シート Input sheet'!O682</f>
        <v>kg</v>
      </c>
      <c r="H615" s="78">
        <f>'入力シート Input sheet'!H682*($F615/1000)</f>
        <v>0</v>
      </c>
      <c r="I615" s="78">
        <f>'入力シート Input sheet'!I682*($F615/1000)</f>
        <v>0</v>
      </c>
      <c r="J615" s="78">
        <f>'入力シート Input sheet'!J682*($F615/1000)</f>
        <v>0</v>
      </c>
      <c r="K615" s="49" t="s">
        <v>7</v>
      </c>
      <c r="L615" s="78">
        <f>'入力シート Input sheet'!K682*($F615/1000)</f>
        <v>0</v>
      </c>
      <c r="M615" s="76">
        <f>'入力シート Input sheet'!L682</f>
        <v>0</v>
      </c>
    </row>
    <row r="616" spans="2:13" x14ac:dyDescent="0.4">
      <c r="B616" s="74">
        <f>'入力シート Input sheet'!D683</f>
        <v>0</v>
      </c>
      <c r="C616" s="13">
        <v>596</v>
      </c>
      <c r="D616" s="52" t="str">
        <f>'入力シート Input sheet'!F683</f>
        <v/>
      </c>
      <c r="E616" s="52">
        <f>'入力シート Input sheet'!P683</f>
        <v>0</v>
      </c>
      <c r="F616" s="52">
        <f>'入力シート Input sheet'!N683</f>
        <v>0</v>
      </c>
      <c r="G616" s="52" t="str">
        <f>'入力シート Input sheet'!O683</f>
        <v>kg</v>
      </c>
      <c r="H616" s="78">
        <f>'入力シート Input sheet'!H683*($F616/1000)</f>
        <v>0</v>
      </c>
      <c r="I616" s="78">
        <f>'入力シート Input sheet'!I683*($F616/1000)</f>
        <v>0</v>
      </c>
      <c r="J616" s="78">
        <f>'入力シート Input sheet'!J683*($F616/1000)</f>
        <v>0</v>
      </c>
      <c r="K616" s="49" t="s">
        <v>7</v>
      </c>
      <c r="L616" s="78">
        <f>'入力シート Input sheet'!K683*($F616/1000)</f>
        <v>0</v>
      </c>
      <c r="M616" s="76">
        <f>'入力シート Input sheet'!L683</f>
        <v>0</v>
      </c>
    </row>
    <row r="617" spans="2:13" x14ac:dyDescent="0.4">
      <c r="B617" s="74">
        <f>'入力シート Input sheet'!D684</f>
        <v>0</v>
      </c>
      <c r="C617" s="13">
        <v>597</v>
      </c>
      <c r="D617" s="52" t="str">
        <f>'入力シート Input sheet'!F684</f>
        <v/>
      </c>
      <c r="E617" s="52">
        <f>'入力シート Input sheet'!P684</f>
        <v>0</v>
      </c>
      <c r="F617" s="52">
        <f>'入力シート Input sheet'!N684</f>
        <v>0</v>
      </c>
      <c r="G617" s="52" t="str">
        <f>'入力シート Input sheet'!O684</f>
        <v>kg</v>
      </c>
      <c r="H617" s="78">
        <f>'入力シート Input sheet'!H684*($F617/1000)</f>
        <v>0</v>
      </c>
      <c r="I617" s="78">
        <f>'入力シート Input sheet'!I684*($F617/1000)</f>
        <v>0</v>
      </c>
      <c r="J617" s="78">
        <f>'入力シート Input sheet'!J684*($F617/1000)</f>
        <v>0</v>
      </c>
      <c r="K617" s="49" t="s">
        <v>7</v>
      </c>
      <c r="L617" s="78">
        <f>'入力シート Input sheet'!K684*($F617/1000)</f>
        <v>0</v>
      </c>
      <c r="M617" s="76">
        <f>'入力シート Input sheet'!L684</f>
        <v>0</v>
      </c>
    </row>
    <row r="618" spans="2:13" x14ac:dyDescent="0.4">
      <c r="B618" s="74">
        <f>'入力シート Input sheet'!D685</f>
        <v>0</v>
      </c>
      <c r="C618" s="13">
        <v>598</v>
      </c>
      <c r="D618" s="52" t="str">
        <f>'入力シート Input sheet'!F685</f>
        <v/>
      </c>
      <c r="E618" s="52">
        <f>'入力シート Input sheet'!P685</f>
        <v>0</v>
      </c>
      <c r="F618" s="52">
        <f>'入力シート Input sheet'!N685</f>
        <v>0</v>
      </c>
      <c r="G618" s="52" t="str">
        <f>'入力シート Input sheet'!O685</f>
        <v>kg</v>
      </c>
      <c r="H618" s="78">
        <f>'入力シート Input sheet'!H685*($F618/1000)</f>
        <v>0</v>
      </c>
      <c r="I618" s="78">
        <f>'入力シート Input sheet'!I685*($F618/1000)</f>
        <v>0</v>
      </c>
      <c r="J618" s="78">
        <f>'入力シート Input sheet'!J685*($F618/1000)</f>
        <v>0</v>
      </c>
      <c r="K618" s="49" t="s">
        <v>7</v>
      </c>
      <c r="L618" s="78">
        <f>'入力シート Input sheet'!K685*($F618/1000)</f>
        <v>0</v>
      </c>
      <c r="M618" s="76">
        <f>'入力シート Input sheet'!L685</f>
        <v>0</v>
      </c>
    </row>
    <row r="619" spans="2:13" x14ac:dyDescent="0.4">
      <c r="B619" s="74">
        <f>'入力シート Input sheet'!D686</f>
        <v>0</v>
      </c>
      <c r="C619" s="13">
        <v>599</v>
      </c>
      <c r="D619" s="52" t="str">
        <f>'入力シート Input sheet'!F686</f>
        <v/>
      </c>
      <c r="E619" s="52">
        <f>'入力シート Input sheet'!P686</f>
        <v>0</v>
      </c>
      <c r="F619" s="52">
        <f>'入力シート Input sheet'!N686</f>
        <v>0</v>
      </c>
      <c r="G619" s="52" t="str">
        <f>'入力シート Input sheet'!O686</f>
        <v>kg</v>
      </c>
      <c r="H619" s="78">
        <f>'入力シート Input sheet'!H686*($F619/1000)</f>
        <v>0</v>
      </c>
      <c r="I619" s="78">
        <f>'入力シート Input sheet'!I686*($F619/1000)</f>
        <v>0</v>
      </c>
      <c r="J619" s="78">
        <f>'入力シート Input sheet'!J686*($F619/1000)</f>
        <v>0</v>
      </c>
      <c r="K619" s="49" t="s">
        <v>7</v>
      </c>
      <c r="L619" s="78">
        <f>'入力シート Input sheet'!K686*($F619/1000)</f>
        <v>0</v>
      </c>
      <c r="M619" s="76">
        <f>'入力シート Input sheet'!L686</f>
        <v>0</v>
      </c>
    </row>
    <row r="620" spans="2:13" x14ac:dyDescent="0.4">
      <c r="B620" s="74">
        <f>'入力シート Input sheet'!D687</f>
        <v>0</v>
      </c>
      <c r="C620" s="13">
        <v>600</v>
      </c>
      <c r="D620" s="52" t="str">
        <f>'入力シート Input sheet'!F687</f>
        <v/>
      </c>
      <c r="E620" s="52">
        <f>'入力シート Input sheet'!P687</f>
        <v>0</v>
      </c>
      <c r="F620" s="52">
        <f>'入力シート Input sheet'!N687</f>
        <v>0</v>
      </c>
      <c r="G620" s="52" t="str">
        <f>'入力シート Input sheet'!O687</f>
        <v>kg</v>
      </c>
      <c r="H620" s="78">
        <f>'入力シート Input sheet'!H687*($F620/1000)</f>
        <v>0</v>
      </c>
      <c r="I620" s="78">
        <f>'入力シート Input sheet'!I687*($F620/1000)</f>
        <v>0</v>
      </c>
      <c r="J620" s="78">
        <f>'入力シート Input sheet'!J687*($F620/1000)</f>
        <v>0</v>
      </c>
      <c r="K620" s="49" t="s">
        <v>7</v>
      </c>
      <c r="L620" s="78">
        <f>'入力シート Input sheet'!K687*($F620/1000)</f>
        <v>0</v>
      </c>
      <c r="M620" s="76">
        <f>'入力シート Input sheet'!L687</f>
        <v>0</v>
      </c>
    </row>
    <row r="621" spans="2:13" x14ac:dyDescent="0.4">
      <c r="B621" s="74">
        <f>'入力シート Input sheet'!D688</f>
        <v>0</v>
      </c>
      <c r="C621" s="13">
        <v>601</v>
      </c>
      <c r="D621" s="52" t="str">
        <f>'入力シート Input sheet'!F688</f>
        <v/>
      </c>
      <c r="E621" s="52">
        <f>'入力シート Input sheet'!P688</f>
        <v>0</v>
      </c>
      <c r="F621" s="52">
        <f>'入力シート Input sheet'!N688</f>
        <v>0</v>
      </c>
      <c r="G621" s="52" t="str">
        <f>'入力シート Input sheet'!O688</f>
        <v>kg</v>
      </c>
      <c r="H621" s="78">
        <f>'入力シート Input sheet'!H688*($F621/1000)</f>
        <v>0</v>
      </c>
      <c r="I621" s="78">
        <f>'入力シート Input sheet'!I688*($F621/1000)</f>
        <v>0</v>
      </c>
      <c r="J621" s="78">
        <f>'入力シート Input sheet'!J688*($F621/1000)</f>
        <v>0</v>
      </c>
      <c r="K621" s="49" t="s">
        <v>7</v>
      </c>
      <c r="L621" s="78">
        <f>'入力シート Input sheet'!K688*($F621/1000)</f>
        <v>0</v>
      </c>
      <c r="M621" s="76">
        <f>'入力シート Input sheet'!L688</f>
        <v>0</v>
      </c>
    </row>
    <row r="622" spans="2:13" x14ac:dyDescent="0.4">
      <c r="B622" s="74">
        <f>'入力シート Input sheet'!D689</f>
        <v>0</v>
      </c>
      <c r="C622" s="13">
        <v>602</v>
      </c>
      <c r="D622" s="52" t="str">
        <f>'入力シート Input sheet'!F689</f>
        <v/>
      </c>
      <c r="E622" s="52">
        <f>'入力シート Input sheet'!P689</f>
        <v>0</v>
      </c>
      <c r="F622" s="52">
        <f>'入力シート Input sheet'!N689</f>
        <v>0</v>
      </c>
      <c r="G622" s="52" t="str">
        <f>'入力シート Input sheet'!O689</f>
        <v>kg</v>
      </c>
      <c r="H622" s="78">
        <f>'入力シート Input sheet'!H689*($F622/1000)</f>
        <v>0</v>
      </c>
      <c r="I622" s="78">
        <f>'入力シート Input sheet'!I689*($F622/1000)</f>
        <v>0</v>
      </c>
      <c r="J622" s="78">
        <f>'入力シート Input sheet'!J689*($F622/1000)</f>
        <v>0</v>
      </c>
      <c r="K622" s="49" t="s">
        <v>7</v>
      </c>
      <c r="L622" s="78">
        <f>'入力シート Input sheet'!K689*($F622/1000)</f>
        <v>0</v>
      </c>
      <c r="M622" s="76">
        <f>'入力シート Input sheet'!L689</f>
        <v>0</v>
      </c>
    </row>
    <row r="623" spans="2:13" x14ac:dyDescent="0.4">
      <c r="B623" s="74">
        <f>'入力シート Input sheet'!D690</f>
        <v>0</v>
      </c>
      <c r="C623" s="13">
        <v>603</v>
      </c>
      <c r="D623" s="52" t="str">
        <f>'入力シート Input sheet'!F690</f>
        <v/>
      </c>
      <c r="E623" s="52">
        <f>'入力シート Input sheet'!P690</f>
        <v>0</v>
      </c>
      <c r="F623" s="52">
        <f>'入力シート Input sheet'!N690</f>
        <v>0</v>
      </c>
      <c r="G623" s="52" t="str">
        <f>'入力シート Input sheet'!O690</f>
        <v>kg</v>
      </c>
      <c r="H623" s="78">
        <f>'入力シート Input sheet'!H690*($F623/1000)</f>
        <v>0</v>
      </c>
      <c r="I623" s="78">
        <f>'入力シート Input sheet'!I690*($F623/1000)</f>
        <v>0</v>
      </c>
      <c r="J623" s="78">
        <f>'入力シート Input sheet'!J690*($F623/1000)</f>
        <v>0</v>
      </c>
      <c r="K623" s="49" t="s">
        <v>7</v>
      </c>
      <c r="L623" s="78">
        <f>'入力シート Input sheet'!K690*($F623/1000)</f>
        <v>0</v>
      </c>
      <c r="M623" s="76">
        <f>'入力シート Input sheet'!L690</f>
        <v>0</v>
      </c>
    </row>
    <row r="624" spans="2:13" x14ac:dyDescent="0.4">
      <c r="B624" s="74">
        <f>'入力シート Input sheet'!D691</f>
        <v>0</v>
      </c>
      <c r="C624" s="13">
        <v>604</v>
      </c>
      <c r="D624" s="52" t="str">
        <f>'入力シート Input sheet'!F691</f>
        <v/>
      </c>
      <c r="E624" s="52">
        <f>'入力シート Input sheet'!P691</f>
        <v>0</v>
      </c>
      <c r="F624" s="52">
        <f>'入力シート Input sheet'!N691</f>
        <v>0</v>
      </c>
      <c r="G624" s="52" t="str">
        <f>'入力シート Input sheet'!O691</f>
        <v>kg</v>
      </c>
      <c r="H624" s="78">
        <f>'入力シート Input sheet'!H691*($F624/1000)</f>
        <v>0</v>
      </c>
      <c r="I624" s="78">
        <f>'入力シート Input sheet'!I691*($F624/1000)</f>
        <v>0</v>
      </c>
      <c r="J624" s="78">
        <f>'入力シート Input sheet'!J691*($F624/1000)</f>
        <v>0</v>
      </c>
      <c r="K624" s="49" t="s">
        <v>7</v>
      </c>
      <c r="L624" s="78">
        <f>'入力シート Input sheet'!K691*($F624/1000)</f>
        <v>0</v>
      </c>
      <c r="M624" s="76">
        <f>'入力シート Input sheet'!L691</f>
        <v>0</v>
      </c>
    </row>
    <row r="625" spans="2:13" x14ac:dyDescent="0.4">
      <c r="B625" s="74">
        <f>'入力シート Input sheet'!D692</f>
        <v>0</v>
      </c>
      <c r="C625" s="13">
        <v>605</v>
      </c>
      <c r="D625" s="52" t="str">
        <f>'入力シート Input sheet'!F692</f>
        <v/>
      </c>
      <c r="E625" s="52">
        <f>'入力シート Input sheet'!P692</f>
        <v>0</v>
      </c>
      <c r="F625" s="52">
        <f>'入力シート Input sheet'!N692</f>
        <v>0</v>
      </c>
      <c r="G625" s="52" t="str">
        <f>'入力シート Input sheet'!O692</f>
        <v>kg</v>
      </c>
      <c r="H625" s="78">
        <f>'入力シート Input sheet'!H692*($F625/1000)</f>
        <v>0</v>
      </c>
      <c r="I625" s="78">
        <f>'入力シート Input sheet'!I692*($F625/1000)</f>
        <v>0</v>
      </c>
      <c r="J625" s="78">
        <f>'入力シート Input sheet'!J692*($F625/1000)</f>
        <v>0</v>
      </c>
      <c r="K625" s="49" t="s">
        <v>7</v>
      </c>
      <c r="L625" s="78">
        <f>'入力シート Input sheet'!K692*($F625/1000)</f>
        <v>0</v>
      </c>
      <c r="M625" s="76">
        <f>'入力シート Input sheet'!L692</f>
        <v>0</v>
      </c>
    </row>
    <row r="626" spans="2:13" x14ac:dyDescent="0.4">
      <c r="B626" s="74">
        <f>'入力シート Input sheet'!D693</f>
        <v>0</v>
      </c>
      <c r="C626" s="13">
        <v>606</v>
      </c>
      <c r="D626" s="52" t="str">
        <f>'入力シート Input sheet'!F693</f>
        <v/>
      </c>
      <c r="E626" s="52">
        <f>'入力シート Input sheet'!P693</f>
        <v>0</v>
      </c>
      <c r="F626" s="52">
        <f>'入力シート Input sheet'!N693</f>
        <v>0</v>
      </c>
      <c r="G626" s="52" t="str">
        <f>'入力シート Input sheet'!O693</f>
        <v>kg</v>
      </c>
      <c r="H626" s="78">
        <f>'入力シート Input sheet'!H693*($F626/1000)</f>
        <v>0</v>
      </c>
      <c r="I626" s="78">
        <f>'入力シート Input sheet'!I693*($F626/1000)</f>
        <v>0</v>
      </c>
      <c r="J626" s="78">
        <f>'入力シート Input sheet'!J693*($F626/1000)</f>
        <v>0</v>
      </c>
      <c r="K626" s="49" t="s">
        <v>7</v>
      </c>
      <c r="L626" s="78">
        <f>'入力シート Input sheet'!K693*($F626/1000)</f>
        <v>0</v>
      </c>
      <c r="M626" s="76">
        <f>'入力シート Input sheet'!L693</f>
        <v>0</v>
      </c>
    </row>
    <row r="627" spans="2:13" x14ac:dyDescent="0.4">
      <c r="B627" s="74">
        <f>'入力シート Input sheet'!D694</f>
        <v>0</v>
      </c>
      <c r="C627" s="13">
        <v>607</v>
      </c>
      <c r="D627" s="52" t="str">
        <f>'入力シート Input sheet'!F694</f>
        <v/>
      </c>
      <c r="E627" s="52">
        <f>'入力シート Input sheet'!P694</f>
        <v>0</v>
      </c>
      <c r="F627" s="52">
        <f>'入力シート Input sheet'!N694</f>
        <v>0</v>
      </c>
      <c r="G627" s="52" t="str">
        <f>'入力シート Input sheet'!O694</f>
        <v>kg</v>
      </c>
      <c r="H627" s="78">
        <f>'入力シート Input sheet'!H694*($F627/1000)</f>
        <v>0</v>
      </c>
      <c r="I627" s="78">
        <f>'入力シート Input sheet'!I694*($F627/1000)</f>
        <v>0</v>
      </c>
      <c r="J627" s="78">
        <f>'入力シート Input sheet'!J694*($F627/1000)</f>
        <v>0</v>
      </c>
      <c r="K627" s="49" t="s">
        <v>7</v>
      </c>
      <c r="L627" s="78">
        <f>'入力シート Input sheet'!K694*($F627/1000)</f>
        <v>0</v>
      </c>
      <c r="M627" s="76">
        <f>'入力シート Input sheet'!L694</f>
        <v>0</v>
      </c>
    </row>
    <row r="628" spans="2:13" x14ac:dyDescent="0.4">
      <c r="B628" s="74">
        <f>'入力シート Input sheet'!D695</f>
        <v>0</v>
      </c>
      <c r="C628" s="13">
        <v>608</v>
      </c>
      <c r="D628" s="52" t="str">
        <f>'入力シート Input sheet'!F695</f>
        <v/>
      </c>
      <c r="E628" s="52">
        <f>'入力シート Input sheet'!P695</f>
        <v>0</v>
      </c>
      <c r="F628" s="52">
        <f>'入力シート Input sheet'!N695</f>
        <v>0</v>
      </c>
      <c r="G628" s="52" t="str">
        <f>'入力シート Input sheet'!O695</f>
        <v>kg</v>
      </c>
      <c r="H628" s="78">
        <f>'入力シート Input sheet'!H695*($F628/1000)</f>
        <v>0</v>
      </c>
      <c r="I628" s="78">
        <f>'入力シート Input sheet'!I695*($F628/1000)</f>
        <v>0</v>
      </c>
      <c r="J628" s="78">
        <f>'入力シート Input sheet'!J695*($F628/1000)</f>
        <v>0</v>
      </c>
      <c r="K628" s="49" t="s">
        <v>7</v>
      </c>
      <c r="L628" s="78">
        <f>'入力シート Input sheet'!K695*($F628/1000)</f>
        <v>0</v>
      </c>
      <c r="M628" s="76">
        <f>'入力シート Input sheet'!L695</f>
        <v>0</v>
      </c>
    </row>
    <row r="629" spans="2:13" x14ac:dyDescent="0.4">
      <c r="B629" s="74">
        <f>'入力シート Input sheet'!D696</f>
        <v>0</v>
      </c>
      <c r="C629" s="13">
        <v>609</v>
      </c>
      <c r="D629" s="52" t="str">
        <f>'入力シート Input sheet'!F696</f>
        <v/>
      </c>
      <c r="E629" s="52">
        <f>'入力シート Input sheet'!P696</f>
        <v>0</v>
      </c>
      <c r="F629" s="52">
        <f>'入力シート Input sheet'!N696</f>
        <v>0</v>
      </c>
      <c r="G629" s="52" t="str">
        <f>'入力シート Input sheet'!O696</f>
        <v>kg</v>
      </c>
      <c r="H629" s="78">
        <f>'入力シート Input sheet'!H696*($F629/1000)</f>
        <v>0</v>
      </c>
      <c r="I629" s="78">
        <f>'入力シート Input sheet'!I696*($F629/1000)</f>
        <v>0</v>
      </c>
      <c r="J629" s="78">
        <f>'入力シート Input sheet'!J696*($F629/1000)</f>
        <v>0</v>
      </c>
      <c r="K629" s="49" t="s">
        <v>7</v>
      </c>
      <c r="L629" s="78">
        <f>'入力シート Input sheet'!K696*($F629/1000)</f>
        <v>0</v>
      </c>
      <c r="M629" s="76">
        <f>'入力シート Input sheet'!L696</f>
        <v>0</v>
      </c>
    </row>
    <row r="630" spans="2:13" x14ac:dyDescent="0.4">
      <c r="B630" s="74">
        <f>'入力シート Input sheet'!D697</f>
        <v>0</v>
      </c>
      <c r="C630" s="13">
        <v>610</v>
      </c>
      <c r="D630" s="52" t="str">
        <f>'入力シート Input sheet'!F697</f>
        <v/>
      </c>
      <c r="E630" s="52">
        <f>'入力シート Input sheet'!P697</f>
        <v>0</v>
      </c>
      <c r="F630" s="52">
        <f>'入力シート Input sheet'!N697</f>
        <v>0</v>
      </c>
      <c r="G630" s="52" t="str">
        <f>'入力シート Input sheet'!O697</f>
        <v>kg</v>
      </c>
      <c r="H630" s="78">
        <f>'入力シート Input sheet'!H697*($F630/1000)</f>
        <v>0</v>
      </c>
      <c r="I630" s="78">
        <f>'入力シート Input sheet'!I697*($F630/1000)</f>
        <v>0</v>
      </c>
      <c r="J630" s="78">
        <f>'入力シート Input sheet'!J697*($F630/1000)</f>
        <v>0</v>
      </c>
      <c r="K630" s="49" t="s">
        <v>7</v>
      </c>
      <c r="L630" s="78">
        <f>'入力シート Input sheet'!K697*($F630/1000)</f>
        <v>0</v>
      </c>
      <c r="M630" s="76">
        <f>'入力シート Input sheet'!L697</f>
        <v>0</v>
      </c>
    </row>
    <row r="631" spans="2:13" x14ac:dyDescent="0.4">
      <c r="B631" s="74">
        <f>'入力シート Input sheet'!D698</f>
        <v>0</v>
      </c>
      <c r="C631" s="13">
        <v>611</v>
      </c>
      <c r="D631" s="52" t="str">
        <f>'入力シート Input sheet'!F698</f>
        <v/>
      </c>
      <c r="E631" s="52">
        <f>'入力シート Input sheet'!P698</f>
        <v>0</v>
      </c>
      <c r="F631" s="52">
        <f>'入力シート Input sheet'!N698</f>
        <v>0</v>
      </c>
      <c r="G631" s="52" t="str">
        <f>'入力シート Input sheet'!O698</f>
        <v>kg</v>
      </c>
      <c r="H631" s="78">
        <f>'入力シート Input sheet'!H698*($F631/1000)</f>
        <v>0</v>
      </c>
      <c r="I631" s="78">
        <f>'入力シート Input sheet'!I698*($F631/1000)</f>
        <v>0</v>
      </c>
      <c r="J631" s="78">
        <f>'入力シート Input sheet'!J698*($F631/1000)</f>
        <v>0</v>
      </c>
      <c r="K631" s="49" t="s">
        <v>7</v>
      </c>
      <c r="L631" s="78">
        <f>'入力シート Input sheet'!K698*($F631/1000)</f>
        <v>0</v>
      </c>
      <c r="M631" s="76">
        <f>'入力シート Input sheet'!L698</f>
        <v>0</v>
      </c>
    </row>
    <row r="632" spans="2:13" x14ac:dyDescent="0.4">
      <c r="B632" s="74">
        <f>'入力シート Input sheet'!D699</f>
        <v>0</v>
      </c>
      <c r="C632" s="13">
        <v>612</v>
      </c>
      <c r="D632" s="52" t="str">
        <f>'入力シート Input sheet'!F699</f>
        <v/>
      </c>
      <c r="E632" s="52">
        <f>'入力シート Input sheet'!P699</f>
        <v>0</v>
      </c>
      <c r="F632" s="52">
        <f>'入力シート Input sheet'!N699</f>
        <v>0</v>
      </c>
      <c r="G632" s="52" t="str">
        <f>'入力シート Input sheet'!O699</f>
        <v>kg</v>
      </c>
      <c r="H632" s="78">
        <f>'入力シート Input sheet'!H699*($F632/1000)</f>
        <v>0</v>
      </c>
      <c r="I632" s="78">
        <f>'入力シート Input sheet'!I699*($F632/1000)</f>
        <v>0</v>
      </c>
      <c r="J632" s="78">
        <f>'入力シート Input sheet'!J699*($F632/1000)</f>
        <v>0</v>
      </c>
      <c r="K632" s="49" t="s">
        <v>7</v>
      </c>
      <c r="L632" s="78">
        <f>'入力シート Input sheet'!K699*($F632/1000)</f>
        <v>0</v>
      </c>
      <c r="M632" s="76">
        <f>'入力シート Input sheet'!L699</f>
        <v>0</v>
      </c>
    </row>
    <row r="633" spans="2:13" x14ac:dyDescent="0.4">
      <c r="B633" s="74">
        <f>'入力シート Input sheet'!D700</f>
        <v>0</v>
      </c>
      <c r="C633" s="13">
        <v>613</v>
      </c>
      <c r="D633" s="52" t="str">
        <f>'入力シート Input sheet'!F700</f>
        <v/>
      </c>
      <c r="E633" s="52">
        <f>'入力シート Input sheet'!P700</f>
        <v>0</v>
      </c>
      <c r="F633" s="52">
        <f>'入力シート Input sheet'!N700</f>
        <v>0</v>
      </c>
      <c r="G633" s="52" t="str">
        <f>'入力シート Input sheet'!O700</f>
        <v>kg</v>
      </c>
      <c r="H633" s="78">
        <f>'入力シート Input sheet'!H700*($F633/1000)</f>
        <v>0</v>
      </c>
      <c r="I633" s="78">
        <f>'入力シート Input sheet'!I700*($F633/1000)</f>
        <v>0</v>
      </c>
      <c r="J633" s="78">
        <f>'入力シート Input sheet'!J700*($F633/1000)</f>
        <v>0</v>
      </c>
      <c r="K633" s="49" t="s">
        <v>7</v>
      </c>
      <c r="L633" s="78">
        <f>'入力シート Input sheet'!K700*($F633/1000)</f>
        <v>0</v>
      </c>
      <c r="M633" s="76">
        <f>'入力シート Input sheet'!L700</f>
        <v>0</v>
      </c>
    </row>
    <row r="634" spans="2:13" x14ac:dyDescent="0.4">
      <c r="B634" s="74">
        <f>'入力シート Input sheet'!D701</f>
        <v>0</v>
      </c>
      <c r="C634" s="13">
        <v>614</v>
      </c>
      <c r="D634" s="52" t="str">
        <f>'入力シート Input sheet'!F701</f>
        <v/>
      </c>
      <c r="E634" s="52">
        <f>'入力シート Input sheet'!P701</f>
        <v>0</v>
      </c>
      <c r="F634" s="52">
        <f>'入力シート Input sheet'!N701</f>
        <v>0</v>
      </c>
      <c r="G634" s="52" t="str">
        <f>'入力シート Input sheet'!O701</f>
        <v>kg</v>
      </c>
      <c r="H634" s="78">
        <f>'入力シート Input sheet'!H701*($F634/1000)</f>
        <v>0</v>
      </c>
      <c r="I634" s="78">
        <f>'入力シート Input sheet'!I701*($F634/1000)</f>
        <v>0</v>
      </c>
      <c r="J634" s="78">
        <f>'入力シート Input sheet'!J701*($F634/1000)</f>
        <v>0</v>
      </c>
      <c r="K634" s="49" t="s">
        <v>7</v>
      </c>
      <c r="L634" s="78">
        <f>'入力シート Input sheet'!K701*($F634/1000)</f>
        <v>0</v>
      </c>
      <c r="M634" s="76">
        <f>'入力シート Input sheet'!L701</f>
        <v>0</v>
      </c>
    </row>
    <row r="635" spans="2:13" x14ac:dyDescent="0.4">
      <c r="B635" s="74">
        <f>'入力シート Input sheet'!D702</f>
        <v>0</v>
      </c>
      <c r="C635" s="13">
        <v>615</v>
      </c>
      <c r="D635" s="52" t="str">
        <f>'入力シート Input sheet'!F702</f>
        <v/>
      </c>
      <c r="E635" s="52">
        <f>'入力シート Input sheet'!P702</f>
        <v>0</v>
      </c>
      <c r="F635" s="52">
        <f>'入力シート Input sheet'!N702</f>
        <v>0</v>
      </c>
      <c r="G635" s="52" t="str">
        <f>'入力シート Input sheet'!O702</f>
        <v>kg</v>
      </c>
      <c r="H635" s="78">
        <f>'入力シート Input sheet'!H702*($F635/1000)</f>
        <v>0</v>
      </c>
      <c r="I635" s="78">
        <f>'入力シート Input sheet'!I702*($F635/1000)</f>
        <v>0</v>
      </c>
      <c r="J635" s="78">
        <f>'入力シート Input sheet'!J702*($F635/1000)</f>
        <v>0</v>
      </c>
      <c r="K635" s="49" t="s">
        <v>7</v>
      </c>
      <c r="L635" s="78">
        <f>'入力シート Input sheet'!K702*($F635/1000)</f>
        <v>0</v>
      </c>
      <c r="M635" s="76">
        <f>'入力シート Input sheet'!L702</f>
        <v>0</v>
      </c>
    </row>
    <row r="636" spans="2:13" x14ac:dyDescent="0.4">
      <c r="B636" s="74">
        <f>'入力シート Input sheet'!D703</f>
        <v>0</v>
      </c>
      <c r="C636" s="13">
        <v>616</v>
      </c>
      <c r="D636" s="52" t="str">
        <f>'入力シート Input sheet'!F703</f>
        <v/>
      </c>
      <c r="E636" s="52">
        <f>'入力シート Input sheet'!P703</f>
        <v>0</v>
      </c>
      <c r="F636" s="52">
        <f>'入力シート Input sheet'!N703</f>
        <v>0</v>
      </c>
      <c r="G636" s="52" t="str">
        <f>'入力シート Input sheet'!O703</f>
        <v>kg</v>
      </c>
      <c r="H636" s="78">
        <f>'入力シート Input sheet'!H703*($F636/1000)</f>
        <v>0</v>
      </c>
      <c r="I636" s="78">
        <f>'入力シート Input sheet'!I703*($F636/1000)</f>
        <v>0</v>
      </c>
      <c r="J636" s="78">
        <f>'入力シート Input sheet'!J703*($F636/1000)</f>
        <v>0</v>
      </c>
      <c r="K636" s="49" t="s">
        <v>7</v>
      </c>
      <c r="L636" s="78">
        <f>'入力シート Input sheet'!K703*($F636/1000)</f>
        <v>0</v>
      </c>
      <c r="M636" s="76">
        <f>'入力シート Input sheet'!L703</f>
        <v>0</v>
      </c>
    </row>
    <row r="637" spans="2:13" x14ac:dyDescent="0.4">
      <c r="B637" s="74">
        <f>'入力シート Input sheet'!D704</f>
        <v>0</v>
      </c>
      <c r="C637" s="13">
        <v>617</v>
      </c>
      <c r="D637" s="52" t="str">
        <f>'入力シート Input sheet'!F704</f>
        <v/>
      </c>
      <c r="E637" s="52">
        <f>'入力シート Input sheet'!P704</f>
        <v>0</v>
      </c>
      <c r="F637" s="52">
        <f>'入力シート Input sheet'!N704</f>
        <v>0</v>
      </c>
      <c r="G637" s="52" t="str">
        <f>'入力シート Input sheet'!O704</f>
        <v>kg</v>
      </c>
      <c r="H637" s="78">
        <f>'入力シート Input sheet'!H704*($F637/1000)</f>
        <v>0</v>
      </c>
      <c r="I637" s="78">
        <f>'入力シート Input sheet'!I704*($F637/1000)</f>
        <v>0</v>
      </c>
      <c r="J637" s="78">
        <f>'入力シート Input sheet'!J704*($F637/1000)</f>
        <v>0</v>
      </c>
      <c r="K637" s="49" t="s">
        <v>7</v>
      </c>
      <c r="L637" s="78">
        <f>'入力シート Input sheet'!K704*($F637/1000)</f>
        <v>0</v>
      </c>
      <c r="M637" s="76">
        <f>'入力シート Input sheet'!L704</f>
        <v>0</v>
      </c>
    </row>
    <row r="638" spans="2:13" x14ac:dyDescent="0.4">
      <c r="B638" s="74">
        <f>'入力シート Input sheet'!D705</f>
        <v>0</v>
      </c>
      <c r="C638" s="13">
        <v>618</v>
      </c>
      <c r="D638" s="52" t="str">
        <f>'入力シート Input sheet'!F705</f>
        <v/>
      </c>
      <c r="E638" s="52">
        <f>'入力シート Input sheet'!P705</f>
        <v>0</v>
      </c>
      <c r="F638" s="52">
        <f>'入力シート Input sheet'!N705</f>
        <v>0</v>
      </c>
      <c r="G638" s="52" t="str">
        <f>'入力シート Input sheet'!O705</f>
        <v>kg</v>
      </c>
      <c r="H638" s="78">
        <f>'入力シート Input sheet'!H705*($F638/1000)</f>
        <v>0</v>
      </c>
      <c r="I638" s="78">
        <f>'入力シート Input sheet'!I705*($F638/1000)</f>
        <v>0</v>
      </c>
      <c r="J638" s="78">
        <f>'入力シート Input sheet'!J705*($F638/1000)</f>
        <v>0</v>
      </c>
      <c r="K638" s="49" t="s">
        <v>7</v>
      </c>
      <c r="L638" s="78">
        <f>'入力シート Input sheet'!K705*($F638/1000)</f>
        <v>0</v>
      </c>
      <c r="M638" s="76">
        <f>'入力シート Input sheet'!L705</f>
        <v>0</v>
      </c>
    </row>
    <row r="639" spans="2:13" x14ac:dyDescent="0.4">
      <c r="B639" s="74">
        <f>'入力シート Input sheet'!D706</f>
        <v>0</v>
      </c>
      <c r="C639" s="13">
        <v>619</v>
      </c>
      <c r="D639" s="52" t="str">
        <f>'入力シート Input sheet'!F706</f>
        <v/>
      </c>
      <c r="E639" s="52">
        <f>'入力シート Input sheet'!P706</f>
        <v>0</v>
      </c>
      <c r="F639" s="52">
        <f>'入力シート Input sheet'!N706</f>
        <v>0</v>
      </c>
      <c r="G639" s="52" t="str">
        <f>'入力シート Input sheet'!O706</f>
        <v>kg</v>
      </c>
      <c r="H639" s="78">
        <f>'入力シート Input sheet'!H706*($F639/1000)</f>
        <v>0</v>
      </c>
      <c r="I639" s="78">
        <f>'入力シート Input sheet'!I706*($F639/1000)</f>
        <v>0</v>
      </c>
      <c r="J639" s="78">
        <f>'入力シート Input sheet'!J706*($F639/1000)</f>
        <v>0</v>
      </c>
      <c r="K639" s="49" t="s">
        <v>7</v>
      </c>
      <c r="L639" s="78">
        <f>'入力シート Input sheet'!K706*($F639/1000)</f>
        <v>0</v>
      </c>
      <c r="M639" s="76">
        <f>'入力シート Input sheet'!L706</f>
        <v>0</v>
      </c>
    </row>
    <row r="640" spans="2:13" x14ac:dyDescent="0.4">
      <c r="B640" s="74">
        <f>'入力シート Input sheet'!D707</f>
        <v>0</v>
      </c>
      <c r="C640" s="13">
        <v>620</v>
      </c>
      <c r="D640" s="52" t="str">
        <f>'入力シート Input sheet'!F707</f>
        <v/>
      </c>
      <c r="E640" s="52">
        <f>'入力シート Input sheet'!P707</f>
        <v>0</v>
      </c>
      <c r="F640" s="52">
        <f>'入力シート Input sheet'!N707</f>
        <v>0</v>
      </c>
      <c r="G640" s="52" t="str">
        <f>'入力シート Input sheet'!O707</f>
        <v>kg</v>
      </c>
      <c r="H640" s="78">
        <f>'入力シート Input sheet'!H707*($F640/1000)</f>
        <v>0</v>
      </c>
      <c r="I640" s="78">
        <f>'入力シート Input sheet'!I707*($F640/1000)</f>
        <v>0</v>
      </c>
      <c r="J640" s="78">
        <f>'入力シート Input sheet'!J707*($F640/1000)</f>
        <v>0</v>
      </c>
      <c r="K640" s="49" t="s">
        <v>7</v>
      </c>
      <c r="L640" s="78">
        <f>'入力シート Input sheet'!K707*($F640/1000)</f>
        <v>0</v>
      </c>
      <c r="M640" s="76">
        <f>'入力シート Input sheet'!L707</f>
        <v>0</v>
      </c>
    </row>
    <row r="641" spans="2:13" x14ac:dyDescent="0.4">
      <c r="B641" s="74">
        <f>'入力シート Input sheet'!D708</f>
        <v>0</v>
      </c>
      <c r="C641" s="13">
        <v>621</v>
      </c>
      <c r="D641" s="52" t="str">
        <f>'入力シート Input sheet'!F708</f>
        <v/>
      </c>
      <c r="E641" s="52">
        <f>'入力シート Input sheet'!P708</f>
        <v>0</v>
      </c>
      <c r="F641" s="52">
        <f>'入力シート Input sheet'!N708</f>
        <v>0</v>
      </c>
      <c r="G641" s="52" t="str">
        <f>'入力シート Input sheet'!O708</f>
        <v>kg</v>
      </c>
      <c r="H641" s="78">
        <f>'入力シート Input sheet'!H708*($F641/1000)</f>
        <v>0</v>
      </c>
      <c r="I641" s="78">
        <f>'入力シート Input sheet'!I708*($F641/1000)</f>
        <v>0</v>
      </c>
      <c r="J641" s="78">
        <f>'入力シート Input sheet'!J708*($F641/1000)</f>
        <v>0</v>
      </c>
      <c r="K641" s="49" t="s">
        <v>7</v>
      </c>
      <c r="L641" s="78">
        <f>'入力シート Input sheet'!K708*($F641/1000)</f>
        <v>0</v>
      </c>
      <c r="M641" s="76">
        <f>'入力シート Input sheet'!L708</f>
        <v>0</v>
      </c>
    </row>
    <row r="642" spans="2:13" x14ac:dyDescent="0.4">
      <c r="B642" s="74">
        <f>'入力シート Input sheet'!D709</f>
        <v>0</v>
      </c>
      <c r="C642" s="13">
        <v>622</v>
      </c>
      <c r="D642" s="52" t="str">
        <f>'入力シート Input sheet'!F709</f>
        <v/>
      </c>
      <c r="E642" s="52">
        <f>'入力シート Input sheet'!P709</f>
        <v>0</v>
      </c>
      <c r="F642" s="52">
        <f>'入力シート Input sheet'!N709</f>
        <v>0</v>
      </c>
      <c r="G642" s="52" t="str">
        <f>'入力シート Input sheet'!O709</f>
        <v>kg</v>
      </c>
      <c r="H642" s="78">
        <f>'入力シート Input sheet'!H709*($F642/1000)</f>
        <v>0</v>
      </c>
      <c r="I642" s="78">
        <f>'入力シート Input sheet'!I709*($F642/1000)</f>
        <v>0</v>
      </c>
      <c r="J642" s="78">
        <f>'入力シート Input sheet'!J709*($F642/1000)</f>
        <v>0</v>
      </c>
      <c r="K642" s="49" t="s">
        <v>7</v>
      </c>
      <c r="L642" s="78">
        <f>'入力シート Input sheet'!K709*($F642/1000)</f>
        <v>0</v>
      </c>
      <c r="M642" s="76">
        <f>'入力シート Input sheet'!L709</f>
        <v>0</v>
      </c>
    </row>
    <row r="643" spans="2:13" x14ac:dyDescent="0.4">
      <c r="B643" s="74">
        <f>'入力シート Input sheet'!D710</f>
        <v>0</v>
      </c>
      <c r="C643" s="13">
        <v>623</v>
      </c>
      <c r="D643" s="52" t="str">
        <f>'入力シート Input sheet'!F710</f>
        <v/>
      </c>
      <c r="E643" s="52">
        <f>'入力シート Input sheet'!P710</f>
        <v>0</v>
      </c>
      <c r="F643" s="52">
        <f>'入力シート Input sheet'!N710</f>
        <v>0</v>
      </c>
      <c r="G643" s="52" t="str">
        <f>'入力シート Input sheet'!O710</f>
        <v>kg</v>
      </c>
      <c r="H643" s="78">
        <f>'入力シート Input sheet'!H710*($F643/1000)</f>
        <v>0</v>
      </c>
      <c r="I643" s="78">
        <f>'入力シート Input sheet'!I710*($F643/1000)</f>
        <v>0</v>
      </c>
      <c r="J643" s="78">
        <f>'入力シート Input sheet'!J710*($F643/1000)</f>
        <v>0</v>
      </c>
      <c r="K643" s="49" t="s">
        <v>7</v>
      </c>
      <c r="L643" s="78">
        <f>'入力シート Input sheet'!K710*($F643/1000)</f>
        <v>0</v>
      </c>
      <c r="M643" s="76">
        <f>'入力シート Input sheet'!L710</f>
        <v>0</v>
      </c>
    </row>
    <row r="644" spans="2:13" x14ac:dyDescent="0.4">
      <c r="B644" s="74">
        <f>'入力シート Input sheet'!D711</f>
        <v>0</v>
      </c>
      <c r="C644" s="13">
        <v>624</v>
      </c>
      <c r="D644" s="52" t="str">
        <f>'入力シート Input sheet'!F711</f>
        <v/>
      </c>
      <c r="E644" s="52">
        <f>'入力シート Input sheet'!P711</f>
        <v>0</v>
      </c>
      <c r="F644" s="52">
        <f>'入力シート Input sheet'!N711</f>
        <v>0</v>
      </c>
      <c r="G644" s="52" t="str">
        <f>'入力シート Input sheet'!O711</f>
        <v>kg</v>
      </c>
      <c r="H644" s="78">
        <f>'入力シート Input sheet'!H711*($F644/1000)</f>
        <v>0</v>
      </c>
      <c r="I644" s="78">
        <f>'入力シート Input sheet'!I711*($F644/1000)</f>
        <v>0</v>
      </c>
      <c r="J644" s="78">
        <f>'入力シート Input sheet'!J711*($F644/1000)</f>
        <v>0</v>
      </c>
      <c r="K644" s="49" t="s">
        <v>7</v>
      </c>
      <c r="L644" s="78">
        <f>'入力シート Input sheet'!K711*($F644/1000)</f>
        <v>0</v>
      </c>
      <c r="M644" s="76">
        <f>'入力シート Input sheet'!L711</f>
        <v>0</v>
      </c>
    </row>
    <row r="645" spans="2:13" x14ac:dyDescent="0.4">
      <c r="B645" s="74">
        <f>'入力シート Input sheet'!D712</f>
        <v>0</v>
      </c>
      <c r="C645" s="13">
        <v>625</v>
      </c>
      <c r="D645" s="52" t="str">
        <f>'入力シート Input sheet'!F712</f>
        <v/>
      </c>
      <c r="E645" s="52">
        <f>'入力シート Input sheet'!P712</f>
        <v>0</v>
      </c>
      <c r="F645" s="52">
        <f>'入力シート Input sheet'!N712</f>
        <v>0</v>
      </c>
      <c r="G645" s="52" t="str">
        <f>'入力シート Input sheet'!O712</f>
        <v>kg</v>
      </c>
      <c r="H645" s="78">
        <f>'入力シート Input sheet'!H712*($F645/1000)</f>
        <v>0</v>
      </c>
      <c r="I645" s="78">
        <f>'入力シート Input sheet'!I712*($F645/1000)</f>
        <v>0</v>
      </c>
      <c r="J645" s="78">
        <f>'入力シート Input sheet'!J712*($F645/1000)</f>
        <v>0</v>
      </c>
      <c r="K645" s="49" t="s">
        <v>7</v>
      </c>
      <c r="L645" s="78">
        <f>'入力シート Input sheet'!K712*($F645/1000)</f>
        <v>0</v>
      </c>
      <c r="M645" s="76">
        <f>'入力シート Input sheet'!L712</f>
        <v>0</v>
      </c>
    </row>
    <row r="646" spans="2:13" x14ac:dyDescent="0.4">
      <c r="B646" s="74">
        <f>'入力シート Input sheet'!D713</f>
        <v>0</v>
      </c>
      <c r="C646" s="13">
        <v>626</v>
      </c>
      <c r="D646" s="52" t="str">
        <f>'入力シート Input sheet'!F713</f>
        <v/>
      </c>
      <c r="E646" s="52">
        <f>'入力シート Input sheet'!P713</f>
        <v>0</v>
      </c>
      <c r="F646" s="52">
        <f>'入力シート Input sheet'!N713</f>
        <v>0</v>
      </c>
      <c r="G646" s="52" t="str">
        <f>'入力シート Input sheet'!O713</f>
        <v>kg</v>
      </c>
      <c r="H646" s="78">
        <f>'入力シート Input sheet'!H713*($F646/1000)</f>
        <v>0</v>
      </c>
      <c r="I646" s="78">
        <f>'入力シート Input sheet'!I713*($F646/1000)</f>
        <v>0</v>
      </c>
      <c r="J646" s="78">
        <f>'入力シート Input sheet'!J713*($F646/1000)</f>
        <v>0</v>
      </c>
      <c r="K646" s="49" t="s">
        <v>7</v>
      </c>
      <c r="L646" s="78">
        <f>'入力シート Input sheet'!K713*($F646/1000)</f>
        <v>0</v>
      </c>
      <c r="M646" s="76">
        <f>'入力シート Input sheet'!L713</f>
        <v>0</v>
      </c>
    </row>
    <row r="647" spans="2:13" x14ac:dyDescent="0.4">
      <c r="B647" s="74">
        <f>'入力シート Input sheet'!D714</f>
        <v>0</v>
      </c>
      <c r="C647" s="13">
        <v>627</v>
      </c>
      <c r="D647" s="52" t="str">
        <f>'入力シート Input sheet'!F714</f>
        <v/>
      </c>
      <c r="E647" s="52">
        <f>'入力シート Input sheet'!P714</f>
        <v>0</v>
      </c>
      <c r="F647" s="52">
        <f>'入力シート Input sheet'!N714</f>
        <v>0</v>
      </c>
      <c r="G647" s="52" t="str">
        <f>'入力シート Input sheet'!O714</f>
        <v>kg</v>
      </c>
      <c r="H647" s="78">
        <f>'入力シート Input sheet'!H714*($F647/1000)</f>
        <v>0</v>
      </c>
      <c r="I647" s="78">
        <f>'入力シート Input sheet'!I714*($F647/1000)</f>
        <v>0</v>
      </c>
      <c r="J647" s="78">
        <f>'入力シート Input sheet'!J714*($F647/1000)</f>
        <v>0</v>
      </c>
      <c r="K647" s="49" t="s">
        <v>7</v>
      </c>
      <c r="L647" s="78">
        <f>'入力シート Input sheet'!K714*($F647/1000)</f>
        <v>0</v>
      </c>
      <c r="M647" s="76">
        <f>'入力シート Input sheet'!L714</f>
        <v>0</v>
      </c>
    </row>
    <row r="648" spans="2:13" x14ac:dyDescent="0.4">
      <c r="B648" s="74">
        <f>'入力シート Input sheet'!D715</f>
        <v>0</v>
      </c>
      <c r="C648" s="13">
        <v>628</v>
      </c>
      <c r="D648" s="52" t="str">
        <f>'入力シート Input sheet'!F715</f>
        <v/>
      </c>
      <c r="E648" s="52">
        <f>'入力シート Input sheet'!P715</f>
        <v>0</v>
      </c>
      <c r="F648" s="52">
        <f>'入力シート Input sheet'!N715</f>
        <v>0</v>
      </c>
      <c r="G648" s="52" t="str">
        <f>'入力シート Input sheet'!O715</f>
        <v>kg</v>
      </c>
      <c r="H648" s="78">
        <f>'入力シート Input sheet'!H715*($F648/1000)</f>
        <v>0</v>
      </c>
      <c r="I648" s="78">
        <f>'入力シート Input sheet'!I715*($F648/1000)</f>
        <v>0</v>
      </c>
      <c r="J648" s="78">
        <f>'入力シート Input sheet'!J715*($F648/1000)</f>
        <v>0</v>
      </c>
      <c r="K648" s="49" t="s">
        <v>7</v>
      </c>
      <c r="L648" s="78">
        <f>'入力シート Input sheet'!K715*($F648/1000)</f>
        <v>0</v>
      </c>
      <c r="M648" s="76">
        <f>'入力シート Input sheet'!L715</f>
        <v>0</v>
      </c>
    </row>
    <row r="649" spans="2:13" x14ac:dyDescent="0.4">
      <c r="B649" s="74">
        <f>'入力シート Input sheet'!D716</f>
        <v>0</v>
      </c>
      <c r="C649" s="13">
        <v>629</v>
      </c>
      <c r="D649" s="52" t="str">
        <f>'入力シート Input sheet'!F716</f>
        <v/>
      </c>
      <c r="E649" s="52">
        <f>'入力シート Input sheet'!P716</f>
        <v>0</v>
      </c>
      <c r="F649" s="52">
        <f>'入力シート Input sheet'!N716</f>
        <v>0</v>
      </c>
      <c r="G649" s="52" t="str">
        <f>'入力シート Input sheet'!O716</f>
        <v>kg</v>
      </c>
      <c r="H649" s="78">
        <f>'入力シート Input sheet'!H716*($F649/1000)</f>
        <v>0</v>
      </c>
      <c r="I649" s="78">
        <f>'入力シート Input sheet'!I716*($F649/1000)</f>
        <v>0</v>
      </c>
      <c r="J649" s="78">
        <f>'入力シート Input sheet'!J716*($F649/1000)</f>
        <v>0</v>
      </c>
      <c r="K649" s="49" t="s">
        <v>7</v>
      </c>
      <c r="L649" s="78">
        <f>'入力シート Input sheet'!K716*($F649/1000)</f>
        <v>0</v>
      </c>
      <c r="M649" s="76">
        <f>'入力シート Input sheet'!L716</f>
        <v>0</v>
      </c>
    </row>
    <row r="650" spans="2:13" x14ac:dyDescent="0.4">
      <c r="B650" s="74">
        <f>'入力シート Input sheet'!D717</f>
        <v>0</v>
      </c>
      <c r="C650" s="13">
        <v>630</v>
      </c>
      <c r="D650" s="52" t="str">
        <f>'入力シート Input sheet'!F717</f>
        <v/>
      </c>
      <c r="E650" s="52">
        <f>'入力シート Input sheet'!P717</f>
        <v>0</v>
      </c>
      <c r="F650" s="52">
        <f>'入力シート Input sheet'!N717</f>
        <v>0</v>
      </c>
      <c r="G650" s="52" t="str">
        <f>'入力シート Input sheet'!O717</f>
        <v>kg</v>
      </c>
      <c r="H650" s="78">
        <f>'入力シート Input sheet'!H717*($F650/1000)</f>
        <v>0</v>
      </c>
      <c r="I650" s="78">
        <f>'入力シート Input sheet'!I717*($F650/1000)</f>
        <v>0</v>
      </c>
      <c r="J650" s="78">
        <f>'入力シート Input sheet'!J717*($F650/1000)</f>
        <v>0</v>
      </c>
      <c r="K650" s="49" t="s">
        <v>7</v>
      </c>
      <c r="L650" s="78">
        <f>'入力シート Input sheet'!K717*($F650/1000)</f>
        <v>0</v>
      </c>
      <c r="M650" s="76">
        <f>'入力シート Input sheet'!L717</f>
        <v>0</v>
      </c>
    </row>
    <row r="651" spans="2:13" x14ac:dyDescent="0.4">
      <c r="B651" s="74">
        <f>'入力シート Input sheet'!D718</f>
        <v>0</v>
      </c>
      <c r="C651" s="13">
        <v>631</v>
      </c>
      <c r="D651" s="52" t="str">
        <f>'入力シート Input sheet'!F718</f>
        <v/>
      </c>
      <c r="E651" s="52">
        <f>'入力シート Input sheet'!P718</f>
        <v>0</v>
      </c>
      <c r="F651" s="52">
        <f>'入力シート Input sheet'!N718</f>
        <v>0</v>
      </c>
      <c r="G651" s="52" t="str">
        <f>'入力シート Input sheet'!O718</f>
        <v>kg</v>
      </c>
      <c r="H651" s="78">
        <f>'入力シート Input sheet'!H718*($F651/1000)</f>
        <v>0</v>
      </c>
      <c r="I651" s="78">
        <f>'入力シート Input sheet'!I718*($F651/1000)</f>
        <v>0</v>
      </c>
      <c r="J651" s="78">
        <f>'入力シート Input sheet'!J718*($F651/1000)</f>
        <v>0</v>
      </c>
      <c r="K651" s="49" t="s">
        <v>7</v>
      </c>
      <c r="L651" s="78">
        <f>'入力シート Input sheet'!K718*($F651/1000)</f>
        <v>0</v>
      </c>
      <c r="M651" s="76">
        <f>'入力シート Input sheet'!L718</f>
        <v>0</v>
      </c>
    </row>
    <row r="652" spans="2:13" x14ac:dyDescent="0.4">
      <c r="B652" s="74">
        <f>'入力シート Input sheet'!D719</f>
        <v>0</v>
      </c>
      <c r="C652" s="13">
        <v>632</v>
      </c>
      <c r="D652" s="52" t="str">
        <f>'入力シート Input sheet'!F719</f>
        <v/>
      </c>
      <c r="E652" s="52">
        <f>'入力シート Input sheet'!P719</f>
        <v>0</v>
      </c>
      <c r="F652" s="52">
        <f>'入力シート Input sheet'!N719</f>
        <v>0</v>
      </c>
      <c r="G652" s="52" t="str">
        <f>'入力シート Input sheet'!O719</f>
        <v>kg</v>
      </c>
      <c r="H652" s="78">
        <f>'入力シート Input sheet'!H719*($F652/1000)</f>
        <v>0</v>
      </c>
      <c r="I652" s="78">
        <f>'入力シート Input sheet'!I719*($F652/1000)</f>
        <v>0</v>
      </c>
      <c r="J652" s="78">
        <f>'入力シート Input sheet'!J719*($F652/1000)</f>
        <v>0</v>
      </c>
      <c r="K652" s="49" t="s">
        <v>7</v>
      </c>
      <c r="L652" s="78">
        <f>'入力シート Input sheet'!K719*($F652/1000)</f>
        <v>0</v>
      </c>
      <c r="M652" s="76">
        <f>'入力シート Input sheet'!L719</f>
        <v>0</v>
      </c>
    </row>
    <row r="653" spans="2:13" x14ac:dyDescent="0.4">
      <c r="B653" s="74">
        <f>'入力シート Input sheet'!D720</f>
        <v>0</v>
      </c>
      <c r="C653" s="13">
        <v>633</v>
      </c>
      <c r="D653" s="52" t="str">
        <f>'入力シート Input sheet'!F720</f>
        <v/>
      </c>
      <c r="E653" s="52">
        <f>'入力シート Input sheet'!P720</f>
        <v>0</v>
      </c>
      <c r="F653" s="52">
        <f>'入力シート Input sheet'!N720</f>
        <v>0</v>
      </c>
      <c r="G653" s="52" t="str">
        <f>'入力シート Input sheet'!O720</f>
        <v>kg</v>
      </c>
      <c r="H653" s="78">
        <f>'入力シート Input sheet'!H720*($F653/1000)</f>
        <v>0</v>
      </c>
      <c r="I653" s="78">
        <f>'入力シート Input sheet'!I720*($F653/1000)</f>
        <v>0</v>
      </c>
      <c r="J653" s="78">
        <f>'入力シート Input sheet'!J720*($F653/1000)</f>
        <v>0</v>
      </c>
      <c r="K653" s="49" t="s">
        <v>7</v>
      </c>
      <c r="L653" s="78">
        <f>'入力シート Input sheet'!K720*($F653/1000)</f>
        <v>0</v>
      </c>
      <c r="M653" s="76">
        <f>'入力シート Input sheet'!L720</f>
        <v>0</v>
      </c>
    </row>
    <row r="654" spans="2:13" x14ac:dyDescent="0.4">
      <c r="B654" s="74">
        <f>'入力シート Input sheet'!D721</f>
        <v>0</v>
      </c>
      <c r="C654" s="13">
        <v>634</v>
      </c>
      <c r="D654" s="52" t="str">
        <f>'入力シート Input sheet'!F721</f>
        <v/>
      </c>
      <c r="E654" s="52">
        <f>'入力シート Input sheet'!P721</f>
        <v>0</v>
      </c>
      <c r="F654" s="52">
        <f>'入力シート Input sheet'!N721</f>
        <v>0</v>
      </c>
      <c r="G654" s="52" t="str">
        <f>'入力シート Input sheet'!O721</f>
        <v>kg</v>
      </c>
      <c r="H654" s="78">
        <f>'入力シート Input sheet'!H721*($F654/1000)</f>
        <v>0</v>
      </c>
      <c r="I654" s="78">
        <f>'入力シート Input sheet'!I721*($F654/1000)</f>
        <v>0</v>
      </c>
      <c r="J654" s="78">
        <f>'入力シート Input sheet'!J721*($F654/1000)</f>
        <v>0</v>
      </c>
      <c r="K654" s="49" t="s">
        <v>7</v>
      </c>
      <c r="L654" s="78">
        <f>'入力シート Input sheet'!K721*($F654/1000)</f>
        <v>0</v>
      </c>
      <c r="M654" s="76">
        <f>'入力シート Input sheet'!L721</f>
        <v>0</v>
      </c>
    </row>
    <row r="655" spans="2:13" x14ac:dyDescent="0.4">
      <c r="B655" s="74">
        <f>'入力シート Input sheet'!D722</f>
        <v>0</v>
      </c>
      <c r="C655" s="13">
        <v>635</v>
      </c>
      <c r="D655" s="52" t="str">
        <f>'入力シート Input sheet'!F722</f>
        <v/>
      </c>
      <c r="E655" s="52">
        <f>'入力シート Input sheet'!P722</f>
        <v>0</v>
      </c>
      <c r="F655" s="52">
        <f>'入力シート Input sheet'!N722</f>
        <v>0</v>
      </c>
      <c r="G655" s="52" t="str">
        <f>'入力シート Input sheet'!O722</f>
        <v>kg</v>
      </c>
      <c r="H655" s="78">
        <f>'入力シート Input sheet'!H722*($F655/1000)</f>
        <v>0</v>
      </c>
      <c r="I655" s="78">
        <f>'入力シート Input sheet'!I722*($F655/1000)</f>
        <v>0</v>
      </c>
      <c r="J655" s="78">
        <f>'入力シート Input sheet'!J722*($F655/1000)</f>
        <v>0</v>
      </c>
      <c r="K655" s="49" t="s">
        <v>7</v>
      </c>
      <c r="L655" s="78">
        <f>'入力シート Input sheet'!K722*($F655/1000)</f>
        <v>0</v>
      </c>
      <c r="M655" s="76">
        <f>'入力シート Input sheet'!L722</f>
        <v>0</v>
      </c>
    </row>
    <row r="656" spans="2:13" x14ac:dyDescent="0.4">
      <c r="B656" s="74">
        <f>'入力シート Input sheet'!D723</f>
        <v>0</v>
      </c>
      <c r="C656" s="13">
        <v>636</v>
      </c>
      <c r="D656" s="52" t="str">
        <f>'入力シート Input sheet'!F723</f>
        <v/>
      </c>
      <c r="E656" s="52">
        <f>'入力シート Input sheet'!P723</f>
        <v>0</v>
      </c>
      <c r="F656" s="52">
        <f>'入力シート Input sheet'!N723</f>
        <v>0</v>
      </c>
      <c r="G656" s="52" t="str">
        <f>'入力シート Input sheet'!O723</f>
        <v>kg</v>
      </c>
      <c r="H656" s="78">
        <f>'入力シート Input sheet'!H723*($F656/1000)</f>
        <v>0</v>
      </c>
      <c r="I656" s="78">
        <f>'入力シート Input sheet'!I723*($F656/1000)</f>
        <v>0</v>
      </c>
      <c r="J656" s="78">
        <f>'入力シート Input sheet'!J723*($F656/1000)</f>
        <v>0</v>
      </c>
      <c r="K656" s="49" t="s">
        <v>7</v>
      </c>
      <c r="L656" s="78">
        <f>'入力シート Input sheet'!K723*($F656/1000)</f>
        <v>0</v>
      </c>
      <c r="M656" s="76">
        <f>'入力シート Input sheet'!L723</f>
        <v>0</v>
      </c>
    </row>
    <row r="657" spans="2:13" x14ac:dyDescent="0.4">
      <c r="B657" s="74">
        <f>'入力シート Input sheet'!D724</f>
        <v>0</v>
      </c>
      <c r="C657" s="13">
        <v>637</v>
      </c>
      <c r="D657" s="52" t="str">
        <f>'入力シート Input sheet'!F724</f>
        <v/>
      </c>
      <c r="E657" s="52">
        <f>'入力シート Input sheet'!P724</f>
        <v>0</v>
      </c>
      <c r="F657" s="52">
        <f>'入力シート Input sheet'!N724</f>
        <v>0</v>
      </c>
      <c r="G657" s="52" t="str">
        <f>'入力シート Input sheet'!O724</f>
        <v>kg</v>
      </c>
      <c r="H657" s="78">
        <f>'入力シート Input sheet'!H724*($F657/1000)</f>
        <v>0</v>
      </c>
      <c r="I657" s="78">
        <f>'入力シート Input sheet'!I724*($F657/1000)</f>
        <v>0</v>
      </c>
      <c r="J657" s="78">
        <f>'入力シート Input sheet'!J724*($F657/1000)</f>
        <v>0</v>
      </c>
      <c r="K657" s="49" t="s">
        <v>7</v>
      </c>
      <c r="L657" s="78">
        <f>'入力シート Input sheet'!K724*($F657/1000)</f>
        <v>0</v>
      </c>
      <c r="M657" s="76">
        <f>'入力シート Input sheet'!L724</f>
        <v>0</v>
      </c>
    </row>
    <row r="658" spans="2:13" x14ac:dyDescent="0.4">
      <c r="B658" s="74">
        <f>'入力シート Input sheet'!D725</f>
        <v>0</v>
      </c>
      <c r="C658" s="13">
        <v>638</v>
      </c>
      <c r="D658" s="52" t="str">
        <f>'入力シート Input sheet'!F725</f>
        <v/>
      </c>
      <c r="E658" s="52">
        <f>'入力シート Input sheet'!P725</f>
        <v>0</v>
      </c>
      <c r="F658" s="52">
        <f>'入力シート Input sheet'!N725</f>
        <v>0</v>
      </c>
      <c r="G658" s="52" t="str">
        <f>'入力シート Input sheet'!O725</f>
        <v>kg</v>
      </c>
      <c r="H658" s="78">
        <f>'入力シート Input sheet'!H725*($F658/1000)</f>
        <v>0</v>
      </c>
      <c r="I658" s="78">
        <f>'入力シート Input sheet'!I725*($F658/1000)</f>
        <v>0</v>
      </c>
      <c r="J658" s="78">
        <f>'入力シート Input sheet'!J725*($F658/1000)</f>
        <v>0</v>
      </c>
      <c r="K658" s="49" t="s">
        <v>7</v>
      </c>
      <c r="L658" s="78">
        <f>'入力シート Input sheet'!K725*($F658/1000)</f>
        <v>0</v>
      </c>
      <c r="M658" s="76">
        <f>'入力シート Input sheet'!L725</f>
        <v>0</v>
      </c>
    </row>
    <row r="659" spans="2:13" x14ac:dyDescent="0.4">
      <c r="B659" s="74">
        <f>'入力シート Input sheet'!D726</f>
        <v>0</v>
      </c>
      <c r="C659" s="13">
        <v>639</v>
      </c>
      <c r="D659" s="52" t="str">
        <f>'入力シート Input sheet'!F726</f>
        <v/>
      </c>
      <c r="E659" s="52">
        <f>'入力シート Input sheet'!P726</f>
        <v>0</v>
      </c>
      <c r="F659" s="52">
        <f>'入力シート Input sheet'!N726</f>
        <v>0</v>
      </c>
      <c r="G659" s="52" t="str">
        <f>'入力シート Input sheet'!O726</f>
        <v>kg</v>
      </c>
      <c r="H659" s="78">
        <f>'入力シート Input sheet'!H726*($F659/1000)</f>
        <v>0</v>
      </c>
      <c r="I659" s="78">
        <f>'入力シート Input sheet'!I726*($F659/1000)</f>
        <v>0</v>
      </c>
      <c r="J659" s="78">
        <f>'入力シート Input sheet'!J726*($F659/1000)</f>
        <v>0</v>
      </c>
      <c r="K659" s="49" t="s">
        <v>7</v>
      </c>
      <c r="L659" s="78">
        <f>'入力シート Input sheet'!K726*($F659/1000)</f>
        <v>0</v>
      </c>
      <c r="M659" s="76">
        <f>'入力シート Input sheet'!L726</f>
        <v>0</v>
      </c>
    </row>
    <row r="660" spans="2:13" x14ac:dyDescent="0.4">
      <c r="B660" s="74">
        <f>'入力シート Input sheet'!D727</f>
        <v>0</v>
      </c>
      <c r="C660" s="13">
        <v>640</v>
      </c>
      <c r="D660" s="52" t="str">
        <f>'入力シート Input sheet'!F727</f>
        <v/>
      </c>
      <c r="E660" s="52">
        <f>'入力シート Input sheet'!P727</f>
        <v>0</v>
      </c>
      <c r="F660" s="52">
        <f>'入力シート Input sheet'!N727</f>
        <v>0</v>
      </c>
      <c r="G660" s="52" t="str">
        <f>'入力シート Input sheet'!O727</f>
        <v>kg</v>
      </c>
      <c r="H660" s="78">
        <f>'入力シート Input sheet'!H727*($F660/1000)</f>
        <v>0</v>
      </c>
      <c r="I660" s="78">
        <f>'入力シート Input sheet'!I727*($F660/1000)</f>
        <v>0</v>
      </c>
      <c r="J660" s="78">
        <f>'入力シート Input sheet'!J727*($F660/1000)</f>
        <v>0</v>
      </c>
      <c r="K660" s="49" t="s">
        <v>7</v>
      </c>
      <c r="L660" s="78">
        <f>'入力シート Input sheet'!K727*($F660/1000)</f>
        <v>0</v>
      </c>
      <c r="M660" s="76">
        <f>'入力シート Input sheet'!L727</f>
        <v>0</v>
      </c>
    </row>
    <row r="661" spans="2:13" x14ac:dyDescent="0.4">
      <c r="B661" s="74">
        <f>'入力シート Input sheet'!D728</f>
        <v>0</v>
      </c>
      <c r="C661" s="13">
        <v>641</v>
      </c>
      <c r="D661" s="52" t="str">
        <f>'入力シート Input sheet'!F728</f>
        <v/>
      </c>
      <c r="E661" s="52">
        <f>'入力シート Input sheet'!P728</f>
        <v>0</v>
      </c>
      <c r="F661" s="52">
        <f>'入力シート Input sheet'!N728</f>
        <v>0</v>
      </c>
      <c r="G661" s="52" t="str">
        <f>'入力シート Input sheet'!O728</f>
        <v>kg</v>
      </c>
      <c r="H661" s="78">
        <f>'入力シート Input sheet'!H728*($F661/1000)</f>
        <v>0</v>
      </c>
      <c r="I661" s="78">
        <f>'入力シート Input sheet'!I728*($F661/1000)</f>
        <v>0</v>
      </c>
      <c r="J661" s="78">
        <f>'入力シート Input sheet'!J728*($F661/1000)</f>
        <v>0</v>
      </c>
      <c r="K661" s="49" t="s">
        <v>7</v>
      </c>
      <c r="L661" s="78">
        <f>'入力シート Input sheet'!K728*($F661/1000)</f>
        <v>0</v>
      </c>
      <c r="M661" s="76">
        <f>'入力シート Input sheet'!L728</f>
        <v>0</v>
      </c>
    </row>
    <row r="662" spans="2:13" x14ac:dyDescent="0.4">
      <c r="B662" s="74">
        <f>'入力シート Input sheet'!D729</f>
        <v>0</v>
      </c>
      <c r="C662" s="13">
        <v>642</v>
      </c>
      <c r="D662" s="52" t="str">
        <f>'入力シート Input sheet'!F729</f>
        <v/>
      </c>
      <c r="E662" s="52">
        <f>'入力シート Input sheet'!P729</f>
        <v>0</v>
      </c>
      <c r="F662" s="52">
        <f>'入力シート Input sheet'!N729</f>
        <v>0</v>
      </c>
      <c r="G662" s="52" t="str">
        <f>'入力シート Input sheet'!O729</f>
        <v>kg</v>
      </c>
      <c r="H662" s="78">
        <f>'入力シート Input sheet'!H729*($F662/1000)</f>
        <v>0</v>
      </c>
      <c r="I662" s="78">
        <f>'入力シート Input sheet'!I729*($F662/1000)</f>
        <v>0</v>
      </c>
      <c r="J662" s="78">
        <f>'入力シート Input sheet'!J729*($F662/1000)</f>
        <v>0</v>
      </c>
      <c r="K662" s="49" t="s">
        <v>7</v>
      </c>
      <c r="L662" s="78">
        <f>'入力シート Input sheet'!K729*($F662/1000)</f>
        <v>0</v>
      </c>
      <c r="M662" s="76">
        <f>'入力シート Input sheet'!L729</f>
        <v>0</v>
      </c>
    </row>
    <row r="663" spans="2:13" x14ac:dyDescent="0.4">
      <c r="B663" s="74">
        <f>'入力シート Input sheet'!D730</f>
        <v>0</v>
      </c>
      <c r="C663" s="13">
        <v>643</v>
      </c>
      <c r="D663" s="52" t="str">
        <f>'入力シート Input sheet'!F730</f>
        <v/>
      </c>
      <c r="E663" s="52">
        <f>'入力シート Input sheet'!P730</f>
        <v>0</v>
      </c>
      <c r="F663" s="52">
        <f>'入力シート Input sheet'!N730</f>
        <v>0</v>
      </c>
      <c r="G663" s="52" t="str">
        <f>'入力シート Input sheet'!O730</f>
        <v>kg</v>
      </c>
      <c r="H663" s="78">
        <f>'入力シート Input sheet'!H730*($F663/1000)</f>
        <v>0</v>
      </c>
      <c r="I663" s="78">
        <f>'入力シート Input sheet'!I730*($F663/1000)</f>
        <v>0</v>
      </c>
      <c r="J663" s="78">
        <f>'入力シート Input sheet'!J730*($F663/1000)</f>
        <v>0</v>
      </c>
      <c r="K663" s="49" t="s">
        <v>7</v>
      </c>
      <c r="L663" s="78">
        <f>'入力シート Input sheet'!K730*($F663/1000)</f>
        <v>0</v>
      </c>
      <c r="M663" s="76">
        <f>'入力シート Input sheet'!L730</f>
        <v>0</v>
      </c>
    </row>
    <row r="664" spans="2:13" x14ac:dyDescent="0.4">
      <c r="B664" s="74">
        <f>'入力シート Input sheet'!D731</f>
        <v>0</v>
      </c>
      <c r="C664" s="13">
        <v>644</v>
      </c>
      <c r="D664" s="52" t="str">
        <f>'入力シート Input sheet'!F731</f>
        <v/>
      </c>
      <c r="E664" s="52">
        <f>'入力シート Input sheet'!P731</f>
        <v>0</v>
      </c>
      <c r="F664" s="52">
        <f>'入力シート Input sheet'!N731</f>
        <v>0</v>
      </c>
      <c r="G664" s="52" t="str">
        <f>'入力シート Input sheet'!O731</f>
        <v>kg</v>
      </c>
      <c r="H664" s="78">
        <f>'入力シート Input sheet'!H731*($F664/1000)</f>
        <v>0</v>
      </c>
      <c r="I664" s="78">
        <f>'入力シート Input sheet'!I731*($F664/1000)</f>
        <v>0</v>
      </c>
      <c r="J664" s="78">
        <f>'入力シート Input sheet'!J731*($F664/1000)</f>
        <v>0</v>
      </c>
      <c r="K664" s="49" t="s">
        <v>7</v>
      </c>
      <c r="L664" s="78">
        <f>'入力シート Input sheet'!K731*($F664/1000)</f>
        <v>0</v>
      </c>
      <c r="M664" s="76">
        <f>'入力シート Input sheet'!L731</f>
        <v>0</v>
      </c>
    </row>
    <row r="665" spans="2:13" x14ac:dyDescent="0.4">
      <c r="B665" s="74">
        <f>'入力シート Input sheet'!D732</f>
        <v>0</v>
      </c>
      <c r="C665" s="13">
        <v>645</v>
      </c>
      <c r="D665" s="52" t="str">
        <f>'入力シート Input sheet'!F732</f>
        <v/>
      </c>
      <c r="E665" s="52">
        <f>'入力シート Input sheet'!P732</f>
        <v>0</v>
      </c>
      <c r="F665" s="52">
        <f>'入力シート Input sheet'!N732</f>
        <v>0</v>
      </c>
      <c r="G665" s="52" t="str">
        <f>'入力シート Input sheet'!O732</f>
        <v>kg</v>
      </c>
      <c r="H665" s="78">
        <f>'入力シート Input sheet'!H732*($F665/1000)</f>
        <v>0</v>
      </c>
      <c r="I665" s="78">
        <f>'入力シート Input sheet'!I732*($F665/1000)</f>
        <v>0</v>
      </c>
      <c r="J665" s="78">
        <f>'入力シート Input sheet'!J732*($F665/1000)</f>
        <v>0</v>
      </c>
      <c r="K665" s="49" t="s">
        <v>7</v>
      </c>
      <c r="L665" s="78">
        <f>'入力シート Input sheet'!K732*($F665/1000)</f>
        <v>0</v>
      </c>
      <c r="M665" s="76">
        <f>'入力シート Input sheet'!L732</f>
        <v>0</v>
      </c>
    </row>
    <row r="666" spans="2:13" x14ac:dyDescent="0.4">
      <c r="B666" s="74">
        <f>'入力シート Input sheet'!D733</f>
        <v>0</v>
      </c>
      <c r="C666" s="13">
        <v>646</v>
      </c>
      <c r="D666" s="52" t="str">
        <f>'入力シート Input sheet'!F733</f>
        <v/>
      </c>
      <c r="E666" s="52">
        <f>'入力シート Input sheet'!P733</f>
        <v>0</v>
      </c>
      <c r="F666" s="52">
        <f>'入力シート Input sheet'!N733</f>
        <v>0</v>
      </c>
      <c r="G666" s="52" t="str">
        <f>'入力シート Input sheet'!O733</f>
        <v>kg</v>
      </c>
      <c r="H666" s="78">
        <f>'入力シート Input sheet'!H733*($F666/1000)</f>
        <v>0</v>
      </c>
      <c r="I666" s="78">
        <f>'入力シート Input sheet'!I733*($F666/1000)</f>
        <v>0</v>
      </c>
      <c r="J666" s="78">
        <f>'入力シート Input sheet'!J733*($F666/1000)</f>
        <v>0</v>
      </c>
      <c r="K666" s="49" t="s">
        <v>7</v>
      </c>
      <c r="L666" s="78">
        <f>'入力シート Input sheet'!K733*($F666/1000)</f>
        <v>0</v>
      </c>
      <c r="M666" s="76">
        <f>'入力シート Input sheet'!L733</f>
        <v>0</v>
      </c>
    </row>
    <row r="667" spans="2:13" x14ac:dyDescent="0.4">
      <c r="B667" s="74">
        <f>'入力シート Input sheet'!D734</f>
        <v>0</v>
      </c>
      <c r="C667" s="13">
        <v>647</v>
      </c>
      <c r="D667" s="52" t="str">
        <f>'入力シート Input sheet'!F734</f>
        <v/>
      </c>
      <c r="E667" s="52">
        <f>'入力シート Input sheet'!P734</f>
        <v>0</v>
      </c>
      <c r="F667" s="52">
        <f>'入力シート Input sheet'!N734</f>
        <v>0</v>
      </c>
      <c r="G667" s="52" t="str">
        <f>'入力シート Input sheet'!O734</f>
        <v>kg</v>
      </c>
      <c r="H667" s="78">
        <f>'入力シート Input sheet'!H734*($F667/1000)</f>
        <v>0</v>
      </c>
      <c r="I667" s="78">
        <f>'入力シート Input sheet'!I734*($F667/1000)</f>
        <v>0</v>
      </c>
      <c r="J667" s="78">
        <f>'入力シート Input sheet'!J734*($F667/1000)</f>
        <v>0</v>
      </c>
      <c r="K667" s="49" t="s">
        <v>7</v>
      </c>
      <c r="L667" s="78">
        <f>'入力シート Input sheet'!K734*($F667/1000)</f>
        <v>0</v>
      </c>
      <c r="M667" s="76">
        <f>'入力シート Input sheet'!L734</f>
        <v>0</v>
      </c>
    </row>
    <row r="668" spans="2:13" x14ac:dyDescent="0.4">
      <c r="B668" s="74">
        <f>'入力シート Input sheet'!D735</f>
        <v>0</v>
      </c>
      <c r="C668" s="13">
        <v>648</v>
      </c>
      <c r="D668" s="52" t="str">
        <f>'入力シート Input sheet'!F735</f>
        <v/>
      </c>
      <c r="E668" s="52">
        <f>'入力シート Input sheet'!P735</f>
        <v>0</v>
      </c>
      <c r="F668" s="52">
        <f>'入力シート Input sheet'!N735</f>
        <v>0</v>
      </c>
      <c r="G668" s="52" t="str">
        <f>'入力シート Input sheet'!O735</f>
        <v>kg</v>
      </c>
      <c r="H668" s="78">
        <f>'入力シート Input sheet'!H735*($F668/1000)</f>
        <v>0</v>
      </c>
      <c r="I668" s="78">
        <f>'入力シート Input sheet'!I735*($F668/1000)</f>
        <v>0</v>
      </c>
      <c r="J668" s="78">
        <f>'入力シート Input sheet'!J735*($F668/1000)</f>
        <v>0</v>
      </c>
      <c r="K668" s="49" t="s">
        <v>7</v>
      </c>
      <c r="L668" s="78">
        <f>'入力シート Input sheet'!K735*($F668/1000)</f>
        <v>0</v>
      </c>
      <c r="M668" s="76">
        <f>'入力シート Input sheet'!L735</f>
        <v>0</v>
      </c>
    </row>
    <row r="669" spans="2:13" x14ac:dyDescent="0.4">
      <c r="B669" s="74">
        <f>'入力シート Input sheet'!D736</f>
        <v>0</v>
      </c>
      <c r="C669" s="13">
        <v>649</v>
      </c>
      <c r="D669" s="52" t="str">
        <f>'入力シート Input sheet'!F736</f>
        <v/>
      </c>
      <c r="E669" s="52">
        <f>'入力シート Input sheet'!P736</f>
        <v>0</v>
      </c>
      <c r="F669" s="52">
        <f>'入力シート Input sheet'!N736</f>
        <v>0</v>
      </c>
      <c r="G669" s="52" t="str">
        <f>'入力シート Input sheet'!O736</f>
        <v>kg</v>
      </c>
      <c r="H669" s="78">
        <f>'入力シート Input sheet'!H736*($F669/1000)</f>
        <v>0</v>
      </c>
      <c r="I669" s="78">
        <f>'入力シート Input sheet'!I736*($F669/1000)</f>
        <v>0</v>
      </c>
      <c r="J669" s="78">
        <f>'入力シート Input sheet'!J736*($F669/1000)</f>
        <v>0</v>
      </c>
      <c r="K669" s="49" t="s">
        <v>7</v>
      </c>
      <c r="L669" s="78">
        <f>'入力シート Input sheet'!K736*($F669/1000)</f>
        <v>0</v>
      </c>
      <c r="M669" s="76">
        <f>'入力シート Input sheet'!L736</f>
        <v>0</v>
      </c>
    </row>
    <row r="670" spans="2:13" x14ac:dyDescent="0.4">
      <c r="B670" s="74">
        <f>'入力シート Input sheet'!D737</f>
        <v>0</v>
      </c>
      <c r="C670" s="13">
        <v>650</v>
      </c>
      <c r="D670" s="52" t="str">
        <f>'入力シート Input sheet'!F737</f>
        <v/>
      </c>
      <c r="E670" s="52">
        <f>'入力シート Input sheet'!P737</f>
        <v>0</v>
      </c>
      <c r="F670" s="52">
        <f>'入力シート Input sheet'!N737</f>
        <v>0</v>
      </c>
      <c r="G670" s="52" t="str">
        <f>'入力シート Input sheet'!O737</f>
        <v>kg</v>
      </c>
      <c r="H670" s="78">
        <f>'入力シート Input sheet'!H737*($F670/1000)</f>
        <v>0</v>
      </c>
      <c r="I670" s="78">
        <f>'入力シート Input sheet'!I737*($F670/1000)</f>
        <v>0</v>
      </c>
      <c r="J670" s="78">
        <f>'入力シート Input sheet'!J737*($F670/1000)</f>
        <v>0</v>
      </c>
      <c r="K670" s="49" t="s">
        <v>7</v>
      </c>
      <c r="L670" s="78">
        <f>'入力シート Input sheet'!K737*($F670/1000)</f>
        <v>0</v>
      </c>
      <c r="M670" s="76">
        <f>'入力シート Input sheet'!L737</f>
        <v>0</v>
      </c>
    </row>
    <row r="671" spans="2:13" x14ac:dyDescent="0.4">
      <c r="B671" s="74">
        <f>'入力シート Input sheet'!D738</f>
        <v>0</v>
      </c>
      <c r="C671" s="13">
        <v>651</v>
      </c>
      <c r="D671" s="52" t="str">
        <f>'入力シート Input sheet'!F738</f>
        <v/>
      </c>
      <c r="E671" s="52">
        <f>'入力シート Input sheet'!P738</f>
        <v>0</v>
      </c>
      <c r="F671" s="52">
        <f>'入力シート Input sheet'!N738</f>
        <v>0</v>
      </c>
      <c r="G671" s="52" t="str">
        <f>'入力シート Input sheet'!O738</f>
        <v>kg</v>
      </c>
      <c r="H671" s="78">
        <f>'入力シート Input sheet'!H738*($F671/1000)</f>
        <v>0</v>
      </c>
      <c r="I671" s="78">
        <f>'入力シート Input sheet'!I738*($F671/1000)</f>
        <v>0</v>
      </c>
      <c r="J671" s="78">
        <f>'入力シート Input sheet'!J738*($F671/1000)</f>
        <v>0</v>
      </c>
      <c r="K671" s="49" t="s">
        <v>7</v>
      </c>
      <c r="L671" s="78">
        <f>'入力シート Input sheet'!K738*($F671/1000)</f>
        <v>0</v>
      </c>
      <c r="M671" s="76">
        <f>'入力シート Input sheet'!L738</f>
        <v>0</v>
      </c>
    </row>
    <row r="672" spans="2:13" x14ac:dyDescent="0.4">
      <c r="B672" s="74">
        <f>'入力シート Input sheet'!D739</f>
        <v>0</v>
      </c>
      <c r="C672" s="13">
        <v>652</v>
      </c>
      <c r="D672" s="52" t="str">
        <f>'入力シート Input sheet'!F739</f>
        <v/>
      </c>
      <c r="E672" s="52">
        <f>'入力シート Input sheet'!P739</f>
        <v>0</v>
      </c>
      <c r="F672" s="52">
        <f>'入力シート Input sheet'!N739</f>
        <v>0</v>
      </c>
      <c r="G672" s="52" t="str">
        <f>'入力シート Input sheet'!O739</f>
        <v>kg</v>
      </c>
      <c r="H672" s="78">
        <f>'入力シート Input sheet'!H739*($F672/1000)</f>
        <v>0</v>
      </c>
      <c r="I672" s="78">
        <f>'入力シート Input sheet'!I739*($F672/1000)</f>
        <v>0</v>
      </c>
      <c r="J672" s="78">
        <f>'入力シート Input sheet'!J739*($F672/1000)</f>
        <v>0</v>
      </c>
      <c r="K672" s="49" t="s">
        <v>7</v>
      </c>
      <c r="L672" s="78">
        <f>'入力シート Input sheet'!K739*($F672/1000)</f>
        <v>0</v>
      </c>
      <c r="M672" s="76">
        <f>'入力シート Input sheet'!L739</f>
        <v>0</v>
      </c>
    </row>
    <row r="673" spans="2:13" x14ac:dyDescent="0.4">
      <c r="B673" s="74">
        <f>'入力シート Input sheet'!D740</f>
        <v>0</v>
      </c>
      <c r="C673" s="13">
        <v>653</v>
      </c>
      <c r="D673" s="52" t="str">
        <f>'入力シート Input sheet'!F740</f>
        <v/>
      </c>
      <c r="E673" s="52">
        <f>'入力シート Input sheet'!P740</f>
        <v>0</v>
      </c>
      <c r="F673" s="52">
        <f>'入力シート Input sheet'!N740</f>
        <v>0</v>
      </c>
      <c r="G673" s="52" t="str">
        <f>'入力シート Input sheet'!O740</f>
        <v>kg</v>
      </c>
      <c r="H673" s="78">
        <f>'入力シート Input sheet'!H740*($F673/1000)</f>
        <v>0</v>
      </c>
      <c r="I673" s="78">
        <f>'入力シート Input sheet'!I740*($F673/1000)</f>
        <v>0</v>
      </c>
      <c r="J673" s="78">
        <f>'入力シート Input sheet'!J740*($F673/1000)</f>
        <v>0</v>
      </c>
      <c r="K673" s="49" t="s">
        <v>7</v>
      </c>
      <c r="L673" s="78">
        <f>'入力シート Input sheet'!K740*($F673/1000)</f>
        <v>0</v>
      </c>
      <c r="M673" s="76">
        <f>'入力シート Input sheet'!L740</f>
        <v>0</v>
      </c>
    </row>
    <row r="674" spans="2:13" x14ac:dyDescent="0.4">
      <c r="B674" s="74">
        <f>'入力シート Input sheet'!D741</f>
        <v>0</v>
      </c>
      <c r="C674" s="13">
        <v>654</v>
      </c>
      <c r="D674" s="52" t="str">
        <f>'入力シート Input sheet'!F741</f>
        <v/>
      </c>
      <c r="E674" s="52">
        <f>'入力シート Input sheet'!P741</f>
        <v>0</v>
      </c>
      <c r="F674" s="52">
        <f>'入力シート Input sheet'!N741</f>
        <v>0</v>
      </c>
      <c r="G674" s="52" t="str">
        <f>'入力シート Input sheet'!O741</f>
        <v>kg</v>
      </c>
      <c r="H674" s="78">
        <f>'入力シート Input sheet'!H741*($F674/1000)</f>
        <v>0</v>
      </c>
      <c r="I674" s="78">
        <f>'入力シート Input sheet'!I741*($F674/1000)</f>
        <v>0</v>
      </c>
      <c r="J674" s="78">
        <f>'入力シート Input sheet'!J741*($F674/1000)</f>
        <v>0</v>
      </c>
      <c r="K674" s="49" t="s">
        <v>7</v>
      </c>
      <c r="L674" s="78">
        <f>'入力シート Input sheet'!K741*($F674/1000)</f>
        <v>0</v>
      </c>
      <c r="M674" s="76">
        <f>'入力シート Input sheet'!L741</f>
        <v>0</v>
      </c>
    </row>
    <row r="675" spans="2:13" x14ac:dyDescent="0.4">
      <c r="B675" s="74">
        <f>'入力シート Input sheet'!D742</f>
        <v>0</v>
      </c>
      <c r="C675" s="13">
        <v>655</v>
      </c>
      <c r="D675" s="52" t="str">
        <f>'入力シート Input sheet'!F742</f>
        <v/>
      </c>
      <c r="E675" s="52">
        <f>'入力シート Input sheet'!P742</f>
        <v>0</v>
      </c>
      <c r="F675" s="52">
        <f>'入力シート Input sheet'!N742</f>
        <v>0</v>
      </c>
      <c r="G675" s="52" t="str">
        <f>'入力シート Input sheet'!O742</f>
        <v>kg</v>
      </c>
      <c r="H675" s="78">
        <f>'入力シート Input sheet'!H742*($F675/1000)</f>
        <v>0</v>
      </c>
      <c r="I675" s="78">
        <f>'入力シート Input sheet'!I742*($F675/1000)</f>
        <v>0</v>
      </c>
      <c r="J675" s="78">
        <f>'入力シート Input sheet'!J742*($F675/1000)</f>
        <v>0</v>
      </c>
      <c r="K675" s="49" t="s">
        <v>7</v>
      </c>
      <c r="L675" s="78">
        <f>'入力シート Input sheet'!K742*($F675/1000)</f>
        <v>0</v>
      </c>
      <c r="M675" s="76">
        <f>'入力シート Input sheet'!L742</f>
        <v>0</v>
      </c>
    </row>
    <row r="676" spans="2:13" x14ac:dyDescent="0.4">
      <c r="B676" s="74">
        <f>'入力シート Input sheet'!D743</f>
        <v>0</v>
      </c>
      <c r="C676" s="13">
        <v>656</v>
      </c>
      <c r="D676" s="52" t="str">
        <f>'入力シート Input sheet'!F743</f>
        <v/>
      </c>
      <c r="E676" s="52">
        <f>'入力シート Input sheet'!P743</f>
        <v>0</v>
      </c>
      <c r="F676" s="52">
        <f>'入力シート Input sheet'!N743</f>
        <v>0</v>
      </c>
      <c r="G676" s="52" t="str">
        <f>'入力シート Input sheet'!O743</f>
        <v>kg</v>
      </c>
      <c r="H676" s="78">
        <f>'入力シート Input sheet'!H743*($F676/1000)</f>
        <v>0</v>
      </c>
      <c r="I676" s="78">
        <f>'入力シート Input sheet'!I743*($F676/1000)</f>
        <v>0</v>
      </c>
      <c r="J676" s="78">
        <f>'入力シート Input sheet'!J743*($F676/1000)</f>
        <v>0</v>
      </c>
      <c r="K676" s="49" t="s">
        <v>7</v>
      </c>
      <c r="L676" s="78">
        <f>'入力シート Input sheet'!K743*($F676/1000)</f>
        <v>0</v>
      </c>
      <c r="M676" s="76">
        <f>'入力シート Input sheet'!L743</f>
        <v>0</v>
      </c>
    </row>
    <row r="677" spans="2:13" x14ac:dyDescent="0.4">
      <c r="B677" s="74">
        <f>'入力シート Input sheet'!D744</f>
        <v>0</v>
      </c>
      <c r="C677" s="13">
        <v>657</v>
      </c>
      <c r="D677" s="52" t="str">
        <f>'入力シート Input sheet'!F744</f>
        <v/>
      </c>
      <c r="E677" s="52">
        <f>'入力シート Input sheet'!P744</f>
        <v>0</v>
      </c>
      <c r="F677" s="52">
        <f>'入力シート Input sheet'!N744</f>
        <v>0</v>
      </c>
      <c r="G677" s="52" t="str">
        <f>'入力シート Input sheet'!O744</f>
        <v>kg</v>
      </c>
      <c r="H677" s="78">
        <f>'入力シート Input sheet'!H744*($F677/1000)</f>
        <v>0</v>
      </c>
      <c r="I677" s="78">
        <f>'入力シート Input sheet'!I744*($F677/1000)</f>
        <v>0</v>
      </c>
      <c r="J677" s="78">
        <f>'入力シート Input sheet'!J744*($F677/1000)</f>
        <v>0</v>
      </c>
      <c r="K677" s="49" t="s">
        <v>7</v>
      </c>
      <c r="L677" s="78">
        <f>'入力シート Input sheet'!K744*($F677/1000)</f>
        <v>0</v>
      </c>
      <c r="M677" s="76">
        <f>'入力シート Input sheet'!L744</f>
        <v>0</v>
      </c>
    </row>
    <row r="678" spans="2:13" x14ac:dyDescent="0.4">
      <c r="B678" s="74">
        <f>'入力シート Input sheet'!D745</f>
        <v>0</v>
      </c>
      <c r="C678" s="13">
        <v>658</v>
      </c>
      <c r="D678" s="52" t="str">
        <f>'入力シート Input sheet'!F745</f>
        <v/>
      </c>
      <c r="E678" s="52">
        <f>'入力シート Input sheet'!P745</f>
        <v>0</v>
      </c>
      <c r="F678" s="52">
        <f>'入力シート Input sheet'!N745</f>
        <v>0</v>
      </c>
      <c r="G678" s="52" t="str">
        <f>'入力シート Input sheet'!O745</f>
        <v>kg</v>
      </c>
      <c r="H678" s="78">
        <f>'入力シート Input sheet'!H745*($F678/1000)</f>
        <v>0</v>
      </c>
      <c r="I678" s="78">
        <f>'入力シート Input sheet'!I745*($F678/1000)</f>
        <v>0</v>
      </c>
      <c r="J678" s="78">
        <f>'入力シート Input sheet'!J745*($F678/1000)</f>
        <v>0</v>
      </c>
      <c r="K678" s="49" t="s">
        <v>7</v>
      </c>
      <c r="L678" s="78">
        <f>'入力シート Input sheet'!K745*($F678/1000)</f>
        <v>0</v>
      </c>
      <c r="M678" s="76">
        <f>'入力シート Input sheet'!L745</f>
        <v>0</v>
      </c>
    </row>
    <row r="679" spans="2:13" x14ac:dyDescent="0.4">
      <c r="B679" s="74">
        <f>'入力シート Input sheet'!D746</f>
        <v>0</v>
      </c>
      <c r="C679" s="13">
        <v>659</v>
      </c>
      <c r="D679" s="52" t="str">
        <f>'入力シート Input sheet'!F746</f>
        <v/>
      </c>
      <c r="E679" s="52">
        <f>'入力シート Input sheet'!P746</f>
        <v>0</v>
      </c>
      <c r="F679" s="52">
        <f>'入力シート Input sheet'!N746</f>
        <v>0</v>
      </c>
      <c r="G679" s="52" t="str">
        <f>'入力シート Input sheet'!O746</f>
        <v>kg</v>
      </c>
      <c r="H679" s="78">
        <f>'入力シート Input sheet'!H746*($F679/1000)</f>
        <v>0</v>
      </c>
      <c r="I679" s="78">
        <f>'入力シート Input sheet'!I746*($F679/1000)</f>
        <v>0</v>
      </c>
      <c r="J679" s="78">
        <f>'入力シート Input sheet'!J746*($F679/1000)</f>
        <v>0</v>
      </c>
      <c r="K679" s="49" t="s">
        <v>7</v>
      </c>
      <c r="L679" s="78">
        <f>'入力シート Input sheet'!K746*($F679/1000)</f>
        <v>0</v>
      </c>
      <c r="M679" s="76">
        <f>'入力シート Input sheet'!L746</f>
        <v>0</v>
      </c>
    </row>
    <row r="680" spans="2:13" x14ac:dyDescent="0.4">
      <c r="B680" s="74">
        <f>'入力シート Input sheet'!D747</f>
        <v>0</v>
      </c>
      <c r="C680" s="13">
        <v>660</v>
      </c>
      <c r="D680" s="52" t="str">
        <f>'入力シート Input sheet'!F747</f>
        <v/>
      </c>
      <c r="E680" s="52">
        <f>'入力シート Input sheet'!P747</f>
        <v>0</v>
      </c>
      <c r="F680" s="52">
        <f>'入力シート Input sheet'!N747</f>
        <v>0</v>
      </c>
      <c r="G680" s="52" t="str">
        <f>'入力シート Input sheet'!O747</f>
        <v>kg</v>
      </c>
      <c r="H680" s="78">
        <f>'入力シート Input sheet'!H747*($F680/1000)</f>
        <v>0</v>
      </c>
      <c r="I680" s="78">
        <f>'入力シート Input sheet'!I747*($F680/1000)</f>
        <v>0</v>
      </c>
      <c r="J680" s="78">
        <f>'入力シート Input sheet'!J747*($F680/1000)</f>
        <v>0</v>
      </c>
      <c r="K680" s="49" t="s">
        <v>7</v>
      </c>
      <c r="L680" s="78">
        <f>'入力シート Input sheet'!K747*($F680/1000)</f>
        <v>0</v>
      </c>
      <c r="M680" s="76">
        <f>'入力シート Input sheet'!L747</f>
        <v>0</v>
      </c>
    </row>
    <row r="681" spans="2:13" x14ac:dyDescent="0.4">
      <c r="B681" s="74">
        <f>'入力シート Input sheet'!D748</f>
        <v>0</v>
      </c>
      <c r="C681" s="13">
        <v>661</v>
      </c>
      <c r="D681" s="52" t="str">
        <f>'入力シート Input sheet'!F748</f>
        <v/>
      </c>
      <c r="E681" s="52">
        <f>'入力シート Input sheet'!P748</f>
        <v>0</v>
      </c>
      <c r="F681" s="52">
        <f>'入力シート Input sheet'!N748</f>
        <v>0</v>
      </c>
      <c r="G681" s="52" t="str">
        <f>'入力シート Input sheet'!O748</f>
        <v>kg</v>
      </c>
      <c r="H681" s="78">
        <f>'入力シート Input sheet'!H748*($F681/1000)</f>
        <v>0</v>
      </c>
      <c r="I681" s="78">
        <f>'入力シート Input sheet'!I748*($F681/1000)</f>
        <v>0</v>
      </c>
      <c r="J681" s="78">
        <f>'入力シート Input sheet'!J748*($F681/1000)</f>
        <v>0</v>
      </c>
      <c r="K681" s="49" t="s">
        <v>7</v>
      </c>
      <c r="L681" s="78">
        <f>'入力シート Input sheet'!K748*($F681/1000)</f>
        <v>0</v>
      </c>
      <c r="M681" s="76">
        <f>'入力シート Input sheet'!L748</f>
        <v>0</v>
      </c>
    </row>
    <row r="682" spans="2:13" x14ac:dyDescent="0.4">
      <c r="B682" s="74">
        <f>'入力シート Input sheet'!D749</f>
        <v>0</v>
      </c>
      <c r="C682" s="13">
        <v>662</v>
      </c>
      <c r="D682" s="52" t="str">
        <f>'入力シート Input sheet'!F749</f>
        <v/>
      </c>
      <c r="E682" s="52">
        <f>'入力シート Input sheet'!P749</f>
        <v>0</v>
      </c>
      <c r="F682" s="52">
        <f>'入力シート Input sheet'!N749</f>
        <v>0</v>
      </c>
      <c r="G682" s="52" t="str">
        <f>'入力シート Input sheet'!O749</f>
        <v>kg</v>
      </c>
      <c r="H682" s="78">
        <f>'入力シート Input sheet'!H749*($F682/1000)</f>
        <v>0</v>
      </c>
      <c r="I682" s="78">
        <f>'入力シート Input sheet'!I749*($F682/1000)</f>
        <v>0</v>
      </c>
      <c r="J682" s="78">
        <f>'入力シート Input sheet'!J749*($F682/1000)</f>
        <v>0</v>
      </c>
      <c r="K682" s="49" t="s">
        <v>7</v>
      </c>
      <c r="L682" s="78">
        <f>'入力シート Input sheet'!K749*($F682/1000)</f>
        <v>0</v>
      </c>
      <c r="M682" s="76">
        <f>'入力シート Input sheet'!L749</f>
        <v>0</v>
      </c>
    </row>
    <row r="683" spans="2:13" x14ac:dyDescent="0.4">
      <c r="B683" s="74">
        <f>'入力シート Input sheet'!D750</f>
        <v>0</v>
      </c>
      <c r="C683" s="13">
        <v>663</v>
      </c>
      <c r="D683" s="52" t="str">
        <f>'入力シート Input sheet'!F750</f>
        <v/>
      </c>
      <c r="E683" s="52">
        <f>'入力シート Input sheet'!P750</f>
        <v>0</v>
      </c>
      <c r="F683" s="52">
        <f>'入力シート Input sheet'!N750</f>
        <v>0</v>
      </c>
      <c r="G683" s="52" t="str">
        <f>'入力シート Input sheet'!O750</f>
        <v>kg</v>
      </c>
      <c r="H683" s="78">
        <f>'入力シート Input sheet'!H750*($F683/1000)</f>
        <v>0</v>
      </c>
      <c r="I683" s="78">
        <f>'入力シート Input sheet'!I750*($F683/1000)</f>
        <v>0</v>
      </c>
      <c r="J683" s="78">
        <f>'入力シート Input sheet'!J750*($F683/1000)</f>
        <v>0</v>
      </c>
      <c r="K683" s="49" t="s">
        <v>7</v>
      </c>
      <c r="L683" s="78">
        <f>'入力シート Input sheet'!K750*($F683/1000)</f>
        <v>0</v>
      </c>
      <c r="M683" s="76">
        <f>'入力シート Input sheet'!L750</f>
        <v>0</v>
      </c>
    </row>
    <row r="684" spans="2:13" x14ac:dyDescent="0.4">
      <c r="B684" s="74">
        <f>'入力シート Input sheet'!D751</f>
        <v>0</v>
      </c>
      <c r="C684" s="13">
        <v>664</v>
      </c>
      <c r="D684" s="52" t="str">
        <f>'入力シート Input sheet'!F751</f>
        <v/>
      </c>
      <c r="E684" s="52">
        <f>'入力シート Input sheet'!P751</f>
        <v>0</v>
      </c>
      <c r="F684" s="52">
        <f>'入力シート Input sheet'!N751</f>
        <v>0</v>
      </c>
      <c r="G684" s="52" t="str">
        <f>'入力シート Input sheet'!O751</f>
        <v>kg</v>
      </c>
      <c r="H684" s="78">
        <f>'入力シート Input sheet'!H751*($F684/1000)</f>
        <v>0</v>
      </c>
      <c r="I684" s="78">
        <f>'入力シート Input sheet'!I751*($F684/1000)</f>
        <v>0</v>
      </c>
      <c r="J684" s="78">
        <f>'入力シート Input sheet'!J751*($F684/1000)</f>
        <v>0</v>
      </c>
      <c r="K684" s="49" t="s">
        <v>7</v>
      </c>
      <c r="L684" s="78">
        <f>'入力シート Input sheet'!K751*($F684/1000)</f>
        <v>0</v>
      </c>
      <c r="M684" s="76">
        <f>'入力シート Input sheet'!L751</f>
        <v>0</v>
      </c>
    </row>
    <row r="685" spans="2:13" x14ac:dyDescent="0.4">
      <c r="B685" s="74">
        <f>'入力シート Input sheet'!D752</f>
        <v>0</v>
      </c>
      <c r="C685" s="13">
        <v>665</v>
      </c>
      <c r="D685" s="52" t="str">
        <f>'入力シート Input sheet'!F752</f>
        <v/>
      </c>
      <c r="E685" s="52">
        <f>'入力シート Input sheet'!P752</f>
        <v>0</v>
      </c>
      <c r="F685" s="52">
        <f>'入力シート Input sheet'!N752</f>
        <v>0</v>
      </c>
      <c r="G685" s="52" t="str">
        <f>'入力シート Input sheet'!O752</f>
        <v>kg</v>
      </c>
      <c r="H685" s="78">
        <f>'入力シート Input sheet'!H752*($F685/1000)</f>
        <v>0</v>
      </c>
      <c r="I685" s="78">
        <f>'入力シート Input sheet'!I752*($F685/1000)</f>
        <v>0</v>
      </c>
      <c r="J685" s="78">
        <f>'入力シート Input sheet'!J752*($F685/1000)</f>
        <v>0</v>
      </c>
      <c r="K685" s="49" t="s">
        <v>7</v>
      </c>
      <c r="L685" s="78">
        <f>'入力シート Input sheet'!K752*($F685/1000)</f>
        <v>0</v>
      </c>
      <c r="M685" s="76">
        <f>'入力シート Input sheet'!L752</f>
        <v>0</v>
      </c>
    </row>
    <row r="686" spans="2:13" x14ac:dyDescent="0.4">
      <c r="B686" s="74">
        <f>'入力シート Input sheet'!D753</f>
        <v>0</v>
      </c>
      <c r="C686" s="13">
        <v>666</v>
      </c>
      <c r="D686" s="52" t="str">
        <f>'入力シート Input sheet'!F753</f>
        <v/>
      </c>
      <c r="E686" s="52">
        <f>'入力シート Input sheet'!P753</f>
        <v>0</v>
      </c>
      <c r="F686" s="52">
        <f>'入力シート Input sheet'!N753</f>
        <v>0</v>
      </c>
      <c r="G686" s="52" t="str">
        <f>'入力シート Input sheet'!O753</f>
        <v>kg</v>
      </c>
      <c r="H686" s="78">
        <f>'入力シート Input sheet'!H753*($F686/1000)</f>
        <v>0</v>
      </c>
      <c r="I686" s="78">
        <f>'入力シート Input sheet'!I753*($F686/1000)</f>
        <v>0</v>
      </c>
      <c r="J686" s="78">
        <f>'入力シート Input sheet'!J753*($F686/1000)</f>
        <v>0</v>
      </c>
      <c r="K686" s="49" t="s">
        <v>7</v>
      </c>
      <c r="L686" s="78">
        <f>'入力シート Input sheet'!K753*($F686/1000)</f>
        <v>0</v>
      </c>
      <c r="M686" s="76">
        <f>'入力シート Input sheet'!L753</f>
        <v>0</v>
      </c>
    </row>
    <row r="687" spans="2:13" x14ac:dyDescent="0.4">
      <c r="B687" s="74">
        <f>'入力シート Input sheet'!D754</f>
        <v>0</v>
      </c>
      <c r="C687" s="13">
        <v>667</v>
      </c>
      <c r="D687" s="52" t="str">
        <f>'入力シート Input sheet'!F754</f>
        <v/>
      </c>
      <c r="E687" s="52">
        <f>'入力シート Input sheet'!P754</f>
        <v>0</v>
      </c>
      <c r="F687" s="52">
        <f>'入力シート Input sheet'!N754</f>
        <v>0</v>
      </c>
      <c r="G687" s="52" t="str">
        <f>'入力シート Input sheet'!O754</f>
        <v>kg</v>
      </c>
      <c r="H687" s="78">
        <f>'入力シート Input sheet'!H754*($F687/1000)</f>
        <v>0</v>
      </c>
      <c r="I687" s="78">
        <f>'入力シート Input sheet'!I754*($F687/1000)</f>
        <v>0</v>
      </c>
      <c r="J687" s="78">
        <f>'入力シート Input sheet'!J754*($F687/1000)</f>
        <v>0</v>
      </c>
      <c r="K687" s="49" t="s">
        <v>7</v>
      </c>
      <c r="L687" s="78">
        <f>'入力シート Input sheet'!K754*($F687/1000)</f>
        <v>0</v>
      </c>
      <c r="M687" s="76">
        <f>'入力シート Input sheet'!L754</f>
        <v>0</v>
      </c>
    </row>
    <row r="688" spans="2:13" x14ac:dyDescent="0.4">
      <c r="B688" s="74">
        <f>'入力シート Input sheet'!D755</f>
        <v>0</v>
      </c>
      <c r="C688" s="13">
        <v>668</v>
      </c>
      <c r="D688" s="52" t="str">
        <f>'入力シート Input sheet'!F755</f>
        <v/>
      </c>
      <c r="E688" s="52">
        <f>'入力シート Input sheet'!P755</f>
        <v>0</v>
      </c>
      <c r="F688" s="52">
        <f>'入力シート Input sheet'!N755</f>
        <v>0</v>
      </c>
      <c r="G688" s="52" t="str">
        <f>'入力シート Input sheet'!O755</f>
        <v>kg</v>
      </c>
      <c r="H688" s="78">
        <f>'入力シート Input sheet'!H755*($F688/1000)</f>
        <v>0</v>
      </c>
      <c r="I688" s="78">
        <f>'入力シート Input sheet'!I755*($F688/1000)</f>
        <v>0</v>
      </c>
      <c r="J688" s="78">
        <f>'入力シート Input sheet'!J755*($F688/1000)</f>
        <v>0</v>
      </c>
      <c r="K688" s="49" t="s">
        <v>7</v>
      </c>
      <c r="L688" s="78">
        <f>'入力シート Input sheet'!K755*($F688/1000)</f>
        <v>0</v>
      </c>
      <c r="M688" s="76">
        <f>'入力シート Input sheet'!L755</f>
        <v>0</v>
      </c>
    </row>
    <row r="689" spans="2:13" x14ac:dyDescent="0.4">
      <c r="B689" s="74">
        <f>'入力シート Input sheet'!D756</f>
        <v>0</v>
      </c>
      <c r="C689" s="13">
        <v>669</v>
      </c>
      <c r="D689" s="52" t="str">
        <f>'入力シート Input sheet'!F756</f>
        <v/>
      </c>
      <c r="E689" s="52">
        <f>'入力シート Input sheet'!P756</f>
        <v>0</v>
      </c>
      <c r="F689" s="52">
        <f>'入力シート Input sheet'!N756</f>
        <v>0</v>
      </c>
      <c r="G689" s="52" t="str">
        <f>'入力シート Input sheet'!O756</f>
        <v>kg</v>
      </c>
      <c r="H689" s="78">
        <f>'入力シート Input sheet'!H756*($F689/1000)</f>
        <v>0</v>
      </c>
      <c r="I689" s="78">
        <f>'入力シート Input sheet'!I756*($F689/1000)</f>
        <v>0</v>
      </c>
      <c r="J689" s="78">
        <f>'入力シート Input sheet'!J756*($F689/1000)</f>
        <v>0</v>
      </c>
      <c r="K689" s="49" t="s">
        <v>7</v>
      </c>
      <c r="L689" s="78">
        <f>'入力シート Input sheet'!K756*($F689/1000)</f>
        <v>0</v>
      </c>
      <c r="M689" s="76">
        <f>'入力シート Input sheet'!L756</f>
        <v>0</v>
      </c>
    </row>
    <row r="690" spans="2:13" x14ac:dyDescent="0.4">
      <c r="B690" s="74">
        <f>'入力シート Input sheet'!D757</f>
        <v>0</v>
      </c>
      <c r="C690" s="13">
        <v>670</v>
      </c>
      <c r="D690" s="52" t="str">
        <f>'入力シート Input sheet'!F757</f>
        <v/>
      </c>
      <c r="E690" s="52">
        <f>'入力シート Input sheet'!P757</f>
        <v>0</v>
      </c>
      <c r="F690" s="52">
        <f>'入力シート Input sheet'!N757</f>
        <v>0</v>
      </c>
      <c r="G690" s="52" t="str">
        <f>'入力シート Input sheet'!O757</f>
        <v>kg</v>
      </c>
      <c r="H690" s="78">
        <f>'入力シート Input sheet'!H757*($F690/1000)</f>
        <v>0</v>
      </c>
      <c r="I690" s="78">
        <f>'入力シート Input sheet'!I757*($F690/1000)</f>
        <v>0</v>
      </c>
      <c r="J690" s="78">
        <f>'入力シート Input sheet'!J757*($F690/1000)</f>
        <v>0</v>
      </c>
      <c r="K690" s="49" t="s">
        <v>7</v>
      </c>
      <c r="L690" s="78">
        <f>'入力シート Input sheet'!K757*($F690/1000)</f>
        <v>0</v>
      </c>
      <c r="M690" s="76">
        <f>'入力シート Input sheet'!L757</f>
        <v>0</v>
      </c>
    </row>
    <row r="691" spans="2:13" x14ac:dyDescent="0.4">
      <c r="B691" s="74">
        <f>'入力シート Input sheet'!D758</f>
        <v>0</v>
      </c>
      <c r="C691" s="13">
        <v>671</v>
      </c>
      <c r="D691" s="52" t="str">
        <f>'入力シート Input sheet'!F758</f>
        <v/>
      </c>
      <c r="E691" s="52">
        <f>'入力シート Input sheet'!P758</f>
        <v>0</v>
      </c>
      <c r="F691" s="52">
        <f>'入力シート Input sheet'!N758</f>
        <v>0</v>
      </c>
      <c r="G691" s="52" t="str">
        <f>'入力シート Input sheet'!O758</f>
        <v>kg</v>
      </c>
      <c r="H691" s="78">
        <f>'入力シート Input sheet'!H758*($F691/1000)</f>
        <v>0</v>
      </c>
      <c r="I691" s="78">
        <f>'入力シート Input sheet'!I758*($F691/1000)</f>
        <v>0</v>
      </c>
      <c r="J691" s="78">
        <f>'入力シート Input sheet'!J758*($F691/1000)</f>
        <v>0</v>
      </c>
      <c r="K691" s="49" t="s">
        <v>7</v>
      </c>
      <c r="L691" s="78">
        <f>'入力シート Input sheet'!K758*($F691/1000)</f>
        <v>0</v>
      </c>
      <c r="M691" s="76">
        <f>'入力シート Input sheet'!L758</f>
        <v>0</v>
      </c>
    </row>
    <row r="692" spans="2:13" x14ac:dyDescent="0.4">
      <c r="B692" s="74">
        <f>'入力シート Input sheet'!D759</f>
        <v>0</v>
      </c>
      <c r="C692" s="13">
        <v>672</v>
      </c>
      <c r="D692" s="52" t="str">
        <f>'入力シート Input sheet'!F759</f>
        <v/>
      </c>
      <c r="E692" s="52">
        <f>'入力シート Input sheet'!P759</f>
        <v>0</v>
      </c>
      <c r="F692" s="52">
        <f>'入力シート Input sheet'!N759</f>
        <v>0</v>
      </c>
      <c r="G692" s="52" t="str">
        <f>'入力シート Input sheet'!O759</f>
        <v>kg</v>
      </c>
      <c r="H692" s="78">
        <f>'入力シート Input sheet'!H759*($F692/1000)</f>
        <v>0</v>
      </c>
      <c r="I692" s="78">
        <f>'入力シート Input sheet'!I759*($F692/1000)</f>
        <v>0</v>
      </c>
      <c r="J692" s="78">
        <f>'入力シート Input sheet'!J759*($F692/1000)</f>
        <v>0</v>
      </c>
      <c r="K692" s="49" t="s">
        <v>7</v>
      </c>
      <c r="L692" s="78">
        <f>'入力シート Input sheet'!K759*($F692/1000)</f>
        <v>0</v>
      </c>
      <c r="M692" s="76">
        <f>'入力シート Input sheet'!L759</f>
        <v>0</v>
      </c>
    </row>
    <row r="693" spans="2:13" x14ac:dyDescent="0.4">
      <c r="B693" s="74">
        <f>'入力シート Input sheet'!D760</f>
        <v>0</v>
      </c>
      <c r="C693" s="13">
        <v>673</v>
      </c>
      <c r="D693" s="52" t="str">
        <f>'入力シート Input sheet'!F760</f>
        <v/>
      </c>
      <c r="E693" s="52">
        <f>'入力シート Input sheet'!P760</f>
        <v>0</v>
      </c>
      <c r="F693" s="52">
        <f>'入力シート Input sheet'!N760</f>
        <v>0</v>
      </c>
      <c r="G693" s="52" t="str">
        <f>'入力シート Input sheet'!O760</f>
        <v>kg</v>
      </c>
      <c r="H693" s="78">
        <f>'入力シート Input sheet'!H760*($F693/1000)</f>
        <v>0</v>
      </c>
      <c r="I693" s="78">
        <f>'入力シート Input sheet'!I760*($F693/1000)</f>
        <v>0</v>
      </c>
      <c r="J693" s="78">
        <f>'入力シート Input sheet'!J760*($F693/1000)</f>
        <v>0</v>
      </c>
      <c r="K693" s="49" t="s">
        <v>7</v>
      </c>
      <c r="L693" s="78">
        <f>'入力シート Input sheet'!K760*($F693/1000)</f>
        <v>0</v>
      </c>
      <c r="M693" s="76">
        <f>'入力シート Input sheet'!L760</f>
        <v>0</v>
      </c>
    </row>
    <row r="694" spans="2:13" x14ac:dyDescent="0.4">
      <c r="B694" s="74">
        <f>'入力シート Input sheet'!D761</f>
        <v>0</v>
      </c>
      <c r="C694" s="13">
        <v>674</v>
      </c>
      <c r="D694" s="52" t="str">
        <f>'入力シート Input sheet'!F761</f>
        <v/>
      </c>
      <c r="E694" s="52">
        <f>'入力シート Input sheet'!P761</f>
        <v>0</v>
      </c>
      <c r="F694" s="52">
        <f>'入力シート Input sheet'!N761</f>
        <v>0</v>
      </c>
      <c r="G694" s="52" t="str">
        <f>'入力シート Input sheet'!O761</f>
        <v>kg</v>
      </c>
      <c r="H694" s="78">
        <f>'入力シート Input sheet'!H761*($F694/1000)</f>
        <v>0</v>
      </c>
      <c r="I694" s="78">
        <f>'入力シート Input sheet'!I761*($F694/1000)</f>
        <v>0</v>
      </c>
      <c r="J694" s="78">
        <f>'入力シート Input sheet'!J761*($F694/1000)</f>
        <v>0</v>
      </c>
      <c r="K694" s="49" t="s">
        <v>7</v>
      </c>
      <c r="L694" s="78">
        <f>'入力シート Input sheet'!K761*($F694/1000)</f>
        <v>0</v>
      </c>
      <c r="M694" s="76">
        <f>'入力シート Input sheet'!L761</f>
        <v>0</v>
      </c>
    </row>
    <row r="695" spans="2:13" x14ac:dyDescent="0.4">
      <c r="B695" s="74">
        <f>'入力シート Input sheet'!D762</f>
        <v>0</v>
      </c>
      <c r="C695" s="13">
        <v>675</v>
      </c>
      <c r="D695" s="52" t="str">
        <f>'入力シート Input sheet'!F762</f>
        <v/>
      </c>
      <c r="E695" s="52">
        <f>'入力シート Input sheet'!P762</f>
        <v>0</v>
      </c>
      <c r="F695" s="52">
        <f>'入力シート Input sheet'!N762</f>
        <v>0</v>
      </c>
      <c r="G695" s="52" t="str">
        <f>'入力シート Input sheet'!O762</f>
        <v>kg</v>
      </c>
      <c r="H695" s="78">
        <f>'入力シート Input sheet'!H762*($F695/1000)</f>
        <v>0</v>
      </c>
      <c r="I695" s="78">
        <f>'入力シート Input sheet'!I762*($F695/1000)</f>
        <v>0</v>
      </c>
      <c r="J695" s="78">
        <f>'入力シート Input sheet'!J762*($F695/1000)</f>
        <v>0</v>
      </c>
      <c r="K695" s="49" t="s">
        <v>7</v>
      </c>
      <c r="L695" s="78">
        <f>'入力シート Input sheet'!K762*($F695/1000)</f>
        <v>0</v>
      </c>
      <c r="M695" s="76">
        <f>'入力シート Input sheet'!L762</f>
        <v>0</v>
      </c>
    </row>
    <row r="696" spans="2:13" x14ac:dyDescent="0.4">
      <c r="B696" s="74">
        <f>'入力シート Input sheet'!D763</f>
        <v>0</v>
      </c>
      <c r="C696" s="13">
        <v>676</v>
      </c>
      <c r="D696" s="52" t="str">
        <f>'入力シート Input sheet'!F763</f>
        <v/>
      </c>
      <c r="E696" s="52">
        <f>'入力シート Input sheet'!P763</f>
        <v>0</v>
      </c>
      <c r="F696" s="52">
        <f>'入力シート Input sheet'!N763</f>
        <v>0</v>
      </c>
      <c r="G696" s="52" t="str">
        <f>'入力シート Input sheet'!O763</f>
        <v>kg</v>
      </c>
      <c r="H696" s="78">
        <f>'入力シート Input sheet'!H763*($F696/1000)</f>
        <v>0</v>
      </c>
      <c r="I696" s="78">
        <f>'入力シート Input sheet'!I763*($F696/1000)</f>
        <v>0</v>
      </c>
      <c r="J696" s="78">
        <f>'入力シート Input sheet'!J763*($F696/1000)</f>
        <v>0</v>
      </c>
      <c r="K696" s="49" t="s">
        <v>7</v>
      </c>
      <c r="L696" s="78">
        <f>'入力シート Input sheet'!K763*($F696/1000)</f>
        <v>0</v>
      </c>
      <c r="M696" s="76">
        <f>'入力シート Input sheet'!L763</f>
        <v>0</v>
      </c>
    </row>
    <row r="697" spans="2:13" x14ac:dyDescent="0.4">
      <c r="B697" s="74">
        <f>'入力シート Input sheet'!D764</f>
        <v>0</v>
      </c>
      <c r="C697" s="13">
        <v>677</v>
      </c>
      <c r="D697" s="52" t="str">
        <f>'入力シート Input sheet'!F764</f>
        <v/>
      </c>
      <c r="E697" s="52">
        <f>'入力シート Input sheet'!P764</f>
        <v>0</v>
      </c>
      <c r="F697" s="52">
        <f>'入力シート Input sheet'!N764</f>
        <v>0</v>
      </c>
      <c r="G697" s="52" t="str">
        <f>'入力シート Input sheet'!O764</f>
        <v>kg</v>
      </c>
      <c r="H697" s="78">
        <f>'入力シート Input sheet'!H764*($F697/1000)</f>
        <v>0</v>
      </c>
      <c r="I697" s="78">
        <f>'入力シート Input sheet'!I764*($F697/1000)</f>
        <v>0</v>
      </c>
      <c r="J697" s="78">
        <f>'入力シート Input sheet'!J764*($F697/1000)</f>
        <v>0</v>
      </c>
      <c r="K697" s="49" t="s">
        <v>7</v>
      </c>
      <c r="L697" s="78">
        <f>'入力シート Input sheet'!K764*($F697/1000)</f>
        <v>0</v>
      </c>
      <c r="M697" s="76">
        <f>'入力シート Input sheet'!L764</f>
        <v>0</v>
      </c>
    </row>
    <row r="698" spans="2:13" x14ac:dyDescent="0.4">
      <c r="B698" s="74">
        <f>'入力シート Input sheet'!D765</f>
        <v>0</v>
      </c>
      <c r="C698" s="13">
        <v>678</v>
      </c>
      <c r="D698" s="52" t="str">
        <f>'入力シート Input sheet'!F765</f>
        <v/>
      </c>
      <c r="E698" s="52">
        <f>'入力シート Input sheet'!P765</f>
        <v>0</v>
      </c>
      <c r="F698" s="52">
        <f>'入力シート Input sheet'!N765</f>
        <v>0</v>
      </c>
      <c r="G698" s="52" t="str">
        <f>'入力シート Input sheet'!O765</f>
        <v>kg</v>
      </c>
      <c r="H698" s="78">
        <f>'入力シート Input sheet'!H765*($F698/1000)</f>
        <v>0</v>
      </c>
      <c r="I698" s="78">
        <f>'入力シート Input sheet'!I765*($F698/1000)</f>
        <v>0</v>
      </c>
      <c r="J698" s="78">
        <f>'入力シート Input sheet'!J765*($F698/1000)</f>
        <v>0</v>
      </c>
      <c r="K698" s="49" t="s">
        <v>7</v>
      </c>
      <c r="L698" s="78">
        <f>'入力シート Input sheet'!K765*($F698/1000)</f>
        <v>0</v>
      </c>
      <c r="M698" s="76">
        <f>'入力シート Input sheet'!L765</f>
        <v>0</v>
      </c>
    </row>
    <row r="699" spans="2:13" x14ac:dyDescent="0.4">
      <c r="B699" s="74">
        <f>'入力シート Input sheet'!D766</f>
        <v>0</v>
      </c>
      <c r="C699" s="13">
        <v>679</v>
      </c>
      <c r="D699" s="52" t="str">
        <f>'入力シート Input sheet'!F766</f>
        <v/>
      </c>
      <c r="E699" s="52">
        <f>'入力シート Input sheet'!P766</f>
        <v>0</v>
      </c>
      <c r="F699" s="52">
        <f>'入力シート Input sheet'!N766</f>
        <v>0</v>
      </c>
      <c r="G699" s="52" t="str">
        <f>'入力シート Input sheet'!O766</f>
        <v>kg</v>
      </c>
      <c r="H699" s="78">
        <f>'入力シート Input sheet'!H766*($F699/1000)</f>
        <v>0</v>
      </c>
      <c r="I699" s="78">
        <f>'入力シート Input sheet'!I766*($F699/1000)</f>
        <v>0</v>
      </c>
      <c r="J699" s="78">
        <f>'入力シート Input sheet'!J766*($F699/1000)</f>
        <v>0</v>
      </c>
      <c r="K699" s="49" t="s">
        <v>7</v>
      </c>
      <c r="L699" s="78">
        <f>'入力シート Input sheet'!K766*($F699/1000)</f>
        <v>0</v>
      </c>
      <c r="M699" s="76">
        <f>'入力シート Input sheet'!L766</f>
        <v>0</v>
      </c>
    </row>
    <row r="700" spans="2:13" x14ac:dyDescent="0.4">
      <c r="B700" s="74">
        <f>'入力シート Input sheet'!D767</f>
        <v>0</v>
      </c>
      <c r="C700" s="13">
        <v>680</v>
      </c>
      <c r="D700" s="52" t="str">
        <f>'入力シート Input sheet'!F767</f>
        <v/>
      </c>
      <c r="E700" s="52">
        <f>'入力シート Input sheet'!P767</f>
        <v>0</v>
      </c>
      <c r="F700" s="52">
        <f>'入力シート Input sheet'!N767</f>
        <v>0</v>
      </c>
      <c r="G700" s="52" t="str">
        <f>'入力シート Input sheet'!O767</f>
        <v>kg</v>
      </c>
      <c r="H700" s="78">
        <f>'入力シート Input sheet'!H767*($F700/1000)</f>
        <v>0</v>
      </c>
      <c r="I700" s="78">
        <f>'入力シート Input sheet'!I767*($F700/1000)</f>
        <v>0</v>
      </c>
      <c r="J700" s="78">
        <f>'入力シート Input sheet'!J767*($F700/1000)</f>
        <v>0</v>
      </c>
      <c r="K700" s="49" t="s">
        <v>7</v>
      </c>
      <c r="L700" s="78">
        <f>'入力シート Input sheet'!K767*($F700/1000)</f>
        <v>0</v>
      </c>
      <c r="M700" s="76">
        <f>'入力シート Input sheet'!L767</f>
        <v>0</v>
      </c>
    </row>
    <row r="701" spans="2:13" x14ac:dyDescent="0.4">
      <c r="B701" s="74">
        <f>'入力シート Input sheet'!D768</f>
        <v>0</v>
      </c>
      <c r="C701" s="13">
        <v>681</v>
      </c>
      <c r="D701" s="52" t="str">
        <f>'入力シート Input sheet'!F768</f>
        <v/>
      </c>
      <c r="E701" s="52">
        <f>'入力シート Input sheet'!P768</f>
        <v>0</v>
      </c>
      <c r="F701" s="52">
        <f>'入力シート Input sheet'!N768</f>
        <v>0</v>
      </c>
      <c r="G701" s="52" t="str">
        <f>'入力シート Input sheet'!O768</f>
        <v>kg</v>
      </c>
      <c r="H701" s="78">
        <f>'入力シート Input sheet'!H768*($F701/1000)</f>
        <v>0</v>
      </c>
      <c r="I701" s="78">
        <f>'入力シート Input sheet'!I768*($F701/1000)</f>
        <v>0</v>
      </c>
      <c r="J701" s="78">
        <f>'入力シート Input sheet'!J768*($F701/1000)</f>
        <v>0</v>
      </c>
      <c r="K701" s="49" t="s">
        <v>7</v>
      </c>
      <c r="L701" s="78">
        <f>'入力シート Input sheet'!K768*($F701/1000)</f>
        <v>0</v>
      </c>
      <c r="M701" s="76">
        <f>'入力シート Input sheet'!L768</f>
        <v>0</v>
      </c>
    </row>
    <row r="702" spans="2:13" x14ac:dyDescent="0.4">
      <c r="B702" s="74">
        <f>'入力シート Input sheet'!D769</f>
        <v>0</v>
      </c>
      <c r="C702" s="13">
        <v>682</v>
      </c>
      <c r="D702" s="52" t="str">
        <f>'入力シート Input sheet'!F769</f>
        <v/>
      </c>
      <c r="E702" s="52">
        <f>'入力シート Input sheet'!P769</f>
        <v>0</v>
      </c>
      <c r="F702" s="52">
        <f>'入力シート Input sheet'!N769</f>
        <v>0</v>
      </c>
      <c r="G702" s="52" t="str">
        <f>'入力シート Input sheet'!O769</f>
        <v>kg</v>
      </c>
      <c r="H702" s="78">
        <f>'入力シート Input sheet'!H769*($F702/1000)</f>
        <v>0</v>
      </c>
      <c r="I702" s="78">
        <f>'入力シート Input sheet'!I769*($F702/1000)</f>
        <v>0</v>
      </c>
      <c r="J702" s="78">
        <f>'入力シート Input sheet'!J769*($F702/1000)</f>
        <v>0</v>
      </c>
      <c r="K702" s="49" t="s">
        <v>7</v>
      </c>
      <c r="L702" s="78">
        <f>'入力シート Input sheet'!K769*($F702/1000)</f>
        <v>0</v>
      </c>
      <c r="M702" s="76">
        <f>'入力シート Input sheet'!L769</f>
        <v>0</v>
      </c>
    </row>
    <row r="703" spans="2:13" x14ac:dyDescent="0.4">
      <c r="B703" s="74">
        <f>'入力シート Input sheet'!D770</f>
        <v>0</v>
      </c>
      <c r="C703" s="13">
        <v>683</v>
      </c>
      <c r="D703" s="52" t="str">
        <f>'入力シート Input sheet'!F770</f>
        <v/>
      </c>
      <c r="E703" s="52">
        <f>'入力シート Input sheet'!P770</f>
        <v>0</v>
      </c>
      <c r="F703" s="52">
        <f>'入力シート Input sheet'!N770</f>
        <v>0</v>
      </c>
      <c r="G703" s="52" t="str">
        <f>'入力シート Input sheet'!O770</f>
        <v>kg</v>
      </c>
      <c r="H703" s="78">
        <f>'入力シート Input sheet'!H770*($F703/1000)</f>
        <v>0</v>
      </c>
      <c r="I703" s="78">
        <f>'入力シート Input sheet'!I770*($F703/1000)</f>
        <v>0</v>
      </c>
      <c r="J703" s="78">
        <f>'入力シート Input sheet'!J770*($F703/1000)</f>
        <v>0</v>
      </c>
      <c r="K703" s="49" t="s">
        <v>7</v>
      </c>
      <c r="L703" s="78">
        <f>'入力シート Input sheet'!K770*($F703/1000)</f>
        <v>0</v>
      </c>
      <c r="M703" s="76">
        <f>'入力シート Input sheet'!L770</f>
        <v>0</v>
      </c>
    </row>
    <row r="704" spans="2:13" x14ac:dyDescent="0.4">
      <c r="B704" s="74">
        <f>'入力シート Input sheet'!D771</f>
        <v>0</v>
      </c>
      <c r="C704" s="13">
        <v>684</v>
      </c>
      <c r="D704" s="52" t="str">
        <f>'入力シート Input sheet'!F771</f>
        <v/>
      </c>
      <c r="E704" s="52">
        <f>'入力シート Input sheet'!P771</f>
        <v>0</v>
      </c>
      <c r="F704" s="52">
        <f>'入力シート Input sheet'!N771</f>
        <v>0</v>
      </c>
      <c r="G704" s="52" t="str">
        <f>'入力シート Input sheet'!O771</f>
        <v>kg</v>
      </c>
      <c r="H704" s="78">
        <f>'入力シート Input sheet'!H771*($F704/1000)</f>
        <v>0</v>
      </c>
      <c r="I704" s="78">
        <f>'入力シート Input sheet'!I771*($F704/1000)</f>
        <v>0</v>
      </c>
      <c r="J704" s="78">
        <f>'入力シート Input sheet'!J771*($F704/1000)</f>
        <v>0</v>
      </c>
      <c r="K704" s="49" t="s">
        <v>7</v>
      </c>
      <c r="L704" s="78">
        <f>'入力シート Input sheet'!K771*($F704/1000)</f>
        <v>0</v>
      </c>
      <c r="M704" s="76">
        <f>'入力シート Input sheet'!L771</f>
        <v>0</v>
      </c>
    </row>
    <row r="705" spans="2:13" x14ac:dyDescent="0.4">
      <c r="B705" s="74">
        <f>'入力シート Input sheet'!D772</f>
        <v>0</v>
      </c>
      <c r="C705" s="13">
        <v>685</v>
      </c>
      <c r="D705" s="52" t="str">
        <f>'入力シート Input sheet'!F772</f>
        <v/>
      </c>
      <c r="E705" s="52">
        <f>'入力シート Input sheet'!P772</f>
        <v>0</v>
      </c>
      <c r="F705" s="52">
        <f>'入力シート Input sheet'!N772</f>
        <v>0</v>
      </c>
      <c r="G705" s="52" t="str">
        <f>'入力シート Input sheet'!O772</f>
        <v>kg</v>
      </c>
      <c r="H705" s="78">
        <f>'入力シート Input sheet'!H772*($F705/1000)</f>
        <v>0</v>
      </c>
      <c r="I705" s="78">
        <f>'入力シート Input sheet'!I772*($F705/1000)</f>
        <v>0</v>
      </c>
      <c r="J705" s="78">
        <f>'入力シート Input sheet'!J772*($F705/1000)</f>
        <v>0</v>
      </c>
      <c r="K705" s="49" t="s">
        <v>7</v>
      </c>
      <c r="L705" s="78">
        <f>'入力シート Input sheet'!K772*($F705/1000)</f>
        <v>0</v>
      </c>
      <c r="M705" s="76">
        <f>'入力シート Input sheet'!L772</f>
        <v>0</v>
      </c>
    </row>
    <row r="706" spans="2:13" x14ac:dyDescent="0.4">
      <c r="B706" s="74">
        <f>'入力シート Input sheet'!D773</f>
        <v>0</v>
      </c>
      <c r="C706" s="13">
        <v>686</v>
      </c>
      <c r="D706" s="52" t="str">
        <f>'入力シート Input sheet'!F773</f>
        <v/>
      </c>
      <c r="E706" s="52">
        <f>'入力シート Input sheet'!P773</f>
        <v>0</v>
      </c>
      <c r="F706" s="52">
        <f>'入力シート Input sheet'!N773</f>
        <v>0</v>
      </c>
      <c r="G706" s="52" t="str">
        <f>'入力シート Input sheet'!O773</f>
        <v>kg</v>
      </c>
      <c r="H706" s="78">
        <f>'入力シート Input sheet'!H773*($F706/1000)</f>
        <v>0</v>
      </c>
      <c r="I706" s="78">
        <f>'入力シート Input sheet'!I773*($F706/1000)</f>
        <v>0</v>
      </c>
      <c r="J706" s="78">
        <f>'入力シート Input sheet'!J773*($F706/1000)</f>
        <v>0</v>
      </c>
      <c r="K706" s="49" t="s">
        <v>7</v>
      </c>
      <c r="L706" s="78">
        <f>'入力シート Input sheet'!K773*($F706/1000)</f>
        <v>0</v>
      </c>
      <c r="M706" s="76">
        <f>'入力シート Input sheet'!L773</f>
        <v>0</v>
      </c>
    </row>
    <row r="707" spans="2:13" x14ac:dyDescent="0.4">
      <c r="B707" s="74">
        <f>'入力シート Input sheet'!D774</f>
        <v>0</v>
      </c>
      <c r="C707" s="13">
        <v>687</v>
      </c>
      <c r="D707" s="52" t="str">
        <f>'入力シート Input sheet'!F774</f>
        <v/>
      </c>
      <c r="E707" s="52">
        <f>'入力シート Input sheet'!P774</f>
        <v>0</v>
      </c>
      <c r="F707" s="52">
        <f>'入力シート Input sheet'!N774</f>
        <v>0</v>
      </c>
      <c r="G707" s="52" t="str">
        <f>'入力シート Input sheet'!O774</f>
        <v>kg</v>
      </c>
      <c r="H707" s="78">
        <f>'入力シート Input sheet'!H774*($F707/1000)</f>
        <v>0</v>
      </c>
      <c r="I707" s="78">
        <f>'入力シート Input sheet'!I774*($F707/1000)</f>
        <v>0</v>
      </c>
      <c r="J707" s="78">
        <f>'入力シート Input sheet'!J774*($F707/1000)</f>
        <v>0</v>
      </c>
      <c r="K707" s="49" t="s">
        <v>7</v>
      </c>
      <c r="L707" s="78">
        <f>'入力シート Input sheet'!K774*($F707/1000)</f>
        <v>0</v>
      </c>
      <c r="M707" s="76">
        <f>'入力シート Input sheet'!L774</f>
        <v>0</v>
      </c>
    </row>
    <row r="708" spans="2:13" x14ac:dyDescent="0.4">
      <c r="B708" s="74">
        <f>'入力シート Input sheet'!D775</f>
        <v>0</v>
      </c>
      <c r="C708" s="13">
        <v>688</v>
      </c>
      <c r="D708" s="52" t="str">
        <f>'入力シート Input sheet'!F775</f>
        <v/>
      </c>
      <c r="E708" s="52">
        <f>'入力シート Input sheet'!P775</f>
        <v>0</v>
      </c>
      <c r="F708" s="52">
        <f>'入力シート Input sheet'!N775</f>
        <v>0</v>
      </c>
      <c r="G708" s="52" t="str">
        <f>'入力シート Input sheet'!O775</f>
        <v>kg</v>
      </c>
      <c r="H708" s="78">
        <f>'入力シート Input sheet'!H775*($F708/1000)</f>
        <v>0</v>
      </c>
      <c r="I708" s="78">
        <f>'入力シート Input sheet'!I775*($F708/1000)</f>
        <v>0</v>
      </c>
      <c r="J708" s="78">
        <f>'入力シート Input sheet'!J775*($F708/1000)</f>
        <v>0</v>
      </c>
      <c r="K708" s="49" t="s">
        <v>7</v>
      </c>
      <c r="L708" s="78">
        <f>'入力シート Input sheet'!K775*($F708/1000)</f>
        <v>0</v>
      </c>
      <c r="M708" s="76">
        <f>'入力シート Input sheet'!L775</f>
        <v>0</v>
      </c>
    </row>
    <row r="709" spans="2:13" x14ac:dyDescent="0.4">
      <c r="B709" s="74">
        <f>'入力シート Input sheet'!D776</f>
        <v>0</v>
      </c>
      <c r="C709" s="13">
        <v>689</v>
      </c>
      <c r="D709" s="52" t="str">
        <f>'入力シート Input sheet'!F776</f>
        <v/>
      </c>
      <c r="E709" s="52">
        <f>'入力シート Input sheet'!P776</f>
        <v>0</v>
      </c>
      <c r="F709" s="52">
        <f>'入力シート Input sheet'!N776</f>
        <v>0</v>
      </c>
      <c r="G709" s="52" t="str">
        <f>'入力シート Input sheet'!O776</f>
        <v>kg</v>
      </c>
      <c r="H709" s="78">
        <f>'入力シート Input sheet'!H776*($F709/1000)</f>
        <v>0</v>
      </c>
      <c r="I709" s="78">
        <f>'入力シート Input sheet'!I776*($F709/1000)</f>
        <v>0</v>
      </c>
      <c r="J709" s="78">
        <f>'入力シート Input sheet'!J776*($F709/1000)</f>
        <v>0</v>
      </c>
      <c r="K709" s="49" t="s">
        <v>7</v>
      </c>
      <c r="L709" s="78">
        <f>'入力シート Input sheet'!K776*($F709/1000)</f>
        <v>0</v>
      </c>
      <c r="M709" s="76">
        <f>'入力シート Input sheet'!L776</f>
        <v>0</v>
      </c>
    </row>
    <row r="710" spans="2:13" x14ac:dyDescent="0.4">
      <c r="B710" s="74">
        <f>'入力シート Input sheet'!D777</f>
        <v>0</v>
      </c>
      <c r="C710" s="13">
        <v>690</v>
      </c>
      <c r="D710" s="52" t="str">
        <f>'入力シート Input sheet'!F777</f>
        <v/>
      </c>
      <c r="E710" s="52">
        <f>'入力シート Input sheet'!P777</f>
        <v>0</v>
      </c>
      <c r="F710" s="52">
        <f>'入力シート Input sheet'!N777</f>
        <v>0</v>
      </c>
      <c r="G710" s="52" t="str">
        <f>'入力シート Input sheet'!O777</f>
        <v>kg</v>
      </c>
      <c r="H710" s="78">
        <f>'入力シート Input sheet'!H777*($F710/1000)</f>
        <v>0</v>
      </c>
      <c r="I710" s="78">
        <f>'入力シート Input sheet'!I777*($F710/1000)</f>
        <v>0</v>
      </c>
      <c r="J710" s="78">
        <f>'入力シート Input sheet'!J777*($F710/1000)</f>
        <v>0</v>
      </c>
      <c r="K710" s="49" t="s">
        <v>7</v>
      </c>
      <c r="L710" s="78">
        <f>'入力シート Input sheet'!K777*($F710/1000)</f>
        <v>0</v>
      </c>
      <c r="M710" s="76">
        <f>'入力シート Input sheet'!L777</f>
        <v>0</v>
      </c>
    </row>
    <row r="711" spans="2:13" x14ac:dyDescent="0.4">
      <c r="B711" s="74">
        <f>'入力シート Input sheet'!D778</f>
        <v>0</v>
      </c>
      <c r="C711" s="13">
        <v>691</v>
      </c>
      <c r="D711" s="52" t="str">
        <f>'入力シート Input sheet'!F778</f>
        <v/>
      </c>
      <c r="E711" s="52">
        <f>'入力シート Input sheet'!P778</f>
        <v>0</v>
      </c>
      <c r="F711" s="52">
        <f>'入力シート Input sheet'!N778</f>
        <v>0</v>
      </c>
      <c r="G711" s="52" t="str">
        <f>'入力シート Input sheet'!O778</f>
        <v>kg</v>
      </c>
      <c r="H711" s="78">
        <f>'入力シート Input sheet'!H778*($F711/1000)</f>
        <v>0</v>
      </c>
      <c r="I711" s="78">
        <f>'入力シート Input sheet'!I778*($F711/1000)</f>
        <v>0</v>
      </c>
      <c r="J711" s="78">
        <f>'入力シート Input sheet'!J778*($F711/1000)</f>
        <v>0</v>
      </c>
      <c r="K711" s="49" t="s">
        <v>7</v>
      </c>
      <c r="L711" s="78">
        <f>'入力シート Input sheet'!K778*($F711/1000)</f>
        <v>0</v>
      </c>
      <c r="M711" s="76">
        <f>'入力シート Input sheet'!L778</f>
        <v>0</v>
      </c>
    </row>
    <row r="712" spans="2:13" x14ac:dyDescent="0.4">
      <c r="B712" s="74">
        <f>'入力シート Input sheet'!D779</f>
        <v>0</v>
      </c>
      <c r="C712" s="13">
        <v>692</v>
      </c>
      <c r="D712" s="52" t="str">
        <f>'入力シート Input sheet'!F779</f>
        <v/>
      </c>
      <c r="E712" s="52">
        <f>'入力シート Input sheet'!P779</f>
        <v>0</v>
      </c>
      <c r="F712" s="52">
        <f>'入力シート Input sheet'!N779</f>
        <v>0</v>
      </c>
      <c r="G712" s="52" t="str">
        <f>'入力シート Input sheet'!O779</f>
        <v>kg</v>
      </c>
      <c r="H712" s="78">
        <f>'入力シート Input sheet'!H779*($F712/1000)</f>
        <v>0</v>
      </c>
      <c r="I712" s="78">
        <f>'入力シート Input sheet'!I779*($F712/1000)</f>
        <v>0</v>
      </c>
      <c r="J712" s="78">
        <f>'入力シート Input sheet'!J779*($F712/1000)</f>
        <v>0</v>
      </c>
      <c r="K712" s="49" t="s">
        <v>7</v>
      </c>
      <c r="L712" s="78">
        <f>'入力シート Input sheet'!K779*($F712/1000)</f>
        <v>0</v>
      </c>
      <c r="M712" s="76">
        <f>'入力シート Input sheet'!L779</f>
        <v>0</v>
      </c>
    </row>
    <row r="713" spans="2:13" x14ac:dyDescent="0.4">
      <c r="B713" s="74">
        <f>'入力シート Input sheet'!D780</f>
        <v>0</v>
      </c>
      <c r="C713" s="13">
        <v>693</v>
      </c>
      <c r="D713" s="52" t="str">
        <f>'入力シート Input sheet'!F780</f>
        <v/>
      </c>
      <c r="E713" s="52">
        <f>'入力シート Input sheet'!P780</f>
        <v>0</v>
      </c>
      <c r="F713" s="52">
        <f>'入力シート Input sheet'!N780</f>
        <v>0</v>
      </c>
      <c r="G713" s="52" t="str">
        <f>'入力シート Input sheet'!O780</f>
        <v>kg</v>
      </c>
      <c r="H713" s="78">
        <f>'入力シート Input sheet'!H780*($F713/1000)</f>
        <v>0</v>
      </c>
      <c r="I713" s="78">
        <f>'入力シート Input sheet'!I780*($F713/1000)</f>
        <v>0</v>
      </c>
      <c r="J713" s="78">
        <f>'入力シート Input sheet'!J780*($F713/1000)</f>
        <v>0</v>
      </c>
      <c r="K713" s="49" t="s">
        <v>7</v>
      </c>
      <c r="L713" s="78">
        <f>'入力シート Input sheet'!K780*($F713/1000)</f>
        <v>0</v>
      </c>
      <c r="M713" s="76">
        <f>'入力シート Input sheet'!L780</f>
        <v>0</v>
      </c>
    </row>
    <row r="714" spans="2:13" x14ac:dyDescent="0.4">
      <c r="B714" s="74">
        <f>'入力シート Input sheet'!D781</f>
        <v>0</v>
      </c>
      <c r="C714" s="13">
        <v>694</v>
      </c>
      <c r="D714" s="52" t="str">
        <f>'入力シート Input sheet'!F781</f>
        <v/>
      </c>
      <c r="E714" s="52">
        <f>'入力シート Input sheet'!P781</f>
        <v>0</v>
      </c>
      <c r="F714" s="52">
        <f>'入力シート Input sheet'!N781</f>
        <v>0</v>
      </c>
      <c r="G714" s="52" t="str">
        <f>'入力シート Input sheet'!O781</f>
        <v>kg</v>
      </c>
      <c r="H714" s="78">
        <f>'入力シート Input sheet'!H781*($F714/1000)</f>
        <v>0</v>
      </c>
      <c r="I714" s="78">
        <f>'入力シート Input sheet'!I781*($F714/1000)</f>
        <v>0</v>
      </c>
      <c r="J714" s="78">
        <f>'入力シート Input sheet'!J781*($F714/1000)</f>
        <v>0</v>
      </c>
      <c r="K714" s="49" t="s">
        <v>7</v>
      </c>
      <c r="L714" s="78">
        <f>'入力シート Input sheet'!K781*($F714/1000)</f>
        <v>0</v>
      </c>
      <c r="M714" s="76">
        <f>'入力シート Input sheet'!L781</f>
        <v>0</v>
      </c>
    </row>
    <row r="715" spans="2:13" x14ac:dyDescent="0.4">
      <c r="B715" s="74">
        <f>'入力シート Input sheet'!D782</f>
        <v>0</v>
      </c>
      <c r="C715" s="13">
        <v>695</v>
      </c>
      <c r="D715" s="52" t="str">
        <f>'入力シート Input sheet'!F782</f>
        <v/>
      </c>
      <c r="E715" s="52">
        <f>'入力シート Input sheet'!P782</f>
        <v>0</v>
      </c>
      <c r="F715" s="52">
        <f>'入力シート Input sheet'!N782</f>
        <v>0</v>
      </c>
      <c r="G715" s="52" t="str">
        <f>'入力シート Input sheet'!O782</f>
        <v>kg</v>
      </c>
      <c r="H715" s="78">
        <f>'入力シート Input sheet'!H782*($F715/1000)</f>
        <v>0</v>
      </c>
      <c r="I715" s="78">
        <f>'入力シート Input sheet'!I782*($F715/1000)</f>
        <v>0</v>
      </c>
      <c r="J715" s="78">
        <f>'入力シート Input sheet'!J782*($F715/1000)</f>
        <v>0</v>
      </c>
      <c r="K715" s="49" t="s">
        <v>7</v>
      </c>
      <c r="L715" s="78">
        <f>'入力シート Input sheet'!K782*($F715/1000)</f>
        <v>0</v>
      </c>
      <c r="M715" s="76">
        <f>'入力シート Input sheet'!L782</f>
        <v>0</v>
      </c>
    </row>
    <row r="716" spans="2:13" x14ac:dyDescent="0.4">
      <c r="B716" s="74">
        <f>'入力シート Input sheet'!D783</f>
        <v>0</v>
      </c>
      <c r="C716" s="13">
        <v>696</v>
      </c>
      <c r="D716" s="52" t="str">
        <f>'入力シート Input sheet'!F783</f>
        <v/>
      </c>
      <c r="E716" s="52">
        <f>'入力シート Input sheet'!P783</f>
        <v>0</v>
      </c>
      <c r="F716" s="52">
        <f>'入力シート Input sheet'!N783</f>
        <v>0</v>
      </c>
      <c r="G716" s="52" t="str">
        <f>'入力シート Input sheet'!O783</f>
        <v>kg</v>
      </c>
      <c r="H716" s="78">
        <f>'入力シート Input sheet'!H783*($F716/1000)</f>
        <v>0</v>
      </c>
      <c r="I716" s="78">
        <f>'入力シート Input sheet'!I783*($F716/1000)</f>
        <v>0</v>
      </c>
      <c r="J716" s="78">
        <f>'入力シート Input sheet'!J783*($F716/1000)</f>
        <v>0</v>
      </c>
      <c r="K716" s="49" t="s">
        <v>7</v>
      </c>
      <c r="L716" s="78">
        <f>'入力シート Input sheet'!K783*($F716/1000)</f>
        <v>0</v>
      </c>
      <c r="M716" s="76">
        <f>'入力シート Input sheet'!L783</f>
        <v>0</v>
      </c>
    </row>
    <row r="717" spans="2:13" x14ac:dyDescent="0.4">
      <c r="B717" s="74">
        <f>'入力シート Input sheet'!D784</f>
        <v>0</v>
      </c>
      <c r="C717" s="13">
        <v>697</v>
      </c>
      <c r="D717" s="52" t="str">
        <f>'入力シート Input sheet'!F784</f>
        <v/>
      </c>
      <c r="E717" s="52">
        <f>'入力シート Input sheet'!P784</f>
        <v>0</v>
      </c>
      <c r="F717" s="52">
        <f>'入力シート Input sheet'!N784</f>
        <v>0</v>
      </c>
      <c r="G717" s="52" t="str">
        <f>'入力シート Input sheet'!O784</f>
        <v>kg</v>
      </c>
      <c r="H717" s="78">
        <f>'入力シート Input sheet'!H784*($F717/1000)</f>
        <v>0</v>
      </c>
      <c r="I717" s="78">
        <f>'入力シート Input sheet'!I784*($F717/1000)</f>
        <v>0</v>
      </c>
      <c r="J717" s="78">
        <f>'入力シート Input sheet'!J784*($F717/1000)</f>
        <v>0</v>
      </c>
      <c r="K717" s="49" t="s">
        <v>7</v>
      </c>
      <c r="L717" s="78">
        <f>'入力シート Input sheet'!K784*($F717/1000)</f>
        <v>0</v>
      </c>
      <c r="M717" s="76">
        <f>'入力シート Input sheet'!L784</f>
        <v>0</v>
      </c>
    </row>
    <row r="718" spans="2:13" x14ac:dyDescent="0.4">
      <c r="B718" s="74">
        <f>'入力シート Input sheet'!D785</f>
        <v>0</v>
      </c>
      <c r="C718" s="13">
        <v>698</v>
      </c>
      <c r="D718" s="52" t="str">
        <f>'入力シート Input sheet'!F785</f>
        <v/>
      </c>
      <c r="E718" s="52">
        <f>'入力シート Input sheet'!P785</f>
        <v>0</v>
      </c>
      <c r="F718" s="52">
        <f>'入力シート Input sheet'!N785</f>
        <v>0</v>
      </c>
      <c r="G718" s="52" t="str">
        <f>'入力シート Input sheet'!O785</f>
        <v>kg</v>
      </c>
      <c r="H718" s="78">
        <f>'入力シート Input sheet'!H785*($F718/1000)</f>
        <v>0</v>
      </c>
      <c r="I718" s="78">
        <f>'入力シート Input sheet'!I785*($F718/1000)</f>
        <v>0</v>
      </c>
      <c r="J718" s="78">
        <f>'入力シート Input sheet'!J785*($F718/1000)</f>
        <v>0</v>
      </c>
      <c r="K718" s="49" t="s">
        <v>7</v>
      </c>
      <c r="L718" s="78">
        <f>'入力シート Input sheet'!K785*($F718/1000)</f>
        <v>0</v>
      </c>
      <c r="M718" s="76">
        <f>'入力シート Input sheet'!L785</f>
        <v>0</v>
      </c>
    </row>
    <row r="719" spans="2:13" x14ac:dyDescent="0.4">
      <c r="B719" s="74">
        <f>'入力シート Input sheet'!D786</f>
        <v>0</v>
      </c>
      <c r="C719" s="13">
        <v>699</v>
      </c>
      <c r="D719" s="52" t="str">
        <f>'入力シート Input sheet'!F786</f>
        <v/>
      </c>
      <c r="E719" s="52">
        <f>'入力シート Input sheet'!P786</f>
        <v>0</v>
      </c>
      <c r="F719" s="52">
        <f>'入力シート Input sheet'!N786</f>
        <v>0</v>
      </c>
      <c r="G719" s="52" t="str">
        <f>'入力シート Input sheet'!O786</f>
        <v>kg</v>
      </c>
      <c r="H719" s="78">
        <f>'入力シート Input sheet'!H786*($F719/1000)</f>
        <v>0</v>
      </c>
      <c r="I719" s="78">
        <f>'入力シート Input sheet'!I786*($F719/1000)</f>
        <v>0</v>
      </c>
      <c r="J719" s="78">
        <f>'入力シート Input sheet'!J786*($F719/1000)</f>
        <v>0</v>
      </c>
      <c r="K719" s="49" t="s">
        <v>7</v>
      </c>
      <c r="L719" s="78">
        <f>'入力シート Input sheet'!K786*($F719/1000)</f>
        <v>0</v>
      </c>
      <c r="M719" s="76">
        <f>'入力シート Input sheet'!L786</f>
        <v>0</v>
      </c>
    </row>
    <row r="720" spans="2:13" x14ac:dyDescent="0.4">
      <c r="B720" s="74">
        <f>'入力シート Input sheet'!D787</f>
        <v>0</v>
      </c>
      <c r="C720" s="13">
        <v>700</v>
      </c>
      <c r="D720" s="52" t="str">
        <f>'入力シート Input sheet'!F787</f>
        <v/>
      </c>
      <c r="E720" s="52">
        <f>'入力シート Input sheet'!P787</f>
        <v>0</v>
      </c>
      <c r="F720" s="52">
        <f>'入力シート Input sheet'!N787</f>
        <v>0</v>
      </c>
      <c r="G720" s="52" t="str">
        <f>'入力シート Input sheet'!O787</f>
        <v>kg</v>
      </c>
      <c r="H720" s="78">
        <f>'入力シート Input sheet'!H787*($F720/1000)</f>
        <v>0</v>
      </c>
      <c r="I720" s="78">
        <f>'入力シート Input sheet'!I787*($F720/1000)</f>
        <v>0</v>
      </c>
      <c r="J720" s="78">
        <f>'入力シート Input sheet'!J787*($F720/1000)</f>
        <v>0</v>
      </c>
      <c r="K720" s="49" t="s">
        <v>7</v>
      </c>
      <c r="L720" s="78">
        <f>'入力シート Input sheet'!K787*($F720/1000)</f>
        <v>0</v>
      </c>
      <c r="M720" s="76">
        <f>'入力シート Input sheet'!L787</f>
        <v>0</v>
      </c>
    </row>
    <row r="721" spans="2:13" x14ac:dyDescent="0.4">
      <c r="B721" s="74">
        <f>'入力シート Input sheet'!D788</f>
        <v>0</v>
      </c>
      <c r="C721" s="13">
        <v>701</v>
      </c>
      <c r="D721" s="52" t="str">
        <f>'入力シート Input sheet'!F788</f>
        <v/>
      </c>
      <c r="E721" s="52">
        <f>'入力シート Input sheet'!P788</f>
        <v>0</v>
      </c>
      <c r="F721" s="52">
        <f>'入力シート Input sheet'!N788</f>
        <v>0</v>
      </c>
      <c r="G721" s="52" t="str">
        <f>'入力シート Input sheet'!O788</f>
        <v>kg</v>
      </c>
      <c r="H721" s="78">
        <f>'入力シート Input sheet'!H788*($F721/1000)</f>
        <v>0</v>
      </c>
      <c r="I721" s="78">
        <f>'入力シート Input sheet'!I788*($F721/1000)</f>
        <v>0</v>
      </c>
      <c r="J721" s="78">
        <f>'入力シート Input sheet'!J788*($F721/1000)</f>
        <v>0</v>
      </c>
      <c r="K721" s="49" t="s">
        <v>7</v>
      </c>
      <c r="L721" s="78">
        <f>'入力シート Input sheet'!K788*($F721/1000)</f>
        <v>0</v>
      </c>
      <c r="M721" s="76">
        <f>'入力シート Input sheet'!L788</f>
        <v>0</v>
      </c>
    </row>
    <row r="722" spans="2:13" x14ac:dyDescent="0.4">
      <c r="B722" s="74">
        <f>'入力シート Input sheet'!D789</f>
        <v>0</v>
      </c>
      <c r="C722" s="13">
        <v>702</v>
      </c>
      <c r="D722" s="52" t="str">
        <f>'入力シート Input sheet'!F789</f>
        <v/>
      </c>
      <c r="E722" s="52">
        <f>'入力シート Input sheet'!P789</f>
        <v>0</v>
      </c>
      <c r="F722" s="52">
        <f>'入力シート Input sheet'!N789</f>
        <v>0</v>
      </c>
      <c r="G722" s="52" t="str">
        <f>'入力シート Input sheet'!O789</f>
        <v>kg</v>
      </c>
      <c r="H722" s="78">
        <f>'入力シート Input sheet'!H789*($F722/1000)</f>
        <v>0</v>
      </c>
      <c r="I722" s="78">
        <f>'入力シート Input sheet'!I789*($F722/1000)</f>
        <v>0</v>
      </c>
      <c r="J722" s="78">
        <f>'入力シート Input sheet'!J789*($F722/1000)</f>
        <v>0</v>
      </c>
      <c r="K722" s="49" t="s">
        <v>7</v>
      </c>
      <c r="L722" s="78">
        <f>'入力シート Input sheet'!K789*($F722/1000)</f>
        <v>0</v>
      </c>
      <c r="M722" s="76">
        <f>'入力シート Input sheet'!L789</f>
        <v>0</v>
      </c>
    </row>
    <row r="723" spans="2:13" x14ac:dyDescent="0.4">
      <c r="B723" s="74">
        <f>'入力シート Input sheet'!D790</f>
        <v>0</v>
      </c>
      <c r="C723" s="13">
        <v>703</v>
      </c>
      <c r="D723" s="52" t="str">
        <f>'入力シート Input sheet'!F790</f>
        <v/>
      </c>
      <c r="E723" s="52">
        <f>'入力シート Input sheet'!P790</f>
        <v>0</v>
      </c>
      <c r="F723" s="52">
        <f>'入力シート Input sheet'!N790</f>
        <v>0</v>
      </c>
      <c r="G723" s="52" t="str">
        <f>'入力シート Input sheet'!O790</f>
        <v>kg</v>
      </c>
      <c r="H723" s="78">
        <f>'入力シート Input sheet'!H790*($F723/1000)</f>
        <v>0</v>
      </c>
      <c r="I723" s="78">
        <f>'入力シート Input sheet'!I790*($F723/1000)</f>
        <v>0</v>
      </c>
      <c r="J723" s="78">
        <f>'入力シート Input sheet'!J790*($F723/1000)</f>
        <v>0</v>
      </c>
      <c r="K723" s="49" t="s">
        <v>7</v>
      </c>
      <c r="L723" s="78">
        <f>'入力シート Input sheet'!K790*($F723/1000)</f>
        <v>0</v>
      </c>
      <c r="M723" s="76">
        <f>'入力シート Input sheet'!L790</f>
        <v>0</v>
      </c>
    </row>
    <row r="724" spans="2:13" x14ac:dyDescent="0.4">
      <c r="B724" s="74">
        <f>'入力シート Input sheet'!D791</f>
        <v>0</v>
      </c>
      <c r="C724" s="13">
        <v>704</v>
      </c>
      <c r="D724" s="52" t="str">
        <f>'入力シート Input sheet'!F791</f>
        <v/>
      </c>
      <c r="E724" s="52">
        <f>'入力シート Input sheet'!P791</f>
        <v>0</v>
      </c>
      <c r="F724" s="52">
        <f>'入力シート Input sheet'!N791</f>
        <v>0</v>
      </c>
      <c r="G724" s="52" t="str">
        <f>'入力シート Input sheet'!O791</f>
        <v>kg</v>
      </c>
      <c r="H724" s="78">
        <f>'入力シート Input sheet'!H791*($F724/1000)</f>
        <v>0</v>
      </c>
      <c r="I724" s="78">
        <f>'入力シート Input sheet'!I791*($F724/1000)</f>
        <v>0</v>
      </c>
      <c r="J724" s="78">
        <f>'入力シート Input sheet'!J791*($F724/1000)</f>
        <v>0</v>
      </c>
      <c r="K724" s="49" t="s">
        <v>7</v>
      </c>
      <c r="L724" s="78">
        <f>'入力シート Input sheet'!K791*($F724/1000)</f>
        <v>0</v>
      </c>
      <c r="M724" s="76">
        <f>'入力シート Input sheet'!L791</f>
        <v>0</v>
      </c>
    </row>
    <row r="725" spans="2:13" x14ac:dyDescent="0.4">
      <c r="B725" s="74">
        <f>'入力シート Input sheet'!D792</f>
        <v>0</v>
      </c>
      <c r="C725" s="13">
        <v>705</v>
      </c>
      <c r="D725" s="52" t="str">
        <f>'入力シート Input sheet'!F792</f>
        <v/>
      </c>
      <c r="E725" s="52">
        <f>'入力シート Input sheet'!P792</f>
        <v>0</v>
      </c>
      <c r="F725" s="52">
        <f>'入力シート Input sheet'!N792</f>
        <v>0</v>
      </c>
      <c r="G725" s="52" t="str">
        <f>'入力シート Input sheet'!O792</f>
        <v>kg</v>
      </c>
      <c r="H725" s="78">
        <f>'入力シート Input sheet'!H792*($F725/1000)</f>
        <v>0</v>
      </c>
      <c r="I725" s="78">
        <f>'入力シート Input sheet'!I792*($F725/1000)</f>
        <v>0</v>
      </c>
      <c r="J725" s="78">
        <f>'入力シート Input sheet'!J792*($F725/1000)</f>
        <v>0</v>
      </c>
      <c r="K725" s="49" t="s">
        <v>7</v>
      </c>
      <c r="L725" s="78">
        <f>'入力シート Input sheet'!K792*($F725/1000)</f>
        <v>0</v>
      </c>
      <c r="M725" s="76">
        <f>'入力シート Input sheet'!L792</f>
        <v>0</v>
      </c>
    </row>
    <row r="726" spans="2:13" x14ac:dyDescent="0.4">
      <c r="B726" s="74">
        <f>'入力シート Input sheet'!D793</f>
        <v>0</v>
      </c>
      <c r="C726" s="13">
        <v>706</v>
      </c>
      <c r="D726" s="52" t="str">
        <f>'入力シート Input sheet'!F793</f>
        <v/>
      </c>
      <c r="E726" s="52">
        <f>'入力シート Input sheet'!P793</f>
        <v>0</v>
      </c>
      <c r="F726" s="52">
        <f>'入力シート Input sheet'!N793</f>
        <v>0</v>
      </c>
      <c r="G726" s="52" t="str">
        <f>'入力シート Input sheet'!O793</f>
        <v>kg</v>
      </c>
      <c r="H726" s="78">
        <f>'入力シート Input sheet'!H793*($F726/1000)</f>
        <v>0</v>
      </c>
      <c r="I726" s="78">
        <f>'入力シート Input sheet'!I793*($F726/1000)</f>
        <v>0</v>
      </c>
      <c r="J726" s="78">
        <f>'入力シート Input sheet'!J793*($F726/1000)</f>
        <v>0</v>
      </c>
      <c r="K726" s="49" t="s">
        <v>7</v>
      </c>
      <c r="L726" s="78">
        <f>'入力シート Input sheet'!K793*($F726/1000)</f>
        <v>0</v>
      </c>
      <c r="M726" s="76">
        <f>'入力シート Input sheet'!L793</f>
        <v>0</v>
      </c>
    </row>
    <row r="727" spans="2:13" x14ac:dyDescent="0.4">
      <c r="B727" s="74">
        <f>'入力シート Input sheet'!D794</f>
        <v>0</v>
      </c>
      <c r="C727" s="13">
        <v>707</v>
      </c>
      <c r="D727" s="52" t="str">
        <f>'入力シート Input sheet'!F794</f>
        <v/>
      </c>
      <c r="E727" s="52">
        <f>'入力シート Input sheet'!P794</f>
        <v>0</v>
      </c>
      <c r="F727" s="52">
        <f>'入力シート Input sheet'!N794</f>
        <v>0</v>
      </c>
      <c r="G727" s="52" t="str">
        <f>'入力シート Input sheet'!O794</f>
        <v>kg</v>
      </c>
      <c r="H727" s="78">
        <f>'入力シート Input sheet'!H794*($F727/1000)</f>
        <v>0</v>
      </c>
      <c r="I727" s="78">
        <f>'入力シート Input sheet'!I794*($F727/1000)</f>
        <v>0</v>
      </c>
      <c r="J727" s="78">
        <f>'入力シート Input sheet'!J794*($F727/1000)</f>
        <v>0</v>
      </c>
      <c r="K727" s="49" t="s">
        <v>7</v>
      </c>
      <c r="L727" s="78">
        <f>'入力シート Input sheet'!K794*($F727/1000)</f>
        <v>0</v>
      </c>
      <c r="M727" s="76">
        <f>'入力シート Input sheet'!L794</f>
        <v>0</v>
      </c>
    </row>
    <row r="728" spans="2:13" x14ac:dyDescent="0.4">
      <c r="B728" s="74">
        <f>'入力シート Input sheet'!D795</f>
        <v>0</v>
      </c>
      <c r="C728" s="13">
        <v>708</v>
      </c>
      <c r="D728" s="52" t="str">
        <f>'入力シート Input sheet'!F795</f>
        <v/>
      </c>
      <c r="E728" s="52">
        <f>'入力シート Input sheet'!P795</f>
        <v>0</v>
      </c>
      <c r="F728" s="52">
        <f>'入力シート Input sheet'!N795</f>
        <v>0</v>
      </c>
      <c r="G728" s="52" t="str">
        <f>'入力シート Input sheet'!O795</f>
        <v>kg</v>
      </c>
      <c r="H728" s="78">
        <f>'入力シート Input sheet'!H795*($F728/1000)</f>
        <v>0</v>
      </c>
      <c r="I728" s="78">
        <f>'入力シート Input sheet'!I795*($F728/1000)</f>
        <v>0</v>
      </c>
      <c r="J728" s="78">
        <f>'入力シート Input sheet'!J795*($F728/1000)</f>
        <v>0</v>
      </c>
      <c r="K728" s="49" t="s">
        <v>7</v>
      </c>
      <c r="L728" s="78">
        <f>'入力シート Input sheet'!K795*($F728/1000)</f>
        <v>0</v>
      </c>
      <c r="M728" s="76">
        <f>'入力シート Input sheet'!L795</f>
        <v>0</v>
      </c>
    </row>
    <row r="729" spans="2:13" x14ac:dyDescent="0.4">
      <c r="B729" s="74">
        <f>'入力シート Input sheet'!D796</f>
        <v>0</v>
      </c>
      <c r="C729" s="13">
        <v>709</v>
      </c>
      <c r="D729" s="52" t="str">
        <f>'入力シート Input sheet'!F796</f>
        <v/>
      </c>
      <c r="E729" s="52">
        <f>'入力シート Input sheet'!P796</f>
        <v>0</v>
      </c>
      <c r="F729" s="52">
        <f>'入力シート Input sheet'!N796</f>
        <v>0</v>
      </c>
      <c r="G729" s="52" t="str">
        <f>'入力シート Input sheet'!O796</f>
        <v>kg</v>
      </c>
      <c r="H729" s="78">
        <f>'入力シート Input sheet'!H796*($F729/1000)</f>
        <v>0</v>
      </c>
      <c r="I729" s="78">
        <f>'入力シート Input sheet'!I796*($F729/1000)</f>
        <v>0</v>
      </c>
      <c r="J729" s="78">
        <f>'入力シート Input sheet'!J796*($F729/1000)</f>
        <v>0</v>
      </c>
      <c r="K729" s="49" t="s">
        <v>7</v>
      </c>
      <c r="L729" s="78">
        <f>'入力シート Input sheet'!K796*($F729/1000)</f>
        <v>0</v>
      </c>
      <c r="M729" s="76">
        <f>'入力シート Input sheet'!L796</f>
        <v>0</v>
      </c>
    </row>
    <row r="730" spans="2:13" x14ac:dyDescent="0.4">
      <c r="B730" s="74">
        <f>'入力シート Input sheet'!D797</f>
        <v>0</v>
      </c>
      <c r="C730" s="13">
        <v>710</v>
      </c>
      <c r="D730" s="52" t="str">
        <f>'入力シート Input sheet'!F797</f>
        <v/>
      </c>
      <c r="E730" s="52">
        <f>'入力シート Input sheet'!P797</f>
        <v>0</v>
      </c>
      <c r="F730" s="52">
        <f>'入力シート Input sheet'!N797</f>
        <v>0</v>
      </c>
      <c r="G730" s="52" t="str">
        <f>'入力シート Input sheet'!O797</f>
        <v>kg</v>
      </c>
      <c r="H730" s="78">
        <f>'入力シート Input sheet'!H797*($F730/1000)</f>
        <v>0</v>
      </c>
      <c r="I730" s="78">
        <f>'入力シート Input sheet'!I797*($F730/1000)</f>
        <v>0</v>
      </c>
      <c r="J730" s="78">
        <f>'入力シート Input sheet'!J797*($F730/1000)</f>
        <v>0</v>
      </c>
      <c r="K730" s="49" t="s">
        <v>7</v>
      </c>
      <c r="L730" s="78">
        <f>'入力シート Input sheet'!K797*($F730/1000)</f>
        <v>0</v>
      </c>
      <c r="M730" s="76">
        <f>'入力シート Input sheet'!L797</f>
        <v>0</v>
      </c>
    </row>
    <row r="731" spans="2:13" x14ac:dyDescent="0.4">
      <c r="B731" s="74">
        <f>'入力シート Input sheet'!D798</f>
        <v>0</v>
      </c>
      <c r="C731" s="13">
        <v>711</v>
      </c>
      <c r="D731" s="52" t="str">
        <f>'入力シート Input sheet'!F798</f>
        <v/>
      </c>
      <c r="E731" s="52">
        <f>'入力シート Input sheet'!P798</f>
        <v>0</v>
      </c>
      <c r="F731" s="52">
        <f>'入力シート Input sheet'!N798</f>
        <v>0</v>
      </c>
      <c r="G731" s="52" t="str">
        <f>'入力シート Input sheet'!O798</f>
        <v>kg</v>
      </c>
      <c r="H731" s="78">
        <f>'入力シート Input sheet'!H798*($F731/1000)</f>
        <v>0</v>
      </c>
      <c r="I731" s="78">
        <f>'入力シート Input sheet'!I798*($F731/1000)</f>
        <v>0</v>
      </c>
      <c r="J731" s="78">
        <f>'入力シート Input sheet'!J798*($F731/1000)</f>
        <v>0</v>
      </c>
      <c r="K731" s="49" t="s">
        <v>7</v>
      </c>
      <c r="L731" s="78">
        <f>'入力シート Input sheet'!K798*($F731/1000)</f>
        <v>0</v>
      </c>
      <c r="M731" s="76">
        <f>'入力シート Input sheet'!L798</f>
        <v>0</v>
      </c>
    </row>
    <row r="732" spans="2:13" x14ac:dyDescent="0.4">
      <c r="B732" s="74">
        <f>'入力シート Input sheet'!D799</f>
        <v>0</v>
      </c>
      <c r="C732" s="13">
        <v>712</v>
      </c>
      <c r="D732" s="52" t="str">
        <f>'入力シート Input sheet'!F799</f>
        <v/>
      </c>
      <c r="E732" s="52">
        <f>'入力シート Input sheet'!P799</f>
        <v>0</v>
      </c>
      <c r="F732" s="52">
        <f>'入力シート Input sheet'!N799</f>
        <v>0</v>
      </c>
      <c r="G732" s="52" t="str">
        <f>'入力シート Input sheet'!O799</f>
        <v>kg</v>
      </c>
      <c r="H732" s="78">
        <f>'入力シート Input sheet'!H799*($F732/1000)</f>
        <v>0</v>
      </c>
      <c r="I732" s="78">
        <f>'入力シート Input sheet'!I799*($F732/1000)</f>
        <v>0</v>
      </c>
      <c r="J732" s="78">
        <f>'入力シート Input sheet'!J799*($F732/1000)</f>
        <v>0</v>
      </c>
      <c r="K732" s="49" t="s">
        <v>7</v>
      </c>
      <c r="L732" s="78">
        <f>'入力シート Input sheet'!K799*($F732/1000)</f>
        <v>0</v>
      </c>
      <c r="M732" s="76">
        <f>'入力シート Input sheet'!L799</f>
        <v>0</v>
      </c>
    </row>
    <row r="733" spans="2:13" x14ac:dyDescent="0.4">
      <c r="B733" s="74">
        <f>'入力シート Input sheet'!D800</f>
        <v>0</v>
      </c>
      <c r="C733" s="13">
        <v>713</v>
      </c>
      <c r="D733" s="52" t="str">
        <f>'入力シート Input sheet'!F800</f>
        <v/>
      </c>
      <c r="E733" s="52">
        <f>'入力シート Input sheet'!P800</f>
        <v>0</v>
      </c>
      <c r="F733" s="52">
        <f>'入力シート Input sheet'!N800</f>
        <v>0</v>
      </c>
      <c r="G733" s="52" t="str">
        <f>'入力シート Input sheet'!O800</f>
        <v>kg</v>
      </c>
      <c r="H733" s="78">
        <f>'入力シート Input sheet'!H800*($F733/1000)</f>
        <v>0</v>
      </c>
      <c r="I733" s="78">
        <f>'入力シート Input sheet'!I800*($F733/1000)</f>
        <v>0</v>
      </c>
      <c r="J733" s="78">
        <f>'入力シート Input sheet'!J800*($F733/1000)</f>
        <v>0</v>
      </c>
      <c r="K733" s="49" t="s">
        <v>7</v>
      </c>
      <c r="L733" s="78">
        <f>'入力シート Input sheet'!K800*($F733/1000)</f>
        <v>0</v>
      </c>
      <c r="M733" s="76">
        <f>'入力シート Input sheet'!L800</f>
        <v>0</v>
      </c>
    </row>
    <row r="734" spans="2:13" x14ac:dyDescent="0.4">
      <c r="B734" s="74">
        <f>'入力シート Input sheet'!D801</f>
        <v>0</v>
      </c>
      <c r="C734" s="13">
        <v>714</v>
      </c>
      <c r="D734" s="52" t="str">
        <f>'入力シート Input sheet'!F801</f>
        <v/>
      </c>
      <c r="E734" s="52">
        <f>'入力シート Input sheet'!P801</f>
        <v>0</v>
      </c>
      <c r="F734" s="52">
        <f>'入力シート Input sheet'!N801</f>
        <v>0</v>
      </c>
      <c r="G734" s="52" t="str">
        <f>'入力シート Input sheet'!O801</f>
        <v>kg</v>
      </c>
      <c r="H734" s="78">
        <f>'入力シート Input sheet'!H801*($F734/1000)</f>
        <v>0</v>
      </c>
      <c r="I734" s="78">
        <f>'入力シート Input sheet'!I801*($F734/1000)</f>
        <v>0</v>
      </c>
      <c r="J734" s="78">
        <f>'入力シート Input sheet'!J801*($F734/1000)</f>
        <v>0</v>
      </c>
      <c r="K734" s="49" t="s">
        <v>7</v>
      </c>
      <c r="L734" s="78">
        <f>'入力シート Input sheet'!K801*($F734/1000)</f>
        <v>0</v>
      </c>
      <c r="M734" s="76">
        <f>'入力シート Input sheet'!L801</f>
        <v>0</v>
      </c>
    </row>
    <row r="735" spans="2:13" x14ac:dyDescent="0.4">
      <c r="B735" s="74">
        <f>'入力シート Input sheet'!D802</f>
        <v>0</v>
      </c>
      <c r="C735" s="13">
        <v>715</v>
      </c>
      <c r="D735" s="52" t="str">
        <f>'入力シート Input sheet'!F802</f>
        <v/>
      </c>
      <c r="E735" s="52">
        <f>'入力シート Input sheet'!P802</f>
        <v>0</v>
      </c>
      <c r="F735" s="52">
        <f>'入力シート Input sheet'!N802</f>
        <v>0</v>
      </c>
      <c r="G735" s="52" t="str">
        <f>'入力シート Input sheet'!O802</f>
        <v>kg</v>
      </c>
      <c r="H735" s="78">
        <f>'入力シート Input sheet'!H802*($F735/1000)</f>
        <v>0</v>
      </c>
      <c r="I735" s="78">
        <f>'入力シート Input sheet'!I802*($F735/1000)</f>
        <v>0</v>
      </c>
      <c r="J735" s="78">
        <f>'入力シート Input sheet'!J802*($F735/1000)</f>
        <v>0</v>
      </c>
      <c r="K735" s="49" t="s">
        <v>7</v>
      </c>
      <c r="L735" s="78">
        <f>'入力シート Input sheet'!K802*($F735/1000)</f>
        <v>0</v>
      </c>
      <c r="M735" s="76">
        <f>'入力シート Input sheet'!L802</f>
        <v>0</v>
      </c>
    </row>
    <row r="736" spans="2:13" x14ac:dyDescent="0.4">
      <c r="B736" s="74">
        <f>'入力シート Input sheet'!D803</f>
        <v>0</v>
      </c>
      <c r="C736" s="13">
        <v>716</v>
      </c>
      <c r="D736" s="52" t="str">
        <f>'入力シート Input sheet'!F803</f>
        <v/>
      </c>
      <c r="E736" s="52">
        <f>'入力シート Input sheet'!P803</f>
        <v>0</v>
      </c>
      <c r="F736" s="52">
        <f>'入力シート Input sheet'!N803</f>
        <v>0</v>
      </c>
      <c r="G736" s="52" t="str">
        <f>'入力シート Input sheet'!O803</f>
        <v>kg</v>
      </c>
      <c r="H736" s="78">
        <f>'入力シート Input sheet'!H803*($F736/1000)</f>
        <v>0</v>
      </c>
      <c r="I736" s="78">
        <f>'入力シート Input sheet'!I803*($F736/1000)</f>
        <v>0</v>
      </c>
      <c r="J736" s="78">
        <f>'入力シート Input sheet'!J803*($F736/1000)</f>
        <v>0</v>
      </c>
      <c r="K736" s="49" t="s">
        <v>7</v>
      </c>
      <c r="L736" s="78">
        <f>'入力シート Input sheet'!K803*($F736/1000)</f>
        <v>0</v>
      </c>
      <c r="M736" s="76">
        <f>'入力シート Input sheet'!L803</f>
        <v>0</v>
      </c>
    </row>
    <row r="737" spans="2:13" x14ac:dyDescent="0.4">
      <c r="B737" s="74">
        <f>'入力シート Input sheet'!D804</f>
        <v>0</v>
      </c>
      <c r="C737" s="13">
        <v>717</v>
      </c>
      <c r="D737" s="52" t="str">
        <f>'入力シート Input sheet'!F804</f>
        <v/>
      </c>
      <c r="E737" s="52">
        <f>'入力シート Input sheet'!P804</f>
        <v>0</v>
      </c>
      <c r="F737" s="52">
        <f>'入力シート Input sheet'!N804</f>
        <v>0</v>
      </c>
      <c r="G737" s="52" t="str">
        <f>'入力シート Input sheet'!O804</f>
        <v>kg</v>
      </c>
      <c r="H737" s="78">
        <f>'入力シート Input sheet'!H804*($F737/1000)</f>
        <v>0</v>
      </c>
      <c r="I737" s="78">
        <f>'入力シート Input sheet'!I804*($F737/1000)</f>
        <v>0</v>
      </c>
      <c r="J737" s="78">
        <f>'入力シート Input sheet'!J804*($F737/1000)</f>
        <v>0</v>
      </c>
      <c r="K737" s="49" t="s">
        <v>7</v>
      </c>
      <c r="L737" s="78">
        <f>'入力シート Input sheet'!K804*($F737/1000)</f>
        <v>0</v>
      </c>
      <c r="M737" s="76">
        <f>'入力シート Input sheet'!L804</f>
        <v>0</v>
      </c>
    </row>
    <row r="738" spans="2:13" x14ac:dyDescent="0.4">
      <c r="B738" s="74">
        <f>'入力シート Input sheet'!D805</f>
        <v>0</v>
      </c>
      <c r="C738" s="13">
        <v>718</v>
      </c>
      <c r="D738" s="52" t="str">
        <f>'入力シート Input sheet'!F805</f>
        <v/>
      </c>
      <c r="E738" s="52">
        <f>'入力シート Input sheet'!P805</f>
        <v>0</v>
      </c>
      <c r="F738" s="52">
        <f>'入力シート Input sheet'!N805</f>
        <v>0</v>
      </c>
      <c r="G738" s="52" t="str">
        <f>'入力シート Input sheet'!O805</f>
        <v>kg</v>
      </c>
      <c r="H738" s="78">
        <f>'入力シート Input sheet'!H805*($F738/1000)</f>
        <v>0</v>
      </c>
      <c r="I738" s="78">
        <f>'入力シート Input sheet'!I805*($F738/1000)</f>
        <v>0</v>
      </c>
      <c r="J738" s="78">
        <f>'入力シート Input sheet'!J805*($F738/1000)</f>
        <v>0</v>
      </c>
      <c r="K738" s="49" t="s">
        <v>7</v>
      </c>
      <c r="L738" s="78">
        <f>'入力シート Input sheet'!K805*($F738/1000)</f>
        <v>0</v>
      </c>
      <c r="M738" s="76">
        <f>'入力シート Input sheet'!L805</f>
        <v>0</v>
      </c>
    </row>
    <row r="739" spans="2:13" x14ac:dyDescent="0.4">
      <c r="B739" s="74">
        <f>'入力シート Input sheet'!D806</f>
        <v>0</v>
      </c>
      <c r="C739" s="13">
        <v>719</v>
      </c>
      <c r="D739" s="52" t="str">
        <f>'入力シート Input sheet'!F806</f>
        <v/>
      </c>
      <c r="E739" s="52">
        <f>'入力シート Input sheet'!P806</f>
        <v>0</v>
      </c>
      <c r="F739" s="52">
        <f>'入力シート Input sheet'!N806</f>
        <v>0</v>
      </c>
      <c r="G739" s="52" t="str">
        <f>'入力シート Input sheet'!O806</f>
        <v>kg</v>
      </c>
      <c r="H739" s="78">
        <f>'入力シート Input sheet'!H806*($F739/1000)</f>
        <v>0</v>
      </c>
      <c r="I739" s="78">
        <f>'入力シート Input sheet'!I806*($F739/1000)</f>
        <v>0</v>
      </c>
      <c r="J739" s="78">
        <f>'入力シート Input sheet'!J806*($F739/1000)</f>
        <v>0</v>
      </c>
      <c r="K739" s="49" t="s">
        <v>7</v>
      </c>
      <c r="L739" s="78">
        <f>'入力シート Input sheet'!K806*($F739/1000)</f>
        <v>0</v>
      </c>
      <c r="M739" s="76">
        <f>'入力シート Input sheet'!L806</f>
        <v>0</v>
      </c>
    </row>
    <row r="740" spans="2:13" x14ac:dyDescent="0.4">
      <c r="B740" s="74">
        <f>'入力シート Input sheet'!D807</f>
        <v>0</v>
      </c>
      <c r="C740" s="13">
        <v>720</v>
      </c>
      <c r="D740" s="52" t="str">
        <f>'入力シート Input sheet'!F807</f>
        <v/>
      </c>
      <c r="E740" s="52">
        <f>'入力シート Input sheet'!P807</f>
        <v>0</v>
      </c>
      <c r="F740" s="52">
        <f>'入力シート Input sheet'!N807</f>
        <v>0</v>
      </c>
      <c r="G740" s="52" t="str">
        <f>'入力シート Input sheet'!O807</f>
        <v>kg</v>
      </c>
      <c r="H740" s="78">
        <f>'入力シート Input sheet'!H807*($F740/1000)</f>
        <v>0</v>
      </c>
      <c r="I740" s="78">
        <f>'入力シート Input sheet'!I807*($F740/1000)</f>
        <v>0</v>
      </c>
      <c r="J740" s="78">
        <f>'入力シート Input sheet'!J807*($F740/1000)</f>
        <v>0</v>
      </c>
      <c r="K740" s="49" t="s">
        <v>7</v>
      </c>
      <c r="L740" s="78">
        <f>'入力シート Input sheet'!K807*($F740/1000)</f>
        <v>0</v>
      </c>
      <c r="M740" s="76">
        <f>'入力シート Input sheet'!L807</f>
        <v>0</v>
      </c>
    </row>
    <row r="741" spans="2:13" x14ac:dyDescent="0.4">
      <c r="B741" s="74">
        <f>'入力シート Input sheet'!D808</f>
        <v>0</v>
      </c>
      <c r="C741" s="13">
        <v>721</v>
      </c>
      <c r="D741" s="52" t="str">
        <f>'入力シート Input sheet'!F808</f>
        <v/>
      </c>
      <c r="E741" s="52">
        <f>'入力シート Input sheet'!P808</f>
        <v>0</v>
      </c>
      <c r="F741" s="52">
        <f>'入力シート Input sheet'!N808</f>
        <v>0</v>
      </c>
      <c r="G741" s="52" t="str">
        <f>'入力シート Input sheet'!O808</f>
        <v>kg</v>
      </c>
      <c r="H741" s="78">
        <f>'入力シート Input sheet'!H808*($F741/1000)</f>
        <v>0</v>
      </c>
      <c r="I741" s="78">
        <f>'入力シート Input sheet'!I808*($F741/1000)</f>
        <v>0</v>
      </c>
      <c r="J741" s="78">
        <f>'入力シート Input sheet'!J808*($F741/1000)</f>
        <v>0</v>
      </c>
      <c r="K741" s="49" t="s">
        <v>7</v>
      </c>
      <c r="L741" s="78">
        <f>'入力シート Input sheet'!K808*($F741/1000)</f>
        <v>0</v>
      </c>
      <c r="M741" s="76">
        <f>'入力シート Input sheet'!L808</f>
        <v>0</v>
      </c>
    </row>
    <row r="742" spans="2:13" x14ac:dyDescent="0.4">
      <c r="B742" s="74">
        <f>'入力シート Input sheet'!D809</f>
        <v>0</v>
      </c>
      <c r="C742" s="13">
        <v>722</v>
      </c>
      <c r="D742" s="52" t="str">
        <f>'入力シート Input sheet'!F809</f>
        <v/>
      </c>
      <c r="E742" s="52">
        <f>'入力シート Input sheet'!P809</f>
        <v>0</v>
      </c>
      <c r="F742" s="52">
        <f>'入力シート Input sheet'!N809</f>
        <v>0</v>
      </c>
      <c r="G742" s="52" t="str">
        <f>'入力シート Input sheet'!O809</f>
        <v>kg</v>
      </c>
      <c r="H742" s="78">
        <f>'入力シート Input sheet'!H809*($F742/1000)</f>
        <v>0</v>
      </c>
      <c r="I742" s="78">
        <f>'入力シート Input sheet'!I809*($F742/1000)</f>
        <v>0</v>
      </c>
      <c r="J742" s="78">
        <f>'入力シート Input sheet'!J809*($F742/1000)</f>
        <v>0</v>
      </c>
      <c r="K742" s="49" t="s">
        <v>7</v>
      </c>
      <c r="L742" s="78">
        <f>'入力シート Input sheet'!K809*($F742/1000)</f>
        <v>0</v>
      </c>
      <c r="M742" s="76">
        <f>'入力シート Input sheet'!L809</f>
        <v>0</v>
      </c>
    </row>
    <row r="743" spans="2:13" x14ac:dyDescent="0.4">
      <c r="B743" s="74">
        <f>'入力シート Input sheet'!D810</f>
        <v>0</v>
      </c>
      <c r="C743" s="13">
        <v>723</v>
      </c>
      <c r="D743" s="52" t="str">
        <f>'入力シート Input sheet'!F810</f>
        <v/>
      </c>
      <c r="E743" s="52">
        <f>'入力シート Input sheet'!P810</f>
        <v>0</v>
      </c>
      <c r="F743" s="52">
        <f>'入力シート Input sheet'!N810</f>
        <v>0</v>
      </c>
      <c r="G743" s="52" t="str">
        <f>'入力シート Input sheet'!O810</f>
        <v>kg</v>
      </c>
      <c r="H743" s="78">
        <f>'入力シート Input sheet'!H810*($F743/1000)</f>
        <v>0</v>
      </c>
      <c r="I743" s="78">
        <f>'入力シート Input sheet'!I810*($F743/1000)</f>
        <v>0</v>
      </c>
      <c r="J743" s="78">
        <f>'入力シート Input sheet'!J810*($F743/1000)</f>
        <v>0</v>
      </c>
      <c r="K743" s="49" t="s">
        <v>7</v>
      </c>
      <c r="L743" s="78">
        <f>'入力シート Input sheet'!K810*($F743/1000)</f>
        <v>0</v>
      </c>
      <c r="M743" s="76">
        <f>'入力シート Input sheet'!L810</f>
        <v>0</v>
      </c>
    </row>
    <row r="744" spans="2:13" x14ac:dyDescent="0.4">
      <c r="B744" s="74">
        <f>'入力シート Input sheet'!D811</f>
        <v>0</v>
      </c>
      <c r="C744" s="13">
        <v>724</v>
      </c>
      <c r="D744" s="52" t="str">
        <f>'入力シート Input sheet'!F811</f>
        <v/>
      </c>
      <c r="E744" s="52">
        <f>'入力シート Input sheet'!P811</f>
        <v>0</v>
      </c>
      <c r="F744" s="52">
        <f>'入力シート Input sheet'!N811</f>
        <v>0</v>
      </c>
      <c r="G744" s="52" t="str">
        <f>'入力シート Input sheet'!O811</f>
        <v>kg</v>
      </c>
      <c r="H744" s="78">
        <f>'入力シート Input sheet'!H811*($F744/1000)</f>
        <v>0</v>
      </c>
      <c r="I744" s="78">
        <f>'入力シート Input sheet'!I811*($F744/1000)</f>
        <v>0</v>
      </c>
      <c r="J744" s="78">
        <f>'入力シート Input sheet'!J811*($F744/1000)</f>
        <v>0</v>
      </c>
      <c r="K744" s="49" t="s">
        <v>7</v>
      </c>
      <c r="L744" s="78">
        <f>'入力シート Input sheet'!K811*($F744/1000)</f>
        <v>0</v>
      </c>
      <c r="M744" s="76">
        <f>'入力シート Input sheet'!L811</f>
        <v>0</v>
      </c>
    </row>
    <row r="745" spans="2:13" x14ac:dyDescent="0.4">
      <c r="B745" s="74">
        <f>'入力シート Input sheet'!D812</f>
        <v>0</v>
      </c>
      <c r="C745" s="13">
        <v>725</v>
      </c>
      <c r="D745" s="52" t="str">
        <f>'入力シート Input sheet'!F812</f>
        <v/>
      </c>
      <c r="E745" s="52">
        <f>'入力シート Input sheet'!P812</f>
        <v>0</v>
      </c>
      <c r="F745" s="52">
        <f>'入力シート Input sheet'!N812</f>
        <v>0</v>
      </c>
      <c r="G745" s="52" t="str">
        <f>'入力シート Input sheet'!O812</f>
        <v>kg</v>
      </c>
      <c r="H745" s="78">
        <f>'入力シート Input sheet'!H812*($F745/1000)</f>
        <v>0</v>
      </c>
      <c r="I745" s="78">
        <f>'入力シート Input sheet'!I812*($F745/1000)</f>
        <v>0</v>
      </c>
      <c r="J745" s="78">
        <f>'入力シート Input sheet'!J812*($F745/1000)</f>
        <v>0</v>
      </c>
      <c r="K745" s="49" t="s">
        <v>7</v>
      </c>
      <c r="L745" s="78">
        <f>'入力シート Input sheet'!K812*($F745/1000)</f>
        <v>0</v>
      </c>
      <c r="M745" s="76">
        <f>'入力シート Input sheet'!L812</f>
        <v>0</v>
      </c>
    </row>
    <row r="746" spans="2:13" x14ac:dyDescent="0.4">
      <c r="B746" s="74">
        <f>'入力シート Input sheet'!D813</f>
        <v>0</v>
      </c>
      <c r="C746" s="13">
        <v>726</v>
      </c>
      <c r="D746" s="52" t="str">
        <f>'入力シート Input sheet'!F813</f>
        <v/>
      </c>
      <c r="E746" s="52">
        <f>'入力シート Input sheet'!P813</f>
        <v>0</v>
      </c>
      <c r="F746" s="52">
        <f>'入力シート Input sheet'!N813</f>
        <v>0</v>
      </c>
      <c r="G746" s="52" t="str">
        <f>'入力シート Input sheet'!O813</f>
        <v>kg</v>
      </c>
      <c r="H746" s="78">
        <f>'入力シート Input sheet'!H813*($F746/1000)</f>
        <v>0</v>
      </c>
      <c r="I746" s="78">
        <f>'入力シート Input sheet'!I813*($F746/1000)</f>
        <v>0</v>
      </c>
      <c r="J746" s="78">
        <f>'入力シート Input sheet'!J813*($F746/1000)</f>
        <v>0</v>
      </c>
      <c r="K746" s="49" t="s">
        <v>7</v>
      </c>
      <c r="L746" s="78">
        <f>'入力シート Input sheet'!K813*($F746/1000)</f>
        <v>0</v>
      </c>
      <c r="M746" s="76">
        <f>'入力シート Input sheet'!L813</f>
        <v>0</v>
      </c>
    </row>
    <row r="747" spans="2:13" x14ac:dyDescent="0.4">
      <c r="B747" s="74">
        <f>'入力シート Input sheet'!D814</f>
        <v>0</v>
      </c>
      <c r="C747" s="13">
        <v>727</v>
      </c>
      <c r="D747" s="52" t="str">
        <f>'入力シート Input sheet'!F814</f>
        <v/>
      </c>
      <c r="E747" s="52">
        <f>'入力シート Input sheet'!P814</f>
        <v>0</v>
      </c>
      <c r="F747" s="52">
        <f>'入力シート Input sheet'!N814</f>
        <v>0</v>
      </c>
      <c r="G747" s="52" t="str">
        <f>'入力シート Input sheet'!O814</f>
        <v>kg</v>
      </c>
      <c r="H747" s="78">
        <f>'入力シート Input sheet'!H814*($F747/1000)</f>
        <v>0</v>
      </c>
      <c r="I747" s="78">
        <f>'入力シート Input sheet'!I814*($F747/1000)</f>
        <v>0</v>
      </c>
      <c r="J747" s="78">
        <f>'入力シート Input sheet'!J814*($F747/1000)</f>
        <v>0</v>
      </c>
      <c r="K747" s="49" t="s">
        <v>7</v>
      </c>
      <c r="L747" s="78">
        <f>'入力シート Input sheet'!K814*($F747/1000)</f>
        <v>0</v>
      </c>
      <c r="M747" s="76">
        <f>'入力シート Input sheet'!L814</f>
        <v>0</v>
      </c>
    </row>
    <row r="748" spans="2:13" x14ac:dyDescent="0.4">
      <c r="B748" s="74">
        <f>'入力シート Input sheet'!D815</f>
        <v>0</v>
      </c>
      <c r="C748" s="13">
        <v>728</v>
      </c>
      <c r="D748" s="52" t="str">
        <f>'入力シート Input sheet'!F815</f>
        <v/>
      </c>
      <c r="E748" s="52">
        <f>'入力シート Input sheet'!P815</f>
        <v>0</v>
      </c>
      <c r="F748" s="52">
        <f>'入力シート Input sheet'!N815</f>
        <v>0</v>
      </c>
      <c r="G748" s="52" t="str">
        <f>'入力シート Input sheet'!O815</f>
        <v>kg</v>
      </c>
      <c r="H748" s="78">
        <f>'入力シート Input sheet'!H815*($F748/1000)</f>
        <v>0</v>
      </c>
      <c r="I748" s="78">
        <f>'入力シート Input sheet'!I815*($F748/1000)</f>
        <v>0</v>
      </c>
      <c r="J748" s="78">
        <f>'入力シート Input sheet'!J815*($F748/1000)</f>
        <v>0</v>
      </c>
      <c r="K748" s="49" t="s">
        <v>7</v>
      </c>
      <c r="L748" s="78">
        <f>'入力シート Input sheet'!K815*($F748/1000)</f>
        <v>0</v>
      </c>
      <c r="M748" s="76">
        <f>'入力シート Input sheet'!L815</f>
        <v>0</v>
      </c>
    </row>
    <row r="749" spans="2:13" x14ac:dyDescent="0.4">
      <c r="B749" s="74">
        <f>'入力シート Input sheet'!D816</f>
        <v>0</v>
      </c>
      <c r="C749" s="13">
        <v>729</v>
      </c>
      <c r="D749" s="52" t="str">
        <f>'入力シート Input sheet'!F816</f>
        <v/>
      </c>
      <c r="E749" s="52">
        <f>'入力シート Input sheet'!P816</f>
        <v>0</v>
      </c>
      <c r="F749" s="52">
        <f>'入力シート Input sheet'!N816</f>
        <v>0</v>
      </c>
      <c r="G749" s="52" t="str">
        <f>'入力シート Input sheet'!O816</f>
        <v>kg</v>
      </c>
      <c r="H749" s="78">
        <f>'入力シート Input sheet'!H816*($F749/1000)</f>
        <v>0</v>
      </c>
      <c r="I749" s="78">
        <f>'入力シート Input sheet'!I816*($F749/1000)</f>
        <v>0</v>
      </c>
      <c r="J749" s="78">
        <f>'入力シート Input sheet'!J816*($F749/1000)</f>
        <v>0</v>
      </c>
      <c r="K749" s="49" t="s">
        <v>7</v>
      </c>
      <c r="L749" s="78">
        <f>'入力シート Input sheet'!K816*($F749/1000)</f>
        <v>0</v>
      </c>
      <c r="M749" s="76">
        <f>'入力シート Input sheet'!L816</f>
        <v>0</v>
      </c>
    </row>
    <row r="750" spans="2:13" x14ac:dyDescent="0.4">
      <c r="B750" s="74">
        <f>'入力シート Input sheet'!D817</f>
        <v>0</v>
      </c>
      <c r="C750" s="13">
        <v>730</v>
      </c>
      <c r="D750" s="52" t="str">
        <f>'入力シート Input sheet'!F817</f>
        <v/>
      </c>
      <c r="E750" s="52">
        <f>'入力シート Input sheet'!P817</f>
        <v>0</v>
      </c>
      <c r="F750" s="52">
        <f>'入力シート Input sheet'!N817</f>
        <v>0</v>
      </c>
      <c r="G750" s="52" t="str">
        <f>'入力シート Input sheet'!O817</f>
        <v>kg</v>
      </c>
      <c r="H750" s="78">
        <f>'入力シート Input sheet'!H817*($F750/1000)</f>
        <v>0</v>
      </c>
      <c r="I750" s="78">
        <f>'入力シート Input sheet'!I817*($F750/1000)</f>
        <v>0</v>
      </c>
      <c r="J750" s="78">
        <f>'入力シート Input sheet'!J817*($F750/1000)</f>
        <v>0</v>
      </c>
      <c r="K750" s="49" t="s">
        <v>7</v>
      </c>
      <c r="L750" s="78">
        <f>'入力シート Input sheet'!K817*($F750/1000)</f>
        <v>0</v>
      </c>
      <c r="M750" s="76">
        <f>'入力シート Input sheet'!L817</f>
        <v>0</v>
      </c>
    </row>
    <row r="751" spans="2:13" x14ac:dyDescent="0.4">
      <c r="B751" s="74">
        <f>'入力シート Input sheet'!D818</f>
        <v>0</v>
      </c>
      <c r="C751" s="13">
        <v>731</v>
      </c>
      <c r="D751" s="52" t="str">
        <f>'入力シート Input sheet'!F818</f>
        <v/>
      </c>
      <c r="E751" s="52">
        <f>'入力シート Input sheet'!P818</f>
        <v>0</v>
      </c>
      <c r="F751" s="52">
        <f>'入力シート Input sheet'!N818</f>
        <v>0</v>
      </c>
      <c r="G751" s="52" t="str">
        <f>'入力シート Input sheet'!O818</f>
        <v>kg</v>
      </c>
      <c r="H751" s="78">
        <f>'入力シート Input sheet'!H818*($F751/1000)</f>
        <v>0</v>
      </c>
      <c r="I751" s="78">
        <f>'入力シート Input sheet'!I818*($F751/1000)</f>
        <v>0</v>
      </c>
      <c r="J751" s="78">
        <f>'入力シート Input sheet'!J818*($F751/1000)</f>
        <v>0</v>
      </c>
      <c r="K751" s="49" t="s">
        <v>7</v>
      </c>
      <c r="L751" s="78">
        <f>'入力シート Input sheet'!K818*($F751/1000)</f>
        <v>0</v>
      </c>
      <c r="M751" s="76">
        <f>'入力シート Input sheet'!L818</f>
        <v>0</v>
      </c>
    </row>
    <row r="752" spans="2:13" x14ac:dyDescent="0.4">
      <c r="B752" s="74">
        <f>'入力シート Input sheet'!D819</f>
        <v>0</v>
      </c>
      <c r="C752" s="13">
        <v>732</v>
      </c>
      <c r="D752" s="52" t="str">
        <f>'入力シート Input sheet'!F819</f>
        <v/>
      </c>
      <c r="E752" s="52">
        <f>'入力シート Input sheet'!P819</f>
        <v>0</v>
      </c>
      <c r="F752" s="52">
        <f>'入力シート Input sheet'!N819</f>
        <v>0</v>
      </c>
      <c r="G752" s="52" t="str">
        <f>'入力シート Input sheet'!O819</f>
        <v>kg</v>
      </c>
      <c r="H752" s="78">
        <f>'入力シート Input sheet'!H819*($F752/1000)</f>
        <v>0</v>
      </c>
      <c r="I752" s="78">
        <f>'入力シート Input sheet'!I819*($F752/1000)</f>
        <v>0</v>
      </c>
      <c r="J752" s="78">
        <f>'入力シート Input sheet'!J819*($F752/1000)</f>
        <v>0</v>
      </c>
      <c r="K752" s="49" t="s">
        <v>7</v>
      </c>
      <c r="L752" s="78">
        <f>'入力シート Input sheet'!K819*($F752/1000)</f>
        <v>0</v>
      </c>
      <c r="M752" s="76">
        <f>'入力シート Input sheet'!L819</f>
        <v>0</v>
      </c>
    </row>
    <row r="753" spans="2:13" x14ac:dyDescent="0.4">
      <c r="B753" s="74">
        <f>'入力シート Input sheet'!D820</f>
        <v>0</v>
      </c>
      <c r="C753" s="13">
        <v>733</v>
      </c>
      <c r="D753" s="52" t="str">
        <f>'入力シート Input sheet'!F820</f>
        <v/>
      </c>
      <c r="E753" s="52">
        <f>'入力シート Input sheet'!P820</f>
        <v>0</v>
      </c>
      <c r="F753" s="52">
        <f>'入力シート Input sheet'!N820</f>
        <v>0</v>
      </c>
      <c r="G753" s="52" t="str">
        <f>'入力シート Input sheet'!O820</f>
        <v>kg</v>
      </c>
      <c r="H753" s="78">
        <f>'入力シート Input sheet'!H820*($F753/1000)</f>
        <v>0</v>
      </c>
      <c r="I753" s="78">
        <f>'入力シート Input sheet'!I820*($F753/1000)</f>
        <v>0</v>
      </c>
      <c r="J753" s="78">
        <f>'入力シート Input sheet'!J820*($F753/1000)</f>
        <v>0</v>
      </c>
      <c r="K753" s="49" t="s">
        <v>7</v>
      </c>
      <c r="L753" s="78">
        <f>'入力シート Input sheet'!K820*($F753/1000)</f>
        <v>0</v>
      </c>
      <c r="M753" s="76">
        <f>'入力シート Input sheet'!L820</f>
        <v>0</v>
      </c>
    </row>
    <row r="754" spans="2:13" x14ac:dyDescent="0.4">
      <c r="B754" s="74">
        <f>'入力シート Input sheet'!D821</f>
        <v>0</v>
      </c>
      <c r="C754" s="13">
        <v>734</v>
      </c>
      <c r="D754" s="52" t="str">
        <f>'入力シート Input sheet'!F821</f>
        <v/>
      </c>
      <c r="E754" s="52">
        <f>'入力シート Input sheet'!P821</f>
        <v>0</v>
      </c>
      <c r="F754" s="52">
        <f>'入力シート Input sheet'!N821</f>
        <v>0</v>
      </c>
      <c r="G754" s="52" t="str">
        <f>'入力シート Input sheet'!O821</f>
        <v>kg</v>
      </c>
      <c r="H754" s="78">
        <f>'入力シート Input sheet'!H821*($F754/1000)</f>
        <v>0</v>
      </c>
      <c r="I754" s="78">
        <f>'入力シート Input sheet'!I821*($F754/1000)</f>
        <v>0</v>
      </c>
      <c r="J754" s="78">
        <f>'入力シート Input sheet'!J821*($F754/1000)</f>
        <v>0</v>
      </c>
      <c r="K754" s="49" t="s">
        <v>7</v>
      </c>
      <c r="L754" s="78">
        <f>'入力シート Input sheet'!K821*($F754/1000)</f>
        <v>0</v>
      </c>
      <c r="M754" s="76">
        <f>'入力シート Input sheet'!L821</f>
        <v>0</v>
      </c>
    </row>
    <row r="755" spans="2:13" x14ac:dyDescent="0.4">
      <c r="B755" s="74">
        <f>'入力シート Input sheet'!D822</f>
        <v>0</v>
      </c>
      <c r="C755" s="13">
        <v>735</v>
      </c>
      <c r="D755" s="52" t="str">
        <f>'入力シート Input sheet'!F822</f>
        <v/>
      </c>
      <c r="E755" s="52">
        <f>'入力シート Input sheet'!P822</f>
        <v>0</v>
      </c>
      <c r="F755" s="52">
        <f>'入力シート Input sheet'!N822</f>
        <v>0</v>
      </c>
      <c r="G755" s="52" t="str">
        <f>'入力シート Input sheet'!O822</f>
        <v>kg</v>
      </c>
      <c r="H755" s="78">
        <f>'入力シート Input sheet'!H822*($F755/1000)</f>
        <v>0</v>
      </c>
      <c r="I755" s="78">
        <f>'入力シート Input sheet'!I822*($F755/1000)</f>
        <v>0</v>
      </c>
      <c r="J755" s="78">
        <f>'入力シート Input sheet'!J822*($F755/1000)</f>
        <v>0</v>
      </c>
      <c r="K755" s="49" t="s">
        <v>7</v>
      </c>
      <c r="L755" s="78">
        <f>'入力シート Input sheet'!K822*($F755/1000)</f>
        <v>0</v>
      </c>
      <c r="M755" s="76">
        <f>'入力シート Input sheet'!L822</f>
        <v>0</v>
      </c>
    </row>
    <row r="756" spans="2:13" x14ac:dyDescent="0.4">
      <c r="B756" s="74">
        <f>'入力シート Input sheet'!D823</f>
        <v>0</v>
      </c>
      <c r="C756" s="13">
        <v>736</v>
      </c>
      <c r="D756" s="52" t="str">
        <f>'入力シート Input sheet'!F823</f>
        <v/>
      </c>
      <c r="E756" s="52">
        <f>'入力シート Input sheet'!P823</f>
        <v>0</v>
      </c>
      <c r="F756" s="52">
        <f>'入力シート Input sheet'!N823</f>
        <v>0</v>
      </c>
      <c r="G756" s="52" t="str">
        <f>'入力シート Input sheet'!O823</f>
        <v>kg</v>
      </c>
      <c r="H756" s="78">
        <f>'入力シート Input sheet'!H823*($F756/1000)</f>
        <v>0</v>
      </c>
      <c r="I756" s="78">
        <f>'入力シート Input sheet'!I823*($F756/1000)</f>
        <v>0</v>
      </c>
      <c r="J756" s="78">
        <f>'入力シート Input sheet'!J823*($F756/1000)</f>
        <v>0</v>
      </c>
      <c r="K756" s="49" t="s">
        <v>7</v>
      </c>
      <c r="L756" s="78">
        <f>'入力シート Input sheet'!K823*($F756/1000)</f>
        <v>0</v>
      </c>
      <c r="M756" s="76">
        <f>'入力シート Input sheet'!L823</f>
        <v>0</v>
      </c>
    </row>
    <row r="757" spans="2:13" x14ac:dyDescent="0.4">
      <c r="B757" s="74">
        <f>'入力シート Input sheet'!D824</f>
        <v>0</v>
      </c>
      <c r="C757" s="13">
        <v>737</v>
      </c>
      <c r="D757" s="52" t="str">
        <f>'入力シート Input sheet'!F824</f>
        <v/>
      </c>
      <c r="E757" s="52">
        <f>'入力シート Input sheet'!P824</f>
        <v>0</v>
      </c>
      <c r="F757" s="52">
        <f>'入力シート Input sheet'!N824</f>
        <v>0</v>
      </c>
      <c r="G757" s="52" t="str">
        <f>'入力シート Input sheet'!O824</f>
        <v>kg</v>
      </c>
      <c r="H757" s="78">
        <f>'入力シート Input sheet'!H824*($F757/1000)</f>
        <v>0</v>
      </c>
      <c r="I757" s="78">
        <f>'入力シート Input sheet'!I824*($F757/1000)</f>
        <v>0</v>
      </c>
      <c r="J757" s="78">
        <f>'入力シート Input sheet'!J824*($F757/1000)</f>
        <v>0</v>
      </c>
      <c r="K757" s="49" t="s">
        <v>7</v>
      </c>
      <c r="L757" s="78">
        <f>'入力シート Input sheet'!K824*($F757/1000)</f>
        <v>0</v>
      </c>
      <c r="M757" s="76">
        <f>'入力シート Input sheet'!L824</f>
        <v>0</v>
      </c>
    </row>
    <row r="758" spans="2:13" x14ac:dyDescent="0.4">
      <c r="B758" s="74">
        <f>'入力シート Input sheet'!D825</f>
        <v>0</v>
      </c>
      <c r="C758" s="13">
        <v>738</v>
      </c>
      <c r="D758" s="52" t="str">
        <f>'入力シート Input sheet'!F825</f>
        <v/>
      </c>
      <c r="E758" s="52">
        <f>'入力シート Input sheet'!P825</f>
        <v>0</v>
      </c>
      <c r="F758" s="52">
        <f>'入力シート Input sheet'!N825</f>
        <v>0</v>
      </c>
      <c r="G758" s="52" t="str">
        <f>'入力シート Input sheet'!O825</f>
        <v>kg</v>
      </c>
      <c r="H758" s="78">
        <f>'入力シート Input sheet'!H825*($F758/1000)</f>
        <v>0</v>
      </c>
      <c r="I758" s="78">
        <f>'入力シート Input sheet'!I825*($F758/1000)</f>
        <v>0</v>
      </c>
      <c r="J758" s="78">
        <f>'入力シート Input sheet'!J825*($F758/1000)</f>
        <v>0</v>
      </c>
      <c r="K758" s="49" t="s">
        <v>7</v>
      </c>
      <c r="L758" s="78">
        <f>'入力シート Input sheet'!K825*($F758/1000)</f>
        <v>0</v>
      </c>
      <c r="M758" s="76">
        <f>'入力シート Input sheet'!L825</f>
        <v>0</v>
      </c>
    </row>
    <row r="759" spans="2:13" x14ac:dyDescent="0.4">
      <c r="B759" s="74">
        <f>'入力シート Input sheet'!D826</f>
        <v>0</v>
      </c>
      <c r="C759" s="13">
        <v>739</v>
      </c>
      <c r="D759" s="52" t="str">
        <f>'入力シート Input sheet'!F826</f>
        <v/>
      </c>
      <c r="E759" s="52">
        <f>'入力シート Input sheet'!P826</f>
        <v>0</v>
      </c>
      <c r="F759" s="52">
        <f>'入力シート Input sheet'!N826</f>
        <v>0</v>
      </c>
      <c r="G759" s="52" t="str">
        <f>'入力シート Input sheet'!O826</f>
        <v>kg</v>
      </c>
      <c r="H759" s="78">
        <f>'入力シート Input sheet'!H826*($F759/1000)</f>
        <v>0</v>
      </c>
      <c r="I759" s="78">
        <f>'入力シート Input sheet'!I826*($F759/1000)</f>
        <v>0</v>
      </c>
      <c r="J759" s="78">
        <f>'入力シート Input sheet'!J826*($F759/1000)</f>
        <v>0</v>
      </c>
      <c r="K759" s="49" t="s">
        <v>7</v>
      </c>
      <c r="L759" s="78">
        <f>'入力シート Input sheet'!K826*($F759/1000)</f>
        <v>0</v>
      </c>
      <c r="M759" s="76">
        <f>'入力シート Input sheet'!L826</f>
        <v>0</v>
      </c>
    </row>
    <row r="760" spans="2:13" x14ac:dyDescent="0.4">
      <c r="B760" s="74">
        <f>'入力シート Input sheet'!D827</f>
        <v>0</v>
      </c>
      <c r="C760" s="13">
        <v>740</v>
      </c>
      <c r="D760" s="52" t="str">
        <f>'入力シート Input sheet'!F827</f>
        <v/>
      </c>
      <c r="E760" s="52">
        <f>'入力シート Input sheet'!P827</f>
        <v>0</v>
      </c>
      <c r="F760" s="52">
        <f>'入力シート Input sheet'!N827</f>
        <v>0</v>
      </c>
      <c r="G760" s="52" t="str">
        <f>'入力シート Input sheet'!O827</f>
        <v>kg</v>
      </c>
      <c r="H760" s="78">
        <f>'入力シート Input sheet'!H827*($F760/1000)</f>
        <v>0</v>
      </c>
      <c r="I760" s="78">
        <f>'入力シート Input sheet'!I827*($F760/1000)</f>
        <v>0</v>
      </c>
      <c r="J760" s="78">
        <f>'入力シート Input sheet'!J827*($F760/1000)</f>
        <v>0</v>
      </c>
      <c r="K760" s="49" t="s">
        <v>7</v>
      </c>
      <c r="L760" s="78">
        <f>'入力シート Input sheet'!K827*($F760/1000)</f>
        <v>0</v>
      </c>
      <c r="M760" s="76">
        <f>'入力シート Input sheet'!L827</f>
        <v>0</v>
      </c>
    </row>
    <row r="761" spans="2:13" x14ac:dyDescent="0.4">
      <c r="B761" s="74">
        <f>'入力シート Input sheet'!D828</f>
        <v>0</v>
      </c>
      <c r="C761" s="13">
        <v>741</v>
      </c>
      <c r="D761" s="52" t="str">
        <f>'入力シート Input sheet'!F828</f>
        <v/>
      </c>
      <c r="E761" s="52">
        <f>'入力シート Input sheet'!P828</f>
        <v>0</v>
      </c>
      <c r="F761" s="52">
        <f>'入力シート Input sheet'!N828</f>
        <v>0</v>
      </c>
      <c r="G761" s="52" t="str">
        <f>'入力シート Input sheet'!O828</f>
        <v>kg</v>
      </c>
      <c r="H761" s="78">
        <f>'入力シート Input sheet'!H828*($F761/1000)</f>
        <v>0</v>
      </c>
      <c r="I761" s="78">
        <f>'入力シート Input sheet'!I828*($F761/1000)</f>
        <v>0</v>
      </c>
      <c r="J761" s="78">
        <f>'入力シート Input sheet'!J828*($F761/1000)</f>
        <v>0</v>
      </c>
      <c r="K761" s="49" t="s">
        <v>7</v>
      </c>
      <c r="L761" s="78">
        <f>'入力シート Input sheet'!K828*($F761/1000)</f>
        <v>0</v>
      </c>
      <c r="M761" s="76">
        <f>'入力シート Input sheet'!L828</f>
        <v>0</v>
      </c>
    </row>
    <row r="762" spans="2:13" x14ac:dyDescent="0.4">
      <c r="B762" s="74">
        <f>'入力シート Input sheet'!D829</f>
        <v>0</v>
      </c>
      <c r="C762" s="13">
        <v>742</v>
      </c>
      <c r="D762" s="52" t="str">
        <f>'入力シート Input sheet'!F829</f>
        <v/>
      </c>
      <c r="E762" s="52">
        <f>'入力シート Input sheet'!P829</f>
        <v>0</v>
      </c>
      <c r="F762" s="52">
        <f>'入力シート Input sheet'!N829</f>
        <v>0</v>
      </c>
      <c r="G762" s="52" t="str">
        <f>'入力シート Input sheet'!O829</f>
        <v>kg</v>
      </c>
      <c r="H762" s="78">
        <f>'入力シート Input sheet'!H829*($F762/1000)</f>
        <v>0</v>
      </c>
      <c r="I762" s="78">
        <f>'入力シート Input sheet'!I829*($F762/1000)</f>
        <v>0</v>
      </c>
      <c r="J762" s="78">
        <f>'入力シート Input sheet'!J829*($F762/1000)</f>
        <v>0</v>
      </c>
      <c r="K762" s="49" t="s">
        <v>7</v>
      </c>
      <c r="L762" s="78">
        <f>'入力シート Input sheet'!K829*($F762/1000)</f>
        <v>0</v>
      </c>
      <c r="M762" s="76">
        <f>'入力シート Input sheet'!L829</f>
        <v>0</v>
      </c>
    </row>
    <row r="763" spans="2:13" x14ac:dyDescent="0.4">
      <c r="B763" s="74">
        <f>'入力シート Input sheet'!D830</f>
        <v>0</v>
      </c>
      <c r="C763" s="13">
        <v>743</v>
      </c>
      <c r="D763" s="52" t="str">
        <f>'入力シート Input sheet'!F830</f>
        <v/>
      </c>
      <c r="E763" s="52">
        <f>'入力シート Input sheet'!P830</f>
        <v>0</v>
      </c>
      <c r="F763" s="52">
        <f>'入力シート Input sheet'!N830</f>
        <v>0</v>
      </c>
      <c r="G763" s="52" t="str">
        <f>'入力シート Input sheet'!O830</f>
        <v>kg</v>
      </c>
      <c r="H763" s="78">
        <f>'入力シート Input sheet'!H830*($F763/1000)</f>
        <v>0</v>
      </c>
      <c r="I763" s="78">
        <f>'入力シート Input sheet'!I830*($F763/1000)</f>
        <v>0</v>
      </c>
      <c r="J763" s="78">
        <f>'入力シート Input sheet'!J830*($F763/1000)</f>
        <v>0</v>
      </c>
      <c r="K763" s="49" t="s">
        <v>7</v>
      </c>
      <c r="L763" s="78">
        <f>'入力シート Input sheet'!K830*($F763/1000)</f>
        <v>0</v>
      </c>
      <c r="M763" s="76">
        <f>'入力シート Input sheet'!L830</f>
        <v>0</v>
      </c>
    </row>
    <row r="764" spans="2:13" x14ac:dyDescent="0.4">
      <c r="B764" s="74">
        <f>'入力シート Input sheet'!D831</f>
        <v>0</v>
      </c>
      <c r="C764" s="13">
        <v>744</v>
      </c>
      <c r="D764" s="52" t="str">
        <f>'入力シート Input sheet'!F831</f>
        <v/>
      </c>
      <c r="E764" s="52">
        <f>'入力シート Input sheet'!P831</f>
        <v>0</v>
      </c>
      <c r="F764" s="52">
        <f>'入力シート Input sheet'!N831</f>
        <v>0</v>
      </c>
      <c r="G764" s="52" t="str">
        <f>'入力シート Input sheet'!O831</f>
        <v>kg</v>
      </c>
      <c r="H764" s="78">
        <f>'入力シート Input sheet'!H831*($F764/1000)</f>
        <v>0</v>
      </c>
      <c r="I764" s="78">
        <f>'入力シート Input sheet'!I831*($F764/1000)</f>
        <v>0</v>
      </c>
      <c r="J764" s="78">
        <f>'入力シート Input sheet'!J831*($F764/1000)</f>
        <v>0</v>
      </c>
      <c r="K764" s="49" t="s">
        <v>7</v>
      </c>
      <c r="L764" s="78">
        <f>'入力シート Input sheet'!K831*($F764/1000)</f>
        <v>0</v>
      </c>
      <c r="M764" s="76">
        <f>'入力シート Input sheet'!L831</f>
        <v>0</v>
      </c>
    </row>
    <row r="765" spans="2:13" x14ac:dyDescent="0.4">
      <c r="B765" s="74">
        <f>'入力シート Input sheet'!D832</f>
        <v>0</v>
      </c>
      <c r="C765" s="13">
        <v>745</v>
      </c>
      <c r="D765" s="52" t="str">
        <f>'入力シート Input sheet'!F832</f>
        <v/>
      </c>
      <c r="E765" s="52">
        <f>'入力シート Input sheet'!P832</f>
        <v>0</v>
      </c>
      <c r="F765" s="52">
        <f>'入力シート Input sheet'!N832</f>
        <v>0</v>
      </c>
      <c r="G765" s="52" t="str">
        <f>'入力シート Input sheet'!O832</f>
        <v>kg</v>
      </c>
      <c r="H765" s="78">
        <f>'入力シート Input sheet'!H832*($F765/1000)</f>
        <v>0</v>
      </c>
      <c r="I765" s="78">
        <f>'入力シート Input sheet'!I832*($F765/1000)</f>
        <v>0</v>
      </c>
      <c r="J765" s="78">
        <f>'入力シート Input sheet'!J832*($F765/1000)</f>
        <v>0</v>
      </c>
      <c r="K765" s="49" t="s">
        <v>7</v>
      </c>
      <c r="L765" s="78">
        <f>'入力シート Input sheet'!K832*($F765/1000)</f>
        <v>0</v>
      </c>
      <c r="M765" s="76">
        <f>'入力シート Input sheet'!L832</f>
        <v>0</v>
      </c>
    </row>
    <row r="766" spans="2:13" x14ac:dyDescent="0.4">
      <c r="B766" s="74">
        <f>'入力シート Input sheet'!D833</f>
        <v>0</v>
      </c>
      <c r="C766" s="13">
        <v>746</v>
      </c>
      <c r="D766" s="52" t="str">
        <f>'入力シート Input sheet'!F833</f>
        <v/>
      </c>
      <c r="E766" s="52">
        <f>'入力シート Input sheet'!P833</f>
        <v>0</v>
      </c>
      <c r="F766" s="52">
        <f>'入力シート Input sheet'!N833</f>
        <v>0</v>
      </c>
      <c r="G766" s="52" t="str">
        <f>'入力シート Input sheet'!O833</f>
        <v>kg</v>
      </c>
      <c r="H766" s="78">
        <f>'入力シート Input sheet'!H833*($F766/1000)</f>
        <v>0</v>
      </c>
      <c r="I766" s="78">
        <f>'入力シート Input sheet'!I833*($F766/1000)</f>
        <v>0</v>
      </c>
      <c r="J766" s="78">
        <f>'入力シート Input sheet'!J833*($F766/1000)</f>
        <v>0</v>
      </c>
      <c r="K766" s="49" t="s">
        <v>7</v>
      </c>
      <c r="L766" s="78">
        <f>'入力シート Input sheet'!K833*($F766/1000)</f>
        <v>0</v>
      </c>
      <c r="M766" s="76">
        <f>'入力シート Input sheet'!L833</f>
        <v>0</v>
      </c>
    </row>
    <row r="767" spans="2:13" x14ac:dyDescent="0.4">
      <c r="B767" s="74">
        <f>'入力シート Input sheet'!D834</f>
        <v>0</v>
      </c>
      <c r="C767" s="13">
        <v>747</v>
      </c>
      <c r="D767" s="52" t="str">
        <f>'入力シート Input sheet'!F834</f>
        <v/>
      </c>
      <c r="E767" s="52">
        <f>'入力シート Input sheet'!P834</f>
        <v>0</v>
      </c>
      <c r="F767" s="52">
        <f>'入力シート Input sheet'!N834</f>
        <v>0</v>
      </c>
      <c r="G767" s="52" t="str">
        <f>'入力シート Input sheet'!O834</f>
        <v>kg</v>
      </c>
      <c r="H767" s="78">
        <f>'入力シート Input sheet'!H834*($F767/1000)</f>
        <v>0</v>
      </c>
      <c r="I767" s="78">
        <f>'入力シート Input sheet'!I834*($F767/1000)</f>
        <v>0</v>
      </c>
      <c r="J767" s="78">
        <f>'入力シート Input sheet'!J834*($F767/1000)</f>
        <v>0</v>
      </c>
      <c r="K767" s="49" t="s">
        <v>7</v>
      </c>
      <c r="L767" s="78">
        <f>'入力シート Input sheet'!K834*($F767/1000)</f>
        <v>0</v>
      </c>
      <c r="M767" s="76">
        <f>'入力シート Input sheet'!L834</f>
        <v>0</v>
      </c>
    </row>
    <row r="768" spans="2:13" x14ac:dyDescent="0.4">
      <c r="B768" s="74">
        <f>'入力シート Input sheet'!D835</f>
        <v>0</v>
      </c>
      <c r="C768" s="13">
        <v>748</v>
      </c>
      <c r="D768" s="52" t="str">
        <f>'入力シート Input sheet'!F835</f>
        <v/>
      </c>
      <c r="E768" s="52">
        <f>'入力シート Input sheet'!P835</f>
        <v>0</v>
      </c>
      <c r="F768" s="52">
        <f>'入力シート Input sheet'!N835</f>
        <v>0</v>
      </c>
      <c r="G768" s="52" t="str">
        <f>'入力シート Input sheet'!O835</f>
        <v>kg</v>
      </c>
      <c r="H768" s="78">
        <f>'入力シート Input sheet'!H835*($F768/1000)</f>
        <v>0</v>
      </c>
      <c r="I768" s="78">
        <f>'入力シート Input sheet'!I835*($F768/1000)</f>
        <v>0</v>
      </c>
      <c r="J768" s="78">
        <f>'入力シート Input sheet'!J835*($F768/1000)</f>
        <v>0</v>
      </c>
      <c r="K768" s="49" t="s">
        <v>7</v>
      </c>
      <c r="L768" s="78">
        <f>'入力シート Input sheet'!K835*($F768/1000)</f>
        <v>0</v>
      </c>
      <c r="M768" s="76">
        <f>'入力シート Input sheet'!L835</f>
        <v>0</v>
      </c>
    </row>
    <row r="769" spans="2:13" x14ac:dyDescent="0.4">
      <c r="B769" s="74">
        <f>'入力シート Input sheet'!D836</f>
        <v>0</v>
      </c>
      <c r="C769" s="13">
        <v>749</v>
      </c>
      <c r="D769" s="52" t="str">
        <f>'入力シート Input sheet'!F836</f>
        <v/>
      </c>
      <c r="E769" s="52">
        <f>'入力シート Input sheet'!P836</f>
        <v>0</v>
      </c>
      <c r="F769" s="52">
        <f>'入力シート Input sheet'!N836</f>
        <v>0</v>
      </c>
      <c r="G769" s="52" t="str">
        <f>'入力シート Input sheet'!O836</f>
        <v>kg</v>
      </c>
      <c r="H769" s="78">
        <f>'入力シート Input sheet'!H836*($F769/1000)</f>
        <v>0</v>
      </c>
      <c r="I769" s="78">
        <f>'入力シート Input sheet'!I836*($F769/1000)</f>
        <v>0</v>
      </c>
      <c r="J769" s="78">
        <f>'入力シート Input sheet'!J836*($F769/1000)</f>
        <v>0</v>
      </c>
      <c r="K769" s="49" t="s">
        <v>7</v>
      </c>
      <c r="L769" s="78">
        <f>'入力シート Input sheet'!K836*($F769/1000)</f>
        <v>0</v>
      </c>
      <c r="M769" s="76">
        <f>'入力シート Input sheet'!L836</f>
        <v>0</v>
      </c>
    </row>
    <row r="770" spans="2:13" x14ac:dyDescent="0.4">
      <c r="B770" s="74">
        <f>'入力シート Input sheet'!D837</f>
        <v>0</v>
      </c>
      <c r="C770" s="13">
        <v>750</v>
      </c>
      <c r="D770" s="52" t="str">
        <f>'入力シート Input sheet'!F837</f>
        <v/>
      </c>
      <c r="E770" s="52">
        <f>'入力シート Input sheet'!P837</f>
        <v>0</v>
      </c>
      <c r="F770" s="52">
        <f>'入力シート Input sheet'!N837</f>
        <v>0</v>
      </c>
      <c r="G770" s="52" t="str">
        <f>'入力シート Input sheet'!O837</f>
        <v>kg</v>
      </c>
      <c r="H770" s="78">
        <f>'入力シート Input sheet'!H837*($F770/1000)</f>
        <v>0</v>
      </c>
      <c r="I770" s="78">
        <f>'入力シート Input sheet'!I837*($F770/1000)</f>
        <v>0</v>
      </c>
      <c r="J770" s="78">
        <f>'入力シート Input sheet'!J837*($F770/1000)</f>
        <v>0</v>
      </c>
      <c r="K770" s="49" t="s">
        <v>7</v>
      </c>
      <c r="L770" s="78">
        <f>'入力シート Input sheet'!K837*($F770/1000)</f>
        <v>0</v>
      </c>
      <c r="M770" s="76">
        <f>'入力シート Input sheet'!L837</f>
        <v>0</v>
      </c>
    </row>
    <row r="771" spans="2:13" x14ac:dyDescent="0.4">
      <c r="B771" s="74">
        <f>'入力シート Input sheet'!D838</f>
        <v>0</v>
      </c>
      <c r="C771" s="13">
        <v>751</v>
      </c>
      <c r="D771" s="52" t="str">
        <f>'入力シート Input sheet'!F838</f>
        <v/>
      </c>
      <c r="E771" s="52">
        <f>'入力シート Input sheet'!P838</f>
        <v>0</v>
      </c>
      <c r="F771" s="52">
        <f>'入力シート Input sheet'!N838</f>
        <v>0</v>
      </c>
      <c r="G771" s="52" t="str">
        <f>'入力シート Input sheet'!O838</f>
        <v>kg</v>
      </c>
      <c r="H771" s="78">
        <f>'入力シート Input sheet'!H838*($F771/1000)</f>
        <v>0</v>
      </c>
      <c r="I771" s="78">
        <f>'入力シート Input sheet'!I838*($F771/1000)</f>
        <v>0</v>
      </c>
      <c r="J771" s="78">
        <f>'入力シート Input sheet'!J838*($F771/1000)</f>
        <v>0</v>
      </c>
      <c r="K771" s="49" t="s">
        <v>7</v>
      </c>
      <c r="L771" s="78">
        <f>'入力シート Input sheet'!K838*($F771/1000)</f>
        <v>0</v>
      </c>
      <c r="M771" s="76">
        <f>'入力シート Input sheet'!L838</f>
        <v>0</v>
      </c>
    </row>
    <row r="772" spans="2:13" x14ac:dyDescent="0.4">
      <c r="B772" s="74">
        <f>'入力シート Input sheet'!D839</f>
        <v>0</v>
      </c>
      <c r="C772" s="13">
        <v>752</v>
      </c>
      <c r="D772" s="52" t="str">
        <f>'入力シート Input sheet'!F839</f>
        <v/>
      </c>
      <c r="E772" s="52">
        <f>'入力シート Input sheet'!P839</f>
        <v>0</v>
      </c>
      <c r="F772" s="52">
        <f>'入力シート Input sheet'!N839</f>
        <v>0</v>
      </c>
      <c r="G772" s="52" t="str">
        <f>'入力シート Input sheet'!O839</f>
        <v>kg</v>
      </c>
      <c r="H772" s="78">
        <f>'入力シート Input sheet'!H839*($F772/1000)</f>
        <v>0</v>
      </c>
      <c r="I772" s="78">
        <f>'入力シート Input sheet'!I839*($F772/1000)</f>
        <v>0</v>
      </c>
      <c r="J772" s="78">
        <f>'入力シート Input sheet'!J839*($F772/1000)</f>
        <v>0</v>
      </c>
      <c r="K772" s="49" t="s">
        <v>7</v>
      </c>
      <c r="L772" s="78">
        <f>'入力シート Input sheet'!K839*($F772/1000)</f>
        <v>0</v>
      </c>
      <c r="M772" s="76">
        <f>'入力シート Input sheet'!L839</f>
        <v>0</v>
      </c>
    </row>
    <row r="773" spans="2:13" x14ac:dyDescent="0.4">
      <c r="B773" s="74">
        <f>'入力シート Input sheet'!D840</f>
        <v>0</v>
      </c>
      <c r="C773" s="13">
        <v>753</v>
      </c>
      <c r="D773" s="52" t="str">
        <f>'入力シート Input sheet'!F840</f>
        <v/>
      </c>
      <c r="E773" s="52">
        <f>'入力シート Input sheet'!P840</f>
        <v>0</v>
      </c>
      <c r="F773" s="52">
        <f>'入力シート Input sheet'!N840</f>
        <v>0</v>
      </c>
      <c r="G773" s="52" t="str">
        <f>'入力シート Input sheet'!O840</f>
        <v>kg</v>
      </c>
      <c r="H773" s="78">
        <f>'入力シート Input sheet'!H840*($F773/1000)</f>
        <v>0</v>
      </c>
      <c r="I773" s="78">
        <f>'入力シート Input sheet'!I840*($F773/1000)</f>
        <v>0</v>
      </c>
      <c r="J773" s="78">
        <f>'入力シート Input sheet'!J840*($F773/1000)</f>
        <v>0</v>
      </c>
      <c r="K773" s="49" t="s">
        <v>7</v>
      </c>
      <c r="L773" s="78">
        <f>'入力シート Input sheet'!K840*($F773/1000)</f>
        <v>0</v>
      </c>
      <c r="M773" s="76">
        <f>'入力シート Input sheet'!L840</f>
        <v>0</v>
      </c>
    </row>
    <row r="774" spans="2:13" x14ac:dyDescent="0.4">
      <c r="B774" s="74">
        <f>'入力シート Input sheet'!D841</f>
        <v>0</v>
      </c>
      <c r="C774" s="13">
        <v>754</v>
      </c>
      <c r="D774" s="52" t="str">
        <f>'入力シート Input sheet'!F841</f>
        <v/>
      </c>
      <c r="E774" s="52">
        <f>'入力シート Input sheet'!P841</f>
        <v>0</v>
      </c>
      <c r="F774" s="52">
        <f>'入力シート Input sheet'!N841</f>
        <v>0</v>
      </c>
      <c r="G774" s="52" t="str">
        <f>'入力シート Input sheet'!O841</f>
        <v>kg</v>
      </c>
      <c r="H774" s="78">
        <f>'入力シート Input sheet'!H841*($F774/1000)</f>
        <v>0</v>
      </c>
      <c r="I774" s="78">
        <f>'入力シート Input sheet'!I841*($F774/1000)</f>
        <v>0</v>
      </c>
      <c r="J774" s="78">
        <f>'入力シート Input sheet'!J841*($F774/1000)</f>
        <v>0</v>
      </c>
      <c r="K774" s="49" t="s">
        <v>7</v>
      </c>
      <c r="L774" s="78">
        <f>'入力シート Input sheet'!K841*($F774/1000)</f>
        <v>0</v>
      </c>
      <c r="M774" s="76">
        <f>'入力シート Input sheet'!L841</f>
        <v>0</v>
      </c>
    </row>
    <row r="775" spans="2:13" x14ac:dyDescent="0.4">
      <c r="B775" s="74">
        <f>'入力シート Input sheet'!D842</f>
        <v>0</v>
      </c>
      <c r="C775" s="13">
        <v>755</v>
      </c>
      <c r="D775" s="52" t="str">
        <f>'入力シート Input sheet'!F842</f>
        <v/>
      </c>
      <c r="E775" s="52">
        <f>'入力シート Input sheet'!P842</f>
        <v>0</v>
      </c>
      <c r="F775" s="52">
        <f>'入力シート Input sheet'!N842</f>
        <v>0</v>
      </c>
      <c r="G775" s="52" t="str">
        <f>'入力シート Input sheet'!O842</f>
        <v>kg</v>
      </c>
      <c r="H775" s="78">
        <f>'入力シート Input sheet'!H842*($F775/1000)</f>
        <v>0</v>
      </c>
      <c r="I775" s="78">
        <f>'入力シート Input sheet'!I842*($F775/1000)</f>
        <v>0</v>
      </c>
      <c r="J775" s="78">
        <f>'入力シート Input sheet'!J842*($F775/1000)</f>
        <v>0</v>
      </c>
      <c r="K775" s="49" t="s">
        <v>7</v>
      </c>
      <c r="L775" s="78">
        <f>'入力シート Input sheet'!K842*($F775/1000)</f>
        <v>0</v>
      </c>
      <c r="M775" s="76">
        <f>'入力シート Input sheet'!L842</f>
        <v>0</v>
      </c>
    </row>
    <row r="776" spans="2:13" x14ac:dyDescent="0.4">
      <c r="B776" s="74">
        <f>'入力シート Input sheet'!D843</f>
        <v>0</v>
      </c>
      <c r="C776" s="13">
        <v>756</v>
      </c>
      <c r="D776" s="52" t="str">
        <f>'入力シート Input sheet'!F843</f>
        <v/>
      </c>
      <c r="E776" s="52">
        <f>'入力シート Input sheet'!P843</f>
        <v>0</v>
      </c>
      <c r="F776" s="52">
        <f>'入力シート Input sheet'!N843</f>
        <v>0</v>
      </c>
      <c r="G776" s="52" t="str">
        <f>'入力シート Input sheet'!O843</f>
        <v>kg</v>
      </c>
      <c r="H776" s="78">
        <f>'入力シート Input sheet'!H843*($F776/1000)</f>
        <v>0</v>
      </c>
      <c r="I776" s="78">
        <f>'入力シート Input sheet'!I843*($F776/1000)</f>
        <v>0</v>
      </c>
      <c r="J776" s="78">
        <f>'入力シート Input sheet'!J843*($F776/1000)</f>
        <v>0</v>
      </c>
      <c r="K776" s="49" t="s">
        <v>7</v>
      </c>
      <c r="L776" s="78">
        <f>'入力シート Input sheet'!K843*($F776/1000)</f>
        <v>0</v>
      </c>
      <c r="M776" s="76">
        <f>'入力シート Input sheet'!L843</f>
        <v>0</v>
      </c>
    </row>
    <row r="777" spans="2:13" x14ac:dyDescent="0.4">
      <c r="B777" s="74">
        <f>'入力シート Input sheet'!D844</f>
        <v>0</v>
      </c>
      <c r="C777" s="13">
        <v>757</v>
      </c>
      <c r="D777" s="52" t="str">
        <f>'入力シート Input sheet'!F844</f>
        <v/>
      </c>
      <c r="E777" s="52">
        <f>'入力シート Input sheet'!P844</f>
        <v>0</v>
      </c>
      <c r="F777" s="52">
        <f>'入力シート Input sheet'!N844</f>
        <v>0</v>
      </c>
      <c r="G777" s="52" t="str">
        <f>'入力シート Input sheet'!O844</f>
        <v>kg</v>
      </c>
      <c r="H777" s="78">
        <f>'入力シート Input sheet'!H844*($F777/1000)</f>
        <v>0</v>
      </c>
      <c r="I777" s="78">
        <f>'入力シート Input sheet'!I844*($F777/1000)</f>
        <v>0</v>
      </c>
      <c r="J777" s="78">
        <f>'入力シート Input sheet'!J844*($F777/1000)</f>
        <v>0</v>
      </c>
      <c r="K777" s="49" t="s">
        <v>7</v>
      </c>
      <c r="L777" s="78">
        <f>'入力シート Input sheet'!K844*($F777/1000)</f>
        <v>0</v>
      </c>
      <c r="M777" s="76">
        <f>'入力シート Input sheet'!L844</f>
        <v>0</v>
      </c>
    </row>
    <row r="778" spans="2:13" x14ac:dyDescent="0.4">
      <c r="B778" s="74">
        <f>'入力シート Input sheet'!D845</f>
        <v>0</v>
      </c>
      <c r="C778" s="13">
        <v>758</v>
      </c>
      <c r="D778" s="52" t="str">
        <f>'入力シート Input sheet'!F845</f>
        <v/>
      </c>
      <c r="E778" s="52">
        <f>'入力シート Input sheet'!P845</f>
        <v>0</v>
      </c>
      <c r="F778" s="52">
        <f>'入力シート Input sheet'!N845</f>
        <v>0</v>
      </c>
      <c r="G778" s="52" t="str">
        <f>'入力シート Input sheet'!O845</f>
        <v>kg</v>
      </c>
      <c r="H778" s="78">
        <f>'入力シート Input sheet'!H845*($F778/1000)</f>
        <v>0</v>
      </c>
      <c r="I778" s="78">
        <f>'入力シート Input sheet'!I845*($F778/1000)</f>
        <v>0</v>
      </c>
      <c r="J778" s="78">
        <f>'入力シート Input sheet'!J845*($F778/1000)</f>
        <v>0</v>
      </c>
      <c r="K778" s="49" t="s">
        <v>7</v>
      </c>
      <c r="L778" s="78">
        <f>'入力シート Input sheet'!K845*($F778/1000)</f>
        <v>0</v>
      </c>
      <c r="M778" s="76">
        <f>'入力シート Input sheet'!L845</f>
        <v>0</v>
      </c>
    </row>
    <row r="779" spans="2:13" x14ac:dyDescent="0.4">
      <c r="B779" s="74">
        <f>'入力シート Input sheet'!D846</f>
        <v>0</v>
      </c>
      <c r="C779" s="13">
        <v>759</v>
      </c>
      <c r="D779" s="52" t="str">
        <f>'入力シート Input sheet'!F846</f>
        <v/>
      </c>
      <c r="E779" s="52">
        <f>'入力シート Input sheet'!P846</f>
        <v>0</v>
      </c>
      <c r="F779" s="52">
        <f>'入力シート Input sheet'!N846</f>
        <v>0</v>
      </c>
      <c r="G779" s="52" t="str">
        <f>'入力シート Input sheet'!O846</f>
        <v>kg</v>
      </c>
      <c r="H779" s="78">
        <f>'入力シート Input sheet'!H846*($F779/1000)</f>
        <v>0</v>
      </c>
      <c r="I779" s="78">
        <f>'入力シート Input sheet'!I846*($F779/1000)</f>
        <v>0</v>
      </c>
      <c r="J779" s="78">
        <f>'入力シート Input sheet'!J846*($F779/1000)</f>
        <v>0</v>
      </c>
      <c r="K779" s="49" t="s">
        <v>7</v>
      </c>
      <c r="L779" s="78">
        <f>'入力シート Input sheet'!K846*($F779/1000)</f>
        <v>0</v>
      </c>
      <c r="M779" s="76">
        <f>'入力シート Input sheet'!L846</f>
        <v>0</v>
      </c>
    </row>
    <row r="780" spans="2:13" x14ac:dyDescent="0.4">
      <c r="B780" s="74">
        <f>'入力シート Input sheet'!D847</f>
        <v>0</v>
      </c>
      <c r="C780" s="13">
        <v>760</v>
      </c>
      <c r="D780" s="52" t="str">
        <f>'入力シート Input sheet'!F847</f>
        <v/>
      </c>
      <c r="E780" s="52">
        <f>'入力シート Input sheet'!P847</f>
        <v>0</v>
      </c>
      <c r="F780" s="52">
        <f>'入力シート Input sheet'!N847</f>
        <v>0</v>
      </c>
      <c r="G780" s="52" t="str">
        <f>'入力シート Input sheet'!O847</f>
        <v>kg</v>
      </c>
      <c r="H780" s="78">
        <f>'入力シート Input sheet'!H847*($F780/1000)</f>
        <v>0</v>
      </c>
      <c r="I780" s="78">
        <f>'入力シート Input sheet'!I847*($F780/1000)</f>
        <v>0</v>
      </c>
      <c r="J780" s="78">
        <f>'入力シート Input sheet'!J847*($F780/1000)</f>
        <v>0</v>
      </c>
      <c r="K780" s="49" t="s">
        <v>7</v>
      </c>
      <c r="L780" s="78">
        <f>'入力シート Input sheet'!K847*($F780/1000)</f>
        <v>0</v>
      </c>
      <c r="M780" s="76">
        <f>'入力シート Input sheet'!L847</f>
        <v>0</v>
      </c>
    </row>
    <row r="781" spans="2:13" x14ac:dyDescent="0.4">
      <c r="B781" s="74">
        <f>'入力シート Input sheet'!D848</f>
        <v>0</v>
      </c>
      <c r="C781" s="13">
        <v>761</v>
      </c>
      <c r="D781" s="52" t="str">
        <f>'入力シート Input sheet'!F848</f>
        <v/>
      </c>
      <c r="E781" s="52">
        <f>'入力シート Input sheet'!P848</f>
        <v>0</v>
      </c>
      <c r="F781" s="52">
        <f>'入力シート Input sheet'!N848</f>
        <v>0</v>
      </c>
      <c r="G781" s="52" t="str">
        <f>'入力シート Input sheet'!O848</f>
        <v>kg</v>
      </c>
      <c r="H781" s="78">
        <f>'入力シート Input sheet'!H848*($F781/1000)</f>
        <v>0</v>
      </c>
      <c r="I781" s="78">
        <f>'入力シート Input sheet'!I848*($F781/1000)</f>
        <v>0</v>
      </c>
      <c r="J781" s="78">
        <f>'入力シート Input sheet'!J848*($F781/1000)</f>
        <v>0</v>
      </c>
      <c r="K781" s="49" t="s">
        <v>7</v>
      </c>
      <c r="L781" s="78">
        <f>'入力シート Input sheet'!K848*($F781/1000)</f>
        <v>0</v>
      </c>
      <c r="M781" s="76">
        <f>'入力シート Input sheet'!L848</f>
        <v>0</v>
      </c>
    </row>
    <row r="782" spans="2:13" x14ac:dyDescent="0.4">
      <c r="B782" s="74">
        <f>'入力シート Input sheet'!D849</f>
        <v>0</v>
      </c>
      <c r="C782" s="13">
        <v>762</v>
      </c>
      <c r="D782" s="52" t="str">
        <f>'入力シート Input sheet'!F849</f>
        <v/>
      </c>
      <c r="E782" s="52">
        <f>'入力シート Input sheet'!P849</f>
        <v>0</v>
      </c>
      <c r="F782" s="52">
        <f>'入力シート Input sheet'!N849</f>
        <v>0</v>
      </c>
      <c r="G782" s="52" t="str">
        <f>'入力シート Input sheet'!O849</f>
        <v>kg</v>
      </c>
      <c r="H782" s="78">
        <f>'入力シート Input sheet'!H849*($F782/1000)</f>
        <v>0</v>
      </c>
      <c r="I782" s="78">
        <f>'入力シート Input sheet'!I849*($F782/1000)</f>
        <v>0</v>
      </c>
      <c r="J782" s="78">
        <f>'入力シート Input sheet'!J849*($F782/1000)</f>
        <v>0</v>
      </c>
      <c r="K782" s="49" t="s">
        <v>7</v>
      </c>
      <c r="L782" s="78">
        <f>'入力シート Input sheet'!K849*($F782/1000)</f>
        <v>0</v>
      </c>
      <c r="M782" s="76">
        <f>'入力シート Input sheet'!L849</f>
        <v>0</v>
      </c>
    </row>
    <row r="783" spans="2:13" x14ac:dyDescent="0.4">
      <c r="B783" s="74">
        <f>'入力シート Input sheet'!D850</f>
        <v>0</v>
      </c>
      <c r="C783" s="13">
        <v>763</v>
      </c>
      <c r="D783" s="52" t="str">
        <f>'入力シート Input sheet'!F850</f>
        <v/>
      </c>
      <c r="E783" s="52">
        <f>'入力シート Input sheet'!P850</f>
        <v>0</v>
      </c>
      <c r="F783" s="52">
        <f>'入力シート Input sheet'!N850</f>
        <v>0</v>
      </c>
      <c r="G783" s="52" t="str">
        <f>'入力シート Input sheet'!O850</f>
        <v>kg</v>
      </c>
      <c r="H783" s="78">
        <f>'入力シート Input sheet'!H850*($F783/1000)</f>
        <v>0</v>
      </c>
      <c r="I783" s="78">
        <f>'入力シート Input sheet'!I850*($F783/1000)</f>
        <v>0</v>
      </c>
      <c r="J783" s="78">
        <f>'入力シート Input sheet'!J850*($F783/1000)</f>
        <v>0</v>
      </c>
      <c r="K783" s="49" t="s">
        <v>7</v>
      </c>
      <c r="L783" s="78">
        <f>'入力シート Input sheet'!K850*($F783/1000)</f>
        <v>0</v>
      </c>
      <c r="M783" s="76">
        <f>'入力シート Input sheet'!L850</f>
        <v>0</v>
      </c>
    </row>
    <row r="784" spans="2:13" x14ac:dyDescent="0.4">
      <c r="B784" s="74">
        <f>'入力シート Input sheet'!D851</f>
        <v>0</v>
      </c>
      <c r="C784" s="13">
        <v>764</v>
      </c>
      <c r="D784" s="52" t="str">
        <f>'入力シート Input sheet'!F851</f>
        <v/>
      </c>
      <c r="E784" s="52">
        <f>'入力シート Input sheet'!P851</f>
        <v>0</v>
      </c>
      <c r="F784" s="52">
        <f>'入力シート Input sheet'!N851</f>
        <v>0</v>
      </c>
      <c r="G784" s="52" t="str">
        <f>'入力シート Input sheet'!O851</f>
        <v>kg</v>
      </c>
      <c r="H784" s="78">
        <f>'入力シート Input sheet'!H851*($F784/1000)</f>
        <v>0</v>
      </c>
      <c r="I784" s="78">
        <f>'入力シート Input sheet'!I851*($F784/1000)</f>
        <v>0</v>
      </c>
      <c r="J784" s="78">
        <f>'入力シート Input sheet'!J851*($F784/1000)</f>
        <v>0</v>
      </c>
      <c r="K784" s="49" t="s">
        <v>7</v>
      </c>
      <c r="L784" s="78">
        <f>'入力シート Input sheet'!K851*($F784/1000)</f>
        <v>0</v>
      </c>
      <c r="M784" s="76">
        <f>'入力シート Input sheet'!L851</f>
        <v>0</v>
      </c>
    </row>
    <row r="785" spans="2:13" x14ac:dyDescent="0.4">
      <c r="B785" s="74">
        <f>'入力シート Input sheet'!D852</f>
        <v>0</v>
      </c>
      <c r="C785" s="13">
        <v>765</v>
      </c>
      <c r="D785" s="52" t="str">
        <f>'入力シート Input sheet'!F852</f>
        <v/>
      </c>
      <c r="E785" s="52">
        <f>'入力シート Input sheet'!P852</f>
        <v>0</v>
      </c>
      <c r="F785" s="52">
        <f>'入力シート Input sheet'!N852</f>
        <v>0</v>
      </c>
      <c r="G785" s="52" t="str">
        <f>'入力シート Input sheet'!O852</f>
        <v>kg</v>
      </c>
      <c r="H785" s="78">
        <f>'入力シート Input sheet'!H852*($F785/1000)</f>
        <v>0</v>
      </c>
      <c r="I785" s="78">
        <f>'入力シート Input sheet'!I852*($F785/1000)</f>
        <v>0</v>
      </c>
      <c r="J785" s="78">
        <f>'入力シート Input sheet'!J852*($F785/1000)</f>
        <v>0</v>
      </c>
      <c r="K785" s="49" t="s">
        <v>7</v>
      </c>
      <c r="L785" s="78">
        <f>'入力シート Input sheet'!K852*($F785/1000)</f>
        <v>0</v>
      </c>
      <c r="M785" s="76">
        <f>'入力シート Input sheet'!L852</f>
        <v>0</v>
      </c>
    </row>
    <row r="786" spans="2:13" x14ac:dyDescent="0.4">
      <c r="B786" s="74">
        <f>'入力シート Input sheet'!D853</f>
        <v>0</v>
      </c>
      <c r="C786" s="13">
        <v>766</v>
      </c>
      <c r="D786" s="52" t="str">
        <f>'入力シート Input sheet'!F853</f>
        <v/>
      </c>
      <c r="E786" s="52">
        <f>'入力シート Input sheet'!P853</f>
        <v>0</v>
      </c>
      <c r="F786" s="52">
        <f>'入力シート Input sheet'!N853</f>
        <v>0</v>
      </c>
      <c r="G786" s="52" t="str">
        <f>'入力シート Input sheet'!O853</f>
        <v>kg</v>
      </c>
      <c r="H786" s="78">
        <f>'入力シート Input sheet'!H853*($F786/1000)</f>
        <v>0</v>
      </c>
      <c r="I786" s="78">
        <f>'入力シート Input sheet'!I853*($F786/1000)</f>
        <v>0</v>
      </c>
      <c r="J786" s="78">
        <f>'入力シート Input sheet'!J853*($F786/1000)</f>
        <v>0</v>
      </c>
      <c r="K786" s="49" t="s">
        <v>7</v>
      </c>
      <c r="L786" s="78">
        <f>'入力シート Input sheet'!K853*($F786/1000)</f>
        <v>0</v>
      </c>
      <c r="M786" s="76">
        <f>'入力シート Input sheet'!L853</f>
        <v>0</v>
      </c>
    </row>
    <row r="787" spans="2:13" x14ac:dyDescent="0.4">
      <c r="B787" s="74">
        <f>'入力シート Input sheet'!D854</f>
        <v>0</v>
      </c>
      <c r="C787" s="13">
        <v>767</v>
      </c>
      <c r="D787" s="52" t="str">
        <f>'入力シート Input sheet'!F854</f>
        <v/>
      </c>
      <c r="E787" s="52">
        <f>'入力シート Input sheet'!P854</f>
        <v>0</v>
      </c>
      <c r="F787" s="52">
        <f>'入力シート Input sheet'!N854</f>
        <v>0</v>
      </c>
      <c r="G787" s="52" t="str">
        <f>'入力シート Input sheet'!O854</f>
        <v>kg</v>
      </c>
      <c r="H787" s="78">
        <f>'入力シート Input sheet'!H854*($F787/1000)</f>
        <v>0</v>
      </c>
      <c r="I787" s="78">
        <f>'入力シート Input sheet'!I854*($F787/1000)</f>
        <v>0</v>
      </c>
      <c r="J787" s="78">
        <f>'入力シート Input sheet'!J854*($F787/1000)</f>
        <v>0</v>
      </c>
      <c r="K787" s="49" t="s">
        <v>7</v>
      </c>
      <c r="L787" s="78">
        <f>'入力シート Input sheet'!K854*($F787/1000)</f>
        <v>0</v>
      </c>
      <c r="M787" s="76">
        <f>'入力シート Input sheet'!L854</f>
        <v>0</v>
      </c>
    </row>
    <row r="788" spans="2:13" x14ac:dyDescent="0.4">
      <c r="B788" s="74">
        <f>'入力シート Input sheet'!D855</f>
        <v>0</v>
      </c>
      <c r="C788" s="13">
        <v>768</v>
      </c>
      <c r="D788" s="52" t="str">
        <f>'入力シート Input sheet'!F855</f>
        <v/>
      </c>
      <c r="E788" s="52">
        <f>'入力シート Input sheet'!P855</f>
        <v>0</v>
      </c>
      <c r="F788" s="52">
        <f>'入力シート Input sheet'!N855</f>
        <v>0</v>
      </c>
      <c r="G788" s="52" t="str">
        <f>'入力シート Input sheet'!O855</f>
        <v>kg</v>
      </c>
      <c r="H788" s="78">
        <f>'入力シート Input sheet'!H855*($F788/1000)</f>
        <v>0</v>
      </c>
      <c r="I788" s="78">
        <f>'入力シート Input sheet'!I855*($F788/1000)</f>
        <v>0</v>
      </c>
      <c r="J788" s="78">
        <f>'入力シート Input sheet'!J855*($F788/1000)</f>
        <v>0</v>
      </c>
      <c r="K788" s="49" t="s">
        <v>7</v>
      </c>
      <c r="L788" s="78">
        <f>'入力シート Input sheet'!K855*($F788/1000)</f>
        <v>0</v>
      </c>
      <c r="M788" s="76">
        <f>'入力シート Input sheet'!L855</f>
        <v>0</v>
      </c>
    </row>
    <row r="789" spans="2:13" x14ac:dyDescent="0.4">
      <c r="B789" s="74">
        <f>'入力シート Input sheet'!D856</f>
        <v>0</v>
      </c>
      <c r="C789" s="13">
        <v>769</v>
      </c>
      <c r="D789" s="52" t="str">
        <f>'入力シート Input sheet'!F856</f>
        <v/>
      </c>
      <c r="E789" s="52">
        <f>'入力シート Input sheet'!P856</f>
        <v>0</v>
      </c>
      <c r="F789" s="52">
        <f>'入力シート Input sheet'!N856</f>
        <v>0</v>
      </c>
      <c r="G789" s="52" t="str">
        <f>'入力シート Input sheet'!O856</f>
        <v>kg</v>
      </c>
      <c r="H789" s="78">
        <f>'入力シート Input sheet'!H856*($F789/1000)</f>
        <v>0</v>
      </c>
      <c r="I789" s="78">
        <f>'入力シート Input sheet'!I856*($F789/1000)</f>
        <v>0</v>
      </c>
      <c r="J789" s="78">
        <f>'入力シート Input sheet'!J856*($F789/1000)</f>
        <v>0</v>
      </c>
      <c r="K789" s="49" t="s">
        <v>7</v>
      </c>
      <c r="L789" s="78">
        <f>'入力シート Input sheet'!K856*($F789/1000)</f>
        <v>0</v>
      </c>
      <c r="M789" s="76">
        <f>'入力シート Input sheet'!L856</f>
        <v>0</v>
      </c>
    </row>
    <row r="790" spans="2:13" x14ac:dyDescent="0.4">
      <c r="B790" s="74">
        <f>'入力シート Input sheet'!D857</f>
        <v>0</v>
      </c>
      <c r="C790" s="13">
        <v>770</v>
      </c>
      <c r="D790" s="52" t="str">
        <f>'入力シート Input sheet'!F857</f>
        <v/>
      </c>
      <c r="E790" s="52">
        <f>'入力シート Input sheet'!P857</f>
        <v>0</v>
      </c>
      <c r="F790" s="52">
        <f>'入力シート Input sheet'!N857</f>
        <v>0</v>
      </c>
      <c r="G790" s="52" t="str">
        <f>'入力シート Input sheet'!O857</f>
        <v>kg</v>
      </c>
      <c r="H790" s="78">
        <f>'入力シート Input sheet'!H857*($F790/1000)</f>
        <v>0</v>
      </c>
      <c r="I790" s="78">
        <f>'入力シート Input sheet'!I857*($F790/1000)</f>
        <v>0</v>
      </c>
      <c r="J790" s="78">
        <f>'入力シート Input sheet'!J857*($F790/1000)</f>
        <v>0</v>
      </c>
      <c r="K790" s="49" t="s">
        <v>7</v>
      </c>
      <c r="L790" s="78">
        <f>'入力シート Input sheet'!K857*($F790/1000)</f>
        <v>0</v>
      </c>
      <c r="M790" s="76">
        <f>'入力シート Input sheet'!L857</f>
        <v>0</v>
      </c>
    </row>
    <row r="791" spans="2:13" x14ac:dyDescent="0.4">
      <c r="B791" s="74">
        <f>'入力シート Input sheet'!D858</f>
        <v>0</v>
      </c>
      <c r="C791" s="13">
        <v>771</v>
      </c>
      <c r="D791" s="52" t="str">
        <f>'入力シート Input sheet'!F858</f>
        <v/>
      </c>
      <c r="E791" s="52">
        <f>'入力シート Input sheet'!P858</f>
        <v>0</v>
      </c>
      <c r="F791" s="52">
        <f>'入力シート Input sheet'!N858</f>
        <v>0</v>
      </c>
      <c r="G791" s="52" t="str">
        <f>'入力シート Input sheet'!O858</f>
        <v>kg</v>
      </c>
      <c r="H791" s="78">
        <f>'入力シート Input sheet'!H858*($F791/1000)</f>
        <v>0</v>
      </c>
      <c r="I791" s="78">
        <f>'入力シート Input sheet'!I858*($F791/1000)</f>
        <v>0</v>
      </c>
      <c r="J791" s="78">
        <f>'入力シート Input sheet'!J858*($F791/1000)</f>
        <v>0</v>
      </c>
      <c r="K791" s="49" t="s">
        <v>7</v>
      </c>
      <c r="L791" s="78">
        <f>'入力シート Input sheet'!K858*($F791/1000)</f>
        <v>0</v>
      </c>
      <c r="M791" s="76">
        <f>'入力シート Input sheet'!L858</f>
        <v>0</v>
      </c>
    </row>
    <row r="792" spans="2:13" x14ac:dyDescent="0.4">
      <c r="B792" s="74">
        <f>'入力シート Input sheet'!D859</f>
        <v>0</v>
      </c>
      <c r="C792" s="13">
        <v>772</v>
      </c>
      <c r="D792" s="52" t="str">
        <f>'入力シート Input sheet'!F859</f>
        <v/>
      </c>
      <c r="E792" s="52">
        <f>'入力シート Input sheet'!P859</f>
        <v>0</v>
      </c>
      <c r="F792" s="52">
        <f>'入力シート Input sheet'!N859</f>
        <v>0</v>
      </c>
      <c r="G792" s="52" t="str">
        <f>'入力シート Input sheet'!O859</f>
        <v>kg</v>
      </c>
      <c r="H792" s="78">
        <f>'入力シート Input sheet'!H859*($F792/1000)</f>
        <v>0</v>
      </c>
      <c r="I792" s="78">
        <f>'入力シート Input sheet'!I859*($F792/1000)</f>
        <v>0</v>
      </c>
      <c r="J792" s="78">
        <f>'入力シート Input sheet'!J859*($F792/1000)</f>
        <v>0</v>
      </c>
      <c r="K792" s="49" t="s">
        <v>7</v>
      </c>
      <c r="L792" s="78">
        <f>'入力シート Input sheet'!K859*($F792/1000)</f>
        <v>0</v>
      </c>
      <c r="M792" s="76">
        <f>'入力シート Input sheet'!L859</f>
        <v>0</v>
      </c>
    </row>
    <row r="793" spans="2:13" x14ac:dyDescent="0.4">
      <c r="B793" s="74">
        <f>'入力シート Input sheet'!D860</f>
        <v>0</v>
      </c>
      <c r="C793" s="13">
        <v>773</v>
      </c>
      <c r="D793" s="52" t="str">
        <f>'入力シート Input sheet'!F860</f>
        <v/>
      </c>
      <c r="E793" s="52">
        <f>'入力シート Input sheet'!P860</f>
        <v>0</v>
      </c>
      <c r="F793" s="52">
        <f>'入力シート Input sheet'!N860</f>
        <v>0</v>
      </c>
      <c r="G793" s="52" t="str">
        <f>'入力シート Input sheet'!O860</f>
        <v>kg</v>
      </c>
      <c r="H793" s="78">
        <f>'入力シート Input sheet'!H860*($F793/1000)</f>
        <v>0</v>
      </c>
      <c r="I793" s="78">
        <f>'入力シート Input sheet'!I860*($F793/1000)</f>
        <v>0</v>
      </c>
      <c r="J793" s="78">
        <f>'入力シート Input sheet'!J860*($F793/1000)</f>
        <v>0</v>
      </c>
      <c r="K793" s="49" t="s">
        <v>7</v>
      </c>
      <c r="L793" s="78">
        <f>'入力シート Input sheet'!K860*($F793/1000)</f>
        <v>0</v>
      </c>
      <c r="M793" s="76">
        <f>'入力シート Input sheet'!L860</f>
        <v>0</v>
      </c>
    </row>
    <row r="794" spans="2:13" x14ac:dyDescent="0.4">
      <c r="B794" s="74">
        <f>'入力シート Input sheet'!D861</f>
        <v>0</v>
      </c>
      <c r="C794" s="13">
        <v>774</v>
      </c>
      <c r="D794" s="52" t="str">
        <f>'入力シート Input sheet'!F861</f>
        <v/>
      </c>
      <c r="E794" s="52">
        <f>'入力シート Input sheet'!P861</f>
        <v>0</v>
      </c>
      <c r="F794" s="52">
        <f>'入力シート Input sheet'!N861</f>
        <v>0</v>
      </c>
      <c r="G794" s="52" t="str">
        <f>'入力シート Input sheet'!O861</f>
        <v>kg</v>
      </c>
      <c r="H794" s="78">
        <f>'入力シート Input sheet'!H861*($F794/1000)</f>
        <v>0</v>
      </c>
      <c r="I794" s="78">
        <f>'入力シート Input sheet'!I861*($F794/1000)</f>
        <v>0</v>
      </c>
      <c r="J794" s="78">
        <f>'入力シート Input sheet'!J861*($F794/1000)</f>
        <v>0</v>
      </c>
      <c r="K794" s="49" t="s">
        <v>7</v>
      </c>
      <c r="L794" s="78">
        <f>'入力シート Input sheet'!K861*($F794/1000)</f>
        <v>0</v>
      </c>
      <c r="M794" s="76">
        <f>'入力シート Input sheet'!L861</f>
        <v>0</v>
      </c>
    </row>
    <row r="795" spans="2:13" x14ac:dyDescent="0.4">
      <c r="B795" s="74">
        <f>'入力シート Input sheet'!D862</f>
        <v>0</v>
      </c>
      <c r="C795" s="13">
        <v>775</v>
      </c>
      <c r="D795" s="52" t="str">
        <f>'入力シート Input sheet'!F862</f>
        <v/>
      </c>
      <c r="E795" s="52">
        <f>'入力シート Input sheet'!P862</f>
        <v>0</v>
      </c>
      <c r="F795" s="52">
        <f>'入力シート Input sheet'!N862</f>
        <v>0</v>
      </c>
      <c r="G795" s="52" t="str">
        <f>'入力シート Input sheet'!O862</f>
        <v>kg</v>
      </c>
      <c r="H795" s="78">
        <f>'入力シート Input sheet'!H862*($F795/1000)</f>
        <v>0</v>
      </c>
      <c r="I795" s="78">
        <f>'入力シート Input sheet'!I862*($F795/1000)</f>
        <v>0</v>
      </c>
      <c r="J795" s="78">
        <f>'入力シート Input sheet'!J862*($F795/1000)</f>
        <v>0</v>
      </c>
      <c r="K795" s="49" t="s">
        <v>7</v>
      </c>
      <c r="L795" s="78">
        <f>'入力シート Input sheet'!K862*($F795/1000)</f>
        <v>0</v>
      </c>
      <c r="M795" s="76">
        <f>'入力シート Input sheet'!L862</f>
        <v>0</v>
      </c>
    </row>
    <row r="796" spans="2:13" x14ac:dyDescent="0.4">
      <c r="B796" s="74">
        <f>'入力シート Input sheet'!D863</f>
        <v>0</v>
      </c>
      <c r="C796" s="13">
        <v>776</v>
      </c>
      <c r="D796" s="52" t="str">
        <f>'入力シート Input sheet'!F863</f>
        <v/>
      </c>
      <c r="E796" s="52">
        <f>'入力シート Input sheet'!P863</f>
        <v>0</v>
      </c>
      <c r="F796" s="52">
        <f>'入力シート Input sheet'!N863</f>
        <v>0</v>
      </c>
      <c r="G796" s="52" t="str">
        <f>'入力シート Input sheet'!O863</f>
        <v>kg</v>
      </c>
      <c r="H796" s="78">
        <f>'入力シート Input sheet'!H863*($F796/1000)</f>
        <v>0</v>
      </c>
      <c r="I796" s="78">
        <f>'入力シート Input sheet'!I863*($F796/1000)</f>
        <v>0</v>
      </c>
      <c r="J796" s="78">
        <f>'入力シート Input sheet'!J863*($F796/1000)</f>
        <v>0</v>
      </c>
      <c r="K796" s="49" t="s">
        <v>7</v>
      </c>
      <c r="L796" s="78">
        <f>'入力シート Input sheet'!K863*($F796/1000)</f>
        <v>0</v>
      </c>
      <c r="M796" s="76">
        <f>'入力シート Input sheet'!L863</f>
        <v>0</v>
      </c>
    </row>
    <row r="797" spans="2:13" x14ac:dyDescent="0.4">
      <c r="B797" s="74">
        <f>'入力シート Input sheet'!D864</f>
        <v>0</v>
      </c>
      <c r="C797" s="13">
        <v>777</v>
      </c>
      <c r="D797" s="52" t="str">
        <f>'入力シート Input sheet'!F864</f>
        <v/>
      </c>
      <c r="E797" s="52">
        <f>'入力シート Input sheet'!P864</f>
        <v>0</v>
      </c>
      <c r="F797" s="52">
        <f>'入力シート Input sheet'!N864</f>
        <v>0</v>
      </c>
      <c r="G797" s="52" t="str">
        <f>'入力シート Input sheet'!O864</f>
        <v>kg</v>
      </c>
      <c r="H797" s="78">
        <f>'入力シート Input sheet'!H864*($F797/1000)</f>
        <v>0</v>
      </c>
      <c r="I797" s="78">
        <f>'入力シート Input sheet'!I864*($F797/1000)</f>
        <v>0</v>
      </c>
      <c r="J797" s="78">
        <f>'入力シート Input sheet'!J864*($F797/1000)</f>
        <v>0</v>
      </c>
      <c r="K797" s="49" t="s">
        <v>7</v>
      </c>
      <c r="L797" s="78">
        <f>'入力シート Input sheet'!K864*($F797/1000)</f>
        <v>0</v>
      </c>
      <c r="M797" s="76">
        <f>'入力シート Input sheet'!L864</f>
        <v>0</v>
      </c>
    </row>
    <row r="798" spans="2:13" x14ac:dyDescent="0.4">
      <c r="B798" s="74">
        <f>'入力シート Input sheet'!D865</f>
        <v>0</v>
      </c>
      <c r="C798" s="13">
        <v>778</v>
      </c>
      <c r="D798" s="52" t="str">
        <f>'入力シート Input sheet'!F865</f>
        <v/>
      </c>
      <c r="E798" s="52">
        <f>'入力シート Input sheet'!P865</f>
        <v>0</v>
      </c>
      <c r="F798" s="52">
        <f>'入力シート Input sheet'!N865</f>
        <v>0</v>
      </c>
      <c r="G798" s="52" t="str">
        <f>'入力シート Input sheet'!O865</f>
        <v>kg</v>
      </c>
      <c r="H798" s="78">
        <f>'入力シート Input sheet'!H865*($F798/1000)</f>
        <v>0</v>
      </c>
      <c r="I798" s="78">
        <f>'入力シート Input sheet'!I865*($F798/1000)</f>
        <v>0</v>
      </c>
      <c r="J798" s="78">
        <f>'入力シート Input sheet'!J865*($F798/1000)</f>
        <v>0</v>
      </c>
      <c r="K798" s="49" t="s">
        <v>7</v>
      </c>
      <c r="L798" s="78">
        <f>'入力シート Input sheet'!K865*($F798/1000)</f>
        <v>0</v>
      </c>
      <c r="M798" s="76">
        <f>'入力シート Input sheet'!L865</f>
        <v>0</v>
      </c>
    </row>
    <row r="799" spans="2:13" x14ac:dyDescent="0.4">
      <c r="B799" s="74">
        <f>'入力シート Input sheet'!D866</f>
        <v>0</v>
      </c>
      <c r="C799" s="13">
        <v>779</v>
      </c>
      <c r="D799" s="52" t="str">
        <f>'入力シート Input sheet'!F866</f>
        <v/>
      </c>
      <c r="E799" s="52">
        <f>'入力シート Input sheet'!P866</f>
        <v>0</v>
      </c>
      <c r="F799" s="52">
        <f>'入力シート Input sheet'!N866</f>
        <v>0</v>
      </c>
      <c r="G799" s="52" t="str">
        <f>'入力シート Input sheet'!O866</f>
        <v>kg</v>
      </c>
      <c r="H799" s="78">
        <f>'入力シート Input sheet'!H866*($F799/1000)</f>
        <v>0</v>
      </c>
      <c r="I799" s="78">
        <f>'入力シート Input sheet'!I866*($F799/1000)</f>
        <v>0</v>
      </c>
      <c r="J799" s="78">
        <f>'入力シート Input sheet'!J866*($F799/1000)</f>
        <v>0</v>
      </c>
      <c r="K799" s="49" t="s">
        <v>7</v>
      </c>
      <c r="L799" s="78">
        <f>'入力シート Input sheet'!K866*($F799/1000)</f>
        <v>0</v>
      </c>
      <c r="M799" s="76">
        <f>'入力シート Input sheet'!L866</f>
        <v>0</v>
      </c>
    </row>
    <row r="800" spans="2:13" x14ac:dyDescent="0.4">
      <c r="B800" s="74">
        <f>'入力シート Input sheet'!D867</f>
        <v>0</v>
      </c>
      <c r="C800" s="13">
        <v>780</v>
      </c>
      <c r="D800" s="52" t="str">
        <f>'入力シート Input sheet'!F867</f>
        <v/>
      </c>
      <c r="E800" s="52">
        <f>'入力シート Input sheet'!P867</f>
        <v>0</v>
      </c>
      <c r="F800" s="52">
        <f>'入力シート Input sheet'!N867</f>
        <v>0</v>
      </c>
      <c r="G800" s="52" t="str">
        <f>'入力シート Input sheet'!O867</f>
        <v>kg</v>
      </c>
      <c r="H800" s="78">
        <f>'入力シート Input sheet'!H867*($F800/1000)</f>
        <v>0</v>
      </c>
      <c r="I800" s="78">
        <f>'入力シート Input sheet'!I867*($F800/1000)</f>
        <v>0</v>
      </c>
      <c r="J800" s="78">
        <f>'入力シート Input sheet'!J867*($F800/1000)</f>
        <v>0</v>
      </c>
      <c r="K800" s="49" t="s">
        <v>7</v>
      </c>
      <c r="L800" s="78">
        <f>'入力シート Input sheet'!K867*($F800/1000)</f>
        <v>0</v>
      </c>
      <c r="M800" s="76">
        <f>'入力シート Input sheet'!L867</f>
        <v>0</v>
      </c>
    </row>
    <row r="801" spans="2:13" x14ac:dyDescent="0.4">
      <c r="B801" s="74">
        <f>'入力シート Input sheet'!D868</f>
        <v>0</v>
      </c>
      <c r="C801" s="13">
        <v>781</v>
      </c>
      <c r="D801" s="52" t="str">
        <f>'入力シート Input sheet'!F868</f>
        <v/>
      </c>
      <c r="E801" s="52">
        <f>'入力シート Input sheet'!P868</f>
        <v>0</v>
      </c>
      <c r="F801" s="52">
        <f>'入力シート Input sheet'!N868</f>
        <v>0</v>
      </c>
      <c r="G801" s="52" t="str">
        <f>'入力シート Input sheet'!O868</f>
        <v>kg</v>
      </c>
      <c r="H801" s="78">
        <f>'入力シート Input sheet'!H868*($F801/1000)</f>
        <v>0</v>
      </c>
      <c r="I801" s="78">
        <f>'入力シート Input sheet'!I868*($F801/1000)</f>
        <v>0</v>
      </c>
      <c r="J801" s="78">
        <f>'入力シート Input sheet'!J868*($F801/1000)</f>
        <v>0</v>
      </c>
      <c r="K801" s="49" t="s">
        <v>7</v>
      </c>
      <c r="L801" s="78">
        <f>'入力シート Input sheet'!K868*($F801/1000)</f>
        <v>0</v>
      </c>
      <c r="M801" s="76">
        <f>'入力シート Input sheet'!L868</f>
        <v>0</v>
      </c>
    </row>
    <row r="802" spans="2:13" x14ac:dyDescent="0.4">
      <c r="B802" s="74">
        <f>'入力シート Input sheet'!D869</f>
        <v>0</v>
      </c>
      <c r="C802" s="13">
        <v>782</v>
      </c>
      <c r="D802" s="52" t="str">
        <f>'入力シート Input sheet'!F869</f>
        <v/>
      </c>
      <c r="E802" s="52">
        <f>'入力シート Input sheet'!P869</f>
        <v>0</v>
      </c>
      <c r="F802" s="52">
        <f>'入力シート Input sheet'!N869</f>
        <v>0</v>
      </c>
      <c r="G802" s="52" t="str">
        <f>'入力シート Input sheet'!O869</f>
        <v>kg</v>
      </c>
      <c r="H802" s="78">
        <f>'入力シート Input sheet'!H869*($F802/1000)</f>
        <v>0</v>
      </c>
      <c r="I802" s="78">
        <f>'入力シート Input sheet'!I869*($F802/1000)</f>
        <v>0</v>
      </c>
      <c r="J802" s="78">
        <f>'入力シート Input sheet'!J869*($F802/1000)</f>
        <v>0</v>
      </c>
      <c r="K802" s="49" t="s">
        <v>7</v>
      </c>
      <c r="L802" s="78">
        <f>'入力シート Input sheet'!K869*($F802/1000)</f>
        <v>0</v>
      </c>
      <c r="M802" s="76">
        <f>'入力シート Input sheet'!L869</f>
        <v>0</v>
      </c>
    </row>
    <row r="803" spans="2:13" x14ac:dyDescent="0.4">
      <c r="B803" s="74">
        <f>'入力シート Input sheet'!D870</f>
        <v>0</v>
      </c>
      <c r="C803" s="13">
        <v>783</v>
      </c>
      <c r="D803" s="52" t="str">
        <f>'入力シート Input sheet'!F870</f>
        <v/>
      </c>
      <c r="E803" s="52">
        <f>'入力シート Input sheet'!P870</f>
        <v>0</v>
      </c>
      <c r="F803" s="52">
        <f>'入力シート Input sheet'!N870</f>
        <v>0</v>
      </c>
      <c r="G803" s="52" t="str">
        <f>'入力シート Input sheet'!O870</f>
        <v>kg</v>
      </c>
      <c r="H803" s="78">
        <f>'入力シート Input sheet'!H870*($F803/1000)</f>
        <v>0</v>
      </c>
      <c r="I803" s="78">
        <f>'入力シート Input sheet'!I870*($F803/1000)</f>
        <v>0</v>
      </c>
      <c r="J803" s="78">
        <f>'入力シート Input sheet'!J870*($F803/1000)</f>
        <v>0</v>
      </c>
      <c r="K803" s="49" t="s">
        <v>7</v>
      </c>
      <c r="L803" s="78">
        <f>'入力シート Input sheet'!K870*($F803/1000)</f>
        <v>0</v>
      </c>
      <c r="M803" s="76">
        <f>'入力シート Input sheet'!L870</f>
        <v>0</v>
      </c>
    </row>
    <row r="804" spans="2:13" x14ac:dyDescent="0.4">
      <c r="B804" s="74">
        <f>'入力シート Input sheet'!D871</f>
        <v>0</v>
      </c>
      <c r="C804" s="13">
        <v>784</v>
      </c>
      <c r="D804" s="52" t="str">
        <f>'入力シート Input sheet'!F871</f>
        <v/>
      </c>
      <c r="E804" s="52">
        <f>'入力シート Input sheet'!P871</f>
        <v>0</v>
      </c>
      <c r="F804" s="52">
        <f>'入力シート Input sheet'!N871</f>
        <v>0</v>
      </c>
      <c r="G804" s="52" t="str">
        <f>'入力シート Input sheet'!O871</f>
        <v>kg</v>
      </c>
      <c r="H804" s="78">
        <f>'入力シート Input sheet'!H871*($F804/1000)</f>
        <v>0</v>
      </c>
      <c r="I804" s="78">
        <f>'入力シート Input sheet'!I871*($F804/1000)</f>
        <v>0</v>
      </c>
      <c r="J804" s="78">
        <f>'入力シート Input sheet'!J871*($F804/1000)</f>
        <v>0</v>
      </c>
      <c r="K804" s="49" t="s">
        <v>7</v>
      </c>
      <c r="L804" s="78">
        <f>'入力シート Input sheet'!K871*($F804/1000)</f>
        <v>0</v>
      </c>
      <c r="M804" s="76">
        <f>'入力シート Input sheet'!L871</f>
        <v>0</v>
      </c>
    </row>
    <row r="805" spans="2:13" x14ac:dyDescent="0.4">
      <c r="B805" s="74">
        <f>'入力シート Input sheet'!D872</f>
        <v>0</v>
      </c>
      <c r="C805" s="13">
        <v>785</v>
      </c>
      <c r="D805" s="52" t="str">
        <f>'入力シート Input sheet'!F872</f>
        <v/>
      </c>
      <c r="E805" s="52">
        <f>'入力シート Input sheet'!P872</f>
        <v>0</v>
      </c>
      <c r="F805" s="52">
        <f>'入力シート Input sheet'!N872</f>
        <v>0</v>
      </c>
      <c r="G805" s="52" t="str">
        <f>'入力シート Input sheet'!O872</f>
        <v>kg</v>
      </c>
      <c r="H805" s="78">
        <f>'入力シート Input sheet'!H872*($F805/1000)</f>
        <v>0</v>
      </c>
      <c r="I805" s="78">
        <f>'入力シート Input sheet'!I872*($F805/1000)</f>
        <v>0</v>
      </c>
      <c r="J805" s="78">
        <f>'入力シート Input sheet'!J872*($F805/1000)</f>
        <v>0</v>
      </c>
      <c r="K805" s="49" t="s">
        <v>7</v>
      </c>
      <c r="L805" s="78">
        <f>'入力シート Input sheet'!K872*($F805/1000)</f>
        <v>0</v>
      </c>
      <c r="M805" s="76">
        <f>'入力シート Input sheet'!L872</f>
        <v>0</v>
      </c>
    </row>
    <row r="806" spans="2:13" x14ac:dyDescent="0.4">
      <c r="B806" s="74">
        <f>'入力シート Input sheet'!D873</f>
        <v>0</v>
      </c>
      <c r="C806" s="13">
        <v>786</v>
      </c>
      <c r="D806" s="52" t="str">
        <f>'入力シート Input sheet'!F873</f>
        <v/>
      </c>
      <c r="E806" s="52">
        <f>'入力シート Input sheet'!P873</f>
        <v>0</v>
      </c>
      <c r="F806" s="52">
        <f>'入力シート Input sheet'!N873</f>
        <v>0</v>
      </c>
      <c r="G806" s="52" t="str">
        <f>'入力シート Input sheet'!O873</f>
        <v>kg</v>
      </c>
      <c r="H806" s="78">
        <f>'入力シート Input sheet'!H873*($F806/1000)</f>
        <v>0</v>
      </c>
      <c r="I806" s="78">
        <f>'入力シート Input sheet'!I873*($F806/1000)</f>
        <v>0</v>
      </c>
      <c r="J806" s="78">
        <f>'入力シート Input sheet'!J873*($F806/1000)</f>
        <v>0</v>
      </c>
      <c r="K806" s="49" t="s">
        <v>7</v>
      </c>
      <c r="L806" s="78">
        <f>'入力シート Input sheet'!K873*($F806/1000)</f>
        <v>0</v>
      </c>
      <c r="M806" s="76">
        <f>'入力シート Input sheet'!L873</f>
        <v>0</v>
      </c>
    </row>
    <row r="807" spans="2:13" x14ac:dyDescent="0.4">
      <c r="B807" s="74">
        <f>'入力シート Input sheet'!D874</f>
        <v>0</v>
      </c>
      <c r="C807" s="13">
        <v>787</v>
      </c>
      <c r="D807" s="52" t="str">
        <f>'入力シート Input sheet'!F874</f>
        <v/>
      </c>
      <c r="E807" s="52">
        <f>'入力シート Input sheet'!P874</f>
        <v>0</v>
      </c>
      <c r="F807" s="52">
        <f>'入力シート Input sheet'!N874</f>
        <v>0</v>
      </c>
      <c r="G807" s="52" t="str">
        <f>'入力シート Input sheet'!O874</f>
        <v>kg</v>
      </c>
      <c r="H807" s="78">
        <f>'入力シート Input sheet'!H874*($F807/1000)</f>
        <v>0</v>
      </c>
      <c r="I807" s="78">
        <f>'入力シート Input sheet'!I874*($F807/1000)</f>
        <v>0</v>
      </c>
      <c r="J807" s="78">
        <f>'入力シート Input sheet'!J874*($F807/1000)</f>
        <v>0</v>
      </c>
      <c r="K807" s="49" t="s">
        <v>7</v>
      </c>
      <c r="L807" s="78">
        <f>'入力シート Input sheet'!K874*($F807/1000)</f>
        <v>0</v>
      </c>
      <c r="M807" s="76">
        <f>'入力シート Input sheet'!L874</f>
        <v>0</v>
      </c>
    </row>
    <row r="808" spans="2:13" x14ac:dyDescent="0.4">
      <c r="B808" s="74">
        <f>'入力シート Input sheet'!D875</f>
        <v>0</v>
      </c>
      <c r="C808" s="13">
        <v>788</v>
      </c>
      <c r="D808" s="52" t="str">
        <f>'入力シート Input sheet'!F875</f>
        <v/>
      </c>
      <c r="E808" s="52">
        <f>'入力シート Input sheet'!P875</f>
        <v>0</v>
      </c>
      <c r="F808" s="52">
        <f>'入力シート Input sheet'!N875</f>
        <v>0</v>
      </c>
      <c r="G808" s="52" t="str">
        <f>'入力シート Input sheet'!O875</f>
        <v>kg</v>
      </c>
      <c r="H808" s="78">
        <f>'入力シート Input sheet'!H875*($F808/1000)</f>
        <v>0</v>
      </c>
      <c r="I808" s="78">
        <f>'入力シート Input sheet'!I875*($F808/1000)</f>
        <v>0</v>
      </c>
      <c r="J808" s="78">
        <f>'入力シート Input sheet'!J875*($F808/1000)</f>
        <v>0</v>
      </c>
      <c r="K808" s="49" t="s">
        <v>7</v>
      </c>
      <c r="L808" s="78">
        <f>'入力シート Input sheet'!K875*($F808/1000)</f>
        <v>0</v>
      </c>
      <c r="M808" s="76">
        <f>'入力シート Input sheet'!L875</f>
        <v>0</v>
      </c>
    </row>
    <row r="809" spans="2:13" x14ac:dyDescent="0.4">
      <c r="B809" s="74">
        <f>'入力シート Input sheet'!D876</f>
        <v>0</v>
      </c>
      <c r="C809" s="13">
        <v>789</v>
      </c>
      <c r="D809" s="52" t="str">
        <f>'入力シート Input sheet'!F876</f>
        <v/>
      </c>
      <c r="E809" s="52">
        <f>'入力シート Input sheet'!P876</f>
        <v>0</v>
      </c>
      <c r="F809" s="52">
        <f>'入力シート Input sheet'!N876</f>
        <v>0</v>
      </c>
      <c r="G809" s="52" t="str">
        <f>'入力シート Input sheet'!O876</f>
        <v>kg</v>
      </c>
      <c r="H809" s="78">
        <f>'入力シート Input sheet'!H876*($F809/1000)</f>
        <v>0</v>
      </c>
      <c r="I809" s="78">
        <f>'入力シート Input sheet'!I876*($F809/1000)</f>
        <v>0</v>
      </c>
      <c r="J809" s="78">
        <f>'入力シート Input sheet'!J876*($F809/1000)</f>
        <v>0</v>
      </c>
      <c r="K809" s="49" t="s">
        <v>7</v>
      </c>
      <c r="L809" s="78">
        <f>'入力シート Input sheet'!K876*($F809/1000)</f>
        <v>0</v>
      </c>
      <c r="M809" s="76">
        <f>'入力シート Input sheet'!L876</f>
        <v>0</v>
      </c>
    </row>
    <row r="810" spans="2:13" x14ac:dyDescent="0.4">
      <c r="B810" s="74">
        <f>'入力シート Input sheet'!D877</f>
        <v>0</v>
      </c>
      <c r="C810" s="13">
        <v>790</v>
      </c>
      <c r="D810" s="52" t="str">
        <f>'入力シート Input sheet'!F877</f>
        <v/>
      </c>
      <c r="E810" s="52">
        <f>'入力シート Input sheet'!P877</f>
        <v>0</v>
      </c>
      <c r="F810" s="52">
        <f>'入力シート Input sheet'!N877</f>
        <v>0</v>
      </c>
      <c r="G810" s="52" t="str">
        <f>'入力シート Input sheet'!O877</f>
        <v>kg</v>
      </c>
      <c r="H810" s="78">
        <f>'入力シート Input sheet'!H877*($F810/1000)</f>
        <v>0</v>
      </c>
      <c r="I810" s="78">
        <f>'入力シート Input sheet'!I877*($F810/1000)</f>
        <v>0</v>
      </c>
      <c r="J810" s="78">
        <f>'入力シート Input sheet'!J877*($F810/1000)</f>
        <v>0</v>
      </c>
      <c r="K810" s="49" t="s">
        <v>7</v>
      </c>
      <c r="L810" s="78">
        <f>'入力シート Input sheet'!K877*($F810/1000)</f>
        <v>0</v>
      </c>
      <c r="M810" s="76">
        <f>'入力シート Input sheet'!L877</f>
        <v>0</v>
      </c>
    </row>
    <row r="811" spans="2:13" x14ac:dyDescent="0.4">
      <c r="B811" s="74">
        <f>'入力シート Input sheet'!D878</f>
        <v>0</v>
      </c>
      <c r="C811" s="13">
        <v>791</v>
      </c>
      <c r="D811" s="52" t="str">
        <f>'入力シート Input sheet'!F878</f>
        <v/>
      </c>
      <c r="E811" s="52">
        <f>'入力シート Input sheet'!P878</f>
        <v>0</v>
      </c>
      <c r="F811" s="52">
        <f>'入力シート Input sheet'!N878</f>
        <v>0</v>
      </c>
      <c r="G811" s="52" t="str">
        <f>'入力シート Input sheet'!O878</f>
        <v>kg</v>
      </c>
      <c r="H811" s="78">
        <f>'入力シート Input sheet'!H878*($F811/1000)</f>
        <v>0</v>
      </c>
      <c r="I811" s="78">
        <f>'入力シート Input sheet'!I878*($F811/1000)</f>
        <v>0</v>
      </c>
      <c r="J811" s="78">
        <f>'入力シート Input sheet'!J878*($F811/1000)</f>
        <v>0</v>
      </c>
      <c r="K811" s="49" t="s">
        <v>7</v>
      </c>
      <c r="L811" s="78">
        <f>'入力シート Input sheet'!K878*($F811/1000)</f>
        <v>0</v>
      </c>
      <c r="M811" s="76">
        <f>'入力シート Input sheet'!L878</f>
        <v>0</v>
      </c>
    </row>
    <row r="812" spans="2:13" x14ac:dyDescent="0.4">
      <c r="B812" s="74">
        <f>'入力シート Input sheet'!D879</f>
        <v>0</v>
      </c>
      <c r="C812" s="13">
        <v>792</v>
      </c>
      <c r="D812" s="52" t="str">
        <f>'入力シート Input sheet'!F879</f>
        <v/>
      </c>
      <c r="E812" s="52">
        <f>'入力シート Input sheet'!P879</f>
        <v>0</v>
      </c>
      <c r="F812" s="52">
        <f>'入力シート Input sheet'!N879</f>
        <v>0</v>
      </c>
      <c r="G812" s="52" t="str">
        <f>'入力シート Input sheet'!O879</f>
        <v>kg</v>
      </c>
      <c r="H812" s="78">
        <f>'入力シート Input sheet'!H879*($F812/1000)</f>
        <v>0</v>
      </c>
      <c r="I812" s="78">
        <f>'入力シート Input sheet'!I879*($F812/1000)</f>
        <v>0</v>
      </c>
      <c r="J812" s="78">
        <f>'入力シート Input sheet'!J879*($F812/1000)</f>
        <v>0</v>
      </c>
      <c r="K812" s="49" t="s">
        <v>7</v>
      </c>
      <c r="L812" s="78">
        <f>'入力シート Input sheet'!K879*($F812/1000)</f>
        <v>0</v>
      </c>
      <c r="M812" s="76">
        <f>'入力シート Input sheet'!L879</f>
        <v>0</v>
      </c>
    </row>
    <row r="813" spans="2:13" x14ac:dyDescent="0.4">
      <c r="B813" s="74">
        <f>'入力シート Input sheet'!D880</f>
        <v>0</v>
      </c>
      <c r="C813" s="13">
        <v>793</v>
      </c>
      <c r="D813" s="52" t="str">
        <f>'入力シート Input sheet'!F880</f>
        <v/>
      </c>
      <c r="E813" s="52">
        <f>'入力シート Input sheet'!P880</f>
        <v>0</v>
      </c>
      <c r="F813" s="52">
        <f>'入力シート Input sheet'!N880</f>
        <v>0</v>
      </c>
      <c r="G813" s="52" t="str">
        <f>'入力シート Input sheet'!O880</f>
        <v>kg</v>
      </c>
      <c r="H813" s="78">
        <f>'入力シート Input sheet'!H880*($F813/1000)</f>
        <v>0</v>
      </c>
      <c r="I813" s="78">
        <f>'入力シート Input sheet'!I880*($F813/1000)</f>
        <v>0</v>
      </c>
      <c r="J813" s="78">
        <f>'入力シート Input sheet'!J880*($F813/1000)</f>
        <v>0</v>
      </c>
      <c r="K813" s="49" t="s">
        <v>7</v>
      </c>
      <c r="L813" s="78">
        <f>'入力シート Input sheet'!K880*($F813/1000)</f>
        <v>0</v>
      </c>
      <c r="M813" s="76">
        <f>'入力シート Input sheet'!L880</f>
        <v>0</v>
      </c>
    </row>
    <row r="814" spans="2:13" x14ac:dyDescent="0.4">
      <c r="B814" s="74">
        <f>'入力シート Input sheet'!D881</f>
        <v>0</v>
      </c>
      <c r="C814" s="13">
        <v>794</v>
      </c>
      <c r="D814" s="52" t="str">
        <f>'入力シート Input sheet'!F881</f>
        <v/>
      </c>
      <c r="E814" s="52">
        <f>'入力シート Input sheet'!P881</f>
        <v>0</v>
      </c>
      <c r="F814" s="52">
        <f>'入力シート Input sheet'!N881</f>
        <v>0</v>
      </c>
      <c r="G814" s="52" t="str">
        <f>'入力シート Input sheet'!O881</f>
        <v>kg</v>
      </c>
      <c r="H814" s="78">
        <f>'入力シート Input sheet'!H881*($F814/1000)</f>
        <v>0</v>
      </c>
      <c r="I814" s="78">
        <f>'入力シート Input sheet'!I881*($F814/1000)</f>
        <v>0</v>
      </c>
      <c r="J814" s="78">
        <f>'入力シート Input sheet'!J881*($F814/1000)</f>
        <v>0</v>
      </c>
      <c r="K814" s="49" t="s">
        <v>7</v>
      </c>
      <c r="L814" s="78">
        <f>'入力シート Input sheet'!K881*($F814/1000)</f>
        <v>0</v>
      </c>
      <c r="M814" s="76">
        <f>'入力シート Input sheet'!L881</f>
        <v>0</v>
      </c>
    </row>
    <row r="815" spans="2:13" x14ac:dyDescent="0.4">
      <c r="B815" s="74">
        <f>'入力シート Input sheet'!D882</f>
        <v>0</v>
      </c>
      <c r="C815" s="13">
        <v>795</v>
      </c>
      <c r="D815" s="52" t="str">
        <f>'入力シート Input sheet'!F882</f>
        <v/>
      </c>
      <c r="E815" s="52">
        <f>'入力シート Input sheet'!P882</f>
        <v>0</v>
      </c>
      <c r="F815" s="52">
        <f>'入力シート Input sheet'!N882</f>
        <v>0</v>
      </c>
      <c r="G815" s="52" t="str">
        <f>'入力シート Input sheet'!O882</f>
        <v>kg</v>
      </c>
      <c r="H815" s="78">
        <f>'入力シート Input sheet'!H882*($F815/1000)</f>
        <v>0</v>
      </c>
      <c r="I815" s="78">
        <f>'入力シート Input sheet'!I882*($F815/1000)</f>
        <v>0</v>
      </c>
      <c r="J815" s="78">
        <f>'入力シート Input sheet'!J882*($F815/1000)</f>
        <v>0</v>
      </c>
      <c r="K815" s="49" t="s">
        <v>7</v>
      </c>
      <c r="L815" s="78">
        <f>'入力シート Input sheet'!K882*($F815/1000)</f>
        <v>0</v>
      </c>
      <c r="M815" s="76">
        <f>'入力シート Input sheet'!L882</f>
        <v>0</v>
      </c>
    </row>
    <row r="816" spans="2:13" x14ac:dyDescent="0.4">
      <c r="B816" s="74">
        <f>'入力シート Input sheet'!D883</f>
        <v>0</v>
      </c>
      <c r="C816" s="13">
        <v>796</v>
      </c>
      <c r="D816" s="52" t="str">
        <f>'入力シート Input sheet'!F883</f>
        <v/>
      </c>
      <c r="E816" s="52">
        <f>'入力シート Input sheet'!P883</f>
        <v>0</v>
      </c>
      <c r="F816" s="52">
        <f>'入力シート Input sheet'!N883</f>
        <v>0</v>
      </c>
      <c r="G816" s="52" t="str">
        <f>'入力シート Input sheet'!O883</f>
        <v>kg</v>
      </c>
      <c r="H816" s="78">
        <f>'入力シート Input sheet'!H883*($F816/1000)</f>
        <v>0</v>
      </c>
      <c r="I816" s="78">
        <f>'入力シート Input sheet'!I883*($F816/1000)</f>
        <v>0</v>
      </c>
      <c r="J816" s="78">
        <f>'入力シート Input sheet'!J883*($F816/1000)</f>
        <v>0</v>
      </c>
      <c r="K816" s="49" t="s">
        <v>7</v>
      </c>
      <c r="L816" s="78">
        <f>'入力シート Input sheet'!K883*($F816/1000)</f>
        <v>0</v>
      </c>
      <c r="M816" s="76">
        <f>'入力シート Input sheet'!L883</f>
        <v>0</v>
      </c>
    </row>
    <row r="817" spans="2:13" x14ac:dyDescent="0.4">
      <c r="B817" s="74">
        <f>'入力シート Input sheet'!D884</f>
        <v>0</v>
      </c>
      <c r="C817" s="13">
        <v>797</v>
      </c>
      <c r="D817" s="52" t="str">
        <f>'入力シート Input sheet'!F884</f>
        <v/>
      </c>
      <c r="E817" s="52">
        <f>'入力シート Input sheet'!P884</f>
        <v>0</v>
      </c>
      <c r="F817" s="52">
        <f>'入力シート Input sheet'!N884</f>
        <v>0</v>
      </c>
      <c r="G817" s="52" t="str">
        <f>'入力シート Input sheet'!O884</f>
        <v>kg</v>
      </c>
      <c r="H817" s="78">
        <f>'入力シート Input sheet'!H884*($F817/1000)</f>
        <v>0</v>
      </c>
      <c r="I817" s="78">
        <f>'入力シート Input sheet'!I884*($F817/1000)</f>
        <v>0</v>
      </c>
      <c r="J817" s="78">
        <f>'入力シート Input sheet'!J884*($F817/1000)</f>
        <v>0</v>
      </c>
      <c r="K817" s="49" t="s">
        <v>7</v>
      </c>
      <c r="L817" s="78">
        <f>'入力シート Input sheet'!K884*($F817/1000)</f>
        <v>0</v>
      </c>
      <c r="M817" s="76">
        <f>'入力シート Input sheet'!L884</f>
        <v>0</v>
      </c>
    </row>
    <row r="818" spans="2:13" x14ac:dyDescent="0.4">
      <c r="B818" s="74">
        <f>'入力シート Input sheet'!D885</f>
        <v>0</v>
      </c>
      <c r="C818" s="13">
        <v>798</v>
      </c>
      <c r="D818" s="52" t="str">
        <f>'入力シート Input sheet'!F885</f>
        <v/>
      </c>
      <c r="E818" s="52">
        <f>'入力シート Input sheet'!P885</f>
        <v>0</v>
      </c>
      <c r="F818" s="52">
        <f>'入力シート Input sheet'!N885</f>
        <v>0</v>
      </c>
      <c r="G818" s="52" t="str">
        <f>'入力シート Input sheet'!O885</f>
        <v>kg</v>
      </c>
      <c r="H818" s="78">
        <f>'入力シート Input sheet'!H885*($F818/1000)</f>
        <v>0</v>
      </c>
      <c r="I818" s="78">
        <f>'入力シート Input sheet'!I885*($F818/1000)</f>
        <v>0</v>
      </c>
      <c r="J818" s="78">
        <f>'入力シート Input sheet'!J885*($F818/1000)</f>
        <v>0</v>
      </c>
      <c r="K818" s="49" t="s">
        <v>7</v>
      </c>
      <c r="L818" s="78">
        <f>'入力シート Input sheet'!K885*($F818/1000)</f>
        <v>0</v>
      </c>
      <c r="M818" s="76">
        <f>'入力シート Input sheet'!L885</f>
        <v>0</v>
      </c>
    </row>
    <row r="819" spans="2:13" x14ac:dyDescent="0.4">
      <c r="B819" s="74">
        <f>'入力シート Input sheet'!D886</f>
        <v>0</v>
      </c>
      <c r="C819" s="13">
        <v>799</v>
      </c>
      <c r="D819" s="52" t="str">
        <f>'入力シート Input sheet'!F886</f>
        <v/>
      </c>
      <c r="E819" s="52">
        <f>'入力シート Input sheet'!P886</f>
        <v>0</v>
      </c>
      <c r="F819" s="52">
        <f>'入力シート Input sheet'!N886</f>
        <v>0</v>
      </c>
      <c r="G819" s="52" t="str">
        <f>'入力シート Input sheet'!O886</f>
        <v>kg</v>
      </c>
      <c r="H819" s="78">
        <f>'入力シート Input sheet'!H886*($F819/1000)</f>
        <v>0</v>
      </c>
      <c r="I819" s="78">
        <f>'入力シート Input sheet'!I886*($F819/1000)</f>
        <v>0</v>
      </c>
      <c r="J819" s="78">
        <f>'入力シート Input sheet'!J886*($F819/1000)</f>
        <v>0</v>
      </c>
      <c r="K819" s="49" t="s">
        <v>7</v>
      </c>
      <c r="L819" s="78">
        <f>'入力シート Input sheet'!K886*($F819/1000)</f>
        <v>0</v>
      </c>
      <c r="M819" s="76">
        <f>'入力シート Input sheet'!L886</f>
        <v>0</v>
      </c>
    </row>
    <row r="820" spans="2:13" x14ac:dyDescent="0.4">
      <c r="B820" s="74">
        <f>'入力シート Input sheet'!D887</f>
        <v>0</v>
      </c>
      <c r="C820" s="13">
        <v>800</v>
      </c>
      <c r="D820" s="52" t="str">
        <f>'入力シート Input sheet'!F887</f>
        <v/>
      </c>
      <c r="E820" s="52">
        <f>'入力シート Input sheet'!P887</f>
        <v>0</v>
      </c>
      <c r="F820" s="52">
        <f>'入力シート Input sheet'!N887</f>
        <v>0</v>
      </c>
      <c r="G820" s="52" t="str">
        <f>'入力シート Input sheet'!O887</f>
        <v>kg</v>
      </c>
      <c r="H820" s="78">
        <f>'入力シート Input sheet'!H887*($F820/1000)</f>
        <v>0</v>
      </c>
      <c r="I820" s="78">
        <f>'入力シート Input sheet'!I887*($F820/1000)</f>
        <v>0</v>
      </c>
      <c r="J820" s="78">
        <f>'入力シート Input sheet'!J887*($F820/1000)</f>
        <v>0</v>
      </c>
      <c r="K820" s="49" t="s">
        <v>7</v>
      </c>
      <c r="L820" s="78">
        <f>'入力シート Input sheet'!K887*($F820/1000)</f>
        <v>0</v>
      </c>
      <c r="M820" s="76">
        <f>'入力シート Input sheet'!L887</f>
        <v>0</v>
      </c>
    </row>
    <row r="821" spans="2:13" x14ac:dyDescent="0.4">
      <c r="B821" s="74">
        <f>'入力シート Input sheet'!D888</f>
        <v>0</v>
      </c>
      <c r="C821" s="13">
        <v>801</v>
      </c>
      <c r="D821" s="52" t="str">
        <f>'入力シート Input sheet'!F888</f>
        <v/>
      </c>
      <c r="E821" s="52">
        <f>'入力シート Input sheet'!P888</f>
        <v>0</v>
      </c>
      <c r="F821" s="52">
        <f>'入力シート Input sheet'!N888</f>
        <v>0</v>
      </c>
      <c r="G821" s="52" t="str">
        <f>'入力シート Input sheet'!O888</f>
        <v>kg</v>
      </c>
      <c r="H821" s="78">
        <f>'入力シート Input sheet'!H888*($F821/1000)</f>
        <v>0</v>
      </c>
      <c r="I821" s="78">
        <f>'入力シート Input sheet'!I888*($F821/1000)</f>
        <v>0</v>
      </c>
      <c r="J821" s="78">
        <f>'入力シート Input sheet'!J888*($F821/1000)</f>
        <v>0</v>
      </c>
      <c r="K821" s="49" t="s">
        <v>7</v>
      </c>
      <c r="L821" s="78">
        <f>'入力シート Input sheet'!K888*($F821/1000)</f>
        <v>0</v>
      </c>
      <c r="M821" s="76">
        <f>'入力シート Input sheet'!L888</f>
        <v>0</v>
      </c>
    </row>
    <row r="822" spans="2:13" x14ac:dyDescent="0.4">
      <c r="B822" s="74">
        <f>'入力シート Input sheet'!D889</f>
        <v>0</v>
      </c>
      <c r="C822" s="13">
        <v>802</v>
      </c>
      <c r="D822" s="52" t="str">
        <f>'入力シート Input sheet'!F889</f>
        <v/>
      </c>
      <c r="E822" s="52">
        <f>'入力シート Input sheet'!P889</f>
        <v>0</v>
      </c>
      <c r="F822" s="52">
        <f>'入力シート Input sheet'!N889</f>
        <v>0</v>
      </c>
      <c r="G822" s="52" t="str">
        <f>'入力シート Input sheet'!O889</f>
        <v>kg</v>
      </c>
      <c r="H822" s="78">
        <f>'入力シート Input sheet'!H889*($F822/1000)</f>
        <v>0</v>
      </c>
      <c r="I822" s="78">
        <f>'入力シート Input sheet'!I889*($F822/1000)</f>
        <v>0</v>
      </c>
      <c r="J822" s="78">
        <f>'入力シート Input sheet'!J889*($F822/1000)</f>
        <v>0</v>
      </c>
      <c r="K822" s="49" t="s">
        <v>7</v>
      </c>
      <c r="L822" s="78">
        <f>'入力シート Input sheet'!K889*($F822/1000)</f>
        <v>0</v>
      </c>
      <c r="M822" s="76">
        <f>'入力シート Input sheet'!L889</f>
        <v>0</v>
      </c>
    </row>
    <row r="823" spans="2:13" x14ac:dyDescent="0.4">
      <c r="B823" s="74">
        <f>'入力シート Input sheet'!D890</f>
        <v>0</v>
      </c>
      <c r="C823" s="13">
        <v>803</v>
      </c>
      <c r="D823" s="52" t="str">
        <f>'入力シート Input sheet'!F890</f>
        <v/>
      </c>
      <c r="E823" s="52">
        <f>'入力シート Input sheet'!P890</f>
        <v>0</v>
      </c>
      <c r="F823" s="52">
        <f>'入力シート Input sheet'!N890</f>
        <v>0</v>
      </c>
      <c r="G823" s="52" t="str">
        <f>'入力シート Input sheet'!O890</f>
        <v>kg</v>
      </c>
      <c r="H823" s="78">
        <f>'入力シート Input sheet'!H890*($F823/1000)</f>
        <v>0</v>
      </c>
      <c r="I823" s="78">
        <f>'入力シート Input sheet'!I890*($F823/1000)</f>
        <v>0</v>
      </c>
      <c r="J823" s="78">
        <f>'入力シート Input sheet'!J890*($F823/1000)</f>
        <v>0</v>
      </c>
      <c r="K823" s="49" t="s">
        <v>7</v>
      </c>
      <c r="L823" s="78">
        <f>'入力シート Input sheet'!K890*($F823/1000)</f>
        <v>0</v>
      </c>
      <c r="M823" s="76">
        <f>'入力シート Input sheet'!L890</f>
        <v>0</v>
      </c>
    </row>
    <row r="824" spans="2:13" x14ac:dyDescent="0.4">
      <c r="B824" s="74">
        <f>'入力シート Input sheet'!D891</f>
        <v>0</v>
      </c>
      <c r="C824" s="13">
        <v>804</v>
      </c>
      <c r="D824" s="52" t="str">
        <f>'入力シート Input sheet'!F891</f>
        <v/>
      </c>
      <c r="E824" s="52">
        <f>'入力シート Input sheet'!P891</f>
        <v>0</v>
      </c>
      <c r="F824" s="52">
        <f>'入力シート Input sheet'!N891</f>
        <v>0</v>
      </c>
      <c r="G824" s="52" t="str">
        <f>'入力シート Input sheet'!O891</f>
        <v>kg</v>
      </c>
      <c r="H824" s="78">
        <f>'入力シート Input sheet'!H891*($F824/1000)</f>
        <v>0</v>
      </c>
      <c r="I824" s="78">
        <f>'入力シート Input sheet'!I891*($F824/1000)</f>
        <v>0</v>
      </c>
      <c r="J824" s="78">
        <f>'入力シート Input sheet'!J891*($F824/1000)</f>
        <v>0</v>
      </c>
      <c r="K824" s="49" t="s">
        <v>7</v>
      </c>
      <c r="L824" s="78">
        <f>'入力シート Input sheet'!K891*($F824/1000)</f>
        <v>0</v>
      </c>
      <c r="M824" s="76">
        <f>'入力シート Input sheet'!L891</f>
        <v>0</v>
      </c>
    </row>
    <row r="825" spans="2:13" x14ac:dyDescent="0.4">
      <c r="B825" s="74">
        <f>'入力シート Input sheet'!D892</f>
        <v>0</v>
      </c>
      <c r="C825" s="13">
        <v>805</v>
      </c>
      <c r="D825" s="52" t="str">
        <f>'入力シート Input sheet'!F892</f>
        <v/>
      </c>
      <c r="E825" s="52">
        <f>'入力シート Input sheet'!P892</f>
        <v>0</v>
      </c>
      <c r="F825" s="52">
        <f>'入力シート Input sheet'!N892</f>
        <v>0</v>
      </c>
      <c r="G825" s="52" t="str">
        <f>'入力シート Input sheet'!O892</f>
        <v>kg</v>
      </c>
      <c r="H825" s="78">
        <f>'入力シート Input sheet'!H892*($F825/1000)</f>
        <v>0</v>
      </c>
      <c r="I825" s="78">
        <f>'入力シート Input sheet'!I892*($F825/1000)</f>
        <v>0</v>
      </c>
      <c r="J825" s="78">
        <f>'入力シート Input sheet'!J892*($F825/1000)</f>
        <v>0</v>
      </c>
      <c r="K825" s="49" t="s">
        <v>7</v>
      </c>
      <c r="L825" s="78">
        <f>'入力シート Input sheet'!K892*($F825/1000)</f>
        <v>0</v>
      </c>
      <c r="M825" s="76">
        <f>'入力シート Input sheet'!L892</f>
        <v>0</v>
      </c>
    </row>
    <row r="826" spans="2:13" x14ac:dyDescent="0.4">
      <c r="B826" s="74">
        <f>'入力シート Input sheet'!D893</f>
        <v>0</v>
      </c>
      <c r="C826" s="13">
        <v>806</v>
      </c>
      <c r="D826" s="52" t="str">
        <f>'入力シート Input sheet'!F893</f>
        <v/>
      </c>
      <c r="E826" s="52">
        <f>'入力シート Input sheet'!P893</f>
        <v>0</v>
      </c>
      <c r="F826" s="52">
        <f>'入力シート Input sheet'!N893</f>
        <v>0</v>
      </c>
      <c r="G826" s="52" t="str">
        <f>'入力シート Input sheet'!O893</f>
        <v>kg</v>
      </c>
      <c r="H826" s="78">
        <f>'入力シート Input sheet'!H893*($F826/1000)</f>
        <v>0</v>
      </c>
      <c r="I826" s="78">
        <f>'入力シート Input sheet'!I893*($F826/1000)</f>
        <v>0</v>
      </c>
      <c r="J826" s="78">
        <f>'入力シート Input sheet'!J893*($F826/1000)</f>
        <v>0</v>
      </c>
      <c r="K826" s="49" t="s">
        <v>7</v>
      </c>
      <c r="L826" s="78">
        <f>'入力シート Input sheet'!K893*($F826/1000)</f>
        <v>0</v>
      </c>
      <c r="M826" s="76">
        <f>'入力シート Input sheet'!L893</f>
        <v>0</v>
      </c>
    </row>
    <row r="827" spans="2:13" x14ac:dyDescent="0.4">
      <c r="B827" s="74">
        <f>'入力シート Input sheet'!D894</f>
        <v>0</v>
      </c>
      <c r="C827" s="13">
        <v>807</v>
      </c>
      <c r="D827" s="52" t="str">
        <f>'入力シート Input sheet'!F894</f>
        <v/>
      </c>
      <c r="E827" s="52">
        <f>'入力シート Input sheet'!P894</f>
        <v>0</v>
      </c>
      <c r="F827" s="52">
        <f>'入力シート Input sheet'!N894</f>
        <v>0</v>
      </c>
      <c r="G827" s="52" t="str">
        <f>'入力シート Input sheet'!O894</f>
        <v>kg</v>
      </c>
      <c r="H827" s="78">
        <f>'入力シート Input sheet'!H894*($F827/1000)</f>
        <v>0</v>
      </c>
      <c r="I827" s="78">
        <f>'入力シート Input sheet'!I894*($F827/1000)</f>
        <v>0</v>
      </c>
      <c r="J827" s="78">
        <f>'入力シート Input sheet'!J894*($F827/1000)</f>
        <v>0</v>
      </c>
      <c r="K827" s="49" t="s">
        <v>7</v>
      </c>
      <c r="L827" s="78">
        <f>'入力シート Input sheet'!K894*($F827/1000)</f>
        <v>0</v>
      </c>
      <c r="M827" s="76">
        <f>'入力シート Input sheet'!L894</f>
        <v>0</v>
      </c>
    </row>
    <row r="828" spans="2:13" x14ac:dyDescent="0.4">
      <c r="B828" s="74">
        <f>'入力シート Input sheet'!D895</f>
        <v>0</v>
      </c>
      <c r="C828" s="13">
        <v>808</v>
      </c>
      <c r="D828" s="52" t="str">
        <f>'入力シート Input sheet'!F895</f>
        <v/>
      </c>
      <c r="E828" s="52">
        <f>'入力シート Input sheet'!P895</f>
        <v>0</v>
      </c>
      <c r="F828" s="52">
        <f>'入力シート Input sheet'!N895</f>
        <v>0</v>
      </c>
      <c r="G828" s="52" t="str">
        <f>'入力シート Input sheet'!O895</f>
        <v>kg</v>
      </c>
      <c r="H828" s="78">
        <f>'入力シート Input sheet'!H895*($F828/1000)</f>
        <v>0</v>
      </c>
      <c r="I828" s="78">
        <f>'入力シート Input sheet'!I895*($F828/1000)</f>
        <v>0</v>
      </c>
      <c r="J828" s="78">
        <f>'入力シート Input sheet'!J895*($F828/1000)</f>
        <v>0</v>
      </c>
      <c r="K828" s="49" t="s">
        <v>7</v>
      </c>
      <c r="L828" s="78">
        <f>'入力シート Input sheet'!K895*($F828/1000)</f>
        <v>0</v>
      </c>
      <c r="M828" s="76">
        <f>'入力シート Input sheet'!L895</f>
        <v>0</v>
      </c>
    </row>
    <row r="829" spans="2:13" x14ac:dyDescent="0.4">
      <c r="B829" s="74">
        <f>'入力シート Input sheet'!D896</f>
        <v>0</v>
      </c>
      <c r="C829" s="13">
        <v>809</v>
      </c>
      <c r="D829" s="52" t="str">
        <f>'入力シート Input sheet'!F896</f>
        <v/>
      </c>
      <c r="E829" s="52">
        <f>'入力シート Input sheet'!P896</f>
        <v>0</v>
      </c>
      <c r="F829" s="52">
        <f>'入力シート Input sheet'!N896</f>
        <v>0</v>
      </c>
      <c r="G829" s="52" t="str">
        <f>'入力シート Input sheet'!O896</f>
        <v>kg</v>
      </c>
      <c r="H829" s="78">
        <f>'入力シート Input sheet'!H896*($F829/1000)</f>
        <v>0</v>
      </c>
      <c r="I829" s="78">
        <f>'入力シート Input sheet'!I896*($F829/1000)</f>
        <v>0</v>
      </c>
      <c r="J829" s="78">
        <f>'入力シート Input sheet'!J896*($F829/1000)</f>
        <v>0</v>
      </c>
      <c r="K829" s="49" t="s">
        <v>7</v>
      </c>
      <c r="L829" s="78">
        <f>'入力シート Input sheet'!K896*($F829/1000)</f>
        <v>0</v>
      </c>
      <c r="M829" s="76">
        <f>'入力シート Input sheet'!L896</f>
        <v>0</v>
      </c>
    </row>
    <row r="830" spans="2:13" x14ac:dyDescent="0.4">
      <c r="B830" s="74">
        <f>'入力シート Input sheet'!D897</f>
        <v>0</v>
      </c>
      <c r="C830" s="13">
        <v>810</v>
      </c>
      <c r="D830" s="52" t="str">
        <f>'入力シート Input sheet'!F897</f>
        <v/>
      </c>
      <c r="E830" s="52">
        <f>'入力シート Input sheet'!P897</f>
        <v>0</v>
      </c>
      <c r="F830" s="52">
        <f>'入力シート Input sheet'!N897</f>
        <v>0</v>
      </c>
      <c r="G830" s="52" t="str">
        <f>'入力シート Input sheet'!O897</f>
        <v>kg</v>
      </c>
      <c r="H830" s="78">
        <f>'入力シート Input sheet'!H897*($F830/1000)</f>
        <v>0</v>
      </c>
      <c r="I830" s="78">
        <f>'入力シート Input sheet'!I897*($F830/1000)</f>
        <v>0</v>
      </c>
      <c r="J830" s="78">
        <f>'入力シート Input sheet'!J897*($F830/1000)</f>
        <v>0</v>
      </c>
      <c r="K830" s="49" t="s">
        <v>7</v>
      </c>
      <c r="L830" s="78">
        <f>'入力シート Input sheet'!K897*($F830/1000)</f>
        <v>0</v>
      </c>
      <c r="M830" s="76">
        <f>'入力シート Input sheet'!L897</f>
        <v>0</v>
      </c>
    </row>
    <row r="831" spans="2:13" x14ac:dyDescent="0.4">
      <c r="B831" s="74">
        <f>'入力シート Input sheet'!D898</f>
        <v>0</v>
      </c>
      <c r="C831" s="13">
        <v>811</v>
      </c>
      <c r="D831" s="52" t="str">
        <f>'入力シート Input sheet'!F898</f>
        <v/>
      </c>
      <c r="E831" s="52">
        <f>'入力シート Input sheet'!P898</f>
        <v>0</v>
      </c>
      <c r="F831" s="52">
        <f>'入力シート Input sheet'!N898</f>
        <v>0</v>
      </c>
      <c r="G831" s="52" t="str">
        <f>'入力シート Input sheet'!O898</f>
        <v>kg</v>
      </c>
      <c r="H831" s="78">
        <f>'入力シート Input sheet'!H898*($F831/1000)</f>
        <v>0</v>
      </c>
      <c r="I831" s="78">
        <f>'入力シート Input sheet'!I898*($F831/1000)</f>
        <v>0</v>
      </c>
      <c r="J831" s="78">
        <f>'入力シート Input sheet'!J898*($F831/1000)</f>
        <v>0</v>
      </c>
      <c r="K831" s="49" t="s">
        <v>7</v>
      </c>
      <c r="L831" s="78">
        <f>'入力シート Input sheet'!K898*($F831/1000)</f>
        <v>0</v>
      </c>
      <c r="M831" s="76">
        <f>'入力シート Input sheet'!L898</f>
        <v>0</v>
      </c>
    </row>
    <row r="832" spans="2:13" x14ac:dyDescent="0.4">
      <c r="B832" s="74">
        <f>'入力シート Input sheet'!D899</f>
        <v>0</v>
      </c>
      <c r="C832" s="13">
        <v>812</v>
      </c>
      <c r="D832" s="52" t="str">
        <f>'入力シート Input sheet'!F899</f>
        <v/>
      </c>
      <c r="E832" s="52">
        <f>'入力シート Input sheet'!P899</f>
        <v>0</v>
      </c>
      <c r="F832" s="52">
        <f>'入力シート Input sheet'!N899</f>
        <v>0</v>
      </c>
      <c r="G832" s="52" t="str">
        <f>'入力シート Input sheet'!O899</f>
        <v>kg</v>
      </c>
      <c r="H832" s="78">
        <f>'入力シート Input sheet'!H899*($F832/1000)</f>
        <v>0</v>
      </c>
      <c r="I832" s="78">
        <f>'入力シート Input sheet'!I899*($F832/1000)</f>
        <v>0</v>
      </c>
      <c r="J832" s="78">
        <f>'入力シート Input sheet'!J899*($F832/1000)</f>
        <v>0</v>
      </c>
      <c r="K832" s="49" t="s">
        <v>7</v>
      </c>
      <c r="L832" s="78">
        <f>'入力シート Input sheet'!K899*($F832/1000)</f>
        <v>0</v>
      </c>
      <c r="M832" s="76">
        <f>'入力シート Input sheet'!L899</f>
        <v>0</v>
      </c>
    </row>
    <row r="833" spans="2:13" x14ac:dyDescent="0.4">
      <c r="B833" s="74">
        <f>'入力シート Input sheet'!D900</f>
        <v>0</v>
      </c>
      <c r="C833" s="13">
        <v>813</v>
      </c>
      <c r="D833" s="52" t="str">
        <f>'入力シート Input sheet'!F900</f>
        <v/>
      </c>
      <c r="E833" s="52">
        <f>'入力シート Input sheet'!P900</f>
        <v>0</v>
      </c>
      <c r="F833" s="52">
        <f>'入力シート Input sheet'!N900</f>
        <v>0</v>
      </c>
      <c r="G833" s="52" t="str">
        <f>'入力シート Input sheet'!O900</f>
        <v>kg</v>
      </c>
      <c r="H833" s="78">
        <f>'入力シート Input sheet'!H900*($F833/1000)</f>
        <v>0</v>
      </c>
      <c r="I833" s="78">
        <f>'入力シート Input sheet'!I900*($F833/1000)</f>
        <v>0</v>
      </c>
      <c r="J833" s="78">
        <f>'入力シート Input sheet'!J900*($F833/1000)</f>
        <v>0</v>
      </c>
      <c r="K833" s="49" t="s">
        <v>7</v>
      </c>
      <c r="L833" s="78">
        <f>'入力シート Input sheet'!K900*($F833/1000)</f>
        <v>0</v>
      </c>
      <c r="M833" s="76">
        <f>'入力シート Input sheet'!L900</f>
        <v>0</v>
      </c>
    </row>
    <row r="834" spans="2:13" x14ac:dyDescent="0.4">
      <c r="B834" s="74">
        <f>'入力シート Input sheet'!D901</f>
        <v>0</v>
      </c>
      <c r="C834" s="13">
        <v>814</v>
      </c>
      <c r="D834" s="52" t="str">
        <f>'入力シート Input sheet'!F901</f>
        <v/>
      </c>
      <c r="E834" s="52">
        <f>'入力シート Input sheet'!P901</f>
        <v>0</v>
      </c>
      <c r="F834" s="52">
        <f>'入力シート Input sheet'!N901</f>
        <v>0</v>
      </c>
      <c r="G834" s="52" t="str">
        <f>'入力シート Input sheet'!O901</f>
        <v>kg</v>
      </c>
      <c r="H834" s="78">
        <f>'入力シート Input sheet'!H901*($F834/1000)</f>
        <v>0</v>
      </c>
      <c r="I834" s="78">
        <f>'入力シート Input sheet'!I901*($F834/1000)</f>
        <v>0</v>
      </c>
      <c r="J834" s="78">
        <f>'入力シート Input sheet'!J901*($F834/1000)</f>
        <v>0</v>
      </c>
      <c r="K834" s="49" t="s">
        <v>7</v>
      </c>
      <c r="L834" s="78">
        <f>'入力シート Input sheet'!K901*($F834/1000)</f>
        <v>0</v>
      </c>
      <c r="M834" s="76">
        <f>'入力シート Input sheet'!L901</f>
        <v>0</v>
      </c>
    </row>
    <row r="835" spans="2:13" x14ac:dyDescent="0.4">
      <c r="B835" s="74">
        <f>'入力シート Input sheet'!D902</f>
        <v>0</v>
      </c>
      <c r="C835" s="13">
        <v>815</v>
      </c>
      <c r="D835" s="52" t="str">
        <f>'入力シート Input sheet'!F902</f>
        <v/>
      </c>
      <c r="E835" s="52">
        <f>'入力シート Input sheet'!P902</f>
        <v>0</v>
      </c>
      <c r="F835" s="52">
        <f>'入力シート Input sheet'!N902</f>
        <v>0</v>
      </c>
      <c r="G835" s="52" t="str">
        <f>'入力シート Input sheet'!O902</f>
        <v>kg</v>
      </c>
      <c r="H835" s="78">
        <f>'入力シート Input sheet'!H902*($F835/1000)</f>
        <v>0</v>
      </c>
      <c r="I835" s="78">
        <f>'入力シート Input sheet'!I902*($F835/1000)</f>
        <v>0</v>
      </c>
      <c r="J835" s="78">
        <f>'入力シート Input sheet'!J902*($F835/1000)</f>
        <v>0</v>
      </c>
      <c r="K835" s="49" t="s">
        <v>7</v>
      </c>
      <c r="L835" s="78">
        <f>'入力シート Input sheet'!K902*($F835/1000)</f>
        <v>0</v>
      </c>
      <c r="M835" s="76">
        <f>'入力シート Input sheet'!L902</f>
        <v>0</v>
      </c>
    </row>
    <row r="836" spans="2:13" x14ac:dyDescent="0.4">
      <c r="B836" s="74">
        <f>'入力シート Input sheet'!D903</f>
        <v>0</v>
      </c>
      <c r="C836" s="13">
        <v>816</v>
      </c>
      <c r="D836" s="52" t="str">
        <f>'入力シート Input sheet'!F903</f>
        <v/>
      </c>
      <c r="E836" s="52">
        <f>'入力シート Input sheet'!P903</f>
        <v>0</v>
      </c>
      <c r="F836" s="52">
        <f>'入力シート Input sheet'!N903</f>
        <v>0</v>
      </c>
      <c r="G836" s="52" t="str">
        <f>'入力シート Input sheet'!O903</f>
        <v>kg</v>
      </c>
      <c r="H836" s="78">
        <f>'入力シート Input sheet'!H903*($F836/1000)</f>
        <v>0</v>
      </c>
      <c r="I836" s="78">
        <f>'入力シート Input sheet'!I903*($F836/1000)</f>
        <v>0</v>
      </c>
      <c r="J836" s="78">
        <f>'入力シート Input sheet'!J903*($F836/1000)</f>
        <v>0</v>
      </c>
      <c r="K836" s="49" t="s">
        <v>7</v>
      </c>
      <c r="L836" s="78">
        <f>'入力シート Input sheet'!K903*($F836/1000)</f>
        <v>0</v>
      </c>
      <c r="M836" s="76">
        <f>'入力シート Input sheet'!L903</f>
        <v>0</v>
      </c>
    </row>
    <row r="837" spans="2:13" x14ac:dyDescent="0.4">
      <c r="B837" s="74">
        <f>'入力シート Input sheet'!D904</f>
        <v>0</v>
      </c>
      <c r="C837" s="13">
        <v>817</v>
      </c>
      <c r="D837" s="52" t="str">
        <f>'入力シート Input sheet'!F904</f>
        <v/>
      </c>
      <c r="E837" s="52">
        <f>'入力シート Input sheet'!P904</f>
        <v>0</v>
      </c>
      <c r="F837" s="52">
        <f>'入力シート Input sheet'!N904</f>
        <v>0</v>
      </c>
      <c r="G837" s="52" t="str">
        <f>'入力シート Input sheet'!O904</f>
        <v>kg</v>
      </c>
      <c r="H837" s="78">
        <f>'入力シート Input sheet'!H904*($F837/1000)</f>
        <v>0</v>
      </c>
      <c r="I837" s="78">
        <f>'入力シート Input sheet'!I904*($F837/1000)</f>
        <v>0</v>
      </c>
      <c r="J837" s="78">
        <f>'入力シート Input sheet'!J904*($F837/1000)</f>
        <v>0</v>
      </c>
      <c r="K837" s="49" t="s">
        <v>7</v>
      </c>
      <c r="L837" s="78">
        <f>'入力シート Input sheet'!K904*($F837/1000)</f>
        <v>0</v>
      </c>
      <c r="M837" s="76">
        <f>'入力シート Input sheet'!L904</f>
        <v>0</v>
      </c>
    </row>
    <row r="838" spans="2:13" x14ac:dyDescent="0.4">
      <c r="B838" s="74">
        <f>'入力シート Input sheet'!D905</f>
        <v>0</v>
      </c>
      <c r="C838" s="13">
        <v>818</v>
      </c>
      <c r="D838" s="52" t="str">
        <f>'入力シート Input sheet'!F905</f>
        <v/>
      </c>
      <c r="E838" s="52">
        <f>'入力シート Input sheet'!P905</f>
        <v>0</v>
      </c>
      <c r="F838" s="52">
        <f>'入力シート Input sheet'!N905</f>
        <v>0</v>
      </c>
      <c r="G838" s="52" t="str">
        <f>'入力シート Input sheet'!O905</f>
        <v>kg</v>
      </c>
      <c r="H838" s="78">
        <f>'入力シート Input sheet'!H905*($F838/1000)</f>
        <v>0</v>
      </c>
      <c r="I838" s="78">
        <f>'入力シート Input sheet'!I905*($F838/1000)</f>
        <v>0</v>
      </c>
      <c r="J838" s="78">
        <f>'入力シート Input sheet'!J905*($F838/1000)</f>
        <v>0</v>
      </c>
      <c r="K838" s="49" t="s">
        <v>7</v>
      </c>
      <c r="L838" s="78">
        <f>'入力シート Input sheet'!K905*($F838/1000)</f>
        <v>0</v>
      </c>
      <c r="M838" s="76">
        <f>'入力シート Input sheet'!L905</f>
        <v>0</v>
      </c>
    </row>
    <row r="839" spans="2:13" x14ac:dyDescent="0.4">
      <c r="B839" s="74">
        <f>'入力シート Input sheet'!D906</f>
        <v>0</v>
      </c>
      <c r="C839" s="13">
        <v>819</v>
      </c>
      <c r="D839" s="52" t="str">
        <f>'入力シート Input sheet'!F906</f>
        <v/>
      </c>
      <c r="E839" s="52">
        <f>'入力シート Input sheet'!P906</f>
        <v>0</v>
      </c>
      <c r="F839" s="52">
        <f>'入力シート Input sheet'!N906</f>
        <v>0</v>
      </c>
      <c r="G839" s="52" t="str">
        <f>'入力シート Input sheet'!O906</f>
        <v>kg</v>
      </c>
      <c r="H839" s="78">
        <f>'入力シート Input sheet'!H906*($F839/1000)</f>
        <v>0</v>
      </c>
      <c r="I839" s="78">
        <f>'入力シート Input sheet'!I906*($F839/1000)</f>
        <v>0</v>
      </c>
      <c r="J839" s="78">
        <f>'入力シート Input sheet'!J906*($F839/1000)</f>
        <v>0</v>
      </c>
      <c r="K839" s="49" t="s">
        <v>7</v>
      </c>
      <c r="L839" s="78">
        <f>'入力シート Input sheet'!K906*($F839/1000)</f>
        <v>0</v>
      </c>
      <c r="M839" s="76">
        <f>'入力シート Input sheet'!L906</f>
        <v>0</v>
      </c>
    </row>
    <row r="840" spans="2:13" x14ac:dyDescent="0.4">
      <c r="B840" s="74">
        <f>'入力シート Input sheet'!D907</f>
        <v>0</v>
      </c>
      <c r="C840" s="13">
        <v>820</v>
      </c>
      <c r="D840" s="52" t="str">
        <f>'入力シート Input sheet'!F907</f>
        <v/>
      </c>
      <c r="E840" s="52">
        <f>'入力シート Input sheet'!P907</f>
        <v>0</v>
      </c>
      <c r="F840" s="52">
        <f>'入力シート Input sheet'!N907</f>
        <v>0</v>
      </c>
      <c r="G840" s="52" t="str">
        <f>'入力シート Input sheet'!O907</f>
        <v>kg</v>
      </c>
      <c r="H840" s="78">
        <f>'入力シート Input sheet'!H907*($F840/1000)</f>
        <v>0</v>
      </c>
      <c r="I840" s="78">
        <f>'入力シート Input sheet'!I907*($F840/1000)</f>
        <v>0</v>
      </c>
      <c r="J840" s="78">
        <f>'入力シート Input sheet'!J907*($F840/1000)</f>
        <v>0</v>
      </c>
      <c r="K840" s="49" t="s">
        <v>7</v>
      </c>
      <c r="L840" s="78">
        <f>'入力シート Input sheet'!K907*($F840/1000)</f>
        <v>0</v>
      </c>
      <c r="M840" s="76">
        <f>'入力シート Input sheet'!L907</f>
        <v>0</v>
      </c>
    </row>
    <row r="841" spans="2:13" x14ac:dyDescent="0.4">
      <c r="B841" s="74">
        <f>'入力シート Input sheet'!D908</f>
        <v>0</v>
      </c>
      <c r="C841" s="13">
        <v>821</v>
      </c>
      <c r="D841" s="52" t="str">
        <f>'入力シート Input sheet'!F908</f>
        <v/>
      </c>
      <c r="E841" s="52">
        <f>'入力シート Input sheet'!P908</f>
        <v>0</v>
      </c>
      <c r="F841" s="52">
        <f>'入力シート Input sheet'!N908</f>
        <v>0</v>
      </c>
      <c r="G841" s="52" t="str">
        <f>'入力シート Input sheet'!O908</f>
        <v>kg</v>
      </c>
      <c r="H841" s="78">
        <f>'入力シート Input sheet'!H908*($F841/1000)</f>
        <v>0</v>
      </c>
      <c r="I841" s="78">
        <f>'入力シート Input sheet'!I908*($F841/1000)</f>
        <v>0</v>
      </c>
      <c r="J841" s="78">
        <f>'入力シート Input sheet'!J908*($F841/1000)</f>
        <v>0</v>
      </c>
      <c r="K841" s="49" t="s">
        <v>7</v>
      </c>
      <c r="L841" s="78">
        <f>'入力シート Input sheet'!K908*($F841/1000)</f>
        <v>0</v>
      </c>
      <c r="M841" s="76">
        <f>'入力シート Input sheet'!L908</f>
        <v>0</v>
      </c>
    </row>
    <row r="842" spans="2:13" x14ac:dyDescent="0.4">
      <c r="B842" s="74">
        <f>'入力シート Input sheet'!D909</f>
        <v>0</v>
      </c>
      <c r="C842" s="13">
        <v>822</v>
      </c>
      <c r="D842" s="52" t="str">
        <f>'入力シート Input sheet'!F909</f>
        <v/>
      </c>
      <c r="E842" s="52">
        <f>'入力シート Input sheet'!P909</f>
        <v>0</v>
      </c>
      <c r="F842" s="52">
        <f>'入力シート Input sheet'!N909</f>
        <v>0</v>
      </c>
      <c r="G842" s="52" t="str">
        <f>'入力シート Input sheet'!O909</f>
        <v>kg</v>
      </c>
      <c r="H842" s="78">
        <f>'入力シート Input sheet'!H909*($F842/1000)</f>
        <v>0</v>
      </c>
      <c r="I842" s="78">
        <f>'入力シート Input sheet'!I909*($F842/1000)</f>
        <v>0</v>
      </c>
      <c r="J842" s="78">
        <f>'入力シート Input sheet'!J909*($F842/1000)</f>
        <v>0</v>
      </c>
      <c r="K842" s="49" t="s">
        <v>7</v>
      </c>
      <c r="L842" s="78">
        <f>'入力シート Input sheet'!K909*($F842/1000)</f>
        <v>0</v>
      </c>
      <c r="M842" s="76">
        <f>'入力シート Input sheet'!L909</f>
        <v>0</v>
      </c>
    </row>
    <row r="843" spans="2:13" x14ac:dyDescent="0.4">
      <c r="B843" s="74">
        <f>'入力シート Input sheet'!D910</f>
        <v>0</v>
      </c>
      <c r="C843" s="13">
        <v>823</v>
      </c>
      <c r="D843" s="52" t="str">
        <f>'入力シート Input sheet'!F910</f>
        <v/>
      </c>
      <c r="E843" s="52">
        <f>'入力シート Input sheet'!P910</f>
        <v>0</v>
      </c>
      <c r="F843" s="52">
        <f>'入力シート Input sheet'!N910</f>
        <v>0</v>
      </c>
      <c r="G843" s="52" t="str">
        <f>'入力シート Input sheet'!O910</f>
        <v>kg</v>
      </c>
      <c r="H843" s="78">
        <f>'入力シート Input sheet'!H910*($F843/1000)</f>
        <v>0</v>
      </c>
      <c r="I843" s="78">
        <f>'入力シート Input sheet'!I910*($F843/1000)</f>
        <v>0</v>
      </c>
      <c r="J843" s="78">
        <f>'入力シート Input sheet'!J910*($F843/1000)</f>
        <v>0</v>
      </c>
      <c r="K843" s="49" t="s">
        <v>7</v>
      </c>
      <c r="L843" s="78">
        <f>'入力シート Input sheet'!K910*($F843/1000)</f>
        <v>0</v>
      </c>
      <c r="M843" s="76">
        <f>'入力シート Input sheet'!L910</f>
        <v>0</v>
      </c>
    </row>
    <row r="844" spans="2:13" x14ac:dyDescent="0.4">
      <c r="B844" s="74">
        <f>'入力シート Input sheet'!D911</f>
        <v>0</v>
      </c>
      <c r="C844" s="13">
        <v>824</v>
      </c>
      <c r="D844" s="52" t="str">
        <f>'入力シート Input sheet'!F911</f>
        <v/>
      </c>
      <c r="E844" s="52">
        <f>'入力シート Input sheet'!P911</f>
        <v>0</v>
      </c>
      <c r="F844" s="52">
        <f>'入力シート Input sheet'!N911</f>
        <v>0</v>
      </c>
      <c r="G844" s="52" t="str">
        <f>'入力シート Input sheet'!O911</f>
        <v>kg</v>
      </c>
      <c r="H844" s="78">
        <f>'入力シート Input sheet'!H911*($F844/1000)</f>
        <v>0</v>
      </c>
      <c r="I844" s="78">
        <f>'入力シート Input sheet'!I911*($F844/1000)</f>
        <v>0</v>
      </c>
      <c r="J844" s="78">
        <f>'入力シート Input sheet'!J911*($F844/1000)</f>
        <v>0</v>
      </c>
      <c r="K844" s="49" t="s">
        <v>7</v>
      </c>
      <c r="L844" s="78">
        <f>'入力シート Input sheet'!K911*($F844/1000)</f>
        <v>0</v>
      </c>
      <c r="M844" s="76">
        <f>'入力シート Input sheet'!L911</f>
        <v>0</v>
      </c>
    </row>
    <row r="845" spans="2:13" x14ac:dyDescent="0.4">
      <c r="B845" s="74">
        <f>'入力シート Input sheet'!D912</f>
        <v>0</v>
      </c>
      <c r="C845" s="13">
        <v>825</v>
      </c>
      <c r="D845" s="52" t="str">
        <f>'入力シート Input sheet'!F912</f>
        <v/>
      </c>
      <c r="E845" s="52">
        <f>'入力シート Input sheet'!P912</f>
        <v>0</v>
      </c>
      <c r="F845" s="52">
        <f>'入力シート Input sheet'!N912</f>
        <v>0</v>
      </c>
      <c r="G845" s="52" t="str">
        <f>'入力シート Input sheet'!O912</f>
        <v>kg</v>
      </c>
      <c r="H845" s="78">
        <f>'入力シート Input sheet'!H912*($F845/1000)</f>
        <v>0</v>
      </c>
      <c r="I845" s="78">
        <f>'入力シート Input sheet'!I912*($F845/1000)</f>
        <v>0</v>
      </c>
      <c r="J845" s="78">
        <f>'入力シート Input sheet'!J912*($F845/1000)</f>
        <v>0</v>
      </c>
      <c r="K845" s="49" t="s">
        <v>7</v>
      </c>
      <c r="L845" s="78">
        <f>'入力シート Input sheet'!K912*($F845/1000)</f>
        <v>0</v>
      </c>
      <c r="M845" s="76">
        <f>'入力シート Input sheet'!L912</f>
        <v>0</v>
      </c>
    </row>
    <row r="846" spans="2:13" x14ac:dyDescent="0.4">
      <c r="B846" s="74">
        <f>'入力シート Input sheet'!D913</f>
        <v>0</v>
      </c>
      <c r="C846" s="13">
        <v>826</v>
      </c>
      <c r="D846" s="52" t="str">
        <f>'入力シート Input sheet'!F913</f>
        <v/>
      </c>
      <c r="E846" s="52">
        <f>'入力シート Input sheet'!P913</f>
        <v>0</v>
      </c>
      <c r="F846" s="52">
        <f>'入力シート Input sheet'!N913</f>
        <v>0</v>
      </c>
      <c r="G846" s="52" t="str">
        <f>'入力シート Input sheet'!O913</f>
        <v>kg</v>
      </c>
      <c r="H846" s="78">
        <f>'入力シート Input sheet'!H913*($F846/1000)</f>
        <v>0</v>
      </c>
      <c r="I846" s="78">
        <f>'入力シート Input sheet'!I913*($F846/1000)</f>
        <v>0</v>
      </c>
      <c r="J846" s="78">
        <f>'入力シート Input sheet'!J913*($F846/1000)</f>
        <v>0</v>
      </c>
      <c r="K846" s="49" t="s">
        <v>7</v>
      </c>
      <c r="L846" s="78">
        <f>'入力シート Input sheet'!K913*($F846/1000)</f>
        <v>0</v>
      </c>
      <c r="M846" s="76">
        <f>'入力シート Input sheet'!L913</f>
        <v>0</v>
      </c>
    </row>
    <row r="847" spans="2:13" x14ac:dyDescent="0.4">
      <c r="B847" s="74">
        <f>'入力シート Input sheet'!D914</f>
        <v>0</v>
      </c>
      <c r="C847" s="13">
        <v>827</v>
      </c>
      <c r="D847" s="52" t="str">
        <f>'入力シート Input sheet'!F914</f>
        <v/>
      </c>
      <c r="E847" s="52">
        <f>'入力シート Input sheet'!P914</f>
        <v>0</v>
      </c>
      <c r="F847" s="52">
        <f>'入力シート Input sheet'!N914</f>
        <v>0</v>
      </c>
      <c r="G847" s="52" t="str">
        <f>'入力シート Input sheet'!O914</f>
        <v>kg</v>
      </c>
      <c r="H847" s="78">
        <f>'入力シート Input sheet'!H914*($F847/1000)</f>
        <v>0</v>
      </c>
      <c r="I847" s="78">
        <f>'入力シート Input sheet'!I914*($F847/1000)</f>
        <v>0</v>
      </c>
      <c r="J847" s="78">
        <f>'入力シート Input sheet'!J914*($F847/1000)</f>
        <v>0</v>
      </c>
      <c r="K847" s="49" t="s">
        <v>7</v>
      </c>
      <c r="L847" s="78">
        <f>'入力シート Input sheet'!K914*($F847/1000)</f>
        <v>0</v>
      </c>
      <c r="M847" s="76">
        <f>'入力シート Input sheet'!L914</f>
        <v>0</v>
      </c>
    </row>
    <row r="848" spans="2:13" x14ac:dyDescent="0.4">
      <c r="B848" s="74">
        <f>'入力シート Input sheet'!D915</f>
        <v>0</v>
      </c>
      <c r="C848" s="13">
        <v>828</v>
      </c>
      <c r="D848" s="52" t="str">
        <f>'入力シート Input sheet'!F915</f>
        <v/>
      </c>
      <c r="E848" s="52">
        <f>'入力シート Input sheet'!P915</f>
        <v>0</v>
      </c>
      <c r="F848" s="52">
        <f>'入力シート Input sheet'!N915</f>
        <v>0</v>
      </c>
      <c r="G848" s="52" t="str">
        <f>'入力シート Input sheet'!O915</f>
        <v>kg</v>
      </c>
      <c r="H848" s="78">
        <f>'入力シート Input sheet'!H915*($F848/1000)</f>
        <v>0</v>
      </c>
      <c r="I848" s="78">
        <f>'入力シート Input sheet'!I915*($F848/1000)</f>
        <v>0</v>
      </c>
      <c r="J848" s="78">
        <f>'入力シート Input sheet'!J915*($F848/1000)</f>
        <v>0</v>
      </c>
      <c r="K848" s="49" t="s">
        <v>7</v>
      </c>
      <c r="L848" s="78">
        <f>'入力シート Input sheet'!K915*($F848/1000)</f>
        <v>0</v>
      </c>
      <c r="M848" s="76">
        <f>'入力シート Input sheet'!L915</f>
        <v>0</v>
      </c>
    </row>
    <row r="849" spans="2:13" x14ac:dyDescent="0.4">
      <c r="B849" s="74">
        <f>'入力シート Input sheet'!D916</f>
        <v>0</v>
      </c>
      <c r="C849" s="13">
        <v>829</v>
      </c>
      <c r="D849" s="52" t="str">
        <f>'入力シート Input sheet'!F916</f>
        <v/>
      </c>
      <c r="E849" s="52">
        <f>'入力シート Input sheet'!P916</f>
        <v>0</v>
      </c>
      <c r="F849" s="52">
        <f>'入力シート Input sheet'!N916</f>
        <v>0</v>
      </c>
      <c r="G849" s="52" t="str">
        <f>'入力シート Input sheet'!O916</f>
        <v>kg</v>
      </c>
      <c r="H849" s="78">
        <f>'入力シート Input sheet'!H916*($F849/1000)</f>
        <v>0</v>
      </c>
      <c r="I849" s="78">
        <f>'入力シート Input sheet'!I916*($F849/1000)</f>
        <v>0</v>
      </c>
      <c r="J849" s="78">
        <f>'入力シート Input sheet'!J916*($F849/1000)</f>
        <v>0</v>
      </c>
      <c r="K849" s="49" t="s">
        <v>7</v>
      </c>
      <c r="L849" s="78">
        <f>'入力シート Input sheet'!K916*($F849/1000)</f>
        <v>0</v>
      </c>
      <c r="M849" s="76">
        <f>'入力シート Input sheet'!L916</f>
        <v>0</v>
      </c>
    </row>
    <row r="850" spans="2:13" x14ac:dyDescent="0.4">
      <c r="B850" s="74">
        <f>'入力シート Input sheet'!D917</f>
        <v>0</v>
      </c>
      <c r="C850" s="13">
        <v>830</v>
      </c>
      <c r="D850" s="52" t="str">
        <f>'入力シート Input sheet'!F917</f>
        <v/>
      </c>
      <c r="E850" s="52">
        <f>'入力シート Input sheet'!P917</f>
        <v>0</v>
      </c>
      <c r="F850" s="52">
        <f>'入力シート Input sheet'!N917</f>
        <v>0</v>
      </c>
      <c r="G850" s="52" t="str">
        <f>'入力シート Input sheet'!O917</f>
        <v>kg</v>
      </c>
      <c r="H850" s="78">
        <f>'入力シート Input sheet'!H917*($F850/1000)</f>
        <v>0</v>
      </c>
      <c r="I850" s="78">
        <f>'入力シート Input sheet'!I917*($F850/1000)</f>
        <v>0</v>
      </c>
      <c r="J850" s="78">
        <f>'入力シート Input sheet'!J917*($F850/1000)</f>
        <v>0</v>
      </c>
      <c r="K850" s="49" t="s">
        <v>7</v>
      </c>
      <c r="L850" s="78">
        <f>'入力シート Input sheet'!K917*($F850/1000)</f>
        <v>0</v>
      </c>
      <c r="M850" s="76">
        <f>'入力シート Input sheet'!L917</f>
        <v>0</v>
      </c>
    </row>
    <row r="851" spans="2:13" x14ac:dyDescent="0.4">
      <c r="B851" s="74">
        <f>'入力シート Input sheet'!D918</f>
        <v>0</v>
      </c>
      <c r="C851" s="13">
        <v>831</v>
      </c>
      <c r="D851" s="52" t="str">
        <f>'入力シート Input sheet'!F918</f>
        <v/>
      </c>
      <c r="E851" s="52">
        <f>'入力シート Input sheet'!P918</f>
        <v>0</v>
      </c>
      <c r="F851" s="52">
        <f>'入力シート Input sheet'!N918</f>
        <v>0</v>
      </c>
      <c r="G851" s="52" t="str">
        <f>'入力シート Input sheet'!O918</f>
        <v>kg</v>
      </c>
      <c r="H851" s="78">
        <f>'入力シート Input sheet'!H918*($F851/1000)</f>
        <v>0</v>
      </c>
      <c r="I851" s="78">
        <f>'入力シート Input sheet'!I918*($F851/1000)</f>
        <v>0</v>
      </c>
      <c r="J851" s="78">
        <f>'入力シート Input sheet'!J918*($F851/1000)</f>
        <v>0</v>
      </c>
      <c r="K851" s="49" t="s">
        <v>7</v>
      </c>
      <c r="L851" s="78">
        <f>'入力シート Input sheet'!K918*($F851/1000)</f>
        <v>0</v>
      </c>
      <c r="M851" s="76">
        <f>'入力シート Input sheet'!L918</f>
        <v>0</v>
      </c>
    </row>
    <row r="852" spans="2:13" x14ac:dyDescent="0.4">
      <c r="B852" s="74">
        <f>'入力シート Input sheet'!D919</f>
        <v>0</v>
      </c>
      <c r="C852" s="13">
        <v>832</v>
      </c>
      <c r="D852" s="52" t="str">
        <f>'入力シート Input sheet'!F919</f>
        <v/>
      </c>
      <c r="E852" s="52">
        <f>'入力シート Input sheet'!P919</f>
        <v>0</v>
      </c>
      <c r="F852" s="52">
        <f>'入力シート Input sheet'!N919</f>
        <v>0</v>
      </c>
      <c r="G852" s="52" t="str">
        <f>'入力シート Input sheet'!O919</f>
        <v>kg</v>
      </c>
      <c r="H852" s="78">
        <f>'入力シート Input sheet'!H919*($F852/1000)</f>
        <v>0</v>
      </c>
      <c r="I852" s="78">
        <f>'入力シート Input sheet'!I919*($F852/1000)</f>
        <v>0</v>
      </c>
      <c r="J852" s="78">
        <f>'入力シート Input sheet'!J919*($F852/1000)</f>
        <v>0</v>
      </c>
      <c r="K852" s="49" t="s">
        <v>7</v>
      </c>
      <c r="L852" s="78">
        <f>'入力シート Input sheet'!K919*($F852/1000)</f>
        <v>0</v>
      </c>
      <c r="M852" s="76">
        <f>'入力シート Input sheet'!L919</f>
        <v>0</v>
      </c>
    </row>
    <row r="853" spans="2:13" x14ac:dyDescent="0.4">
      <c r="B853" s="74">
        <f>'入力シート Input sheet'!D920</f>
        <v>0</v>
      </c>
      <c r="C853" s="13">
        <v>833</v>
      </c>
      <c r="D853" s="52" t="str">
        <f>'入力シート Input sheet'!F920</f>
        <v/>
      </c>
      <c r="E853" s="52">
        <f>'入力シート Input sheet'!P920</f>
        <v>0</v>
      </c>
      <c r="F853" s="52">
        <f>'入力シート Input sheet'!N920</f>
        <v>0</v>
      </c>
      <c r="G853" s="52" t="str">
        <f>'入力シート Input sheet'!O920</f>
        <v>kg</v>
      </c>
      <c r="H853" s="78">
        <f>'入力シート Input sheet'!H920*($F853/1000)</f>
        <v>0</v>
      </c>
      <c r="I853" s="78">
        <f>'入力シート Input sheet'!I920*($F853/1000)</f>
        <v>0</v>
      </c>
      <c r="J853" s="78">
        <f>'入力シート Input sheet'!J920*($F853/1000)</f>
        <v>0</v>
      </c>
      <c r="K853" s="49" t="s">
        <v>7</v>
      </c>
      <c r="L853" s="78">
        <f>'入力シート Input sheet'!K920*($F853/1000)</f>
        <v>0</v>
      </c>
      <c r="M853" s="76">
        <f>'入力シート Input sheet'!L920</f>
        <v>0</v>
      </c>
    </row>
    <row r="854" spans="2:13" x14ac:dyDescent="0.4">
      <c r="B854" s="74">
        <f>'入力シート Input sheet'!D921</f>
        <v>0</v>
      </c>
      <c r="C854" s="13">
        <v>834</v>
      </c>
      <c r="D854" s="52" t="str">
        <f>'入力シート Input sheet'!F921</f>
        <v/>
      </c>
      <c r="E854" s="52">
        <f>'入力シート Input sheet'!P921</f>
        <v>0</v>
      </c>
      <c r="F854" s="52">
        <f>'入力シート Input sheet'!N921</f>
        <v>0</v>
      </c>
      <c r="G854" s="52" t="str">
        <f>'入力シート Input sheet'!O921</f>
        <v>kg</v>
      </c>
      <c r="H854" s="78">
        <f>'入力シート Input sheet'!H921*($F854/1000)</f>
        <v>0</v>
      </c>
      <c r="I854" s="78">
        <f>'入力シート Input sheet'!I921*($F854/1000)</f>
        <v>0</v>
      </c>
      <c r="J854" s="78">
        <f>'入力シート Input sheet'!J921*($F854/1000)</f>
        <v>0</v>
      </c>
      <c r="K854" s="49" t="s">
        <v>7</v>
      </c>
      <c r="L854" s="78">
        <f>'入力シート Input sheet'!K921*($F854/1000)</f>
        <v>0</v>
      </c>
      <c r="M854" s="76">
        <f>'入力シート Input sheet'!L921</f>
        <v>0</v>
      </c>
    </row>
    <row r="855" spans="2:13" x14ac:dyDescent="0.4">
      <c r="B855" s="74">
        <f>'入力シート Input sheet'!D922</f>
        <v>0</v>
      </c>
      <c r="C855" s="13">
        <v>835</v>
      </c>
      <c r="D855" s="52" t="str">
        <f>'入力シート Input sheet'!F922</f>
        <v/>
      </c>
      <c r="E855" s="52">
        <f>'入力シート Input sheet'!P922</f>
        <v>0</v>
      </c>
      <c r="F855" s="52">
        <f>'入力シート Input sheet'!N922</f>
        <v>0</v>
      </c>
      <c r="G855" s="52" t="str">
        <f>'入力シート Input sheet'!O922</f>
        <v>kg</v>
      </c>
      <c r="H855" s="78">
        <f>'入力シート Input sheet'!H922*($F855/1000)</f>
        <v>0</v>
      </c>
      <c r="I855" s="78">
        <f>'入力シート Input sheet'!I922*($F855/1000)</f>
        <v>0</v>
      </c>
      <c r="J855" s="78">
        <f>'入力シート Input sheet'!J922*($F855/1000)</f>
        <v>0</v>
      </c>
      <c r="K855" s="49" t="s">
        <v>7</v>
      </c>
      <c r="L855" s="78">
        <f>'入力シート Input sheet'!K922*($F855/1000)</f>
        <v>0</v>
      </c>
      <c r="M855" s="76">
        <f>'入力シート Input sheet'!L922</f>
        <v>0</v>
      </c>
    </row>
    <row r="856" spans="2:13" x14ac:dyDescent="0.4">
      <c r="B856" s="74">
        <f>'入力シート Input sheet'!D923</f>
        <v>0</v>
      </c>
      <c r="C856" s="13">
        <v>836</v>
      </c>
      <c r="D856" s="52" t="str">
        <f>'入力シート Input sheet'!F923</f>
        <v/>
      </c>
      <c r="E856" s="52">
        <f>'入力シート Input sheet'!P923</f>
        <v>0</v>
      </c>
      <c r="F856" s="52">
        <f>'入力シート Input sheet'!N923</f>
        <v>0</v>
      </c>
      <c r="G856" s="52" t="str">
        <f>'入力シート Input sheet'!O923</f>
        <v>kg</v>
      </c>
      <c r="H856" s="78">
        <f>'入力シート Input sheet'!H923*($F856/1000)</f>
        <v>0</v>
      </c>
      <c r="I856" s="78">
        <f>'入力シート Input sheet'!I923*($F856/1000)</f>
        <v>0</v>
      </c>
      <c r="J856" s="78">
        <f>'入力シート Input sheet'!J923*($F856/1000)</f>
        <v>0</v>
      </c>
      <c r="K856" s="49" t="s">
        <v>7</v>
      </c>
      <c r="L856" s="78">
        <f>'入力シート Input sheet'!K923*($F856/1000)</f>
        <v>0</v>
      </c>
      <c r="M856" s="76">
        <f>'入力シート Input sheet'!L923</f>
        <v>0</v>
      </c>
    </row>
    <row r="857" spans="2:13" x14ac:dyDescent="0.4">
      <c r="B857" s="74">
        <f>'入力シート Input sheet'!D924</f>
        <v>0</v>
      </c>
      <c r="C857" s="13">
        <v>837</v>
      </c>
      <c r="D857" s="52" t="str">
        <f>'入力シート Input sheet'!F924</f>
        <v/>
      </c>
      <c r="E857" s="52">
        <f>'入力シート Input sheet'!P924</f>
        <v>0</v>
      </c>
      <c r="F857" s="52">
        <f>'入力シート Input sheet'!N924</f>
        <v>0</v>
      </c>
      <c r="G857" s="52" t="str">
        <f>'入力シート Input sheet'!O924</f>
        <v>kg</v>
      </c>
      <c r="H857" s="78">
        <f>'入力シート Input sheet'!H924*($F857/1000)</f>
        <v>0</v>
      </c>
      <c r="I857" s="78">
        <f>'入力シート Input sheet'!I924*($F857/1000)</f>
        <v>0</v>
      </c>
      <c r="J857" s="78">
        <f>'入力シート Input sheet'!J924*($F857/1000)</f>
        <v>0</v>
      </c>
      <c r="K857" s="49" t="s">
        <v>7</v>
      </c>
      <c r="L857" s="78">
        <f>'入力シート Input sheet'!K924*($F857/1000)</f>
        <v>0</v>
      </c>
      <c r="M857" s="76">
        <f>'入力シート Input sheet'!L924</f>
        <v>0</v>
      </c>
    </row>
    <row r="858" spans="2:13" x14ac:dyDescent="0.4">
      <c r="B858" s="74">
        <f>'入力シート Input sheet'!D925</f>
        <v>0</v>
      </c>
      <c r="C858" s="13">
        <v>838</v>
      </c>
      <c r="D858" s="52" t="str">
        <f>'入力シート Input sheet'!F925</f>
        <v/>
      </c>
      <c r="E858" s="52">
        <f>'入力シート Input sheet'!P925</f>
        <v>0</v>
      </c>
      <c r="F858" s="52">
        <f>'入力シート Input sheet'!N925</f>
        <v>0</v>
      </c>
      <c r="G858" s="52" t="str">
        <f>'入力シート Input sheet'!O925</f>
        <v>kg</v>
      </c>
      <c r="H858" s="78">
        <f>'入力シート Input sheet'!H925*($F858/1000)</f>
        <v>0</v>
      </c>
      <c r="I858" s="78">
        <f>'入力シート Input sheet'!I925*($F858/1000)</f>
        <v>0</v>
      </c>
      <c r="J858" s="78">
        <f>'入力シート Input sheet'!J925*($F858/1000)</f>
        <v>0</v>
      </c>
      <c r="K858" s="49" t="s">
        <v>7</v>
      </c>
      <c r="L858" s="78">
        <f>'入力シート Input sheet'!K925*($F858/1000)</f>
        <v>0</v>
      </c>
      <c r="M858" s="76">
        <f>'入力シート Input sheet'!L925</f>
        <v>0</v>
      </c>
    </row>
    <row r="859" spans="2:13" x14ac:dyDescent="0.4">
      <c r="B859" s="74">
        <f>'入力シート Input sheet'!D926</f>
        <v>0</v>
      </c>
      <c r="C859" s="13">
        <v>839</v>
      </c>
      <c r="D859" s="52" t="str">
        <f>'入力シート Input sheet'!F926</f>
        <v/>
      </c>
      <c r="E859" s="52">
        <f>'入力シート Input sheet'!P926</f>
        <v>0</v>
      </c>
      <c r="F859" s="52">
        <f>'入力シート Input sheet'!N926</f>
        <v>0</v>
      </c>
      <c r="G859" s="52" t="str">
        <f>'入力シート Input sheet'!O926</f>
        <v>kg</v>
      </c>
      <c r="H859" s="78">
        <f>'入力シート Input sheet'!H926*($F859/1000)</f>
        <v>0</v>
      </c>
      <c r="I859" s="78">
        <f>'入力シート Input sheet'!I926*($F859/1000)</f>
        <v>0</v>
      </c>
      <c r="J859" s="78">
        <f>'入力シート Input sheet'!J926*($F859/1000)</f>
        <v>0</v>
      </c>
      <c r="K859" s="49" t="s">
        <v>7</v>
      </c>
      <c r="L859" s="78">
        <f>'入力シート Input sheet'!K926*($F859/1000)</f>
        <v>0</v>
      </c>
      <c r="M859" s="76">
        <f>'入力シート Input sheet'!L926</f>
        <v>0</v>
      </c>
    </row>
    <row r="860" spans="2:13" x14ac:dyDescent="0.4">
      <c r="B860" s="74">
        <f>'入力シート Input sheet'!D927</f>
        <v>0</v>
      </c>
      <c r="C860" s="13">
        <v>840</v>
      </c>
      <c r="D860" s="52" t="str">
        <f>'入力シート Input sheet'!F927</f>
        <v/>
      </c>
      <c r="E860" s="52">
        <f>'入力シート Input sheet'!P927</f>
        <v>0</v>
      </c>
      <c r="F860" s="52">
        <f>'入力シート Input sheet'!N927</f>
        <v>0</v>
      </c>
      <c r="G860" s="52" t="str">
        <f>'入力シート Input sheet'!O927</f>
        <v>kg</v>
      </c>
      <c r="H860" s="78">
        <f>'入力シート Input sheet'!H927*($F860/1000)</f>
        <v>0</v>
      </c>
      <c r="I860" s="78">
        <f>'入力シート Input sheet'!I927*($F860/1000)</f>
        <v>0</v>
      </c>
      <c r="J860" s="78">
        <f>'入力シート Input sheet'!J927*($F860/1000)</f>
        <v>0</v>
      </c>
      <c r="K860" s="49" t="s">
        <v>7</v>
      </c>
      <c r="L860" s="78">
        <f>'入力シート Input sheet'!K927*($F860/1000)</f>
        <v>0</v>
      </c>
      <c r="M860" s="76">
        <f>'入力シート Input sheet'!L927</f>
        <v>0</v>
      </c>
    </row>
    <row r="861" spans="2:13" x14ac:dyDescent="0.4">
      <c r="B861" s="74">
        <f>'入力シート Input sheet'!D928</f>
        <v>0</v>
      </c>
      <c r="C861" s="13">
        <v>841</v>
      </c>
      <c r="D861" s="52" t="str">
        <f>'入力シート Input sheet'!F928</f>
        <v/>
      </c>
      <c r="E861" s="52">
        <f>'入力シート Input sheet'!P928</f>
        <v>0</v>
      </c>
      <c r="F861" s="52">
        <f>'入力シート Input sheet'!N928</f>
        <v>0</v>
      </c>
      <c r="G861" s="52" t="str">
        <f>'入力シート Input sheet'!O928</f>
        <v>kg</v>
      </c>
      <c r="H861" s="78">
        <f>'入力シート Input sheet'!H928*($F861/1000)</f>
        <v>0</v>
      </c>
      <c r="I861" s="78">
        <f>'入力シート Input sheet'!I928*($F861/1000)</f>
        <v>0</v>
      </c>
      <c r="J861" s="78">
        <f>'入力シート Input sheet'!J928*($F861/1000)</f>
        <v>0</v>
      </c>
      <c r="K861" s="49" t="s">
        <v>7</v>
      </c>
      <c r="L861" s="78">
        <f>'入力シート Input sheet'!K928*($F861/1000)</f>
        <v>0</v>
      </c>
      <c r="M861" s="76">
        <f>'入力シート Input sheet'!L928</f>
        <v>0</v>
      </c>
    </row>
    <row r="862" spans="2:13" x14ac:dyDescent="0.4">
      <c r="B862" s="74">
        <f>'入力シート Input sheet'!D929</f>
        <v>0</v>
      </c>
      <c r="C862" s="13">
        <v>842</v>
      </c>
      <c r="D862" s="52" t="str">
        <f>'入力シート Input sheet'!F929</f>
        <v/>
      </c>
      <c r="E862" s="52">
        <f>'入力シート Input sheet'!P929</f>
        <v>0</v>
      </c>
      <c r="F862" s="52">
        <f>'入力シート Input sheet'!N929</f>
        <v>0</v>
      </c>
      <c r="G862" s="52" t="str">
        <f>'入力シート Input sheet'!O929</f>
        <v>kg</v>
      </c>
      <c r="H862" s="78">
        <f>'入力シート Input sheet'!H929*($F862/1000)</f>
        <v>0</v>
      </c>
      <c r="I862" s="78">
        <f>'入力シート Input sheet'!I929*($F862/1000)</f>
        <v>0</v>
      </c>
      <c r="J862" s="78">
        <f>'入力シート Input sheet'!J929*($F862/1000)</f>
        <v>0</v>
      </c>
      <c r="K862" s="49" t="s">
        <v>7</v>
      </c>
      <c r="L862" s="78">
        <f>'入力シート Input sheet'!K929*($F862/1000)</f>
        <v>0</v>
      </c>
      <c r="M862" s="76">
        <f>'入力シート Input sheet'!L929</f>
        <v>0</v>
      </c>
    </row>
    <row r="863" spans="2:13" x14ac:dyDescent="0.4">
      <c r="B863" s="74">
        <f>'入力シート Input sheet'!D930</f>
        <v>0</v>
      </c>
      <c r="C863" s="13">
        <v>843</v>
      </c>
      <c r="D863" s="52" t="str">
        <f>'入力シート Input sheet'!F930</f>
        <v/>
      </c>
      <c r="E863" s="52">
        <f>'入力シート Input sheet'!P930</f>
        <v>0</v>
      </c>
      <c r="F863" s="52">
        <f>'入力シート Input sheet'!N930</f>
        <v>0</v>
      </c>
      <c r="G863" s="52" t="str">
        <f>'入力シート Input sheet'!O930</f>
        <v>kg</v>
      </c>
      <c r="H863" s="78">
        <f>'入力シート Input sheet'!H930*($F863/1000)</f>
        <v>0</v>
      </c>
      <c r="I863" s="78">
        <f>'入力シート Input sheet'!I930*($F863/1000)</f>
        <v>0</v>
      </c>
      <c r="J863" s="78">
        <f>'入力シート Input sheet'!J930*($F863/1000)</f>
        <v>0</v>
      </c>
      <c r="K863" s="49" t="s">
        <v>7</v>
      </c>
      <c r="L863" s="78">
        <f>'入力シート Input sheet'!K930*($F863/1000)</f>
        <v>0</v>
      </c>
      <c r="M863" s="76">
        <f>'入力シート Input sheet'!L930</f>
        <v>0</v>
      </c>
    </row>
    <row r="864" spans="2:13" x14ac:dyDescent="0.4">
      <c r="B864" s="74">
        <f>'入力シート Input sheet'!D931</f>
        <v>0</v>
      </c>
      <c r="C864" s="13">
        <v>844</v>
      </c>
      <c r="D864" s="52" t="str">
        <f>'入力シート Input sheet'!F931</f>
        <v/>
      </c>
      <c r="E864" s="52">
        <f>'入力シート Input sheet'!P931</f>
        <v>0</v>
      </c>
      <c r="F864" s="52">
        <f>'入力シート Input sheet'!N931</f>
        <v>0</v>
      </c>
      <c r="G864" s="52" t="str">
        <f>'入力シート Input sheet'!O931</f>
        <v>kg</v>
      </c>
      <c r="H864" s="78">
        <f>'入力シート Input sheet'!H931*($F864/1000)</f>
        <v>0</v>
      </c>
      <c r="I864" s="78">
        <f>'入力シート Input sheet'!I931*($F864/1000)</f>
        <v>0</v>
      </c>
      <c r="J864" s="78">
        <f>'入力シート Input sheet'!J931*($F864/1000)</f>
        <v>0</v>
      </c>
      <c r="K864" s="49" t="s">
        <v>7</v>
      </c>
      <c r="L864" s="78">
        <f>'入力シート Input sheet'!K931*($F864/1000)</f>
        <v>0</v>
      </c>
      <c r="M864" s="76">
        <f>'入力シート Input sheet'!L931</f>
        <v>0</v>
      </c>
    </row>
    <row r="865" spans="2:13" x14ac:dyDescent="0.4">
      <c r="B865" s="74">
        <f>'入力シート Input sheet'!D932</f>
        <v>0</v>
      </c>
      <c r="C865" s="13">
        <v>845</v>
      </c>
      <c r="D865" s="52" t="str">
        <f>'入力シート Input sheet'!F932</f>
        <v/>
      </c>
      <c r="E865" s="52">
        <f>'入力シート Input sheet'!P932</f>
        <v>0</v>
      </c>
      <c r="F865" s="52">
        <f>'入力シート Input sheet'!N932</f>
        <v>0</v>
      </c>
      <c r="G865" s="52" t="str">
        <f>'入力シート Input sheet'!O932</f>
        <v>kg</v>
      </c>
      <c r="H865" s="78">
        <f>'入力シート Input sheet'!H932*($F865/1000)</f>
        <v>0</v>
      </c>
      <c r="I865" s="78">
        <f>'入力シート Input sheet'!I932*($F865/1000)</f>
        <v>0</v>
      </c>
      <c r="J865" s="78">
        <f>'入力シート Input sheet'!J932*($F865/1000)</f>
        <v>0</v>
      </c>
      <c r="K865" s="49" t="s">
        <v>7</v>
      </c>
      <c r="L865" s="78">
        <f>'入力シート Input sheet'!K932*($F865/1000)</f>
        <v>0</v>
      </c>
      <c r="M865" s="76">
        <f>'入力シート Input sheet'!L932</f>
        <v>0</v>
      </c>
    </row>
    <row r="866" spans="2:13" x14ac:dyDescent="0.4">
      <c r="B866" s="74">
        <f>'入力シート Input sheet'!D933</f>
        <v>0</v>
      </c>
      <c r="C866" s="13">
        <v>846</v>
      </c>
      <c r="D866" s="52" t="str">
        <f>'入力シート Input sheet'!F933</f>
        <v/>
      </c>
      <c r="E866" s="52">
        <f>'入力シート Input sheet'!P933</f>
        <v>0</v>
      </c>
      <c r="F866" s="52">
        <f>'入力シート Input sheet'!N933</f>
        <v>0</v>
      </c>
      <c r="G866" s="52" t="str">
        <f>'入力シート Input sheet'!O933</f>
        <v>kg</v>
      </c>
      <c r="H866" s="78">
        <f>'入力シート Input sheet'!H933*($F866/1000)</f>
        <v>0</v>
      </c>
      <c r="I866" s="78">
        <f>'入力シート Input sheet'!I933*($F866/1000)</f>
        <v>0</v>
      </c>
      <c r="J866" s="78">
        <f>'入力シート Input sheet'!J933*($F866/1000)</f>
        <v>0</v>
      </c>
      <c r="K866" s="49" t="s">
        <v>7</v>
      </c>
      <c r="L866" s="78">
        <f>'入力シート Input sheet'!K933*($F866/1000)</f>
        <v>0</v>
      </c>
      <c r="M866" s="76">
        <f>'入力シート Input sheet'!L933</f>
        <v>0</v>
      </c>
    </row>
    <row r="867" spans="2:13" x14ac:dyDescent="0.4">
      <c r="B867" s="74">
        <f>'入力シート Input sheet'!D934</f>
        <v>0</v>
      </c>
      <c r="C867" s="13">
        <v>847</v>
      </c>
      <c r="D867" s="52" t="str">
        <f>'入力シート Input sheet'!F934</f>
        <v/>
      </c>
      <c r="E867" s="52">
        <f>'入力シート Input sheet'!P934</f>
        <v>0</v>
      </c>
      <c r="F867" s="52">
        <f>'入力シート Input sheet'!N934</f>
        <v>0</v>
      </c>
      <c r="G867" s="52" t="str">
        <f>'入力シート Input sheet'!O934</f>
        <v>kg</v>
      </c>
      <c r="H867" s="78">
        <f>'入力シート Input sheet'!H934*($F867/1000)</f>
        <v>0</v>
      </c>
      <c r="I867" s="78">
        <f>'入力シート Input sheet'!I934*($F867/1000)</f>
        <v>0</v>
      </c>
      <c r="J867" s="78">
        <f>'入力シート Input sheet'!J934*($F867/1000)</f>
        <v>0</v>
      </c>
      <c r="K867" s="49" t="s">
        <v>7</v>
      </c>
      <c r="L867" s="78">
        <f>'入力シート Input sheet'!K934*($F867/1000)</f>
        <v>0</v>
      </c>
      <c r="M867" s="76">
        <f>'入力シート Input sheet'!L934</f>
        <v>0</v>
      </c>
    </row>
    <row r="868" spans="2:13" x14ac:dyDescent="0.4">
      <c r="B868" s="74">
        <f>'入力シート Input sheet'!D935</f>
        <v>0</v>
      </c>
      <c r="C868" s="13">
        <v>848</v>
      </c>
      <c r="D868" s="52" t="str">
        <f>'入力シート Input sheet'!F935</f>
        <v/>
      </c>
      <c r="E868" s="52">
        <f>'入力シート Input sheet'!P935</f>
        <v>0</v>
      </c>
      <c r="F868" s="52">
        <f>'入力シート Input sheet'!N935</f>
        <v>0</v>
      </c>
      <c r="G868" s="52" t="str">
        <f>'入力シート Input sheet'!O935</f>
        <v>kg</v>
      </c>
      <c r="H868" s="78">
        <f>'入力シート Input sheet'!H935*($F868/1000)</f>
        <v>0</v>
      </c>
      <c r="I868" s="78">
        <f>'入力シート Input sheet'!I935*($F868/1000)</f>
        <v>0</v>
      </c>
      <c r="J868" s="78">
        <f>'入力シート Input sheet'!J935*($F868/1000)</f>
        <v>0</v>
      </c>
      <c r="K868" s="49" t="s">
        <v>7</v>
      </c>
      <c r="L868" s="78">
        <f>'入力シート Input sheet'!K935*($F868/1000)</f>
        <v>0</v>
      </c>
      <c r="M868" s="76">
        <f>'入力シート Input sheet'!L935</f>
        <v>0</v>
      </c>
    </row>
    <row r="869" spans="2:13" x14ac:dyDescent="0.4">
      <c r="B869" s="74">
        <f>'入力シート Input sheet'!D936</f>
        <v>0</v>
      </c>
      <c r="C869" s="13">
        <v>849</v>
      </c>
      <c r="D869" s="52" t="str">
        <f>'入力シート Input sheet'!F936</f>
        <v/>
      </c>
      <c r="E869" s="52">
        <f>'入力シート Input sheet'!P936</f>
        <v>0</v>
      </c>
      <c r="F869" s="52">
        <f>'入力シート Input sheet'!N936</f>
        <v>0</v>
      </c>
      <c r="G869" s="52" t="str">
        <f>'入力シート Input sheet'!O936</f>
        <v>kg</v>
      </c>
      <c r="H869" s="78">
        <f>'入力シート Input sheet'!H936*($F869/1000)</f>
        <v>0</v>
      </c>
      <c r="I869" s="78">
        <f>'入力シート Input sheet'!I936*($F869/1000)</f>
        <v>0</v>
      </c>
      <c r="J869" s="78">
        <f>'入力シート Input sheet'!J936*($F869/1000)</f>
        <v>0</v>
      </c>
      <c r="K869" s="49" t="s">
        <v>7</v>
      </c>
      <c r="L869" s="78">
        <f>'入力シート Input sheet'!K936*($F869/1000)</f>
        <v>0</v>
      </c>
      <c r="M869" s="76">
        <f>'入力シート Input sheet'!L936</f>
        <v>0</v>
      </c>
    </row>
    <row r="870" spans="2:13" x14ac:dyDescent="0.4">
      <c r="B870" s="74">
        <f>'入力シート Input sheet'!D937</f>
        <v>0</v>
      </c>
      <c r="C870" s="13">
        <v>850</v>
      </c>
      <c r="D870" s="52" t="str">
        <f>'入力シート Input sheet'!F937</f>
        <v/>
      </c>
      <c r="E870" s="52">
        <f>'入力シート Input sheet'!P937</f>
        <v>0</v>
      </c>
      <c r="F870" s="52">
        <f>'入力シート Input sheet'!N937</f>
        <v>0</v>
      </c>
      <c r="G870" s="52" t="str">
        <f>'入力シート Input sheet'!O937</f>
        <v>kg</v>
      </c>
      <c r="H870" s="78">
        <f>'入力シート Input sheet'!H937*($F870/1000)</f>
        <v>0</v>
      </c>
      <c r="I870" s="78">
        <f>'入力シート Input sheet'!I937*($F870/1000)</f>
        <v>0</v>
      </c>
      <c r="J870" s="78">
        <f>'入力シート Input sheet'!J937*($F870/1000)</f>
        <v>0</v>
      </c>
      <c r="K870" s="49" t="s">
        <v>7</v>
      </c>
      <c r="L870" s="78">
        <f>'入力シート Input sheet'!K937*($F870/1000)</f>
        <v>0</v>
      </c>
      <c r="M870" s="76">
        <f>'入力シート Input sheet'!L937</f>
        <v>0</v>
      </c>
    </row>
    <row r="871" spans="2:13" x14ac:dyDescent="0.4">
      <c r="B871" s="74">
        <f>'入力シート Input sheet'!D938</f>
        <v>0</v>
      </c>
      <c r="C871" s="13">
        <v>851</v>
      </c>
      <c r="D871" s="52" t="str">
        <f>'入力シート Input sheet'!F938</f>
        <v/>
      </c>
      <c r="E871" s="52">
        <f>'入力シート Input sheet'!P938</f>
        <v>0</v>
      </c>
      <c r="F871" s="52">
        <f>'入力シート Input sheet'!N938</f>
        <v>0</v>
      </c>
      <c r="G871" s="52" t="str">
        <f>'入力シート Input sheet'!O938</f>
        <v>kg</v>
      </c>
      <c r="H871" s="78">
        <f>'入力シート Input sheet'!H938*($F871/1000)</f>
        <v>0</v>
      </c>
      <c r="I871" s="78">
        <f>'入力シート Input sheet'!I938*($F871/1000)</f>
        <v>0</v>
      </c>
      <c r="J871" s="78">
        <f>'入力シート Input sheet'!J938*($F871/1000)</f>
        <v>0</v>
      </c>
      <c r="K871" s="49" t="s">
        <v>7</v>
      </c>
      <c r="L871" s="78">
        <f>'入力シート Input sheet'!K938*($F871/1000)</f>
        <v>0</v>
      </c>
      <c r="M871" s="76">
        <f>'入力シート Input sheet'!L938</f>
        <v>0</v>
      </c>
    </row>
    <row r="872" spans="2:13" x14ac:dyDescent="0.4">
      <c r="B872" s="74">
        <f>'入力シート Input sheet'!D939</f>
        <v>0</v>
      </c>
      <c r="C872" s="13">
        <v>852</v>
      </c>
      <c r="D872" s="52" t="str">
        <f>'入力シート Input sheet'!F939</f>
        <v/>
      </c>
      <c r="E872" s="52">
        <f>'入力シート Input sheet'!P939</f>
        <v>0</v>
      </c>
      <c r="F872" s="52">
        <f>'入力シート Input sheet'!N939</f>
        <v>0</v>
      </c>
      <c r="G872" s="52" t="str">
        <f>'入力シート Input sheet'!O939</f>
        <v>kg</v>
      </c>
      <c r="H872" s="78">
        <f>'入力シート Input sheet'!H939*($F872/1000)</f>
        <v>0</v>
      </c>
      <c r="I872" s="78">
        <f>'入力シート Input sheet'!I939*($F872/1000)</f>
        <v>0</v>
      </c>
      <c r="J872" s="78">
        <f>'入力シート Input sheet'!J939*($F872/1000)</f>
        <v>0</v>
      </c>
      <c r="K872" s="49" t="s">
        <v>7</v>
      </c>
      <c r="L872" s="78">
        <f>'入力シート Input sheet'!K939*($F872/1000)</f>
        <v>0</v>
      </c>
      <c r="M872" s="76">
        <f>'入力シート Input sheet'!L939</f>
        <v>0</v>
      </c>
    </row>
    <row r="873" spans="2:13" x14ac:dyDescent="0.4">
      <c r="B873" s="74">
        <f>'入力シート Input sheet'!D940</f>
        <v>0</v>
      </c>
      <c r="C873" s="13">
        <v>853</v>
      </c>
      <c r="D873" s="52" t="str">
        <f>'入力シート Input sheet'!F940</f>
        <v/>
      </c>
      <c r="E873" s="52">
        <f>'入力シート Input sheet'!P940</f>
        <v>0</v>
      </c>
      <c r="F873" s="52">
        <f>'入力シート Input sheet'!N940</f>
        <v>0</v>
      </c>
      <c r="G873" s="52" t="str">
        <f>'入力シート Input sheet'!O940</f>
        <v>kg</v>
      </c>
      <c r="H873" s="78">
        <f>'入力シート Input sheet'!H940*($F873/1000)</f>
        <v>0</v>
      </c>
      <c r="I873" s="78">
        <f>'入力シート Input sheet'!I940*($F873/1000)</f>
        <v>0</v>
      </c>
      <c r="J873" s="78">
        <f>'入力シート Input sheet'!J940*($F873/1000)</f>
        <v>0</v>
      </c>
      <c r="K873" s="49" t="s">
        <v>7</v>
      </c>
      <c r="L873" s="78">
        <f>'入力シート Input sheet'!K940*($F873/1000)</f>
        <v>0</v>
      </c>
      <c r="M873" s="76">
        <f>'入力シート Input sheet'!L940</f>
        <v>0</v>
      </c>
    </row>
    <row r="874" spans="2:13" x14ac:dyDescent="0.4">
      <c r="B874" s="74">
        <f>'入力シート Input sheet'!D941</f>
        <v>0</v>
      </c>
      <c r="C874" s="13">
        <v>854</v>
      </c>
      <c r="D874" s="52" t="str">
        <f>'入力シート Input sheet'!F941</f>
        <v/>
      </c>
      <c r="E874" s="52">
        <f>'入力シート Input sheet'!P941</f>
        <v>0</v>
      </c>
      <c r="F874" s="52">
        <f>'入力シート Input sheet'!N941</f>
        <v>0</v>
      </c>
      <c r="G874" s="52" t="str">
        <f>'入力シート Input sheet'!O941</f>
        <v>kg</v>
      </c>
      <c r="H874" s="78">
        <f>'入力シート Input sheet'!H941*($F874/1000)</f>
        <v>0</v>
      </c>
      <c r="I874" s="78">
        <f>'入力シート Input sheet'!I941*($F874/1000)</f>
        <v>0</v>
      </c>
      <c r="J874" s="78">
        <f>'入力シート Input sheet'!J941*($F874/1000)</f>
        <v>0</v>
      </c>
      <c r="K874" s="49" t="s">
        <v>7</v>
      </c>
      <c r="L874" s="78">
        <f>'入力シート Input sheet'!K941*($F874/1000)</f>
        <v>0</v>
      </c>
      <c r="M874" s="76">
        <f>'入力シート Input sheet'!L941</f>
        <v>0</v>
      </c>
    </row>
    <row r="875" spans="2:13" x14ac:dyDescent="0.4">
      <c r="B875" s="74">
        <f>'入力シート Input sheet'!D942</f>
        <v>0</v>
      </c>
      <c r="C875" s="13">
        <v>855</v>
      </c>
      <c r="D875" s="52" t="str">
        <f>'入力シート Input sheet'!F942</f>
        <v/>
      </c>
      <c r="E875" s="52">
        <f>'入力シート Input sheet'!P942</f>
        <v>0</v>
      </c>
      <c r="F875" s="52">
        <f>'入力シート Input sheet'!N942</f>
        <v>0</v>
      </c>
      <c r="G875" s="52" t="str">
        <f>'入力シート Input sheet'!O942</f>
        <v>kg</v>
      </c>
      <c r="H875" s="78">
        <f>'入力シート Input sheet'!H942*($F875/1000)</f>
        <v>0</v>
      </c>
      <c r="I875" s="78">
        <f>'入力シート Input sheet'!I942*($F875/1000)</f>
        <v>0</v>
      </c>
      <c r="J875" s="78">
        <f>'入力シート Input sheet'!J942*($F875/1000)</f>
        <v>0</v>
      </c>
      <c r="K875" s="49" t="s">
        <v>7</v>
      </c>
      <c r="L875" s="78">
        <f>'入力シート Input sheet'!K942*($F875/1000)</f>
        <v>0</v>
      </c>
      <c r="M875" s="76">
        <f>'入力シート Input sheet'!L942</f>
        <v>0</v>
      </c>
    </row>
    <row r="876" spans="2:13" x14ac:dyDescent="0.4">
      <c r="B876" s="74">
        <f>'入力シート Input sheet'!D943</f>
        <v>0</v>
      </c>
      <c r="C876" s="13">
        <v>856</v>
      </c>
      <c r="D876" s="52" t="str">
        <f>'入力シート Input sheet'!F943</f>
        <v/>
      </c>
      <c r="E876" s="52">
        <f>'入力シート Input sheet'!P943</f>
        <v>0</v>
      </c>
      <c r="F876" s="52">
        <f>'入力シート Input sheet'!N943</f>
        <v>0</v>
      </c>
      <c r="G876" s="52" t="str">
        <f>'入力シート Input sheet'!O943</f>
        <v>kg</v>
      </c>
      <c r="H876" s="78">
        <f>'入力シート Input sheet'!H943*($F876/1000)</f>
        <v>0</v>
      </c>
      <c r="I876" s="78">
        <f>'入力シート Input sheet'!I943*($F876/1000)</f>
        <v>0</v>
      </c>
      <c r="J876" s="78">
        <f>'入力シート Input sheet'!J943*($F876/1000)</f>
        <v>0</v>
      </c>
      <c r="K876" s="49" t="s">
        <v>7</v>
      </c>
      <c r="L876" s="78">
        <f>'入力シート Input sheet'!K943*($F876/1000)</f>
        <v>0</v>
      </c>
      <c r="M876" s="76">
        <f>'入力シート Input sheet'!L943</f>
        <v>0</v>
      </c>
    </row>
    <row r="877" spans="2:13" x14ac:dyDescent="0.4">
      <c r="B877" s="74">
        <f>'入力シート Input sheet'!D944</f>
        <v>0</v>
      </c>
      <c r="C877" s="13">
        <v>857</v>
      </c>
      <c r="D877" s="52" t="str">
        <f>'入力シート Input sheet'!F944</f>
        <v/>
      </c>
      <c r="E877" s="52">
        <f>'入力シート Input sheet'!P944</f>
        <v>0</v>
      </c>
      <c r="F877" s="52">
        <f>'入力シート Input sheet'!N944</f>
        <v>0</v>
      </c>
      <c r="G877" s="52" t="str">
        <f>'入力シート Input sheet'!O944</f>
        <v>kg</v>
      </c>
      <c r="H877" s="78">
        <f>'入力シート Input sheet'!H944*($F877/1000)</f>
        <v>0</v>
      </c>
      <c r="I877" s="78">
        <f>'入力シート Input sheet'!I944*($F877/1000)</f>
        <v>0</v>
      </c>
      <c r="J877" s="78">
        <f>'入力シート Input sheet'!J944*($F877/1000)</f>
        <v>0</v>
      </c>
      <c r="K877" s="49" t="s">
        <v>7</v>
      </c>
      <c r="L877" s="78">
        <f>'入力シート Input sheet'!K944*($F877/1000)</f>
        <v>0</v>
      </c>
      <c r="M877" s="76">
        <f>'入力シート Input sheet'!L944</f>
        <v>0</v>
      </c>
    </row>
    <row r="878" spans="2:13" x14ac:dyDescent="0.4">
      <c r="B878" s="74">
        <f>'入力シート Input sheet'!D945</f>
        <v>0</v>
      </c>
      <c r="C878" s="13">
        <v>858</v>
      </c>
      <c r="D878" s="52" t="str">
        <f>'入力シート Input sheet'!F945</f>
        <v/>
      </c>
      <c r="E878" s="52">
        <f>'入力シート Input sheet'!P945</f>
        <v>0</v>
      </c>
      <c r="F878" s="52">
        <f>'入力シート Input sheet'!N945</f>
        <v>0</v>
      </c>
      <c r="G878" s="52" t="str">
        <f>'入力シート Input sheet'!O945</f>
        <v>kg</v>
      </c>
      <c r="H878" s="78">
        <f>'入力シート Input sheet'!H945*($F878/1000)</f>
        <v>0</v>
      </c>
      <c r="I878" s="78">
        <f>'入力シート Input sheet'!I945*($F878/1000)</f>
        <v>0</v>
      </c>
      <c r="J878" s="78">
        <f>'入力シート Input sheet'!J945*($F878/1000)</f>
        <v>0</v>
      </c>
      <c r="K878" s="49" t="s">
        <v>7</v>
      </c>
      <c r="L878" s="78">
        <f>'入力シート Input sheet'!K945*($F878/1000)</f>
        <v>0</v>
      </c>
      <c r="M878" s="76">
        <f>'入力シート Input sheet'!L945</f>
        <v>0</v>
      </c>
    </row>
    <row r="879" spans="2:13" x14ac:dyDescent="0.4">
      <c r="B879" s="74">
        <f>'入力シート Input sheet'!D946</f>
        <v>0</v>
      </c>
      <c r="C879" s="13">
        <v>859</v>
      </c>
      <c r="D879" s="52" t="str">
        <f>'入力シート Input sheet'!F946</f>
        <v/>
      </c>
      <c r="E879" s="52">
        <f>'入力シート Input sheet'!P946</f>
        <v>0</v>
      </c>
      <c r="F879" s="52">
        <f>'入力シート Input sheet'!N946</f>
        <v>0</v>
      </c>
      <c r="G879" s="52" t="str">
        <f>'入力シート Input sheet'!O946</f>
        <v>kg</v>
      </c>
      <c r="H879" s="78">
        <f>'入力シート Input sheet'!H946*($F879/1000)</f>
        <v>0</v>
      </c>
      <c r="I879" s="78">
        <f>'入力シート Input sheet'!I946*($F879/1000)</f>
        <v>0</v>
      </c>
      <c r="J879" s="78">
        <f>'入力シート Input sheet'!J946*($F879/1000)</f>
        <v>0</v>
      </c>
      <c r="K879" s="49" t="s">
        <v>7</v>
      </c>
      <c r="L879" s="78">
        <f>'入力シート Input sheet'!K946*($F879/1000)</f>
        <v>0</v>
      </c>
      <c r="M879" s="76">
        <f>'入力シート Input sheet'!L946</f>
        <v>0</v>
      </c>
    </row>
    <row r="880" spans="2:13" x14ac:dyDescent="0.4">
      <c r="B880" s="74">
        <f>'入力シート Input sheet'!D947</f>
        <v>0</v>
      </c>
      <c r="C880" s="13">
        <v>860</v>
      </c>
      <c r="D880" s="52" t="str">
        <f>'入力シート Input sheet'!F947</f>
        <v/>
      </c>
      <c r="E880" s="52">
        <f>'入力シート Input sheet'!P947</f>
        <v>0</v>
      </c>
      <c r="F880" s="52">
        <f>'入力シート Input sheet'!N947</f>
        <v>0</v>
      </c>
      <c r="G880" s="52" t="str">
        <f>'入力シート Input sheet'!O947</f>
        <v>kg</v>
      </c>
      <c r="H880" s="78">
        <f>'入力シート Input sheet'!H947*($F880/1000)</f>
        <v>0</v>
      </c>
      <c r="I880" s="78">
        <f>'入力シート Input sheet'!I947*($F880/1000)</f>
        <v>0</v>
      </c>
      <c r="J880" s="78">
        <f>'入力シート Input sheet'!J947*($F880/1000)</f>
        <v>0</v>
      </c>
      <c r="K880" s="49" t="s">
        <v>7</v>
      </c>
      <c r="L880" s="78">
        <f>'入力シート Input sheet'!K947*($F880/1000)</f>
        <v>0</v>
      </c>
      <c r="M880" s="76">
        <f>'入力シート Input sheet'!L947</f>
        <v>0</v>
      </c>
    </row>
    <row r="881" spans="2:13" x14ac:dyDescent="0.4">
      <c r="B881" s="74">
        <f>'入力シート Input sheet'!D948</f>
        <v>0</v>
      </c>
      <c r="C881" s="13">
        <v>861</v>
      </c>
      <c r="D881" s="52" t="str">
        <f>'入力シート Input sheet'!F948</f>
        <v/>
      </c>
      <c r="E881" s="52">
        <f>'入力シート Input sheet'!P948</f>
        <v>0</v>
      </c>
      <c r="F881" s="52">
        <f>'入力シート Input sheet'!N948</f>
        <v>0</v>
      </c>
      <c r="G881" s="52" t="str">
        <f>'入力シート Input sheet'!O948</f>
        <v>kg</v>
      </c>
      <c r="H881" s="78">
        <f>'入力シート Input sheet'!H948*($F881/1000)</f>
        <v>0</v>
      </c>
      <c r="I881" s="78">
        <f>'入力シート Input sheet'!I948*($F881/1000)</f>
        <v>0</v>
      </c>
      <c r="J881" s="78">
        <f>'入力シート Input sheet'!J948*($F881/1000)</f>
        <v>0</v>
      </c>
      <c r="K881" s="49" t="s">
        <v>7</v>
      </c>
      <c r="L881" s="78">
        <f>'入力シート Input sheet'!K948*($F881/1000)</f>
        <v>0</v>
      </c>
      <c r="M881" s="76">
        <f>'入力シート Input sheet'!L948</f>
        <v>0</v>
      </c>
    </row>
    <row r="882" spans="2:13" x14ac:dyDescent="0.4">
      <c r="B882" s="74">
        <f>'入力シート Input sheet'!D949</f>
        <v>0</v>
      </c>
      <c r="C882" s="13">
        <v>862</v>
      </c>
      <c r="D882" s="52" t="str">
        <f>'入力シート Input sheet'!F949</f>
        <v/>
      </c>
      <c r="E882" s="52">
        <f>'入力シート Input sheet'!P949</f>
        <v>0</v>
      </c>
      <c r="F882" s="52">
        <f>'入力シート Input sheet'!N949</f>
        <v>0</v>
      </c>
      <c r="G882" s="52" t="str">
        <f>'入力シート Input sheet'!O949</f>
        <v>kg</v>
      </c>
      <c r="H882" s="78">
        <f>'入力シート Input sheet'!H949*($F882/1000)</f>
        <v>0</v>
      </c>
      <c r="I882" s="78">
        <f>'入力シート Input sheet'!I949*($F882/1000)</f>
        <v>0</v>
      </c>
      <c r="J882" s="78">
        <f>'入力シート Input sheet'!J949*($F882/1000)</f>
        <v>0</v>
      </c>
      <c r="K882" s="49" t="s">
        <v>7</v>
      </c>
      <c r="L882" s="78">
        <f>'入力シート Input sheet'!K949*($F882/1000)</f>
        <v>0</v>
      </c>
      <c r="M882" s="76">
        <f>'入力シート Input sheet'!L949</f>
        <v>0</v>
      </c>
    </row>
    <row r="883" spans="2:13" x14ac:dyDescent="0.4">
      <c r="B883" s="74">
        <f>'入力シート Input sheet'!D950</f>
        <v>0</v>
      </c>
      <c r="C883" s="13">
        <v>863</v>
      </c>
      <c r="D883" s="52" t="str">
        <f>'入力シート Input sheet'!F950</f>
        <v/>
      </c>
      <c r="E883" s="52">
        <f>'入力シート Input sheet'!P950</f>
        <v>0</v>
      </c>
      <c r="F883" s="52">
        <f>'入力シート Input sheet'!N950</f>
        <v>0</v>
      </c>
      <c r="G883" s="52" t="str">
        <f>'入力シート Input sheet'!O950</f>
        <v>kg</v>
      </c>
      <c r="H883" s="78">
        <f>'入力シート Input sheet'!H950*($F883/1000)</f>
        <v>0</v>
      </c>
      <c r="I883" s="78">
        <f>'入力シート Input sheet'!I950*($F883/1000)</f>
        <v>0</v>
      </c>
      <c r="J883" s="78">
        <f>'入力シート Input sheet'!J950*($F883/1000)</f>
        <v>0</v>
      </c>
      <c r="K883" s="49" t="s">
        <v>7</v>
      </c>
      <c r="L883" s="78">
        <f>'入力シート Input sheet'!K950*($F883/1000)</f>
        <v>0</v>
      </c>
      <c r="M883" s="76">
        <f>'入力シート Input sheet'!L950</f>
        <v>0</v>
      </c>
    </row>
    <row r="884" spans="2:13" x14ac:dyDescent="0.4">
      <c r="B884" s="74">
        <f>'入力シート Input sheet'!D951</f>
        <v>0</v>
      </c>
      <c r="C884" s="13">
        <v>864</v>
      </c>
      <c r="D884" s="52" t="str">
        <f>'入力シート Input sheet'!F951</f>
        <v/>
      </c>
      <c r="E884" s="52">
        <f>'入力シート Input sheet'!P951</f>
        <v>0</v>
      </c>
      <c r="F884" s="52">
        <f>'入力シート Input sheet'!N951</f>
        <v>0</v>
      </c>
      <c r="G884" s="52" t="str">
        <f>'入力シート Input sheet'!O951</f>
        <v>kg</v>
      </c>
      <c r="H884" s="78">
        <f>'入力シート Input sheet'!H951*($F884/1000)</f>
        <v>0</v>
      </c>
      <c r="I884" s="78">
        <f>'入力シート Input sheet'!I951*($F884/1000)</f>
        <v>0</v>
      </c>
      <c r="J884" s="78">
        <f>'入力シート Input sheet'!J951*($F884/1000)</f>
        <v>0</v>
      </c>
      <c r="K884" s="49" t="s">
        <v>7</v>
      </c>
      <c r="L884" s="78">
        <f>'入力シート Input sheet'!K951*($F884/1000)</f>
        <v>0</v>
      </c>
      <c r="M884" s="76">
        <f>'入力シート Input sheet'!L951</f>
        <v>0</v>
      </c>
    </row>
    <row r="885" spans="2:13" x14ac:dyDescent="0.4">
      <c r="B885" s="74">
        <f>'入力シート Input sheet'!D952</f>
        <v>0</v>
      </c>
      <c r="C885" s="13">
        <v>865</v>
      </c>
      <c r="D885" s="52" t="str">
        <f>'入力シート Input sheet'!F952</f>
        <v/>
      </c>
      <c r="E885" s="52">
        <f>'入力シート Input sheet'!P952</f>
        <v>0</v>
      </c>
      <c r="F885" s="52">
        <f>'入力シート Input sheet'!N952</f>
        <v>0</v>
      </c>
      <c r="G885" s="52" t="str">
        <f>'入力シート Input sheet'!O952</f>
        <v>kg</v>
      </c>
      <c r="H885" s="78">
        <f>'入力シート Input sheet'!H952*($F885/1000)</f>
        <v>0</v>
      </c>
      <c r="I885" s="78">
        <f>'入力シート Input sheet'!I952*($F885/1000)</f>
        <v>0</v>
      </c>
      <c r="J885" s="78">
        <f>'入力シート Input sheet'!J952*($F885/1000)</f>
        <v>0</v>
      </c>
      <c r="K885" s="49" t="s">
        <v>7</v>
      </c>
      <c r="L885" s="78">
        <f>'入力シート Input sheet'!K952*($F885/1000)</f>
        <v>0</v>
      </c>
      <c r="M885" s="76">
        <f>'入力シート Input sheet'!L952</f>
        <v>0</v>
      </c>
    </row>
    <row r="886" spans="2:13" x14ac:dyDescent="0.4">
      <c r="B886" s="74">
        <f>'入力シート Input sheet'!D953</f>
        <v>0</v>
      </c>
      <c r="C886" s="13">
        <v>866</v>
      </c>
      <c r="D886" s="52" t="str">
        <f>'入力シート Input sheet'!F953</f>
        <v/>
      </c>
      <c r="E886" s="52">
        <f>'入力シート Input sheet'!P953</f>
        <v>0</v>
      </c>
      <c r="F886" s="52">
        <f>'入力シート Input sheet'!N953</f>
        <v>0</v>
      </c>
      <c r="G886" s="52" t="str">
        <f>'入力シート Input sheet'!O953</f>
        <v>kg</v>
      </c>
      <c r="H886" s="78">
        <f>'入力シート Input sheet'!H953*($F886/1000)</f>
        <v>0</v>
      </c>
      <c r="I886" s="78">
        <f>'入力シート Input sheet'!I953*($F886/1000)</f>
        <v>0</v>
      </c>
      <c r="J886" s="78">
        <f>'入力シート Input sheet'!J953*($F886/1000)</f>
        <v>0</v>
      </c>
      <c r="K886" s="49" t="s">
        <v>7</v>
      </c>
      <c r="L886" s="78">
        <f>'入力シート Input sheet'!K953*($F886/1000)</f>
        <v>0</v>
      </c>
      <c r="M886" s="76">
        <f>'入力シート Input sheet'!L953</f>
        <v>0</v>
      </c>
    </row>
    <row r="887" spans="2:13" x14ac:dyDescent="0.4">
      <c r="B887" s="74">
        <f>'入力シート Input sheet'!D954</f>
        <v>0</v>
      </c>
      <c r="C887" s="13">
        <v>867</v>
      </c>
      <c r="D887" s="52" t="str">
        <f>'入力シート Input sheet'!F954</f>
        <v/>
      </c>
      <c r="E887" s="52">
        <f>'入力シート Input sheet'!P954</f>
        <v>0</v>
      </c>
      <c r="F887" s="52">
        <f>'入力シート Input sheet'!N954</f>
        <v>0</v>
      </c>
      <c r="G887" s="52" t="str">
        <f>'入力シート Input sheet'!O954</f>
        <v>kg</v>
      </c>
      <c r="H887" s="78">
        <f>'入力シート Input sheet'!H954*($F887/1000)</f>
        <v>0</v>
      </c>
      <c r="I887" s="78">
        <f>'入力シート Input sheet'!I954*($F887/1000)</f>
        <v>0</v>
      </c>
      <c r="J887" s="78">
        <f>'入力シート Input sheet'!J954*($F887/1000)</f>
        <v>0</v>
      </c>
      <c r="K887" s="49" t="s">
        <v>7</v>
      </c>
      <c r="L887" s="78">
        <f>'入力シート Input sheet'!K954*($F887/1000)</f>
        <v>0</v>
      </c>
      <c r="M887" s="76">
        <f>'入力シート Input sheet'!L954</f>
        <v>0</v>
      </c>
    </row>
    <row r="888" spans="2:13" x14ac:dyDescent="0.4">
      <c r="B888" s="74">
        <f>'入力シート Input sheet'!D955</f>
        <v>0</v>
      </c>
      <c r="C888" s="13">
        <v>868</v>
      </c>
      <c r="D888" s="52" t="str">
        <f>'入力シート Input sheet'!F955</f>
        <v/>
      </c>
      <c r="E888" s="52">
        <f>'入力シート Input sheet'!P955</f>
        <v>0</v>
      </c>
      <c r="F888" s="52">
        <f>'入力シート Input sheet'!N955</f>
        <v>0</v>
      </c>
      <c r="G888" s="52" t="str">
        <f>'入力シート Input sheet'!O955</f>
        <v>kg</v>
      </c>
      <c r="H888" s="78">
        <f>'入力シート Input sheet'!H955*($F888/1000)</f>
        <v>0</v>
      </c>
      <c r="I888" s="78">
        <f>'入力シート Input sheet'!I955*($F888/1000)</f>
        <v>0</v>
      </c>
      <c r="J888" s="78">
        <f>'入力シート Input sheet'!J955*($F888/1000)</f>
        <v>0</v>
      </c>
      <c r="K888" s="49" t="s">
        <v>7</v>
      </c>
      <c r="L888" s="78">
        <f>'入力シート Input sheet'!K955*($F888/1000)</f>
        <v>0</v>
      </c>
      <c r="M888" s="76">
        <f>'入力シート Input sheet'!L955</f>
        <v>0</v>
      </c>
    </row>
    <row r="889" spans="2:13" x14ac:dyDescent="0.4">
      <c r="B889" s="74">
        <f>'入力シート Input sheet'!D956</f>
        <v>0</v>
      </c>
      <c r="C889" s="13">
        <v>869</v>
      </c>
      <c r="D889" s="52" t="str">
        <f>'入力シート Input sheet'!F956</f>
        <v/>
      </c>
      <c r="E889" s="52">
        <f>'入力シート Input sheet'!P956</f>
        <v>0</v>
      </c>
      <c r="F889" s="52">
        <f>'入力シート Input sheet'!N956</f>
        <v>0</v>
      </c>
      <c r="G889" s="52" t="str">
        <f>'入力シート Input sheet'!O956</f>
        <v>kg</v>
      </c>
      <c r="H889" s="78">
        <f>'入力シート Input sheet'!H956*($F889/1000)</f>
        <v>0</v>
      </c>
      <c r="I889" s="78">
        <f>'入力シート Input sheet'!I956*($F889/1000)</f>
        <v>0</v>
      </c>
      <c r="J889" s="78">
        <f>'入力シート Input sheet'!J956*($F889/1000)</f>
        <v>0</v>
      </c>
      <c r="K889" s="49" t="s">
        <v>7</v>
      </c>
      <c r="L889" s="78">
        <f>'入力シート Input sheet'!K956*($F889/1000)</f>
        <v>0</v>
      </c>
      <c r="M889" s="76">
        <f>'入力シート Input sheet'!L956</f>
        <v>0</v>
      </c>
    </row>
    <row r="890" spans="2:13" x14ac:dyDescent="0.4">
      <c r="B890" s="74">
        <f>'入力シート Input sheet'!D957</f>
        <v>0</v>
      </c>
      <c r="C890" s="13">
        <v>870</v>
      </c>
      <c r="D890" s="52" t="str">
        <f>'入力シート Input sheet'!F957</f>
        <v/>
      </c>
      <c r="E890" s="52">
        <f>'入力シート Input sheet'!P957</f>
        <v>0</v>
      </c>
      <c r="F890" s="52">
        <f>'入力シート Input sheet'!N957</f>
        <v>0</v>
      </c>
      <c r="G890" s="52" t="str">
        <f>'入力シート Input sheet'!O957</f>
        <v>kg</v>
      </c>
      <c r="H890" s="78">
        <f>'入力シート Input sheet'!H957*($F890/1000)</f>
        <v>0</v>
      </c>
      <c r="I890" s="78">
        <f>'入力シート Input sheet'!I957*($F890/1000)</f>
        <v>0</v>
      </c>
      <c r="J890" s="78">
        <f>'入力シート Input sheet'!J957*($F890/1000)</f>
        <v>0</v>
      </c>
      <c r="K890" s="49" t="s">
        <v>7</v>
      </c>
      <c r="L890" s="78">
        <f>'入力シート Input sheet'!K957*($F890/1000)</f>
        <v>0</v>
      </c>
      <c r="M890" s="76">
        <f>'入力シート Input sheet'!L957</f>
        <v>0</v>
      </c>
    </row>
    <row r="891" spans="2:13" x14ac:dyDescent="0.4">
      <c r="B891" s="74">
        <f>'入力シート Input sheet'!D958</f>
        <v>0</v>
      </c>
      <c r="C891" s="13">
        <v>871</v>
      </c>
      <c r="D891" s="52" t="str">
        <f>'入力シート Input sheet'!F958</f>
        <v/>
      </c>
      <c r="E891" s="52">
        <f>'入力シート Input sheet'!P958</f>
        <v>0</v>
      </c>
      <c r="F891" s="52">
        <f>'入力シート Input sheet'!N958</f>
        <v>0</v>
      </c>
      <c r="G891" s="52" t="str">
        <f>'入力シート Input sheet'!O958</f>
        <v>kg</v>
      </c>
      <c r="H891" s="78">
        <f>'入力シート Input sheet'!H958*($F891/1000)</f>
        <v>0</v>
      </c>
      <c r="I891" s="78">
        <f>'入力シート Input sheet'!I958*($F891/1000)</f>
        <v>0</v>
      </c>
      <c r="J891" s="78">
        <f>'入力シート Input sheet'!J958*($F891/1000)</f>
        <v>0</v>
      </c>
      <c r="K891" s="49" t="s">
        <v>7</v>
      </c>
      <c r="L891" s="78">
        <f>'入力シート Input sheet'!K958*($F891/1000)</f>
        <v>0</v>
      </c>
      <c r="M891" s="76">
        <f>'入力シート Input sheet'!L958</f>
        <v>0</v>
      </c>
    </row>
    <row r="892" spans="2:13" x14ac:dyDescent="0.4">
      <c r="B892" s="74">
        <f>'入力シート Input sheet'!D959</f>
        <v>0</v>
      </c>
      <c r="C892" s="13">
        <v>872</v>
      </c>
      <c r="D892" s="52" t="str">
        <f>'入力シート Input sheet'!F959</f>
        <v/>
      </c>
      <c r="E892" s="52">
        <f>'入力シート Input sheet'!P959</f>
        <v>0</v>
      </c>
      <c r="F892" s="52">
        <f>'入力シート Input sheet'!N959</f>
        <v>0</v>
      </c>
      <c r="G892" s="52" t="str">
        <f>'入力シート Input sheet'!O959</f>
        <v>kg</v>
      </c>
      <c r="H892" s="78">
        <f>'入力シート Input sheet'!H959*($F892/1000)</f>
        <v>0</v>
      </c>
      <c r="I892" s="78">
        <f>'入力シート Input sheet'!I959*($F892/1000)</f>
        <v>0</v>
      </c>
      <c r="J892" s="78">
        <f>'入力シート Input sheet'!J959*($F892/1000)</f>
        <v>0</v>
      </c>
      <c r="K892" s="49" t="s">
        <v>7</v>
      </c>
      <c r="L892" s="78">
        <f>'入力シート Input sheet'!K959*($F892/1000)</f>
        <v>0</v>
      </c>
      <c r="M892" s="76">
        <f>'入力シート Input sheet'!L959</f>
        <v>0</v>
      </c>
    </row>
    <row r="893" spans="2:13" x14ac:dyDescent="0.4">
      <c r="B893" s="74">
        <f>'入力シート Input sheet'!D960</f>
        <v>0</v>
      </c>
      <c r="C893" s="13">
        <v>873</v>
      </c>
      <c r="D893" s="52" t="str">
        <f>'入力シート Input sheet'!F960</f>
        <v/>
      </c>
      <c r="E893" s="52">
        <f>'入力シート Input sheet'!P960</f>
        <v>0</v>
      </c>
      <c r="F893" s="52">
        <f>'入力シート Input sheet'!N960</f>
        <v>0</v>
      </c>
      <c r="G893" s="52" t="str">
        <f>'入力シート Input sheet'!O960</f>
        <v>kg</v>
      </c>
      <c r="H893" s="78">
        <f>'入力シート Input sheet'!H960*($F893/1000)</f>
        <v>0</v>
      </c>
      <c r="I893" s="78">
        <f>'入力シート Input sheet'!I960*($F893/1000)</f>
        <v>0</v>
      </c>
      <c r="J893" s="78">
        <f>'入力シート Input sheet'!J960*($F893/1000)</f>
        <v>0</v>
      </c>
      <c r="K893" s="49" t="s">
        <v>7</v>
      </c>
      <c r="L893" s="78">
        <f>'入力シート Input sheet'!K960*($F893/1000)</f>
        <v>0</v>
      </c>
      <c r="M893" s="76">
        <f>'入力シート Input sheet'!L960</f>
        <v>0</v>
      </c>
    </row>
    <row r="894" spans="2:13" x14ac:dyDescent="0.4">
      <c r="B894" s="74">
        <f>'入力シート Input sheet'!D961</f>
        <v>0</v>
      </c>
      <c r="C894" s="13">
        <v>874</v>
      </c>
      <c r="D894" s="52" t="str">
        <f>'入力シート Input sheet'!F961</f>
        <v/>
      </c>
      <c r="E894" s="52">
        <f>'入力シート Input sheet'!P961</f>
        <v>0</v>
      </c>
      <c r="F894" s="52">
        <f>'入力シート Input sheet'!N961</f>
        <v>0</v>
      </c>
      <c r="G894" s="52" t="str">
        <f>'入力シート Input sheet'!O961</f>
        <v>kg</v>
      </c>
      <c r="H894" s="78">
        <f>'入力シート Input sheet'!H961*($F894/1000)</f>
        <v>0</v>
      </c>
      <c r="I894" s="78">
        <f>'入力シート Input sheet'!I961*($F894/1000)</f>
        <v>0</v>
      </c>
      <c r="J894" s="78">
        <f>'入力シート Input sheet'!J961*($F894/1000)</f>
        <v>0</v>
      </c>
      <c r="K894" s="49" t="s">
        <v>7</v>
      </c>
      <c r="L894" s="78">
        <f>'入力シート Input sheet'!K961*($F894/1000)</f>
        <v>0</v>
      </c>
      <c r="M894" s="76">
        <f>'入力シート Input sheet'!L961</f>
        <v>0</v>
      </c>
    </row>
    <row r="895" spans="2:13" x14ac:dyDescent="0.4">
      <c r="B895" s="74">
        <f>'入力シート Input sheet'!D962</f>
        <v>0</v>
      </c>
      <c r="C895" s="13">
        <v>875</v>
      </c>
      <c r="D895" s="52" t="str">
        <f>'入力シート Input sheet'!F962</f>
        <v/>
      </c>
      <c r="E895" s="52">
        <f>'入力シート Input sheet'!P962</f>
        <v>0</v>
      </c>
      <c r="F895" s="52">
        <f>'入力シート Input sheet'!N962</f>
        <v>0</v>
      </c>
      <c r="G895" s="52" t="str">
        <f>'入力シート Input sheet'!O962</f>
        <v>kg</v>
      </c>
      <c r="H895" s="78">
        <f>'入力シート Input sheet'!H962*($F895/1000)</f>
        <v>0</v>
      </c>
      <c r="I895" s="78">
        <f>'入力シート Input sheet'!I962*($F895/1000)</f>
        <v>0</v>
      </c>
      <c r="J895" s="78">
        <f>'入力シート Input sheet'!J962*($F895/1000)</f>
        <v>0</v>
      </c>
      <c r="K895" s="49" t="s">
        <v>7</v>
      </c>
      <c r="L895" s="78">
        <f>'入力シート Input sheet'!K962*($F895/1000)</f>
        <v>0</v>
      </c>
      <c r="M895" s="76">
        <f>'入力シート Input sheet'!L962</f>
        <v>0</v>
      </c>
    </row>
    <row r="896" spans="2:13" x14ac:dyDescent="0.4">
      <c r="B896" s="74">
        <f>'入力シート Input sheet'!D963</f>
        <v>0</v>
      </c>
      <c r="C896" s="13">
        <v>876</v>
      </c>
      <c r="D896" s="52" t="str">
        <f>'入力シート Input sheet'!F963</f>
        <v/>
      </c>
      <c r="E896" s="52">
        <f>'入力シート Input sheet'!P963</f>
        <v>0</v>
      </c>
      <c r="F896" s="52">
        <f>'入力シート Input sheet'!N963</f>
        <v>0</v>
      </c>
      <c r="G896" s="52" t="str">
        <f>'入力シート Input sheet'!O963</f>
        <v>kg</v>
      </c>
      <c r="H896" s="78">
        <f>'入力シート Input sheet'!H963*($F896/1000)</f>
        <v>0</v>
      </c>
      <c r="I896" s="78">
        <f>'入力シート Input sheet'!I963*($F896/1000)</f>
        <v>0</v>
      </c>
      <c r="J896" s="78">
        <f>'入力シート Input sheet'!J963*($F896/1000)</f>
        <v>0</v>
      </c>
      <c r="K896" s="49" t="s">
        <v>7</v>
      </c>
      <c r="L896" s="78">
        <f>'入力シート Input sheet'!K963*($F896/1000)</f>
        <v>0</v>
      </c>
      <c r="M896" s="76">
        <f>'入力シート Input sheet'!L963</f>
        <v>0</v>
      </c>
    </row>
    <row r="897" spans="2:13" x14ac:dyDescent="0.4">
      <c r="B897" s="74">
        <f>'入力シート Input sheet'!D964</f>
        <v>0</v>
      </c>
      <c r="C897" s="13">
        <v>877</v>
      </c>
      <c r="D897" s="52" t="str">
        <f>'入力シート Input sheet'!F964</f>
        <v/>
      </c>
      <c r="E897" s="52">
        <f>'入力シート Input sheet'!P964</f>
        <v>0</v>
      </c>
      <c r="F897" s="52">
        <f>'入力シート Input sheet'!N964</f>
        <v>0</v>
      </c>
      <c r="G897" s="52" t="str">
        <f>'入力シート Input sheet'!O964</f>
        <v>kg</v>
      </c>
      <c r="H897" s="78">
        <f>'入力シート Input sheet'!H964*($F897/1000)</f>
        <v>0</v>
      </c>
      <c r="I897" s="78">
        <f>'入力シート Input sheet'!I964*($F897/1000)</f>
        <v>0</v>
      </c>
      <c r="J897" s="78">
        <f>'入力シート Input sheet'!J964*($F897/1000)</f>
        <v>0</v>
      </c>
      <c r="K897" s="49" t="s">
        <v>7</v>
      </c>
      <c r="L897" s="78">
        <f>'入力シート Input sheet'!K964*($F897/1000)</f>
        <v>0</v>
      </c>
      <c r="M897" s="76">
        <f>'入力シート Input sheet'!L964</f>
        <v>0</v>
      </c>
    </row>
    <row r="898" spans="2:13" x14ac:dyDescent="0.4">
      <c r="B898" s="74">
        <f>'入力シート Input sheet'!D965</f>
        <v>0</v>
      </c>
      <c r="C898" s="13">
        <v>878</v>
      </c>
      <c r="D898" s="52" t="str">
        <f>'入力シート Input sheet'!F965</f>
        <v/>
      </c>
      <c r="E898" s="52">
        <f>'入力シート Input sheet'!P965</f>
        <v>0</v>
      </c>
      <c r="F898" s="52">
        <f>'入力シート Input sheet'!N965</f>
        <v>0</v>
      </c>
      <c r="G898" s="52" t="str">
        <f>'入力シート Input sheet'!O965</f>
        <v>kg</v>
      </c>
      <c r="H898" s="78">
        <f>'入力シート Input sheet'!H965*($F898/1000)</f>
        <v>0</v>
      </c>
      <c r="I898" s="78">
        <f>'入力シート Input sheet'!I965*($F898/1000)</f>
        <v>0</v>
      </c>
      <c r="J898" s="78">
        <f>'入力シート Input sheet'!J965*($F898/1000)</f>
        <v>0</v>
      </c>
      <c r="K898" s="49" t="s">
        <v>7</v>
      </c>
      <c r="L898" s="78">
        <f>'入力シート Input sheet'!K965*($F898/1000)</f>
        <v>0</v>
      </c>
      <c r="M898" s="76">
        <f>'入力シート Input sheet'!L965</f>
        <v>0</v>
      </c>
    </row>
    <row r="899" spans="2:13" x14ac:dyDescent="0.4">
      <c r="B899" s="74">
        <f>'入力シート Input sheet'!D966</f>
        <v>0</v>
      </c>
      <c r="C899" s="13">
        <v>879</v>
      </c>
      <c r="D899" s="52" t="str">
        <f>'入力シート Input sheet'!F966</f>
        <v/>
      </c>
      <c r="E899" s="52">
        <f>'入力シート Input sheet'!P966</f>
        <v>0</v>
      </c>
      <c r="F899" s="52">
        <f>'入力シート Input sheet'!N966</f>
        <v>0</v>
      </c>
      <c r="G899" s="52" t="str">
        <f>'入力シート Input sheet'!O966</f>
        <v>kg</v>
      </c>
      <c r="H899" s="78">
        <f>'入力シート Input sheet'!H966*($F899/1000)</f>
        <v>0</v>
      </c>
      <c r="I899" s="78">
        <f>'入力シート Input sheet'!I966*($F899/1000)</f>
        <v>0</v>
      </c>
      <c r="J899" s="78">
        <f>'入力シート Input sheet'!J966*($F899/1000)</f>
        <v>0</v>
      </c>
      <c r="K899" s="49" t="s">
        <v>7</v>
      </c>
      <c r="L899" s="78">
        <f>'入力シート Input sheet'!K966*($F899/1000)</f>
        <v>0</v>
      </c>
      <c r="M899" s="76">
        <f>'入力シート Input sheet'!L966</f>
        <v>0</v>
      </c>
    </row>
    <row r="900" spans="2:13" x14ac:dyDescent="0.4">
      <c r="B900" s="74">
        <f>'入力シート Input sheet'!D967</f>
        <v>0</v>
      </c>
      <c r="C900" s="13">
        <v>880</v>
      </c>
      <c r="D900" s="52" t="str">
        <f>'入力シート Input sheet'!F967</f>
        <v/>
      </c>
      <c r="E900" s="52">
        <f>'入力シート Input sheet'!P967</f>
        <v>0</v>
      </c>
      <c r="F900" s="52">
        <f>'入力シート Input sheet'!N967</f>
        <v>0</v>
      </c>
      <c r="G900" s="52" t="str">
        <f>'入力シート Input sheet'!O967</f>
        <v>kg</v>
      </c>
      <c r="H900" s="78">
        <f>'入力シート Input sheet'!H967*($F900/1000)</f>
        <v>0</v>
      </c>
      <c r="I900" s="78">
        <f>'入力シート Input sheet'!I967*($F900/1000)</f>
        <v>0</v>
      </c>
      <c r="J900" s="78">
        <f>'入力シート Input sheet'!J967*($F900/1000)</f>
        <v>0</v>
      </c>
      <c r="K900" s="49" t="s">
        <v>7</v>
      </c>
      <c r="L900" s="78">
        <f>'入力シート Input sheet'!K967*($F900/1000)</f>
        <v>0</v>
      </c>
      <c r="M900" s="76">
        <f>'入力シート Input sheet'!L967</f>
        <v>0</v>
      </c>
    </row>
    <row r="901" spans="2:13" x14ac:dyDescent="0.4">
      <c r="B901" s="74">
        <f>'入力シート Input sheet'!D968</f>
        <v>0</v>
      </c>
      <c r="C901" s="13">
        <v>881</v>
      </c>
      <c r="D901" s="52" t="str">
        <f>'入力シート Input sheet'!F968</f>
        <v/>
      </c>
      <c r="E901" s="52">
        <f>'入力シート Input sheet'!P968</f>
        <v>0</v>
      </c>
      <c r="F901" s="52">
        <f>'入力シート Input sheet'!N968</f>
        <v>0</v>
      </c>
      <c r="G901" s="52" t="str">
        <f>'入力シート Input sheet'!O968</f>
        <v>kg</v>
      </c>
      <c r="H901" s="78">
        <f>'入力シート Input sheet'!H968*($F901/1000)</f>
        <v>0</v>
      </c>
      <c r="I901" s="78">
        <f>'入力シート Input sheet'!I968*($F901/1000)</f>
        <v>0</v>
      </c>
      <c r="J901" s="78">
        <f>'入力シート Input sheet'!J968*($F901/1000)</f>
        <v>0</v>
      </c>
      <c r="K901" s="49" t="s">
        <v>7</v>
      </c>
      <c r="L901" s="78">
        <f>'入力シート Input sheet'!K968*($F901/1000)</f>
        <v>0</v>
      </c>
      <c r="M901" s="76">
        <f>'入力シート Input sheet'!L968</f>
        <v>0</v>
      </c>
    </row>
    <row r="902" spans="2:13" x14ac:dyDescent="0.4">
      <c r="B902" s="74">
        <f>'入力シート Input sheet'!D969</f>
        <v>0</v>
      </c>
      <c r="C902" s="13">
        <v>882</v>
      </c>
      <c r="D902" s="52" t="str">
        <f>'入力シート Input sheet'!F969</f>
        <v/>
      </c>
      <c r="E902" s="52">
        <f>'入力シート Input sheet'!P969</f>
        <v>0</v>
      </c>
      <c r="F902" s="52">
        <f>'入力シート Input sheet'!N969</f>
        <v>0</v>
      </c>
      <c r="G902" s="52" t="str">
        <f>'入力シート Input sheet'!O969</f>
        <v>kg</v>
      </c>
      <c r="H902" s="78">
        <f>'入力シート Input sheet'!H969*($F902/1000)</f>
        <v>0</v>
      </c>
      <c r="I902" s="78">
        <f>'入力シート Input sheet'!I969*($F902/1000)</f>
        <v>0</v>
      </c>
      <c r="J902" s="78">
        <f>'入力シート Input sheet'!J969*($F902/1000)</f>
        <v>0</v>
      </c>
      <c r="K902" s="49" t="s">
        <v>7</v>
      </c>
      <c r="L902" s="78">
        <f>'入力シート Input sheet'!K969*($F902/1000)</f>
        <v>0</v>
      </c>
      <c r="M902" s="76">
        <f>'入力シート Input sheet'!L969</f>
        <v>0</v>
      </c>
    </row>
    <row r="903" spans="2:13" x14ac:dyDescent="0.4">
      <c r="B903" s="74">
        <f>'入力シート Input sheet'!D970</f>
        <v>0</v>
      </c>
      <c r="C903" s="13">
        <v>883</v>
      </c>
      <c r="D903" s="52" t="str">
        <f>'入力シート Input sheet'!F970</f>
        <v/>
      </c>
      <c r="E903" s="52">
        <f>'入力シート Input sheet'!P970</f>
        <v>0</v>
      </c>
      <c r="F903" s="52">
        <f>'入力シート Input sheet'!N970</f>
        <v>0</v>
      </c>
      <c r="G903" s="52" t="str">
        <f>'入力シート Input sheet'!O970</f>
        <v>kg</v>
      </c>
      <c r="H903" s="78">
        <f>'入力シート Input sheet'!H970*($F903/1000)</f>
        <v>0</v>
      </c>
      <c r="I903" s="78">
        <f>'入力シート Input sheet'!I970*($F903/1000)</f>
        <v>0</v>
      </c>
      <c r="J903" s="78">
        <f>'入力シート Input sheet'!J970*($F903/1000)</f>
        <v>0</v>
      </c>
      <c r="K903" s="49" t="s">
        <v>7</v>
      </c>
      <c r="L903" s="78">
        <f>'入力シート Input sheet'!K970*($F903/1000)</f>
        <v>0</v>
      </c>
      <c r="M903" s="76">
        <f>'入力シート Input sheet'!L970</f>
        <v>0</v>
      </c>
    </row>
    <row r="904" spans="2:13" x14ac:dyDescent="0.4">
      <c r="B904" s="74">
        <f>'入力シート Input sheet'!D971</f>
        <v>0</v>
      </c>
      <c r="C904" s="13">
        <v>884</v>
      </c>
      <c r="D904" s="52" t="str">
        <f>'入力シート Input sheet'!F971</f>
        <v/>
      </c>
      <c r="E904" s="52">
        <f>'入力シート Input sheet'!P971</f>
        <v>0</v>
      </c>
      <c r="F904" s="52">
        <f>'入力シート Input sheet'!N971</f>
        <v>0</v>
      </c>
      <c r="G904" s="52" t="str">
        <f>'入力シート Input sheet'!O971</f>
        <v>kg</v>
      </c>
      <c r="H904" s="78">
        <f>'入力シート Input sheet'!H971*($F904/1000)</f>
        <v>0</v>
      </c>
      <c r="I904" s="78">
        <f>'入力シート Input sheet'!I971*($F904/1000)</f>
        <v>0</v>
      </c>
      <c r="J904" s="78">
        <f>'入力シート Input sheet'!J971*($F904/1000)</f>
        <v>0</v>
      </c>
      <c r="K904" s="49" t="s">
        <v>7</v>
      </c>
      <c r="L904" s="78">
        <f>'入力シート Input sheet'!K971*($F904/1000)</f>
        <v>0</v>
      </c>
      <c r="M904" s="76">
        <f>'入力シート Input sheet'!L971</f>
        <v>0</v>
      </c>
    </row>
    <row r="905" spans="2:13" x14ac:dyDescent="0.4">
      <c r="B905" s="74">
        <f>'入力シート Input sheet'!D972</f>
        <v>0</v>
      </c>
      <c r="C905" s="13">
        <v>885</v>
      </c>
      <c r="D905" s="52" t="str">
        <f>'入力シート Input sheet'!F972</f>
        <v/>
      </c>
      <c r="E905" s="52">
        <f>'入力シート Input sheet'!P972</f>
        <v>0</v>
      </c>
      <c r="F905" s="52">
        <f>'入力シート Input sheet'!N972</f>
        <v>0</v>
      </c>
      <c r="G905" s="52" t="str">
        <f>'入力シート Input sheet'!O972</f>
        <v>kg</v>
      </c>
      <c r="H905" s="78">
        <f>'入力シート Input sheet'!H972*($F905/1000)</f>
        <v>0</v>
      </c>
      <c r="I905" s="78">
        <f>'入力シート Input sheet'!I972*($F905/1000)</f>
        <v>0</v>
      </c>
      <c r="J905" s="78">
        <f>'入力シート Input sheet'!J972*($F905/1000)</f>
        <v>0</v>
      </c>
      <c r="K905" s="49" t="s">
        <v>7</v>
      </c>
      <c r="L905" s="78">
        <f>'入力シート Input sheet'!K972*($F905/1000)</f>
        <v>0</v>
      </c>
      <c r="M905" s="76">
        <f>'入力シート Input sheet'!L972</f>
        <v>0</v>
      </c>
    </row>
    <row r="906" spans="2:13" x14ac:dyDescent="0.4">
      <c r="B906" s="74">
        <f>'入力シート Input sheet'!D973</f>
        <v>0</v>
      </c>
      <c r="C906" s="13">
        <v>886</v>
      </c>
      <c r="D906" s="52" t="str">
        <f>'入力シート Input sheet'!F973</f>
        <v/>
      </c>
      <c r="E906" s="52">
        <f>'入力シート Input sheet'!P973</f>
        <v>0</v>
      </c>
      <c r="F906" s="52">
        <f>'入力シート Input sheet'!N973</f>
        <v>0</v>
      </c>
      <c r="G906" s="52" t="str">
        <f>'入力シート Input sheet'!O973</f>
        <v>kg</v>
      </c>
      <c r="H906" s="78">
        <f>'入力シート Input sheet'!H973*($F906/1000)</f>
        <v>0</v>
      </c>
      <c r="I906" s="78">
        <f>'入力シート Input sheet'!I973*($F906/1000)</f>
        <v>0</v>
      </c>
      <c r="J906" s="78">
        <f>'入力シート Input sheet'!J973*($F906/1000)</f>
        <v>0</v>
      </c>
      <c r="K906" s="49" t="s">
        <v>7</v>
      </c>
      <c r="L906" s="78">
        <f>'入力シート Input sheet'!K973*($F906/1000)</f>
        <v>0</v>
      </c>
      <c r="M906" s="76">
        <f>'入力シート Input sheet'!L973</f>
        <v>0</v>
      </c>
    </row>
    <row r="907" spans="2:13" x14ac:dyDescent="0.4">
      <c r="B907" s="74">
        <f>'入力シート Input sheet'!D974</f>
        <v>0</v>
      </c>
      <c r="C907" s="13">
        <v>887</v>
      </c>
      <c r="D907" s="52" t="str">
        <f>'入力シート Input sheet'!F974</f>
        <v/>
      </c>
      <c r="E907" s="52">
        <f>'入力シート Input sheet'!P974</f>
        <v>0</v>
      </c>
      <c r="F907" s="52">
        <f>'入力シート Input sheet'!N974</f>
        <v>0</v>
      </c>
      <c r="G907" s="52" t="str">
        <f>'入力シート Input sheet'!O974</f>
        <v>kg</v>
      </c>
      <c r="H907" s="78">
        <f>'入力シート Input sheet'!H974*($F907/1000)</f>
        <v>0</v>
      </c>
      <c r="I907" s="78">
        <f>'入力シート Input sheet'!I974*($F907/1000)</f>
        <v>0</v>
      </c>
      <c r="J907" s="78">
        <f>'入力シート Input sheet'!J974*($F907/1000)</f>
        <v>0</v>
      </c>
      <c r="K907" s="49" t="s">
        <v>7</v>
      </c>
      <c r="L907" s="78">
        <f>'入力シート Input sheet'!K974*($F907/1000)</f>
        <v>0</v>
      </c>
      <c r="M907" s="76">
        <f>'入力シート Input sheet'!L974</f>
        <v>0</v>
      </c>
    </row>
    <row r="908" spans="2:13" x14ac:dyDescent="0.4">
      <c r="B908" s="74">
        <f>'入力シート Input sheet'!D975</f>
        <v>0</v>
      </c>
      <c r="C908" s="13">
        <v>888</v>
      </c>
      <c r="D908" s="52" t="str">
        <f>'入力シート Input sheet'!F975</f>
        <v/>
      </c>
      <c r="E908" s="52">
        <f>'入力シート Input sheet'!P975</f>
        <v>0</v>
      </c>
      <c r="F908" s="52">
        <f>'入力シート Input sheet'!N975</f>
        <v>0</v>
      </c>
      <c r="G908" s="52" t="str">
        <f>'入力シート Input sheet'!O975</f>
        <v>kg</v>
      </c>
      <c r="H908" s="78">
        <f>'入力シート Input sheet'!H975*($F908/1000)</f>
        <v>0</v>
      </c>
      <c r="I908" s="78">
        <f>'入力シート Input sheet'!I975*($F908/1000)</f>
        <v>0</v>
      </c>
      <c r="J908" s="78">
        <f>'入力シート Input sheet'!J975*($F908/1000)</f>
        <v>0</v>
      </c>
      <c r="K908" s="49" t="s">
        <v>7</v>
      </c>
      <c r="L908" s="78">
        <f>'入力シート Input sheet'!K975*($F908/1000)</f>
        <v>0</v>
      </c>
      <c r="M908" s="76">
        <f>'入力シート Input sheet'!L975</f>
        <v>0</v>
      </c>
    </row>
    <row r="909" spans="2:13" x14ac:dyDescent="0.4">
      <c r="B909" s="74">
        <f>'入力シート Input sheet'!D976</f>
        <v>0</v>
      </c>
      <c r="C909" s="13">
        <v>889</v>
      </c>
      <c r="D909" s="52" t="str">
        <f>'入力シート Input sheet'!F976</f>
        <v/>
      </c>
      <c r="E909" s="52">
        <f>'入力シート Input sheet'!P976</f>
        <v>0</v>
      </c>
      <c r="F909" s="52">
        <f>'入力シート Input sheet'!N976</f>
        <v>0</v>
      </c>
      <c r="G909" s="52" t="str">
        <f>'入力シート Input sheet'!O976</f>
        <v>kg</v>
      </c>
      <c r="H909" s="78">
        <f>'入力シート Input sheet'!H976*($F909/1000)</f>
        <v>0</v>
      </c>
      <c r="I909" s="78">
        <f>'入力シート Input sheet'!I976*($F909/1000)</f>
        <v>0</v>
      </c>
      <c r="J909" s="78">
        <f>'入力シート Input sheet'!J976*($F909/1000)</f>
        <v>0</v>
      </c>
      <c r="K909" s="49" t="s">
        <v>7</v>
      </c>
      <c r="L909" s="78">
        <f>'入力シート Input sheet'!K976*($F909/1000)</f>
        <v>0</v>
      </c>
      <c r="M909" s="76">
        <f>'入力シート Input sheet'!L976</f>
        <v>0</v>
      </c>
    </row>
    <row r="910" spans="2:13" x14ac:dyDescent="0.4">
      <c r="B910" s="74">
        <f>'入力シート Input sheet'!D977</f>
        <v>0</v>
      </c>
      <c r="C910" s="13">
        <v>890</v>
      </c>
      <c r="D910" s="52" t="str">
        <f>'入力シート Input sheet'!F977</f>
        <v/>
      </c>
      <c r="E910" s="52">
        <f>'入力シート Input sheet'!P977</f>
        <v>0</v>
      </c>
      <c r="F910" s="52">
        <f>'入力シート Input sheet'!N977</f>
        <v>0</v>
      </c>
      <c r="G910" s="52" t="str">
        <f>'入力シート Input sheet'!O977</f>
        <v>kg</v>
      </c>
      <c r="H910" s="78">
        <f>'入力シート Input sheet'!H977*($F910/1000)</f>
        <v>0</v>
      </c>
      <c r="I910" s="78">
        <f>'入力シート Input sheet'!I977*($F910/1000)</f>
        <v>0</v>
      </c>
      <c r="J910" s="78">
        <f>'入力シート Input sheet'!J977*($F910/1000)</f>
        <v>0</v>
      </c>
      <c r="K910" s="49" t="s">
        <v>7</v>
      </c>
      <c r="L910" s="78">
        <f>'入力シート Input sheet'!K977*($F910/1000)</f>
        <v>0</v>
      </c>
      <c r="M910" s="76">
        <f>'入力シート Input sheet'!L977</f>
        <v>0</v>
      </c>
    </row>
    <row r="911" spans="2:13" x14ac:dyDescent="0.4">
      <c r="B911" s="74">
        <f>'入力シート Input sheet'!D978</f>
        <v>0</v>
      </c>
      <c r="C911" s="13">
        <v>891</v>
      </c>
      <c r="D911" s="52" t="str">
        <f>'入力シート Input sheet'!F978</f>
        <v/>
      </c>
      <c r="E911" s="52">
        <f>'入力シート Input sheet'!P978</f>
        <v>0</v>
      </c>
      <c r="F911" s="52">
        <f>'入力シート Input sheet'!N978</f>
        <v>0</v>
      </c>
      <c r="G911" s="52" t="str">
        <f>'入力シート Input sheet'!O978</f>
        <v>kg</v>
      </c>
      <c r="H911" s="78">
        <f>'入力シート Input sheet'!H978*($F911/1000)</f>
        <v>0</v>
      </c>
      <c r="I911" s="78">
        <f>'入力シート Input sheet'!I978*($F911/1000)</f>
        <v>0</v>
      </c>
      <c r="J911" s="78">
        <f>'入力シート Input sheet'!J978*($F911/1000)</f>
        <v>0</v>
      </c>
      <c r="K911" s="49" t="s">
        <v>7</v>
      </c>
      <c r="L911" s="78">
        <f>'入力シート Input sheet'!K978*($F911/1000)</f>
        <v>0</v>
      </c>
      <c r="M911" s="76">
        <f>'入力シート Input sheet'!L978</f>
        <v>0</v>
      </c>
    </row>
    <row r="912" spans="2:13" x14ac:dyDescent="0.4">
      <c r="B912" s="74">
        <f>'入力シート Input sheet'!D979</f>
        <v>0</v>
      </c>
      <c r="C912" s="13">
        <v>892</v>
      </c>
      <c r="D912" s="52" t="str">
        <f>'入力シート Input sheet'!F979</f>
        <v/>
      </c>
      <c r="E912" s="52">
        <f>'入力シート Input sheet'!P979</f>
        <v>0</v>
      </c>
      <c r="F912" s="52">
        <f>'入力シート Input sheet'!N979</f>
        <v>0</v>
      </c>
      <c r="G912" s="52" t="str">
        <f>'入力シート Input sheet'!O979</f>
        <v>kg</v>
      </c>
      <c r="H912" s="78">
        <f>'入力シート Input sheet'!H979*($F912/1000)</f>
        <v>0</v>
      </c>
      <c r="I912" s="78">
        <f>'入力シート Input sheet'!I979*($F912/1000)</f>
        <v>0</v>
      </c>
      <c r="J912" s="78">
        <f>'入力シート Input sheet'!J979*($F912/1000)</f>
        <v>0</v>
      </c>
      <c r="K912" s="49" t="s">
        <v>7</v>
      </c>
      <c r="L912" s="78">
        <f>'入力シート Input sheet'!K979*($F912/1000)</f>
        <v>0</v>
      </c>
      <c r="M912" s="76">
        <f>'入力シート Input sheet'!L979</f>
        <v>0</v>
      </c>
    </row>
    <row r="913" spans="2:13" x14ac:dyDescent="0.4">
      <c r="B913" s="74">
        <f>'入力シート Input sheet'!D980</f>
        <v>0</v>
      </c>
      <c r="C913" s="13">
        <v>893</v>
      </c>
      <c r="D913" s="52" t="str">
        <f>'入力シート Input sheet'!F980</f>
        <v/>
      </c>
      <c r="E913" s="52">
        <f>'入力シート Input sheet'!P980</f>
        <v>0</v>
      </c>
      <c r="F913" s="52">
        <f>'入力シート Input sheet'!N980</f>
        <v>0</v>
      </c>
      <c r="G913" s="52" t="str">
        <f>'入力シート Input sheet'!O980</f>
        <v>kg</v>
      </c>
      <c r="H913" s="78">
        <f>'入力シート Input sheet'!H980*($F913/1000)</f>
        <v>0</v>
      </c>
      <c r="I913" s="78">
        <f>'入力シート Input sheet'!I980*($F913/1000)</f>
        <v>0</v>
      </c>
      <c r="J913" s="78">
        <f>'入力シート Input sheet'!J980*($F913/1000)</f>
        <v>0</v>
      </c>
      <c r="K913" s="49" t="s">
        <v>7</v>
      </c>
      <c r="L913" s="78">
        <f>'入力シート Input sheet'!K980*($F913/1000)</f>
        <v>0</v>
      </c>
      <c r="M913" s="76">
        <f>'入力シート Input sheet'!L980</f>
        <v>0</v>
      </c>
    </row>
    <row r="914" spans="2:13" x14ac:dyDescent="0.4">
      <c r="B914" s="74">
        <f>'入力シート Input sheet'!D981</f>
        <v>0</v>
      </c>
      <c r="C914" s="13">
        <v>894</v>
      </c>
      <c r="D914" s="52" t="str">
        <f>'入力シート Input sheet'!F981</f>
        <v/>
      </c>
      <c r="E914" s="52">
        <f>'入力シート Input sheet'!P981</f>
        <v>0</v>
      </c>
      <c r="F914" s="52">
        <f>'入力シート Input sheet'!N981</f>
        <v>0</v>
      </c>
      <c r="G914" s="52" t="str">
        <f>'入力シート Input sheet'!O981</f>
        <v>kg</v>
      </c>
      <c r="H914" s="78">
        <f>'入力シート Input sheet'!H981*($F914/1000)</f>
        <v>0</v>
      </c>
      <c r="I914" s="78">
        <f>'入力シート Input sheet'!I981*($F914/1000)</f>
        <v>0</v>
      </c>
      <c r="J914" s="78">
        <f>'入力シート Input sheet'!J981*($F914/1000)</f>
        <v>0</v>
      </c>
      <c r="K914" s="49" t="s">
        <v>7</v>
      </c>
      <c r="L914" s="78">
        <f>'入力シート Input sheet'!K981*($F914/1000)</f>
        <v>0</v>
      </c>
      <c r="M914" s="76">
        <f>'入力シート Input sheet'!L981</f>
        <v>0</v>
      </c>
    </row>
    <row r="915" spans="2:13" x14ac:dyDescent="0.4">
      <c r="B915" s="74">
        <f>'入力シート Input sheet'!D982</f>
        <v>0</v>
      </c>
      <c r="C915" s="13">
        <v>895</v>
      </c>
      <c r="D915" s="52" t="str">
        <f>'入力シート Input sheet'!F982</f>
        <v/>
      </c>
      <c r="E915" s="52">
        <f>'入力シート Input sheet'!P982</f>
        <v>0</v>
      </c>
      <c r="F915" s="52">
        <f>'入力シート Input sheet'!N982</f>
        <v>0</v>
      </c>
      <c r="G915" s="52" t="str">
        <f>'入力シート Input sheet'!O982</f>
        <v>kg</v>
      </c>
      <c r="H915" s="78">
        <f>'入力シート Input sheet'!H982*($F915/1000)</f>
        <v>0</v>
      </c>
      <c r="I915" s="78">
        <f>'入力シート Input sheet'!I982*($F915/1000)</f>
        <v>0</v>
      </c>
      <c r="J915" s="78">
        <f>'入力シート Input sheet'!J982*($F915/1000)</f>
        <v>0</v>
      </c>
      <c r="K915" s="49" t="s">
        <v>7</v>
      </c>
      <c r="L915" s="78">
        <f>'入力シート Input sheet'!K982*($F915/1000)</f>
        <v>0</v>
      </c>
      <c r="M915" s="76">
        <f>'入力シート Input sheet'!L982</f>
        <v>0</v>
      </c>
    </row>
    <row r="916" spans="2:13" x14ac:dyDescent="0.4">
      <c r="B916" s="74">
        <f>'入力シート Input sheet'!D983</f>
        <v>0</v>
      </c>
      <c r="C916" s="13">
        <v>896</v>
      </c>
      <c r="D916" s="52" t="str">
        <f>'入力シート Input sheet'!F983</f>
        <v/>
      </c>
      <c r="E916" s="52">
        <f>'入力シート Input sheet'!P983</f>
        <v>0</v>
      </c>
      <c r="F916" s="52">
        <f>'入力シート Input sheet'!N983</f>
        <v>0</v>
      </c>
      <c r="G916" s="52" t="str">
        <f>'入力シート Input sheet'!O983</f>
        <v>kg</v>
      </c>
      <c r="H916" s="78">
        <f>'入力シート Input sheet'!H983*($F916/1000)</f>
        <v>0</v>
      </c>
      <c r="I916" s="78">
        <f>'入力シート Input sheet'!I983*($F916/1000)</f>
        <v>0</v>
      </c>
      <c r="J916" s="78">
        <f>'入力シート Input sheet'!J983*($F916/1000)</f>
        <v>0</v>
      </c>
      <c r="K916" s="49" t="s">
        <v>7</v>
      </c>
      <c r="L916" s="78">
        <f>'入力シート Input sheet'!K983*($F916/1000)</f>
        <v>0</v>
      </c>
      <c r="M916" s="76">
        <f>'入力シート Input sheet'!L983</f>
        <v>0</v>
      </c>
    </row>
    <row r="917" spans="2:13" x14ac:dyDescent="0.4">
      <c r="B917" s="74">
        <f>'入力シート Input sheet'!D984</f>
        <v>0</v>
      </c>
      <c r="C917" s="13">
        <v>897</v>
      </c>
      <c r="D917" s="52" t="str">
        <f>'入力シート Input sheet'!F984</f>
        <v/>
      </c>
      <c r="E917" s="52">
        <f>'入力シート Input sheet'!P984</f>
        <v>0</v>
      </c>
      <c r="F917" s="52">
        <f>'入力シート Input sheet'!N984</f>
        <v>0</v>
      </c>
      <c r="G917" s="52" t="str">
        <f>'入力シート Input sheet'!O984</f>
        <v>kg</v>
      </c>
      <c r="H917" s="78">
        <f>'入力シート Input sheet'!H984*($F917/1000)</f>
        <v>0</v>
      </c>
      <c r="I917" s="78">
        <f>'入力シート Input sheet'!I984*($F917/1000)</f>
        <v>0</v>
      </c>
      <c r="J917" s="78">
        <f>'入力シート Input sheet'!J984*($F917/1000)</f>
        <v>0</v>
      </c>
      <c r="K917" s="49" t="s">
        <v>7</v>
      </c>
      <c r="L917" s="78">
        <f>'入力シート Input sheet'!K984*($F917/1000)</f>
        <v>0</v>
      </c>
      <c r="M917" s="76">
        <f>'入力シート Input sheet'!L984</f>
        <v>0</v>
      </c>
    </row>
    <row r="918" spans="2:13" x14ac:dyDescent="0.4">
      <c r="B918" s="74">
        <f>'入力シート Input sheet'!D985</f>
        <v>0</v>
      </c>
      <c r="C918" s="13">
        <v>898</v>
      </c>
      <c r="D918" s="52" t="str">
        <f>'入力シート Input sheet'!F985</f>
        <v/>
      </c>
      <c r="E918" s="52">
        <f>'入力シート Input sheet'!P985</f>
        <v>0</v>
      </c>
      <c r="F918" s="52">
        <f>'入力シート Input sheet'!N985</f>
        <v>0</v>
      </c>
      <c r="G918" s="52" t="str">
        <f>'入力シート Input sheet'!O985</f>
        <v>kg</v>
      </c>
      <c r="H918" s="78">
        <f>'入力シート Input sheet'!H985*($F918/1000)</f>
        <v>0</v>
      </c>
      <c r="I918" s="78">
        <f>'入力シート Input sheet'!I985*($F918/1000)</f>
        <v>0</v>
      </c>
      <c r="J918" s="78">
        <f>'入力シート Input sheet'!J985*($F918/1000)</f>
        <v>0</v>
      </c>
      <c r="K918" s="49" t="s">
        <v>7</v>
      </c>
      <c r="L918" s="78">
        <f>'入力シート Input sheet'!K985*($F918/1000)</f>
        <v>0</v>
      </c>
      <c r="M918" s="76">
        <f>'入力シート Input sheet'!L985</f>
        <v>0</v>
      </c>
    </row>
    <row r="919" spans="2:13" x14ac:dyDescent="0.4">
      <c r="B919" s="74">
        <f>'入力シート Input sheet'!D986</f>
        <v>0</v>
      </c>
      <c r="C919" s="13">
        <v>899</v>
      </c>
      <c r="D919" s="52" t="str">
        <f>'入力シート Input sheet'!F986</f>
        <v/>
      </c>
      <c r="E919" s="52">
        <f>'入力シート Input sheet'!P986</f>
        <v>0</v>
      </c>
      <c r="F919" s="52">
        <f>'入力シート Input sheet'!N986</f>
        <v>0</v>
      </c>
      <c r="G919" s="52" t="str">
        <f>'入力シート Input sheet'!O986</f>
        <v>kg</v>
      </c>
      <c r="H919" s="78">
        <f>'入力シート Input sheet'!H986*($F919/1000)</f>
        <v>0</v>
      </c>
      <c r="I919" s="78">
        <f>'入力シート Input sheet'!I986*($F919/1000)</f>
        <v>0</v>
      </c>
      <c r="J919" s="78">
        <f>'入力シート Input sheet'!J986*($F919/1000)</f>
        <v>0</v>
      </c>
      <c r="K919" s="49" t="s">
        <v>7</v>
      </c>
      <c r="L919" s="78">
        <f>'入力シート Input sheet'!K986*($F919/1000)</f>
        <v>0</v>
      </c>
      <c r="M919" s="76">
        <f>'入力シート Input sheet'!L986</f>
        <v>0</v>
      </c>
    </row>
    <row r="920" spans="2:13" x14ac:dyDescent="0.4">
      <c r="B920" s="74">
        <f>'入力シート Input sheet'!D987</f>
        <v>0</v>
      </c>
      <c r="C920" s="13">
        <v>900</v>
      </c>
      <c r="D920" s="52" t="str">
        <f>'入力シート Input sheet'!F987</f>
        <v/>
      </c>
      <c r="E920" s="52">
        <f>'入力シート Input sheet'!P987</f>
        <v>0</v>
      </c>
      <c r="F920" s="52">
        <f>'入力シート Input sheet'!N987</f>
        <v>0</v>
      </c>
      <c r="G920" s="52" t="str">
        <f>'入力シート Input sheet'!O987</f>
        <v>kg</v>
      </c>
      <c r="H920" s="78">
        <f>'入力シート Input sheet'!H987*($F920/1000)</f>
        <v>0</v>
      </c>
      <c r="I920" s="78">
        <f>'入力シート Input sheet'!I987*($F920/1000)</f>
        <v>0</v>
      </c>
      <c r="J920" s="78">
        <f>'入力シート Input sheet'!J987*($F920/1000)</f>
        <v>0</v>
      </c>
      <c r="K920" s="49" t="s">
        <v>7</v>
      </c>
      <c r="L920" s="78">
        <f>'入力シート Input sheet'!K987*($F920/1000)</f>
        <v>0</v>
      </c>
      <c r="M920" s="76">
        <f>'入力シート Input sheet'!L987</f>
        <v>0</v>
      </c>
    </row>
    <row r="921" spans="2:13" x14ac:dyDescent="0.4">
      <c r="B921" s="74">
        <f>'入力シート Input sheet'!D988</f>
        <v>0</v>
      </c>
      <c r="C921" s="13">
        <v>901</v>
      </c>
      <c r="D921" s="52" t="str">
        <f>'入力シート Input sheet'!F988</f>
        <v/>
      </c>
      <c r="E921" s="52">
        <f>'入力シート Input sheet'!P988</f>
        <v>0</v>
      </c>
      <c r="F921" s="52">
        <f>'入力シート Input sheet'!N988</f>
        <v>0</v>
      </c>
      <c r="G921" s="52" t="str">
        <f>'入力シート Input sheet'!O988</f>
        <v>kg</v>
      </c>
      <c r="H921" s="78">
        <f>'入力シート Input sheet'!H988*($F921/1000)</f>
        <v>0</v>
      </c>
      <c r="I921" s="78">
        <f>'入力シート Input sheet'!I988*($F921/1000)</f>
        <v>0</v>
      </c>
      <c r="J921" s="78">
        <f>'入力シート Input sheet'!J988*($F921/1000)</f>
        <v>0</v>
      </c>
      <c r="K921" s="49" t="s">
        <v>7</v>
      </c>
      <c r="L921" s="78">
        <f>'入力シート Input sheet'!K988*($F921/1000)</f>
        <v>0</v>
      </c>
      <c r="M921" s="76">
        <f>'入力シート Input sheet'!L988</f>
        <v>0</v>
      </c>
    </row>
    <row r="922" spans="2:13" x14ac:dyDescent="0.4">
      <c r="B922" s="74">
        <f>'入力シート Input sheet'!D989</f>
        <v>0</v>
      </c>
      <c r="C922" s="13">
        <v>902</v>
      </c>
      <c r="D922" s="52" t="str">
        <f>'入力シート Input sheet'!F989</f>
        <v/>
      </c>
      <c r="E922" s="52">
        <f>'入力シート Input sheet'!P989</f>
        <v>0</v>
      </c>
      <c r="F922" s="52">
        <f>'入力シート Input sheet'!N989</f>
        <v>0</v>
      </c>
      <c r="G922" s="52" t="str">
        <f>'入力シート Input sheet'!O989</f>
        <v>kg</v>
      </c>
      <c r="H922" s="78">
        <f>'入力シート Input sheet'!H989*($F922/1000)</f>
        <v>0</v>
      </c>
      <c r="I922" s="78">
        <f>'入力シート Input sheet'!I989*($F922/1000)</f>
        <v>0</v>
      </c>
      <c r="J922" s="78">
        <f>'入力シート Input sheet'!J989*($F922/1000)</f>
        <v>0</v>
      </c>
      <c r="K922" s="49" t="s">
        <v>7</v>
      </c>
      <c r="L922" s="78">
        <f>'入力シート Input sheet'!K989*($F922/1000)</f>
        <v>0</v>
      </c>
      <c r="M922" s="76">
        <f>'入力シート Input sheet'!L989</f>
        <v>0</v>
      </c>
    </row>
    <row r="923" spans="2:13" x14ac:dyDescent="0.4">
      <c r="B923" s="74">
        <f>'入力シート Input sheet'!D990</f>
        <v>0</v>
      </c>
      <c r="C923" s="13">
        <v>903</v>
      </c>
      <c r="D923" s="52" t="str">
        <f>'入力シート Input sheet'!F990</f>
        <v/>
      </c>
      <c r="E923" s="52">
        <f>'入力シート Input sheet'!P990</f>
        <v>0</v>
      </c>
      <c r="F923" s="52">
        <f>'入力シート Input sheet'!N990</f>
        <v>0</v>
      </c>
      <c r="G923" s="52" t="str">
        <f>'入力シート Input sheet'!O990</f>
        <v>kg</v>
      </c>
      <c r="H923" s="78">
        <f>'入力シート Input sheet'!H990*($F923/1000)</f>
        <v>0</v>
      </c>
      <c r="I923" s="78">
        <f>'入力シート Input sheet'!I990*($F923/1000)</f>
        <v>0</v>
      </c>
      <c r="J923" s="78">
        <f>'入力シート Input sheet'!J990*($F923/1000)</f>
        <v>0</v>
      </c>
      <c r="K923" s="49" t="s">
        <v>7</v>
      </c>
      <c r="L923" s="78">
        <f>'入力シート Input sheet'!K990*($F923/1000)</f>
        <v>0</v>
      </c>
      <c r="M923" s="76">
        <f>'入力シート Input sheet'!L990</f>
        <v>0</v>
      </c>
    </row>
    <row r="924" spans="2:13" x14ac:dyDescent="0.4">
      <c r="B924" s="74">
        <f>'入力シート Input sheet'!D991</f>
        <v>0</v>
      </c>
      <c r="C924" s="13">
        <v>904</v>
      </c>
      <c r="D924" s="52" t="str">
        <f>'入力シート Input sheet'!F991</f>
        <v/>
      </c>
      <c r="E924" s="52">
        <f>'入力シート Input sheet'!P991</f>
        <v>0</v>
      </c>
      <c r="F924" s="52">
        <f>'入力シート Input sheet'!N991</f>
        <v>0</v>
      </c>
      <c r="G924" s="52" t="str">
        <f>'入力シート Input sheet'!O991</f>
        <v>kg</v>
      </c>
      <c r="H924" s="78">
        <f>'入力シート Input sheet'!H991*($F924/1000)</f>
        <v>0</v>
      </c>
      <c r="I924" s="78">
        <f>'入力シート Input sheet'!I991*($F924/1000)</f>
        <v>0</v>
      </c>
      <c r="J924" s="78">
        <f>'入力シート Input sheet'!J991*($F924/1000)</f>
        <v>0</v>
      </c>
      <c r="K924" s="49" t="s">
        <v>7</v>
      </c>
      <c r="L924" s="78">
        <f>'入力シート Input sheet'!K991*($F924/1000)</f>
        <v>0</v>
      </c>
      <c r="M924" s="76">
        <f>'入力シート Input sheet'!L991</f>
        <v>0</v>
      </c>
    </row>
    <row r="925" spans="2:13" x14ac:dyDescent="0.4">
      <c r="B925" s="74">
        <f>'入力シート Input sheet'!D992</f>
        <v>0</v>
      </c>
      <c r="C925" s="13">
        <v>905</v>
      </c>
      <c r="D925" s="52" t="str">
        <f>'入力シート Input sheet'!F992</f>
        <v/>
      </c>
      <c r="E925" s="52">
        <f>'入力シート Input sheet'!P992</f>
        <v>0</v>
      </c>
      <c r="F925" s="52">
        <f>'入力シート Input sheet'!N992</f>
        <v>0</v>
      </c>
      <c r="G925" s="52" t="str">
        <f>'入力シート Input sheet'!O992</f>
        <v>kg</v>
      </c>
      <c r="H925" s="78">
        <f>'入力シート Input sheet'!H992*($F925/1000)</f>
        <v>0</v>
      </c>
      <c r="I925" s="78">
        <f>'入力シート Input sheet'!I992*($F925/1000)</f>
        <v>0</v>
      </c>
      <c r="J925" s="78">
        <f>'入力シート Input sheet'!J992*($F925/1000)</f>
        <v>0</v>
      </c>
      <c r="K925" s="49" t="s">
        <v>7</v>
      </c>
      <c r="L925" s="78">
        <f>'入力シート Input sheet'!K992*($F925/1000)</f>
        <v>0</v>
      </c>
      <c r="M925" s="76">
        <f>'入力シート Input sheet'!L992</f>
        <v>0</v>
      </c>
    </row>
    <row r="926" spans="2:13" x14ac:dyDescent="0.4">
      <c r="B926" s="74">
        <f>'入力シート Input sheet'!D993</f>
        <v>0</v>
      </c>
      <c r="C926" s="13">
        <v>906</v>
      </c>
      <c r="D926" s="52" t="str">
        <f>'入力シート Input sheet'!F993</f>
        <v/>
      </c>
      <c r="E926" s="52">
        <f>'入力シート Input sheet'!P993</f>
        <v>0</v>
      </c>
      <c r="F926" s="52">
        <f>'入力シート Input sheet'!N993</f>
        <v>0</v>
      </c>
      <c r="G926" s="52" t="str">
        <f>'入力シート Input sheet'!O993</f>
        <v>kg</v>
      </c>
      <c r="H926" s="78">
        <f>'入力シート Input sheet'!H993*($F926/1000)</f>
        <v>0</v>
      </c>
      <c r="I926" s="78">
        <f>'入力シート Input sheet'!I993*($F926/1000)</f>
        <v>0</v>
      </c>
      <c r="J926" s="78">
        <f>'入力シート Input sheet'!J993*($F926/1000)</f>
        <v>0</v>
      </c>
      <c r="K926" s="49" t="s">
        <v>7</v>
      </c>
      <c r="L926" s="78">
        <f>'入力シート Input sheet'!K993*($F926/1000)</f>
        <v>0</v>
      </c>
      <c r="M926" s="76">
        <f>'入力シート Input sheet'!L993</f>
        <v>0</v>
      </c>
    </row>
    <row r="927" spans="2:13" x14ac:dyDescent="0.4">
      <c r="B927" s="74">
        <f>'入力シート Input sheet'!D994</f>
        <v>0</v>
      </c>
      <c r="C927" s="13">
        <v>907</v>
      </c>
      <c r="D927" s="52" t="str">
        <f>'入力シート Input sheet'!F994</f>
        <v/>
      </c>
      <c r="E927" s="52">
        <f>'入力シート Input sheet'!P994</f>
        <v>0</v>
      </c>
      <c r="F927" s="52">
        <f>'入力シート Input sheet'!N994</f>
        <v>0</v>
      </c>
      <c r="G927" s="52" t="str">
        <f>'入力シート Input sheet'!O994</f>
        <v>kg</v>
      </c>
      <c r="H927" s="78">
        <f>'入力シート Input sheet'!H994*($F927/1000)</f>
        <v>0</v>
      </c>
      <c r="I927" s="78">
        <f>'入力シート Input sheet'!I994*($F927/1000)</f>
        <v>0</v>
      </c>
      <c r="J927" s="78">
        <f>'入力シート Input sheet'!J994*($F927/1000)</f>
        <v>0</v>
      </c>
      <c r="K927" s="49" t="s">
        <v>7</v>
      </c>
      <c r="L927" s="78">
        <f>'入力シート Input sheet'!K994*($F927/1000)</f>
        <v>0</v>
      </c>
      <c r="M927" s="76">
        <f>'入力シート Input sheet'!L994</f>
        <v>0</v>
      </c>
    </row>
    <row r="928" spans="2:13" x14ac:dyDescent="0.4">
      <c r="B928" s="74">
        <f>'入力シート Input sheet'!D995</f>
        <v>0</v>
      </c>
      <c r="C928" s="13">
        <v>908</v>
      </c>
      <c r="D928" s="52" t="str">
        <f>'入力シート Input sheet'!F995</f>
        <v/>
      </c>
      <c r="E928" s="52">
        <f>'入力シート Input sheet'!P995</f>
        <v>0</v>
      </c>
      <c r="F928" s="52">
        <f>'入力シート Input sheet'!N995</f>
        <v>0</v>
      </c>
      <c r="G928" s="52" t="str">
        <f>'入力シート Input sheet'!O995</f>
        <v>kg</v>
      </c>
      <c r="H928" s="78">
        <f>'入力シート Input sheet'!H995*($F928/1000)</f>
        <v>0</v>
      </c>
      <c r="I928" s="78">
        <f>'入力シート Input sheet'!I995*($F928/1000)</f>
        <v>0</v>
      </c>
      <c r="J928" s="78">
        <f>'入力シート Input sheet'!J995*($F928/1000)</f>
        <v>0</v>
      </c>
      <c r="K928" s="49" t="s">
        <v>7</v>
      </c>
      <c r="L928" s="78">
        <f>'入力シート Input sheet'!K995*($F928/1000)</f>
        <v>0</v>
      </c>
      <c r="M928" s="76">
        <f>'入力シート Input sheet'!L995</f>
        <v>0</v>
      </c>
    </row>
    <row r="929" spans="2:13" x14ac:dyDescent="0.4">
      <c r="B929" s="74">
        <f>'入力シート Input sheet'!D996</f>
        <v>0</v>
      </c>
      <c r="C929" s="13">
        <v>909</v>
      </c>
      <c r="D929" s="52" t="str">
        <f>'入力シート Input sheet'!F996</f>
        <v/>
      </c>
      <c r="E929" s="52">
        <f>'入力シート Input sheet'!P996</f>
        <v>0</v>
      </c>
      <c r="F929" s="52">
        <f>'入力シート Input sheet'!N996</f>
        <v>0</v>
      </c>
      <c r="G929" s="52" t="str">
        <f>'入力シート Input sheet'!O996</f>
        <v>kg</v>
      </c>
      <c r="H929" s="78">
        <f>'入力シート Input sheet'!H996*($F929/1000)</f>
        <v>0</v>
      </c>
      <c r="I929" s="78">
        <f>'入力シート Input sheet'!I996*($F929/1000)</f>
        <v>0</v>
      </c>
      <c r="J929" s="78">
        <f>'入力シート Input sheet'!J996*($F929/1000)</f>
        <v>0</v>
      </c>
      <c r="K929" s="49" t="s">
        <v>7</v>
      </c>
      <c r="L929" s="78">
        <f>'入力シート Input sheet'!K996*($F929/1000)</f>
        <v>0</v>
      </c>
      <c r="M929" s="76">
        <f>'入力シート Input sheet'!L996</f>
        <v>0</v>
      </c>
    </row>
    <row r="930" spans="2:13" x14ac:dyDescent="0.4">
      <c r="B930" s="74">
        <f>'入力シート Input sheet'!D997</f>
        <v>0</v>
      </c>
      <c r="C930" s="13">
        <v>910</v>
      </c>
      <c r="D930" s="52" t="str">
        <f>'入力シート Input sheet'!F997</f>
        <v/>
      </c>
      <c r="E930" s="52">
        <f>'入力シート Input sheet'!P997</f>
        <v>0</v>
      </c>
      <c r="F930" s="52">
        <f>'入力シート Input sheet'!N997</f>
        <v>0</v>
      </c>
      <c r="G930" s="52" t="str">
        <f>'入力シート Input sheet'!O997</f>
        <v>kg</v>
      </c>
      <c r="H930" s="78">
        <f>'入力シート Input sheet'!H997*($F930/1000)</f>
        <v>0</v>
      </c>
      <c r="I930" s="78">
        <f>'入力シート Input sheet'!I997*($F930/1000)</f>
        <v>0</v>
      </c>
      <c r="J930" s="78">
        <f>'入力シート Input sheet'!J997*($F930/1000)</f>
        <v>0</v>
      </c>
      <c r="K930" s="49" t="s">
        <v>7</v>
      </c>
      <c r="L930" s="78">
        <f>'入力シート Input sheet'!K997*($F930/1000)</f>
        <v>0</v>
      </c>
      <c r="M930" s="76">
        <f>'入力シート Input sheet'!L997</f>
        <v>0</v>
      </c>
    </row>
    <row r="931" spans="2:13" x14ac:dyDescent="0.4">
      <c r="B931" s="74">
        <f>'入力シート Input sheet'!D998</f>
        <v>0</v>
      </c>
      <c r="C931" s="13">
        <v>911</v>
      </c>
      <c r="D931" s="52" t="str">
        <f>'入力シート Input sheet'!F998</f>
        <v/>
      </c>
      <c r="E931" s="52">
        <f>'入力シート Input sheet'!P998</f>
        <v>0</v>
      </c>
      <c r="F931" s="52">
        <f>'入力シート Input sheet'!N998</f>
        <v>0</v>
      </c>
      <c r="G931" s="52" t="str">
        <f>'入力シート Input sheet'!O998</f>
        <v>kg</v>
      </c>
      <c r="H931" s="78">
        <f>'入力シート Input sheet'!H998*($F931/1000)</f>
        <v>0</v>
      </c>
      <c r="I931" s="78">
        <f>'入力シート Input sheet'!I998*($F931/1000)</f>
        <v>0</v>
      </c>
      <c r="J931" s="78">
        <f>'入力シート Input sheet'!J998*($F931/1000)</f>
        <v>0</v>
      </c>
      <c r="K931" s="49" t="s">
        <v>7</v>
      </c>
      <c r="L931" s="78">
        <f>'入力シート Input sheet'!K998*($F931/1000)</f>
        <v>0</v>
      </c>
      <c r="M931" s="76">
        <f>'入力シート Input sheet'!L998</f>
        <v>0</v>
      </c>
    </row>
    <row r="932" spans="2:13" x14ac:dyDescent="0.4">
      <c r="B932" s="74">
        <f>'入力シート Input sheet'!D999</f>
        <v>0</v>
      </c>
      <c r="C932" s="13">
        <v>912</v>
      </c>
      <c r="D932" s="52" t="str">
        <f>'入力シート Input sheet'!F999</f>
        <v/>
      </c>
      <c r="E932" s="52">
        <f>'入力シート Input sheet'!P999</f>
        <v>0</v>
      </c>
      <c r="F932" s="52">
        <f>'入力シート Input sheet'!N999</f>
        <v>0</v>
      </c>
      <c r="G932" s="52" t="str">
        <f>'入力シート Input sheet'!O999</f>
        <v>kg</v>
      </c>
      <c r="H932" s="78">
        <f>'入力シート Input sheet'!H999*($F932/1000)</f>
        <v>0</v>
      </c>
      <c r="I932" s="78">
        <f>'入力シート Input sheet'!I999*($F932/1000)</f>
        <v>0</v>
      </c>
      <c r="J932" s="78">
        <f>'入力シート Input sheet'!J999*($F932/1000)</f>
        <v>0</v>
      </c>
      <c r="K932" s="49" t="s">
        <v>7</v>
      </c>
      <c r="L932" s="78">
        <f>'入力シート Input sheet'!K999*($F932/1000)</f>
        <v>0</v>
      </c>
      <c r="M932" s="76">
        <f>'入力シート Input sheet'!L999</f>
        <v>0</v>
      </c>
    </row>
    <row r="933" spans="2:13" x14ac:dyDescent="0.4">
      <c r="B933" s="74">
        <f>'入力シート Input sheet'!D1000</f>
        <v>0</v>
      </c>
      <c r="C933" s="13">
        <v>913</v>
      </c>
      <c r="D933" s="52" t="str">
        <f>'入力シート Input sheet'!F1000</f>
        <v/>
      </c>
      <c r="E933" s="52">
        <f>'入力シート Input sheet'!P1000</f>
        <v>0</v>
      </c>
      <c r="F933" s="52">
        <f>'入力シート Input sheet'!N1000</f>
        <v>0</v>
      </c>
      <c r="G933" s="52" t="str">
        <f>'入力シート Input sheet'!O1000</f>
        <v>kg</v>
      </c>
      <c r="H933" s="78">
        <f>'入力シート Input sheet'!H1000*($F933/1000)</f>
        <v>0</v>
      </c>
      <c r="I933" s="78">
        <f>'入力シート Input sheet'!I1000*($F933/1000)</f>
        <v>0</v>
      </c>
      <c r="J933" s="78">
        <f>'入力シート Input sheet'!J1000*($F933/1000)</f>
        <v>0</v>
      </c>
      <c r="K933" s="49" t="s">
        <v>7</v>
      </c>
      <c r="L933" s="78">
        <f>'入力シート Input sheet'!K1000*($F933/1000)</f>
        <v>0</v>
      </c>
      <c r="M933" s="76">
        <f>'入力シート Input sheet'!L1000</f>
        <v>0</v>
      </c>
    </row>
    <row r="934" spans="2:13" x14ac:dyDescent="0.4">
      <c r="B934" s="74">
        <f>'入力シート Input sheet'!D1001</f>
        <v>0</v>
      </c>
      <c r="C934" s="13">
        <v>914</v>
      </c>
      <c r="D934" s="52" t="str">
        <f>'入力シート Input sheet'!F1001</f>
        <v/>
      </c>
      <c r="E934" s="52">
        <f>'入力シート Input sheet'!P1001</f>
        <v>0</v>
      </c>
      <c r="F934" s="52">
        <f>'入力シート Input sheet'!N1001</f>
        <v>0</v>
      </c>
      <c r="G934" s="52" t="str">
        <f>'入力シート Input sheet'!O1001</f>
        <v>kg</v>
      </c>
      <c r="H934" s="78">
        <f>'入力シート Input sheet'!H1001*($F934/1000)</f>
        <v>0</v>
      </c>
      <c r="I934" s="78">
        <f>'入力シート Input sheet'!I1001*($F934/1000)</f>
        <v>0</v>
      </c>
      <c r="J934" s="78">
        <f>'入力シート Input sheet'!J1001*($F934/1000)</f>
        <v>0</v>
      </c>
      <c r="K934" s="49" t="s">
        <v>7</v>
      </c>
      <c r="L934" s="78">
        <f>'入力シート Input sheet'!K1001*($F934/1000)</f>
        <v>0</v>
      </c>
      <c r="M934" s="76">
        <f>'入力シート Input sheet'!L1001</f>
        <v>0</v>
      </c>
    </row>
    <row r="935" spans="2:13" x14ac:dyDescent="0.4">
      <c r="B935" s="74">
        <f>'入力シート Input sheet'!D1002</f>
        <v>0</v>
      </c>
      <c r="C935" s="13">
        <v>915</v>
      </c>
      <c r="D935" s="52" t="str">
        <f>'入力シート Input sheet'!F1002</f>
        <v/>
      </c>
      <c r="E935" s="52">
        <f>'入力シート Input sheet'!P1002</f>
        <v>0</v>
      </c>
      <c r="F935" s="52">
        <f>'入力シート Input sheet'!N1002</f>
        <v>0</v>
      </c>
      <c r="G935" s="52" t="str">
        <f>'入力シート Input sheet'!O1002</f>
        <v>kg</v>
      </c>
      <c r="H935" s="78">
        <f>'入力シート Input sheet'!H1002*($F935/1000)</f>
        <v>0</v>
      </c>
      <c r="I935" s="78">
        <f>'入力シート Input sheet'!I1002*($F935/1000)</f>
        <v>0</v>
      </c>
      <c r="J935" s="78">
        <f>'入力シート Input sheet'!J1002*($F935/1000)</f>
        <v>0</v>
      </c>
      <c r="K935" s="49" t="s">
        <v>7</v>
      </c>
      <c r="L935" s="78">
        <f>'入力シート Input sheet'!K1002*($F935/1000)</f>
        <v>0</v>
      </c>
      <c r="M935" s="76">
        <f>'入力シート Input sheet'!L1002</f>
        <v>0</v>
      </c>
    </row>
    <row r="936" spans="2:13" x14ac:dyDescent="0.4">
      <c r="B936" s="74">
        <f>'入力シート Input sheet'!D1003</f>
        <v>0</v>
      </c>
      <c r="C936" s="13">
        <v>916</v>
      </c>
      <c r="D936" s="52" t="str">
        <f>'入力シート Input sheet'!F1003</f>
        <v/>
      </c>
      <c r="E936" s="52">
        <f>'入力シート Input sheet'!P1003</f>
        <v>0</v>
      </c>
      <c r="F936" s="52">
        <f>'入力シート Input sheet'!N1003</f>
        <v>0</v>
      </c>
      <c r="G936" s="52" t="str">
        <f>'入力シート Input sheet'!O1003</f>
        <v>kg</v>
      </c>
      <c r="H936" s="78">
        <f>'入力シート Input sheet'!H1003*($F936/1000)</f>
        <v>0</v>
      </c>
      <c r="I936" s="78">
        <f>'入力シート Input sheet'!I1003*($F936/1000)</f>
        <v>0</v>
      </c>
      <c r="J936" s="78">
        <f>'入力シート Input sheet'!J1003*($F936/1000)</f>
        <v>0</v>
      </c>
      <c r="K936" s="49" t="s">
        <v>7</v>
      </c>
      <c r="L936" s="78">
        <f>'入力シート Input sheet'!K1003*($F936/1000)</f>
        <v>0</v>
      </c>
      <c r="M936" s="76">
        <f>'入力シート Input sheet'!L1003</f>
        <v>0</v>
      </c>
    </row>
    <row r="937" spans="2:13" x14ac:dyDescent="0.4">
      <c r="B937" s="74">
        <f>'入力シート Input sheet'!D1004</f>
        <v>0</v>
      </c>
      <c r="C937" s="13">
        <v>917</v>
      </c>
      <c r="D937" s="52" t="str">
        <f>'入力シート Input sheet'!F1004</f>
        <v/>
      </c>
      <c r="E937" s="52">
        <f>'入力シート Input sheet'!P1004</f>
        <v>0</v>
      </c>
      <c r="F937" s="52">
        <f>'入力シート Input sheet'!N1004</f>
        <v>0</v>
      </c>
      <c r="G937" s="52" t="str">
        <f>'入力シート Input sheet'!O1004</f>
        <v>kg</v>
      </c>
      <c r="H937" s="78">
        <f>'入力シート Input sheet'!H1004*($F937/1000)</f>
        <v>0</v>
      </c>
      <c r="I937" s="78">
        <f>'入力シート Input sheet'!I1004*($F937/1000)</f>
        <v>0</v>
      </c>
      <c r="J937" s="78">
        <f>'入力シート Input sheet'!J1004*($F937/1000)</f>
        <v>0</v>
      </c>
      <c r="K937" s="49" t="s">
        <v>7</v>
      </c>
      <c r="L937" s="78">
        <f>'入力シート Input sheet'!K1004*($F937/1000)</f>
        <v>0</v>
      </c>
      <c r="M937" s="76">
        <f>'入力シート Input sheet'!L1004</f>
        <v>0</v>
      </c>
    </row>
    <row r="938" spans="2:13" x14ac:dyDescent="0.4">
      <c r="B938" s="74">
        <f>'入力シート Input sheet'!D1005</f>
        <v>0</v>
      </c>
      <c r="C938" s="13">
        <v>918</v>
      </c>
      <c r="D938" s="52" t="str">
        <f>'入力シート Input sheet'!F1005</f>
        <v/>
      </c>
      <c r="E938" s="52">
        <f>'入力シート Input sheet'!P1005</f>
        <v>0</v>
      </c>
      <c r="F938" s="52">
        <f>'入力シート Input sheet'!N1005</f>
        <v>0</v>
      </c>
      <c r="G938" s="52" t="str">
        <f>'入力シート Input sheet'!O1005</f>
        <v>kg</v>
      </c>
      <c r="H938" s="78">
        <f>'入力シート Input sheet'!H1005*($F938/1000)</f>
        <v>0</v>
      </c>
      <c r="I938" s="78">
        <f>'入力シート Input sheet'!I1005*($F938/1000)</f>
        <v>0</v>
      </c>
      <c r="J938" s="78">
        <f>'入力シート Input sheet'!J1005*($F938/1000)</f>
        <v>0</v>
      </c>
      <c r="K938" s="49" t="s">
        <v>7</v>
      </c>
      <c r="L938" s="78">
        <f>'入力シート Input sheet'!K1005*($F938/1000)</f>
        <v>0</v>
      </c>
      <c r="M938" s="76">
        <f>'入力シート Input sheet'!L1005</f>
        <v>0</v>
      </c>
    </row>
    <row r="939" spans="2:13" x14ac:dyDescent="0.4">
      <c r="B939" s="74">
        <f>'入力シート Input sheet'!D1006</f>
        <v>0</v>
      </c>
      <c r="C939" s="13">
        <v>919</v>
      </c>
      <c r="D939" s="52" t="str">
        <f>'入力シート Input sheet'!F1006</f>
        <v/>
      </c>
      <c r="E939" s="52">
        <f>'入力シート Input sheet'!P1006</f>
        <v>0</v>
      </c>
      <c r="F939" s="52">
        <f>'入力シート Input sheet'!N1006</f>
        <v>0</v>
      </c>
      <c r="G939" s="52" t="str">
        <f>'入力シート Input sheet'!O1006</f>
        <v>kg</v>
      </c>
      <c r="H939" s="78">
        <f>'入力シート Input sheet'!H1006*($F939/1000)</f>
        <v>0</v>
      </c>
      <c r="I939" s="78">
        <f>'入力シート Input sheet'!I1006*($F939/1000)</f>
        <v>0</v>
      </c>
      <c r="J939" s="78">
        <f>'入力シート Input sheet'!J1006*($F939/1000)</f>
        <v>0</v>
      </c>
      <c r="K939" s="49" t="s">
        <v>7</v>
      </c>
      <c r="L939" s="78">
        <f>'入力シート Input sheet'!K1006*($F939/1000)</f>
        <v>0</v>
      </c>
      <c r="M939" s="76">
        <f>'入力シート Input sheet'!L1006</f>
        <v>0</v>
      </c>
    </row>
    <row r="940" spans="2:13" x14ac:dyDescent="0.4">
      <c r="B940" s="74">
        <f>'入力シート Input sheet'!D1007</f>
        <v>0</v>
      </c>
      <c r="C940" s="13">
        <v>920</v>
      </c>
      <c r="D940" s="52" t="str">
        <f>'入力シート Input sheet'!F1007</f>
        <v/>
      </c>
      <c r="E940" s="52">
        <f>'入力シート Input sheet'!P1007</f>
        <v>0</v>
      </c>
      <c r="F940" s="52">
        <f>'入力シート Input sheet'!N1007</f>
        <v>0</v>
      </c>
      <c r="G940" s="52" t="str">
        <f>'入力シート Input sheet'!O1007</f>
        <v>kg</v>
      </c>
      <c r="H940" s="78">
        <f>'入力シート Input sheet'!H1007*($F940/1000)</f>
        <v>0</v>
      </c>
      <c r="I940" s="78">
        <f>'入力シート Input sheet'!I1007*($F940/1000)</f>
        <v>0</v>
      </c>
      <c r="J940" s="78">
        <f>'入力シート Input sheet'!J1007*($F940/1000)</f>
        <v>0</v>
      </c>
      <c r="K940" s="49" t="s">
        <v>7</v>
      </c>
      <c r="L940" s="78">
        <f>'入力シート Input sheet'!K1007*($F940/1000)</f>
        <v>0</v>
      </c>
      <c r="M940" s="76">
        <f>'入力シート Input sheet'!L1007</f>
        <v>0</v>
      </c>
    </row>
    <row r="941" spans="2:13" x14ac:dyDescent="0.4">
      <c r="B941" s="74">
        <f>'入力シート Input sheet'!D1008</f>
        <v>0</v>
      </c>
      <c r="C941" s="13">
        <v>921</v>
      </c>
      <c r="D941" s="52" t="str">
        <f>'入力シート Input sheet'!F1008</f>
        <v/>
      </c>
      <c r="E941" s="52">
        <f>'入力シート Input sheet'!P1008</f>
        <v>0</v>
      </c>
      <c r="F941" s="52">
        <f>'入力シート Input sheet'!N1008</f>
        <v>0</v>
      </c>
      <c r="G941" s="52" t="str">
        <f>'入力シート Input sheet'!O1008</f>
        <v>kg</v>
      </c>
      <c r="H941" s="78">
        <f>'入力シート Input sheet'!H1008*($F941/1000)</f>
        <v>0</v>
      </c>
      <c r="I941" s="78">
        <f>'入力シート Input sheet'!I1008*($F941/1000)</f>
        <v>0</v>
      </c>
      <c r="J941" s="78">
        <f>'入力シート Input sheet'!J1008*($F941/1000)</f>
        <v>0</v>
      </c>
      <c r="K941" s="49" t="s">
        <v>7</v>
      </c>
      <c r="L941" s="78">
        <f>'入力シート Input sheet'!K1008*($F941/1000)</f>
        <v>0</v>
      </c>
      <c r="M941" s="76">
        <f>'入力シート Input sheet'!L1008</f>
        <v>0</v>
      </c>
    </row>
    <row r="942" spans="2:13" x14ac:dyDescent="0.4">
      <c r="B942" s="74">
        <f>'入力シート Input sheet'!D1009</f>
        <v>0</v>
      </c>
      <c r="C942" s="13">
        <v>922</v>
      </c>
      <c r="D942" s="52" t="str">
        <f>'入力シート Input sheet'!F1009</f>
        <v/>
      </c>
      <c r="E942" s="52">
        <f>'入力シート Input sheet'!P1009</f>
        <v>0</v>
      </c>
      <c r="F942" s="52">
        <f>'入力シート Input sheet'!N1009</f>
        <v>0</v>
      </c>
      <c r="G942" s="52" t="str">
        <f>'入力シート Input sheet'!O1009</f>
        <v>kg</v>
      </c>
      <c r="H942" s="78">
        <f>'入力シート Input sheet'!H1009*($F942/1000)</f>
        <v>0</v>
      </c>
      <c r="I942" s="78">
        <f>'入力シート Input sheet'!I1009*($F942/1000)</f>
        <v>0</v>
      </c>
      <c r="J942" s="78">
        <f>'入力シート Input sheet'!J1009*($F942/1000)</f>
        <v>0</v>
      </c>
      <c r="K942" s="49" t="s">
        <v>7</v>
      </c>
      <c r="L942" s="78">
        <f>'入力シート Input sheet'!K1009*($F942/1000)</f>
        <v>0</v>
      </c>
      <c r="M942" s="76">
        <f>'入力シート Input sheet'!L1009</f>
        <v>0</v>
      </c>
    </row>
    <row r="943" spans="2:13" x14ac:dyDescent="0.4">
      <c r="B943" s="74">
        <f>'入力シート Input sheet'!D1010</f>
        <v>0</v>
      </c>
      <c r="C943" s="13">
        <v>923</v>
      </c>
      <c r="D943" s="52" t="str">
        <f>'入力シート Input sheet'!F1010</f>
        <v/>
      </c>
      <c r="E943" s="52">
        <f>'入力シート Input sheet'!P1010</f>
        <v>0</v>
      </c>
      <c r="F943" s="52">
        <f>'入力シート Input sheet'!N1010</f>
        <v>0</v>
      </c>
      <c r="G943" s="52" t="str">
        <f>'入力シート Input sheet'!O1010</f>
        <v>kg</v>
      </c>
      <c r="H943" s="78">
        <f>'入力シート Input sheet'!H1010*($F943/1000)</f>
        <v>0</v>
      </c>
      <c r="I943" s="78">
        <f>'入力シート Input sheet'!I1010*($F943/1000)</f>
        <v>0</v>
      </c>
      <c r="J943" s="78">
        <f>'入力シート Input sheet'!J1010*($F943/1000)</f>
        <v>0</v>
      </c>
      <c r="K943" s="49" t="s">
        <v>7</v>
      </c>
      <c r="L943" s="78">
        <f>'入力シート Input sheet'!K1010*($F943/1000)</f>
        <v>0</v>
      </c>
      <c r="M943" s="76">
        <f>'入力シート Input sheet'!L1010</f>
        <v>0</v>
      </c>
    </row>
    <row r="944" spans="2:13" x14ac:dyDescent="0.4">
      <c r="B944" s="74">
        <f>'入力シート Input sheet'!D1011</f>
        <v>0</v>
      </c>
      <c r="C944" s="13">
        <v>924</v>
      </c>
      <c r="D944" s="52" t="str">
        <f>'入力シート Input sheet'!F1011</f>
        <v/>
      </c>
      <c r="E944" s="52">
        <f>'入力シート Input sheet'!P1011</f>
        <v>0</v>
      </c>
      <c r="F944" s="52">
        <f>'入力シート Input sheet'!N1011</f>
        <v>0</v>
      </c>
      <c r="G944" s="52" t="str">
        <f>'入力シート Input sheet'!O1011</f>
        <v>kg</v>
      </c>
      <c r="H944" s="78">
        <f>'入力シート Input sheet'!H1011*($F944/1000)</f>
        <v>0</v>
      </c>
      <c r="I944" s="78">
        <f>'入力シート Input sheet'!I1011*($F944/1000)</f>
        <v>0</v>
      </c>
      <c r="J944" s="78">
        <f>'入力シート Input sheet'!J1011*($F944/1000)</f>
        <v>0</v>
      </c>
      <c r="K944" s="49" t="s">
        <v>7</v>
      </c>
      <c r="L944" s="78">
        <f>'入力シート Input sheet'!K1011*($F944/1000)</f>
        <v>0</v>
      </c>
      <c r="M944" s="76">
        <f>'入力シート Input sheet'!L1011</f>
        <v>0</v>
      </c>
    </row>
    <row r="945" spans="2:13" x14ac:dyDescent="0.4">
      <c r="B945" s="74">
        <f>'入力シート Input sheet'!D1012</f>
        <v>0</v>
      </c>
      <c r="C945" s="13">
        <v>925</v>
      </c>
      <c r="D945" s="52" t="str">
        <f>'入力シート Input sheet'!F1012</f>
        <v/>
      </c>
      <c r="E945" s="52">
        <f>'入力シート Input sheet'!P1012</f>
        <v>0</v>
      </c>
      <c r="F945" s="52">
        <f>'入力シート Input sheet'!N1012</f>
        <v>0</v>
      </c>
      <c r="G945" s="52" t="str">
        <f>'入力シート Input sheet'!O1012</f>
        <v>kg</v>
      </c>
      <c r="H945" s="78">
        <f>'入力シート Input sheet'!H1012*($F945/1000)</f>
        <v>0</v>
      </c>
      <c r="I945" s="78">
        <f>'入力シート Input sheet'!I1012*($F945/1000)</f>
        <v>0</v>
      </c>
      <c r="J945" s="78">
        <f>'入力シート Input sheet'!J1012*($F945/1000)</f>
        <v>0</v>
      </c>
      <c r="K945" s="49" t="s">
        <v>7</v>
      </c>
      <c r="L945" s="78">
        <f>'入力シート Input sheet'!K1012*($F945/1000)</f>
        <v>0</v>
      </c>
      <c r="M945" s="76">
        <f>'入力シート Input sheet'!L1012</f>
        <v>0</v>
      </c>
    </row>
    <row r="946" spans="2:13" x14ac:dyDescent="0.4">
      <c r="B946" s="74">
        <f>'入力シート Input sheet'!D1013</f>
        <v>0</v>
      </c>
      <c r="C946" s="13">
        <v>926</v>
      </c>
      <c r="D946" s="52" t="str">
        <f>'入力シート Input sheet'!F1013</f>
        <v/>
      </c>
      <c r="E946" s="52">
        <f>'入力シート Input sheet'!P1013</f>
        <v>0</v>
      </c>
      <c r="F946" s="52">
        <f>'入力シート Input sheet'!N1013</f>
        <v>0</v>
      </c>
      <c r="G946" s="52" t="str">
        <f>'入力シート Input sheet'!O1013</f>
        <v>kg</v>
      </c>
      <c r="H946" s="78">
        <f>'入力シート Input sheet'!H1013*($F946/1000)</f>
        <v>0</v>
      </c>
      <c r="I946" s="78">
        <f>'入力シート Input sheet'!I1013*($F946/1000)</f>
        <v>0</v>
      </c>
      <c r="J946" s="78">
        <f>'入力シート Input sheet'!J1013*($F946/1000)</f>
        <v>0</v>
      </c>
      <c r="K946" s="49" t="s">
        <v>7</v>
      </c>
      <c r="L946" s="78">
        <f>'入力シート Input sheet'!K1013*($F946/1000)</f>
        <v>0</v>
      </c>
      <c r="M946" s="76">
        <f>'入力シート Input sheet'!L1013</f>
        <v>0</v>
      </c>
    </row>
    <row r="947" spans="2:13" x14ac:dyDescent="0.4">
      <c r="B947" s="74">
        <f>'入力シート Input sheet'!D1014</f>
        <v>0</v>
      </c>
      <c r="C947" s="13">
        <v>927</v>
      </c>
      <c r="D947" s="52" t="str">
        <f>'入力シート Input sheet'!F1014</f>
        <v/>
      </c>
      <c r="E947" s="52">
        <f>'入力シート Input sheet'!P1014</f>
        <v>0</v>
      </c>
      <c r="F947" s="52">
        <f>'入力シート Input sheet'!N1014</f>
        <v>0</v>
      </c>
      <c r="G947" s="52" t="str">
        <f>'入力シート Input sheet'!O1014</f>
        <v>kg</v>
      </c>
      <c r="H947" s="78">
        <f>'入力シート Input sheet'!H1014*($F947/1000)</f>
        <v>0</v>
      </c>
      <c r="I947" s="78">
        <f>'入力シート Input sheet'!I1014*($F947/1000)</f>
        <v>0</v>
      </c>
      <c r="J947" s="78">
        <f>'入力シート Input sheet'!J1014*($F947/1000)</f>
        <v>0</v>
      </c>
      <c r="K947" s="49" t="s">
        <v>7</v>
      </c>
      <c r="L947" s="78">
        <f>'入力シート Input sheet'!K1014*($F947/1000)</f>
        <v>0</v>
      </c>
      <c r="M947" s="76">
        <f>'入力シート Input sheet'!L1014</f>
        <v>0</v>
      </c>
    </row>
    <row r="948" spans="2:13" x14ac:dyDescent="0.4">
      <c r="B948" s="74">
        <f>'入力シート Input sheet'!D1015</f>
        <v>0</v>
      </c>
      <c r="C948" s="13">
        <v>928</v>
      </c>
      <c r="D948" s="52" t="str">
        <f>'入力シート Input sheet'!F1015</f>
        <v/>
      </c>
      <c r="E948" s="52">
        <f>'入力シート Input sheet'!P1015</f>
        <v>0</v>
      </c>
      <c r="F948" s="52">
        <f>'入力シート Input sheet'!N1015</f>
        <v>0</v>
      </c>
      <c r="G948" s="52" t="str">
        <f>'入力シート Input sheet'!O1015</f>
        <v>kg</v>
      </c>
      <c r="H948" s="78">
        <f>'入力シート Input sheet'!H1015*($F948/1000)</f>
        <v>0</v>
      </c>
      <c r="I948" s="78">
        <f>'入力シート Input sheet'!I1015*($F948/1000)</f>
        <v>0</v>
      </c>
      <c r="J948" s="78">
        <f>'入力シート Input sheet'!J1015*($F948/1000)</f>
        <v>0</v>
      </c>
      <c r="K948" s="49" t="s">
        <v>7</v>
      </c>
      <c r="L948" s="78">
        <f>'入力シート Input sheet'!K1015*($F948/1000)</f>
        <v>0</v>
      </c>
      <c r="M948" s="76">
        <f>'入力シート Input sheet'!L1015</f>
        <v>0</v>
      </c>
    </row>
    <row r="949" spans="2:13" x14ac:dyDescent="0.4">
      <c r="B949" s="74">
        <f>'入力シート Input sheet'!D1016</f>
        <v>0</v>
      </c>
      <c r="C949" s="13">
        <v>929</v>
      </c>
      <c r="D949" s="52" t="str">
        <f>'入力シート Input sheet'!F1016</f>
        <v/>
      </c>
      <c r="E949" s="52">
        <f>'入力シート Input sheet'!P1016</f>
        <v>0</v>
      </c>
      <c r="F949" s="52">
        <f>'入力シート Input sheet'!N1016</f>
        <v>0</v>
      </c>
      <c r="G949" s="52" t="str">
        <f>'入力シート Input sheet'!O1016</f>
        <v>kg</v>
      </c>
      <c r="H949" s="78">
        <f>'入力シート Input sheet'!H1016*($F949/1000)</f>
        <v>0</v>
      </c>
      <c r="I949" s="78">
        <f>'入力シート Input sheet'!I1016*($F949/1000)</f>
        <v>0</v>
      </c>
      <c r="J949" s="78">
        <f>'入力シート Input sheet'!J1016*($F949/1000)</f>
        <v>0</v>
      </c>
      <c r="K949" s="49" t="s">
        <v>7</v>
      </c>
      <c r="L949" s="78">
        <f>'入力シート Input sheet'!K1016*($F949/1000)</f>
        <v>0</v>
      </c>
      <c r="M949" s="76">
        <f>'入力シート Input sheet'!L1016</f>
        <v>0</v>
      </c>
    </row>
    <row r="950" spans="2:13" x14ac:dyDescent="0.4">
      <c r="B950" s="74">
        <f>'入力シート Input sheet'!D1017</f>
        <v>0</v>
      </c>
      <c r="C950" s="13">
        <v>930</v>
      </c>
      <c r="D950" s="52" t="str">
        <f>'入力シート Input sheet'!F1017</f>
        <v/>
      </c>
      <c r="E950" s="52">
        <f>'入力シート Input sheet'!P1017</f>
        <v>0</v>
      </c>
      <c r="F950" s="52">
        <f>'入力シート Input sheet'!N1017</f>
        <v>0</v>
      </c>
      <c r="G950" s="52" t="str">
        <f>'入力シート Input sheet'!O1017</f>
        <v>kg</v>
      </c>
      <c r="H950" s="78">
        <f>'入力シート Input sheet'!H1017*($F950/1000)</f>
        <v>0</v>
      </c>
      <c r="I950" s="78">
        <f>'入力シート Input sheet'!I1017*($F950/1000)</f>
        <v>0</v>
      </c>
      <c r="J950" s="78">
        <f>'入力シート Input sheet'!J1017*($F950/1000)</f>
        <v>0</v>
      </c>
      <c r="K950" s="49" t="s">
        <v>7</v>
      </c>
      <c r="L950" s="78">
        <f>'入力シート Input sheet'!K1017*($F950/1000)</f>
        <v>0</v>
      </c>
      <c r="M950" s="76">
        <f>'入力シート Input sheet'!L1017</f>
        <v>0</v>
      </c>
    </row>
    <row r="951" spans="2:13" x14ac:dyDescent="0.4">
      <c r="B951" s="74">
        <f>'入力シート Input sheet'!D1018</f>
        <v>0</v>
      </c>
      <c r="C951" s="13">
        <v>931</v>
      </c>
      <c r="D951" s="52" t="str">
        <f>'入力シート Input sheet'!F1018</f>
        <v/>
      </c>
      <c r="E951" s="52">
        <f>'入力シート Input sheet'!P1018</f>
        <v>0</v>
      </c>
      <c r="F951" s="52">
        <f>'入力シート Input sheet'!N1018</f>
        <v>0</v>
      </c>
      <c r="G951" s="52" t="str">
        <f>'入力シート Input sheet'!O1018</f>
        <v>kg</v>
      </c>
      <c r="H951" s="78">
        <f>'入力シート Input sheet'!H1018*($F951/1000)</f>
        <v>0</v>
      </c>
      <c r="I951" s="78">
        <f>'入力シート Input sheet'!I1018*($F951/1000)</f>
        <v>0</v>
      </c>
      <c r="J951" s="78">
        <f>'入力シート Input sheet'!J1018*($F951/1000)</f>
        <v>0</v>
      </c>
      <c r="K951" s="49" t="s">
        <v>7</v>
      </c>
      <c r="L951" s="78">
        <f>'入力シート Input sheet'!K1018*($F951/1000)</f>
        <v>0</v>
      </c>
      <c r="M951" s="76">
        <f>'入力シート Input sheet'!L1018</f>
        <v>0</v>
      </c>
    </row>
    <row r="952" spans="2:13" x14ac:dyDescent="0.4">
      <c r="B952" s="74">
        <f>'入力シート Input sheet'!D1019</f>
        <v>0</v>
      </c>
      <c r="C952" s="13">
        <v>932</v>
      </c>
      <c r="D952" s="52" t="str">
        <f>'入力シート Input sheet'!F1019</f>
        <v/>
      </c>
      <c r="E952" s="52">
        <f>'入力シート Input sheet'!P1019</f>
        <v>0</v>
      </c>
      <c r="F952" s="52">
        <f>'入力シート Input sheet'!N1019</f>
        <v>0</v>
      </c>
      <c r="G952" s="52" t="str">
        <f>'入力シート Input sheet'!O1019</f>
        <v>kg</v>
      </c>
      <c r="H952" s="78">
        <f>'入力シート Input sheet'!H1019*($F952/1000)</f>
        <v>0</v>
      </c>
      <c r="I952" s="78">
        <f>'入力シート Input sheet'!I1019*($F952/1000)</f>
        <v>0</v>
      </c>
      <c r="J952" s="78">
        <f>'入力シート Input sheet'!J1019*($F952/1000)</f>
        <v>0</v>
      </c>
      <c r="K952" s="49" t="s">
        <v>7</v>
      </c>
      <c r="L952" s="78">
        <f>'入力シート Input sheet'!K1019*($F952/1000)</f>
        <v>0</v>
      </c>
      <c r="M952" s="76">
        <f>'入力シート Input sheet'!L1019</f>
        <v>0</v>
      </c>
    </row>
    <row r="953" spans="2:13" x14ac:dyDescent="0.4">
      <c r="B953" s="74">
        <f>'入力シート Input sheet'!D1020</f>
        <v>0</v>
      </c>
      <c r="C953" s="13">
        <v>933</v>
      </c>
      <c r="D953" s="52" t="str">
        <f>'入力シート Input sheet'!F1020</f>
        <v/>
      </c>
      <c r="E953" s="52">
        <f>'入力シート Input sheet'!P1020</f>
        <v>0</v>
      </c>
      <c r="F953" s="52">
        <f>'入力シート Input sheet'!N1020</f>
        <v>0</v>
      </c>
      <c r="G953" s="52" t="str">
        <f>'入力シート Input sheet'!O1020</f>
        <v>kg</v>
      </c>
      <c r="H953" s="78">
        <f>'入力シート Input sheet'!H1020*($F953/1000)</f>
        <v>0</v>
      </c>
      <c r="I953" s="78">
        <f>'入力シート Input sheet'!I1020*($F953/1000)</f>
        <v>0</v>
      </c>
      <c r="J953" s="78">
        <f>'入力シート Input sheet'!J1020*($F953/1000)</f>
        <v>0</v>
      </c>
      <c r="K953" s="49" t="s">
        <v>7</v>
      </c>
      <c r="L953" s="78">
        <f>'入力シート Input sheet'!K1020*($F953/1000)</f>
        <v>0</v>
      </c>
      <c r="M953" s="76">
        <f>'入力シート Input sheet'!L1020</f>
        <v>0</v>
      </c>
    </row>
    <row r="954" spans="2:13" x14ac:dyDescent="0.4">
      <c r="B954" s="74">
        <f>'入力シート Input sheet'!D1021</f>
        <v>0</v>
      </c>
      <c r="C954" s="13">
        <v>934</v>
      </c>
      <c r="D954" s="52" t="str">
        <f>'入力シート Input sheet'!F1021</f>
        <v/>
      </c>
      <c r="E954" s="52">
        <f>'入力シート Input sheet'!P1021</f>
        <v>0</v>
      </c>
      <c r="F954" s="52">
        <f>'入力シート Input sheet'!N1021</f>
        <v>0</v>
      </c>
      <c r="G954" s="52" t="str">
        <f>'入力シート Input sheet'!O1021</f>
        <v>kg</v>
      </c>
      <c r="H954" s="78">
        <f>'入力シート Input sheet'!H1021*($F954/1000)</f>
        <v>0</v>
      </c>
      <c r="I954" s="78">
        <f>'入力シート Input sheet'!I1021*($F954/1000)</f>
        <v>0</v>
      </c>
      <c r="J954" s="78">
        <f>'入力シート Input sheet'!J1021*($F954/1000)</f>
        <v>0</v>
      </c>
      <c r="K954" s="49" t="s">
        <v>7</v>
      </c>
      <c r="L954" s="78">
        <f>'入力シート Input sheet'!K1021*($F954/1000)</f>
        <v>0</v>
      </c>
      <c r="M954" s="76">
        <f>'入力シート Input sheet'!L1021</f>
        <v>0</v>
      </c>
    </row>
    <row r="955" spans="2:13" x14ac:dyDescent="0.4">
      <c r="B955" s="74">
        <f>'入力シート Input sheet'!D1022</f>
        <v>0</v>
      </c>
      <c r="C955" s="13">
        <v>935</v>
      </c>
      <c r="D955" s="52" t="str">
        <f>'入力シート Input sheet'!F1022</f>
        <v/>
      </c>
      <c r="E955" s="52">
        <f>'入力シート Input sheet'!P1022</f>
        <v>0</v>
      </c>
      <c r="F955" s="52">
        <f>'入力シート Input sheet'!N1022</f>
        <v>0</v>
      </c>
      <c r="G955" s="52" t="str">
        <f>'入力シート Input sheet'!O1022</f>
        <v>kg</v>
      </c>
      <c r="H955" s="78">
        <f>'入力シート Input sheet'!H1022*($F955/1000)</f>
        <v>0</v>
      </c>
      <c r="I955" s="78">
        <f>'入力シート Input sheet'!I1022*($F955/1000)</f>
        <v>0</v>
      </c>
      <c r="J955" s="78">
        <f>'入力シート Input sheet'!J1022*($F955/1000)</f>
        <v>0</v>
      </c>
      <c r="K955" s="49" t="s">
        <v>7</v>
      </c>
      <c r="L955" s="78">
        <f>'入力シート Input sheet'!K1022*($F955/1000)</f>
        <v>0</v>
      </c>
      <c r="M955" s="76">
        <f>'入力シート Input sheet'!L1022</f>
        <v>0</v>
      </c>
    </row>
    <row r="956" spans="2:13" x14ac:dyDescent="0.4">
      <c r="B956" s="74">
        <f>'入力シート Input sheet'!D1023</f>
        <v>0</v>
      </c>
      <c r="C956" s="13">
        <v>936</v>
      </c>
      <c r="D956" s="52" t="str">
        <f>'入力シート Input sheet'!F1023</f>
        <v/>
      </c>
      <c r="E956" s="52">
        <f>'入力シート Input sheet'!P1023</f>
        <v>0</v>
      </c>
      <c r="F956" s="52">
        <f>'入力シート Input sheet'!N1023</f>
        <v>0</v>
      </c>
      <c r="G956" s="52" t="str">
        <f>'入力シート Input sheet'!O1023</f>
        <v>kg</v>
      </c>
      <c r="H956" s="78">
        <f>'入力シート Input sheet'!H1023*($F956/1000)</f>
        <v>0</v>
      </c>
      <c r="I956" s="78">
        <f>'入力シート Input sheet'!I1023*($F956/1000)</f>
        <v>0</v>
      </c>
      <c r="J956" s="78">
        <f>'入力シート Input sheet'!J1023*($F956/1000)</f>
        <v>0</v>
      </c>
      <c r="K956" s="49" t="s">
        <v>7</v>
      </c>
      <c r="L956" s="78">
        <f>'入力シート Input sheet'!K1023*($F956/1000)</f>
        <v>0</v>
      </c>
      <c r="M956" s="76">
        <f>'入力シート Input sheet'!L1023</f>
        <v>0</v>
      </c>
    </row>
    <row r="957" spans="2:13" x14ac:dyDescent="0.4">
      <c r="B957" s="74">
        <f>'入力シート Input sheet'!D1024</f>
        <v>0</v>
      </c>
      <c r="C957" s="13">
        <v>937</v>
      </c>
      <c r="D957" s="52" t="str">
        <f>'入力シート Input sheet'!F1024</f>
        <v/>
      </c>
      <c r="E957" s="52">
        <f>'入力シート Input sheet'!P1024</f>
        <v>0</v>
      </c>
      <c r="F957" s="52">
        <f>'入力シート Input sheet'!N1024</f>
        <v>0</v>
      </c>
      <c r="G957" s="52" t="str">
        <f>'入力シート Input sheet'!O1024</f>
        <v>kg</v>
      </c>
      <c r="H957" s="78">
        <f>'入力シート Input sheet'!H1024*($F957/1000)</f>
        <v>0</v>
      </c>
      <c r="I957" s="78">
        <f>'入力シート Input sheet'!I1024*($F957/1000)</f>
        <v>0</v>
      </c>
      <c r="J957" s="78">
        <f>'入力シート Input sheet'!J1024*($F957/1000)</f>
        <v>0</v>
      </c>
      <c r="K957" s="49" t="s">
        <v>7</v>
      </c>
      <c r="L957" s="78">
        <f>'入力シート Input sheet'!K1024*($F957/1000)</f>
        <v>0</v>
      </c>
      <c r="M957" s="76">
        <f>'入力シート Input sheet'!L1024</f>
        <v>0</v>
      </c>
    </row>
    <row r="958" spans="2:13" x14ac:dyDescent="0.4">
      <c r="B958" s="74">
        <f>'入力シート Input sheet'!D1025</f>
        <v>0</v>
      </c>
      <c r="C958" s="13">
        <v>938</v>
      </c>
      <c r="D958" s="52" t="str">
        <f>'入力シート Input sheet'!F1025</f>
        <v/>
      </c>
      <c r="E958" s="52">
        <f>'入力シート Input sheet'!P1025</f>
        <v>0</v>
      </c>
      <c r="F958" s="52">
        <f>'入力シート Input sheet'!N1025</f>
        <v>0</v>
      </c>
      <c r="G958" s="52" t="str">
        <f>'入力シート Input sheet'!O1025</f>
        <v>kg</v>
      </c>
      <c r="H958" s="78">
        <f>'入力シート Input sheet'!H1025*($F958/1000)</f>
        <v>0</v>
      </c>
      <c r="I958" s="78">
        <f>'入力シート Input sheet'!I1025*($F958/1000)</f>
        <v>0</v>
      </c>
      <c r="J958" s="78">
        <f>'入力シート Input sheet'!J1025*($F958/1000)</f>
        <v>0</v>
      </c>
      <c r="K958" s="49" t="s">
        <v>7</v>
      </c>
      <c r="L958" s="78">
        <f>'入力シート Input sheet'!K1025*($F958/1000)</f>
        <v>0</v>
      </c>
      <c r="M958" s="76">
        <f>'入力シート Input sheet'!L1025</f>
        <v>0</v>
      </c>
    </row>
    <row r="959" spans="2:13" x14ac:dyDescent="0.4">
      <c r="B959" s="74">
        <f>'入力シート Input sheet'!D1026</f>
        <v>0</v>
      </c>
      <c r="C959" s="13">
        <v>939</v>
      </c>
      <c r="D959" s="52" t="str">
        <f>'入力シート Input sheet'!F1026</f>
        <v/>
      </c>
      <c r="E959" s="52">
        <f>'入力シート Input sheet'!P1026</f>
        <v>0</v>
      </c>
      <c r="F959" s="52">
        <f>'入力シート Input sheet'!N1026</f>
        <v>0</v>
      </c>
      <c r="G959" s="52" t="str">
        <f>'入力シート Input sheet'!O1026</f>
        <v>kg</v>
      </c>
      <c r="H959" s="78">
        <f>'入力シート Input sheet'!H1026*($F959/1000)</f>
        <v>0</v>
      </c>
      <c r="I959" s="78">
        <f>'入力シート Input sheet'!I1026*($F959/1000)</f>
        <v>0</v>
      </c>
      <c r="J959" s="78">
        <f>'入力シート Input sheet'!J1026*($F959/1000)</f>
        <v>0</v>
      </c>
      <c r="K959" s="49" t="s">
        <v>7</v>
      </c>
      <c r="L959" s="78">
        <f>'入力シート Input sheet'!K1026*($F959/1000)</f>
        <v>0</v>
      </c>
      <c r="M959" s="76">
        <f>'入力シート Input sheet'!L1026</f>
        <v>0</v>
      </c>
    </row>
    <row r="960" spans="2:13" x14ac:dyDescent="0.4">
      <c r="B960" s="74">
        <f>'入力シート Input sheet'!D1027</f>
        <v>0</v>
      </c>
      <c r="C960" s="13">
        <v>940</v>
      </c>
      <c r="D960" s="52" t="str">
        <f>'入力シート Input sheet'!F1027</f>
        <v/>
      </c>
      <c r="E960" s="52">
        <f>'入力シート Input sheet'!P1027</f>
        <v>0</v>
      </c>
      <c r="F960" s="52">
        <f>'入力シート Input sheet'!N1027</f>
        <v>0</v>
      </c>
      <c r="G960" s="52" t="str">
        <f>'入力シート Input sheet'!O1027</f>
        <v>kg</v>
      </c>
      <c r="H960" s="78">
        <f>'入力シート Input sheet'!H1027*($F960/1000)</f>
        <v>0</v>
      </c>
      <c r="I960" s="78">
        <f>'入力シート Input sheet'!I1027*($F960/1000)</f>
        <v>0</v>
      </c>
      <c r="J960" s="78">
        <f>'入力シート Input sheet'!J1027*($F960/1000)</f>
        <v>0</v>
      </c>
      <c r="K960" s="49" t="s">
        <v>7</v>
      </c>
      <c r="L960" s="78">
        <f>'入力シート Input sheet'!K1027*($F960/1000)</f>
        <v>0</v>
      </c>
      <c r="M960" s="76">
        <f>'入力シート Input sheet'!L1027</f>
        <v>0</v>
      </c>
    </row>
    <row r="961" spans="2:13" x14ac:dyDescent="0.4">
      <c r="B961" s="74">
        <f>'入力シート Input sheet'!D1028</f>
        <v>0</v>
      </c>
      <c r="C961" s="13">
        <v>941</v>
      </c>
      <c r="D961" s="52" t="str">
        <f>'入力シート Input sheet'!F1028</f>
        <v/>
      </c>
      <c r="E961" s="52">
        <f>'入力シート Input sheet'!P1028</f>
        <v>0</v>
      </c>
      <c r="F961" s="52">
        <f>'入力シート Input sheet'!N1028</f>
        <v>0</v>
      </c>
      <c r="G961" s="52" t="str">
        <f>'入力シート Input sheet'!O1028</f>
        <v>kg</v>
      </c>
      <c r="H961" s="78">
        <f>'入力シート Input sheet'!H1028*($F961/1000)</f>
        <v>0</v>
      </c>
      <c r="I961" s="78">
        <f>'入力シート Input sheet'!I1028*($F961/1000)</f>
        <v>0</v>
      </c>
      <c r="J961" s="78">
        <f>'入力シート Input sheet'!J1028*($F961/1000)</f>
        <v>0</v>
      </c>
      <c r="K961" s="49" t="s">
        <v>7</v>
      </c>
      <c r="L961" s="78">
        <f>'入力シート Input sheet'!K1028*($F961/1000)</f>
        <v>0</v>
      </c>
      <c r="M961" s="76">
        <f>'入力シート Input sheet'!L1028</f>
        <v>0</v>
      </c>
    </row>
    <row r="962" spans="2:13" x14ac:dyDescent="0.4">
      <c r="B962" s="74">
        <f>'入力シート Input sheet'!D1029</f>
        <v>0</v>
      </c>
      <c r="C962" s="13">
        <v>942</v>
      </c>
      <c r="D962" s="52" t="str">
        <f>'入力シート Input sheet'!F1029</f>
        <v/>
      </c>
      <c r="E962" s="52">
        <f>'入力シート Input sheet'!P1029</f>
        <v>0</v>
      </c>
      <c r="F962" s="52">
        <f>'入力シート Input sheet'!N1029</f>
        <v>0</v>
      </c>
      <c r="G962" s="52" t="str">
        <f>'入力シート Input sheet'!O1029</f>
        <v>kg</v>
      </c>
      <c r="H962" s="78">
        <f>'入力シート Input sheet'!H1029*($F962/1000)</f>
        <v>0</v>
      </c>
      <c r="I962" s="78">
        <f>'入力シート Input sheet'!I1029*($F962/1000)</f>
        <v>0</v>
      </c>
      <c r="J962" s="78">
        <f>'入力シート Input sheet'!J1029*($F962/1000)</f>
        <v>0</v>
      </c>
      <c r="K962" s="49" t="s">
        <v>7</v>
      </c>
      <c r="L962" s="78">
        <f>'入力シート Input sheet'!K1029*($F962/1000)</f>
        <v>0</v>
      </c>
      <c r="M962" s="76">
        <f>'入力シート Input sheet'!L1029</f>
        <v>0</v>
      </c>
    </row>
    <row r="963" spans="2:13" x14ac:dyDescent="0.4">
      <c r="B963" s="74">
        <f>'入力シート Input sheet'!D1030</f>
        <v>0</v>
      </c>
      <c r="C963" s="13">
        <v>943</v>
      </c>
      <c r="D963" s="52" t="str">
        <f>'入力シート Input sheet'!F1030</f>
        <v/>
      </c>
      <c r="E963" s="52">
        <f>'入力シート Input sheet'!P1030</f>
        <v>0</v>
      </c>
      <c r="F963" s="52">
        <f>'入力シート Input sheet'!N1030</f>
        <v>0</v>
      </c>
      <c r="G963" s="52" t="str">
        <f>'入力シート Input sheet'!O1030</f>
        <v>kg</v>
      </c>
      <c r="H963" s="78">
        <f>'入力シート Input sheet'!H1030*($F963/1000)</f>
        <v>0</v>
      </c>
      <c r="I963" s="78">
        <f>'入力シート Input sheet'!I1030*($F963/1000)</f>
        <v>0</v>
      </c>
      <c r="J963" s="78">
        <f>'入力シート Input sheet'!J1030*($F963/1000)</f>
        <v>0</v>
      </c>
      <c r="K963" s="49" t="s">
        <v>7</v>
      </c>
      <c r="L963" s="78">
        <f>'入力シート Input sheet'!K1030*($F963/1000)</f>
        <v>0</v>
      </c>
      <c r="M963" s="76">
        <f>'入力シート Input sheet'!L1030</f>
        <v>0</v>
      </c>
    </row>
    <row r="964" spans="2:13" x14ac:dyDescent="0.4">
      <c r="B964" s="74">
        <f>'入力シート Input sheet'!D1031</f>
        <v>0</v>
      </c>
      <c r="C964" s="13">
        <v>944</v>
      </c>
      <c r="D964" s="52" t="str">
        <f>'入力シート Input sheet'!F1031</f>
        <v/>
      </c>
      <c r="E964" s="52">
        <f>'入力シート Input sheet'!P1031</f>
        <v>0</v>
      </c>
      <c r="F964" s="52">
        <f>'入力シート Input sheet'!N1031</f>
        <v>0</v>
      </c>
      <c r="G964" s="52" t="str">
        <f>'入力シート Input sheet'!O1031</f>
        <v>kg</v>
      </c>
      <c r="H964" s="78">
        <f>'入力シート Input sheet'!H1031*($F964/1000)</f>
        <v>0</v>
      </c>
      <c r="I964" s="78">
        <f>'入力シート Input sheet'!I1031*($F964/1000)</f>
        <v>0</v>
      </c>
      <c r="J964" s="78">
        <f>'入力シート Input sheet'!J1031*($F964/1000)</f>
        <v>0</v>
      </c>
      <c r="K964" s="49" t="s">
        <v>7</v>
      </c>
      <c r="L964" s="78">
        <f>'入力シート Input sheet'!K1031*($F964/1000)</f>
        <v>0</v>
      </c>
      <c r="M964" s="76">
        <f>'入力シート Input sheet'!L1031</f>
        <v>0</v>
      </c>
    </row>
    <row r="965" spans="2:13" x14ac:dyDescent="0.4">
      <c r="B965" s="74">
        <f>'入力シート Input sheet'!D1032</f>
        <v>0</v>
      </c>
      <c r="C965" s="13">
        <v>945</v>
      </c>
      <c r="D965" s="52" t="str">
        <f>'入力シート Input sheet'!F1032</f>
        <v/>
      </c>
      <c r="E965" s="52">
        <f>'入力シート Input sheet'!P1032</f>
        <v>0</v>
      </c>
      <c r="F965" s="52">
        <f>'入力シート Input sheet'!N1032</f>
        <v>0</v>
      </c>
      <c r="G965" s="52" t="str">
        <f>'入力シート Input sheet'!O1032</f>
        <v>kg</v>
      </c>
      <c r="H965" s="78">
        <f>'入力シート Input sheet'!H1032*($F965/1000)</f>
        <v>0</v>
      </c>
      <c r="I965" s="78">
        <f>'入力シート Input sheet'!I1032*($F965/1000)</f>
        <v>0</v>
      </c>
      <c r="J965" s="78">
        <f>'入力シート Input sheet'!J1032*($F965/1000)</f>
        <v>0</v>
      </c>
      <c r="K965" s="49" t="s">
        <v>7</v>
      </c>
      <c r="L965" s="78">
        <f>'入力シート Input sheet'!K1032*($F965/1000)</f>
        <v>0</v>
      </c>
      <c r="M965" s="76">
        <f>'入力シート Input sheet'!L1032</f>
        <v>0</v>
      </c>
    </row>
    <row r="966" spans="2:13" x14ac:dyDescent="0.4">
      <c r="B966" s="74">
        <f>'入力シート Input sheet'!D1033</f>
        <v>0</v>
      </c>
      <c r="C966" s="13">
        <v>946</v>
      </c>
      <c r="D966" s="52" t="str">
        <f>'入力シート Input sheet'!F1033</f>
        <v/>
      </c>
      <c r="E966" s="52">
        <f>'入力シート Input sheet'!P1033</f>
        <v>0</v>
      </c>
      <c r="F966" s="52">
        <f>'入力シート Input sheet'!N1033</f>
        <v>0</v>
      </c>
      <c r="G966" s="52" t="str">
        <f>'入力シート Input sheet'!O1033</f>
        <v>kg</v>
      </c>
      <c r="H966" s="78">
        <f>'入力シート Input sheet'!H1033*($F966/1000)</f>
        <v>0</v>
      </c>
      <c r="I966" s="78">
        <f>'入力シート Input sheet'!I1033*($F966/1000)</f>
        <v>0</v>
      </c>
      <c r="J966" s="78">
        <f>'入力シート Input sheet'!J1033*($F966/1000)</f>
        <v>0</v>
      </c>
      <c r="K966" s="49" t="s">
        <v>7</v>
      </c>
      <c r="L966" s="78">
        <f>'入力シート Input sheet'!K1033*($F966/1000)</f>
        <v>0</v>
      </c>
      <c r="M966" s="76">
        <f>'入力シート Input sheet'!L1033</f>
        <v>0</v>
      </c>
    </row>
    <row r="967" spans="2:13" x14ac:dyDescent="0.4">
      <c r="B967" s="74">
        <f>'入力シート Input sheet'!D1034</f>
        <v>0</v>
      </c>
      <c r="C967" s="13">
        <v>947</v>
      </c>
      <c r="D967" s="52" t="str">
        <f>'入力シート Input sheet'!F1034</f>
        <v/>
      </c>
      <c r="E967" s="52">
        <f>'入力シート Input sheet'!P1034</f>
        <v>0</v>
      </c>
      <c r="F967" s="52">
        <f>'入力シート Input sheet'!N1034</f>
        <v>0</v>
      </c>
      <c r="G967" s="52" t="str">
        <f>'入力シート Input sheet'!O1034</f>
        <v>kg</v>
      </c>
      <c r="H967" s="78">
        <f>'入力シート Input sheet'!H1034*($F967/1000)</f>
        <v>0</v>
      </c>
      <c r="I967" s="78">
        <f>'入力シート Input sheet'!I1034*($F967/1000)</f>
        <v>0</v>
      </c>
      <c r="J967" s="78">
        <f>'入力シート Input sheet'!J1034*($F967/1000)</f>
        <v>0</v>
      </c>
      <c r="K967" s="49" t="s">
        <v>7</v>
      </c>
      <c r="L967" s="78">
        <f>'入力シート Input sheet'!K1034*($F967/1000)</f>
        <v>0</v>
      </c>
      <c r="M967" s="76">
        <f>'入力シート Input sheet'!L1034</f>
        <v>0</v>
      </c>
    </row>
    <row r="968" spans="2:13" x14ac:dyDescent="0.4">
      <c r="B968" s="74">
        <f>'入力シート Input sheet'!D1035</f>
        <v>0</v>
      </c>
      <c r="C968" s="13">
        <v>948</v>
      </c>
      <c r="D968" s="52" t="str">
        <f>'入力シート Input sheet'!F1035</f>
        <v/>
      </c>
      <c r="E968" s="52">
        <f>'入力シート Input sheet'!P1035</f>
        <v>0</v>
      </c>
      <c r="F968" s="52">
        <f>'入力シート Input sheet'!N1035</f>
        <v>0</v>
      </c>
      <c r="G968" s="52" t="str">
        <f>'入力シート Input sheet'!O1035</f>
        <v>kg</v>
      </c>
      <c r="H968" s="78">
        <f>'入力シート Input sheet'!H1035*($F968/1000)</f>
        <v>0</v>
      </c>
      <c r="I968" s="78">
        <f>'入力シート Input sheet'!I1035*($F968/1000)</f>
        <v>0</v>
      </c>
      <c r="J968" s="78">
        <f>'入力シート Input sheet'!J1035*($F968/1000)</f>
        <v>0</v>
      </c>
      <c r="K968" s="49" t="s">
        <v>7</v>
      </c>
      <c r="L968" s="78">
        <f>'入力シート Input sheet'!K1035*($F968/1000)</f>
        <v>0</v>
      </c>
      <c r="M968" s="76">
        <f>'入力シート Input sheet'!L1035</f>
        <v>0</v>
      </c>
    </row>
    <row r="969" spans="2:13" x14ac:dyDescent="0.4">
      <c r="B969" s="74">
        <f>'入力シート Input sheet'!D1036</f>
        <v>0</v>
      </c>
      <c r="C969" s="13">
        <v>949</v>
      </c>
      <c r="D969" s="52" t="str">
        <f>'入力シート Input sheet'!F1036</f>
        <v/>
      </c>
      <c r="E969" s="52">
        <f>'入力シート Input sheet'!P1036</f>
        <v>0</v>
      </c>
      <c r="F969" s="52">
        <f>'入力シート Input sheet'!N1036</f>
        <v>0</v>
      </c>
      <c r="G969" s="52" t="str">
        <f>'入力シート Input sheet'!O1036</f>
        <v>kg</v>
      </c>
      <c r="H969" s="78">
        <f>'入力シート Input sheet'!H1036*($F969/1000)</f>
        <v>0</v>
      </c>
      <c r="I969" s="78">
        <f>'入力シート Input sheet'!I1036*($F969/1000)</f>
        <v>0</v>
      </c>
      <c r="J969" s="78">
        <f>'入力シート Input sheet'!J1036*($F969/1000)</f>
        <v>0</v>
      </c>
      <c r="K969" s="49" t="s">
        <v>7</v>
      </c>
      <c r="L969" s="78">
        <f>'入力シート Input sheet'!K1036*($F969/1000)</f>
        <v>0</v>
      </c>
      <c r="M969" s="76">
        <f>'入力シート Input sheet'!L1036</f>
        <v>0</v>
      </c>
    </row>
    <row r="970" spans="2:13" x14ac:dyDescent="0.4">
      <c r="B970" s="74">
        <f>'入力シート Input sheet'!D1037</f>
        <v>0</v>
      </c>
      <c r="C970" s="13">
        <v>950</v>
      </c>
      <c r="D970" s="52" t="str">
        <f>'入力シート Input sheet'!F1037</f>
        <v/>
      </c>
      <c r="E970" s="52">
        <f>'入力シート Input sheet'!P1037</f>
        <v>0</v>
      </c>
      <c r="F970" s="52">
        <f>'入力シート Input sheet'!N1037</f>
        <v>0</v>
      </c>
      <c r="G970" s="52" t="str">
        <f>'入力シート Input sheet'!O1037</f>
        <v>kg</v>
      </c>
      <c r="H970" s="78">
        <f>'入力シート Input sheet'!H1037*($F970/1000)</f>
        <v>0</v>
      </c>
      <c r="I970" s="78">
        <f>'入力シート Input sheet'!I1037*($F970/1000)</f>
        <v>0</v>
      </c>
      <c r="J970" s="78">
        <f>'入力シート Input sheet'!J1037*($F970/1000)</f>
        <v>0</v>
      </c>
      <c r="K970" s="49" t="s">
        <v>7</v>
      </c>
      <c r="L970" s="78">
        <f>'入力シート Input sheet'!K1037*($F970/1000)</f>
        <v>0</v>
      </c>
      <c r="M970" s="76">
        <f>'入力シート Input sheet'!L1037</f>
        <v>0</v>
      </c>
    </row>
    <row r="971" spans="2:13" x14ac:dyDescent="0.4">
      <c r="B971" s="74">
        <f>'入力シート Input sheet'!D1038</f>
        <v>0</v>
      </c>
      <c r="C971" s="13">
        <v>951</v>
      </c>
      <c r="D971" s="52" t="str">
        <f>'入力シート Input sheet'!F1038</f>
        <v/>
      </c>
      <c r="E971" s="52">
        <f>'入力シート Input sheet'!P1038</f>
        <v>0</v>
      </c>
      <c r="F971" s="52">
        <f>'入力シート Input sheet'!N1038</f>
        <v>0</v>
      </c>
      <c r="G971" s="52" t="str">
        <f>'入力シート Input sheet'!O1038</f>
        <v>kg</v>
      </c>
      <c r="H971" s="78">
        <f>'入力シート Input sheet'!H1038*($F971/1000)</f>
        <v>0</v>
      </c>
      <c r="I971" s="78">
        <f>'入力シート Input sheet'!I1038*($F971/1000)</f>
        <v>0</v>
      </c>
      <c r="J971" s="78">
        <f>'入力シート Input sheet'!J1038*($F971/1000)</f>
        <v>0</v>
      </c>
      <c r="K971" s="49" t="s">
        <v>7</v>
      </c>
      <c r="L971" s="78">
        <f>'入力シート Input sheet'!K1038*($F971/1000)</f>
        <v>0</v>
      </c>
      <c r="M971" s="76">
        <f>'入力シート Input sheet'!L1038</f>
        <v>0</v>
      </c>
    </row>
    <row r="972" spans="2:13" x14ac:dyDescent="0.4">
      <c r="B972" s="74">
        <f>'入力シート Input sheet'!D1039</f>
        <v>0</v>
      </c>
      <c r="C972" s="13">
        <v>952</v>
      </c>
      <c r="D972" s="52" t="str">
        <f>'入力シート Input sheet'!F1039</f>
        <v/>
      </c>
      <c r="E972" s="52">
        <f>'入力シート Input sheet'!P1039</f>
        <v>0</v>
      </c>
      <c r="F972" s="52">
        <f>'入力シート Input sheet'!N1039</f>
        <v>0</v>
      </c>
      <c r="G972" s="52" t="str">
        <f>'入力シート Input sheet'!O1039</f>
        <v>kg</v>
      </c>
      <c r="H972" s="78">
        <f>'入力シート Input sheet'!H1039*($F972/1000)</f>
        <v>0</v>
      </c>
      <c r="I972" s="78">
        <f>'入力シート Input sheet'!I1039*($F972/1000)</f>
        <v>0</v>
      </c>
      <c r="J972" s="78">
        <f>'入力シート Input sheet'!J1039*($F972/1000)</f>
        <v>0</v>
      </c>
      <c r="K972" s="49" t="s">
        <v>7</v>
      </c>
      <c r="L972" s="78">
        <f>'入力シート Input sheet'!K1039*($F972/1000)</f>
        <v>0</v>
      </c>
      <c r="M972" s="76">
        <f>'入力シート Input sheet'!L1039</f>
        <v>0</v>
      </c>
    </row>
    <row r="973" spans="2:13" x14ac:dyDescent="0.4">
      <c r="B973" s="74">
        <f>'入力シート Input sheet'!D1040</f>
        <v>0</v>
      </c>
      <c r="C973" s="13">
        <v>953</v>
      </c>
      <c r="D973" s="52" t="str">
        <f>'入力シート Input sheet'!F1040</f>
        <v/>
      </c>
      <c r="E973" s="52">
        <f>'入力シート Input sheet'!P1040</f>
        <v>0</v>
      </c>
      <c r="F973" s="52">
        <f>'入力シート Input sheet'!N1040</f>
        <v>0</v>
      </c>
      <c r="G973" s="52" t="str">
        <f>'入力シート Input sheet'!O1040</f>
        <v>kg</v>
      </c>
      <c r="H973" s="78">
        <f>'入力シート Input sheet'!H1040*($F973/1000)</f>
        <v>0</v>
      </c>
      <c r="I973" s="78">
        <f>'入力シート Input sheet'!I1040*($F973/1000)</f>
        <v>0</v>
      </c>
      <c r="J973" s="78">
        <f>'入力シート Input sheet'!J1040*($F973/1000)</f>
        <v>0</v>
      </c>
      <c r="K973" s="49" t="s">
        <v>7</v>
      </c>
      <c r="L973" s="78">
        <f>'入力シート Input sheet'!K1040*($F973/1000)</f>
        <v>0</v>
      </c>
      <c r="M973" s="76">
        <f>'入力シート Input sheet'!L1040</f>
        <v>0</v>
      </c>
    </row>
    <row r="974" spans="2:13" x14ac:dyDescent="0.4">
      <c r="B974" s="74">
        <f>'入力シート Input sheet'!D1041</f>
        <v>0</v>
      </c>
      <c r="C974" s="13">
        <v>954</v>
      </c>
      <c r="D974" s="52" t="str">
        <f>'入力シート Input sheet'!F1041</f>
        <v/>
      </c>
      <c r="E974" s="52">
        <f>'入力シート Input sheet'!P1041</f>
        <v>0</v>
      </c>
      <c r="F974" s="52">
        <f>'入力シート Input sheet'!N1041</f>
        <v>0</v>
      </c>
      <c r="G974" s="52" t="str">
        <f>'入力シート Input sheet'!O1041</f>
        <v>kg</v>
      </c>
      <c r="H974" s="78">
        <f>'入力シート Input sheet'!H1041*($F974/1000)</f>
        <v>0</v>
      </c>
      <c r="I974" s="78">
        <f>'入力シート Input sheet'!I1041*($F974/1000)</f>
        <v>0</v>
      </c>
      <c r="J974" s="78">
        <f>'入力シート Input sheet'!J1041*($F974/1000)</f>
        <v>0</v>
      </c>
      <c r="K974" s="49" t="s">
        <v>7</v>
      </c>
      <c r="L974" s="78">
        <f>'入力シート Input sheet'!K1041*($F974/1000)</f>
        <v>0</v>
      </c>
      <c r="M974" s="76">
        <f>'入力シート Input sheet'!L1041</f>
        <v>0</v>
      </c>
    </row>
    <row r="975" spans="2:13" x14ac:dyDescent="0.4">
      <c r="B975" s="74">
        <f>'入力シート Input sheet'!D1042</f>
        <v>0</v>
      </c>
      <c r="C975" s="13">
        <v>955</v>
      </c>
      <c r="D975" s="52" t="str">
        <f>'入力シート Input sheet'!F1042</f>
        <v/>
      </c>
      <c r="E975" s="52">
        <f>'入力シート Input sheet'!P1042</f>
        <v>0</v>
      </c>
      <c r="F975" s="52">
        <f>'入力シート Input sheet'!N1042</f>
        <v>0</v>
      </c>
      <c r="G975" s="52" t="str">
        <f>'入力シート Input sheet'!O1042</f>
        <v>kg</v>
      </c>
      <c r="H975" s="78">
        <f>'入力シート Input sheet'!H1042*($F975/1000)</f>
        <v>0</v>
      </c>
      <c r="I975" s="78">
        <f>'入力シート Input sheet'!I1042*($F975/1000)</f>
        <v>0</v>
      </c>
      <c r="J975" s="78">
        <f>'入力シート Input sheet'!J1042*($F975/1000)</f>
        <v>0</v>
      </c>
      <c r="K975" s="49" t="s">
        <v>7</v>
      </c>
      <c r="L975" s="78">
        <f>'入力シート Input sheet'!K1042*($F975/1000)</f>
        <v>0</v>
      </c>
      <c r="M975" s="76">
        <f>'入力シート Input sheet'!L1042</f>
        <v>0</v>
      </c>
    </row>
    <row r="976" spans="2:13" x14ac:dyDescent="0.4">
      <c r="B976" s="74">
        <f>'入力シート Input sheet'!D1043</f>
        <v>0</v>
      </c>
      <c r="C976" s="13">
        <v>956</v>
      </c>
      <c r="D976" s="52" t="str">
        <f>'入力シート Input sheet'!F1043</f>
        <v/>
      </c>
      <c r="E976" s="52">
        <f>'入力シート Input sheet'!P1043</f>
        <v>0</v>
      </c>
      <c r="F976" s="52">
        <f>'入力シート Input sheet'!N1043</f>
        <v>0</v>
      </c>
      <c r="G976" s="52" t="str">
        <f>'入力シート Input sheet'!O1043</f>
        <v>kg</v>
      </c>
      <c r="H976" s="78">
        <f>'入力シート Input sheet'!H1043*($F976/1000)</f>
        <v>0</v>
      </c>
      <c r="I976" s="78">
        <f>'入力シート Input sheet'!I1043*($F976/1000)</f>
        <v>0</v>
      </c>
      <c r="J976" s="78">
        <f>'入力シート Input sheet'!J1043*($F976/1000)</f>
        <v>0</v>
      </c>
      <c r="K976" s="49" t="s">
        <v>7</v>
      </c>
      <c r="L976" s="78">
        <f>'入力シート Input sheet'!K1043*($F976/1000)</f>
        <v>0</v>
      </c>
      <c r="M976" s="76">
        <f>'入力シート Input sheet'!L1043</f>
        <v>0</v>
      </c>
    </row>
    <row r="977" spans="2:13" x14ac:dyDescent="0.4">
      <c r="B977" s="74">
        <f>'入力シート Input sheet'!D1044</f>
        <v>0</v>
      </c>
      <c r="C977" s="13">
        <v>957</v>
      </c>
      <c r="D977" s="52" t="str">
        <f>'入力シート Input sheet'!F1044</f>
        <v/>
      </c>
      <c r="E977" s="52">
        <f>'入力シート Input sheet'!P1044</f>
        <v>0</v>
      </c>
      <c r="F977" s="52">
        <f>'入力シート Input sheet'!N1044</f>
        <v>0</v>
      </c>
      <c r="G977" s="52" t="str">
        <f>'入力シート Input sheet'!O1044</f>
        <v>kg</v>
      </c>
      <c r="H977" s="78">
        <f>'入力シート Input sheet'!H1044*($F977/1000)</f>
        <v>0</v>
      </c>
      <c r="I977" s="78">
        <f>'入力シート Input sheet'!I1044*($F977/1000)</f>
        <v>0</v>
      </c>
      <c r="J977" s="78">
        <f>'入力シート Input sheet'!J1044*($F977/1000)</f>
        <v>0</v>
      </c>
      <c r="K977" s="49" t="s">
        <v>7</v>
      </c>
      <c r="L977" s="78">
        <f>'入力シート Input sheet'!K1044*($F977/1000)</f>
        <v>0</v>
      </c>
      <c r="M977" s="76">
        <f>'入力シート Input sheet'!L1044</f>
        <v>0</v>
      </c>
    </row>
    <row r="978" spans="2:13" x14ac:dyDescent="0.4">
      <c r="B978" s="74">
        <f>'入力シート Input sheet'!D1045</f>
        <v>0</v>
      </c>
      <c r="C978" s="13">
        <v>958</v>
      </c>
      <c r="D978" s="52" t="str">
        <f>'入力シート Input sheet'!F1045</f>
        <v/>
      </c>
      <c r="E978" s="52">
        <f>'入力シート Input sheet'!P1045</f>
        <v>0</v>
      </c>
      <c r="F978" s="52">
        <f>'入力シート Input sheet'!N1045</f>
        <v>0</v>
      </c>
      <c r="G978" s="52" t="str">
        <f>'入力シート Input sheet'!O1045</f>
        <v>kg</v>
      </c>
      <c r="H978" s="78">
        <f>'入力シート Input sheet'!H1045*($F978/1000)</f>
        <v>0</v>
      </c>
      <c r="I978" s="78">
        <f>'入力シート Input sheet'!I1045*($F978/1000)</f>
        <v>0</v>
      </c>
      <c r="J978" s="78">
        <f>'入力シート Input sheet'!J1045*($F978/1000)</f>
        <v>0</v>
      </c>
      <c r="K978" s="49" t="s">
        <v>7</v>
      </c>
      <c r="L978" s="78">
        <f>'入力シート Input sheet'!K1045*($F978/1000)</f>
        <v>0</v>
      </c>
      <c r="M978" s="76">
        <f>'入力シート Input sheet'!L1045</f>
        <v>0</v>
      </c>
    </row>
    <row r="979" spans="2:13" x14ac:dyDescent="0.4">
      <c r="B979" s="74">
        <f>'入力シート Input sheet'!D1046</f>
        <v>0</v>
      </c>
      <c r="C979" s="13">
        <v>959</v>
      </c>
      <c r="D979" s="52" t="str">
        <f>'入力シート Input sheet'!F1046</f>
        <v/>
      </c>
      <c r="E979" s="52">
        <f>'入力シート Input sheet'!P1046</f>
        <v>0</v>
      </c>
      <c r="F979" s="52">
        <f>'入力シート Input sheet'!N1046</f>
        <v>0</v>
      </c>
      <c r="G979" s="52" t="str">
        <f>'入力シート Input sheet'!O1046</f>
        <v>kg</v>
      </c>
      <c r="H979" s="78">
        <f>'入力シート Input sheet'!H1046*($F979/1000)</f>
        <v>0</v>
      </c>
      <c r="I979" s="78">
        <f>'入力シート Input sheet'!I1046*($F979/1000)</f>
        <v>0</v>
      </c>
      <c r="J979" s="78">
        <f>'入力シート Input sheet'!J1046*($F979/1000)</f>
        <v>0</v>
      </c>
      <c r="K979" s="49" t="s">
        <v>7</v>
      </c>
      <c r="L979" s="78">
        <f>'入力シート Input sheet'!K1046*($F979/1000)</f>
        <v>0</v>
      </c>
      <c r="M979" s="76">
        <f>'入力シート Input sheet'!L1046</f>
        <v>0</v>
      </c>
    </row>
    <row r="980" spans="2:13" x14ac:dyDescent="0.4">
      <c r="B980" s="74">
        <f>'入力シート Input sheet'!D1047</f>
        <v>0</v>
      </c>
      <c r="C980" s="13">
        <v>960</v>
      </c>
      <c r="D980" s="52" t="str">
        <f>'入力シート Input sheet'!F1047</f>
        <v/>
      </c>
      <c r="E980" s="52">
        <f>'入力シート Input sheet'!P1047</f>
        <v>0</v>
      </c>
      <c r="F980" s="52">
        <f>'入力シート Input sheet'!N1047</f>
        <v>0</v>
      </c>
      <c r="G980" s="52" t="str">
        <f>'入力シート Input sheet'!O1047</f>
        <v>kg</v>
      </c>
      <c r="H980" s="78">
        <f>'入力シート Input sheet'!H1047*($F980/1000)</f>
        <v>0</v>
      </c>
      <c r="I980" s="78">
        <f>'入力シート Input sheet'!I1047*($F980/1000)</f>
        <v>0</v>
      </c>
      <c r="J980" s="78">
        <f>'入力シート Input sheet'!J1047*($F980/1000)</f>
        <v>0</v>
      </c>
      <c r="K980" s="49" t="s">
        <v>7</v>
      </c>
      <c r="L980" s="78">
        <f>'入力シート Input sheet'!K1047*($F980/1000)</f>
        <v>0</v>
      </c>
      <c r="M980" s="76">
        <f>'入力シート Input sheet'!L1047</f>
        <v>0</v>
      </c>
    </row>
    <row r="981" spans="2:13" x14ac:dyDescent="0.4">
      <c r="B981" s="74">
        <f>'入力シート Input sheet'!D1048</f>
        <v>0</v>
      </c>
      <c r="C981" s="13">
        <v>961</v>
      </c>
      <c r="D981" s="52" t="str">
        <f>'入力シート Input sheet'!F1048</f>
        <v/>
      </c>
      <c r="E981" s="52">
        <f>'入力シート Input sheet'!P1048</f>
        <v>0</v>
      </c>
      <c r="F981" s="52">
        <f>'入力シート Input sheet'!N1048</f>
        <v>0</v>
      </c>
      <c r="G981" s="52" t="str">
        <f>'入力シート Input sheet'!O1048</f>
        <v>kg</v>
      </c>
      <c r="H981" s="78">
        <f>'入力シート Input sheet'!H1048*($F981/1000)</f>
        <v>0</v>
      </c>
      <c r="I981" s="78">
        <f>'入力シート Input sheet'!I1048*($F981/1000)</f>
        <v>0</v>
      </c>
      <c r="J981" s="78">
        <f>'入力シート Input sheet'!J1048*($F981/1000)</f>
        <v>0</v>
      </c>
      <c r="K981" s="49" t="s">
        <v>7</v>
      </c>
      <c r="L981" s="78">
        <f>'入力シート Input sheet'!K1048*($F981/1000)</f>
        <v>0</v>
      </c>
      <c r="M981" s="76">
        <f>'入力シート Input sheet'!L1048</f>
        <v>0</v>
      </c>
    </row>
    <row r="982" spans="2:13" x14ac:dyDescent="0.4">
      <c r="B982" s="74">
        <f>'入力シート Input sheet'!D1049</f>
        <v>0</v>
      </c>
      <c r="C982" s="13">
        <v>962</v>
      </c>
      <c r="D982" s="52" t="str">
        <f>'入力シート Input sheet'!F1049</f>
        <v/>
      </c>
      <c r="E982" s="52">
        <f>'入力シート Input sheet'!P1049</f>
        <v>0</v>
      </c>
      <c r="F982" s="52">
        <f>'入力シート Input sheet'!N1049</f>
        <v>0</v>
      </c>
      <c r="G982" s="52" t="str">
        <f>'入力シート Input sheet'!O1049</f>
        <v>kg</v>
      </c>
      <c r="H982" s="78">
        <f>'入力シート Input sheet'!H1049*($F982/1000)</f>
        <v>0</v>
      </c>
      <c r="I982" s="78">
        <f>'入力シート Input sheet'!I1049*($F982/1000)</f>
        <v>0</v>
      </c>
      <c r="J982" s="78">
        <f>'入力シート Input sheet'!J1049*($F982/1000)</f>
        <v>0</v>
      </c>
      <c r="K982" s="49" t="s">
        <v>7</v>
      </c>
      <c r="L982" s="78">
        <f>'入力シート Input sheet'!K1049*($F982/1000)</f>
        <v>0</v>
      </c>
      <c r="M982" s="76">
        <f>'入力シート Input sheet'!L1049</f>
        <v>0</v>
      </c>
    </row>
    <row r="983" spans="2:13" x14ac:dyDescent="0.4">
      <c r="B983" s="74">
        <f>'入力シート Input sheet'!D1050</f>
        <v>0</v>
      </c>
      <c r="C983" s="13">
        <v>963</v>
      </c>
      <c r="D983" s="52" t="str">
        <f>'入力シート Input sheet'!F1050</f>
        <v/>
      </c>
      <c r="E983" s="52">
        <f>'入力シート Input sheet'!P1050</f>
        <v>0</v>
      </c>
      <c r="F983" s="52">
        <f>'入力シート Input sheet'!N1050</f>
        <v>0</v>
      </c>
      <c r="G983" s="52" t="str">
        <f>'入力シート Input sheet'!O1050</f>
        <v>kg</v>
      </c>
      <c r="H983" s="78">
        <f>'入力シート Input sheet'!H1050*($F983/1000)</f>
        <v>0</v>
      </c>
      <c r="I983" s="78">
        <f>'入力シート Input sheet'!I1050*($F983/1000)</f>
        <v>0</v>
      </c>
      <c r="J983" s="78">
        <f>'入力シート Input sheet'!J1050*($F983/1000)</f>
        <v>0</v>
      </c>
      <c r="K983" s="49" t="s">
        <v>7</v>
      </c>
      <c r="L983" s="78">
        <f>'入力シート Input sheet'!K1050*($F983/1000)</f>
        <v>0</v>
      </c>
      <c r="M983" s="76">
        <f>'入力シート Input sheet'!L1050</f>
        <v>0</v>
      </c>
    </row>
    <row r="984" spans="2:13" x14ac:dyDescent="0.4">
      <c r="B984" s="74">
        <f>'入力シート Input sheet'!D1051</f>
        <v>0</v>
      </c>
      <c r="C984" s="13">
        <v>964</v>
      </c>
      <c r="D984" s="52" t="str">
        <f>'入力シート Input sheet'!F1051</f>
        <v/>
      </c>
      <c r="E984" s="52">
        <f>'入力シート Input sheet'!P1051</f>
        <v>0</v>
      </c>
      <c r="F984" s="52">
        <f>'入力シート Input sheet'!N1051</f>
        <v>0</v>
      </c>
      <c r="G984" s="52" t="str">
        <f>'入力シート Input sheet'!O1051</f>
        <v>kg</v>
      </c>
      <c r="H984" s="78">
        <f>'入力シート Input sheet'!H1051*($F984/1000)</f>
        <v>0</v>
      </c>
      <c r="I984" s="78">
        <f>'入力シート Input sheet'!I1051*($F984/1000)</f>
        <v>0</v>
      </c>
      <c r="J984" s="78">
        <f>'入力シート Input sheet'!J1051*($F984/1000)</f>
        <v>0</v>
      </c>
      <c r="K984" s="49" t="s">
        <v>7</v>
      </c>
      <c r="L984" s="78">
        <f>'入力シート Input sheet'!K1051*($F984/1000)</f>
        <v>0</v>
      </c>
      <c r="M984" s="76">
        <f>'入力シート Input sheet'!L1051</f>
        <v>0</v>
      </c>
    </row>
    <row r="985" spans="2:13" x14ac:dyDescent="0.4">
      <c r="B985" s="74">
        <f>'入力シート Input sheet'!D1052</f>
        <v>0</v>
      </c>
      <c r="C985" s="13">
        <v>965</v>
      </c>
      <c r="D985" s="52" t="str">
        <f>'入力シート Input sheet'!F1052</f>
        <v/>
      </c>
      <c r="E985" s="52">
        <f>'入力シート Input sheet'!P1052</f>
        <v>0</v>
      </c>
      <c r="F985" s="52">
        <f>'入力シート Input sheet'!N1052</f>
        <v>0</v>
      </c>
      <c r="G985" s="52" t="str">
        <f>'入力シート Input sheet'!O1052</f>
        <v>kg</v>
      </c>
      <c r="H985" s="78">
        <f>'入力シート Input sheet'!H1052*($F985/1000)</f>
        <v>0</v>
      </c>
      <c r="I985" s="78">
        <f>'入力シート Input sheet'!I1052*($F985/1000)</f>
        <v>0</v>
      </c>
      <c r="J985" s="78">
        <f>'入力シート Input sheet'!J1052*($F985/1000)</f>
        <v>0</v>
      </c>
      <c r="K985" s="49" t="s">
        <v>7</v>
      </c>
      <c r="L985" s="78">
        <f>'入力シート Input sheet'!K1052*($F985/1000)</f>
        <v>0</v>
      </c>
      <c r="M985" s="76">
        <f>'入力シート Input sheet'!L1052</f>
        <v>0</v>
      </c>
    </row>
    <row r="986" spans="2:13" x14ac:dyDescent="0.4">
      <c r="B986" s="74">
        <f>'入力シート Input sheet'!D1053</f>
        <v>0</v>
      </c>
      <c r="C986" s="13">
        <v>966</v>
      </c>
      <c r="D986" s="52" t="str">
        <f>'入力シート Input sheet'!F1053</f>
        <v/>
      </c>
      <c r="E986" s="52">
        <f>'入力シート Input sheet'!P1053</f>
        <v>0</v>
      </c>
      <c r="F986" s="52">
        <f>'入力シート Input sheet'!N1053</f>
        <v>0</v>
      </c>
      <c r="G986" s="52" t="str">
        <f>'入力シート Input sheet'!O1053</f>
        <v>kg</v>
      </c>
      <c r="H986" s="78">
        <f>'入力シート Input sheet'!H1053*($F986/1000)</f>
        <v>0</v>
      </c>
      <c r="I986" s="78">
        <f>'入力シート Input sheet'!I1053*($F986/1000)</f>
        <v>0</v>
      </c>
      <c r="J986" s="78">
        <f>'入力シート Input sheet'!J1053*($F986/1000)</f>
        <v>0</v>
      </c>
      <c r="K986" s="49" t="s">
        <v>7</v>
      </c>
      <c r="L986" s="78">
        <f>'入力シート Input sheet'!K1053*($F986/1000)</f>
        <v>0</v>
      </c>
      <c r="M986" s="76">
        <f>'入力シート Input sheet'!L1053</f>
        <v>0</v>
      </c>
    </row>
    <row r="987" spans="2:13" x14ac:dyDescent="0.4">
      <c r="B987" s="74">
        <f>'入力シート Input sheet'!D1054</f>
        <v>0</v>
      </c>
      <c r="C987" s="13">
        <v>967</v>
      </c>
      <c r="D987" s="52" t="str">
        <f>'入力シート Input sheet'!F1054</f>
        <v/>
      </c>
      <c r="E987" s="52">
        <f>'入力シート Input sheet'!P1054</f>
        <v>0</v>
      </c>
      <c r="F987" s="52">
        <f>'入力シート Input sheet'!N1054</f>
        <v>0</v>
      </c>
      <c r="G987" s="52" t="str">
        <f>'入力シート Input sheet'!O1054</f>
        <v>kg</v>
      </c>
      <c r="H987" s="78">
        <f>'入力シート Input sheet'!H1054*($F987/1000)</f>
        <v>0</v>
      </c>
      <c r="I987" s="78">
        <f>'入力シート Input sheet'!I1054*($F987/1000)</f>
        <v>0</v>
      </c>
      <c r="J987" s="78">
        <f>'入力シート Input sheet'!J1054*($F987/1000)</f>
        <v>0</v>
      </c>
      <c r="K987" s="49" t="s">
        <v>7</v>
      </c>
      <c r="L987" s="78">
        <f>'入力シート Input sheet'!K1054*($F987/1000)</f>
        <v>0</v>
      </c>
      <c r="M987" s="76">
        <f>'入力シート Input sheet'!L1054</f>
        <v>0</v>
      </c>
    </row>
    <row r="988" spans="2:13" x14ac:dyDescent="0.4">
      <c r="B988" s="74">
        <f>'入力シート Input sheet'!D1055</f>
        <v>0</v>
      </c>
      <c r="C988" s="13">
        <v>968</v>
      </c>
      <c r="D988" s="52" t="str">
        <f>'入力シート Input sheet'!F1055</f>
        <v/>
      </c>
      <c r="E988" s="52">
        <f>'入力シート Input sheet'!P1055</f>
        <v>0</v>
      </c>
      <c r="F988" s="52">
        <f>'入力シート Input sheet'!N1055</f>
        <v>0</v>
      </c>
      <c r="G988" s="52" t="str">
        <f>'入力シート Input sheet'!O1055</f>
        <v>kg</v>
      </c>
      <c r="H988" s="78">
        <f>'入力シート Input sheet'!H1055*($F988/1000)</f>
        <v>0</v>
      </c>
      <c r="I988" s="78">
        <f>'入力シート Input sheet'!I1055*($F988/1000)</f>
        <v>0</v>
      </c>
      <c r="J988" s="78">
        <f>'入力シート Input sheet'!J1055*($F988/1000)</f>
        <v>0</v>
      </c>
      <c r="K988" s="49" t="s">
        <v>7</v>
      </c>
      <c r="L988" s="78">
        <f>'入力シート Input sheet'!K1055*($F988/1000)</f>
        <v>0</v>
      </c>
      <c r="M988" s="76">
        <f>'入力シート Input sheet'!L1055</f>
        <v>0</v>
      </c>
    </row>
    <row r="989" spans="2:13" x14ac:dyDescent="0.4">
      <c r="B989" s="74">
        <f>'入力シート Input sheet'!D1056</f>
        <v>0</v>
      </c>
      <c r="C989" s="13">
        <v>969</v>
      </c>
      <c r="D989" s="52" t="str">
        <f>'入力シート Input sheet'!F1056</f>
        <v/>
      </c>
      <c r="E989" s="52">
        <f>'入力シート Input sheet'!P1056</f>
        <v>0</v>
      </c>
      <c r="F989" s="52">
        <f>'入力シート Input sheet'!N1056</f>
        <v>0</v>
      </c>
      <c r="G989" s="52" t="str">
        <f>'入力シート Input sheet'!O1056</f>
        <v>kg</v>
      </c>
      <c r="H989" s="78">
        <f>'入力シート Input sheet'!H1056*($F989/1000)</f>
        <v>0</v>
      </c>
      <c r="I989" s="78">
        <f>'入力シート Input sheet'!I1056*($F989/1000)</f>
        <v>0</v>
      </c>
      <c r="J989" s="78">
        <f>'入力シート Input sheet'!J1056*($F989/1000)</f>
        <v>0</v>
      </c>
      <c r="K989" s="49" t="s">
        <v>7</v>
      </c>
      <c r="L989" s="78">
        <f>'入力シート Input sheet'!K1056*($F989/1000)</f>
        <v>0</v>
      </c>
      <c r="M989" s="76">
        <f>'入力シート Input sheet'!L1056</f>
        <v>0</v>
      </c>
    </row>
    <row r="990" spans="2:13" x14ac:dyDescent="0.4">
      <c r="B990" s="74">
        <f>'入力シート Input sheet'!D1057</f>
        <v>0</v>
      </c>
      <c r="C990" s="13">
        <v>970</v>
      </c>
      <c r="D990" s="52" t="str">
        <f>'入力シート Input sheet'!F1057</f>
        <v/>
      </c>
      <c r="E990" s="52">
        <f>'入力シート Input sheet'!P1057</f>
        <v>0</v>
      </c>
      <c r="F990" s="52">
        <f>'入力シート Input sheet'!N1057</f>
        <v>0</v>
      </c>
      <c r="G990" s="52" t="str">
        <f>'入力シート Input sheet'!O1057</f>
        <v>kg</v>
      </c>
      <c r="H990" s="78">
        <f>'入力シート Input sheet'!H1057*($F990/1000)</f>
        <v>0</v>
      </c>
      <c r="I990" s="78">
        <f>'入力シート Input sheet'!I1057*($F990/1000)</f>
        <v>0</v>
      </c>
      <c r="J990" s="78">
        <f>'入力シート Input sheet'!J1057*($F990/1000)</f>
        <v>0</v>
      </c>
      <c r="K990" s="49" t="s">
        <v>7</v>
      </c>
      <c r="L990" s="78">
        <f>'入力シート Input sheet'!K1057*($F990/1000)</f>
        <v>0</v>
      </c>
      <c r="M990" s="76">
        <f>'入力シート Input sheet'!L1057</f>
        <v>0</v>
      </c>
    </row>
    <row r="991" spans="2:13" x14ac:dyDescent="0.4">
      <c r="B991" s="74">
        <f>'入力シート Input sheet'!D1058</f>
        <v>0</v>
      </c>
      <c r="C991" s="13">
        <v>971</v>
      </c>
      <c r="D991" s="52" t="str">
        <f>'入力シート Input sheet'!F1058</f>
        <v/>
      </c>
      <c r="E991" s="52">
        <f>'入力シート Input sheet'!P1058</f>
        <v>0</v>
      </c>
      <c r="F991" s="52">
        <f>'入力シート Input sheet'!N1058</f>
        <v>0</v>
      </c>
      <c r="G991" s="52" t="str">
        <f>'入力シート Input sheet'!O1058</f>
        <v>kg</v>
      </c>
      <c r="H991" s="78">
        <f>'入力シート Input sheet'!H1058*($F991/1000)</f>
        <v>0</v>
      </c>
      <c r="I991" s="78">
        <f>'入力シート Input sheet'!I1058*($F991/1000)</f>
        <v>0</v>
      </c>
      <c r="J991" s="78">
        <f>'入力シート Input sheet'!J1058*($F991/1000)</f>
        <v>0</v>
      </c>
      <c r="K991" s="49" t="s">
        <v>7</v>
      </c>
      <c r="L991" s="78">
        <f>'入力シート Input sheet'!K1058*($F991/1000)</f>
        <v>0</v>
      </c>
      <c r="M991" s="76">
        <f>'入力シート Input sheet'!L1058</f>
        <v>0</v>
      </c>
    </row>
    <row r="992" spans="2:13" x14ac:dyDescent="0.4">
      <c r="B992" s="74">
        <f>'入力シート Input sheet'!D1059</f>
        <v>0</v>
      </c>
      <c r="C992" s="13">
        <v>972</v>
      </c>
      <c r="D992" s="52" t="str">
        <f>'入力シート Input sheet'!F1059</f>
        <v/>
      </c>
      <c r="E992" s="52">
        <f>'入力シート Input sheet'!P1059</f>
        <v>0</v>
      </c>
      <c r="F992" s="52">
        <f>'入力シート Input sheet'!N1059</f>
        <v>0</v>
      </c>
      <c r="G992" s="52" t="str">
        <f>'入力シート Input sheet'!O1059</f>
        <v>kg</v>
      </c>
      <c r="H992" s="78">
        <f>'入力シート Input sheet'!H1059*($F992/1000)</f>
        <v>0</v>
      </c>
      <c r="I992" s="78">
        <f>'入力シート Input sheet'!I1059*($F992/1000)</f>
        <v>0</v>
      </c>
      <c r="J992" s="78">
        <f>'入力シート Input sheet'!J1059*($F992/1000)</f>
        <v>0</v>
      </c>
      <c r="K992" s="49" t="s">
        <v>7</v>
      </c>
      <c r="L992" s="78">
        <f>'入力シート Input sheet'!K1059*($F992/1000)</f>
        <v>0</v>
      </c>
      <c r="M992" s="76">
        <f>'入力シート Input sheet'!L1059</f>
        <v>0</v>
      </c>
    </row>
    <row r="993" spans="2:13" x14ac:dyDescent="0.4">
      <c r="B993" s="74">
        <f>'入力シート Input sheet'!D1060</f>
        <v>0</v>
      </c>
      <c r="C993" s="13">
        <v>973</v>
      </c>
      <c r="D993" s="52" t="str">
        <f>'入力シート Input sheet'!F1060</f>
        <v/>
      </c>
      <c r="E993" s="52">
        <f>'入力シート Input sheet'!P1060</f>
        <v>0</v>
      </c>
      <c r="F993" s="52">
        <f>'入力シート Input sheet'!N1060</f>
        <v>0</v>
      </c>
      <c r="G993" s="52" t="str">
        <f>'入力シート Input sheet'!O1060</f>
        <v>kg</v>
      </c>
      <c r="H993" s="78">
        <f>'入力シート Input sheet'!H1060*($F993/1000)</f>
        <v>0</v>
      </c>
      <c r="I993" s="78">
        <f>'入力シート Input sheet'!I1060*($F993/1000)</f>
        <v>0</v>
      </c>
      <c r="J993" s="78">
        <f>'入力シート Input sheet'!J1060*($F993/1000)</f>
        <v>0</v>
      </c>
      <c r="K993" s="49" t="s">
        <v>7</v>
      </c>
      <c r="L993" s="78">
        <f>'入力シート Input sheet'!K1060*($F993/1000)</f>
        <v>0</v>
      </c>
      <c r="M993" s="76">
        <f>'入力シート Input sheet'!L1060</f>
        <v>0</v>
      </c>
    </row>
    <row r="994" spans="2:13" x14ac:dyDescent="0.4">
      <c r="B994" s="74">
        <f>'入力シート Input sheet'!D1061</f>
        <v>0</v>
      </c>
      <c r="C994" s="13">
        <v>974</v>
      </c>
      <c r="D994" s="52" t="str">
        <f>'入力シート Input sheet'!F1061</f>
        <v/>
      </c>
      <c r="E994" s="52">
        <f>'入力シート Input sheet'!P1061</f>
        <v>0</v>
      </c>
      <c r="F994" s="52">
        <f>'入力シート Input sheet'!N1061</f>
        <v>0</v>
      </c>
      <c r="G994" s="52" t="str">
        <f>'入力シート Input sheet'!O1061</f>
        <v>kg</v>
      </c>
      <c r="H994" s="78">
        <f>'入力シート Input sheet'!H1061*($F994/1000)</f>
        <v>0</v>
      </c>
      <c r="I994" s="78">
        <f>'入力シート Input sheet'!I1061*($F994/1000)</f>
        <v>0</v>
      </c>
      <c r="J994" s="78">
        <f>'入力シート Input sheet'!J1061*($F994/1000)</f>
        <v>0</v>
      </c>
      <c r="K994" s="49" t="s">
        <v>7</v>
      </c>
      <c r="L994" s="78">
        <f>'入力シート Input sheet'!K1061*($F994/1000)</f>
        <v>0</v>
      </c>
      <c r="M994" s="76">
        <f>'入力シート Input sheet'!L1061</f>
        <v>0</v>
      </c>
    </row>
    <row r="995" spans="2:13" x14ac:dyDescent="0.4">
      <c r="B995" s="74">
        <f>'入力シート Input sheet'!D1062</f>
        <v>0</v>
      </c>
      <c r="C995" s="13">
        <v>975</v>
      </c>
      <c r="D995" s="52" t="str">
        <f>'入力シート Input sheet'!F1062</f>
        <v/>
      </c>
      <c r="E995" s="52">
        <f>'入力シート Input sheet'!P1062</f>
        <v>0</v>
      </c>
      <c r="F995" s="52">
        <f>'入力シート Input sheet'!N1062</f>
        <v>0</v>
      </c>
      <c r="G995" s="52" t="str">
        <f>'入力シート Input sheet'!O1062</f>
        <v>kg</v>
      </c>
      <c r="H995" s="78">
        <f>'入力シート Input sheet'!H1062*($F995/1000)</f>
        <v>0</v>
      </c>
      <c r="I995" s="78">
        <f>'入力シート Input sheet'!I1062*($F995/1000)</f>
        <v>0</v>
      </c>
      <c r="J995" s="78">
        <f>'入力シート Input sheet'!J1062*($F995/1000)</f>
        <v>0</v>
      </c>
      <c r="K995" s="49" t="s">
        <v>7</v>
      </c>
      <c r="L995" s="78">
        <f>'入力シート Input sheet'!K1062*($F995/1000)</f>
        <v>0</v>
      </c>
      <c r="M995" s="76">
        <f>'入力シート Input sheet'!L1062</f>
        <v>0</v>
      </c>
    </row>
    <row r="996" spans="2:13" x14ac:dyDescent="0.4">
      <c r="B996" s="74">
        <f>'入力シート Input sheet'!D1063</f>
        <v>0</v>
      </c>
      <c r="C996" s="13">
        <v>976</v>
      </c>
      <c r="D996" s="52" t="str">
        <f>'入力シート Input sheet'!F1063</f>
        <v/>
      </c>
      <c r="E996" s="52">
        <f>'入力シート Input sheet'!P1063</f>
        <v>0</v>
      </c>
      <c r="F996" s="52">
        <f>'入力シート Input sheet'!N1063</f>
        <v>0</v>
      </c>
      <c r="G996" s="52" t="str">
        <f>'入力シート Input sheet'!O1063</f>
        <v>kg</v>
      </c>
      <c r="H996" s="78">
        <f>'入力シート Input sheet'!H1063*($F996/1000)</f>
        <v>0</v>
      </c>
      <c r="I996" s="78">
        <f>'入力シート Input sheet'!I1063*($F996/1000)</f>
        <v>0</v>
      </c>
      <c r="J996" s="78">
        <f>'入力シート Input sheet'!J1063*($F996/1000)</f>
        <v>0</v>
      </c>
      <c r="K996" s="49" t="s">
        <v>7</v>
      </c>
      <c r="L996" s="78">
        <f>'入力シート Input sheet'!K1063*($F996/1000)</f>
        <v>0</v>
      </c>
      <c r="M996" s="76">
        <f>'入力シート Input sheet'!L1063</f>
        <v>0</v>
      </c>
    </row>
    <row r="997" spans="2:13" x14ac:dyDescent="0.4">
      <c r="B997" s="74">
        <f>'入力シート Input sheet'!D1064</f>
        <v>0</v>
      </c>
      <c r="C997" s="13">
        <v>977</v>
      </c>
      <c r="D997" s="52" t="str">
        <f>'入力シート Input sheet'!F1064</f>
        <v/>
      </c>
      <c r="E997" s="52">
        <f>'入力シート Input sheet'!P1064</f>
        <v>0</v>
      </c>
      <c r="F997" s="52">
        <f>'入力シート Input sheet'!N1064</f>
        <v>0</v>
      </c>
      <c r="G997" s="52" t="str">
        <f>'入力シート Input sheet'!O1064</f>
        <v>kg</v>
      </c>
      <c r="H997" s="78">
        <f>'入力シート Input sheet'!H1064*($F997/1000)</f>
        <v>0</v>
      </c>
      <c r="I997" s="78">
        <f>'入力シート Input sheet'!I1064*($F997/1000)</f>
        <v>0</v>
      </c>
      <c r="J997" s="78">
        <f>'入力シート Input sheet'!J1064*($F997/1000)</f>
        <v>0</v>
      </c>
      <c r="K997" s="49" t="s">
        <v>7</v>
      </c>
      <c r="L997" s="78">
        <f>'入力シート Input sheet'!K1064*($F997/1000)</f>
        <v>0</v>
      </c>
      <c r="M997" s="76">
        <f>'入力シート Input sheet'!L1064</f>
        <v>0</v>
      </c>
    </row>
    <row r="998" spans="2:13" x14ac:dyDescent="0.4">
      <c r="B998" s="74">
        <f>'入力シート Input sheet'!D1065</f>
        <v>0</v>
      </c>
      <c r="C998" s="13">
        <v>978</v>
      </c>
      <c r="D998" s="52" t="str">
        <f>'入力シート Input sheet'!F1065</f>
        <v/>
      </c>
      <c r="E998" s="52">
        <f>'入力シート Input sheet'!P1065</f>
        <v>0</v>
      </c>
      <c r="F998" s="52">
        <f>'入力シート Input sheet'!N1065</f>
        <v>0</v>
      </c>
      <c r="G998" s="52" t="str">
        <f>'入力シート Input sheet'!O1065</f>
        <v>kg</v>
      </c>
      <c r="H998" s="78">
        <f>'入力シート Input sheet'!H1065*($F998/1000)</f>
        <v>0</v>
      </c>
      <c r="I998" s="78">
        <f>'入力シート Input sheet'!I1065*($F998/1000)</f>
        <v>0</v>
      </c>
      <c r="J998" s="78">
        <f>'入力シート Input sheet'!J1065*($F998/1000)</f>
        <v>0</v>
      </c>
      <c r="K998" s="49" t="s">
        <v>7</v>
      </c>
      <c r="L998" s="78">
        <f>'入力シート Input sheet'!K1065*($F998/1000)</f>
        <v>0</v>
      </c>
      <c r="M998" s="76">
        <f>'入力シート Input sheet'!L1065</f>
        <v>0</v>
      </c>
    </row>
    <row r="999" spans="2:13" x14ac:dyDescent="0.4">
      <c r="B999" s="74">
        <f>'入力シート Input sheet'!D1066</f>
        <v>0</v>
      </c>
      <c r="C999" s="13">
        <v>979</v>
      </c>
      <c r="D999" s="52" t="str">
        <f>'入力シート Input sheet'!F1066</f>
        <v/>
      </c>
      <c r="E999" s="52">
        <f>'入力シート Input sheet'!P1066</f>
        <v>0</v>
      </c>
      <c r="F999" s="52">
        <f>'入力シート Input sheet'!N1066</f>
        <v>0</v>
      </c>
      <c r="G999" s="52" t="str">
        <f>'入力シート Input sheet'!O1066</f>
        <v>kg</v>
      </c>
      <c r="H999" s="78">
        <f>'入力シート Input sheet'!H1066*($F999/1000)</f>
        <v>0</v>
      </c>
      <c r="I999" s="78">
        <f>'入力シート Input sheet'!I1066*($F999/1000)</f>
        <v>0</v>
      </c>
      <c r="J999" s="78">
        <f>'入力シート Input sheet'!J1066*($F999/1000)</f>
        <v>0</v>
      </c>
      <c r="K999" s="49" t="s">
        <v>7</v>
      </c>
      <c r="L999" s="78">
        <f>'入力シート Input sheet'!K1066*($F999/1000)</f>
        <v>0</v>
      </c>
      <c r="M999" s="76">
        <f>'入力シート Input sheet'!L1066</f>
        <v>0</v>
      </c>
    </row>
    <row r="1000" spans="2:13" x14ac:dyDescent="0.4">
      <c r="B1000" s="74">
        <f>'入力シート Input sheet'!D1067</f>
        <v>0</v>
      </c>
      <c r="C1000" s="13">
        <v>980</v>
      </c>
      <c r="D1000" s="52" t="str">
        <f>'入力シート Input sheet'!F1067</f>
        <v/>
      </c>
      <c r="E1000" s="52">
        <f>'入力シート Input sheet'!P1067</f>
        <v>0</v>
      </c>
      <c r="F1000" s="52">
        <f>'入力シート Input sheet'!N1067</f>
        <v>0</v>
      </c>
      <c r="G1000" s="52" t="str">
        <f>'入力シート Input sheet'!O1067</f>
        <v>kg</v>
      </c>
      <c r="H1000" s="78">
        <f>'入力シート Input sheet'!H1067*($F1000/1000)</f>
        <v>0</v>
      </c>
      <c r="I1000" s="78">
        <f>'入力シート Input sheet'!I1067*($F1000/1000)</f>
        <v>0</v>
      </c>
      <c r="J1000" s="78">
        <f>'入力シート Input sheet'!J1067*($F1000/1000)</f>
        <v>0</v>
      </c>
      <c r="K1000" s="49" t="s">
        <v>7</v>
      </c>
      <c r="L1000" s="78">
        <f>'入力シート Input sheet'!K1067*($F1000/1000)</f>
        <v>0</v>
      </c>
      <c r="M1000" s="76">
        <f>'入力シート Input sheet'!L1067</f>
        <v>0</v>
      </c>
    </row>
    <row r="1001" spans="2:13" x14ac:dyDescent="0.4">
      <c r="B1001" s="74">
        <f>'入力シート Input sheet'!D1068</f>
        <v>0</v>
      </c>
      <c r="C1001" s="13">
        <v>981</v>
      </c>
      <c r="D1001" s="52" t="str">
        <f>'入力シート Input sheet'!F1068</f>
        <v/>
      </c>
      <c r="E1001" s="52">
        <f>'入力シート Input sheet'!P1068</f>
        <v>0</v>
      </c>
      <c r="F1001" s="52">
        <f>'入力シート Input sheet'!N1068</f>
        <v>0</v>
      </c>
      <c r="G1001" s="52" t="str">
        <f>'入力シート Input sheet'!O1068</f>
        <v>kg</v>
      </c>
      <c r="H1001" s="78">
        <f>'入力シート Input sheet'!H1068*($F1001/1000)</f>
        <v>0</v>
      </c>
      <c r="I1001" s="78">
        <f>'入力シート Input sheet'!I1068*($F1001/1000)</f>
        <v>0</v>
      </c>
      <c r="J1001" s="78">
        <f>'入力シート Input sheet'!J1068*($F1001/1000)</f>
        <v>0</v>
      </c>
      <c r="K1001" s="49" t="s">
        <v>7</v>
      </c>
      <c r="L1001" s="78">
        <f>'入力シート Input sheet'!K1068*($F1001/1000)</f>
        <v>0</v>
      </c>
      <c r="M1001" s="76">
        <f>'入力シート Input sheet'!L1068</f>
        <v>0</v>
      </c>
    </row>
    <row r="1002" spans="2:13" x14ac:dyDescent="0.4">
      <c r="B1002" s="74">
        <f>'入力シート Input sheet'!D1069</f>
        <v>0</v>
      </c>
      <c r="C1002" s="13">
        <v>982</v>
      </c>
      <c r="D1002" s="52" t="str">
        <f>'入力シート Input sheet'!F1069</f>
        <v/>
      </c>
      <c r="E1002" s="52">
        <f>'入力シート Input sheet'!P1069</f>
        <v>0</v>
      </c>
      <c r="F1002" s="52">
        <f>'入力シート Input sheet'!N1069</f>
        <v>0</v>
      </c>
      <c r="G1002" s="52" t="str">
        <f>'入力シート Input sheet'!O1069</f>
        <v>kg</v>
      </c>
      <c r="H1002" s="78">
        <f>'入力シート Input sheet'!H1069*($F1002/1000)</f>
        <v>0</v>
      </c>
      <c r="I1002" s="78">
        <f>'入力シート Input sheet'!I1069*($F1002/1000)</f>
        <v>0</v>
      </c>
      <c r="J1002" s="78">
        <f>'入力シート Input sheet'!J1069*($F1002/1000)</f>
        <v>0</v>
      </c>
      <c r="K1002" s="49" t="s">
        <v>7</v>
      </c>
      <c r="L1002" s="78">
        <f>'入力シート Input sheet'!K1069*($F1002/1000)</f>
        <v>0</v>
      </c>
      <c r="M1002" s="76">
        <f>'入力シート Input sheet'!L1069</f>
        <v>0</v>
      </c>
    </row>
    <row r="1003" spans="2:13" x14ac:dyDescent="0.4">
      <c r="B1003" s="74">
        <f>'入力シート Input sheet'!D1070</f>
        <v>0</v>
      </c>
      <c r="C1003" s="13">
        <v>983</v>
      </c>
      <c r="D1003" s="52" t="str">
        <f>'入力シート Input sheet'!F1070</f>
        <v/>
      </c>
      <c r="E1003" s="52">
        <f>'入力シート Input sheet'!P1070</f>
        <v>0</v>
      </c>
      <c r="F1003" s="52">
        <f>'入力シート Input sheet'!N1070</f>
        <v>0</v>
      </c>
      <c r="G1003" s="52" t="str">
        <f>'入力シート Input sheet'!O1070</f>
        <v>kg</v>
      </c>
      <c r="H1003" s="78">
        <f>'入力シート Input sheet'!H1070*($F1003/1000)</f>
        <v>0</v>
      </c>
      <c r="I1003" s="78">
        <f>'入力シート Input sheet'!I1070*($F1003/1000)</f>
        <v>0</v>
      </c>
      <c r="J1003" s="78">
        <f>'入力シート Input sheet'!J1070*($F1003/1000)</f>
        <v>0</v>
      </c>
      <c r="K1003" s="49" t="s">
        <v>7</v>
      </c>
      <c r="L1003" s="78">
        <f>'入力シート Input sheet'!K1070*($F1003/1000)</f>
        <v>0</v>
      </c>
      <c r="M1003" s="76">
        <f>'入力シート Input sheet'!L1070</f>
        <v>0</v>
      </c>
    </row>
    <row r="1004" spans="2:13" x14ac:dyDescent="0.4">
      <c r="B1004" s="74">
        <f>'入力シート Input sheet'!D1071</f>
        <v>0</v>
      </c>
      <c r="C1004" s="13">
        <v>984</v>
      </c>
      <c r="D1004" s="52" t="str">
        <f>'入力シート Input sheet'!F1071</f>
        <v/>
      </c>
      <c r="E1004" s="52">
        <f>'入力シート Input sheet'!P1071</f>
        <v>0</v>
      </c>
      <c r="F1004" s="52">
        <f>'入力シート Input sheet'!N1071</f>
        <v>0</v>
      </c>
      <c r="G1004" s="52" t="str">
        <f>'入力シート Input sheet'!O1071</f>
        <v>kg</v>
      </c>
      <c r="H1004" s="78">
        <f>'入力シート Input sheet'!H1071*($F1004/1000)</f>
        <v>0</v>
      </c>
      <c r="I1004" s="78">
        <f>'入力シート Input sheet'!I1071*($F1004/1000)</f>
        <v>0</v>
      </c>
      <c r="J1004" s="78">
        <f>'入力シート Input sheet'!J1071*($F1004/1000)</f>
        <v>0</v>
      </c>
      <c r="K1004" s="49" t="s">
        <v>7</v>
      </c>
      <c r="L1004" s="78">
        <f>'入力シート Input sheet'!K1071*($F1004/1000)</f>
        <v>0</v>
      </c>
      <c r="M1004" s="76">
        <f>'入力シート Input sheet'!L1071</f>
        <v>0</v>
      </c>
    </row>
    <row r="1005" spans="2:13" x14ac:dyDescent="0.4">
      <c r="B1005" s="74">
        <f>'入力シート Input sheet'!D1072</f>
        <v>0</v>
      </c>
      <c r="C1005" s="13">
        <v>985</v>
      </c>
      <c r="D1005" s="52" t="str">
        <f>'入力シート Input sheet'!F1072</f>
        <v/>
      </c>
      <c r="E1005" s="52">
        <f>'入力シート Input sheet'!P1072</f>
        <v>0</v>
      </c>
      <c r="F1005" s="52">
        <f>'入力シート Input sheet'!N1072</f>
        <v>0</v>
      </c>
      <c r="G1005" s="52" t="str">
        <f>'入力シート Input sheet'!O1072</f>
        <v>kg</v>
      </c>
      <c r="H1005" s="78">
        <f>'入力シート Input sheet'!H1072*($F1005/1000)</f>
        <v>0</v>
      </c>
      <c r="I1005" s="78">
        <f>'入力シート Input sheet'!I1072*($F1005/1000)</f>
        <v>0</v>
      </c>
      <c r="J1005" s="78">
        <f>'入力シート Input sheet'!J1072*($F1005/1000)</f>
        <v>0</v>
      </c>
      <c r="K1005" s="49" t="s">
        <v>7</v>
      </c>
      <c r="L1005" s="78">
        <f>'入力シート Input sheet'!K1072*($F1005/1000)</f>
        <v>0</v>
      </c>
      <c r="M1005" s="76">
        <f>'入力シート Input sheet'!L1072</f>
        <v>0</v>
      </c>
    </row>
    <row r="1006" spans="2:13" x14ac:dyDescent="0.4">
      <c r="B1006" s="74">
        <f>'入力シート Input sheet'!D1073</f>
        <v>0</v>
      </c>
      <c r="C1006" s="13">
        <v>986</v>
      </c>
      <c r="D1006" s="52" t="str">
        <f>'入力シート Input sheet'!F1073</f>
        <v/>
      </c>
      <c r="E1006" s="52">
        <f>'入力シート Input sheet'!P1073</f>
        <v>0</v>
      </c>
      <c r="F1006" s="52">
        <f>'入力シート Input sheet'!N1073</f>
        <v>0</v>
      </c>
      <c r="G1006" s="52" t="str">
        <f>'入力シート Input sheet'!O1073</f>
        <v>kg</v>
      </c>
      <c r="H1006" s="78">
        <f>'入力シート Input sheet'!H1073*($F1006/1000)</f>
        <v>0</v>
      </c>
      <c r="I1006" s="78">
        <f>'入力シート Input sheet'!I1073*($F1006/1000)</f>
        <v>0</v>
      </c>
      <c r="J1006" s="78">
        <f>'入力シート Input sheet'!J1073*($F1006/1000)</f>
        <v>0</v>
      </c>
      <c r="K1006" s="49" t="s">
        <v>7</v>
      </c>
      <c r="L1006" s="78">
        <f>'入力シート Input sheet'!K1073*($F1006/1000)</f>
        <v>0</v>
      </c>
      <c r="M1006" s="76">
        <f>'入力シート Input sheet'!L1073</f>
        <v>0</v>
      </c>
    </row>
    <row r="1007" spans="2:13" x14ac:dyDescent="0.4">
      <c r="B1007" s="74">
        <f>'入力シート Input sheet'!D1074</f>
        <v>0</v>
      </c>
      <c r="C1007" s="13">
        <v>987</v>
      </c>
      <c r="D1007" s="52" t="str">
        <f>'入力シート Input sheet'!F1074</f>
        <v/>
      </c>
      <c r="E1007" s="52">
        <f>'入力シート Input sheet'!P1074</f>
        <v>0</v>
      </c>
      <c r="F1007" s="52">
        <f>'入力シート Input sheet'!N1074</f>
        <v>0</v>
      </c>
      <c r="G1007" s="52" t="str">
        <f>'入力シート Input sheet'!O1074</f>
        <v>kg</v>
      </c>
      <c r="H1007" s="78">
        <f>'入力シート Input sheet'!H1074*($F1007/1000)</f>
        <v>0</v>
      </c>
      <c r="I1007" s="78">
        <f>'入力シート Input sheet'!I1074*($F1007/1000)</f>
        <v>0</v>
      </c>
      <c r="J1007" s="78">
        <f>'入力シート Input sheet'!J1074*($F1007/1000)</f>
        <v>0</v>
      </c>
      <c r="K1007" s="49" t="s">
        <v>7</v>
      </c>
      <c r="L1007" s="78">
        <f>'入力シート Input sheet'!K1074*($F1007/1000)</f>
        <v>0</v>
      </c>
      <c r="M1007" s="76">
        <f>'入力シート Input sheet'!L1074</f>
        <v>0</v>
      </c>
    </row>
    <row r="1008" spans="2:13" x14ac:dyDescent="0.4">
      <c r="B1008" s="74">
        <f>'入力シート Input sheet'!D1075</f>
        <v>0</v>
      </c>
      <c r="C1008" s="13">
        <v>988</v>
      </c>
      <c r="D1008" s="52" t="str">
        <f>'入力シート Input sheet'!F1075</f>
        <v/>
      </c>
      <c r="E1008" s="52">
        <f>'入力シート Input sheet'!P1075</f>
        <v>0</v>
      </c>
      <c r="F1008" s="52">
        <f>'入力シート Input sheet'!N1075</f>
        <v>0</v>
      </c>
      <c r="G1008" s="52" t="str">
        <f>'入力シート Input sheet'!O1075</f>
        <v>kg</v>
      </c>
      <c r="H1008" s="78">
        <f>'入力シート Input sheet'!H1075*($F1008/1000)</f>
        <v>0</v>
      </c>
      <c r="I1008" s="78">
        <f>'入力シート Input sheet'!I1075*($F1008/1000)</f>
        <v>0</v>
      </c>
      <c r="J1008" s="78">
        <f>'入力シート Input sheet'!J1075*($F1008/1000)</f>
        <v>0</v>
      </c>
      <c r="K1008" s="49" t="s">
        <v>7</v>
      </c>
      <c r="L1008" s="78">
        <f>'入力シート Input sheet'!K1075*($F1008/1000)</f>
        <v>0</v>
      </c>
      <c r="M1008" s="76">
        <f>'入力シート Input sheet'!L1075</f>
        <v>0</v>
      </c>
    </row>
    <row r="1009" spans="2:13" x14ac:dyDescent="0.4">
      <c r="B1009" s="74">
        <f>'入力シート Input sheet'!D1076</f>
        <v>0</v>
      </c>
      <c r="C1009" s="13">
        <v>989</v>
      </c>
      <c r="D1009" s="52" t="str">
        <f>'入力シート Input sheet'!F1076</f>
        <v/>
      </c>
      <c r="E1009" s="52">
        <f>'入力シート Input sheet'!P1076</f>
        <v>0</v>
      </c>
      <c r="F1009" s="52">
        <f>'入力シート Input sheet'!N1076</f>
        <v>0</v>
      </c>
      <c r="G1009" s="52" t="str">
        <f>'入力シート Input sheet'!O1076</f>
        <v>kg</v>
      </c>
      <c r="H1009" s="78">
        <f>'入力シート Input sheet'!H1076*($F1009/1000)</f>
        <v>0</v>
      </c>
      <c r="I1009" s="78">
        <f>'入力シート Input sheet'!I1076*($F1009/1000)</f>
        <v>0</v>
      </c>
      <c r="J1009" s="78">
        <f>'入力シート Input sheet'!J1076*($F1009/1000)</f>
        <v>0</v>
      </c>
      <c r="K1009" s="49" t="s">
        <v>7</v>
      </c>
      <c r="L1009" s="78">
        <f>'入力シート Input sheet'!K1076*($F1009/1000)</f>
        <v>0</v>
      </c>
      <c r="M1009" s="76">
        <f>'入力シート Input sheet'!L1076</f>
        <v>0</v>
      </c>
    </row>
    <row r="1010" spans="2:13" x14ac:dyDescent="0.4">
      <c r="B1010" s="74">
        <f>'入力シート Input sheet'!D1077</f>
        <v>0</v>
      </c>
      <c r="C1010" s="13">
        <v>990</v>
      </c>
      <c r="D1010" s="52" t="str">
        <f>'入力シート Input sheet'!F1077</f>
        <v/>
      </c>
      <c r="E1010" s="52">
        <f>'入力シート Input sheet'!P1077</f>
        <v>0</v>
      </c>
      <c r="F1010" s="52">
        <f>'入力シート Input sheet'!N1077</f>
        <v>0</v>
      </c>
      <c r="G1010" s="52" t="str">
        <f>'入力シート Input sheet'!O1077</f>
        <v>kg</v>
      </c>
      <c r="H1010" s="78">
        <f>'入力シート Input sheet'!H1077*($F1010/1000)</f>
        <v>0</v>
      </c>
      <c r="I1010" s="78">
        <f>'入力シート Input sheet'!I1077*($F1010/1000)</f>
        <v>0</v>
      </c>
      <c r="J1010" s="78">
        <f>'入力シート Input sheet'!J1077*($F1010/1000)</f>
        <v>0</v>
      </c>
      <c r="K1010" s="49" t="s">
        <v>7</v>
      </c>
      <c r="L1010" s="78">
        <f>'入力シート Input sheet'!K1077*($F1010/1000)</f>
        <v>0</v>
      </c>
      <c r="M1010" s="76">
        <f>'入力シート Input sheet'!L1077</f>
        <v>0</v>
      </c>
    </row>
    <row r="1011" spans="2:13" x14ac:dyDescent="0.4">
      <c r="B1011" s="74">
        <f>'入力シート Input sheet'!D1078</f>
        <v>0</v>
      </c>
      <c r="C1011" s="13">
        <v>991</v>
      </c>
      <c r="D1011" s="52" t="str">
        <f>'入力シート Input sheet'!F1078</f>
        <v/>
      </c>
      <c r="E1011" s="52">
        <f>'入力シート Input sheet'!P1078</f>
        <v>0</v>
      </c>
      <c r="F1011" s="52">
        <f>'入力シート Input sheet'!N1078</f>
        <v>0</v>
      </c>
      <c r="G1011" s="52" t="str">
        <f>'入力シート Input sheet'!O1078</f>
        <v>kg</v>
      </c>
      <c r="H1011" s="78">
        <f>'入力シート Input sheet'!H1078*($F1011/1000)</f>
        <v>0</v>
      </c>
      <c r="I1011" s="78">
        <f>'入力シート Input sheet'!I1078*($F1011/1000)</f>
        <v>0</v>
      </c>
      <c r="J1011" s="78">
        <f>'入力シート Input sheet'!J1078*($F1011/1000)</f>
        <v>0</v>
      </c>
      <c r="K1011" s="49" t="s">
        <v>7</v>
      </c>
      <c r="L1011" s="78">
        <f>'入力シート Input sheet'!K1078*($F1011/1000)</f>
        <v>0</v>
      </c>
      <c r="M1011" s="76">
        <f>'入力シート Input sheet'!L1078</f>
        <v>0</v>
      </c>
    </row>
    <row r="1012" spans="2:13" x14ac:dyDescent="0.4">
      <c r="B1012" s="74">
        <f>'入力シート Input sheet'!D1079</f>
        <v>0</v>
      </c>
      <c r="C1012" s="13">
        <v>992</v>
      </c>
      <c r="D1012" s="52" t="str">
        <f>'入力シート Input sheet'!F1079</f>
        <v/>
      </c>
      <c r="E1012" s="52">
        <f>'入力シート Input sheet'!P1079</f>
        <v>0</v>
      </c>
      <c r="F1012" s="52">
        <f>'入力シート Input sheet'!N1079</f>
        <v>0</v>
      </c>
      <c r="G1012" s="52" t="str">
        <f>'入力シート Input sheet'!O1079</f>
        <v>kg</v>
      </c>
      <c r="H1012" s="78">
        <f>'入力シート Input sheet'!H1079*($F1012/1000)</f>
        <v>0</v>
      </c>
      <c r="I1012" s="78">
        <f>'入力シート Input sheet'!I1079*($F1012/1000)</f>
        <v>0</v>
      </c>
      <c r="J1012" s="78">
        <f>'入力シート Input sheet'!J1079*($F1012/1000)</f>
        <v>0</v>
      </c>
      <c r="K1012" s="49" t="s">
        <v>7</v>
      </c>
      <c r="L1012" s="78">
        <f>'入力シート Input sheet'!K1079*($F1012/1000)</f>
        <v>0</v>
      </c>
      <c r="M1012" s="76">
        <f>'入力シート Input sheet'!L1079</f>
        <v>0</v>
      </c>
    </row>
    <row r="1013" spans="2:13" x14ac:dyDescent="0.4">
      <c r="B1013" s="74">
        <f>'入力シート Input sheet'!D1080</f>
        <v>0</v>
      </c>
      <c r="C1013" s="13">
        <v>993</v>
      </c>
      <c r="D1013" s="52" t="str">
        <f>'入力シート Input sheet'!F1080</f>
        <v/>
      </c>
      <c r="E1013" s="52">
        <f>'入力シート Input sheet'!P1080</f>
        <v>0</v>
      </c>
      <c r="F1013" s="52">
        <f>'入力シート Input sheet'!N1080</f>
        <v>0</v>
      </c>
      <c r="G1013" s="52" t="str">
        <f>'入力シート Input sheet'!O1080</f>
        <v>kg</v>
      </c>
      <c r="H1013" s="78">
        <f>'入力シート Input sheet'!H1080*($F1013/1000)</f>
        <v>0</v>
      </c>
      <c r="I1013" s="78">
        <f>'入力シート Input sheet'!I1080*($F1013/1000)</f>
        <v>0</v>
      </c>
      <c r="J1013" s="78">
        <f>'入力シート Input sheet'!J1080*($F1013/1000)</f>
        <v>0</v>
      </c>
      <c r="K1013" s="49" t="s">
        <v>7</v>
      </c>
      <c r="L1013" s="78">
        <f>'入力シート Input sheet'!K1080*($F1013/1000)</f>
        <v>0</v>
      </c>
      <c r="M1013" s="76">
        <f>'入力シート Input sheet'!L1080</f>
        <v>0</v>
      </c>
    </row>
    <row r="1014" spans="2:13" x14ac:dyDescent="0.4">
      <c r="B1014" s="74">
        <f>'入力シート Input sheet'!D1081</f>
        <v>0</v>
      </c>
      <c r="C1014" s="13">
        <v>994</v>
      </c>
      <c r="D1014" s="52" t="str">
        <f>'入力シート Input sheet'!F1081</f>
        <v/>
      </c>
      <c r="E1014" s="52">
        <f>'入力シート Input sheet'!P1081</f>
        <v>0</v>
      </c>
      <c r="F1014" s="52">
        <f>'入力シート Input sheet'!N1081</f>
        <v>0</v>
      </c>
      <c r="G1014" s="52" t="str">
        <f>'入力シート Input sheet'!O1081</f>
        <v>kg</v>
      </c>
      <c r="H1014" s="78">
        <f>'入力シート Input sheet'!H1081*($F1014/1000)</f>
        <v>0</v>
      </c>
      <c r="I1014" s="78">
        <f>'入力シート Input sheet'!I1081*($F1014/1000)</f>
        <v>0</v>
      </c>
      <c r="J1014" s="78">
        <f>'入力シート Input sheet'!J1081*($F1014/1000)</f>
        <v>0</v>
      </c>
      <c r="K1014" s="49" t="s">
        <v>7</v>
      </c>
      <c r="L1014" s="78">
        <f>'入力シート Input sheet'!K1081*($F1014/1000)</f>
        <v>0</v>
      </c>
      <c r="M1014" s="76">
        <f>'入力シート Input sheet'!L1081</f>
        <v>0</v>
      </c>
    </row>
    <row r="1015" spans="2:13" x14ac:dyDescent="0.4">
      <c r="B1015" s="74">
        <f>'入力シート Input sheet'!D1082</f>
        <v>0</v>
      </c>
      <c r="C1015" s="13">
        <v>995</v>
      </c>
      <c r="D1015" s="52" t="str">
        <f>'入力シート Input sheet'!F1082</f>
        <v/>
      </c>
      <c r="E1015" s="52">
        <f>'入力シート Input sheet'!P1082</f>
        <v>0</v>
      </c>
      <c r="F1015" s="52">
        <f>'入力シート Input sheet'!N1082</f>
        <v>0</v>
      </c>
      <c r="G1015" s="52" t="str">
        <f>'入力シート Input sheet'!O1082</f>
        <v>kg</v>
      </c>
      <c r="H1015" s="78">
        <f>'入力シート Input sheet'!H1082*($F1015/1000)</f>
        <v>0</v>
      </c>
      <c r="I1015" s="78">
        <f>'入力シート Input sheet'!I1082*($F1015/1000)</f>
        <v>0</v>
      </c>
      <c r="J1015" s="78">
        <f>'入力シート Input sheet'!J1082*($F1015/1000)</f>
        <v>0</v>
      </c>
      <c r="K1015" s="49" t="s">
        <v>7</v>
      </c>
      <c r="L1015" s="78">
        <f>'入力シート Input sheet'!K1082*($F1015/1000)</f>
        <v>0</v>
      </c>
      <c r="M1015" s="76">
        <f>'入力シート Input sheet'!L1082</f>
        <v>0</v>
      </c>
    </row>
    <row r="1016" spans="2:13" x14ac:dyDescent="0.4">
      <c r="B1016" s="74">
        <f>'入力シート Input sheet'!D1083</f>
        <v>0</v>
      </c>
      <c r="C1016" s="13">
        <v>996</v>
      </c>
      <c r="D1016" s="52" t="str">
        <f>'入力シート Input sheet'!F1083</f>
        <v/>
      </c>
      <c r="E1016" s="52">
        <f>'入力シート Input sheet'!P1083</f>
        <v>0</v>
      </c>
      <c r="F1016" s="52">
        <f>'入力シート Input sheet'!N1083</f>
        <v>0</v>
      </c>
      <c r="G1016" s="52" t="str">
        <f>'入力シート Input sheet'!O1083</f>
        <v>kg</v>
      </c>
      <c r="H1016" s="78">
        <f>'入力シート Input sheet'!H1083*($F1016/1000)</f>
        <v>0</v>
      </c>
      <c r="I1016" s="78">
        <f>'入力シート Input sheet'!I1083*($F1016/1000)</f>
        <v>0</v>
      </c>
      <c r="J1016" s="78">
        <f>'入力シート Input sheet'!J1083*($F1016/1000)</f>
        <v>0</v>
      </c>
      <c r="K1016" s="49" t="s">
        <v>7</v>
      </c>
      <c r="L1016" s="78">
        <f>'入力シート Input sheet'!K1083*($F1016/1000)</f>
        <v>0</v>
      </c>
      <c r="M1016" s="76">
        <f>'入力シート Input sheet'!L1083</f>
        <v>0</v>
      </c>
    </row>
    <row r="1017" spans="2:13" x14ac:dyDescent="0.4">
      <c r="B1017" s="74">
        <f>'入力シート Input sheet'!D1084</f>
        <v>0</v>
      </c>
      <c r="C1017" s="13">
        <v>997</v>
      </c>
      <c r="D1017" s="52" t="str">
        <f>'入力シート Input sheet'!F1084</f>
        <v/>
      </c>
      <c r="E1017" s="52">
        <f>'入力シート Input sheet'!P1084</f>
        <v>0</v>
      </c>
      <c r="F1017" s="52">
        <f>'入力シート Input sheet'!N1084</f>
        <v>0</v>
      </c>
      <c r="G1017" s="52" t="str">
        <f>'入力シート Input sheet'!O1084</f>
        <v>kg</v>
      </c>
      <c r="H1017" s="78">
        <f>'入力シート Input sheet'!H1084*($F1017/1000)</f>
        <v>0</v>
      </c>
      <c r="I1017" s="78">
        <f>'入力シート Input sheet'!I1084*($F1017/1000)</f>
        <v>0</v>
      </c>
      <c r="J1017" s="78">
        <f>'入力シート Input sheet'!J1084*($F1017/1000)</f>
        <v>0</v>
      </c>
      <c r="K1017" s="49" t="s">
        <v>7</v>
      </c>
      <c r="L1017" s="78">
        <f>'入力シート Input sheet'!K1084*($F1017/1000)</f>
        <v>0</v>
      </c>
      <c r="M1017" s="76">
        <f>'入力シート Input sheet'!L1084</f>
        <v>0</v>
      </c>
    </row>
    <row r="1018" spans="2:13" x14ac:dyDescent="0.4">
      <c r="B1018" s="74">
        <f>'入力シート Input sheet'!D1085</f>
        <v>0</v>
      </c>
      <c r="C1018" s="13">
        <v>998</v>
      </c>
      <c r="D1018" s="52" t="str">
        <f>'入力シート Input sheet'!F1085</f>
        <v/>
      </c>
      <c r="E1018" s="52">
        <f>'入力シート Input sheet'!P1085</f>
        <v>0</v>
      </c>
      <c r="F1018" s="52">
        <f>'入力シート Input sheet'!N1085</f>
        <v>0</v>
      </c>
      <c r="G1018" s="52" t="str">
        <f>'入力シート Input sheet'!O1085</f>
        <v>kg</v>
      </c>
      <c r="H1018" s="78">
        <f>'入力シート Input sheet'!H1085*($F1018/1000)</f>
        <v>0</v>
      </c>
      <c r="I1018" s="78">
        <f>'入力シート Input sheet'!I1085*($F1018/1000)</f>
        <v>0</v>
      </c>
      <c r="J1018" s="78">
        <f>'入力シート Input sheet'!J1085*($F1018/1000)</f>
        <v>0</v>
      </c>
      <c r="K1018" s="49" t="s">
        <v>7</v>
      </c>
      <c r="L1018" s="78">
        <f>'入力シート Input sheet'!K1085*($F1018/1000)</f>
        <v>0</v>
      </c>
      <c r="M1018" s="76">
        <f>'入力シート Input sheet'!L1085</f>
        <v>0</v>
      </c>
    </row>
    <row r="1019" spans="2:13" x14ac:dyDescent="0.4">
      <c r="B1019" s="74">
        <f>'入力シート Input sheet'!D1086</f>
        <v>0</v>
      </c>
      <c r="C1019" s="13">
        <v>999</v>
      </c>
      <c r="D1019" s="52" t="str">
        <f>'入力シート Input sheet'!F1086</f>
        <v/>
      </c>
      <c r="E1019" s="52">
        <f>'入力シート Input sheet'!P1086</f>
        <v>0</v>
      </c>
      <c r="F1019" s="52">
        <f>'入力シート Input sheet'!N1086</f>
        <v>0</v>
      </c>
      <c r="G1019" s="52" t="str">
        <f>'入力シート Input sheet'!O1086</f>
        <v>kg</v>
      </c>
      <c r="H1019" s="78">
        <f>'入力シート Input sheet'!H1086*($F1019/1000)</f>
        <v>0</v>
      </c>
      <c r="I1019" s="78">
        <f>'入力シート Input sheet'!I1086*($F1019/1000)</f>
        <v>0</v>
      </c>
      <c r="J1019" s="78">
        <f>'入力シート Input sheet'!J1086*($F1019/1000)</f>
        <v>0</v>
      </c>
      <c r="K1019" s="49" t="s">
        <v>7</v>
      </c>
      <c r="L1019" s="78">
        <f>'入力シート Input sheet'!K1086*($F1019/1000)</f>
        <v>0</v>
      </c>
      <c r="M1019" s="76">
        <f>'入力シート Input sheet'!L1086</f>
        <v>0</v>
      </c>
    </row>
    <row r="1020" spans="2:13" x14ac:dyDescent="0.4">
      <c r="B1020" s="74">
        <f>'入力シート Input sheet'!D1087</f>
        <v>0</v>
      </c>
      <c r="C1020" s="13">
        <v>1000</v>
      </c>
      <c r="D1020" s="52" t="str">
        <f>'入力シート Input sheet'!F1087</f>
        <v/>
      </c>
      <c r="E1020" s="52">
        <f>'入力シート Input sheet'!P1087</f>
        <v>0</v>
      </c>
      <c r="F1020" s="52">
        <f>'入力シート Input sheet'!N1087</f>
        <v>0</v>
      </c>
      <c r="G1020" s="52" t="str">
        <f>'入力シート Input sheet'!O1087</f>
        <v>kg</v>
      </c>
      <c r="H1020" s="78">
        <f>'入力シート Input sheet'!H1087*($F1020/1000)</f>
        <v>0</v>
      </c>
      <c r="I1020" s="78">
        <f>'入力シート Input sheet'!I1087*($F1020/1000)</f>
        <v>0</v>
      </c>
      <c r="J1020" s="78">
        <f>'入力シート Input sheet'!J1087*($F1020/1000)</f>
        <v>0</v>
      </c>
      <c r="K1020" s="49" t="s">
        <v>7</v>
      </c>
      <c r="L1020" s="78">
        <f>'入力シート Input sheet'!K1087*($F1020/1000)</f>
        <v>0</v>
      </c>
      <c r="M1020" s="76">
        <f>'入力シート Input sheet'!L1087</f>
        <v>0</v>
      </c>
    </row>
    <row r="1021" spans="2:13" x14ac:dyDescent="0.4">
      <c r="B1021" s="74">
        <f>'入力シート Input sheet'!D1088</f>
        <v>0</v>
      </c>
      <c r="C1021" s="13"/>
      <c r="D1021" s="52">
        <f>'入力シート Input sheet'!F1088</f>
        <v>0</v>
      </c>
      <c r="E1021" s="52">
        <f>'入力シート Input sheet'!P1088</f>
        <v>0</v>
      </c>
      <c r="F1021" s="52">
        <f>'入力シート Input sheet'!N1088</f>
        <v>0</v>
      </c>
      <c r="G1021" s="52">
        <f>'入力シート Input sheet'!O1088</f>
        <v>0</v>
      </c>
      <c r="H1021" s="78">
        <f>'入力シート Input sheet'!H1088*($F1021/1000)</f>
        <v>0</v>
      </c>
      <c r="I1021" s="78">
        <f>'入力シート Input sheet'!I1088*($F1021/1000)</f>
        <v>0</v>
      </c>
      <c r="J1021" s="78">
        <f>'入力シート Input sheet'!J1088*($F1021/1000)</f>
        <v>0</v>
      </c>
      <c r="K1021" s="49" t="s">
        <v>7</v>
      </c>
      <c r="L1021" s="78">
        <f>'入力シート Input sheet'!K1088*($F1021/1000)</f>
        <v>0</v>
      </c>
      <c r="M1021" s="76">
        <f>'入力シート Input sheet'!L1088</f>
        <v>0</v>
      </c>
    </row>
    <row r="1022" spans="2:13" x14ac:dyDescent="0.4">
      <c r="E1022" s="16"/>
      <c r="F1022" s="16"/>
      <c r="G1022" s="16"/>
      <c r="H1022" s="16"/>
      <c r="I1022" s="16"/>
      <c r="J1022" s="16"/>
      <c r="K1022" s="16"/>
      <c r="L1022" s="16"/>
      <c r="M1022" s="16"/>
    </row>
    <row r="1023" spans="2:13" x14ac:dyDescent="0.4">
      <c r="E1023" s="16"/>
      <c r="F1023" s="16"/>
      <c r="G1023" s="16"/>
      <c r="H1023" s="16"/>
      <c r="I1023" s="16"/>
      <c r="J1023" s="16"/>
      <c r="K1023" s="16"/>
      <c r="L1023" s="16"/>
      <c r="M1023" s="16"/>
    </row>
    <row r="1024" spans="2:13" x14ac:dyDescent="0.4">
      <c r="E1024" s="16"/>
      <c r="F1024" s="16"/>
      <c r="G1024" s="16"/>
      <c r="H1024" s="16"/>
      <c r="I1024" s="16"/>
      <c r="J1024" s="16"/>
      <c r="K1024" s="16"/>
      <c r="L1024" s="16"/>
      <c r="M1024" s="16"/>
    </row>
    <row r="1025" spans="5:13" x14ac:dyDescent="0.4">
      <c r="E1025" s="16"/>
      <c r="F1025" s="16"/>
      <c r="G1025" s="16"/>
      <c r="H1025" s="16"/>
      <c r="I1025" s="16"/>
      <c r="J1025" s="16"/>
      <c r="K1025" s="16"/>
      <c r="L1025" s="16"/>
      <c r="M1025" s="16"/>
    </row>
    <row r="1026" spans="5:13" x14ac:dyDescent="0.4">
      <c r="E1026" s="16"/>
      <c r="F1026" s="16"/>
      <c r="G1026" s="16"/>
      <c r="H1026" s="16"/>
      <c r="I1026" s="16"/>
      <c r="J1026" s="16"/>
      <c r="K1026" s="16"/>
      <c r="L1026" s="16"/>
      <c r="M1026" s="16"/>
    </row>
    <row r="1027" spans="5:13" x14ac:dyDescent="0.4">
      <c r="E1027" s="16"/>
      <c r="F1027" s="16"/>
      <c r="G1027" s="16"/>
      <c r="H1027" s="16"/>
      <c r="I1027" s="16"/>
      <c r="J1027" s="16"/>
      <c r="K1027" s="16"/>
      <c r="L1027" s="16"/>
      <c r="M1027" s="16"/>
    </row>
    <row r="1028" spans="5:13" x14ac:dyDescent="0.4">
      <c r="E1028" s="16"/>
      <c r="F1028" s="16"/>
      <c r="G1028" s="16"/>
      <c r="H1028" s="16"/>
      <c r="I1028" s="16"/>
      <c r="J1028" s="16"/>
      <c r="K1028" s="16"/>
      <c r="L1028" s="16"/>
      <c r="M1028" s="16"/>
    </row>
    <row r="1029" spans="5:13" x14ac:dyDescent="0.4">
      <c r="E1029" s="16"/>
      <c r="F1029" s="16"/>
      <c r="G1029" s="16"/>
      <c r="H1029" s="16"/>
      <c r="I1029" s="16"/>
      <c r="J1029" s="16"/>
      <c r="K1029" s="16"/>
      <c r="L1029" s="16"/>
      <c r="M1029" s="16"/>
    </row>
    <row r="1030" spans="5:13" x14ac:dyDescent="0.4">
      <c r="E1030" s="16"/>
      <c r="F1030" s="16"/>
      <c r="G1030" s="16"/>
      <c r="H1030" s="16"/>
      <c r="I1030" s="16"/>
      <c r="J1030" s="16"/>
      <c r="K1030" s="16"/>
      <c r="L1030" s="16"/>
      <c r="M1030" s="16"/>
    </row>
    <row r="1031" spans="5:13" x14ac:dyDescent="0.4">
      <c r="E1031" s="16"/>
      <c r="F1031" s="16"/>
      <c r="G1031" s="16"/>
      <c r="H1031" s="16"/>
      <c r="I1031" s="16"/>
      <c r="J1031" s="16"/>
      <c r="K1031" s="16"/>
      <c r="L1031" s="16"/>
      <c r="M1031" s="16"/>
    </row>
    <row r="1032" spans="5:13" x14ac:dyDescent="0.4">
      <c r="E1032" s="16"/>
      <c r="F1032" s="16"/>
      <c r="G1032" s="16"/>
      <c r="H1032" s="16"/>
      <c r="I1032" s="16"/>
      <c r="J1032" s="16"/>
      <c r="K1032" s="16"/>
      <c r="L1032" s="16"/>
      <c r="M1032" s="16"/>
    </row>
    <row r="1033" spans="5:13" x14ac:dyDescent="0.4">
      <c r="E1033" s="16"/>
      <c r="F1033" s="16"/>
      <c r="G1033" s="16"/>
      <c r="H1033" s="16"/>
      <c r="I1033" s="16"/>
      <c r="J1033" s="16"/>
      <c r="K1033" s="16"/>
      <c r="L1033" s="16"/>
      <c r="M1033" s="16"/>
    </row>
    <row r="1034" spans="5:13" x14ac:dyDescent="0.4">
      <c r="E1034" s="16"/>
      <c r="F1034" s="16"/>
      <c r="G1034" s="16"/>
      <c r="H1034" s="16"/>
      <c r="I1034" s="16"/>
      <c r="J1034" s="16"/>
      <c r="K1034" s="16"/>
      <c r="L1034" s="16"/>
      <c r="M1034" s="16"/>
    </row>
    <row r="1035" spans="5:13" x14ac:dyDescent="0.4">
      <c r="E1035" s="16"/>
      <c r="F1035" s="16"/>
      <c r="G1035" s="16"/>
      <c r="H1035" s="16"/>
      <c r="I1035" s="16"/>
      <c r="J1035" s="16"/>
      <c r="K1035" s="16"/>
      <c r="L1035" s="16"/>
      <c r="M1035" s="16"/>
    </row>
    <row r="1036" spans="5:13" x14ac:dyDescent="0.4">
      <c r="E1036" s="16"/>
      <c r="F1036" s="16"/>
      <c r="G1036" s="16"/>
      <c r="H1036" s="16"/>
      <c r="I1036" s="16"/>
      <c r="J1036" s="16"/>
      <c r="K1036" s="16"/>
      <c r="L1036" s="16"/>
      <c r="M1036" s="16"/>
    </row>
    <row r="1037" spans="5:13" x14ac:dyDescent="0.4">
      <c r="E1037" s="16"/>
      <c r="F1037" s="16"/>
      <c r="G1037" s="16"/>
      <c r="H1037" s="16"/>
      <c r="I1037" s="16"/>
      <c r="J1037" s="16"/>
      <c r="K1037" s="16"/>
      <c r="L1037" s="16"/>
      <c r="M1037" s="16"/>
    </row>
    <row r="1038" spans="5:13" x14ac:dyDescent="0.4">
      <c r="E1038" s="16"/>
      <c r="F1038" s="16"/>
      <c r="G1038" s="16"/>
      <c r="H1038" s="16"/>
      <c r="I1038" s="16"/>
      <c r="J1038" s="16"/>
      <c r="K1038" s="16"/>
      <c r="L1038" s="16"/>
      <c r="M1038" s="16"/>
    </row>
    <row r="1039" spans="5:13" x14ac:dyDescent="0.4">
      <c r="E1039" s="16"/>
      <c r="F1039" s="16"/>
      <c r="G1039" s="16"/>
      <c r="H1039" s="16"/>
      <c r="I1039" s="16"/>
      <c r="J1039" s="16"/>
      <c r="K1039" s="16"/>
      <c r="L1039" s="16"/>
      <c r="M1039" s="16"/>
    </row>
    <row r="1040" spans="5:13" x14ac:dyDescent="0.4">
      <c r="E1040" s="16"/>
      <c r="F1040" s="16"/>
      <c r="G1040" s="16"/>
      <c r="H1040" s="16"/>
      <c r="I1040" s="16"/>
      <c r="J1040" s="16"/>
      <c r="K1040" s="16"/>
      <c r="L1040" s="16"/>
      <c r="M1040" s="16"/>
    </row>
    <row r="1041" spans="5:13" x14ac:dyDescent="0.4">
      <c r="E1041" s="16"/>
      <c r="F1041" s="16"/>
      <c r="G1041" s="16"/>
      <c r="H1041" s="16"/>
      <c r="I1041" s="16"/>
      <c r="J1041" s="16"/>
      <c r="K1041" s="16"/>
      <c r="L1041" s="16"/>
      <c r="M1041" s="16"/>
    </row>
    <row r="1042" spans="5:13" x14ac:dyDescent="0.4">
      <c r="E1042" s="16"/>
      <c r="F1042" s="16"/>
      <c r="G1042" s="16"/>
      <c r="H1042" s="16"/>
      <c r="I1042" s="16"/>
      <c r="J1042" s="16"/>
      <c r="K1042" s="16"/>
      <c r="L1042" s="16"/>
      <c r="M1042" s="16"/>
    </row>
    <row r="1043" spans="5:13" x14ac:dyDescent="0.4">
      <c r="E1043" s="16"/>
      <c r="F1043" s="16"/>
      <c r="G1043" s="16"/>
      <c r="H1043" s="16"/>
      <c r="I1043" s="16"/>
      <c r="J1043" s="16"/>
      <c r="K1043" s="16"/>
      <c r="L1043" s="16"/>
      <c r="M1043" s="16"/>
    </row>
    <row r="1044" spans="5:13" x14ac:dyDescent="0.4">
      <c r="E1044" s="16"/>
      <c r="F1044" s="16"/>
      <c r="G1044" s="16"/>
      <c r="H1044" s="16"/>
      <c r="I1044" s="16"/>
      <c r="J1044" s="16"/>
      <c r="K1044" s="16"/>
      <c r="L1044" s="16"/>
      <c r="M1044" s="16"/>
    </row>
    <row r="1045" spans="5:13" x14ac:dyDescent="0.4">
      <c r="E1045" s="16"/>
      <c r="F1045" s="16"/>
      <c r="G1045" s="16"/>
      <c r="H1045" s="16"/>
      <c r="I1045" s="16"/>
      <c r="J1045" s="16"/>
      <c r="K1045" s="16"/>
      <c r="L1045" s="16"/>
      <c r="M1045" s="16"/>
    </row>
    <row r="1046" spans="5:13" x14ac:dyDescent="0.4">
      <c r="E1046" s="16"/>
      <c r="F1046" s="16"/>
      <c r="G1046" s="16"/>
      <c r="H1046" s="16"/>
      <c r="I1046" s="16"/>
      <c r="J1046" s="16"/>
      <c r="K1046" s="16"/>
      <c r="L1046" s="16"/>
      <c r="M1046" s="16"/>
    </row>
    <row r="1047" spans="5:13" x14ac:dyDescent="0.4">
      <c r="E1047" s="16"/>
      <c r="F1047" s="16"/>
      <c r="G1047" s="16"/>
      <c r="H1047" s="16"/>
      <c r="I1047" s="16"/>
      <c r="J1047" s="16"/>
      <c r="K1047" s="16"/>
      <c r="L1047" s="16"/>
      <c r="M1047" s="16"/>
    </row>
    <row r="1048" spans="5:13" x14ac:dyDescent="0.4">
      <c r="E1048" s="16"/>
      <c r="F1048" s="16"/>
      <c r="G1048" s="16"/>
      <c r="H1048" s="16"/>
      <c r="I1048" s="16"/>
      <c r="J1048" s="16"/>
      <c r="K1048" s="16"/>
      <c r="L1048" s="16"/>
      <c r="M1048" s="16"/>
    </row>
    <row r="1049" spans="5:13" x14ac:dyDescent="0.4">
      <c r="E1049" s="16"/>
      <c r="F1049" s="16"/>
      <c r="G1049" s="16"/>
      <c r="H1049" s="16"/>
      <c r="I1049" s="16"/>
      <c r="J1049" s="16"/>
      <c r="K1049" s="16"/>
      <c r="L1049" s="16"/>
      <c r="M1049" s="16"/>
    </row>
    <row r="1050" spans="5:13" x14ac:dyDescent="0.4">
      <c r="E1050" s="16"/>
      <c r="F1050" s="16"/>
      <c r="G1050" s="16"/>
      <c r="H1050" s="16"/>
      <c r="I1050" s="16"/>
      <c r="J1050" s="16"/>
      <c r="K1050" s="16"/>
      <c r="L1050" s="16"/>
      <c r="M1050" s="16"/>
    </row>
    <row r="1051" spans="5:13" x14ac:dyDescent="0.4">
      <c r="E1051" s="16"/>
      <c r="F1051" s="16"/>
      <c r="G1051" s="16"/>
      <c r="H1051" s="16"/>
      <c r="I1051" s="16"/>
      <c r="J1051" s="16"/>
      <c r="K1051" s="16"/>
      <c r="L1051" s="16"/>
      <c r="M1051" s="16"/>
    </row>
    <row r="1052" spans="5:13" x14ac:dyDescent="0.4">
      <c r="E1052" s="16"/>
      <c r="F1052" s="16"/>
      <c r="G1052" s="16"/>
      <c r="H1052" s="16"/>
      <c r="I1052" s="16"/>
      <c r="J1052" s="16"/>
      <c r="K1052" s="16"/>
      <c r="L1052" s="16"/>
      <c r="M1052" s="16"/>
    </row>
    <row r="1053" spans="5:13" x14ac:dyDescent="0.4">
      <c r="E1053" s="16"/>
      <c r="F1053" s="16"/>
      <c r="G1053" s="16"/>
      <c r="H1053" s="16"/>
      <c r="I1053" s="16"/>
      <c r="J1053" s="16"/>
      <c r="K1053" s="16"/>
      <c r="L1053" s="16"/>
      <c r="M1053" s="16"/>
    </row>
    <row r="1054" spans="5:13" x14ac:dyDescent="0.4">
      <c r="E1054" s="16"/>
      <c r="F1054" s="16"/>
      <c r="G1054" s="16"/>
      <c r="H1054" s="16"/>
      <c r="I1054" s="16"/>
      <c r="J1054" s="16"/>
      <c r="K1054" s="16"/>
      <c r="L1054" s="16"/>
      <c r="M1054" s="16"/>
    </row>
    <row r="1055" spans="5:13" x14ac:dyDescent="0.4">
      <c r="E1055" s="16"/>
      <c r="F1055" s="16"/>
      <c r="G1055" s="16"/>
      <c r="H1055" s="16"/>
      <c r="I1055" s="16"/>
      <c r="J1055" s="16"/>
      <c r="K1055" s="16"/>
      <c r="L1055" s="16"/>
      <c r="M1055" s="16"/>
    </row>
    <row r="1056" spans="5:13" x14ac:dyDescent="0.4">
      <c r="E1056" s="16"/>
      <c r="F1056" s="16"/>
      <c r="G1056" s="16"/>
      <c r="H1056" s="16"/>
      <c r="I1056" s="16"/>
      <c r="J1056" s="16"/>
      <c r="K1056" s="16"/>
      <c r="L1056" s="16"/>
      <c r="M1056" s="16"/>
    </row>
    <row r="1057" spans="5:13" x14ac:dyDescent="0.4">
      <c r="E1057" s="16"/>
      <c r="F1057" s="16"/>
      <c r="G1057" s="16"/>
      <c r="H1057" s="16"/>
      <c r="I1057" s="16"/>
      <c r="J1057" s="16"/>
      <c r="K1057" s="16"/>
      <c r="L1057" s="16"/>
      <c r="M1057" s="16"/>
    </row>
    <row r="1058" spans="5:13" x14ac:dyDescent="0.4">
      <c r="E1058" s="16"/>
      <c r="F1058" s="16"/>
      <c r="G1058" s="16"/>
      <c r="H1058" s="16"/>
      <c r="I1058" s="16"/>
      <c r="J1058" s="16"/>
      <c r="K1058" s="16"/>
      <c r="L1058" s="16"/>
      <c r="M1058" s="16"/>
    </row>
    <row r="1059" spans="5:13" x14ac:dyDescent="0.4">
      <c r="E1059" s="16"/>
      <c r="F1059" s="16"/>
      <c r="G1059" s="16"/>
      <c r="H1059" s="16"/>
      <c r="I1059" s="16"/>
      <c r="J1059" s="16"/>
      <c r="K1059" s="16"/>
      <c r="L1059" s="16"/>
      <c r="M1059" s="16"/>
    </row>
    <row r="1060" spans="5:13" x14ac:dyDescent="0.4">
      <c r="E1060" s="16"/>
      <c r="F1060" s="16"/>
      <c r="G1060" s="16"/>
      <c r="H1060" s="16"/>
      <c r="I1060" s="16"/>
      <c r="J1060" s="16"/>
      <c r="K1060" s="16"/>
      <c r="L1060" s="16"/>
      <c r="M1060" s="16"/>
    </row>
    <row r="1061" spans="5:13" x14ac:dyDescent="0.4">
      <c r="E1061" s="16"/>
      <c r="F1061" s="16"/>
      <c r="G1061" s="16"/>
      <c r="H1061" s="16"/>
      <c r="I1061" s="16"/>
      <c r="J1061" s="16"/>
      <c r="K1061" s="16"/>
      <c r="L1061" s="16"/>
      <c r="M1061" s="16"/>
    </row>
    <row r="1062" spans="5:13" x14ac:dyDescent="0.4">
      <c r="E1062" s="16"/>
      <c r="F1062" s="16"/>
      <c r="G1062" s="16"/>
      <c r="H1062" s="16"/>
      <c r="I1062" s="16"/>
      <c r="J1062" s="16"/>
      <c r="K1062" s="16"/>
      <c r="L1062" s="16"/>
      <c r="M1062" s="16"/>
    </row>
    <row r="1063" spans="5:13" x14ac:dyDescent="0.4">
      <c r="E1063" s="16"/>
      <c r="F1063" s="16"/>
      <c r="G1063" s="16"/>
      <c r="H1063" s="16"/>
      <c r="I1063" s="16"/>
      <c r="J1063" s="16"/>
      <c r="K1063" s="16"/>
      <c r="L1063" s="16"/>
      <c r="M1063" s="16"/>
    </row>
    <row r="1064" spans="5:13" x14ac:dyDescent="0.4">
      <c r="E1064" s="16"/>
      <c r="F1064" s="16"/>
      <c r="G1064" s="16"/>
      <c r="H1064" s="16"/>
      <c r="I1064" s="16"/>
      <c r="J1064" s="16"/>
      <c r="K1064" s="16"/>
      <c r="L1064" s="16"/>
      <c r="M1064" s="16"/>
    </row>
    <row r="1065" spans="5:13" x14ac:dyDescent="0.4">
      <c r="E1065" s="16"/>
      <c r="F1065" s="16"/>
      <c r="G1065" s="16"/>
      <c r="H1065" s="16"/>
      <c r="I1065" s="16"/>
      <c r="J1065" s="16"/>
      <c r="K1065" s="16"/>
      <c r="L1065" s="16"/>
      <c r="M1065" s="16"/>
    </row>
    <row r="1066" spans="5:13" x14ac:dyDescent="0.4">
      <c r="E1066" s="16"/>
      <c r="F1066" s="16"/>
      <c r="G1066" s="16"/>
      <c r="H1066" s="16"/>
      <c r="I1066" s="16"/>
      <c r="J1066" s="16"/>
      <c r="K1066" s="16"/>
      <c r="L1066" s="16"/>
      <c r="M1066" s="16"/>
    </row>
    <row r="1067" spans="5:13" x14ac:dyDescent="0.4">
      <c r="E1067" s="16"/>
      <c r="F1067" s="16"/>
      <c r="G1067" s="16"/>
      <c r="H1067" s="16"/>
      <c r="I1067" s="16"/>
      <c r="J1067" s="16"/>
      <c r="K1067" s="16"/>
      <c r="L1067" s="16"/>
      <c r="M1067" s="16"/>
    </row>
    <row r="1068" spans="5:13" x14ac:dyDescent="0.4">
      <c r="E1068" s="16"/>
      <c r="F1068" s="16"/>
      <c r="G1068" s="16"/>
      <c r="H1068" s="16"/>
      <c r="I1068" s="16"/>
      <c r="J1068" s="16"/>
      <c r="K1068" s="16"/>
      <c r="L1068" s="16"/>
      <c r="M1068" s="16"/>
    </row>
    <row r="1069" spans="5:13" x14ac:dyDescent="0.4">
      <c r="E1069" s="16"/>
      <c r="F1069" s="16"/>
      <c r="G1069" s="16"/>
      <c r="H1069" s="16"/>
      <c r="I1069" s="16"/>
      <c r="J1069" s="16"/>
      <c r="K1069" s="16"/>
      <c r="L1069" s="16"/>
      <c r="M1069" s="16"/>
    </row>
    <row r="1070" spans="5:13" x14ac:dyDescent="0.4">
      <c r="E1070" s="16"/>
      <c r="F1070" s="16"/>
      <c r="G1070" s="16"/>
      <c r="H1070" s="16"/>
      <c r="I1070" s="16"/>
      <c r="J1070" s="16"/>
      <c r="K1070" s="16"/>
      <c r="L1070" s="16"/>
      <c r="M1070" s="16"/>
    </row>
    <row r="1071" spans="5:13" x14ac:dyDescent="0.4">
      <c r="E1071" s="16"/>
      <c r="F1071" s="16"/>
      <c r="G1071" s="16"/>
      <c r="H1071" s="16"/>
      <c r="I1071" s="16"/>
      <c r="J1071" s="16"/>
      <c r="K1071" s="16"/>
      <c r="L1071" s="16"/>
      <c r="M1071" s="16"/>
    </row>
    <row r="1072" spans="5:13" x14ac:dyDescent="0.4">
      <c r="E1072" s="16"/>
      <c r="F1072" s="16"/>
      <c r="G1072" s="16"/>
      <c r="H1072" s="16"/>
      <c r="I1072" s="16"/>
      <c r="J1072" s="16"/>
      <c r="K1072" s="16"/>
      <c r="L1072" s="16"/>
      <c r="M1072" s="16"/>
    </row>
    <row r="1073" spans="5:13" x14ac:dyDescent="0.4">
      <c r="E1073" s="16"/>
      <c r="F1073" s="16"/>
      <c r="G1073" s="16"/>
      <c r="H1073" s="16"/>
      <c r="I1073" s="16"/>
      <c r="J1073" s="16"/>
      <c r="K1073" s="16"/>
      <c r="L1073" s="16"/>
      <c r="M1073" s="16"/>
    </row>
    <row r="1074" spans="5:13" x14ac:dyDescent="0.4">
      <c r="E1074" s="16"/>
      <c r="F1074" s="16"/>
      <c r="G1074" s="16"/>
      <c r="H1074" s="16"/>
      <c r="I1074" s="16"/>
      <c r="J1074" s="16"/>
      <c r="K1074" s="16"/>
      <c r="L1074" s="16"/>
      <c r="M1074" s="16"/>
    </row>
    <row r="1075" spans="5:13" x14ac:dyDescent="0.4">
      <c r="E1075" s="16"/>
      <c r="F1075" s="16"/>
      <c r="G1075" s="16"/>
      <c r="H1075" s="16"/>
      <c r="I1075" s="16"/>
      <c r="J1075" s="16"/>
      <c r="K1075" s="16"/>
      <c r="L1075" s="16"/>
      <c r="M1075" s="16"/>
    </row>
    <row r="1076" spans="5:13" x14ac:dyDescent="0.4">
      <c r="E1076" s="16"/>
      <c r="F1076" s="16"/>
      <c r="G1076" s="16"/>
      <c r="H1076" s="16"/>
      <c r="I1076" s="16"/>
      <c r="J1076" s="16"/>
      <c r="K1076" s="16"/>
      <c r="L1076" s="16"/>
      <c r="M1076" s="16"/>
    </row>
    <row r="1077" spans="5:13" x14ac:dyDescent="0.4">
      <c r="E1077" s="16"/>
      <c r="F1077" s="16"/>
      <c r="G1077" s="16"/>
      <c r="H1077" s="16"/>
      <c r="I1077" s="16"/>
      <c r="J1077" s="16"/>
      <c r="K1077" s="16"/>
      <c r="L1077" s="16"/>
      <c r="M1077" s="16"/>
    </row>
    <row r="1078" spans="5:13" x14ac:dyDescent="0.4">
      <c r="E1078" s="16"/>
      <c r="F1078" s="16"/>
      <c r="G1078" s="16"/>
      <c r="H1078" s="16"/>
      <c r="I1078" s="16"/>
      <c r="J1078" s="16"/>
      <c r="K1078" s="16"/>
      <c r="L1078" s="16"/>
      <c r="M1078" s="16"/>
    </row>
    <row r="1079" spans="5:13" x14ac:dyDescent="0.4">
      <c r="E1079" s="16"/>
      <c r="F1079" s="16"/>
      <c r="G1079" s="16"/>
      <c r="H1079" s="16"/>
      <c r="I1079" s="16"/>
      <c r="J1079" s="16"/>
      <c r="K1079" s="16"/>
      <c r="L1079" s="16"/>
      <c r="M1079" s="16"/>
    </row>
    <row r="1080" spans="5:13" x14ac:dyDescent="0.4">
      <c r="E1080" s="16"/>
      <c r="F1080" s="16"/>
      <c r="G1080" s="16"/>
      <c r="H1080" s="16"/>
      <c r="I1080" s="16"/>
      <c r="J1080" s="16"/>
      <c r="K1080" s="16"/>
      <c r="L1080" s="16"/>
      <c r="M1080" s="16"/>
    </row>
    <row r="1081" spans="5:13" x14ac:dyDescent="0.4">
      <c r="E1081" s="16"/>
      <c r="F1081" s="16"/>
      <c r="G1081" s="16"/>
      <c r="H1081" s="16"/>
      <c r="I1081" s="16"/>
      <c r="J1081" s="16"/>
      <c r="K1081" s="16"/>
      <c r="L1081" s="16"/>
      <c r="M1081" s="16"/>
    </row>
    <row r="1082" spans="5:13" x14ac:dyDescent="0.4">
      <c r="E1082" s="16"/>
      <c r="F1082" s="16"/>
      <c r="G1082" s="16"/>
      <c r="H1082" s="16"/>
      <c r="I1082" s="16"/>
      <c r="J1082" s="16"/>
      <c r="K1082" s="16"/>
      <c r="L1082" s="16"/>
      <c r="M1082" s="16"/>
    </row>
    <row r="1083" spans="5:13" x14ac:dyDescent="0.4">
      <c r="E1083" s="16"/>
      <c r="F1083" s="16"/>
      <c r="G1083" s="16"/>
      <c r="H1083" s="16"/>
      <c r="I1083" s="16"/>
      <c r="J1083" s="16"/>
      <c r="K1083" s="16"/>
      <c r="L1083" s="16"/>
      <c r="M1083" s="16"/>
    </row>
    <row r="1084" spans="5:13" x14ac:dyDescent="0.4">
      <c r="E1084" s="16"/>
      <c r="F1084" s="16"/>
      <c r="G1084" s="16"/>
      <c r="H1084" s="16"/>
      <c r="I1084" s="16"/>
      <c r="J1084" s="16"/>
      <c r="K1084" s="16"/>
      <c r="L1084" s="16"/>
      <c r="M1084" s="16"/>
    </row>
    <row r="1085" spans="5:13" x14ac:dyDescent="0.4">
      <c r="E1085" s="16"/>
      <c r="F1085" s="16"/>
      <c r="G1085" s="16"/>
      <c r="H1085" s="16"/>
      <c r="I1085" s="16"/>
      <c r="J1085" s="16"/>
      <c r="K1085" s="16"/>
      <c r="L1085" s="16"/>
      <c r="M1085" s="16"/>
    </row>
    <row r="1086" spans="5:13" x14ac:dyDescent="0.4">
      <c r="E1086" s="16"/>
      <c r="F1086" s="16"/>
      <c r="G1086" s="16"/>
      <c r="H1086" s="16"/>
      <c r="I1086" s="16"/>
      <c r="J1086" s="16"/>
      <c r="K1086" s="16"/>
      <c r="L1086" s="16"/>
      <c r="M1086" s="16"/>
    </row>
    <row r="1087" spans="5:13" x14ac:dyDescent="0.4">
      <c r="E1087" s="16"/>
      <c r="F1087" s="16"/>
      <c r="G1087" s="16"/>
      <c r="H1087" s="16"/>
      <c r="I1087" s="16"/>
      <c r="J1087" s="16"/>
      <c r="K1087" s="16"/>
      <c r="L1087" s="16"/>
      <c r="M1087" s="16"/>
    </row>
    <row r="1088" spans="5:13" x14ac:dyDescent="0.4">
      <c r="E1088" s="16"/>
      <c r="F1088" s="16"/>
      <c r="G1088" s="16"/>
      <c r="H1088" s="16"/>
      <c r="I1088" s="16"/>
      <c r="J1088" s="16"/>
      <c r="K1088" s="16"/>
      <c r="L1088" s="16"/>
      <c r="M1088" s="16"/>
    </row>
    <row r="1089" spans="5:13" x14ac:dyDescent="0.4">
      <c r="E1089" s="16"/>
      <c r="F1089" s="16"/>
      <c r="G1089" s="16"/>
      <c r="H1089" s="16"/>
      <c r="I1089" s="16"/>
      <c r="J1089" s="16"/>
      <c r="K1089" s="16"/>
      <c r="L1089" s="16"/>
      <c r="M1089" s="16"/>
    </row>
    <row r="1090" spans="5:13" x14ac:dyDescent="0.4">
      <c r="E1090" s="16"/>
      <c r="F1090" s="16"/>
      <c r="G1090" s="16"/>
      <c r="H1090" s="16"/>
      <c r="I1090" s="16"/>
      <c r="J1090" s="16"/>
      <c r="K1090" s="16"/>
      <c r="L1090" s="16"/>
      <c r="M1090" s="16"/>
    </row>
    <row r="1091" spans="5:13" x14ac:dyDescent="0.4">
      <c r="E1091" s="16"/>
      <c r="F1091" s="16"/>
      <c r="G1091" s="16"/>
      <c r="H1091" s="16"/>
      <c r="I1091" s="16"/>
      <c r="J1091" s="16"/>
      <c r="K1091" s="16"/>
      <c r="L1091" s="16"/>
      <c r="M1091" s="16"/>
    </row>
    <row r="1092" spans="5:13" x14ac:dyDescent="0.4">
      <c r="E1092" s="16"/>
      <c r="F1092" s="16"/>
      <c r="G1092" s="16"/>
      <c r="H1092" s="16"/>
      <c r="I1092" s="16"/>
      <c r="J1092" s="16"/>
      <c r="K1092" s="16"/>
      <c r="L1092" s="16"/>
      <c r="M1092" s="16"/>
    </row>
    <row r="1093" spans="5:13" x14ac:dyDescent="0.4">
      <c r="E1093" s="16"/>
      <c r="F1093" s="16"/>
      <c r="G1093" s="16"/>
      <c r="H1093" s="16"/>
      <c r="I1093" s="16"/>
      <c r="J1093" s="16"/>
      <c r="K1093" s="16"/>
      <c r="L1093" s="16"/>
      <c r="M1093" s="16"/>
    </row>
    <row r="1094" spans="5:13" x14ac:dyDescent="0.4">
      <c r="E1094" s="16"/>
      <c r="F1094" s="16"/>
      <c r="G1094" s="16"/>
      <c r="H1094" s="16"/>
      <c r="I1094" s="16"/>
      <c r="J1094" s="16"/>
      <c r="K1094" s="16"/>
      <c r="L1094" s="16"/>
      <c r="M1094" s="16"/>
    </row>
    <row r="1095" spans="5:13" x14ac:dyDescent="0.4">
      <c r="E1095" s="16"/>
      <c r="F1095" s="16"/>
      <c r="G1095" s="16"/>
      <c r="H1095" s="16"/>
      <c r="I1095" s="16"/>
      <c r="J1095" s="16"/>
      <c r="K1095" s="16"/>
      <c r="L1095" s="16"/>
      <c r="M1095" s="16"/>
    </row>
    <row r="1096" spans="5:13" x14ac:dyDescent="0.4">
      <c r="E1096" s="16"/>
      <c r="F1096" s="16"/>
      <c r="G1096" s="16"/>
      <c r="H1096" s="16"/>
      <c r="I1096" s="16"/>
      <c r="J1096" s="16"/>
      <c r="K1096" s="16"/>
      <c r="L1096" s="16"/>
      <c r="M1096" s="16"/>
    </row>
    <row r="1097" spans="5:13" x14ac:dyDescent="0.4">
      <c r="E1097" s="16"/>
      <c r="F1097" s="16"/>
      <c r="G1097" s="16"/>
      <c r="H1097" s="16"/>
      <c r="I1097" s="16"/>
      <c r="J1097" s="16"/>
      <c r="K1097" s="16"/>
      <c r="L1097" s="16"/>
      <c r="M1097" s="16"/>
    </row>
    <row r="1098" spans="5:13" x14ac:dyDescent="0.4">
      <c r="E1098" s="16"/>
      <c r="F1098" s="16"/>
      <c r="G1098" s="16"/>
      <c r="H1098" s="16"/>
      <c r="I1098" s="16"/>
      <c r="J1098" s="16"/>
      <c r="K1098" s="16"/>
      <c r="L1098" s="16"/>
      <c r="M1098" s="16"/>
    </row>
    <row r="1099" spans="5:13" x14ac:dyDescent="0.4">
      <c r="E1099" s="16"/>
      <c r="F1099" s="16"/>
      <c r="G1099" s="16"/>
      <c r="H1099" s="16"/>
      <c r="I1099" s="16"/>
      <c r="J1099" s="16"/>
      <c r="K1099" s="16"/>
      <c r="L1099" s="16"/>
      <c r="M1099" s="16"/>
    </row>
    <row r="1100" spans="5:13" x14ac:dyDescent="0.4">
      <c r="E1100" s="16"/>
      <c r="F1100" s="16"/>
      <c r="G1100" s="16"/>
      <c r="H1100" s="16"/>
      <c r="I1100" s="16"/>
      <c r="J1100" s="16"/>
      <c r="K1100" s="16"/>
      <c r="L1100" s="16"/>
      <c r="M1100" s="16"/>
    </row>
    <row r="1101" spans="5:13" x14ac:dyDescent="0.4">
      <c r="E1101" s="16"/>
      <c r="F1101" s="16"/>
      <c r="G1101" s="16"/>
      <c r="H1101" s="16"/>
      <c r="I1101" s="16"/>
      <c r="J1101" s="16"/>
      <c r="K1101" s="16"/>
      <c r="L1101" s="16"/>
      <c r="M1101" s="16"/>
    </row>
    <row r="1102" spans="5:13" x14ac:dyDescent="0.4">
      <c r="E1102" s="16"/>
      <c r="F1102" s="16"/>
      <c r="G1102" s="16"/>
      <c r="H1102" s="16"/>
      <c r="I1102" s="16"/>
      <c r="J1102" s="16"/>
      <c r="K1102" s="16"/>
      <c r="L1102" s="16"/>
      <c r="M1102" s="16"/>
    </row>
    <row r="1103" spans="5:13" x14ac:dyDescent="0.4">
      <c r="E1103" s="16"/>
      <c r="F1103" s="16"/>
      <c r="G1103" s="16"/>
      <c r="H1103" s="16"/>
      <c r="I1103" s="16"/>
      <c r="J1103" s="16"/>
      <c r="K1103" s="16"/>
      <c r="L1103" s="16"/>
      <c r="M1103" s="16"/>
    </row>
    <row r="1104" spans="5:13" x14ac:dyDescent="0.4">
      <c r="E1104" s="16"/>
      <c r="F1104" s="16"/>
      <c r="G1104" s="16"/>
      <c r="H1104" s="16"/>
      <c r="I1104" s="16"/>
      <c r="J1104" s="16"/>
      <c r="K1104" s="16"/>
      <c r="L1104" s="16"/>
      <c r="M1104" s="16"/>
    </row>
    <row r="1105" spans="5:13" x14ac:dyDescent="0.4">
      <c r="E1105" s="16"/>
      <c r="F1105" s="16"/>
      <c r="G1105" s="16"/>
      <c r="H1105" s="16"/>
      <c r="I1105" s="16"/>
      <c r="J1105" s="16"/>
      <c r="K1105" s="16"/>
      <c r="L1105" s="16"/>
      <c r="M1105" s="16"/>
    </row>
    <row r="1106" spans="5:13" x14ac:dyDescent="0.4">
      <c r="E1106" s="16"/>
      <c r="F1106" s="16"/>
      <c r="G1106" s="16"/>
      <c r="H1106" s="16"/>
      <c r="I1106" s="16"/>
      <c r="J1106" s="16"/>
      <c r="K1106" s="16"/>
      <c r="L1106" s="16"/>
      <c r="M1106" s="16"/>
    </row>
    <row r="1107" spans="5:13" x14ac:dyDescent="0.4">
      <c r="E1107" s="16"/>
      <c r="F1107" s="16"/>
      <c r="G1107" s="16"/>
      <c r="H1107" s="16"/>
      <c r="I1107" s="16"/>
      <c r="J1107" s="16"/>
      <c r="K1107" s="16"/>
      <c r="L1107" s="16"/>
      <c r="M1107" s="16"/>
    </row>
    <row r="1108" spans="5:13" x14ac:dyDescent="0.4">
      <c r="E1108" s="16"/>
      <c r="F1108" s="16"/>
      <c r="G1108" s="16"/>
      <c r="H1108" s="16"/>
      <c r="I1108" s="16"/>
      <c r="J1108" s="16"/>
      <c r="K1108" s="16"/>
      <c r="L1108" s="16"/>
      <c r="M1108" s="16"/>
    </row>
    <row r="1109" spans="5:13" x14ac:dyDescent="0.4">
      <c r="E1109" s="16"/>
      <c r="F1109" s="16"/>
      <c r="G1109" s="16"/>
      <c r="H1109" s="16"/>
      <c r="I1109" s="16"/>
      <c r="J1109" s="16"/>
      <c r="K1109" s="16"/>
      <c r="L1109" s="16"/>
      <c r="M1109" s="16"/>
    </row>
    <row r="1110" spans="5:13" x14ac:dyDescent="0.4">
      <c r="E1110" s="16"/>
      <c r="F1110" s="16"/>
      <c r="G1110" s="16"/>
      <c r="H1110" s="16"/>
      <c r="I1110" s="16"/>
      <c r="J1110" s="16"/>
      <c r="K1110" s="16"/>
      <c r="L1110" s="16"/>
      <c r="M1110" s="16"/>
    </row>
    <row r="1111" spans="5:13" x14ac:dyDescent="0.4">
      <c r="E1111" s="16"/>
      <c r="F1111" s="16"/>
      <c r="G1111" s="16"/>
      <c r="H1111" s="16"/>
      <c r="I1111" s="16"/>
      <c r="J1111" s="16"/>
      <c r="K1111" s="16"/>
      <c r="L1111" s="16"/>
      <c r="M1111" s="16"/>
    </row>
    <row r="1112" spans="5:13" x14ac:dyDescent="0.4">
      <c r="E1112" s="16"/>
      <c r="F1112" s="16"/>
      <c r="G1112" s="16"/>
      <c r="H1112" s="16"/>
      <c r="I1112" s="16"/>
      <c r="J1112" s="16"/>
      <c r="K1112" s="16"/>
      <c r="L1112" s="16"/>
      <c r="M1112" s="16"/>
    </row>
    <row r="1113" spans="5:13" x14ac:dyDescent="0.4">
      <c r="E1113" s="16"/>
      <c r="F1113" s="16"/>
      <c r="G1113" s="16"/>
      <c r="H1113" s="16"/>
      <c r="I1113" s="16"/>
      <c r="J1113" s="16"/>
      <c r="K1113" s="16"/>
      <c r="L1113" s="16"/>
      <c r="M1113" s="16"/>
    </row>
    <row r="1114" spans="5:13" x14ac:dyDescent="0.4">
      <c r="E1114" s="16"/>
      <c r="F1114" s="16"/>
      <c r="G1114" s="16"/>
      <c r="H1114" s="16"/>
      <c r="I1114" s="16"/>
      <c r="J1114" s="16"/>
      <c r="K1114" s="16"/>
      <c r="L1114" s="16"/>
      <c r="M1114" s="16"/>
    </row>
    <row r="1115" spans="5:13" x14ac:dyDescent="0.4">
      <c r="E1115" s="16"/>
      <c r="F1115" s="16"/>
      <c r="G1115" s="16"/>
      <c r="H1115" s="16"/>
      <c r="I1115" s="16"/>
      <c r="J1115" s="16"/>
      <c r="K1115" s="16"/>
      <c r="L1115" s="16"/>
      <c r="M1115" s="16"/>
    </row>
    <row r="1116" spans="5:13" x14ac:dyDescent="0.4">
      <c r="E1116" s="16"/>
      <c r="F1116" s="16"/>
      <c r="G1116" s="16"/>
      <c r="H1116" s="16"/>
      <c r="I1116" s="16"/>
      <c r="J1116" s="16"/>
      <c r="K1116" s="16"/>
      <c r="L1116" s="16"/>
      <c r="M1116" s="16"/>
    </row>
    <row r="1117" spans="5:13" x14ac:dyDescent="0.4">
      <c r="E1117" s="16"/>
      <c r="F1117" s="16"/>
      <c r="G1117" s="16"/>
      <c r="H1117" s="16"/>
      <c r="I1117" s="16"/>
      <c r="J1117" s="16"/>
      <c r="K1117" s="16"/>
      <c r="L1117" s="16"/>
      <c r="M1117" s="16"/>
    </row>
    <row r="1118" spans="5:13" x14ac:dyDescent="0.4">
      <c r="E1118" s="16"/>
      <c r="F1118" s="16"/>
      <c r="G1118" s="16"/>
      <c r="H1118" s="16"/>
      <c r="I1118" s="16"/>
      <c r="J1118" s="16"/>
      <c r="K1118" s="16"/>
      <c r="L1118" s="16"/>
      <c r="M1118" s="16"/>
    </row>
    <row r="1119" spans="5:13" x14ac:dyDescent="0.4">
      <c r="E1119" s="16"/>
      <c r="F1119" s="16"/>
      <c r="G1119" s="16"/>
      <c r="H1119" s="16"/>
      <c r="I1119" s="16"/>
      <c r="J1119" s="16"/>
      <c r="K1119" s="16"/>
      <c r="L1119" s="16"/>
      <c r="M1119" s="16"/>
    </row>
    <row r="1120" spans="5:13" x14ac:dyDescent="0.4">
      <c r="E1120" s="16"/>
      <c r="F1120" s="16"/>
      <c r="G1120" s="16"/>
      <c r="H1120" s="16"/>
      <c r="I1120" s="16"/>
      <c r="J1120" s="16"/>
      <c r="K1120" s="16"/>
      <c r="L1120" s="16"/>
      <c r="M1120" s="16"/>
    </row>
    <row r="1121" spans="5:13" x14ac:dyDescent="0.4">
      <c r="E1121" s="16"/>
      <c r="F1121" s="16"/>
      <c r="G1121" s="16"/>
      <c r="H1121" s="16"/>
      <c r="I1121" s="16"/>
      <c r="J1121" s="16"/>
      <c r="K1121" s="16"/>
      <c r="L1121" s="16"/>
      <c r="M1121" s="16"/>
    </row>
    <row r="1122" spans="5:13" x14ac:dyDescent="0.4">
      <c r="E1122" s="16"/>
      <c r="F1122" s="16"/>
      <c r="G1122" s="16"/>
      <c r="H1122" s="16"/>
      <c r="I1122" s="16"/>
      <c r="J1122" s="16"/>
      <c r="K1122" s="16"/>
      <c r="L1122" s="16"/>
      <c r="M1122" s="16"/>
    </row>
    <row r="1123" spans="5:13" x14ac:dyDescent="0.4">
      <c r="E1123" s="16"/>
      <c r="F1123" s="16"/>
      <c r="G1123" s="16"/>
      <c r="H1123" s="16"/>
      <c r="I1123" s="16"/>
      <c r="J1123" s="16"/>
      <c r="K1123" s="16"/>
      <c r="L1123" s="16"/>
      <c r="M1123" s="16"/>
    </row>
    <row r="1124" spans="5:13" x14ac:dyDescent="0.4">
      <c r="E1124" s="16"/>
      <c r="F1124" s="16"/>
      <c r="G1124" s="16"/>
      <c r="H1124" s="16"/>
      <c r="I1124" s="16"/>
      <c r="J1124" s="16"/>
      <c r="K1124" s="16"/>
      <c r="L1124" s="16"/>
      <c r="M1124" s="16"/>
    </row>
    <row r="1125" spans="5:13" x14ac:dyDescent="0.4">
      <c r="E1125" s="16"/>
      <c r="F1125" s="16"/>
      <c r="G1125" s="16"/>
      <c r="H1125" s="16"/>
      <c r="I1125" s="16"/>
      <c r="J1125" s="16"/>
      <c r="K1125" s="16"/>
      <c r="L1125" s="16"/>
      <c r="M1125" s="16"/>
    </row>
    <row r="1126" spans="5:13" x14ac:dyDescent="0.4">
      <c r="E1126" s="16"/>
      <c r="F1126" s="16"/>
      <c r="G1126" s="16"/>
      <c r="H1126" s="16"/>
      <c r="I1126" s="16"/>
      <c r="J1126" s="16"/>
      <c r="K1126" s="16"/>
      <c r="L1126" s="16"/>
      <c r="M1126" s="16"/>
    </row>
    <row r="1127" spans="5:13" x14ac:dyDescent="0.4">
      <c r="E1127" s="16"/>
      <c r="F1127" s="16"/>
      <c r="G1127" s="16"/>
      <c r="H1127" s="16"/>
      <c r="I1127" s="16"/>
      <c r="J1127" s="16"/>
      <c r="K1127" s="16"/>
      <c r="L1127" s="16"/>
      <c r="M1127" s="16"/>
    </row>
    <row r="1128" spans="5:13" x14ac:dyDescent="0.4">
      <c r="E1128" s="16"/>
      <c r="F1128" s="16"/>
      <c r="G1128" s="16"/>
      <c r="H1128" s="16"/>
      <c r="I1128" s="16"/>
      <c r="J1128" s="16"/>
      <c r="K1128" s="16"/>
      <c r="L1128" s="16"/>
      <c r="M1128" s="16"/>
    </row>
    <row r="1129" spans="5:13" x14ac:dyDescent="0.4">
      <c r="E1129" s="16"/>
      <c r="F1129" s="16"/>
      <c r="G1129" s="16"/>
      <c r="H1129" s="16"/>
      <c r="I1129" s="16"/>
      <c r="J1129" s="16"/>
      <c r="K1129" s="16"/>
      <c r="L1129" s="16"/>
      <c r="M1129" s="16"/>
    </row>
    <row r="1130" spans="5:13" x14ac:dyDescent="0.4">
      <c r="E1130" s="16"/>
      <c r="F1130" s="16"/>
      <c r="G1130" s="16"/>
      <c r="H1130" s="16"/>
      <c r="I1130" s="16"/>
      <c r="J1130" s="16"/>
      <c r="K1130" s="16"/>
      <c r="L1130" s="16"/>
      <c r="M1130" s="16"/>
    </row>
    <row r="1131" spans="5:13" x14ac:dyDescent="0.4">
      <c r="E1131" s="16"/>
      <c r="F1131" s="16"/>
      <c r="G1131" s="16"/>
      <c r="H1131" s="16"/>
      <c r="I1131" s="16"/>
      <c r="J1131" s="16"/>
      <c r="K1131" s="16"/>
      <c r="L1131" s="16"/>
      <c r="M1131" s="16"/>
    </row>
    <row r="1132" spans="5:13" x14ac:dyDescent="0.4">
      <c r="E1132" s="16"/>
      <c r="F1132" s="16"/>
      <c r="G1132" s="16"/>
      <c r="H1132" s="16"/>
      <c r="I1132" s="16"/>
      <c r="J1132" s="16"/>
      <c r="K1132" s="16"/>
      <c r="L1132" s="16"/>
      <c r="M1132" s="16"/>
    </row>
    <row r="1133" spans="5:13" x14ac:dyDescent="0.4">
      <c r="E1133" s="16"/>
      <c r="F1133" s="16"/>
      <c r="G1133" s="16"/>
      <c r="H1133" s="16"/>
      <c r="I1133" s="16"/>
      <c r="J1133" s="16"/>
      <c r="K1133" s="16"/>
      <c r="L1133" s="16"/>
      <c r="M1133" s="16"/>
    </row>
    <row r="1134" spans="5:13" x14ac:dyDescent="0.4">
      <c r="E1134" s="16"/>
      <c r="F1134" s="16"/>
      <c r="G1134" s="16"/>
      <c r="H1134" s="16"/>
      <c r="I1134" s="16"/>
      <c r="J1134" s="16"/>
      <c r="K1134" s="16"/>
      <c r="L1134" s="16"/>
      <c r="M1134" s="16"/>
    </row>
    <row r="1135" spans="5:13" x14ac:dyDescent="0.4">
      <c r="E1135" s="16"/>
      <c r="F1135" s="16"/>
      <c r="G1135" s="16"/>
      <c r="H1135" s="16"/>
      <c r="I1135" s="16"/>
      <c r="J1135" s="16"/>
      <c r="K1135" s="16"/>
      <c r="L1135" s="16"/>
      <c r="M1135" s="16"/>
    </row>
    <row r="1136" spans="5:13" x14ac:dyDescent="0.4">
      <c r="E1136" s="16"/>
      <c r="F1136" s="16"/>
      <c r="G1136" s="16"/>
      <c r="H1136" s="16"/>
      <c r="I1136" s="16"/>
      <c r="J1136" s="16"/>
      <c r="K1136" s="16"/>
      <c r="L1136" s="16"/>
      <c r="M1136" s="16"/>
    </row>
    <row r="1137" spans="5:13" x14ac:dyDescent="0.4">
      <c r="E1137" s="16"/>
      <c r="F1137" s="16"/>
      <c r="G1137" s="16"/>
      <c r="H1137" s="16"/>
      <c r="I1137" s="16"/>
      <c r="J1137" s="16"/>
      <c r="K1137" s="16"/>
      <c r="L1137" s="16"/>
      <c r="M1137" s="16"/>
    </row>
    <row r="1138" spans="5:13" x14ac:dyDescent="0.4">
      <c r="E1138" s="16"/>
      <c r="F1138" s="16"/>
      <c r="G1138" s="16"/>
      <c r="H1138" s="16"/>
      <c r="I1138" s="16"/>
      <c r="J1138" s="16"/>
      <c r="K1138" s="16"/>
      <c r="L1138" s="16"/>
      <c r="M1138" s="16"/>
    </row>
    <row r="1139" spans="5:13" x14ac:dyDescent="0.4">
      <c r="E1139" s="16"/>
      <c r="F1139" s="16"/>
      <c r="G1139" s="16"/>
      <c r="H1139" s="16"/>
      <c r="I1139" s="16"/>
      <c r="J1139" s="16"/>
      <c r="K1139" s="16"/>
      <c r="L1139" s="16"/>
      <c r="M1139" s="16"/>
    </row>
    <row r="1140" spans="5:13" x14ac:dyDescent="0.4">
      <c r="E1140" s="16"/>
      <c r="F1140" s="16"/>
      <c r="G1140" s="16"/>
      <c r="H1140" s="16"/>
      <c r="I1140" s="16"/>
      <c r="J1140" s="16"/>
      <c r="K1140" s="16"/>
      <c r="L1140" s="16"/>
      <c r="M1140" s="16"/>
    </row>
    <row r="1141" spans="5:13" x14ac:dyDescent="0.4">
      <c r="E1141" s="16"/>
      <c r="F1141" s="16"/>
      <c r="G1141" s="16"/>
      <c r="H1141" s="16"/>
      <c r="I1141" s="16"/>
      <c r="J1141" s="16"/>
      <c r="K1141" s="16"/>
      <c r="L1141" s="16"/>
      <c r="M1141" s="16"/>
    </row>
    <row r="1142" spans="5:13" x14ac:dyDescent="0.4">
      <c r="E1142" s="16"/>
      <c r="F1142" s="16"/>
      <c r="G1142" s="16"/>
      <c r="H1142" s="16"/>
      <c r="I1142" s="16"/>
      <c r="J1142" s="16"/>
      <c r="K1142" s="16"/>
      <c r="L1142" s="16"/>
      <c r="M1142" s="16"/>
    </row>
    <row r="1143" spans="5:13" x14ac:dyDescent="0.4">
      <c r="E1143" s="16"/>
      <c r="F1143" s="16"/>
      <c r="G1143" s="16"/>
      <c r="H1143" s="16"/>
      <c r="I1143" s="16"/>
      <c r="J1143" s="16"/>
      <c r="K1143" s="16"/>
      <c r="L1143" s="16"/>
      <c r="M1143" s="16"/>
    </row>
    <row r="1144" spans="5:13" x14ac:dyDescent="0.4">
      <c r="E1144" s="16"/>
      <c r="F1144" s="16"/>
      <c r="G1144" s="16"/>
      <c r="H1144" s="16"/>
      <c r="I1144" s="16"/>
      <c r="J1144" s="16"/>
      <c r="K1144" s="16"/>
      <c r="L1144" s="16"/>
      <c r="M1144" s="16"/>
    </row>
    <row r="1145" spans="5:13" x14ac:dyDescent="0.4">
      <c r="E1145" s="16"/>
      <c r="F1145" s="16"/>
      <c r="G1145" s="16"/>
      <c r="H1145" s="16"/>
      <c r="I1145" s="16"/>
      <c r="J1145" s="16"/>
      <c r="K1145" s="16"/>
      <c r="L1145" s="16"/>
      <c r="M1145" s="16"/>
    </row>
    <row r="1146" spans="5:13" x14ac:dyDescent="0.4">
      <c r="E1146" s="16"/>
      <c r="F1146" s="16"/>
      <c r="G1146" s="16"/>
      <c r="H1146" s="16"/>
      <c r="I1146" s="16"/>
      <c r="J1146" s="16"/>
      <c r="K1146" s="16"/>
      <c r="L1146" s="16"/>
      <c r="M1146" s="16"/>
    </row>
    <row r="1147" spans="5:13" x14ac:dyDescent="0.4">
      <c r="E1147" s="16"/>
      <c r="F1147" s="16"/>
      <c r="G1147" s="16"/>
      <c r="H1147" s="16"/>
      <c r="I1147" s="16"/>
      <c r="J1147" s="16"/>
      <c r="K1147" s="16"/>
      <c r="L1147" s="16"/>
      <c r="M1147" s="16"/>
    </row>
    <row r="1148" spans="5:13" x14ac:dyDescent="0.4">
      <c r="E1148" s="16"/>
      <c r="F1148" s="16"/>
      <c r="G1148" s="16"/>
      <c r="H1148" s="16"/>
      <c r="I1148" s="16"/>
      <c r="J1148" s="16"/>
      <c r="K1148" s="16"/>
      <c r="L1148" s="16"/>
      <c r="M1148" s="16"/>
    </row>
    <row r="1149" spans="5:13" x14ac:dyDescent="0.4">
      <c r="E1149" s="16"/>
      <c r="F1149" s="16"/>
      <c r="G1149" s="16"/>
      <c r="H1149" s="16"/>
      <c r="I1149" s="16"/>
      <c r="J1149" s="16"/>
      <c r="K1149" s="16"/>
      <c r="L1149" s="16"/>
      <c r="M1149" s="16"/>
    </row>
    <row r="1150" spans="5:13" x14ac:dyDescent="0.4">
      <c r="E1150" s="16"/>
      <c r="F1150" s="16"/>
      <c r="G1150" s="16"/>
      <c r="H1150" s="16"/>
      <c r="I1150" s="16"/>
      <c r="J1150" s="16"/>
      <c r="K1150" s="16"/>
      <c r="L1150" s="16"/>
      <c r="M1150" s="16"/>
    </row>
    <row r="1151" spans="5:13" x14ac:dyDescent="0.4">
      <c r="E1151" s="16"/>
      <c r="F1151" s="16"/>
      <c r="G1151" s="16"/>
      <c r="H1151" s="16"/>
      <c r="I1151" s="16"/>
      <c r="J1151" s="16"/>
      <c r="K1151" s="16"/>
      <c r="L1151" s="16"/>
      <c r="M1151" s="16"/>
    </row>
    <row r="1152" spans="5:13" x14ac:dyDescent="0.4">
      <c r="E1152" s="16"/>
      <c r="F1152" s="16"/>
      <c r="G1152" s="16"/>
      <c r="H1152" s="16"/>
      <c r="I1152" s="16"/>
      <c r="J1152" s="16"/>
      <c r="K1152" s="16"/>
      <c r="L1152" s="16"/>
      <c r="M1152" s="16"/>
    </row>
    <row r="1153" spans="5:13" x14ac:dyDescent="0.4">
      <c r="E1153" s="16"/>
      <c r="F1153" s="16"/>
      <c r="G1153" s="16"/>
      <c r="H1153" s="16"/>
      <c r="I1153" s="16"/>
      <c r="J1153" s="16"/>
      <c r="K1153" s="16"/>
      <c r="L1153" s="16"/>
      <c r="M1153" s="16"/>
    </row>
    <row r="1154" spans="5:13" x14ac:dyDescent="0.4">
      <c r="E1154" s="16"/>
      <c r="F1154" s="16"/>
      <c r="G1154" s="16"/>
      <c r="H1154" s="16"/>
      <c r="I1154" s="16"/>
      <c r="J1154" s="16"/>
      <c r="K1154" s="16"/>
      <c r="L1154" s="16"/>
      <c r="M1154" s="16"/>
    </row>
    <row r="1155" spans="5:13" x14ac:dyDescent="0.4">
      <c r="E1155" s="16"/>
      <c r="F1155" s="16"/>
      <c r="G1155" s="16"/>
      <c r="H1155" s="16"/>
      <c r="I1155" s="16"/>
      <c r="J1155" s="16"/>
      <c r="K1155" s="16"/>
      <c r="L1155" s="16"/>
      <c r="M1155" s="16"/>
    </row>
    <row r="1156" spans="5:13" x14ac:dyDescent="0.4">
      <c r="E1156" s="16"/>
      <c r="F1156" s="16"/>
      <c r="G1156" s="16"/>
      <c r="H1156" s="16"/>
      <c r="I1156" s="16"/>
      <c r="J1156" s="16"/>
      <c r="K1156" s="16"/>
      <c r="L1156" s="16"/>
      <c r="M1156" s="16"/>
    </row>
    <row r="1157" spans="5:13" x14ac:dyDescent="0.4">
      <c r="E1157" s="16"/>
      <c r="F1157" s="16"/>
      <c r="G1157" s="16"/>
      <c r="H1157" s="16"/>
      <c r="I1157" s="16"/>
      <c r="J1157" s="16"/>
      <c r="K1157" s="16"/>
      <c r="L1157" s="16"/>
      <c r="M1157" s="16"/>
    </row>
    <row r="1158" spans="5:13" x14ac:dyDescent="0.4">
      <c r="E1158" s="16"/>
      <c r="F1158" s="16"/>
      <c r="G1158" s="16"/>
      <c r="H1158" s="16"/>
      <c r="I1158" s="16"/>
      <c r="J1158" s="16"/>
      <c r="K1158" s="16"/>
      <c r="L1158" s="16"/>
      <c r="M1158" s="16"/>
    </row>
    <row r="1159" spans="5:13" x14ac:dyDescent="0.4">
      <c r="E1159" s="16"/>
      <c r="F1159" s="16"/>
      <c r="G1159" s="16"/>
      <c r="H1159" s="16"/>
      <c r="I1159" s="16"/>
      <c r="J1159" s="16"/>
      <c r="K1159" s="16"/>
      <c r="L1159" s="16"/>
      <c r="M1159" s="16"/>
    </row>
    <row r="1160" spans="5:13" x14ac:dyDescent="0.4">
      <c r="E1160" s="16"/>
      <c r="F1160" s="16"/>
      <c r="G1160" s="16"/>
      <c r="H1160" s="16"/>
      <c r="I1160" s="16"/>
      <c r="J1160" s="16"/>
      <c r="K1160" s="16"/>
      <c r="L1160" s="16"/>
      <c r="M1160" s="16"/>
    </row>
    <row r="1161" spans="5:13" x14ac:dyDescent="0.4">
      <c r="E1161" s="16"/>
      <c r="F1161" s="16"/>
      <c r="G1161" s="16"/>
      <c r="H1161" s="16"/>
      <c r="I1161" s="16"/>
      <c r="J1161" s="16"/>
      <c r="K1161" s="16"/>
      <c r="L1161" s="16"/>
      <c r="M1161" s="16"/>
    </row>
    <row r="1162" spans="5:13" x14ac:dyDescent="0.4">
      <c r="E1162" s="16"/>
      <c r="F1162" s="16"/>
      <c r="G1162" s="16"/>
      <c r="H1162" s="16"/>
      <c r="I1162" s="16"/>
      <c r="J1162" s="16"/>
      <c r="K1162" s="16"/>
      <c r="L1162" s="16"/>
      <c r="M1162" s="16"/>
    </row>
    <row r="1163" spans="5:13" x14ac:dyDescent="0.4">
      <c r="E1163" s="16"/>
      <c r="F1163" s="16"/>
      <c r="G1163" s="16"/>
      <c r="H1163" s="16"/>
      <c r="I1163" s="16"/>
      <c r="J1163" s="16"/>
      <c r="K1163" s="16"/>
      <c r="L1163" s="16"/>
      <c r="M1163" s="16"/>
    </row>
    <row r="1164" spans="5:13" x14ac:dyDescent="0.4">
      <c r="E1164" s="16"/>
      <c r="F1164" s="16"/>
      <c r="G1164" s="16"/>
      <c r="H1164" s="16"/>
      <c r="I1164" s="16"/>
      <c r="J1164" s="16"/>
      <c r="K1164" s="16"/>
      <c r="L1164" s="16"/>
      <c r="M1164" s="16"/>
    </row>
    <row r="1165" spans="5:13" x14ac:dyDescent="0.4">
      <c r="E1165" s="16"/>
      <c r="F1165" s="16"/>
      <c r="G1165" s="16"/>
      <c r="H1165" s="16"/>
      <c r="I1165" s="16"/>
      <c r="J1165" s="16"/>
      <c r="K1165" s="16"/>
      <c r="L1165" s="16"/>
      <c r="M1165" s="16"/>
    </row>
    <row r="1166" spans="5:13" x14ac:dyDescent="0.4">
      <c r="E1166" s="16"/>
      <c r="F1166" s="16"/>
      <c r="G1166" s="16"/>
      <c r="H1166" s="16"/>
      <c r="I1166" s="16"/>
      <c r="J1166" s="16"/>
      <c r="K1166" s="16"/>
      <c r="L1166" s="16"/>
      <c r="M1166" s="16"/>
    </row>
    <row r="1167" spans="5:13" x14ac:dyDescent="0.4">
      <c r="E1167" s="16"/>
      <c r="F1167" s="16"/>
      <c r="G1167" s="16"/>
      <c r="H1167" s="16"/>
      <c r="I1167" s="16"/>
      <c r="J1167" s="16"/>
      <c r="K1167" s="16"/>
      <c r="L1167" s="16"/>
      <c r="M1167" s="16"/>
    </row>
    <row r="1168" spans="5:13" x14ac:dyDescent="0.4">
      <c r="E1168" s="16"/>
      <c r="F1168" s="16"/>
      <c r="G1168" s="16"/>
      <c r="H1168" s="16"/>
      <c r="I1168" s="16"/>
      <c r="J1168" s="16"/>
      <c r="K1168" s="16"/>
      <c r="L1168" s="16"/>
      <c r="M1168" s="16"/>
    </row>
    <row r="1169" spans="5:13" x14ac:dyDescent="0.4">
      <c r="E1169" s="16"/>
      <c r="F1169" s="16"/>
      <c r="G1169" s="16"/>
      <c r="H1169" s="16"/>
      <c r="I1169" s="16"/>
      <c r="J1169" s="16"/>
      <c r="K1169" s="16"/>
      <c r="L1169" s="16"/>
      <c r="M1169" s="16"/>
    </row>
    <row r="1170" spans="5:13" x14ac:dyDescent="0.4">
      <c r="E1170" s="16"/>
      <c r="F1170" s="16"/>
      <c r="G1170" s="16"/>
      <c r="H1170" s="16"/>
      <c r="I1170" s="16"/>
      <c r="J1170" s="16"/>
      <c r="K1170" s="16"/>
      <c r="L1170" s="16"/>
      <c r="M1170" s="16"/>
    </row>
    <row r="1171" spans="5:13" x14ac:dyDescent="0.4">
      <c r="E1171" s="16"/>
      <c r="F1171" s="16"/>
      <c r="G1171" s="16"/>
      <c r="H1171" s="16"/>
      <c r="I1171" s="16"/>
      <c r="J1171" s="16"/>
      <c r="K1171" s="16"/>
      <c r="L1171" s="16"/>
      <c r="M1171" s="16"/>
    </row>
    <row r="1172" spans="5:13" x14ac:dyDescent="0.4">
      <c r="E1172" s="16"/>
      <c r="F1172" s="16"/>
      <c r="G1172" s="16"/>
      <c r="H1172" s="16"/>
      <c r="I1172" s="16"/>
      <c r="J1172" s="16"/>
      <c r="K1172" s="16"/>
      <c r="L1172" s="16"/>
      <c r="M1172" s="16"/>
    </row>
    <row r="1173" spans="5:13" x14ac:dyDescent="0.4">
      <c r="E1173" s="16"/>
      <c r="F1173" s="16"/>
      <c r="G1173" s="16"/>
      <c r="H1173" s="16"/>
      <c r="I1173" s="16"/>
      <c r="J1173" s="16"/>
      <c r="K1173" s="16"/>
      <c r="L1173" s="16"/>
      <c r="M1173" s="16"/>
    </row>
    <row r="1174" spans="5:13" x14ac:dyDescent="0.4">
      <c r="E1174" s="16"/>
      <c r="F1174" s="16"/>
      <c r="G1174" s="16"/>
      <c r="H1174" s="16"/>
      <c r="I1174" s="16"/>
      <c r="J1174" s="16"/>
      <c r="K1174" s="16"/>
      <c r="L1174" s="16"/>
      <c r="M1174" s="16"/>
    </row>
    <row r="1175" spans="5:13" x14ac:dyDescent="0.4">
      <c r="E1175" s="16"/>
      <c r="F1175" s="16"/>
      <c r="G1175" s="16"/>
      <c r="H1175" s="16"/>
      <c r="I1175" s="16"/>
      <c r="J1175" s="16"/>
      <c r="K1175" s="16"/>
      <c r="L1175" s="16"/>
      <c r="M1175" s="16"/>
    </row>
    <row r="1176" spans="5:13" x14ac:dyDescent="0.4">
      <c r="E1176" s="16"/>
      <c r="F1176" s="16"/>
      <c r="G1176" s="16"/>
      <c r="H1176" s="16"/>
      <c r="I1176" s="16"/>
      <c r="J1176" s="16"/>
      <c r="K1176" s="16"/>
      <c r="L1176" s="16"/>
      <c r="M1176" s="16"/>
    </row>
    <row r="1177" spans="5:13" x14ac:dyDescent="0.4">
      <c r="E1177" s="16"/>
      <c r="F1177" s="16"/>
      <c r="G1177" s="16"/>
      <c r="H1177" s="16"/>
      <c r="I1177" s="16"/>
      <c r="J1177" s="16"/>
      <c r="K1177" s="16"/>
      <c r="L1177" s="16"/>
      <c r="M1177" s="16"/>
    </row>
    <row r="1178" spans="5:13" x14ac:dyDescent="0.4">
      <c r="E1178" s="16"/>
      <c r="F1178" s="16"/>
      <c r="G1178" s="16"/>
      <c r="H1178" s="16"/>
      <c r="I1178" s="16"/>
      <c r="J1178" s="16"/>
      <c r="K1178" s="16"/>
      <c r="L1178" s="16"/>
      <c r="M1178" s="16"/>
    </row>
    <row r="1179" spans="5:13" x14ac:dyDescent="0.4">
      <c r="E1179" s="16"/>
      <c r="F1179" s="16"/>
      <c r="G1179" s="16"/>
      <c r="H1179" s="16"/>
      <c r="I1179" s="16"/>
      <c r="J1179" s="16"/>
      <c r="K1179" s="16"/>
      <c r="L1179" s="16"/>
      <c r="M1179" s="16"/>
    </row>
    <row r="1180" spans="5:13" x14ac:dyDescent="0.4">
      <c r="E1180" s="16"/>
      <c r="F1180" s="16"/>
      <c r="G1180" s="16"/>
      <c r="H1180" s="16"/>
      <c r="I1180" s="16"/>
      <c r="J1180" s="16"/>
      <c r="K1180" s="16"/>
      <c r="L1180" s="16"/>
      <c r="M1180" s="16"/>
    </row>
    <row r="1181" spans="5:13" x14ac:dyDescent="0.4">
      <c r="E1181" s="16"/>
      <c r="F1181" s="16"/>
      <c r="G1181" s="16"/>
      <c r="H1181" s="16"/>
      <c r="I1181" s="16"/>
      <c r="J1181" s="16"/>
      <c r="K1181" s="16"/>
      <c r="L1181" s="16"/>
      <c r="M1181" s="16"/>
    </row>
    <row r="1182" spans="5:13" x14ac:dyDescent="0.4">
      <c r="E1182" s="16"/>
      <c r="F1182" s="16"/>
      <c r="G1182" s="16"/>
      <c r="H1182" s="16"/>
      <c r="I1182" s="16"/>
      <c r="J1182" s="16"/>
      <c r="K1182" s="16"/>
      <c r="L1182" s="16"/>
      <c r="M1182" s="16"/>
    </row>
    <row r="1183" spans="5:13" x14ac:dyDescent="0.4">
      <c r="E1183" s="16"/>
      <c r="F1183" s="16"/>
      <c r="G1183" s="16"/>
      <c r="H1183" s="16"/>
      <c r="I1183" s="16"/>
      <c r="J1183" s="16"/>
      <c r="K1183" s="16"/>
      <c r="L1183" s="16"/>
      <c r="M1183" s="16"/>
    </row>
    <row r="1184" spans="5:13" x14ac:dyDescent="0.4">
      <c r="E1184" s="16"/>
      <c r="F1184" s="16"/>
      <c r="G1184" s="16"/>
      <c r="H1184" s="16"/>
      <c r="I1184" s="16"/>
      <c r="J1184" s="16"/>
      <c r="K1184" s="16"/>
      <c r="L1184" s="16"/>
      <c r="M1184" s="16"/>
    </row>
    <row r="1185" spans="5:13" x14ac:dyDescent="0.4">
      <c r="E1185" s="16"/>
      <c r="F1185" s="16"/>
      <c r="G1185" s="16"/>
      <c r="H1185" s="16"/>
      <c r="I1185" s="16"/>
      <c r="J1185" s="16"/>
      <c r="K1185" s="16"/>
      <c r="L1185" s="16"/>
      <c r="M1185" s="16"/>
    </row>
    <row r="1186" spans="5:13" x14ac:dyDescent="0.4">
      <c r="E1186" s="16"/>
      <c r="F1186" s="16"/>
      <c r="G1186" s="16"/>
      <c r="H1186" s="16"/>
      <c r="I1186" s="16"/>
      <c r="J1186" s="16"/>
      <c r="K1186" s="16"/>
      <c r="L1186" s="16"/>
      <c r="M1186" s="16"/>
    </row>
    <row r="1187" spans="5:13" x14ac:dyDescent="0.4">
      <c r="E1187" s="16"/>
      <c r="F1187" s="16"/>
      <c r="G1187" s="16"/>
      <c r="H1187" s="16"/>
      <c r="I1187" s="16"/>
      <c r="J1187" s="16"/>
      <c r="K1187" s="16"/>
      <c r="L1187" s="16"/>
      <c r="M1187" s="16"/>
    </row>
    <row r="1188" spans="5:13" x14ac:dyDescent="0.4">
      <c r="E1188" s="16"/>
      <c r="F1188" s="16"/>
      <c r="G1188" s="16"/>
      <c r="H1188" s="16"/>
      <c r="I1188" s="16"/>
      <c r="J1188" s="16"/>
      <c r="K1188" s="16"/>
      <c r="L1188" s="16"/>
      <c r="M1188" s="16"/>
    </row>
    <row r="1189" spans="5:13" x14ac:dyDescent="0.4">
      <c r="E1189" s="16"/>
      <c r="F1189" s="16"/>
      <c r="G1189" s="16"/>
      <c r="H1189" s="16"/>
      <c r="I1189" s="16"/>
      <c r="J1189" s="16"/>
      <c r="K1189" s="16"/>
      <c r="L1189" s="16"/>
      <c r="M1189" s="16"/>
    </row>
    <row r="1190" spans="5:13" x14ac:dyDescent="0.4">
      <c r="E1190" s="16"/>
      <c r="F1190" s="16"/>
      <c r="G1190" s="16"/>
      <c r="H1190" s="16"/>
      <c r="I1190" s="16"/>
      <c r="J1190" s="16"/>
      <c r="K1190" s="16"/>
      <c r="L1190" s="16"/>
      <c r="M1190" s="16"/>
    </row>
    <row r="1191" spans="5:13" x14ac:dyDescent="0.4">
      <c r="E1191" s="16"/>
      <c r="F1191" s="16"/>
      <c r="G1191" s="16"/>
      <c r="H1191" s="16"/>
      <c r="I1191" s="16"/>
      <c r="J1191" s="16"/>
      <c r="K1191" s="16"/>
      <c r="L1191" s="16"/>
      <c r="M1191" s="16"/>
    </row>
    <row r="1192" spans="5:13" x14ac:dyDescent="0.4">
      <c r="E1192" s="16"/>
      <c r="F1192" s="16"/>
      <c r="G1192" s="16"/>
      <c r="H1192" s="16"/>
      <c r="I1192" s="16"/>
      <c r="J1192" s="16"/>
      <c r="K1192" s="16"/>
      <c r="L1192" s="16"/>
      <c r="M1192" s="16"/>
    </row>
    <row r="1193" spans="5:13" x14ac:dyDescent="0.4">
      <c r="E1193" s="16"/>
      <c r="F1193" s="16"/>
      <c r="G1193" s="16"/>
      <c r="H1193" s="16"/>
      <c r="I1193" s="16"/>
      <c r="J1193" s="16"/>
      <c r="K1193" s="16"/>
      <c r="L1193" s="16"/>
      <c r="M1193" s="16"/>
    </row>
    <row r="1194" spans="5:13" x14ac:dyDescent="0.4">
      <c r="E1194" s="16"/>
      <c r="F1194" s="16"/>
      <c r="G1194" s="16"/>
      <c r="H1194" s="16"/>
      <c r="I1194" s="16"/>
      <c r="J1194" s="16"/>
      <c r="K1194" s="16"/>
      <c r="L1194" s="16"/>
      <c r="M1194" s="16"/>
    </row>
    <row r="1195" spans="5:13" x14ac:dyDescent="0.4">
      <c r="E1195" s="16"/>
      <c r="F1195" s="16"/>
      <c r="G1195" s="16"/>
      <c r="H1195" s="16"/>
      <c r="I1195" s="16"/>
      <c r="J1195" s="16"/>
      <c r="K1195" s="16"/>
      <c r="L1195" s="16"/>
      <c r="M1195" s="16"/>
    </row>
    <row r="1196" spans="5:13" x14ac:dyDescent="0.4">
      <c r="E1196" s="16"/>
      <c r="F1196" s="16"/>
      <c r="G1196" s="16"/>
      <c r="H1196" s="16"/>
      <c r="I1196" s="16"/>
      <c r="J1196" s="16"/>
      <c r="K1196" s="16"/>
      <c r="L1196" s="16"/>
      <c r="M1196" s="16"/>
    </row>
    <row r="1197" spans="5:13" x14ac:dyDescent="0.4">
      <c r="E1197" s="16"/>
      <c r="F1197" s="16"/>
      <c r="G1197" s="16"/>
      <c r="H1197" s="16"/>
      <c r="I1197" s="16"/>
      <c r="J1197" s="16"/>
      <c r="K1197" s="16"/>
      <c r="L1197" s="16"/>
      <c r="M1197" s="16"/>
    </row>
    <row r="1198" spans="5:13" x14ac:dyDescent="0.4">
      <c r="E1198" s="16"/>
      <c r="F1198" s="16"/>
      <c r="G1198" s="16"/>
      <c r="H1198" s="16"/>
      <c r="I1198" s="16"/>
      <c r="J1198" s="16"/>
      <c r="K1198" s="16"/>
      <c r="L1198" s="16"/>
      <c r="M1198" s="16"/>
    </row>
    <row r="1199" spans="5:13" x14ac:dyDescent="0.4">
      <c r="E1199" s="16"/>
      <c r="F1199" s="16"/>
      <c r="G1199" s="16"/>
      <c r="H1199" s="16"/>
      <c r="I1199" s="16"/>
      <c r="J1199" s="16"/>
      <c r="K1199" s="16"/>
      <c r="L1199" s="16"/>
      <c r="M1199" s="16"/>
    </row>
    <row r="1200" spans="5:13" x14ac:dyDescent="0.4">
      <c r="E1200" s="16"/>
      <c r="F1200" s="16"/>
      <c r="G1200" s="16"/>
      <c r="H1200" s="16"/>
      <c r="I1200" s="16"/>
      <c r="J1200" s="16"/>
      <c r="K1200" s="16"/>
      <c r="L1200" s="16"/>
      <c r="M1200" s="16"/>
    </row>
    <row r="1201" spans="5:13" x14ac:dyDescent="0.4">
      <c r="E1201" s="16"/>
      <c r="F1201" s="16"/>
      <c r="G1201" s="16"/>
      <c r="H1201" s="16"/>
      <c r="I1201" s="16"/>
      <c r="J1201" s="16"/>
      <c r="K1201" s="16"/>
      <c r="L1201" s="16"/>
      <c r="M1201" s="16"/>
    </row>
    <row r="1202" spans="5:13" x14ac:dyDescent="0.4">
      <c r="E1202" s="16"/>
      <c r="F1202" s="16"/>
      <c r="G1202" s="16"/>
      <c r="H1202" s="16"/>
      <c r="I1202" s="16"/>
      <c r="J1202" s="16"/>
      <c r="K1202" s="16"/>
      <c r="L1202" s="16"/>
      <c r="M1202" s="16"/>
    </row>
    <row r="1203" spans="5:13" x14ac:dyDescent="0.4">
      <c r="E1203" s="16"/>
      <c r="F1203" s="16"/>
      <c r="G1203" s="16"/>
      <c r="H1203" s="16"/>
      <c r="I1203" s="16"/>
      <c r="J1203" s="16"/>
      <c r="K1203" s="16"/>
      <c r="L1203" s="16"/>
      <c r="M1203" s="16"/>
    </row>
    <row r="1204" spans="5:13" x14ac:dyDescent="0.4">
      <c r="E1204" s="16"/>
      <c r="F1204" s="16"/>
      <c r="G1204" s="16"/>
      <c r="H1204" s="16"/>
      <c r="I1204" s="16"/>
      <c r="J1204" s="16"/>
      <c r="K1204" s="16"/>
      <c r="L1204" s="16"/>
      <c r="M1204" s="16"/>
    </row>
    <row r="1205" spans="5:13" x14ac:dyDescent="0.4">
      <c r="E1205" s="16"/>
      <c r="F1205" s="16"/>
      <c r="G1205" s="16"/>
      <c r="H1205" s="16"/>
      <c r="I1205" s="16"/>
      <c r="J1205" s="16"/>
      <c r="K1205" s="16"/>
      <c r="L1205" s="16"/>
      <c r="M1205" s="16"/>
    </row>
    <row r="1206" spans="5:13" x14ac:dyDescent="0.4">
      <c r="E1206" s="16"/>
      <c r="F1206" s="16"/>
      <c r="G1206" s="16"/>
      <c r="H1206" s="16"/>
      <c r="I1206" s="16"/>
      <c r="J1206" s="16"/>
      <c r="K1206" s="16"/>
      <c r="L1206" s="16"/>
      <c r="M1206" s="16"/>
    </row>
    <row r="1207" spans="5:13" x14ac:dyDescent="0.4">
      <c r="E1207" s="16"/>
      <c r="F1207" s="16"/>
      <c r="G1207" s="16"/>
      <c r="H1207" s="16"/>
      <c r="I1207" s="16"/>
      <c r="J1207" s="16"/>
      <c r="K1207" s="16"/>
      <c r="L1207" s="16"/>
      <c r="M1207" s="16"/>
    </row>
    <row r="1208" spans="5:13" x14ac:dyDescent="0.4">
      <c r="E1208" s="16"/>
      <c r="F1208" s="16"/>
      <c r="G1208" s="16"/>
      <c r="H1208" s="16"/>
      <c r="I1208" s="16"/>
      <c r="J1208" s="16"/>
      <c r="K1208" s="16"/>
      <c r="L1208" s="16"/>
      <c r="M1208" s="16"/>
    </row>
    <row r="1209" spans="5:13" x14ac:dyDescent="0.4">
      <c r="E1209" s="16"/>
      <c r="F1209" s="16"/>
      <c r="G1209" s="16"/>
      <c r="H1209" s="16"/>
      <c r="I1209" s="16"/>
      <c r="J1209" s="16"/>
      <c r="K1209" s="16"/>
      <c r="L1209" s="16"/>
      <c r="M1209" s="16"/>
    </row>
    <row r="1210" spans="5:13" x14ac:dyDescent="0.4">
      <c r="E1210" s="16"/>
      <c r="F1210" s="16"/>
      <c r="G1210" s="16"/>
      <c r="H1210" s="16"/>
      <c r="I1210" s="16"/>
      <c r="J1210" s="16"/>
      <c r="K1210" s="16"/>
      <c r="L1210" s="16"/>
      <c r="M1210" s="16"/>
    </row>
    <row r="1211" spans="5:13" x14ac:dyDescent="0.4">
      <c r="E1211" s="16"/>
      <c r="F1211" s="16"/>
      <c r="G1211" s="16"/>
      <c r="H1211" s="16"/>
      <c r="I1211" s="16"/>
      <c r="J1211" s="16"/>
      <c r="K1211" s="16"/>
      <c r="L1211" s="16"/>
      <c r="M1211" s="16"/>
    </row>
    <row r="1212" spans="5:13" x14ac:dyDescent="0.4">
      <c r="E1212" s="16"/>
      <c r="F1212" s="16"/>
      <c r="G1212" s="16"/>
      <c r="H1212" s="16"/>
      <c r="I1212" s="16"/>
      <c r="J1212" s="16"/>
      <c r="K1212" s="16"/>
      <c r="L1212" s="16"/>
      <c r="M1212" s="16"/>
    </row>
    <row r="1213" spans="5:13" x14ac:dyDescent="0.4">
      <c r="E1213" s="16"/>
      <c r="F1213" s="16"/>
      <c r="G1213" s="16"/>
      <c r="H1213" s="16"/>
      <c r="I1213" s="16"/>
      <c r="J1213" s="16"/>
      <c r="K1213" s="16"/>
      <c r="L1213" s="16"/>
      <c r="M1213" s="16"/>
    </row>
    <row r="1214" spans="5:13" x14ac:dyDescent="0.4">
      <c r="E1214" s="16"/>
      <c r="F1214" s="16"/>
      <c r="G1214" s="16"/>
      <c r="H1214" s="16"/>
      <c r="I1214" s="16"/>
      <c r="J1214" s="16"/>
      <c r="K1214" s="16"/>
      <c r="L1214" s="16"/>
      <c r="M1214" s="16"/>
    </row>
    <row r="1215" spans="5:13" x14ac:dyDescent="0.4">
      <c r="E1215" s="16"/>
      <c r="F1215" s="16"/>
      <c r="G1215" s="16"/>
      <c r="H1215" s="16"/>
      <c r="I1215" s="16"/>
      <c r="J1215" s="16"/>
      <c r="K1215" s="16"/>
      <c r="L1215" s="16"/>
      <c r="M1215" s="16"/>
    </row>
    <row r="1216" spans="5:13" x14ac:dyDescent="0.4">
      <c r="E1216" s="16"/>
      <c r="F1216" s="16"/>
      <c r="G1216" s="16"/>
      <c r="H1216" s="16"/>
      <c r="I1216" s="16"/>
      <c r="J1216" s="16"/>
      <c r="K1216" s="16"/>
      <c r="L1216" s="16"/>
      <c r="M1216" s="16"/>
    </row>
    <row r="1217" spans="5:13" x14ac:dyDescent="0.4">
      <c r="E1217" s="16"/>
      <c r="F1217" s="16"/>
      <c r="G1217" s="16"/>
      <c r="H1217" s="16"/>
      <c r="I1217" s="16"/>
      <c r="J1217" s="16"/>
      <c r="K1217" s="16"/>
      <c r="L1217" s="16"/>
      <c r="M1217" s="16"/>
    </row>
    <row r="1218" spans="5:13" x14ac:dyDescent="0.4">
      <c r="E1218" s="16"/>
      <c r="F1218" s="16"/>
      <c r="G1218" s="16"/>
      <c r="H1218" s="16"/>
      <c r="I1218" s="16"/>
      <c r="J1218" s="16"/>
      <c r="K1218" s="16"/>
      <c r="L1218" s="16"/>
      <c r="M1218" s="16"/>
    </row>
    <row r="1219" spans="5:13" x14ac:dyDescent="0.4">
      <c r="E1219" s="16"/>
      <c r="F1219" s="16"/>
      <c r="G1219" s="16"/>
      <c r="H1219" s="16"/>
      <c r="I1219" s="16"/>
      <c r="J1219" s="16"/>
      <c r="K1219" s="16"/>
      <c r="L1219" s="16"/>
      <c r="M1219" s="16"/>
    </row>
    <row r="1220" spans="5:13" x14ac:dyDescent="0.4">
      <c r="E1220" s="16"/>
      <c r="F1220" s="16"/>
      <c r="G1220" s="16"/>
      <c r="H1220" s="16"/>
      <c r="I1220" s="16"/>
      <c r="J1220" s="16"/>
      <c r="K1220" s="16"/>
      <c r="L1220" s="16"/>
      <c r="M1220" s="16"/>
    </row>
    <row r="1221" spans="5:13" x14ac:dyDescent="0.4">
      <c r="E1221" s="16"/>
      <c r="F1221" s="16"/>
      <c r="G1221" s="16"/>
      <c r="H1221" s="16"/>
      <c r="I1221" s="16"/>
      <c r="J1221" s="16"/>
      <c r="K1221" s="16"/>
      <c r="L1221" s="16"/>
      <c r="M1221" s="16"/>
    </row>
    <row r="1222" spans="5:13" x14ac:dyDescent="0.4">
      <c r="E1222" s="16"/>
      <c r="F1222" s="16"/>
      <c r="G1222" s="16"/>
      <c r="H1222" s="16"/>
      <c r="I1222" s="16"/>
      <c r="J1222" s="16"/>
      <c r="K1222" s="16"/>
      <c r="L1222" s="16"/>
      <c r="M1222" s="16"/>
    </row>
    <row r="1223" spans="5:13" x14ac:dyDescent="0.4">
      <c r="E1223" s="16"/>
      <c r="F1223" s="16"/>
      <c r="G1223" s="16"/>
      <c r="H1223" s="16"/>
      <c r="I1223" s="16"/>
      <c r="J1223" s="16"/>
      <c r="K1223" s="16"/>
      <c r="L1223" s="16"/>
      <c r="M1223" s="16"/>
    </row>
    <row r="1224" spans="5:13" x14ac:dyDescent="0.4">
      <c r="E1224" s="16"/>
      <c r="F1224" s="16"/>
      <c r="G1224" s="16"/>
      <c r="H1224" s="16"/>
      <c r="I1224" s="16"/>
      <c r="J1224" s="16"/>
      <c r="K1224" s="16"/>
      <c r="L1224" s="16"/>
      <c r="M1224" s="16"/>
    </row>
    <row r="1225" spans="5:13" x14ac:dyDescent="0.4">
      <c r="E1225" s="16"/>
      <c r="F1225" s="16"/>
      <c r="G1225" s="16"/>
      <c r="H1225" s="16"/>
      <c r="I1225" s="16"/>
      <c r="J1225" s="16"/>
      <c r="K1225" s="16"/>
      <c r="L1225" s="16"/>
      <c r="M1225" s="16"/>
    </row>
    <row r="1226" spans="5:13" x14ac:dyDescent="0.4">
      <c r="E1226" s="16"/>
      <c r="F1226" s="16"/>
      <c r="G1226" s="16"/>
      <c r="H1226" s="16"/>
      <c r="I1226" s="16"/>
      <c r="J1226" s="16"/>
      <c r="K1226" s="16"/>
      <c r="L1226" s="16"/>
      <c r="M1226" s="16"/>
    </row>
    <row r="1227" spans="5:13" x14ac:dyDescent="0.4">
      <c r="E1227" s="16"/>
      <c r="F1227" s="16"/>
      <c r="G1227" s="16"/>
      <c r="H1227" s="16"/>
      <c r="I1227" s="16"/>
      <c r="J1227" s="16"/>
      <c r="K1227" s="16"/>
      <c r="L1227" s="16"/>
      <c r="M1227" s="16"/>
    </row>
    <row r="1228" spans="5:13" x14ac:dyDescent="0.4">
      <c r="E1228" s="16"/>
      <c r="F1228" s="16"/>
      <c r="G1228" s="16"/>
      <c r="H1228" s="16"/>
      <c r="I1228" s="16"/>
      <c r="J1228" s="16"/>
      <c r="K1228" s="16"/>
      <c r="L1228" s="16"/>
      <c r="M1228" s="16"/>
    </row>
    <row r="1229" spans="5:13" x14ac:dyDescent="0.4">
      <c r="E1229" s="16"/>
      <c r="F1229" s="16"/>
      <c r="G1229" s="16"/>
      <c r="H1229" s="16"/>
      <c r="I1229" s="16"/>
      <c r="J1229" s="16"/>
      <c r="K1229" s="16"/>
      <c r="L1229" s="16"/>
      <c r="M1229" s="16"/>
    </row>
    <row r="1230" spans="5:13" x14ac:dyDescent="0.4">
      <c r="E1230" s="16"/>
      <c r="F1230" s="16"/>
      <c r="G1230" s="16"/>
      <c r="H1230" s="16"/>
      <c r="I1230" s="16"/>
      <c r="J1230" s="16"/>
      <c r="K1230" s="16"/>
      <c r="L1230" s="16"/>
      <c r="M1230" s="16"/>
    </row>
    <row r="1231" spans="5:13" x14ac:dyDescent="0.4">
      <c r="E1231" s="16"/>
      <c r="F1231" s="16"/>
      <c r="G1231" s="16"/>
      <c r="H1231" s="16"/>
      <c r="I1231" s="16"/>
      <c r="J1231" s="16"/>
      <c r="K1231" s="16"/>
      <c r="L1231" s="16"/>
      <c r="M1231" s="16"/>
    </row>
    <row r="1232" spans="5:13" x14ac:dyDescent="0.4">
      <c r="E1232" s="16"/>
      <c r="F1232" s="16"/>
      <c r="G1232" s="16"/>
      <c r="H1232" s="16"/>
      <c r="I1232" s="16"/>
      <c r="J1232" s="16"/>
      <c r="K1232" s="16"/>
      <c r="L1232" s="16"/>
      <c r="M1232" s="16"/>
    </row>
    <row r="1233" spans="5:13" x14ac:dyDescent="0.4">
      <c r="E1233" s="16"/>
      <c r="F1233" s="16"/>
      <c r="G1233" s="16"/>
      <c r="H1233" s="16"/>
      <c r="I1233" s="16"/>
      <c r="J1233" s="16"/>
      <c r="K1233" s="16"/>
      <c r="L1233" s="16"/>
      <c r="M1233" s="16"/>
    </row>
    <row r="1234" spans="5:13" x14ac:dyDescent="0.4">
      <c r="E1234" s="16"/>
      <c r="F1234" s="16"/>
      <c r="G1234" s="16"/>
      <c r="H1234" s="16"/>
      <c r="I1234" s="16"/>
      <c r="J1234" s="16"/>
      <c r="K1234" s="16"/>
      <c r="L1234" s="16"/>
      <c r="M1234" s="16"/>
    </row>
    <row r="1235" spans="5:13" x14ac:dyDescent="0.4">
      <c r="E1235" s="16"/>
      <c r="F1235" s="16"/>
      <c r="G1235" s="16"/>
      <c r="H1235" s="16"/>
      <c r="I1235" s="16"/>
      <c r="J1235" s="16"/>
      <c r="K1235" s="16"/>
      <c r="L1235" s="16"/>
      <c r="M1235" s="16"/>
    </row>
    <row r="1236" spans="5:13" x14ac:dyDescent="0.4">
      <c r="E1236" s="16"/>
      <c r="F1236" s="16"/>
      <c r="G1236" s="16"/>
      <c r="H1236" s="16"/>
      <c r="I1236" s="16"/>
      <c r="J1236" s="16"/>
      <c r="K1236" s="16"/>
      <c r="L1236" s="16"/>
      <c r="M1236" s="16"/>
    </row>
    <row r="1237" spans="5:13" x14ac:dyDescent="0.4">
      <c r="E1237" s="16"/>
      <c r="F1237" s="16"/>
      <c r="G1237" s="16"/>
      <c r="H1237" s="16"/>
      <c r="I1237" s="16"/>
      <c r="J1237" s="16"/>
      <c r="K1237" s="16"/>
      <c r="L1237" s="16"/>
      <c r="M1237" s="16"/>
    </row>
    <row r="1238" spans="5:13" x14ac:dyDescent="0.4">
      <c r="E1238" s="16"/>
      <c r="F1238" s="16"/>
      <c r="G1238" s="16"/>
      <c r="H1238" s="16"/>
      <c r="I1238" s="16"/>
      <c r="J1238" s="16"/>
      <c r="K1238" s="16"/>
      <c r="L1238" s="16"/>
      <c r="M1238" s="16"/>
    </row>
    <row r="1239" spans="5:13" x14ac:dyDescent="0.4">
      <c r="E1239" s="16"/>
      <c r="F1239" s="16"/>
      <c r="G1239" s="16"/>
      <c r="H1239" s="16"/>
      <c r="I1239" s="16"/>
      <c r="J1239" s="16"/>
      <c r="K1239" s="16"/>
      <c r="L1239" s="16"/>
      <c r="M1239" s="16"/>
    </row>
    <row r="1240" spans="5:13" x14ac:dyDescent="0.4">
      <c r="E1240" s="16"/>
      <c r="F1240" s="16"/>
      <c r="G1240" s="16"/>
      <c r="H1240" s="16"/>
      <c r="I1240" s="16"/>
      <c r="J1240" s="16"/>
      <c r="K1240" s="16"/>
      <c r="L1240" s="16"/>
      <c r="M1240" s="16"/>
    </row>
    <row r="1241" spans="5:13" x14ac:dyDescent="0.4">
      <c r="E1241" s="16"/>
      <c r="F1241" s="16"/>
      <c r="G1241" s="16"/>
      <c r="H1241" s="16"/>
      <c r="I1241" s="16"/>
      <c r="J1241" s="16"/>
      <c r="K1241" s="16"/>
      <c r="L1241" s="16"/>
      <c r="M1241" s="16"/>
    </row>
    <row r="1242" spans="5:13" x14ac:dyDescent="0.4">
      <c r="E1242" s="16"/>
      <c r="F1242" s="16"/>
      <c r="G1242" s="16"/>
      <c r="H1242" s="16"/>
      <c r="I1242" s="16"/>
      <c r="J1242" s="16"/>
      <c r="K1242" s="16"/>
      <c r="L1242" s="16"/>
      <c r="M1242" s="16"/>
    </row>
    <row r="1243" spans="5:13" x14ac:dyDescent="0.4">
      <c r="E1243" s="16"/>
      <c r="F1243" s="16"/>
      <c r="G1243" s="16"/>
      <c r="H1243" s="16"/>
      <c r="I1243" s="16"/>
      <c r="J1243" s="16"/>
      <c r="K1243" s="16"/>
      <c r="L1243" s="16"/>
      <c r="M1243" s="16"/>
    </row>
    <row r="1244" spans="5:13" x14ac:dyDescent="0.4">
      <c r="E1244" s="16"/>
      <c r="F1244" s="16"/>
      <c r="G1244" s="16"/>
      <c r="H1244" s="16"/>
      <c r="I1244" s="16"/>
      <c r="J1244" s="16"/>
      <c r="K1244" s="16"/>
      <c r="L1244" s="16"/>
      <c r="M1244" s="16"/>
    </row>
    <row r="1245" spans="5:13" x14ac:dyDescent="0.4">
      <c r="E1245" s="16"/>
      <c r="F1245" s="16"/>
      <c r="G1245" s="16"/>
      <c r="H1245" s="16"/>
      <c r="I1245" s="16"/>
      <c r="J1245" s="16"/>
      <c r="K1245" s="16"/>
      <c r="L1245" s="16"/>
      <c r="M1245" s="16"/>
    </row>
    <row r="1246" spans="5:13" x14ac:dyDescent="0.4">
      <c r="E1246" s="16"/>
      <c r="F1246" s="16"/>
      <c r="G1246" s="16"/>
      <c r="H1246" s="16"/>
      <c r="I1246" s="16"/>
      <c r="J1246" s="16"/>
      <c r="K1246" s="16"/>
      <c r="L1246" s="16"/>
      <c r="M1246" s="16"/>
    </row>
    <row r="1247" spans="5:13" x14ac:dyDescent="0.4">
      <c r="E1247" s="16"/>
      <c r="F1247" s="16"/>
      <c r="G1247" s="16"/>
      <c r="H1247" s="16"/>
      <c r="I1247" s="16"/>
      <c r="J1247" s="16"/>
      <c r="K1247" s="16"/>
      <c r="L1247" s="16"/>
      <c r="M1247" s="16"/>
    </row>
    <row r="1248" spans="5:13" x14ac:dyDescent="0.4">
      <c r="E1248" s="16"/>
      <c r="F1248" s="16"/>
      <c r="G1248" s="16"/>
      <c r="H1248" s="16"/>
      <c r="I1248" s="16"/>
      <c r="J1248" s="16"/>
      <c r="K1248" s="16"/>
      <c r="L1248" s="16"/>
      <c r="M1248" s="16"/>
    </row>
    <row r="1249" spans="5:13" x14ac:dyDescent="0.4">
      <c r="E1249" s="16"/>
      <c r="F1249" s="16"/>
      <c r="G1249" s="16"/>
      <c r="H1249" s="16"/>
      <c r="I1249" s="16"/>
      <c r="J1249" s="16"/>
      <c r="K1249" s="16"/>
      <c r="L1249" s="16"/>
      <c r="M1249" s="16"/>
    </row>
    <row r="1250" spans="5:13" x14ac:dyDescent="0.4">
      <c r="E1250" s="16"/>
      <c r="F1250" s="16"/>
      <c r="G1250" s="16"/>
      <c r="H1250" s="16"/>
      <c r="I1250" s="16"/>
      <c r="J1250" s="16"/>
      <c r="K1250" s="16"/>
      <c r="L1250" s="16"/>
      <c r="M1250" s="16"/>
    </row>
    <row r="1251" spans="5:13" x14ac:dyDescent="0.4">
      <c r="E1251" s="16"/>
      <c r="F1251" s="16"/>
      <c r="G1251" s="16"/>
      <c r="H1251" s="16"/>
      <c r="I1251" s="16"/>
      <c r="J1251" s="16"/>
      <c r="K1251" s="16"/>
      <c r="L1251" s="16"/>
      <c r="M1251" s="16"/>
    </row>
    <row r="1252" spans="5:13" x14ac:dyDescent="0.4">
      <c r="E1252" s="16"/>
      <c r="F1252" s="16"/>
      <c r="G1252" s="16"/>
      <c r="H1252" s="16"/>
      <c r="I1252" s="16"/>
      <c r="J1252" s="16"/>
      <c r="K1252" s="16"/>
      <c r="L1252" s="16"/>
      <c r="M1252" s="16"/>
    </row>
    <row r="1253" spans="5:13" x14ac:dyDescent="0.4">
      <c r="E1253" s="16"/>
      <c r="F1253" s="16"/>
      <c r="G1253" s="16"/>
      <c r="H1253" s="16"/>
      <c r="I1253" s="16"/>
      <c r="J1253" s="16"/>
      <c r="K1253" s="16"/>
      <c r="L1253" s="16"/>
      <c r="M1253" s="16"/>
    </row>
    <row r="1254" spans="5:13" x14ac:dyDescent="0.4">
      <c r="E1254" s="16"/>
      <c r="F1254" s="16"/>
      <c r="G1254" s="16"/>
      <c r="H1254" s="16"/>
      <c r="I1254" s="16"/>
      <c r="J1254" s="16"/>
      <c r="K1254" s="16"/>
      <c r="L1254" s="16"/>
      <c r="M1254" s="16"/>
    </row>
    <row r="1255" spans="5:13" x14ac:dyDescent="0.4">
      <c r="E1255" s="16"/>
      <c r="F1255" s="16"/>
      <c r="G1255" s="16"/>
      <c r="H1255" s="16"/>
      <c r="I1255" s="16"/>
      <c r="J1255" s="16"/>
      <c r="K1255" s="16"/>
      <c r="L1255" s="16"/>
      <c r="M1255" s="16"/>
    </row>
    <row r="1256" spans="5:13" x14ac:dyDescent="0.4">
      <c r="E1256" s="16"/>
      <c r="F1256" s="16"/>
      <c r="G1256" s="16"/>
      <c r="H1256" s="16"/>
      <c r="I1256" s="16"/>
      <c r="J1256" s="16"/>
      <c r="K1256" s="16"/>
      <c r="L1256" s="16"/>
      <c r="M1256" s="16"/>
    </row>
    <row r="1257" spans="5:13" x14ac:dyDescent="0.4">
      <c r="E1257" s="16"/>
      <c r="F1257" s="16"/>
      <c r="G1257" s="16"/>
      <c r="H1257" s="16"/>
      <c r="I1257" s="16"/>
      <c r="J1257" s="16"/>
      <c r="K1257" s="16"/>
      <c r="L1257" s="16"/>
      <c r="M1257" s="16"/>
    </row>
    <row r="1258" spans="5:13" x14ac:dyDescent="0.4">
      <c r="E1258" s="16"/>
      <c r="F1258" s="16"/>
      <c r="G1258" s="16"/>
      <c r="H1258" s="16"/>
      <c r="I1258" s="16"/>
      <c r="J1258" s="16"/>
      <c r="K1258" s="16"/>
      <c r="L1258" s="16"/>
      <c r="M1258" s="16"/>
    </row>
    <row r="1259" spans="5:13" x14ac:dyDescent="0.4">
      <c r="E1259" s="16"/>
      <c r="F1259" s="16"/>
      <c r="G1259" s="16"/>
      <c r="H1259" s="16"/>
      <c r="I1259" s="16"/>
      <c r="J1259" s="16"/>
      <c r="K1259" s="16"/>
      <c r="L1259" s="16"/>
      <c r="M1259" s="16"/>
    </row>
    <row r="1260" spans="5:13" x14ac:dyDescent="0.4">
      <c r="E1260" s="16"/>
      <c r="F1260" s="16"/>
      <c r="G1260" s="16"/>
      <c r="H1260" s="16"/>
      <c r="I1260" s="16"/>
      <c r="J1260" s="16"/>
      <c r="K1260" s="16"/>
      <c r="L1260" s="16"/>
      <c r="M1260" s="16"/>
    </row>
    <row r="1261" spans="5:13" x14ac:dyDescent="0.4">
      <c r="E1261" s="16"/>
      <c r="F1261" s="16"/>
      <c r="G1261" s="16"/>
      <c r="H1261" s="16"/>
      <c r="I1261" s="16"/>
      <c r="J1261" s="16"/>
      <c r="K1261" s="16"/>
      <c r="L1261" s="16"/>
      <c r="M1261" s="16"/>
    </row>
    <row r="1262" spans="5:13" x14ac:dyDescent="0.4">
      <c r="E1262" s="16"/>
      <c r="F1262" s="16"/>
      <c r="G1262" s="16"/>
      <c r="H1262" s="16"/>
      <c r="I1262" s="16"/>
      <c r="J1262" s="16"/>
      <c r="K1262" s="16"/>
      <c r="L1262" s="16"/>
      <c r="M1262" s="16"/>
    </row>
    <row r="1263" spans="5:13" x14ac:dyDescent="0.4">
      <c r="E1263" s="16"/>
      <c r="F1263" s="16"/>
      <c r="G1263" s="16"/>
      <c r="H1263" s="16"/>
      <c r="I1263" s="16"/>
      <c r="J1263" s="16"/>
      <c r="K1263" s="16"/>
      <c r="L1263" s="16"/>
      <c r="M1263" s="16"/>
    </row>
    <row r="1264" spans="5:13" x14ac:dyDescent="0.4">
      <c r="E1264" s="16"/>
      <c r="F1264" s="16"/>
      <c r="G1264" s="16"/>
      <c r="H1264" s="16"/>
      <c r="I1264" s="16"/>
      <c r="J1264" s="16"/>
      <c r="K1264" s="16"/>
      <c r="L1264" s="16"/>
      <c r="M1264" s="16"/>
    </row>
    <row r="1265" spans="5:13" x14ac:dyDescent="0.4">
      <c r="E1265" s="16"/>
      <c r="F1265" s="16"/>
      <c r="G1265" s="16"/>
      <c r="H1265" s="16"/>
      <c r="I1265" s="16"/>
      <c r="J1265" s="16"/>
      <c r="K1265" s="16"/>
      <c r="L1265" s="16"/>
      <c r="M1265" s="16"/>
    </row>
    <row r="1266" spans="5:13" x14ac:dyDescent="0.4">
      <c r="E1266" s="16"/>
      <c r="F1266" s="16"/>
      <c r="G1266" s="16"/>
      <c r="H1266" s="16"/>
      <c r="I1266" s="16"/>
      <c r="J1266" s="16"/>
      <c r="K1266" s="16"/>
      <c r="L1266" s="16"/>
      <c r="M1266" s="16"/>
    </row>
    <row r="1267" spans="5:13" x14ac:dyDescent="0.4">
      <c r="E1267" s="16"/>
      <c r="F1267" s="16"/>
      <c r="G1267" s="16"/>
      <c r="H1267" s="16"/>
      <c r="I1267" s="16"/>
      <c r="J1267" s="16"/>
      <c r="K1267" s="16"/>
      <c r="L1267" s="16"/>
      <c r="M1267" s="16"/>
    </row>
    <row r="1268" spans="5:13" x14ac:dyDescent="0.4">
      <c r="E1268" s="16"/>
      <c r="F1268" s="16"/>
      <c r="G1268" s="16"/>
      <c r="H1268" s="16"/>
      <c r="I1268" s="16"/>
      <c r="J1268" s="16"/>
      <c r="K1268" s="16"/>
      <c r="L1268" s="16"/>
      <c r="M1268" s="16"/>
    </row>
    <row r="1269" spans="5:13" x14ac:dyDescent="0.4">
      <c r="E1269" s="16"/>
      <c r="F1269" s="16"/>
      <c r="G1269" s="16"/>
      <c r="H1269" s="16"/>
      <c r="I1269" s="16"/>
      <c r="J1269" s="16"/>
      <c r="K1269" s="16"/>
      <c r="L1269" s="16"/>
      <c r="M1269" s="16"/>
    </row>
    <row r="1270" spans="5:13" x14ac:dyDescent="0.4">
      <c r="E1270" s="16"/>
      <c r="F1270" s="16"/>
      <c r="G1270" s="16"/>
      <c r="H1270" s="16"/>
      <c r="I1270" s="16"/>
      <c r="J1270" s="16"/>
      <c r="K1270" s="16"/>
      <c r="L1270" s="16"/>
      <c r="M1270" s="16"/>
    </row>
    <row r="1271" spans="5:13" x14ac:dyDescent="0.4">
      <c r="E1271" s="16"/>
      <c r="F1271" s="16"/>
      <c r="G1271" s="16"/>
      <c r="H1271" s="16"/>
      <c r="I1271" s="16"/>
      <c r="J1271" s="16"/>
      <c r="K1271" s="16"/>
      <c r="L1271" s="16"/>
      <c r="M1271" s="16"/>
    </row>
    <row r="1272" spans="5:13" x14ac:dyDescent="0.4">
      <c r="E1272" s="16"/>
      <c r="F1272" s="16"/>
      <c r="G1272" s="16"/>
      <c r="H1272" s="16"/>
      <c r="I1272" s="16"/>
      <c r="J1272" s="16"/>
      <c r="K1272" s="16"/>
      <c r="L1272" s="16"/>
      <c r="M1272" s="16"/>
    </row>
    <row r="1273" spans="5:13" x14ac:dyDescent="0.4">
      <c r="E1273" s="16"/>
      <c r="F1273" s="16"/>
      <c r="G1273" s="16"/>
      <c r="H1273" s="16"/>
      <c r="I1273" s="16"/>
      <c r="J1273" s="16"/>
      <c r="K1273" s="16"/>
      <c r="L1273" s="16"/>
      <c r="M1273" s="16"/>
    </row>
    <row r="1274" spans="5:13" x14ac:dyDescent="0.4">
      <c r="E1274" s="16"/>
      <c r="F1274" s="16"/>
      <c r="G1274" s="16"/>
      <c r="H1274" s="16"/>
      <c r="I1274" s="16"/>
      <c r="J1274" s="16"/>
      <c r="K1274" s="16"/>
      <c r="L1274" s="16"/>
      <c r="M1274" s="16"/>
    </row>
    <row r="1275" spans="5:13" x14ac:dyDescent="0.4">
      <c r="E1275" s="16"/>
      <c r="F1275" s="16"/>
      <c r="G1275" s="16"/>
      <c r="H1275" s="16"/>
      <c r="I1275" s="16"/>
      <c r="J1275" s="16"/>
      <c r="K1275" s="16"/>
      <c r="L1275" s="16"/>
      <c r="M1275" s="16"/>
    </row>
    <row r="1276" spans="5:13" x14ac:dyDescent="0.4">
      <c r="E1276" s="16"/>
      <c r="F1276" s="16"/>
      <c r="G1276" s="16"/>
      <c r="H1276" s="16"/>
      <c r="I1276" s="16"/>
      <c r="J1276" s="16"/>
      <c r="K1276" s="16"/>
      <c r="L1276" s="16"/>
      <c r="M1276" s="16"/>
    </row>
    <row r="1277" spans="5:13" x14ac:dyDescent="0.4">
      <c r="E1277" s="16"/>
      <c r="F1277" s="16"/>
      <c r="G1277" s="16"/>
      <c r="H1277" s="16"/>
      <c r="I1277" s="16"/>
      <c r="J1277" s="16"/>
      <c r="K1277" s="16"/>
      <c r="L1277" s="16"/>
      <c r="M1277" s="16"/>
    </row>
    <row r="1278" spans="5:13" x14ac:dyDescent="0.4">
      <c r="E1278" s="16"/>
      <c r="F1278" s="16"/>
      <c r="G1278" s="16"/>
      <c r="H1278" s="16"/>
      <c r="I1278" s="16"/>
      <c r="J1278" s="16"/>
      <c r="K1278" s="16"/>
      <c r="L1278" s="16"/>
      <c r="M1278" s="16"/>
    </row>
    <row r="1279" spans="5:13" x14ac:dyDescent="0.4">
      <c r="E1279" s="16"/>
      <c r="F1279" s="16"/>
      <c r="G1279" s="16"/>
      <c r="H1279" s="16"/>
      <c r="I1279" s="16"/>
      <c r="J1279" s="16"/>
      <c r="K1279" s="16"/>
      <c r="L1279" s="16"/>
      <c r="M1279" s="16"/>
    </row>
    <row r="1280" spans="5:13" x14ac:dyDescent="0.4">
      <c r="E1280" s="16"/>
      <c r="F1280" s="16"/>
      <c r="G1280" s="16"/>
      <c r="H1280" s="16"/>
      <c r="I1280" s="16"/>
      <c r="J1280" s="16"/>
      <c r="K1280" s="16"/>
      <c r="L1280" s="16"/>
      <c r="M1280" s="16"/>
    </row>
    <row r="1281" spans="5:13" x14ac:dyDescent="0.4">
      <c r="E1281" s="16"/>
      <c r="F1281" s="16"/>
      <c r="G1281" s="16"/>
      <c r="H1281" s="16"/>
      <c r="I1281" s="16"/>
      <c r="J1281" s="16"/>
      <c r="K1281" s="16"/>
      <c r="L1281" s="16"/>
      <c r="M1281" s="16"/>
    </row>
    <row r="1282" spans="5:13" x14ac:dyDescent="0.4">
      <c r="E1282" s="16"/>
      <c r="F1282" s="16"/>
      <c r="G1282" s="16"/>
      <c r="H1282" s="16"/>
      <c r="I1282" s="16"/>
      <c r="J1282" s="16"/>
      <c r="K1282" s="16"/>
      <c r="L1282" s="16"/>
      <c r="M1282" s="16"/>
    </row>
    <row r="1283" spans="5:13" x14ac:dyDescent="0.4">
      <c r="E1283" s="16"/>
      <c r="F1283" s="16"/>
      <c r="G1283" s="16"/>
      <c r="H1283" s="16"/>
      <c r="I1283" s="16"/>
      <c r="J1283" s="16"/>
      <c r="K1283" s="16"/>
      <c r="L1283" s="16"/>
      <c r="M1283" s="16"/>
    </row>
    <row r="1284" spans="5:13" x14ac:dyDescent="0.4">
      <c r="E1284" s="16"/>
      <c r="F1284" s="16"/>
      <c r="G1284" s="16"/>
      <c r="H1284" s="16"/>
      <c r="I1284" s="16"/>
      <c r="J1284" s="16"/>
      <c r="K1284" s="16"/>
      <c r="L1284" s="16"/>
      <c r="M1284" s="16"/>
    </row>
    <row r="1285" spans="5:13" x14ac:dyDescent="0.4">
      <c r="E1285" s="16"/>
      <c r="F1285" s="16"/>
      <c r="G1285" s="16"/>
      <c r="H1285" s="16"/>
      <c r="I1285" s="16"/>
      <c r="J1285" s="16"/>
      <c r="K1285" s="16"/>
      <c r="L1285" s="16"/>
      <c r="M1285" s="16"/>
    </row>
    <row r="1286" spans="5:13" x14ac:dyDescent="0.4">
      <c r="E1286" s="16"/>
      <c r="F1286" s="16"/>
      <c r="G1286" s="16"/>
      <c r="H1286" s="16"/>
      <c r="I1286" s="16"/>
      <c r="J1286" s="16"/>
      <c r="K1286" s="16"/>
      <c r="L1286" s="16"/>
      <c r="M1286" s="16"/>
    </row>
    <row r="1287" spans="5:13" x14ac:dyDescent="0.4">
      <c r="E1287" s="16"/>
      <c r="F1287" s="16"/>
      <c r="G1287" s="16"/>
      <c r="H1287" s="16"/>
      <c r="I1287" s="16"/>
      <c r="J1287" s="16"/>
      <c r="K1287" s="16"/>
      <c r="L1287" s="16"/>
      <c r="M1287" s="16"/>
    </row>
    <row r="1288" spans="5:13" x14ac:dyDescent="0.4">
      <c r="E1288" s="16"/>
      <c r="F1288" s="16"/>
      <c r="G1288" s="16"/>
      <c r="H1288" s="16"/>
      <c r="I1288" s="16"/>
      <c r="J1288" s="16"/>
      <c r="K1288" s="16"/>
      <c r="L1288" s="16"/>
      <c r="M1288" s="16"/>
    </row>
    <row r="1289" spans="5:13" x14ac:dyDescent="0.4">
      <c r="E1289" s="16"/>
      <c r="F1289" s="16"/>
      <c r="G1289" s="16"/>
      <c r="H1289" s="16"/>
      <c r="I1289" s="16"/>
      <c r="J1289" s="16"/>
      <c r="K1289" s="16"/>
      <c r="L1289" s="16"/>
      <c r="M1289" s="16"/>
    </row>
    <row r="1290" spans="5:13" x14ac:dyDescent="0.4">
      <c r="E1290" s="16"/>
      <c r="F1290" s="16"/>
      <c r="G1290" s="16"/>
      <c r="H1290" s="16"/>
      <c r="I1290" s="16"/>
      <c r="J1290" s="16"/>
      <c r="K1290" s="16"/>
      <c r="L1290" s="16"/>
      <c r="M1290" s="16"/>
    </row>
    <row r="1291" spans="5:13" x14ac:dyDescent="0.4">
      <c r="E1291" s="16"/>
      <c r="F1291" s="16"/>
      <c r="G1291" s="16"/>
      <c r="H1291" s="16"/>
      <c r="I1291" s="16"/>
      <c r="J1291" s="16"/>
      <c r="K1291" s="16"/>
      <c r="L1291" s="16"/>
      <c r="M1291" s="16"/>
    </row>
    <row r="1292" spans="5:13" x14ac:dyDescent="0.4">
      <c r="E1292" s="16"/>
      <c r="F1292" s="16"/>
      <c r="G1292" s="16"/>
      <c r="H1292" s="16"/>
      <c r="I1292" s="16"/>
      <c r="J1292" s="16"/>
      <c r="K1292" s="16"/>
      <c r="L1292" s="16"/>
      <c r="M1292" s="16"/>
    </row>
    <row r="1293" spans="5:13" x14ac:dyDescent="0.4">
      <c r="E1293" s="16"/>
      <c r="F1293" s="16"/>
      <c r="G1293" s="16"/>
      <c r="H1293" s="16"/>
      <c r="I1293" s="16"/>
      <c r="J1293" s="16"/>
      <c r="K1293" s="16"/>
      <c r="L1293" s="16"/>
      <c r="M1293" s="16"/>
    </row>
    <row r="1294" spans="5:13" x14ac:dyDescent="0.4">
      <c r="E1294" s="16"/>
      <c r="F1294" s="16"/>
      <c r="G1294" s="16"/>
      <c r="H1294" s="16"/>
      <c r="I1294" s="16"/>
      <c r="J1294" s="16"/>
      <c r="K1294" s="16"/>
      <c r="L1294" s="16"/>
      <c r="M1294" s="16"/>
    </row>
    <row r="1295" spans="5:13" x14ac:dyDescent="0.4">
      <c r="E1295" s="16"/>
      <c r="F1295" s="16"/>
      <c r="G1295" s="16"/>
      <c r="H1295" s="16"/>
      <c r="I1295" s="16"/>
      <c r="J1295" s="16"/>
      <c r="K1295" s="16"/>
      <c r="L1295" s="16"/>
      <c r="M1295" s="16"/>
    </row>
    <row r="1296" spans="5:13" x14ac:dyDescent="0.4">
      <c r="E1296" s="16"/>
      <c r="F1296" s="16"/>
      <c r="G1296" s="16"/>
      <c r="H1296" s="16"/>
      <c r="I1296" s="16"/>
      <c r="J1296" s="16"/>
      <c r="K1296" s="16"/>
      <c r="L1296" s="16"/>
      <c r="M1296" s="16"/>
    </row>
    <row r="1297" spans="5:13" x14ac:dyDescent="0.4">
      <c r="E1297" s="16"/>
      <c r="F1297" s="16"/>
      <c r="G1297" s="16"/>
      <c r="H1297" s="16"/>
      <c r="I1297" s="16"/>
      <c r="J1297" s="16"/>
      <c r="K1297" s="16"/>
      <c r="L1297" s="16"/>
      <c r="M1297" s="16"/>
    </row>
    <row r="1298" spans="5:13" x14ac:dyDescent="0.4">
      <c r="E1298" s="16"/>
      <c r="F1298" s="16"/>
      <c r="G1298" s="16"/>
      <c r="H1298" s="16"/>
      <c r="I1298" s="16"/>
      <c r="J1298" s="16"/>
      <c r="K1298" s="16"/>
      <c r="L1298" s="16"/>
      <c r="M1298" s="16"/>
    </row>
    <row r="1299" spans="5:13" x14ac:dyDescent="0.4">
      <c r="E1299" s="16"/>
      <c r="F1299" s="16"/>
      <c r="G1299" s="16"/>
      <c r="H1299" s="16"/>
      <c r="I1299" s="16"/>
      <c r="J1299" s="16"/>
      <c r="K1299" s="16"/>
      <c r="L1299" s="16"/>
      <c r="M1299" s="16"/>
    </row>
    <row r="1300" spans="5:13" x14ac:dyDescent="0.4">
      <c r="E1300" s="16"/>
      <c r="F1300" s="16"/>
      <c r="G1300" s="16"/>
      <c r="H1300" s="16"/>
      <c r="I1300" s="16"/>
      <c r="J1300" s="16"/>
      <c r="K1300" s="16"/>
      <c r="L1300" s="16"/>
      <c r="M1300" s="16"/>
    </row>
    <row r="1301" spans="5:13" x14ac:dyDescent="0.4">
      <c r="E1301" s="16"/>
      <c r="F1301" s="16"/>
      <c r="G1301" s="16"/>
      <c r="H1301" s="16"/>
      <c r="I1301" s="16"/>
      <c r="J1301" s="16"/>
      <c r="K1301" s="16"/>
      <c r="L1301" s="16"/>
      <c r="M1301" s="16"/>
    </row>
    <row r="1302" spans="5:13" x14ac:dyDescent="0.4">
      <c r="E1302" s="16"/>
      <c r="F1302" s="16"/>
      <c r="G1302" s="16"/>
      <c r="H1302" s="16"/>
      <c r="I1302" s="16"/>
      <c r="J1302" s="16"/>
      <c r="K1302" s="16"/>
      <c r="L1302" s="16"/>
      <c r="M1302" s="16"/>
    </row>
    <row r="1303" spans="5:13" x14ac:dyDescent="0.4">
      <c r="E1303" s="16"/>
      <c r="F1303" s="16"/>
      <c r="G1303" s="16"/>
      <c r="H1303" s="16"/>
      <c r="I1303" s="16"/>
      <c r="J1303" s="16"/>
      <c r="K1303" s="16"/>
      <c r="L1303" s="16"/>
      <c r="M1303" s="16"/>
    </row>
    <row r="1304" spans="5:13" x14ac:dyDescent="0.4">
      <c r="E1304" s="16"/>
      <c r="F1304" s="16"/>
      <c r="G1304" s="16"/>
      <c r="H1304" s="16"/>
      <c r="I1304" s="16"/>
      <c r="J1304" s="16"/>
      <c r="K1304" s="16"/>
      <c r="L1304" s="16"/>
      <c r="M1304" s="16"/>
    </row>
    <row r="1305" spans="5:13" x14ac:dyDescent="0.4">
      <c r="E1305" s="16"/>
      <c r="F1305" s="16"/>
      <c r="G1305" s="16"/>
      <c r="H1305" s="16"/>
      <c r="I1305" s="16"/>
      <c r="J1305" s="16"/>
      <c r="K1305" s="16"/>
      <c r="L1305" s="16"/>
      <c r="M1305" s="16"/>
    </row>
    <row r="1306" spans="5:13" x14ac:dyDescent="0.4">
      <c r="E1306" s="16"/>
      <c r="F1306" s="16"/>
      <c r="G1306" s="16"/>
      <c r="H1306" s="16"/>
      <c r="I1306" s="16"/>
      <c r="J1306" s="16"/>
      <c r="K1306" s="16"/>
      <c r="L1306" s="16"/>
      <c r="M1306" s="16"/>
    </row>
    <row r="1307" spans="5:13" x14ac:dyDescent="0.4">
      <c r="E1307" s="16"/>
      <c r="F1307" s="16"/>
      <c r="G1307" s="16"/>
      <c r="H1307" s="16"/>
      <c r="I1307" s="16"/>
      <c r="J1307" s="16"/>
      <c r="K1307" s="16"/>
      <c r="L1307" s="16"/>
      <c r="M1307" s="16"/>
    </row>
    <row r="1308" spans="5:13" x14ac:dyDescent="0.4">
      <c r="E1308" s="16"/>
      <c r="F1308" s="16"/>
      <c r="G1308" s="16"/>
      <c r="H1308" s="16"/>
      <c r="I1308" s="16"/>
      <c r="J1308" s="16"/>
      <c r="K1308" s="16"/>
      <c r="L1308" s="16"/>
      <c r="M1308" s="16"/>
    </row>
    <row r="1309" spans="5:13" x14ac:dyDescent="0.4">
      <c r="E1309" s="16"/>
      <c r="F1309" s="16"/>
      <c r="G1309" s="16"/>
      <c r="H1309" s="16"/>
      <c r="I1309" s="16"/>
      <c r="J1309" s="16"/>
      <c r="K1309" s="16"/>
      <c r="L1309" s="16"/>
      <c r="M1309" s="16"/>
    </row>
    <row r="1310" spans="5:13" x14ac:dyDescent="0.4">
      <c r="E1310" s="16"/>
      <c r="F1310" s="16"/>
      <c r="G1310" s="16"/>
      <c r="H1310" s="16"/>
      <c r="I1310" s="16"/>
      <c r="J1310" s="16"/>
      <c r="K1310" s="16"/>
      <c r="L1310" s="16"/>
      <c r="M1310" s="16"/>
    </row>
    <row r="1311" spans="5:13" x14ac:dyDescent="0.4">
      <c r="E1311" s="16"/>
      <c r="F1311" s="16"/>
      <c r="G1311" s="16"/>
      <c r="H1311" s="16"/>
      <c r="I1311" s="16"/>
      <c r="J1311" s="16"/>
      <c r="K1311" s="16"/>
      <c r="L1311" s="16"/>
      <c r="M1311" s="16"/>
    </row>
    <row r="1312" spans="5:13" x14ac:dyDescent="0.4">
      <c r="E1312" s="16"/>
      <c r="F1312" s="16"/>
      <c r="G1312" s="16"/>
      <c r="H1312" s="16"/>
      <c r="I1312" s="16"/>
      <c r="J1312" s="16"/>
      <c r="K1312" s="16"/>
      <c r="L1312" s="16"/>
      <c r="M1312" s="16"/>
    </row>
    <row r="1313" spans="5:13" x14ac:dyDescent="0.4">
      <c r="E1313" s="16"/>
      <c r="F1313" s="16"/>
      <c r="G1313" s="16"/>
      <c r="H1313" s="16"/>
      <c r="I1313" s="16"/>
      <c r="J1313" s="16"/>
      <c r="K1313" s="16"/>
      <c r="L1313" s="16"/>
      <c r="M1313" s="16"/>
    </row>
    <row r="1314" spans="5:13" x14ac:dyDescent="0.4">
      <c r="E1314" s="16"/>
      <c r="F1314" s="16"/>
      <c r="G1314" s="16"/>
      <c r="H1314" s="16"/>
      <c r="I1314" s="16"/>
      <c r="J1314" s="16"/>
      <c r="K1314" s="16"/>
      <c r="L1314" s="16"/>
      <c r="M1314" s="16"/>
    </row>
    <row r="1315" spans="5:13" x14ac:dyDescent="0.4">
      <c r="E1315" s="16"/>
      <c r="F1315" s="16"/>
      <c r="G1315" s="16"/>
      <c r="H1315" s="16"/>
      <c r="I1315" s="16"/>
      <c r="J1315" s="16"/>
      <c r="K1315" s="16"/>
      <c r="L1315" s="16"/>
      <c r="M1315" s="16"/>
    </row>
  </sheetData>
  <mergeCells count="3">
    <mergeCell ref="H3:M3"/>
    <mergeCell ref="E18:G18"/>
    <mergeCell ref="H18:M18"/>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DC62A-7DCD-4E10-8635-D3AD8A2DED07}">
  <dimension ref="B1:U14"/>
  <sheetViews>
    <sheetView showGridLines="0" topLeftCell="D1" zoomScaleNormal="100" workbookViewId="0">
      <selection activeCell="U5" sqref="U5"/>
    </sheetView>
  </sheetViews>
  <sheetFormatPr defaultColWidth="9" defaultRowHeight="16.5" x14ac:dyDescent="0.4"/>
  <cols>
    <col min="1" max="1" width="9" style="15"/>
    <col min="2" max="2" width="8" style="15" bestFit="1" customWidth="1"/>
    <col min="3" max="3" width="38.625" style="15" bestFit="1" customWidth="1"/>
    <col min="4" max="4" width="9.125" style="82" bestFit="1" customWidth="1"/>
    <col min="5" max="5" width="4.625" style="15" bestFit="1" customWidth="1"/>
    <col min="6" max="7" width="11.125" style="15" bestFit="1" customWidth="1"/>
    <col min="8" max="9" width="8" style="15" bestFit="1" customWidth="1"/>
    <col min="10" max="10" width="11.125" style="15" bestFit="1" customWidth="1"/>
    <col min="11" max="11" width="13.5" style="15" bestFit="1" customWidth="1"/>
    <col min="12" max="12" width="11.5" style="15" bestFit="1" customWidth="1"/>
    <col min="13" max="14" width="9" style="15"/>
    <col min="15" max="15" width="19" style="15" customWidth="1"/>
    <col min="16" max="16" width="13.125" style="15" bestFit="1" customWidth="1"/>
    <col min="17" max="17" width="11.125" style="15" bestFit="1" customWidth="1"/>
    <col min="18" max="18" width="8.625" style="15" bestFit="1" customWidth="1"/>
    <col min="19" max="19" width="9.625" style="15" bestFit="1" customWidth="1"/>
    <col min="20" max="20" width="8.625" style="15" bestFit="1" customWidth="1"/>
    <col min="21" max="21" width="14.5" style="15" customWidth="1"/>
    <col min="22" max="16384" width="9" style="15"/>
  </cols>
  <sheetData>
    <row r="1" spans="2:21" ht="47.25" customHeight="1" x14ac:dyDescent="0.4"/>
    <row r="2" spans="2:21" ht="24" x14ac:dyDescent="0.4">
      <c r="B2" s="28" t="s">
        <v>794</v>
      </c>
      <c r="C2" s="28"/>
      <c r="D2" s="83"/>
      <c r="E2" s="28"/>
      <c r="F2" s="28"/>
      <c r="G2" s="28" t="s">
        <v>868</v>
      </c>
      <c r="H2" s="28"/>
      <c r="I2" s="28"/>
      <c r="J2" s="28"/>
      <c r="K2" s="28"/>
      <c r="L2" s="28"/>
      <c r="N2" s="99" t="s">
        <v>874</v>
      </c>
      <c r="O2" s="99"/>
      <c r="P2" s="99"/>
      <c r="Q2" s="99" t="s">
        <v>875</v>
      </c>
      <c r="R2" s="99"/>
      <c r="S2" s="99"/>
      <c r="T2" s="99"/>
      <c r="U2" s="99"/>
    </row>
    <row r="3" spans="2:21" ht="16.5" customHeight="1" x14ac:dyDescent="0.4">
      <c r="B3" s="42"/>
      <c r="C3" s="42"/>
      <c r="D3" s="84"/>
      <c r="E3" s="42"/>
      <c r="F3" s="42" t="s">
        <v>5</v>
      </c>
      <c r="G3" s="42"/>
      <c r="H3" s="42"/>
      <c r="I3" s="42"/>
      <c r="J3" s="42"/>
      <c r="K3" s="42"/>
      <c r="L3" s="42"/>
      <c r="N3" s="103"/>
      <c r="O3" s="103"/>
      <c r="P3" s="103" t="s">
        <v>5</v>
      </c>
      <c r="Q3" s="103"/>
      <c r="R3" s="103"/>
      <c r="S3" s="103"/>
      <c r="T3" s="103"/>
      <c r="U3" s="103"/>
    </row>
    <row r="4" spans="2:21" ht="80.25" customHeight="1" x14ac:dyDescent="0.4">
      <c r="B4" s="42"/>
      <c r="C4" s="42"/>
      <c r="D4" s="117" t="s">
        <v>902</v>
      </c>
      <c r="E4" s="44" t="s">
        <v>9</v>
      </c>
      <c r="F4" s="75" t="s">
        <v>903</v>
      </c>
      <c r="G4" s="75" t="s">
        <v>904</v>
      </c>
      <c r="H4" s="75" t="s">
        <v>905</v>
      </c>
      <c r="I4" s="44" t="s">
        <v>9</v>
      </c>
      <c r="J4" s="75" t="s">
        <v>866</v>
      </c>
      <c r="K4" s="75" t="s">
        <v>925</v>
      </c>
      <c r="L4" s="108" t="s">
        <v>926</v>
      </c>
      <c r="N4" s="103"/>
      <c r="O4" s="103"/>
      <c r="P4" s="118" t="s">
        <v>906</v>
      </c>
      <c r="Q4" s="118" t="s">
        <v>907</v>
      </c>
      <c r="R4" s="118" t="s">
        <v>908</v>
      </c>
      <c r="S4" s="119" t="s">
        <v>9</v>
      </c>
      <c r="T4" s="118" t="s">
        <v>920</v>
      </c>
      <c r="U4" s="118" t="s">
        <v>927</v>
      </c>
    </row>
    <row r="5" spans="2:21" x14ac:dyDescent="0.4">
      <c r="B5" s="42" t="s">
        <v>768</v>
      </c>
      <c r="C5" s="42" t="s">
        <v>20</v>
      </c>
      <c r="D5" s="84">
        <f>'【隠シート】 ②統合製品カテゴリ別比率反映'!K11</f>
        <v>1000</v>
      </c>
      <c r="E5" s="42" t="s">
        <v>6</v>
      </c>
      <c r="F5" s="43">
        <f>'【隠シート】 ②統合製品カテゴリ別比率反映'!M11+'【隠シート】 ③原材料調達集計'!H6</f>
        <v>1.6935003124999999</v>
      </c>
      <c r="G5" s="43" t="e">
        <f>'【隠シート】 ②統合製品カテゴリ別比率反映'!N11+'【隠シート】 ③原材料調達集計'!I6</f>
        <v>#N/A</v>
      </c>
      <c r="H5" s="43" t="e">
        <f>F5+G5</f>
        <v>#N/A</v>
      </c>
      <c r="I5" s="42" t="s">
        <v>7</v>
      </c>
      <c r="J5" s="43" t="e">
        <f>H5/(D5)</f>
        <v>#N/A</v>
      </c>
      <c r="K5" s="43">
        <f>'【隠シート】 ②統合製品カテゴリ別比率反映'!R11+'【隠シート】 ③原材料調達集計'!L6</f>
        <v>1.7749999999999999</v>
      </c>
      <c r="L5" s="85" t="e">
        <f>G5/K5</f>
        <v>#N/A</v>
      </c>
      <c r="N5" s="103" t="s">
        <v>768</v>
      </c>
      <c r="O5" s="103" t="s">
        <v>20</v>
      </c>
      <c r="P5" s="104">
        <f>F5/($D5/1000)</f>
        <v>1.6935003124999999</v>
      </c>
      <c r="Q5" s="104" t="e">
        <f>G5/($D5/1000)</f>
        <v>#N/A</v>
      </c>
      <c r="R5" s="104" t="e">
        <f>H5/($D5/1000)</f>
        <v>#N/A</v>
      </c>
      <c r="S5" s="103" t="s">
        <v>862</v>
      </c>
      <c r="T5" s="104">
        <f>K5/($D5/1000)</f>
        <v>1.7749999999999999</v>
      </c>
      <c r="U5" s="105" t="e">
        <f>Q5/T5</f>
        <v>#N/A</v>
      </c>
    </row>
    <row r="6" spans="2:21" x14ac:dyDescent="0.4">
      <c r="B6" s="42" t="s">
        <v>768</v>
      </c>
      <c r="C6" s="42" t="s">
        <v>15</v>
      </c>
      <c r="D6" s="84">
        <f>'【隠シート】 ②統合製品カテゴリ別比率反映'!K12</f>
        <v>0</v>
      </c>
      <c r="E6" s="42" t="s">
        <v>6</v>
      </c>
      <c r="F6" s="43">
        <f>'【隠シート】 ②統合製品カテゴリ別比率反映'!M12+'【隠シート】 ③原材料調達集計'!H7</f>
        <v>0</v>
      </c>
      <c r="G6" s="43" t="e">
        <f>'【隠シート】 ②統合製品カテゴリ別比率反映'!N12+'【隠シート】 ③原材料調達集計'!I7</f>
        <v>#N/A</v>
      </c>
      <c r="H6" s="43" t="e">
        <f t="shared" ref="H6:H14" si="0">F6+G6</f>
        <v>#N/A</v>
      </c>
      <c r="I6" s="42" t="s">
        <v>7</v>
      </c>
      <c r="J6" s="43" t="e">
        <f t="shared" ref="J6:J14" si="1">H6/(D6)</f>
        <v>#N/A</v>
      </c>
      <c r="K6" s="43">
        <f>'【隠シート】 ②統合製品カテゴリ別比率反映'!R12+'【隠シート】 ③原材料調達集計'!L7</f>
        <v>0</v>
      </c>
      <c r="L6" s="43" t="e">
        <f t="shared" ref="L6:L14" si="2">G6/K6</f>
        <v>#N/A</v>
      </c>
      <c r="N6" s="103" t="s">
        <v>768</v>
      </c>
      <c r="O6" s="103" t="s">
        <v>15</v>
      </c>
      <c r="P6" s="104" t="e">
        <f t="shared" ref="P6:R14" si="3">F6/($D6/1000)</f>
        <v>#DIV/0!</v>
      </c>
      <c r="Q6" s="104" t="e">
        <f t="shared" si="3"/>
        <v>#N/A</v>
      </c>
      <c r="R6" s="104" t="e">
        <f t="shared" si="3"/>
        <v>#N/A</v>
      </c>
      <c r="S6" s="103" t="s">
        <v>862</v>
      </c>
      <c r="T6" s="104" t="e">
        <f t="shared" ref="T6:T14" si="4">K6/($D6/1000)</f>
        <v>#DIV/0!</v>
      </c>
      <c r="U6" s="105" t="e">
        <f t="shared" ref="U6:U14" si="5">Q6/T6</f>
        <v>#N/A</v>
      </c>
    </row>
    <row r="7" spans="2:21" x14ac:dyDescent="0.4">
      <c r="B7" s="42" t="s">
        <v>768</v>
      </c>
      <c r="C7" s="42" t="s">
        <v>16</v>
      </c>
      <c r="D7" s="84">
        <f>'【隠シート】 ②統合製品カテゴリ別比率反映'!K13</f>
        <v>0</v>
      </c>
      <c r="E7" s="42" t="s">
        <v>6</v>
      </c>
      <c r="F7" s="43">
        <f>'【隠シート】 ②統合製品カテゴリ別比率反映'!M13+'【隠シート】 ③原材料調達集計'!H8</f>
        <v>0</v>
      </c>
      <c r="G7" s="43" t="e">
        <f>'【隠シート】 ②統合製品カテゴリ別比率反映'!N13+'【隠シート】 ③原材料調達集計'!I8</f>
        <v>#N/A</v>
      </c>
      <c r="H7" s="43" t="e">
        <f t="shared" si="0"/>
        <v>#N/A</v>
      </c>
      <c r="I7" s="42" t="s">
        <v>7</v>
      </c>
      <c r="J7" s="43" t="e">
        <f t="shared" si="1"/>
        <v>#N/A</v>
      </c>
      <c r="K7" s="43">
        <f>'【隠シート】 ②統合製品カテゴリ別比率反映'!R13+'【隠シート】 ③原材料調達集計'!L8</f>
        <v>0</v>
      </c>
      <c r="L7" s="43" t="e">
        <f t="shared" si="2"/>
        <v>#N/A</v>
      </c>
      <c r="N7" s="103" t="s">
        <v>768</v>
      </c>
      <c r="O7" s="103" t="s">
        <v>16</v>
      </c>
      <c r="P7" s="104" t="e">
        <f t="shared" si="3"/>
        <v>#DIV/0!</v>
      </c>
      <c r="Q7" s="104" t="e">
        <f t="shared" si="3"/>
        <v>#N/A</v>
      </c>
      <c r="R7" s="104" t="e">
        <f t="shared" si="3"/>
        <v>#N/A</v>
      </c>
      <c r="S7" s="103" t="s">
        <v>862</v>
      </c>
      <c r="T7" s="104" t="e">
        <f t="shared" si="4"/>
        <v>#DIV/0!</v>
      </c>
      <c r="U7" s="105" t="e">
        <f t="shared" si="5"/>
        <v>#N/A</v>
      </c>
    </row>
    <row r="8" spans="2:21" x14ac:dyDescent="0.4">
      <c r="B8" s="42" t="s">
        <v>768</v>
      </c>
      <c r="C8" s="42" t="s">
        <v>17</v>
      </c>
      <c r="D8" s="84">
        <f>'【隠シート】 ②統合製品カテゴリ別比率反映'!K14</f>
        <v>0</v>
      </c>
      <c r="E8" s="42" t="s">
        <v>6</v>
      </c>
      <c r="F8" s="43">
        <f>'【隠シート】 ②統合製品カテゴリ別比率反映'!M14+'【隠シート】 ③原材料調達集計'!H9</f>
        <v>0</v>
      </c>
      <c r="G8" s="43" t="e">
        <f>'【隠シート】 ②統合製品カテゴリ別比率反映'!N14+'【隠シート】 ③原材料調達集計'!I9</f>
        <v>#N/A</v>
      </c>
      <c r="H8" s="43" t="e">
        <f t="shared" si="0"/>
        <v>#N/A</v>
      </c>
      <c r="I8" s="42" t="s">
        <v>7</v>
      </c>
      <c r="J8" s="43" t="e">
        <f t="shared" si="1"/>
        <v>#N/A</v>
      </c>
      <c r="K8" s="43">
        <f>'【隠シート】 ②統合製品カテゴリ別比率反映'!R14+'【隠シート】 ③原材料調達集計'!L9</f>
        <v>0</v>
      </c>
      <c r="L8" s="43" t="e">
        <f t="shared" si="2"/>
        <v>#N/A</v>
      </c>
      <c r="N8" s="103" t="s">
        <v>768</v>
      </c>
      <c r="O8" s="103" t="s">
        <v>17</v>
      </c>
      <c r="P8" s="104" t="e">
        <f t="shared" si="3"/>
        <v>#DIV/0!</v>
      </c>
      <c r="Q8" s="104" t="e">
        <f t="shared" si="3"/>
        <v>#N/A</v>
      </c>
      <c r="R8" s="104" t="e">
        <f t="shared" si="3"/>
        <v>#N/A</v>
      </c>
      <c r="S8" s="103" t="s">
        <v>862</v>
      </c>
      <c r="T8" s="104" t="e">
        <f t="shared" si="4"/>
        <v>#DIV/0!</v>
      </c>
      <c r="U8" s="105" t="e">
        <f t="shared" si="5"/>
        <v>#N/A</v>
      </c>
    </row>
    <row r="9" spans="2:21" x14ac:dyDescent="0.4">
      <c r="B9" s="42" t="s">
        <v>768</v>
      </c>
      <c r="C9" s="42" t="s">
        <v>18</v>
      </c>
      <c r="D9" s="84">
        <f>'【隠シート】 ②統合製品カテゴリ別比率反映'!K15</f>
        <v>0</v>
      </c>
      <c r="E9" s="42" t="s">
        <v>6</v>
      </c>
      <c r="F9" s="43">
        <f>'【隠シート】 ②統合製品カテゴリ別比率反映'!M15+'【隠シート】 ③原材料調達集計'!H10</f>
        <v>0</v>
      </c>
      <c r="G9" s="43" t="e">
        <f>'【隠シート】 ②統合製品カテゴリ別比率反映'!N15+'【隠シート】 ③原材料調達集計'!I10</f>
        <v>#N/A</v>
      </c>
      <c r="H9" s="43" t="e">
        <f t="shared" si="0"/>
        <v>#N/A</v>
      </c>
      <c r="I9" s="42" t="s">
        <v>7</v>
      </c>
      <c r="J9" s="43" t="e">
        <f t="shared" si="1"/>
        <v>#N/A</v>
      </c>
      <c r="K9" s="43">
        <f>'【隠シート】 ②統合製品カテゴリ別比率反映'!R15+'【隠シート】 ③原材料調達集計'!L10</f>
        <v>0</v>
      </c>
      <c r="L9" s="43" t="e">
        <f t="shared" si="2"/>
        <v>#N/A</v>
      </c>
      <c r="N9" s="103" t="s">
        <v>768</v>
      </c>
      <c r="O9" s="103" t="s">
        <v>18</v>
      </c>
      <c r="P9" s="104" t="e">
        <f t="shared" si="3"/>
        <v>#DIV/0!</v>
      </c>
      <c r="Q9" s="104" t="e">
        <f t="shared" si="3"/>
        <v>#N/A</v>
      </c>
      <c r="R9" s="104" t="e">
        <f t="shared" si="3"/>
        <v>#N/A</v>
      </c>
      <c r="S9" s="103" t="s">
        <v>862</v>
      </c>
      <c r="T9" s="104" t="e">
        <f t="shared" si="4"/>
        <v>#DIV/0!</v>
      </c>
      <c r="U9" s="105" t="e">
        <f t="shared" si="5"/>
        <v>#N/A</v>
      </c>
    </row>
    <row r="10" spans="2:21" x14ac:dyDescent="0.4">
      <c r="B10" s="42" t="s">
        <v>768</v>
      </c>
      <c r="C10" s="42" t="s">
        <v>19</v>
      </c>
      <c r="D10" s="84">
        <f>'【隠シート】 ②統合製品カテゴリ別比率反映'!K16</f>
        <v>0</v>
      </c>
      <c r="E10" s="42" t="s">
        <v>6</v>
      </c>
      <c r="F10" s="43">
        <f>'【隠シート】 ②統合製品カテゴリ別比率反映'!M16+'【隠シート】 ③原材料調達集計'!H11</f>
        <v>0</v>
      </c>
      <c r="G10" s="43" t="e">
        <f>'【隠シート】 ②統合製品カテゴリ別比率反映'!N16+'【隠シート】 ③原材料調達集計'!I11</f>
        <v>#N/A</v>
      </c>
      <c r="H10" s="43" t="e">
        <f t="shared" si="0"/>
        <v>#N/A</v>
      </c>
      <c r="I10" s="42" t="s">
        <v>7</v>
      </c>
      <c r="J10" s="43" t="e">
        <f t="shared" si="1"/>
        <v>#N/A</v>
      </c>
      <c r="K10" s="43">
        <f>'【隠シート】 ②統合製品カテゴリ別比率反映'!R16+'【隠シート】 ③原材料調達集計'!L11</f>
        <v>0</v>
      </c>
      <c r="L10" s="43" t="e">
        <f t="shared" si="2"/>
        <v>#N/A</v>
      </c>
      <c r="N10" s="103" t="s">
        <v>768</v>
      </c>
      <c r="O10" s="103" t="s">
        <v>19</v>
      </c>
      <c r="P10" s="104" t="e">
        <f t="shared" si="3"/>
        <v>#DIV/0!</v>
      </c>
      <c r="Q10" s="104" t="e">
        <f t="shared" si="3"/>
        <v>#N/A</v>
      </c>
      <c r="R10" s="104" t="e">
        <f t="shared" si="3"/>
        <v>#N/A</v>
      </c>
      <c r="S10" s="103" t="s">
        <v>862</v>
      </c>
      <c r="T10" s="104" t="e">
        <f t="shared" si="4"/>
        <v>#DIV/0!</v>
      </c>
      <c r="U10" s="105" t="e">
        <f t="shared" si="5"/>
        <v>#N/A</v>
      </c>
    </row>
    <row r="11" spans="2:21" x14ac:dyDescent="0.4">
      <c r="B11" s="42" t="s">
        <v>768</v>
      </c>
      <c r="C11" s="42" t="s">
        <v>21</v>
      </c>
      <c r="D11" s="84">
        <f>'【隠シート】 ②統合製品カテゴリ別比率反映'!K17</f>
        <v>0</v>
      </c>
      <c r="E11" s="42" t="s">
        <v>6</v>
      </c>
      <c r="F11" s="43">
        <f>'【隠シート】 ②統合製品カテゴリ別比率反映'!M17+'【隠シート】 ③原材料調達集計'!H12</f>
        <v>0</v>
      </c>
      <c r="G11" s="43" t="e">
        <f>'【隠シート】 ②統合製品カテゴリ別比率反映'!N17+'【隠シート】 ③原材料調達集計'!I12</f>
        <v>#N/A</v>
      </c>
      <c r="H11" s="43" t="e">
        <f t="shared" si="0"/>
        <v>#N/A</v>
      </c>
      <c r="I11" s="42" t="s">
        <v>7</v>
      </c>
      <c r="J11" s="43" t="e">
        <f t="shared" si="1"/>
        <v>#N/A</v>
      </c>
      <c r="K11" s="43">
        <f>'【隠シート】 ②統合製品カテゴリ別比率反映'!R17+'【隠シート】 ③原材料調達集計'!L12</f>
        <v>0</v>
      </c>
      <c r="L11" s="43" t="e">
        <f t="shared" si="2"/>
        <v>#N/A</v>
      </c>
      <c r="N11" s="103" t="s">
        <v>768</v>
      </c>
      <c r="O11" s="103" t="s">
        <v>21</v>
      </c>
      <c r="P11" s="104" t="e">
        <f t="shared" si="3"/>
        <v>#DIV/0!</v>
      </c>
      <c r="Q11" s="104" t="e">
        <f t="shared" si="3"/>
        <v>#N/A</v>
      </c>
      <c r="R11" s="104" t="e">
        <f t="shared" si="3"/>
        <v>#N/A</v>
      </c>
      <c r="S11" s="103" t="s">
        <v>862</v>
      </c>
      <c r="T11" s="104" t="e">
        <f t="shared" si="4"/>
        <v>#DIV/0!</v>
      </c>
      <c r="U11" s="105" t="e">
        <f t="shared" si="5"/>
        <v>#N/A</v>
      </c>
    </row>
    <row r="12" spans="2:21" x14ac:dyDescent="0.4">
      <c r="B12" s="42" t="s">
        <v>768</v>
      </c>
      <c r="C12" s="42" t="s">
        <v>22</v>
      </c>
      <c r="D12" s="84">
        <f>'【隠シート】 ②統合製品カテゴリ別比率反映'!K18</f>
        <v>0</v>
      </c>
      <c r="E12" s="42" t="s">
        <v>6</v>
      </c>
      <c r="F12" s="43">
        <f>'【隠シート】 ②統合製品カテゴリ別比率反映'!M18+'【隠シート】 ③原材料調達集計'!H13</f>
        <v>0</v>
      </c>
      <c r="G12" s="43" t="e">
        <f>'【隠シート】 ②統合製品カテゴリ別比率反映'!N18+'【隠シート】 ③原材料調達集計'!I13</f>
        <v>#N/A</v>
      </c>
      <c r="H12" s="43" t="e">
        <f t="shared" si="0"/>
        <v>#N/A</v>
      </c>
      <c r="I12" s="42" t="s">
        <v>7</v>
      </c>
      <c r="J12" s="43" t="e">
        <f t="shared" si="1"/>
        <v>#N/A</v>
      </c>
      <c r="K12" s="43">
        <f>'【隠シート】 ②統合製品カテゴリ別比率反映'!R18+'【隠シート】 ③原材料調達集計'!L13</f>
        <v>0</v>
      </c>
      <c r="L12" s="43" t="e">
        <f t="shared" si="2"/>
        <v>#N/A</v>
      </c>
      <c r="N12" s="103" t="s">
        <v>768</v>
      </c>
      <c r="O12" s="103" t="s">
        <v>22</v>
      </c>
      <c r="P12" s="104" t="e">
        <f t="shared" si="3"/>
        <v>#DIV/0!</v>
      </c>
      <c r="Q12" s="104" t="e">
        <f t="shared" si="3"/>
        <v>#N/A</v>
      </c>
      <c r="R12" s="104" t="e">
        <f t="shared" si="3"/>
        <v>#N/A</v>
      </c>
      <c r="S12" s="103" t="s">
        <v>862</v>
      </c>
      <c r="T12" s="104" t="e">
        <f t="shared" si="4"/>
        <v>#DIV/0!</v>
      </c>
      <c r="U12" s="105" t="e">
        <f t="shared" si="5"/>
        <v>#N/A</v>
      </c>
    </row>
    <row r="13" spans="2:21" x14ac:dyDescent="0.4">
      <c r="B13" s="42" t="s">
        <v>768</v>
      </c>
      <c r="C13" s="42" t="s">
        <v>13</v>
      </c>
      <c r="D13" s="84">
        <f>'【隠シート】 ②統合製品カテゴリ別比率反映'!K19</f>
        <v>0</v>
      </c>
      <c r="E13" s="42" t="s">
        <v>6</v>
      </c>
      <c r="F13" s="43">
        <f>'【隠シート】 ②統合製品カテゴリ別比率反映'!M19+'【隠シート】 ③原材料調達集計'!H14</f>
        <v>0</v>
      </c>
      <c r="G13" s="43" t="e">
        <f>'【隠シート】 ②統合製品カテゴリ別比率反映'!N19+'【隠シート】 ③原材料調達集計'!I14</f>
        <v>#N/A</v>
      </c>
      <c r="H13" s="43" t="e">
        <f t="shared" si="0"/>
        <v>#N/A</v>
      </c>
      <c r="I13" s="42" t="s">
        <v>7</v>
      </c>
      <c r="J13" s="43" t="e">
        <f t="shared" si="1"/>
        <v>#N/A</v>
      </c>
      <c r="K13" s="43">
        <f>'【隠シート】 ②統合製品カテゴリ別比率反映'!R19+'【隠シート】 ③原材料調達集計'!L14</f>
        <v>0</v>
      </c>
      <c r="L13" s="43" t="e">
        <f t="shared" si="2"/>
        <v>#N/A</v>
      </c>
      <c r="N13" s="103" t="s">
        <v>768</v>
      </c>
      <c r="O13" s="103" t="s">
        <v>13</v>
      </c>
      <c r="P13" s="104" t="e">
        <f t="shared" si="3"/>
        <v>#DIV/0!</v>
      </c>
      <c r="Q13" s="104" t="e">
        <f t="shared" si="3"/>
        <v>#N/A</v>
      </c>
      <c r="R13" s="104" t="e">
        <f t="shared" si="3"/>
        <v>#N/A</v>
      </c>
      <c r="S13" s="103" t="s">
        <v>862</v>
      </c>
      <c r="T13" s="104" t="e">
        <f t="shared" si="4"/>
        <v>#DIV/0!</v>
      </c>
      <c r="U13" s="105" t="e">
        <f t="shared" si="5"/>
        <v>#N/A</v>
      </c>
    </row>
    <row r="14" spans="2:21" x14ac:dyDescent="0.4">
      <c r="B14" s="42" t="s">
        <v>768</v>
      </c>
      <c r="C14" s="42" t="s">
        <v>14</v>
      </c>
      <c r="D14" s="84">
        <f>'【隠シート】 ②統合製品カテゴリ別比率反映'!K20</f>
        <v>1000</v>
      </c>
      <c r="E14" s="42" t="s">
        <v>6</v>
      </c>
      <c r="F14" s="43">
        <f>'【隠シート】 ②統合製品カテゴリ別比率反映'!M20+'【隠シート】 ③原材料調達集計'!H15</f>
        <v>0.94350031249999999</v>
      </c>
      <c r="G14" s="43" t="e">
        <f>'【隠シート】 ②統合製品カテゴリ別比率反映'!N20+'【隠シート】 ③原材料調達集計'!I15</f>
        <v>#N/A</v>
      </c>
      <c r="H14" s="43" t="e">
        <f t="shared" si="0"/>
        <v>#N/A</v>
      </c>
      <c r="I14" s="42" t="s">
        <v>7</v>
      </c>
      <c r="J14" s="43" t="e">
        <f t="shared" si="1"/>
        <v>#N/A</v>
      </c>
      <c r="K14" s="43">
        <f>'【隠シート】 ②統合製品カテゴリ別比率反映'!R20+'【隠シート】 ③原材料調達集計'!L15</f>
        <v>0.625</v>
      </c>
      <c r="L14" s="43" t="e">
        <f t="shared" si="2"/>
        <v>#N/A</v>
      </c>
      <c r="N14" s="103" t="s">
        <v>768</v>
      </c>
      <c r="O14" s="103" t="s">
        <v>14</v>
      </c>
      <c r="P14" s="104">
        <f t="shared" si="3"/>
        <v>0.94350031249999999</v>
      </c>
      <c r="Q14" s="104" t="e">
        <f t="shared" si="3"/>
        <v>#N/A</v>
      </c>
      <c r="R14" s="104" t="e">
        <f t="shared" si="3"/>
        <v>#N/A</v>
      </c>
      <c r="S14" s="103" t="s">
        <v>862</v>
      </c>
      <c r="T14" s="104">
        <f t="shared" si="4"/>
        <v>0.625</v>
      </c>
      <c r="U14" s="105" t="e">
        <f t="shared" si="5"/>
        <v>#N/A</v>
      </c>
    </row>
  </sheetData>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7378A-2AC5-434D-94A6-115E128B2BCF}">
  <dimension ref="B2:AP242"/>
  <sheetViews>
    <sheetView showGridLines="0" topLeftCell="F220" zoomScale="115" zoomScaleNormal="115" workbookViewId="0">
      <selection activeCell="G12" sqref="G12"/>
    </sheetView>
  </sheetViews>
  <sheetFormatPr defaultColWidth="9" defaultRowHeight="16.5" x14ac:dyDescent="0.35"/>
  <cols>
    <col min="1" max="5" width="9" style="54"/>
    <col min="6" max="6" width="28.625" style="54" bestFit="1" customWidth="1"/>
    <col min="7" max="8" width="28.625" style="54" customWidth="1"/>
    <col min="9" max="9" width="9" style="54"/>
    <col min="10" max="10" width="17.625" style="54" customWidth="1"/>
    <col min="11" max="11" width="25.125" style="54" customWidth="1"/>
    <col min="12" max="12" width="8" style="54" bestFit="1" customWidth="1"/>
    <col min="13" max="13" width="1.625" style="54" customWidth="1"/>
    <col min="14" max="14" width="40.375" style="54" bestFit="1" customWidth="1"/>
    <col min="15" max="15" width="40.375" style="54" customWidth="1"/>
    <col min="16" max="16" width="1.5" style="54" customWidth="1"/>
    <col min="17" max="17" width="17.125" style="54" bestFit="1" customWidth="1"/>
    <col min="18" max="18" width="17.125" style="54" customWidth="1"/>
    <col min="19" max="19" width="12.5" style="54" customWidth="1"/>
    <col min="20" max="20" width="12.5" style="54" bestFit="1" customWidth="1"/>
    <col min="21" max="21" width="5.125" style="54" bestFit="1" customWidth="1"/>
    <col min="22" max="22" width="10.125" style="54" bestFit="1" customWidth="1"/>
    <col min="23" max="23" width="10.625" style="54" bestFit="1" customWidth="1"/>
    <col min="24" max="24" width="10" style="54" bestFit="1" customWidth="1"/>
    <col min="25" max="25" width="29.125" style="54" bestFit="1" customWidth="1"/>
    <col min="26" max="26" width="11.375" style="54" customWidth="1"/>
    <col min="27" max="27" width="14.375" style="54" customWidth="1"/>
    <col min="28" max="28" width="7.125" style="54" customWidth="1"/>
    <col min="29" max="29" width="10.625" style="54" customWidth="1"/>
    <col min="30" max="30" width="7.125" style="54" customWidth="1"/>
    <col min="31" max="32" width="9.375" style="54" customWidth="1"/>
    <col min="33" max="33" width="9.125" style="54" customWidth="1"/>
    <col min="34" max="34" width="10.625" style="54" customWidth="1"/>
    <col min="35" max="35" width="7.125" style="54" customWidth="1"/>
    <col min="36" max="36" width="11" style="54" bestFit="1" customWidth="1"/>
    <col min="37" max="37" width="9" style="54"/>
    <col min="38" max="38" width="17.125" style="54" bestFit="1" customWidth="1"/>
    <col min="39" max="39" width="17.125" style="54" customWidth="1"/>
    <col min="40" max="40" width="12.5" style="54" bestFit="1" customWidth="1"/>
    <col min="41" max="41" width="30.125" style="54" customWidth="1"/>
    <col min="42" max="42" width="54.125" style="54" bestFit="1" customWidth="1"/>
    <col min="43" max="16384" width="9" style="54"/>
  </cols>
  <sheetData>
    <row r="2" spans="2:42" x14ac:dyDescent="0.35">
      <c r="B2" s="54" t="s">
        <v>842</v>
      </c>
      <c r="F2" s="54" t="s">
        <v>877</v>
      </c>
      <c r="J2" s="54" t="s">
        <v>784</v>
      </c>
      <c r="N2" s="54" t="s">
        <v>783</v>
      </c>
      <c r="O2" s="54" t="s">
        <v>909</v>
      </c>
      <c r="Q2" s="54" t="s">
        <v>847</v>
      </c>
      <c r="U2" s="73"/>
      <c r="AL2" s="54" t="s">
        <v>857</v>
      </c>
    </row>
    <row r="3" spans="2:42" ht="50.25" x14ac:dyDescent="0.4">
      <c r="B3" s="106" t="s">
        <v>843</v>
      </c>
      <c r="D3" s="71" t="s">
        <v>1067</v>
      </c>
      <c r="F3" s="71" t="s">
        <v>878</v>
      </c>
      <c r="G3" s="71" t="s">
        <v>1059</v>
      </c>
      <c r="H3" s="71" t="s">
        <v>878</v>
      </c>
      <c r="J3" s="55" t="s">
        <v>736</v>
      </c>
      <c r="K3" s="55" t="s">
        <v>737</v>
      </c>
      <c r="L3" s="55" t="s">
        <v>738</v>
      </c>
      <c r="M3" s="56"/>
      <c r="N3" s="55" t="s">
        <v>775</v>
      </c>
      <c r="O3" s="55" t="s">
        <v>775</v>
      </c>
      <c r="P3" s="56"/>
      <c r="Q3" s="57" t="s">
        <v>754</v>
      </c>
      <c r="R3" s="57" t="s">
        <v>845</v>
      </c>
      <c r="S3" s="59" t="s">
        <v>848</v>
      </c>
      <c r="T3" s="57" t="s">
        <v>24</v>
      </c>
      <c r="U3" s="343" t="s">
        <v>854</v>
      </c>
      <c r="V3" s="344"/>
      <c r="W3" s="59" t="s">
        <v>849</v>
      </c>
      <c r="X3" s="59" t="s">
        <v>853</v>
      </c>
      <c r="Y3" s="58" t="s">
        <v>850</v>
      </c>
      <c r="Z3" s="122" t="s">
        <v>754</v>
      </c>
      <c r="AA3" s="122" t="s">
        <v>845</v>
      </c>
      <c r="AB3" s="123" t="s">
        <v>848</v>
      </c>
      <c r="AC3" s="122" t="s">
        <v>24</v>
      </c>
      <c r="AD3" s="345" t="s">
        <v>854</v>
      </c>
      <c r="AE3" s="346"/>
      <c r="AF3" s="123" t="s">
        <v>913</v>
      </c>
      <c r="AG3" s="123" t="s">
        <v>849</v>
      </c>
      <c r="AH3" s="59" t="s">
        <v>853</v>
      </c>
      <c r="AI3" s="58" t="s">
        <v>850</v>
      </c>
      <c r="AJ3" s="60" t="s">
        <v>779</v>
      </c>
      <c r="AL3" s="59" t="s">
        <v>736</v>
      </c>
      <c r="AM3" s="59" t="s">
        <v>737</v>
      </c>
      <c r="AN3" s="59" t="s">
        <v>738</v>
      </c>
      <c r="AO3" s="68" t="s">
        <v>859</v>
      </c>
      <c r="AP3" s="68" t="s">
        <v>845</v>
      </c>
    </row>
    <row r="4" spans="2:42" ht="18.75" x14ac:dyDescent="0.4">
      <c r="B4" s="107"/>
      <c r="D4" s="71" t="s">
        <v>1068</v>
      </c>
      <c r="F4" s="71" t="str">
        <f>IF('入力シート Input sheet'!$I$6=$D$4,H4,IF('入力シート Input sheet'!$I$6=$D$5,G4))</f>
        <v>Primary products by furnace</v>
      </c>
      <c r="G4" s="71" t="s">
        <v>1060</v>
      </c>
      <c r="H4" s="71" t="s">
        <v>882</v>
      </c>
      <c r="J4" s="61" t="s">
        <v>741</v>
      </c>
      <c r="K4" s="61" t="s">
        <v>742</v>
      </c>
      <c r="L4" s="61" t="s">
        <v>25</v>
      </c>
      <c r="N4" s="112" t="s">
        <v>836</v>
      </c>
      <c r="O4" s="112" t="str">
        <f>IF('入力シート Input sheet'!I61=0,"",'入力シート Input sheet'!D61)</f>
        <v>鉄及び鉄鋼製品</v>
      </c>
      <c r="Q4" s="62" t="str">
        <f>'入力シート Input sheet'!H21</f>
        <v>ガソリン</v>
      </c>
      <c r="R4" s="63" t="s">
        <v>846</v>
      </c>
      <c r="S4" s="96">
        <f>U4/1000*W4</f>
        <v>2.1704759999999998</v>
      </c>
      <c r="T4" s="62" t="str">
        <f>'【隠シート】 ①連絡先・エネルギーデータ入力'!K16</f>
        <v>t-CO2eq/kL</v>
      </c>
      <c r="U4" s="67">
        <v>31.32</v>
      </c>
      <c r="V4" s="67" t="s">
        <v>855</v>
      </c>
      <c r="W4" s="66">
        <v>69.3</v>
      </c>
      <c r="X4" s="66">
        <v>44.3</v>
      </c>
      <c r="Y4" s="57"/>
      <c r="Z4" s="124" t="str">
        <f>Q4</f>
        <v>ガソリン</v>
      </c>
      <c r="AA4" s="125" t="s">
        <v>911</v>
      </c>
      <c r="AB4" s="126">
        <f>AD4/1000*AG4</f>
        <v>2.2764133333333332</v>
      </c>
      <c r="AC4" s="124" t="str">
        <f>T4</f>
        <v>t-CO2eq/kL</v>
      </c>
      <c r="AD4" s="127">
        <v>33.200000000000003</v>
      </c>
      <c r="AE4" s="127" t="s">
        <v>855</v>
      </c>
      <c r="AF4" s="128">
        <v>18.7</v>
      </c>
      <c r="AG4" s="129">
        <f t="shared" ref="AG4:AG10" si="0">AF4*44/12</f>
        <v>68.566666666666663</v>
      </c>
      <c r="AH4" s="66"/>
      <c r="AI4" s="57"/>
      <c r="AJ4" s="60" t="s">
        <v>780</v>
      </c>
      <c r="AL4" s="61" t="s">
        <v>741</v>
      </c>
      <c r="AM4" s="61" t="s">
        <v>742</v>
      </c>
      <c r="AN4" s="61" t="s">
        <v>25</v>
      </c>
      <c r="AO4" s="69">
        <v>4.7144868157144052E-4</v>
      </c>
      <c r="AP4" s="70" t="s">
        <v>858</v>
      </c>
    </row>
    <row r="5" spans="2:42" ht="18.75" x14ac:dyDescent="0.4">
      <c r="D5" s="71" t="s">
        <v>1070</v>
      </c>
      <c r="F5" s="71" t="str">
        <f>IF('入力シート Input sheet'!$I$6=$D$4,H5,IF('入力シート Input sheet'!$I$6=$D$5,G5))</f>
        <v>Wire drawing, thick plate processing, etc.</v>
      </c>
      <c r="G5" s="71" t="s">
        <v>1061</v>
      </c>
      <c r="H5" s="71" t="s">
        <v>879</v>
      </c>
      <c r="J5" s="61" t="s">
        <v>152</v>
      </c>
      <c r="K5" s="61" t="s">
        <v>153</v>
      </c>
      <c r="L5" s="61" t="s">
        <v>154</v>
      </c>
      <c r="N5" s="112" t="s">
        <v>890</v>
      </c>
      <c r="O5" s="112" t="str">
        <f>IF('入力シート Input sheet'!I63=0,"",'入力シート Input sheet'!D63)</f>
        <v/>
      </c>
      <c r="Q5" s="62" t="str">
        <f>'入力シート Input sheet'!H23</f>
        <v>灯油</v>
      </c>
      <c r="R5" s="63" t="s">
        <v>846</v>
      </c>
      <c r="S5" s="96">
        <f>U5/1000*W5</f>
        <v>2.4640130000000005</v>
      </c>
      <c r="T5" s="62" t="str">
        <f>'【隠シート】 ①連絡先・エネルギーデータ入力'!K17</f>
        <v>t-CO2eq/kL</v>
      </c>
      <c r="U5" s="67">
        <v>34.270000000000003</v>
      </c>
      <c r="V5" s="67" t="s">
        <v>855</v>
      </c>
      <c r="W5" s="66">
        <v>71.900000000000006</v>
      </c>
      <c r="X5" s="66">
        <v>43.8</v>
      </c>
      <c r="Y5" s="57"/>
      <c r="Z5" s="124" t="str">
        <f t="shared" ref="Z5:Z13" si="1">Q5</f>
        <v>灯油</v>
      </c>
      <c r="AA5" s="125" t="s">
        <v>911</v>
      </c>
      <c r="AB5" s="126">
        <f>AD5/1000*AG5</f>
        <v>2.5026833333333331</v>
      </c>
      <c r="AC5" s="124" t="str">
        <f t="shared" ref="AC5:AC13" si="2">T5</f>
        <v>t-CO2eq/kL</v>
      </c>
      <c r="AD5" s="127">
        <v>36.5</v>
      </c>
      <c r="AE5" s="127" t="s">
        <v>855</v>
      </c>
      <c r="AF5" s="128">
        <v>18.7</v>
      </c>
      <c r="AG5" s="129">
        <f t="shared" si="0"/>
        <v>68.566666666666663</v>
      </c>
      <c r="AH5" s="66"/>
      <c r="AI5" s="57"/>
      <c r="AJ5" s="60"/>
      <c r="AL5" s="61" t="s">
        <v>860</v>
      </c>
      <c r="AM5" s="61" t="s">
        <v>153</v>
      </c>
      <c r="AN5" s="61" t="s">
        <v>154</v>
      </c>
      <c r="AO5" s="69">
        <v>8.9890636354677297E-4</v>
      </c>
      <c r="AP5" s="70" t="s">
        <v>858</v>
      </c>
    </row>
    <row r="6" spans="2:42" ht="18.75" x14ac:dyDescent="0.4">
      <c r="F6" s="71" t="str">
        <f>IF('入力シート Input sheet'!$I$6=$D$4,H6,IF('入力シート Input sheet'!$I$6=$D$5,G6))</f>
        <v>Secondary products manufacturing</v>
      </c>
      <c r="G6" s="71" t="s">
        <v>1062</v>
      </c>
      <c r="H6" s="71" t="s">
        <v>883</v>
      </c>
      <c r="J6" s="61" t="s">
        <v>346</v>
      </c>
      <c r="K6" s="61" t="s">
        <v>347</v>
      </c>
      <c r="L6" s="61" t="s">
        <v>348</v>
      </c>
      <c r="N6" s="112" t="s">
        <v>892</v>
      </c>
      <c r="O6" s="112" t="str">
        <f>IF('入力シート Input sheet'!I65=0,"",'入力シート Input sheet'!D65)</f>
        <v/>
      </c>
      <c r="Q6" s="62" t="str">
        <f>'入力シート Input sheet'!H25</f>
        <v>軽油</v>
      </c>
      <c r="R6" s="63" t="s">
        <v>846</v>
      </c>
      <c r="S6" s="96">
        <f>U6/1000*W6</f>
        <v>2.6505570000000001</v>
      </c>
      <c r="T6" s="62" t="str">
        <f>'【隠シート】 ①連絡先・エネルギーデータ入力'!K18</f>
        <v>t-CO2eq/kL</v>
      </c>
      <c r="U6" s="67">
        <v>35.770000000000003</v>
      </c>
      <c r="V6" s="67" t="s">
        <v>855</v>
      </c>
      <c r="W6" s="66">
        <v>74.099999999999994</v>
      </c>
      <c r="X6" s="66">
        <v>43</v>
      </c>
      <c r="Y6" s="57"/>
      <c r="Z6" s="124" t="str">
        <f t="shared" si="1"/>
        <v>軽油</v>
      </c>
      <c r="AA6" s="125" t="s">
        <v>911</v>
      </c>
      <c r="AB6" s="126">
        <f>AD6/1000*AG6</f>
        <v>2.6194666666666668</v>
      </c>
      <c r="AC6" s="124" t="str">
        <f t="shared" si="2"/>
        <v>t-CO2eq/kL</v>
      </c>
      <c r="AD6" s="127">
        <v>38</v>
      </c>
      <c r="AE6" s="127" t="s">
        <v>855</v>
      </c>
      <c r="AF6" s="128">
        <v>18.8</v>
      </c>
      <c r="AG6" s="129">
        <f t="shared" si="0"/>
        <v>68.933333333333337</v>
      </c>
      <c r="AH6" s="66"/>
      <c r="AI6" s="57"/>
      <c r="AJ6" s="60"/>
      <c r="AL6" s="61" t="s">
        <v>346</v>
      </c>
      <c r="AM6" s="61" t="s">
        <v>347</v>
      </c>
      <c r="AN6" s="61" t="s">
        <v>348</v>
      </c>
      <c r="AO6" s="69">
        <v>5.5532213373870557E-4</v>
      </c>
      <c r="AP6" s="70" t="s">
        <v>858</v>
      </c>
    </row>
    <row r="7" spans="2:42" ht="18.75" x14ac:dyDescent="0.4">
      <c r="F7" s="71" t="str">
        <f>IF('入力シート Input sheet'!$I$6=$D$4,H7,IF('入力シート Input sheet'!$I$6=$D$5,G7))</f>
        <v>Contract processing (Annealing, Plating, etc.)</v>
      </c>
      <c r="G7" s="71" t="s">
        <v>1063</v>
      </c>
      <c r="H7" s="71" t="s">
        <v>881</v>
      </c>
      <c r="J7" s="61" t="s">
        <v>649</v>
      </c>
      <c r="K7" s="61" t="s">
        <v>650</v>
      </c>
      <c r="L7" s="61" t="s">
        <v>651</v>
      </c>
      <c r="N7" s="112" t="s">
        <v>17</v>
      </c>
      <c r="O7" s="112" t="str">
        <f>IF('入力シート Input sheet'!I67=0,"",'入力シート Input sheet'!D67)</f>
        <v/>
      </c>
      <c r="Q7" s="62" t="str">
        <f>'入力シート Input sheet'!H27</f>
        <v>A重油</v>
      </c>
      <c r="R7" s="63" t="s">
        <v>846</v>
      </c>
      <c r="S7" s="96">
        <f>U7/1000*W7</f>
        <v>2.7216929999999997</v>
      </c>
      <c r="T7" s="62" t="str">
        <f>'【隠シート】 ①連絡先・エネルギーデータ入力'!K19</f>
        <v>t-CO2eq/kL</v>
      </c>
      <c r="U7" s="67">
        <v>36.729999999999997</v>
      </c>
      <c r="V7" s="67" t="s">
        <v>855</v>
      </c>
      <c r="W7" s="66">
        <v>74.099999999999994</v>
      </c>
      <c r="X7" s="66">
        <v>43</v>
      </c>
      <c r="Y7" s="57" t="s">
        <v>851</v>
      </c>
      <c r="Z7" s="124" t="str">
        <f t="shared" si="1"/>
        <v>A重油</v>
      </c>
      <c r="AA7" s="125" t="s">
        <v>911</v>
      </c>
      <c r="AB7" s="126">
        <f>AD7/1000*AG7</f>
        <v>2.7528233333333332</v>
      </c>
      <c r="AC7" s="124" t="str">
        <f t="shared" si="2"/>
        <v>t-CO2eq/kL</v>
      </c>
      <c r="AD7" s="127">
        <v>38.9</v>
      </c>
      <c r="AE7" s="127" t="s">
        <v>855</v>
      </c>
      <c r="AF7" s="128">
        <v>19.3</v>
      </c>
      <c r="AG7" s="129">
        <f t="shared" si="0"/>
        <v>70.766666666666666</v>
      </c>
      <c r="AH7" s="66"/>
      <c r="AI7" s="57"/>
      <c r="AJ7" s="60"/>
      <c r="AL7" s="61" t="s">
        <v>649</v>
      </c>
      <c r="AM7" s="61" t="s">
        <v>650</v>
      </c>
      <c r="AN7" s="61" t="s">
        <v>651</v>
      </c>
      <c r="AO7" s="69">
        <v>4.8407714954481844E-4</v>
      </c>
      <c r="AP7" s="70" t="s">
        <v>858</v>
      </c>
    </row>
    <row r="8" spans="2:42" ht="18.75" x14ac:dyDescent="0.4">
      <c r="F8" s="71" t="str">
        <f>IF('入力シート Input sheet'!$I$6=$D$4,H8,IF('入力シート Input sheet'!$I$6=$D$5,G8))</f>
        <v>Trader</v>
      </c>
      <c r="G8" s="71" t="s">
        <v>1064</v>
      </c>
      <c r="H8" s="71" t="s">
        <v>880</v>
      </c>
      <c r="J8" s="61" t="s">
        <v>715</v>
      </c>
      <c r="K8" s="61" t="s">
        <v>716</v>
      </c>
      <c r="L8" s="61" t="s">
        <v>717</v>
      </c>
      <c r="N8" s="112" t="s">
        <v>18</v>
      </c>
      <c r="O8" s="112" t="str">
        <f>IF('入力シート Input sheet'!I69=0,"",'入力シート Input sheet'!D69)</f>
        <v/>
      </c>
      <c r="Q8" s="62" t="str">
        <f>'入力シート Input sheet'!H29</f>
        <v>C重油</v>
      </c>
      <c r="R8" s="63" t="s">
        <v>846</v>
      </c>
      <c r="S8" s="96">
        <f>U8/1000*W8</f>
        <v>3.0704580000000004</v>
      </c>
      <c r="T8" s="62" t="str">
        <f>'【隠シート】 ①連絡先・エネルギーデータ入力'!K20</f>
        <v>t-CO2eq/kL</v>
      </c>
      <c r="U8" s="67">
        <v>39.67</v>
      </c>
      <c r="V8" s="67" t="s">
        <v>855</v>
      </c>
      <c r="W8" s="66">
        <v>77.400000000000006</v>
      </c>
      <c r="X8" s="66">
        <v>40.4</v>
      </c>
      <c r="Y8" s="57" t="s">
        <v>852</v>
      </c>
      <c r="Z8" s="124" t="str">
        <f t="shared" si="1"/>
        <v>C重油</v>
      </c>
      <c r="AA8" s="125" t="s">
        <v>911</v>
      </c>
      <c r="AB8" s="126">
        <f>AD8/1000*AG8</f>
        <v>3.0367333333333333</v>
      </c>
      <c r="AC8" s="124" t="str">
        <f t="shared" si="2"/>
        <v>t-CO2eq/kL</v>
      </c>
      <c r="AD8" s="127">
        <v>41</v>
      </c>
      <c r="AE8" s="127" t="s">
        <v>855</v>
      </c>
      <c r="AF8" s="128">
        <v>20.2</v>
      </c>
      <c r="AG8" s="129">
        <f t="shared" si="0"/>
        <v>74.066666666666663</v>
      </c>
      <c r="AH8" s="66"/>
      <c r="AI8" s="57"/>
      <c r="AJ8" s="60"/>
      <c r="AL8" s="61" t="s">
        <v>715</v>
      </c>
      <c r="AM8" s="61" t="s">
        <v>716</v>
      </c>
      <c r="AN8" s="61" t="s">
        <v>717</v>
      </c>
      <c r="AO8" s="69">
        <v>5.6044106116765835E-4</v>
      </c>
      <c r="AP8" s="70" t="s">
        <v>858</v>
      </c>
    </row>
    <row r="9" spans="2:42" ht="18.75" x14ac:dyDescent="0.4">
      <c r="F9" s="71"/>
      <c r="G9" s="71"/>
      <c r="H9" s="71"/>
      <c r="J9" s="61" t="s">
        <v>26</v>
      </c>
      <c r="K9" s="61" t="s">
        <v>27</v>
      </c>
      <c r="L9" s="61" t="s">
        <v>28</v>
      </c>
      <c r="N9" s="112" t="s">
        <v>19</v>
      </c>
      <c r="O9" s="112" t="str">
        <f>IF('入力シート Input sheet'!I71=0,"",'入力シート Input sheet'!D71)</f>
        <v/>
      </c>
      <c r="Q9" s="62" t="str">
        <f>'入力シート Input sheet'!H31</f>
        <v>LPG</v>
      </c>
      <c r="R9" s="63" t="s">
        <v>846</v>
      </c>
      <c r="S9" s="96">
        <f>W9*X9/1000</f>
        <v>2.9846300000000001</v>
      </c>
      <c r="T9" s="62" t="str">
        <f>'【隠シート】 ①連絡先・エネルギーデータ入力'!K21</f>
        <v>t-CO2eq/t</v>
      </c>
      <c r="U9" s="67"/>
      <c r="V9" s="67"/>
      <c r="W9" s="66">
        <v>63.1</v>
      </c>
      <c r="X9" s="66">
        <v>47.3</v>
      </c>
      <c r="Y9" s="57"/>
      <c r="Z9" s="124" t="str">
        <f t="shared" si="1"/>
        <v>LPG</v>
      </c>
      <c r="AA9" s="125" t="s">
        <v>911</v>
      </c>
      <c r="AB9" s="126">
        <f t="shared" ref="AB9:AB10" si="3">AD9/1000*AG9</f>
        <v>2.99431</v>
      </c>
      <c r="AC9" s="124" t="str">
        <f t="shared" si="2"/>
        <v>t-CO2eq/t</v>
      </c>
      <c r="AD9" s="127">
        <v>50.1</v>
      </c>
      <c r="AE9" s="127" t="s">
        <v>912</v>
      </c>
      <c r="AF9" s="128">
        <v>16.3</v>
      </c>
      <c r="AG9" s="129">
        <f t="shared" si="0"/>
        <v>59.766666666666673</v>
      </c>
      <c r="AH9" s="66"/>
      <c r="AI9" s="57"/>
      <c r="AJ9" s="60"/>
      <c r="AL9" s="61" t="s">
        <v>26</v>
      </c>
      <c r="AM9" s="61" t="s">
        <v>27</v>
      </c>
      <c r="AN9" s="61" t="s">
        <v>28</v>
      </c>
      <c r="AO9" s="69">
        <v>4.1389333333333335E-4</v>
      </c>
      <c r="AP9" s="70" t="s">
        <v>858</v>
      </c>
    </row>
    <row r="10" spans="2:42" ht="18.75" x14ac:dyDescent="0.4">
      <c r="J10" s="61" t="s">
        <v>29</v>
      </c>
      <c r="K10" s="61" t="s">
        <v>30</v>
      </c>
      <c r="L10" s="61" t="s">
        <v>31</v>
      </c>
      <c r="N10" s="112" t="s">
        <v>876</v>
      </c>
      <c r="O10" s="112" t="str">
        <f>IF('入力シート Input sheet'!I73=0,"",'入力シート Input sheet'!D73)</f>
        <v/>
      </c>
      <c r="Q10" s="62" t="str">
        <f>'入力シート Input sheet'!H33</f>
        <v>LNG</v>
      </c>
      <c r="R10" s="63" t="str">
        <f>AA10</f>
        <v>2024年日本国温室効果ガスインベントリ</v>
      </c>
      <c r="S10" s="96">
        <f>AB10</f>
        <v>2.787876666666667</v>
      </c>
      <c r="T10" s="62" t="str">
        <f>'【隠シート】 ①連絡先・エネルギーデータ入力'!K22</f>
        <v>t-CO2eq/t</v>
      </c>
      <c r="U10" s="67"/>
      <c r="V10" s="67"/>
      <c r="W10" s="66"/>
      <c r="X10" s="66"/>
      <c r="Y10" s="57"/>
      <c r="Z10" s="124" t="str">
        <f t="shared" si="1"/>
        <v>LNG</v>
      </c>
      <c r="AA10" s="125" t="s">
        <v>911</v>
      </c>
      <c r="AB10" s="126">
        <f t="shared" si="3"/>
        <v>2.787876666666667</v>
      </c>
      <c r="AC10" s="124" t="str">
        <f t="shared" si="2"/>
        <v>t-CO2eq/t</v>
      </c>
      <c r="AD10" s="127">
        <v>54.7</v>
      </c>
      <c r="AE10" s="127" t="s">
        <v>912</v>
      </c>
      <c r="AF10" s="128">
        <v>13.9</v>
      </c>
      <c r="AG10" s="129">
        <f t="shared" si="0"/>
        <v>50.966666666666669</v>
      </c>
      <c r="AH10" s="66"/>
      <c r="AI10" s="57"/>
      <c r="AJ10" s="60"/>
      <c r="AL10" s="61" t="s">
        <v>29</v>
      </c>
      <c r="AM10" s="61" t="s">
        <v>30</v>
      </c>
      <c r="AN10" s="61" t="s">
        <v>31</v>
      </c>
      <c r="AO10" s="69">
        <v>0</v>
      </c>
      <c r="AP10" s="70" t="s">
        <v>858</v>
      </c>
    </row>
    <row r="11" spans="2:42" ht="18.75" x14ac:dyDescent="0.4">
      <c r="J11" s="61" t="s">
        <v>32</v>
      </c>
      <c r="K11" s="61" t="s">
        <v>33</v>
      </c>
      <c r="L11" s="61" t="s">
        <v>34</v>
      </c>
      <c r="N11" s="112" t="s">
        <v>891</v>
      </c>
      <c r="O11" s="112" t="str">
        <f>IF('入力シート Input sheet'!I75=0,"",'入力シート Input sheet'!D75)</f>
        <v/>
      </c>
      <c r="Q11" s="62" t="str">
        <f>'入力シート Input sheet'!H35</f>
        <v>国産天然ガス</v>
      </c>
      <c r="R11" s="63" t="s">
        <v>846</v>
      </c>
      <c r="S11" s="96">
        <f>U11/1000*W11</f>
        <v>1.9618170000000001</v>
      </c>
      <c r="T11" s="62" t="str">
        <f>'【隠シート】 ①連絡先・エネルギーデータ入力'!K23</f>
        <v>t-CO2eq/千㎥</v>
      </c>
      <c r="U11" s="67">
        <v>34.97</v>
      </c>
      <c r="V11" s="67" t="s">
        <v>856</v>
      </c>
      <c r="W11" s="66">
        <v>56.1</v>
      </c>
      <c r="X11" s="66">
        <v>48</v>
      </c>
      <c r="Y11" s="57"/>
      <c r="Z11" s="124" t="str">
        <f t="shared" si="1"/>
        <v>国産天然ガス</v>
      </c>
      <c r="AA11" s="125" t="s">
        <v>911</v>
      </c>
      <c r="AB11" s="126">
        <f>AD11/1000*AG11</f>
        <v>1.95712</v>
      </c>
      <c r="AC11" s="124" t="str">
        <f t="shared" si="2"/>
        <v>t-CO2eq/千㎥</v>
      </c>
      <c r="AD11" s="127">
        <v>38.4</v>
      </c>
      <c r="AE11" s="127" t="s">
        <v>856</v>
      </c>
      <c r="AF11" s="128">
        <v>13.9</v>
      </c>
      <c r="AG11" s="129">
        <f t="shared" ref="AG11:AG12" si="4">AF11*44/12</f>
        <v>50.966666666666669</v>
      </c>
      <c r="AH11" s="66"/>
      <c r="AI11" s="57"/>
      <c r="AJ11" s="60"/>
      <c r="AL11" s="61" t="s">
        <v>32</v>
      </c>
      <c r="AM11" s="61" t="s">
        <v>33</v>
      </c>
      <c r="AN11" s="61" t="s">
        <v>34</v>
      </c>
      <c r="AO11" s="69">
        <v>5.2840926413118077E-4</v>
      </c>
      <c r="AP11" s="70" t="s">
        <v>858</v>
      </c>
    </row>
    <row r="12" spans="2:42" ht="18.75" x14ac:dyDescent="0.4">
      <c r="J12" s="61" t="s">
        <v>35</v>
      </c>
      <c r="K12" s="61" t="s">
        <v>36</v>
      </c>
      <c r="L12" s="61" t="s">
        <v>37</v>
      </c>
      <c r="N12" s="112" t="s">
        <v>13</v>
      </c>
      <c r="O12" s="112" t="str">
        <f>IF('入力シート Input sheet'!I77=0,"",'入力シート Input sheet'!D77)</f>
        <v/>
      </c>
      <c r="Q12" s="62" t="str">
        <f>'入力シート Input sheet'!H37</f>
        <v>都市ガス</v>
      </c>
      <c r="R12" s="63" t="s">
        <v>846</v>
      </c>
      <c r="S12" s="96">
        <f>U12/1000*W12</f>
        <v>2.0442840000000002</v>
      </c>
      <c r="T12" s="62" t="str">
        <f>'【隠シート】 ①連絡先・エネルギーデータ入力'!K24</f>
        <v>t-CO2eq/千㎥</v>
      </c>
      <c r="U12" s="67">
        <v>36.44</v>
      </c>
      <c r="V12" s="67" t="s">
        <v>856</v>
      </c>
      <c r="W12" s="66">
        <v>56.1</v>
      </c>
      <c r="X12" s="66">
        <v>48</v>
      </c>
      <c r="Y12" s="57"/>
      <c r="Z12" s="124" t="str">
        <f t="shared" si="1"/>
        <v>都市ガス</v>
      </c>
      <c r="AA12" s="125" t="s">
        <v>911</v>
      </c>
      <c r="AB12" s="126">
        <f>AD12/1000*AG12</f>
        <v>2.0738666666666665</v>
      </c>
      <c r="AC12" s="124" t="str">
        <f t="shared" si="2"/>
        <v>t-CO2eq/千㎥</v>
      </c>
      <c r="AD12" s="127">
        <v>40.4</v>
      </c>
      <c r="AE12" s="127" t="s">
        <v>856</v>
      </c>
      <c r="AF12" s="128">
        <v>14</v>
      </c>
      <c r="AG12" s="129">
        <f t="shared" si="4"/>
        <v>51.333333333333336</v>
      </c>
      <c r="AH12" s="66"/>
      <c r="AI12" s="57"/>
      <c r="AJ12" s="60"/>
      <c r="AL12" s="61" t="s">
        <v>35</v>
      </c>
      <c r="AM12" s="61" t="s">
        <v>36</v>
      </c>
      <c r="AN12" s="61" t="s">
        <v>37</v>
      </c>
      <c r="AO12" s="69">
        <v>7.5253333333333327E-4</v>
      </c>
      <c r="AP12" s="70" t="s">
        <v>858</v>
      </c>
    </row>
    <row r="13" spans="2:42" ht="18.75" x14ac:dyDescent="0.4">
      <c r="J13" s="61" t="s">
        <v>38</v>
      </c>
      <c r="K13" s="61" t="s">
        <v>39</v>
      </c>
      <c r="L13" s="61" t="s">
        <v>40</v>
      </c>
      <c r="N13" s="112" t="s">
        <v>841</v>
      </c>
      <c r="O13" s="112" t="str">
        <f>IF('入力シート Input sheet'!I79=0,"",'入力シート Input sheet'!D79)</f>
        <v>アルミニウム製品</v>
      </c>
      <c r="Q13" s="62" t="str">
        <f>'入力シート Input sheet'!H39</f>
        <v>廃油</v>
      </c>
      <c r="R13" s="63" t="s">
        <v>846</v>
      </c>
      <c r="S13" s="96">
        <f>U13/1000*W13</f>
        <v>2.6219410000000001</v>
      </c>
      <c r="T13" s="62" t="str">
        <f>'【隠シート】 ①連絡先・エネルギーデータ入力'!K25</f>
        <v>t-CO2eq/kL</v>
      </c>
      <c r="U13" s="67">
        <v>35.770000000000003</v>
      </c>
      <c r="V13" s="67" t="s">
        <v>855</v>
      </c>
      <c r="W13" s="66">
        <v>73.3</v>
      </c>
      <c r="X13" s="66">
        <v>40.200000000000003</v>
      </c>
      <c r="Y13" s="57"/>
      <c r="Z13" s="124" t="str">
        <f t="shared" si="1"/>
        <v>廃油</v>
      </c>
      <c r="AA13" s="125" t="s">
        <v>846</v>
      </c>
      <c r="AB13" s="126">
        <f>AD13/1000*AG13</f>
        <v>2.6219410000000001</v>
      </c>
      <c r="AC13" s="124" t="str">
        <f t="shared" si="2"/>
        <v>t-CO2eq/kL</v>
      </c>
      <c r="AD13" s="127">
        <v>35.770000000000003</v>
      </c>
      <c r="AE13" s="127" t="s">
        <v>855</v>
      </c>
      <c r="AF13" s="128"/>
      <c r="AG13" s="129">
        <v>73.3</v>
      </c>
      <c r="AH13" s="66"/>
      <c r="AI13" s="57"/>
      <c r="AJ13" s="60"/>
      <c r="AL13" s="61" t="s">
        <v>38</v>
      </c>
      <c r="AM13" s="61" t="s">
        <v>39</v>
      </c>
      <c r="AN13" s="61" t="s">
        <v>40</v>
      </c>
      <c r="AO13" s="69">
        <v>1.8813333333333332E-4</v>
      </c>
      <c r="AP13" s="70" t="s">
        <v>858</v>
      </c>
    </row>
    <row r="14" spans="2:42" ht="18.75" x14ac:dyDescent="0.4">
      <c r="J14" s="61" t="s">
        <v>41</v>
      </c>
      <c r="K14" s="61" t="s">
        <v>42</v>
      </c>
      <c r="L14" s="61" t="s">
        <v>43</v>
      </c>
      <c r="N14" s="112"/>
      <c r="O14" s="112"/>
      <c r="Q14" s="62"/>
      <c r="R14" s="63"/>
      <c r="S14" s="97"/>
      <c r="T14" s="57"/>
      <c r="U14" s="57"/>
      <c r="V14" s="57"/>
      <c r="W14" s="57"/>
      <c r="X14" s="57"/>
      <c r="Y14" s="57"/>
      <c r="Z14" s="57"/>
      <c r="AA14" s="57"/>
      <c r="AB14" s="57"/>
      <c r="AC14" s="57"/>
      <c r="AD14" s="57"/>
      <c r="AE14" s="57"/>
      <c r="AF14" s="120"/>
      <c r="AG14" s="57"/>
      <c r="AH14" s="57"/>
      <c r="AI14" s="57"/>
      <c r="AJ14" s="60"/>
      <c r="AL14" s="61" t="s">
        <v>41</v>
      </c>
      <c r="AM14" s="61" t="s">
        <v>42</v>
      </c>
      <c r="AN14" s="61" t="s">
        <v>43</v>
      </c>
      <c r="AO14" s="69">
        <v>1.4757221052631581E-3</v>
      </c>
      <c r="AP14" s="70" t="s">
        <v>858</v>
      </c>
    </row>
    <row r="15" spans="2:42" ht="18.75" x14ac:dyDescent="0.4">
      <c r="J15" s="61" t="s">
        <v>44</v>
      </c>
      <c r="K15" s="61" t="s">
        <v>45</v>
      </c>
      <c r="L15" s="61" t="s">
        <v>46</v>
      </c>
      <c r="N15" s="112"/>
      <c r="O15" s="112"/>
      <c r="Q15" s="60"/>
      <c r="R15" s="60"/>
      <c r="S15" s="60"/>
      <c r="T15" s="60"/>
      <c r="U15" s="60"/>
      <c r="V15" s="60"/>
      <c r="W15" s="60"/>
      <c r="X15" s="60" t="s">
        <v>782</v>
      </c>
      <c r="Y15" s="60" t="s">
        <v>781</v>
      </c>
      <c r="Z15" s="60"/>
      <c r="AA15" s="60"/>
      <c r="AB15" s="60"/>
      <c r="AC15" s="60"/>
      <c r="AD15" s="60"/>
      <c r="AE15" s="60"/>
      <c r="AF15" s="60"/>
      <c r="AG15" s="60"/>
      <c r="AH15" s="60"/>
      <c r="AI15" s="60"/>
      <c r="AJ15" s="60"/>
      <c r="AL15" s="61" t="s">
        <v>44</v>
      </c>
      <c r="AM15" s="61" t="s">
        <v>45</v>
      </c>
      <c r="AN15" s="61" t="s">
        <v>46</v>
      </c>
      <c r="AO15" s="69">
        <v>7.5253333333333327E-4</v>
      </c>
      <c r="AP15" s="70" t="s">
        <v>858</v>
      </c>
    </row>
    <row r="16" spans="2:42" ht="18.75" x14ac:dyDescent="0.4">
      <c r="J16" s="61" t="s">
        <v>47</v>
      </c>
      <c r="K16" s="61" t="s">
        <v>48</v>
      </c>
      <c r="L16" s="61" t="s">
        <v>49</v>
      </c>
      <c r="N16" s="112"/>
      <c r="O16" s="112"/>
      <c r="AL16" s="61" t="s">
        <v>47</v>
      </c>
      <c r="AM16" s="61" t="s">
        <v>48</v>
      </c>
      <c r="AN16" s="61" t="s">
        <v>49</v>
      </c>
      <c r="AO16" s="69">
        <v>7.5253333333333327E-4</v>
      </c>
      <c r="AP16" s="70" t="s">
        <v>858</v>
      </c>
    </row>
    <row r="17" spans="10:42" ht="18.75" x14ac:dyDescent="0.4">
      <c r="J17" s="61" t="s">
        <v>50</v>
      </c>
      <c r="K17" s="61" t="s">
        <v>51</v>
      </c>
      <c r="L17" s="61" t="s">
        <v>52</v>
      </c>
      <c r="N17" s="61"/>
      <c r="O17" s="61"/>
      <c r="AL17" s="61" t="s">
        <v>50</v>
      </c>
      <c r="AM17" s="61" t="s">
        <v>51</v>
      </c>
      <c r="AN17" s="61" t="s">
        <v>52</v>
      </c>
      <c r="AO17" s="69">
        <v>4.7813099773856218E-4</v>
      </c>
      <c r="AP17" s="70" t="s">
        <v>858</v>
      </c>
    </row>
    <row r="18" spans="10:42" ht="18.75" x14ac:dyDescent="0.4">
      <c r="J18" s="61" t="s">
        <v>53</v>
      </c>
      <c r="K18" s="61" t="s">
        <v>54</v>
      </c>
      <c r="L18" s="61" t="s">
        <v>55</v>
      </c>
      <c r="N18" s="61"/>
      <c r="O18" s="61"/>
      <c r="AL18" s="61" t="s">
        <v>53</v>
      </c>
      <c r="AM18" s="61" t="s">
        <v>54</v>
      </c>
      <c r="AN18" s="61" t="s">
        <v>55</v>
      </c>
      <c r="AO18" s="69">
        <v>3.9015885416666669E-4</v>
      </c>
      <c r="AP18" s="70" t="s">
        <v>858</v>
      </c>
    </row>
    <row r="19" spans="10:42" ht="18.75" x14ac:dyDescent="0.4">
      <c r="J19" s="61" t="s">
        <v>56</v>
      </c>
      <c r="K19" s="61" t="s">
        <v>57</v>
      </c>
      <c r="L19" s="61" t="s">
        <v>58</v>
      </c>
      <c r="N19" s="61"/>
      <c r="O19" s="61"/>
      <c r="AL19" s="61" t="s">
        <v>56</v>
      </c>
      <c r="AM19" s="61" t="s">
        <v>57</v>
      </c>
      <c r="AN19" s="61" t="s">
        <v>58</v>
      </c>
      <c r="AO19" s="69">
        <v>7.5253333333333327E-4</v>
      </c>
      <c r="AP19" s="70" t="s">
        <v>858</v>
      </c>
    </row>
    <row r="20" spans="10:42" ht="18.75" x14ac:dyDescent="0.4">
      <c r="J20" s="61" t="s">
        <v>59</v>
      </c>
      <c r="K20" s="61" t="s">
        <v>60</v>
      </c>
      <c r="L20" s="61" t="s">
        <v>61</v>
      </c>
      <c r="N20" s="61"/>
      <c r="O20" s="61"/>
      <c r="AL20" s="61" t="s">
        <v>59</v>
      </c>
      <c r="AM20" s="61" t="s">
        <v>60</v>
      </c>
      <c r="AN20" s="61" t="s">
        <v>61</v>
      </c>
      <c r="AO20" s="69">
        <v>8.0780863719273144E-4</v>
      </c>
      <c r="AP20" s="70" t="s">
        <v>858</v>
      </c>
    </row>
    <row r="21" spans="10:42" ht="18.75" x14ac:dyDescent="0.4">
      <c r="J21" s="61" t="s">
        <v>62</v>
      </c>
      <c r="K21" s="61" t="s">
        <v>63</v>
      </c>
      <c r="L21" s="61" t="s">
        <v>64</v>
      </c>
      <c r="N21" s="61"/>
      <c r="O21" s="61"/>
      <c r="AL21" s="61" t="s">
        <v>62</v>
      </c>
      <c r="AM21" s="61" t="s">
        <v>63</v>
      </c>
      <c r="AN21" s="61" t="s">
        <v>64</v>
      </c>
      <c r="AO21" s="69">
        <v>2.4193619813364019E-4</v>
      </c>
      <c r="AP21" s="70" t="s">
        <v>858</v>
      </c>
    </row>
    <row r="22" spans="10:42" ht="18.75" x14ac:dyDescent="0.4">
      <c r="J22" s="61" t="s">
        <v>65</v>
      </c>
      <c r="K22" s="61" t="s">
        <v>66</v>
      </c>
      <c r="L22" s="61" t="s">
        <v>67</v>
      </c>
      <c r="N22" s="61" t="str">
        <f>IF('入力シート Input sheet'!I82="","",'入力シート Input sheet'!D82)</f>
        <v/>
      </c>
      <c r="O22" s="61" t="str">
        <f>IF('入力シート Input sheet'!J82="","",'入力シート Input sheet'!E82)</f>
        <v/>
      </c>
      <c r="AL22" s="61" t="s">
        <v>65</v>
      </c>
      <c r="AM22" s="61" t="s">
        <v>66</v>
      </c>
      <c r="AN22" s="61" t="s">
        <v>67</v>
      </c>
      <c r="AO22" s="69">
        <v>5.3374326383106457E-4</v>
      </c>
      <c r="AP22" s="70" t="s">
        <v>858</v>
      </c>
    </row>
    <row r="23" spans="10:42" ht="18.75" x14ac:dyDescent="0.4">
      <c r="J23" s="61" t="s">
        <v>68</v>
      </c>
      <c r="K23" s="61" t="s">
        <v>69</v>
      </c>
      <c r="L23" s="61" t="s">
        <v>70</v>
      </c>
      <c r="AL23" s="61" t="s">
        <v>68</v>
      </c>
      <c r="AM23" s="61" t="s">
        <v>69</v>
      </c>
      <c r="AN23" s="61" t="s">
        <v>70</v>
      </c>
      <c r="AO23" s="69">
        <v>7.5253333333333327E-4</v>
      </c>
      <c r="AP23" s="70" t="s">
        <v>858</v>
      </c>
    </row>
    <row r="24" spans="10:42" ht="18.75" x14ac:dyDescent="0.4">
      <c r="J24" s="61" t="s">
        <v>71</v>
      </c>
      <c r="K24" s="61" t="s">
        <v>72</v>
      </c>
      <c r="L24" s="61" t="s">
        <v>73</v>
      </c>
      <c r="AL24" s="61" t="s">
        <v>71</v>
      </c>
      <c r="AM24" s="61" t="s">
        <v>72</v>
      </c>
      <c r="AN24" s="61" t="s">
        <v>73</v>
      </c>
      <c r="AO24" s="69">
        <v>7.2635337482702587E-4</v>
      </c>
      <c r="AP24" s="70" t="s">
        <v>858</v>
      </c>
    </row>
    <row r="25" spans="10:42" ht="18.75" x14ac:dyDescent="0.4">
      <c r="J25" s="61" t="s">
        <v>74</v>
      </c>
      <c r="K25" s="61" t="s">
        <v>75</v>
      </c>
      <c r="L25" s="61" t="s">
        <v>76</v>
      </c>
      <c r="AL25" s="61" t="s">
        <v>74</v>
      </c>
      <c r="AM25" s="61" t="s">
        <v>75</v>
      </c>
      <c r="AN25" s="61" t="s">
        <v>76</v>
      </c>
      <c r="AO25" s="69">
        <v>5.2792259306846099E-4</v>
      </c>
      <c r="AP25" s="70" t="s">
        <v>858</v>
      </c>
    </row>
    <row r="26" spans="10:42" ht="18.75" x14ac:dyDescent="0.4">
      <c r="J26" s="61" t="s">
        <v>77</v>
      </c>
      <c r="K26" s="61" t="s">
        <v>78</v>
      </c>
      <c r="L26" s="61" t="s">
        <v>79</v>
      </c>
      <c r="AL26" s="61" t="s">
        <v>77</v>
      </c>
      <c r="AM26" s="61" t="s">
        <v>78</v>
      </c>
      <c r="AN26" s="61" t="s">
        <v>79</v>
      </c>
      <c r="AO26" s="69">
        <v>7.4927285223367701E-4</v>
      </c>
      <c r="AP26" s="70" t="s">
        <v>858</v>
      </c>
    </row>
    <row r="27" spans="10:42" ht="18.75" x14ac:dyDescent="0.4">
      <c r="J27" s="61" t="s">
        <v>80</v>
      </c>
      <c r="K27" s="61" t="s">
        <v>81</v>
      </c>
      <c r="L27" s="61" t="s">
        <v>82</v>
      </c>
      <c r="AL27" s="61" t="s">
        <v>80</v>
      </c>
      <c r="AM27" s="61" t="s">
        <v>81</v>
      </c>
      <c r="AN27" s="61" t="s">
        <v>82</v>
      </c>
      <c r="AO27" s="69">
        <v>3.9956143942858238E-4</v>
      </c>
      <c r="AP27" s="70" t="s">
        <v>858</v>
      </c>
    </row>
    <row r="28" spans="10:42" ht="18.75" x14ac:dyDescent="0.4">
      <c r="J28" s="61" t="s">
        <v>83</v>
      </c>
      <c r="K28" s="61" t="s">
        <v>84</v>
      </c>
      <c r="L28" s="61" t="s">
        <v>85</v>
      </c>
      <c r="AL28" s="61" t="s">
        <v>83</v>
      </c>
      <c r="AM28" s="61" t="s">
        <v>84</v>
      </c>
      <c r="AN28" s="61" t="s">
        <v>85</v>
      </c>
      <c r="AO28" s="69">
        <v>2.5155822500523496E-4</v>
      </c>
      <c r="AP28" s="70" t="s">
        <v>858</v>
      </c>
    </row>
    <row r="29" spans="10:42" ht="18.75" x14ac:dyDescent="0.4">
      <c r="J29" s="61" t="s">
        <v>86</v>
      </c>
      <c r="K29" s="61" t="s">
        <v>87</v>
      </c>
      <c r="L29" s="61" t="s">
        <v>88</v>
      </c>
      <c r="AL29" s="61" t="s">
        <v>86</v>
      </c>
      <c r="AM29" s="61" t="s">
        <v>87</v>
      </c>
      <c r="AN29" s="61" t="s">
        <v>88</v>
      </c>
      <c r="AO29" s="69">
        <v>4.0302166666666668E-4</v>
      </c>
      <c r="AP29" s="70" t="s">
        <v>858</v>
      </c>
    </row>
    <row r="30" spans="10:42" ht="18.75" x14ac:dyDescent="0.4">
      <c r="J30" s="61" t="s">
        <v>89</v>
      </c>
      <c r="K30" s="61" t="s">
        <v>90</v>
      </c>
      <c r="L30" s="61" t="s">
        <v>91</v>
      </c>
      <c r="AL30" s="61" t="s">
        <v>89</v>
      </c>
      <c r="AM30" s="61" t="s">
        <v>90</v>
      </c>
      <c r="AN30" s="61" t="s">
        <v>91</v>
      </c>
      <c r="AO30" s="69">
        <v>7.4535058179090417E-4</v>
      </c>
      <c r="AP30" s="70" t="s">
        <v>858</v>
      </c>
    </row>
    <row r="31" spans="10:42" ht="18.75" x14ac:dyDescent="0.4">
      <c r="J31" s="61" t="s">
        <v>92</v>
      </c>
      <c r="K31" s="61" t="s">
        <v>93</v>
      </c>
      <c r="L31" s="61" t="s">
        <v>94</v>
      </c>
      <c r="AL31" s="61" t="s">
        <v>92</v>
      </c>
      <c r="AM31" s="61" t="s">
        <v>93</v>
      </c>
      <c r="AN31" s="61" t="s">
        <v>94</v>
      </c>
      <c r="AO31" s="69">
        <v>7.5253333333333327E-4</v>
      </c>
      <c r="AP31" s="70" t="s">
        <v>858</v>
      </c>
    </row>
    <row r="32" spans="10:42" ht="18.75" x14ac:dyDescent="0.4">
      <c r="J32" s="61" t="s">
        <v>95</v>
      </c>
      <c r="K32" s="61" t="s">
        <v>96</v>
      </c>
      <c r="L32" s="61" t="s">
        <v>97</v>
      </c>
      <c r="AL32" s="61" t="s">
        <v>95</v>
      </c>
      <c r="AM32" s="61" t="s">
        <v>96</v>
      </c>
      <c r="AN32" s="61" t="s">
        <v>97</v>
      </c>
      <c r="AO32" s="69">
        <v>0</v>
      </c>
      <c r="AP32" s="70" t="s">
        <v>858</v>
      </c>
    </row>
    <row r="33" spans="10:42" ht="18.75" x14ac:dyDescent="0.4">
      <c r="J33" s="61" t="s">
        <v>98</v>
      </c>
      <c r="K33" s="61" t="s">
        <v>99</v>
      </c>
      <c r="L33" s="61" t="s">
        <v>100</v>
      </c>
      <c r="AL33" s="61" t="s">
        <v>98</v>
      </c>
      <c r="AM33" s="61" t="s">
        <v>99</v>
      </c>
      <c r="AN33" s="61" t="s">
        <v>100</v>
      </c>
      <c r="AO33" s="69">
        <v>6.0361404629505724E-4</v>
      </c>
      <c r="AP33" s="70" t="s">
        <v>858</v>
      </c>
    </row>
    <row r="34" spans="10:42" ht="18.75" x14ac:dyDescent="0.4">
      <c r="J34" s="61" t="s">
        <v>101</v>
      </c>
      <c r="K34" s="61" t="s">
        <v>102</v>
      </c>
      <c r="L34" s="61" t="s">
        <v>103</v>
      </c>
      <c r="AL34" s="61" t="s">
        <v>101</v>
      </c>
      <c r="AM34" s="61" t="s">
        <v>102</v>
      </c>
      <c r="AN34" s="61" t="s">
        <v>103</v>
      </c>
      <c r="AO34" s="69">
        <v>7.5253333333333327E-4</v>
      </c>
      <c r="AP34" s="70" t="s">
        <v>858</v>
      </c>
    </row>
    <row r="35" spans="10:42" ht="18.75" x14ac:dyDescent="0.4">
      <c r="J35" s="61" t="s">
        <v>104</v>
      </c>
      <c r="K35" s="61" t="s">
        <v>105</v>
      </c>
      <c r="L35" s="61" t="s">
        <v>106</v>
      </c>
      <c r="AL35" s="61" t="s">
        <v>104</v>
      </c>
      <c r="AM35" s="61" t="s">
        <v>105</v>
      </c>
      <c r="AN35" s="61" t="s">
        <v>106</v>
      </c>
      <c r="AO35" s="69">
        <v>1.1972185047864643E-3</v>
      </c>
      <c r="AP35" s="70" t="s">
        <v>858</v>
      </c>
    </row>
    <row r="36" spans="10:42" ht="18.75" x14ac:dyDescent="0.4">
      <c r="J36" s="61" t="s">
        <v>107</v>
      </c>
      <c r="K36" s="61" t="s">
        <v>108</v>
      </c>
      <c r="L36" s="61" t="s">
        <v>109</v>
      </c>
      <c r="AL36" s="61" t="s">
        <v>107</v>
      </c>
      <c r="AM36" s="61" t="s">
        <v>108</v>
      </c>
      <c r="AN36" s="61" t="s">
        <v>109</v>
      </c>
      <c r="AO36" s="69">
        <v>1.4860623029463913E-3</v>
      </c>
      <c r="AP36" s="70" t="s">
        <v>858</v>
      </c>
    </row>
    <row r="37" spans="10:42" ht="18.75" x14ac:dyDescent="0.4">
      <c r="J37" s="61" t="s">
        <v>110</v>
      </c>
      <c r="K37" s="61" t="s">
        <v>111</v>
      </c>
      <c r="L37" s="61" t="s">
        <v>112</v>
      </c>
      <c r="AL37" s="61" t="s">
        <v>110</v>
      </c>
      <c r="AM37" s="61" t="s">
        <v>111</v>
      </c>
      <c r="AN37" s="61" t="s">
        <v>112</v>
      </c>
      <c r="AO37" s="69">
        <v>2.8376405130088009E-4</v>
      </c>
      <c r="AP37" s="70" t="s">
        <v>858</v>
      </c>
    </row>
    <row r="38" spans="10:42" ht="18.75" x14ac:dyDescent="0.4">
      <c r="J38" s="61" t="s">
        <v>113</v>
      </c>
      <c r="K38" s="61" t="s">
        <v>114</v>
      </c>
      <c r="L38" s="61" t="s">
        <v>115</v>
      </c>
      <c r="AL38" s="61" t="s">
        <v>113</v>
      </c>
      <c r="AM38" s="61" t="s">
        <v>114</v>
      </c>
      <c r="AN38" s="61" t="s">
        <v>115</v>
      </c>
      <c r="AO38" s="69">
        <v>6.8115736260726002E-4</v>
      </c>
      <c r="AP38" s="70" t="s">
        <v>858</v>
      </c>
    </row>
    <row r="39" spans="10:42" ht="18.75" x14ac:dyDescent="0.4">
      <c r="J39" s="61" t="s">
        <v>116</v>
      </c>
      <c r="K39" s="61" t="s">
        <v>117</v>
      </c>
      <c r="L39" s="61" t="s">
        <v>118</v>
      </c>
      <c r="AL39" s="61" t="s">
        <v>116</v>
      </c>
      <c r="AM39" s="61" t="s">
        <v>117</v>
      </c>
      <c r="AN39" s="61" t="s">
        <v>118</v>
      </c>
      <c r="AO39" s="69">
        <v>9.1147949777166913E-4</v>
      </c>
      <c r="AP39" s="70" t="s">
        <v>858</v>
      </c>
    </row>
    <row r="40" spans="10:42" ht="18.75" x14ac:dyDescent="0.4">
      <c r="J40" s="61" t="s">
        <v>119</v>
      </c>
      <c r="K40" s="61" t="s">
        <v>120</v>
      </c>
      <c r="L40" s="61" t="s">
        <v>121</v>
      </c>
      <c r="AL40" s="61" t="s">
        <v>119</v>
      </c>
      <c r="AM40" s="61" t="s">
        <v>120</v>
      </c>
      <c r="AN40" s="61" t="s">
        <v>121</v>
      </c>
      <c r="AO40" s="69">
        <v>7.5253333333333327E-4</v>
      </c>
      <c r="AP40" s="70" t="s">
        <v>858</v>
      </c>
    </row>
    <row r="41" spans="10:42" ht="18.75" x14ac:dyDescent="0.4">
      <c r="J41" s="61" t="s">
        <v>122</v>
      </c>
      <c r="K41" s="61" t="s">
        <v>123</v>
      </c>
      <c r="L41" s="61" t="s">
        <v>124</v>
      </c>
      <c r="AL41" s="61" t="s">
        <v>122</v>
      </c>
      <c r="AM41" s="61" t="s">
        <v>123</v>
      </c>
      <c r="AN41" s="61" t="s">
        <v>124</v>
      </c>
      <c r="AO41" s="69">
        <v>4.1389333333333335E-4</v>
      </c>
      <c r="AP41" s="70" t="s">
        <v>858</v>
      </c>
    </row>
    <row r="42" spans="10:42" ht="18.75" x14ac:dyDescent="0.4">
      <c r="J42" s="61" t="s">
        <v>125</v>
      </c>
      <c r="K42" s="61" t="s">
        <v>126</v>
      </c>
      <c r="L42" s="61" t="s">
        <v>127</v>
      </c>
      <c r="AL42" s="61" t="s">
        <v>125</v>
      </c>
      <c r="AM42" s="61" t="s">
        <v>126</v>
      </c>
      <c r="AN42" s="61" t="s">
        <v>127</v>
      </c>
      <c r="AO42" s="69">
        <v>1.0463155595145509E-3</v>
      </c>
      <c r="AP42" s="70" t="s">
        <v>858</v>
      </c>
    </row>
    <row r="43" spans="10:42" ht="18.75" x14ac:dyDescent="0.4">
      <c r="J43" s="61" t="s">
        <v>128</v>
      </c>
      <c r="K43" s="61" t="s">
        <v>129</v>
      </c>
      <c r="L43" s="61" t="s">
        <v>130</v>
      </c>
      <c r="AL43" s="61" t="s">
        <v>128</v>
      </c>
      <c r="AM43" s="61" t="s">
        <v>129</v>
      </c>
      <c r="AN43" s="61" t="s">
        <v>130</v>
      </c>
      <c r="AO43" s="69">
        <v>6.5945187013002329E-4</v>
      </c>
      <c r="AP43" s="70" t="s">
        <v>858</v>
      </c>
    </row>
    <row r="44" spans="10:42" ht="18.75" x14ac:dyDescent="0.4">
      <c r="J44" s="61" t="s">
        <v>131</v>
      </c>
      <c r="K44" s="61" t="s">
        <v>132</v>
      </c>
      <c r="L44" s="61" t="s">
        <v>133</v>
      </c>
      <c r="AL44" s="61" t="s">
        <v>131</v>
      </c>
      <c r="AM44" s="61" t="s">
        <v>132</v>
      </c>
      <c r="AN44" s="61" t="s">
        <v>133</v>
      </c>
      <c r="AO44" s="69">
        <v>3.7152151762409591E-4</v>
      </c>
      <c r="AP44" s="70" t="s">
        <v>858</v>
      </c>
    </row>
    <row r="45" spans="10:42" ht="18.75" x14ac:dyDescent="0.4">
      <c r="J45" s="61" t="s">
        <v>134</v>
      </c>
      <c r="K45" s="61" t="s">
        <v>135</v>
      </c>
      <c r="L45" s="61" t="s">
        <v>136</v>
      </c>
      <c r="AL45" s="61" t="s">
        <v>134</v>
      </c>
      <c r="AM45" s="61" t="s">
        <v>135</v>
      </c>
      <c r="AN45" s="61" t="s">
        <v>136</v>
      </c>
      <c r="AO45" s="69">
        <v>7.5253333333333327E-4</v>
      </c>
      <c r="AP45" s="70" t="s">
        <v>858</v>
      </c>
    </row>
    <row r="46" spans="10:42" ht="18.75" x14ac:dyDescent="0.4">
      <c r="J46" s="61" t="s">
        <v>137</v>
      </c>
      <c r="K46" s="61" t="s">
        <v>138</v>
      </c>
      <c r="L46" s="61" t="s">
        <v>139</v>
      </c>
      <c r="AL46" s="61" t="s">
        <v>137</v>
      </c>
      <c r="AM46" s="61" t="s">
        <v>138</v>
      </c>
      <c r="AN46" s="61" t="s">
        <v>139</v>
      </c>
      <c r="AO46" s="69">
        <v>7.5253333333333327E-4</v>
      </c>
      <c r="AP46" s="70" t="s">
        <v>858</v>
      </c>
    </row>
    <row r="47" spans="10:42" ht="18.75" x14ac:dyDescent="0.4">
      <c r="J47" s="61" t="s">
        <v>140</v>
      </c>
      <c r="K47" s="61" t="s">
        <v>141</v>
      </c>
      <c r="L47" s="61" t="s">
        <v>142</v>
      </c>
      <c r="AL47" s="61" t="s">
        <v>140</v>
      </c>
      <c r="AM47" s="61" t="s">
        <v>141</v>
      </c>
      <c r="AN47" s="61" t="s">
        <v>142</v>
      </c>
      <c r="AO47" s="69">
        <v>7.5253333333333327E-4</v>
      </c>
      <c r="AP47" s="70" t="s">
        <v>858</v>
      </c>
    </row>
    <row r="48" spans="10:42" ht="18.75" x14ac:dyDescent="0.4">
      <c r="J48" s="61" t="s">
        <v>143</v>
      </c>
      <c r="K48" s="61" t="s">
        <v>144</v>
      </c>
      <c r="L48" s="61" t="s">
        <v>145</v>
      </c>
      <c r="AL48" s="61" t="s">
        <v>143</v>
      </c>
      <c r="AM48" s="61" t="s">
        <v>144</v>
      </c>
      <c r="AN48" s="61" t="s">
        <v>145</v>
      </c>
      <c r="AO48" s="69">
        <v>1.8813333333333332E-4</v>
      </c>
      <c r="AP48" s="70" t="s">
        <v>858</v>
      </c>
    </row>
    <row r="49" spans="10:42" ht="18.75" x14ac:dyDescent="0.4">
      <c r="J49" s="61" t="s">
        <v>146</v>
      </c>
      <c r="K49" s="61" t="s">
        <v>147</v>
      </c>
      <c r="L49" s="61" t="s">
        <v>148</v>
      </c>
      <c r="AL49" s="61" t="s">
        <v>146</v>
      </c>
      <c r="AM49" s="61" t="s">
        <v>147</v>
      </c>
      <c r="AN49" s="61" t="s">
        <v>148</v>
      </c>
      <c r="AO49" s="69">
        <v>7.5253333333333327E-4</v>
      </c>
      <c r="AP49" s="70" t="s">
        <v>858</v>
      </c>
    </row>
    <row r="50" spans="10:42" ht="18.75" x14ac:dyDescent="0.4">
      <c r="J50" s="61" t="s">
        <v>149</v>
      </c>
      <c r="K50" s="61" t="s">
        <v>150</v>
      </c>
      <c r="L50" s="61" t="s">
        <v>151</v>
      </c>
      <c r="AL50" s="61" t="s">
        <v>149</v>
      </c>
      <c r="AM50" s="61" t="s">
        <v>150</v>
      </c>
      <c r="AN50" s="61" t="s">
        <v>151</v>
      </c>
      <c r="AO50" s="69">
        <v>6.56606215831873E-4</v>
      </c>
      <c r="AP50" s="70" t="s">
        <v>858</v>
      </c>
    </row>
    <row r="51" spans="10:42" ht="18.75" x14ac:dyDescent="0.4">
      <c r="J51" s="61" t="s">
        <v>155</v>
      </c>
      <c r="K51" s="61" t="s">
        <v>156</v>
      </c>
      <c r="L51" s="61" t="s">
        <v>157</v>
      </c>
      <c r="AL51" s="61" t="s">
        <v>155</v>
      </c>
      <c r="AM51" s="61" t="s">
        <v>156</v>
      </c>
      <c r="AN51" s="61" t="s">
        <v>157</v>
      </c>
      <c r="AO51" s="69">
        <v>4.097107473014722E-4</v>
      </c>
      <c r="AP51" s="70" t="s">
        <v>858</v>
      </c>
    </row>
    <row r="52" spans="10:42" ht="18.75" x14ac:dyDescent="0.4">
      <c r="J52" s="61" t="s">
        <v>158</v>
      </c>
      <c r="K52" s="61" t="s">
        <v>159</v>
      </c>
      <c r="L52" s="61" t="s">
        <v>160</v>
      </c>
      <c r="AL52" s="61" t="s">
        <v>158</v>
      </c>
      <c r="AM52" s="61" t="s">
        <v>159</v>
      </c>
      <c r="AN52" s="61" t="s">
        <v>160</v>
      </c>
      <c r="AO52" s="69">
        <v>7.5253333333333327E-4</v>
      </c>
      <c r="AP52" s="70" t="s">
        <v>858</v>
      </c>
    </row>
    <row r="53" spans="10:42" ht="18.75" x14ac:dyDescent="0.4">
      <c r="J53" s="61" t="s">
        <v>161</v>
      </c>
      <c r="K53" s="61" t="s">
        <v>162</v>
      </c>
      <c r="L53" s="61" t="s">
        <v>163</v>
      </c>
      <c r="AL53" s="61" t="s">
        <v>161</v>
      </c>
      <c r="AM53" s="61" t="s">
        <v>162</v>
      </c>
      <c r="AN53" s="61" t="s">
        <v>163</v>
      </c>
      <c r="AO53" s="69">
        <v>6.5935248281124832E-4</v>
      </c>
      <c r="AP53" s="70" t="s">
        <v>858</v>
      </c>
    </row>
    <row r="54" spans="10:42" ht="18.75" x14ac:dyDescent="0.4">
      <c r="J54" s="61" t="s">
        <v>164</v>
      </c>
      <c r="K54" s="61" t="s">
        <v>165</v>
      </c>
      <c r="L54" s="61" t="s">
        <v>166</v>
      </c>
      <c r="AL54" s="61" t="s">
        <v>164</v>
      </c>
      <c r="AM54" s="61" t="s">
        <v>165</v>
      </c>
      <c r="AN54" s="61" t="s">
        <v>166</v>
      </c>
      <c r="AO54" s="69">
        <v>0</v>
      </c>
      <c r="AP54" s="70" t="s">
        <v>858</v>
      </c>
    </row>
    <row r="55" spans="10:42" ht="18.75" x14ac:dyDescent="0.4">
      <c r="J55" s="61" t="s">
        <v>167</v>
      </c>
      <c r="K55" s="61" t="s">
        <v>168</v>
      </c>
      <c r="L55" s="61" t="s">
        <v>169</v>
      </c>
      <c r="AL55" s="61" t="s">
        <v>167</v>
      </c>
      <c r="AM55" s="61" t="s">
        <v>168</v>
      </c>
      <c r="AN55" s="61" t="s">
        <v>169</v>
      </c>
      <c r="AO55" s="69">
        <v>7.5253333333333327E-4</v>
      </c>
      <c r="AP55" s="70" t="s">
        <v>858</v>
      </c>
    </row>
    <row r="56" spans="10:42" ht="18.75" x14ac:dyDescent="0.4">
      <c r="J56" s="61" t="s">
        <v>170</v>
      </c>
      <c r="K56" s="61" t="s">
        <v>171</v>
      </c>
      <c r="L56" s="61" t="s">
        <v>172</v>
      </c>
      <c r="AL56" s="61" t="s">
        <v>170</v>
      </c>
      <c r="AM56" s="61" t="s">
        <v>171</v>
      </c>
      <c r="AN56" s="61" t="s">
        <v>172</v>
      </c>
      <c r="AO56" s="69">
        <v>1.0777421052631581E-4</v>
      </c>
      <c r="AP56" s="70" t="s">
        <v>858</v>
      </c>
    </row>
    <row r="57" spans="10:42" ht="18.75" x14ac:dyDescent="0.4">
      <c r="J57" s="61" t="s">
        <v>173</v>
      </c>
      <c r="K57" s="61" t="s">
        <v>174</v>
      </c>
      <c r="L57" s="61" t="s">
        <v>175</v>
      </c>
      <c r="AL57" s="61" t="s">
        <v>173</v>
      </c>
      <c r="AM57" s="61" t="s">
        <v>174</v>
      </c>
      <c r="AN57" s="61" t="s">
        <v>175</v>
      </c>
      <c r="AO57" s="69">
        <v>4.6626367667707393E-4</v>
      </c>
      <c r="AP57" s="70" t="s">
        <v>858</v>
      </c>
    </row>
    <row r="58" spans="10:42" ht="18.75" x14ac:dyDescent="0.4">
      <c r="J58" s="61" t="s">
        <v>176</v>
      </c>
      <c r="K58" s="61" t="s">
        <v>177</v>
      </c>
      <c r="L58" s="61" t="s">
        <v>178</v>
      </c>
      <c r="AL58" s="61" t="s">
        <v>176</v>
      </c>
      <c r="AM58" s="61" t="s">
        <v>177</v>
      </c>
      <c r="AN58" s="61" t="s">
        <v>178</v>
      </c>
      <c r="AO58" s="69">
        <v>2.9431925176012997E-4</v>
      </c>
      <c r="AP58" s="70" t="s">
        <v>858</v>
      </c>
    </row>
    <row r="59" spans="10:42" ht="18.75" x14ac:dyDescent="0.4">
      <c r="J59" s="61" t="s">
        <v>179</v>
      </c>
      <c r="K59" s="61" t="s">
        <v>180</v>
      </c>
      <c r="L59" s="61" t="s">
        <v>181</v>
      </c>
      <c r="AL59" s="61" t="s">
        <v>179</v>
      </c>
      <c r="AM59" s="61" t="s">
        <v>180</v>
      </c>
      <c r="AN59" s="61" t="s">
        <v>181</v>
      </c>
      <c r="AO59" s="69">
        <v>5.5894810393390735E-4</v>
      </c>
      <c r="AP59" s="70" t="s">
        <v>858</v>
      </c>
    </row>
    <row r="60" spans="10:42" ht="18.75" x14ac:dyDescent="0.4">
      <c r="J60" s="61" t="s">
        <v>182</v>
      </c>
      <c r="K60" s="61" t="s">
        <v>183</v>
      </c>
      <c r="L60" s="61" t="s">
        <v>184</v>
      </c>
      <c r="AL60" s="61" t="s">
        <v>182</v>
      </c>
      <c r="AM60" s="61" t="s">
        <v>183</v>
      </c>
      <c r="AN60" s="61" t="s">
        <v>184</v>
      </c>
      <c r="AO60" s="69">
        <v>8.7647368421052635E-4</v>
      </c>
      <c r="AP60" s="70" t="s">
        <v>858</v>
      </c>
    </row>
    <row r="61" spans="10:42" ht="18.75" x14ac:dyDescent="0.4">
      <c r="J61" s="61" t="s">
        <v>185</v>
      </c>
      <c r="K61" s="61" t="s">
        <v>186</v>
      </c>
      <c r="L61" s="61" t="s">
        <v>187</v>
      </c>
      <c r="AL61" s="61" t="s">
        <v>185</v>
      </c>
      <c r="AM61" s="61" t="s">
        <v>186</v>
      </c>
      <c r="AN61" s="61" t="s">
        <v>187</v>
      </c>
      <c r="AO61" s="69">
        <v>7.5057894736842103E-4</v>
      </c>
      <c r="AP61" s="70" t="s">
        <v>858</v>
      </c>
    </row>
    <row r="62" spans="10:42" ht="18.75" x14ac:dyDescent="0.4">
      <c r="J62" s="61" t="s">
        <v>188</v>
      </c>
      <c r="K62" s="61" t="s">
        <v>189</v>
      </c>
      <c r="L62" s="61" t="s">
        <v>190</v>
      </c>
      <c r="AL62" s="61" t="s">
        <v>188</v>
      </c>
      <c r="AM62" s="61" t="s">
        <v>189</v>
      </c>
      <c r="AN62" s="61" t="s">
        <v>190</v>
      </c>
      <c r="AO62" s="69">
        <v>9.0155574913520966E-4</v>
      </c>
      <c r="AP62" s="70" t="s">
        <v>858</v>
      </c>
    </row>
    <row r="63" spans="10:42" ht="18.75" x14ac:dyDescent="0.4">
      <c r="J63" s="61" t="s">
        <v>191</v>
      </c>
      <c r="K63" s="61" t="s">
        <v>192</v>
      </c>
      <c r="L63" s="61" t="s">
        <v>193</v>
      </c>
      <c r="AL63" s="61" t="s">
        <v>191</v>
      </c>
      <c r="AM63" s="61" t="s">
        <v>192</v>
      </c>
      <c r="AN63" s="61" t="s">
        <v>193</v>
      </c>
      <c r="AO63" s="69">
        <v>3.616356071385505E-4</v>
      </c>
      <c r="AP63" s="70" t="s">
        <v>858</v>
      </c>
    </row>
    <row r="64" spans="10:42" ht="18.75" x14ac:dyDescent="0.4">
      <c r="J64" s="61" t="s">
        <v>194</v>
      </c>
      <c r="K64" s="61" t="s">
        <v>195</v>
      </c>
      <c r="L64" s="61" t="s">
        <v>196</v>
      </c>
      <c r="AL64" s="61" t="s">
        <v>194</v>
      </c>
      <c r="AM64" s="61" t="s">
        <v>195</v>
      </c>
      <c r="AN64" s="61" t="s">
        <v>196</v>
      </c>
      <c r="AO64" s="69">
        <v>7.5253333333333327E-4</v>
      </c>
      <c r="AP64" s="70" t="s">
        <v>858</v>
      </c>
    </row>
    <row r="65" spans="10:42" ht="18.75" x14ac:dyDescent="0.4">
      <c r="J65" s="61" t="s">
        <v>197</v>
      </c>
      <c r="K65" s="61" t="s">
        <v>198</v>
      </c>
      <c r="L65" s="61" t="s">
        <v>199</v>
      </c>
      <c r="AL65" s="61" t="s">
        <v>197</v>
      </c>
      <c r="AM65" s="61" t="s">
        <v>198</v>
      </c>
      <c r="AN65" s="61" t="s">
        <v>199</v>
      </c>
      <c r="AO65" s="69">
        <v>7.5253333333333327E-4</v>
      </c>
      <c r="AP65" s="70" t="s">
        <v>858</v>
      </c>
    </row>
    <row r="66" spans="10:42" ht="18.75" x14ac:dyDescent="0.4">
      <c r="J66" s="61" t="s">
        <v>200</v>
      </c>
      <c r="K66" s="61" t="s">
        <v>201</v>
      </c>
      <c r="L66" s="61" t="s">
        <v>202</v>
      </c>
      <c r="AL66" s="61" t="s">
        <v>200</v>
      </c>
      <c r="AM66" s="61" t="s">
        <v>201</v>
      </c>
      <c r="AN66" s="61" t="s">
        <v>202</v>
      </c>
      <c r="AO66" s="69">
        <v>6.0124214799644928E-4</v>
      </c>
      <c r="AP66" s="70" t="s">
        <v>858</v>
      </c>
    </row>
    <row r="67" spans="10:42" ht="18.75" x14ac:dyDescent="0.4">
      <c r="J67" s="61" t="s">
        <v>203</v>
      </c>
      <c r="K67" s="61" t="s">
        <v>204</v>
      </c>
      <c r="L67" s="61" t="s">
        <v>205</v>
      </c>
      <c r="AL67" s="61" t="s">
        <v>203</v>
      </c>
      <c r="AM67" s="61" t="s">
        <v>204</v>
      </c>
      <c r="AN67" s="61" t="s">
        <v>205</v>
      </c>
      <c r="AO67" s="69"/>
      <c r="AP67" s="70" t="s">
        <v>858</v>
      </c>
    </row>
    <row r="68" spans="10:42" ht="18.75" x14ac:dyDescent="0.4">
      <c r="J68" s="61" t="s">
        <v>206</v>
      </c>
      <c r="K68" s="61" t="s">
        <v>207</v>
      </c>
      <c r="L68" s="61" t="s">
        <v>208</v>
      </c>
      <c r="AL68" s="61" t="s">
        <v>206</v>
      </c>
      <c r="AM68" s="61" t="s">
        <v>207</v>
      </c>
      <c r="AN68" s="61" t="s">
        <v>208</v>
      </c>
      <c r="AO68" s="69">
        <v>5.6027269075299528E-4</v>
      </c>
      <c r="AP68" s="70" t="s">
        <v>858</v>
      </c>
    </row>
    <row r="69" spans="10:42" ht="18.75" x14ac:dyDescent="0.4">
      <c r="J69" s="61" t="s">
        <v>209</v>
      </c>
      <c r="K69" s="61" t="s">
        <v>210</v>
      </c>
      <c r="L69" s="61" t="s">
        <v>211</v>
      </c>
      <c r="AL69" s="61" t="s">
        <v>209</v>
      </c>
      <c r="AM69" s="61" t="s">
        <v>210</v>
      </c>
      <c r="AN69" s="61" t="s">
        <v>211</v>
      </c>
      <c r="AO69" s="69">
        <v>5.5384226605880479E-4</v>
      </c>
      <c r="AP69" s="70" t="s">
        <v>858</v>
      </c>
    </row>
    <row r="70" spans="10:42" ht="18.75" x14ac:dyDescent="0.4">
      <c r="J70" s="61" t="s">
        <v>212</v>
      </c>
      <c r="K70" s="61" t="s">
        <v>213</v>
      </c>
      <c r="L70" s="61" t="s">
        <v>214</v>
      </c>
      <c r="AL70" s="61" t="s">
        <v>212</v>
      </c>
      <c r="AM70" s="61" t="s">
        <v>213</v>
      </c>
      <c r="AN70" s="61" t="s">
        <v>214</v>
      </c>
      <c r="AO70" s="69">
        <v>5.474921052631579E-4</v>
      </c>
      <c r="AP70" s="70" t="s">
        <v>858</v>
      </c>
    </row>
    <row r="71" spans="10:42" ht="18.75" x14ac:dyDescent="0.4">
      <c r="J71" s="61" t="s">
        <v>215</v>
      </c>
      <c r="K71" s="61" t="s">
        <v>216</v>
      </c>
      <c r="L71" s="61" t="s">
        <v>217</v>
      </c>
      <c r="AL71" s="61" t="s">
        <v>215</v>
      </c>
      <c r="AM71" s="61" t="s">
        <v>216</v>
      </c>
      <c r="AN71" s="61" t="s">
        <v>217</v>
      </c>
      <c r="AO71" s="69">
        <v>6.3243284947523391E-4</v>
      </c>
      <c r="AP71" s="70" t="s">
        <v>858</v>
      </c>
    </row>
    <row r="72" spans="10:42" ht="18.75" x14ac:dyDescent="0.4">
      <c r="J72" s="61" t="s">
        <v>218</v>
      </c>
      <c r="K72" s="61" t="s">
        <v>219</v>
      </c>
      <c r="L72" s="61" t="s">
        <v>220</v>
      </c>
      <c r="AL72" s="61" t="s">
        <v>218</v>
      </c>
      <c r="AM72" s="61" t="s">
        <v>219</v>
      </c>
      <c r="AN72" s="61" t="s">
        <v>220</v>
      </c>
      <c r="AO72" s="69">
        <v>9.1528421052631582E-4</v>
      </c>
      <c r="AP72" s="70" t="s">
        <v>858</v>
      </c>
    </row>
    <row r="73" spans="10:42" ht="18.75" x14ac:dyDescent="0.4">
      <c r="J73" s="61" t="s">
        <v>221</v>
      </c>
      <c r="K73" s="61" t="s">
        <v>222</v>
      </c>
      <c r="L73" s="61" t="s">
        <v>223</v>
      </c>
      <c r="AL73" s="61" t="s">
        <v>221</v>
      </c>
      <c r="AM73" s="61" t="s">
        <v>222</v>
      </c>
      <c r="AN73" s="61" t="s">
        <v>223</v>
      </c>
      <c r="AO73" s="69">
        <v>1.0569384728916884E-3</v>
      </c>
      <c r="AP73" s="70" t="s">
        <v>858</v>
      </c>
    </row>
    <row r="74" spans="10:42" ht="18.75" x14ac:dyDescent="0.4">
      <c r="J74" s="61" t="s">
        <v>224</v>
      </c>
      <c r="K74" s="61" t="s">
        <v>225</v>
      </c>
      <c r="L74" s="61" t="s">
        <v>226</v>
      </c>
      <c r="AL74" s="61" t="s">
        <v>224</v>
      </c>
      <c r="AM74" s="61" t="s">
        <v>225</v>
      </c>
      <c r="AN74" s="61" t="s">
        <v>226</v>
      </c>
      <c r="AO74" s="69">
        <v>0</v>
      </c>
      <c r="AP74" s="70" t="s">
        <v>858</v>
      </c>
    </row>
    <row r="75" spans="10:42" ht="18.75" x14ac:dyDescent="0.4">
      <c r="J75" s="61" t="s">
        <v>227</v>
      </c>
      <c r="K75" s="61" t="s">
        <v>228</v>
      </c>
      <c r="L75" s="61" t="s">
        <v>229</v>
      </c>
      <c r="AL75" s="61" t="s">
        <v>227</v>
      </c>
      <c r="AM75" s="61" t="s">
        <v>228</v>
      </c>
      <c r="AN75" s="61" t="s">
        <v>229</v>
      </c>
      <c r="AO75" s="69">
        <v>7.5253333333333327E-4</v>
      </c>
      <c r="AP75" s="70" t="s">
        <v>858</v>
      </c>
    </row>
    <row r="76" spans="10:42" ht="18.75" x14ac:dyDescent="0.4">
      <c r="J76" s="61" t="s">
        <v>230</v>
      </c>
      <c r="K76" s="61" t="s">
        <v>231</v>
      </c>
      <c r="L76" s="61" t="s">
        <v>232</v>
      </c>
      <c r="AL76" s="61" t="s">
        <v>230</v>
      </c>
      <c r="AM76" s="61" t="s">
        <v>231</v>
      </c>
      <c r="AN76" s="61" t="s">
        <v>232</v>
      </c>
      <c r="AO76" s="69">
        <v>7.5253333333333327E-4</v>
      </c>
      <c r="AP76" s="70" t="s">
        <v>858</v>
      </c>
    </row>
    <row r="77" spans="10:42" ht="18.75" x14ac:dyDescent="0.4">
      <c r="J77" s="61" t="s">
        <v>233</v>
      </c>
      <c r="K77" s="61" t="s">
        <v>234</v>
      </c>
      <c r="L77" s="61" t="s">
        <v>235</v>
      </c>
      <c r="AL77" s="61" t="s">
        <v>233</v>
      </c>
      <c r="AM77" s="61" t="s">
        <v>234</v>
      </c>
      <c r="AN77" s="61" t="s">
        <v>235</v>
      </c>
      <c r="AO77" s="69">
        <v>6.3965333333333328E-4</v>
      </c>
      <c r="AP77" s="70" t="s">
        <v>858</v>
      </c>
    </row>
    <row r="78" spans="10:42" ht="18.75" x14ac:dyDescent="0.4">
      <c r="J78" s="61" t="s">
        <v>236</v>
      </c>
      <c r="K78" s="61" t="s">
        <v>237</v>
      </c>
      <c r="L78" s="61" t="s">
        <v>238</v>
      </c>
      <c r="AL78" s="61" t="s">
        <v>236</v>
      </c>
      <c r="AM78" s="61" t="s">
        <v>237</v>
      </c>
      <c r="AN78" s="61" t="s">
        <v>238</v>
      </c>
      <c r="AO78" s="69">
        <v>2.6665093129253083E-4</v>
      </c>
      <c r="AP78" s="70" t="s">
        <v>858</v>
      </c>
    </row>
    <row r="79" spans="10:42" ht="18.75" x14ac:dyDescent="0.4">
      <c r="J79" s="61" t="s">
        <v>239</v>
      </c>
      <c r="K79" s="61" t="s">
        <v>240</v>
      </c>
      <c r="L79" s="61" t="s">
        <v>241</v>
      </c>
      <c r="AL79" s="61" t="s">
        <v>239</v>
      </c>
      <c r="AM79" s="61" t="s">
        <v>240</v>
      </c>
      <c r="AN79" s="61" t="s">
        <v>241</v>
      </c>
      <c r="AO79" s="69">
        <v>1.5813943258655421E-4</v>
      </c>
      <c r="AP79" s="70" t="s">
        <v>858</v>
      </c>
    </row>
    <row r="80" spans="10:42" ht="18.75" x14ac:dyDescent="0.4">
      <c r="J80" s="61" t="s">
        <v>242</v>
      </c>
      <c r="K80" s="61" t="s">
        <v>243</v>
      </c>
      <c r="L80" s="61" t="s">
        <v>244</v>
      </c>
      <c r="AL80" s="61" t="s">
        <v>242</v>
      </c>
      <c r="AM80" s="61" t="s">
        <v>243</v>
      </c>
      <c r="AN80" s="61" t="s">
        <v>244</v>
      </c>
      <c r="AO80" s="69">
        <v>4.234290196078432E-4</v>
      </c>
      <c r="AP80" s="70" t="s">
        <v>858</v>
      </c>
    </row>
    <row r="81" spans="10:42" ht="18.75" x14ac:dyDescent="0.4">
      <c r="J81" s="61" t="s">
        <v>245</v>
      </c>
      <c r="K81" s="61" t="s">
        <v>246</v>
      </c>
      <c r="L81" s="61" t="s">
        <v>247</v>
      </c>
      <c r="AL81" s="61" t="s">
        <v>245</v>
      </c>
      <c r="AM81" s="61" t="s">
        <v>246</v>
      </c>
      <c r="AN81" s="61" t="s">
        <v>247</v>
      </c>
      <c r="AO81" s="69">
        <v>9.4581402169996432E-4</v>
      </c>
      <c r="AP81" s="70" t="s">
        <v>858</v>
      </c>
    </row>
    <row r="82" spans="10:42" ht="18.75" x14ac:dyDescent="0.4">
      <c r="J82" s="61" t="s">
        <v>248</v>
      </c>
      <c r="K82" s="61" t="s">
        <v>249</v>
      </c>
      <c r="L82" s="61" t="s">
        <v>250</v>
      </c>
      <c r="AL82" s="61" t="s">
        <v>248</v>
      </c>
      <c r="AM82" s="61" t="s">
        <v>249</v>
      </c>
      <c r="AN82" s="61" t="s">
        <v>250</v>
      </c>
      <c r="AO82" s="69">
        <v>7.5253333333333327E-4</v>
      </c>
      <c r="AP82" s="70" t="s">
        <v>858</v>
      </c>
    </row>
    <row r="83" spans="10:42" ht="18.75" x14ac:dyDescent="0.4">
      <c r="J83" s="61" t="s">
        <v>251</v>
      </c>
      <c r="K83" s="61" t="s">
        <v>252</v>
      </c>
      <c r="L83" s="61" t="s">
        <v>253</v>
      </c>
      <c r="AL83" s="61" t="s">
        <v>251</v>
      </c>
      <c r="AM83" s="61" t="s">
        <v>252</v>
      </c>
      <c r="AN83" s="61" t="s">
        <v>253</v>
      </c>
      <c r="AO83" s="69">
        <v>2.8887500000000002E-4</v>
      </c>
      <c r="AP83" s="70" t="s">
        <v>858</v>
      </c>
    </row>
    <row r="84" spans="10:42" ht="18.75" x14ac:dyDescent="0.4">
      <c r="J84" s="61" t="s">
        <v>254</v>
      </c>
      <c r="K84" s="61" t="s">
        <v>255</v>
      </c>
      <c r="L84" s="61" t="s">
        <v>256</v>
      </c>
      <c r="AL84" s="61" t="s">
        <v>254</v>
      </c>
      <c r="AM84" s="61" t="s">
        <v>255</v>
      </c>
      <c r="AN84" s="61" t="s">
        <v>256</v>
      </c>
      <c r="AO84" s="69">
        <v>6.4968994047557226E-4</v>
      </c>
      <c r="AP84" s="70" t="s">
        <v>858</v>
      </c>
    </row>
    <row r="85" spans="10:42" ht="18.75" x14ac:dyDescent="0.4">
      <c r="J85" s="61" t="s">
        <v>257</v>
      </c>
      <c r="K85" s="61" t="s">
        <v>258</v>
      </c>
      <c r="L85" s="61" t="s">
        <v>259</v>
      </c>
      <c r="AL85" s="61" t="s">
        <v>257</v>
      </c>
      <c r="AM85" s="61" t="s">
        <v>258</v>
      </c>
      <c r="AN85" s="61" t="s">
        <v>259</v>
      </c>
      <c r="AO85" s="69">
        <v>4.9476036372488226E-4</v>
      </c>
      <c r="AP85" s="70" t="s">
        <v>858</v>
      </c>
    </row>
    <row r="86" spans="10:42" ht="18.75" x14ac:dyDescent="0.4">
      <c r="J86" s="61" t="s">
        <v>260</v>
      </c>
      <c r="K86" s="61" t="s">
        <v>261</v>
      </c>
      <c r="L86" s="61" t="s">
        <v>262</v>
      </c>
      <c r="AL86" s="61" t="s">
        <v>260</v>
      </c>
      <c r="AM86" s="61" t="s">
        <v>261</v>
      </c>
      <c r="AN86" s="61" t="s">
        <v>262</v>
      </c>
      <c r="AO86" s="69">
        <v>7.7895789473684217E-4</v>
      </c>
      <c r="AP86" s="70" t="s">
        <v>858</v>
      </c>
    </row>
    <row r="87" spans="10:42" ht="18.75" x14ac:dyDescent="0.4">
      <c r="J87" s="61" t="s">
        <v>263</v>
      </c>
      <c r="K87" s="61" t="s">
        <v>264</v>
      </c>
      <c r="L87" s="61" t="s">
        <v>265</v>
      </c>
      <c r="AL87" s="61" t="s">
        <v>263</v>
      </c>
      <c r="AM87" s="61" t="s">
        <v>264</v>
      </c>
      <c r="AN87" s="61" t="s">
        <v>265</v>
      </c>
      <c r="AO87" s="69">
        <v>5.0712458051048589E-4</v>
      </c>
      <c r="AP87" s="70" t="s">
        <v>858</v>
      </c>
    </row>
    <row r="88" spans="10:42" ht="18.75" x14ac:dyDescent="0.4">
      <c r="J88" s="61" t="s">
        <v>266</v>
      </c>
      <c r="K88" s="61" t="s">
        <v>267</v>
      </c>
      <c r="L88" s="61" t="s">
        <v>268</v>
      </c>
      <c r="AL88" s="61" t="s">
        <v>266</v>
      </c>
      <c r="AM88" s="61" t="s">
        <v>267</v>
      </c>
      <c r="AN88" s="61" t="s">
        <v>268</v>
      </c>
      <c r="AO88" s="69">
        <v>2.6401263157894734E-4</v>
      </c>
      <c r="AP88" s="70" t="s">
        <v>858</v>
      </c>
    </row>
    <row r="89" spans="10:42" ht="18.75" x14ac:dyDescent="0.4">
      <c r="J89" s="61" t="s">
        <v>269</v>
      </c>
      <c r="K89" s="61" t="s">
        <v>270</v>
      </c>
      <c r="L89" s="61" t="s">
        <v>271</v>
      </c>
      <c r="AL89" s="61" t="s">
        <v>269</v>
      </c>
      <c r="AM89" s="61" t="s">
        <v>270</v>
      </c>
      <c r="AN89" s="61" t="s">
        <v>271</v>
      </c>
      <c r="AO89" s="69">
        <v>7.5253333333333327E-4</v>
      </c>
      <c r="AP89" s="70" t="s">
        <v>858</v>
      </c>
    </row>
    <row r="90" spans="10:42" ht="18.75" x14ac:dyDescent="0.4">
      <c r="J90" s="61" t="s">
        <v>272</v>
      </c>
      <c r="K90" s="61" t="s">
        <v>273</v>
      </c>
      <c r="L90" s="61" t="s">
        <v>274</v>
      </c>
      <c r="AL90" s="61" t="s">
        <v>272</v>
      </c>
      <c r="AM90" s="61" t="s">
        <v>273</v>
      </c>
      <c r="AN90" s="61" t="s">
        <v>274</v>
      </c>
      <c r="AO90" s="69">
        <v>7.5253333333333327E-4</v>
      </c>
      <c r="AP90" s="70" t="s">
        <v>858</v>
      </c>
    </row>
    <row r="91" spans="10:42" ht="18.75" x14ac:dyDescent="0.4">
      <c r="J91" s="61" t="s">
        <v>275</v>
      </c>
      <c r="K91" s="61" t="s">
        <v>276</v>
      </c>
      <c r="L91" s="61" t="s">
        <v>277</v>
      </c>
      <c r="AL91" s="61" t="s">
        <v>275</v>
      </c>
      <c r="AM91" s="61" t="s">
        <v>276</v>
      </c>
      <c r="AN91" s="61" t="s">
        <v>277</v>
      </c>
      <c r="AO91" s="69">
        <v>7.5253333333333327E-4</v>
      </c>
      <c r="AP91" s="70" t="s">
        <v>858</v>
      </c>
    </row>
    <row r="92" spans="10:42" ht="18.75" x14ac:dyDescent="0.4">
      <c r="J92" s="61" t="s">
        <v>278</v>
      </c>
      <c r="K92" s="61" t="s">
        <v>279</v>
      </c>
      <c r="L92" s="61" t="s">
        <v>280</v>
      </c>
      <c r="AL92" s="61" t="s">
        <v>278</v>
      </c>
      <c r="AM92" s="61" t="s">
        <v>279</v>
      </c>
      <c r="AN92" s="61" t="s">
        <v>280</v>
      </c>
      <c r="AO92" s="69">
        <v>7.9782021654724322E-4</v>
      </c>
      <c r="AP92" s="70" t="s">
        <v>858</v>
      </c>
    </row>
    <row r="93" spans="10:42" ht="18.75" x14ac:dyDescent="0.4">
      <c r="J93" s="61" t="s">
        <v>281</v>
      </c>
      <c r="K93" s="61" t="s">
        <v>282</v>
      </c>
      <c r="L93" s="61" t="s">
        <v>283</v>
      </c>
      <c r="AL93" s="61" t="s">
        <v>281</v>
      </c>
      <c r="AM93" s="61" t="s">
        <v>282</v>
      </c>
      <c r="AN93" s="61" t="s">
        <v>283</v>
      </c>
      <c r="AO93" s="69"/>
      <c r="AP93" s="70" t="s">
        <v>858</v>
      </c>
    </row>
    <row r="94" spans="10:42" ht="18.75" x14ac:dyDescent="0.4">
      <c r="J94" s="61" t="s">
        <v>284</v>
      </c>
      <c r="K94" s="61" t="s">
        <v>285</v>
      </c>
      <c r="L94" s="61" t="s">
        <v>286</v>
      </c>
      <c r="AL94" s="61" t="s">
        <v>284</v>
      </c>
      <c r="AM94" s="61" t="s">
        <v>285</v>
      </c>
      <c r="AN94" s="61" t="s">
        <v>286</v>
      </c>
      <c r="AO94" s="69">
        <v>7.5253333333333327E-4</v>
      </c>
      <c r="AP94" s="70" t="s">
        <v>858</v>
      </c>
    </row>
    <row r="95" spans="10:42" ht="18.75" x14ac:dyDescent="0.4">
      <c r="J95" s="61" t="s">
        <v>287</v>
      </c>
      <c r="K95" s="61" t="s">
        <v>288</v>
      </c>
      <c r="L95" s="61" t="s">
        <v>289</v>
      </c>
      <c r="AL95" s="61" t="s">
        <v>287</v>
      </c>
      <c r="AM95" s="61" t="s">
        <v>288</v>
      </c>
      <c r="AN95" s="61" t="s">
        <v>289</v>
      </c>
      <c r="AO95" s="69">
        <v>7.5253333333333327E-4</v>
      </c>
      <c r="AP95" s="70" t="s">
        <v>858</v>
      </c>
    </row>
    <row r="96" spans="10:42" ht="18.75" x14ac:dyDescent="0.4">
      <c r="J96" s="61" t="s">
        <v>290</v>
      </c>
      <c r="K96" s="61" t="s">
        <v>291</v>
      </c>
      <c r="L96" s="61" t="s">
        <v>292</v>
      </c>
      <c r="AL96" s="61" t="s">
        <v>290</v>
      </c>
      <c r="AM96" s="61" t="s">
        <v>291</v>
      </c>
      <c r="AN96" s="61" t="s">
        <v>292</v>
      </c>
      <c r="AO96" s="69">
        <v>8.4658450481104892E-4</v>
      </c>
      <c r="AP96" s="70" t="s">
        <v>858</v>
      </c>
    </row>
    <row r="97" spans="10:42" ht="18.75" x14ac:dyDescent="0.4">
      <c r="J97" s="61" t="s">
        <v>293</v>
      </c>
      <c r="K97" s="61" t="s">
        <v>294</v>
      </c>
      <c r="L97" s="61" t="s">
        <v>295</v>
      </c>
      <c r="AL97" s="61" t="s">
        <v>293</v>
      </c>
      <c r="AM97" s="61" t="s">
        <v>294</v>
      </c>
      <c r="AN97" s="61" t="s">
        <v>295</v>
      </c>
      <c r="AO97" s="69">
        <v>1.0476842105263159E-3</v>
      </c>
      <c r="AP97" s="70" t="s">
        <v>858</v>
      </c>
    </row>
    <row r="98" spans="10:42" ht="18.75" x14ac:dyDescent="0.4">
      <c r="J98" s="61" t="s">
        <v>296</v>
      </c>
      <c r="K98" s="61" t="s">
        <v>297</v>
      </c>
      <c r="L98" s="61" t="s">
        <v>298</v>
      </c>
      <c r="AL98" s="61" t="s">
        <v>296</v>
      </c>
      <c r="AM98" s="61" t="s">
        <v>297</v>
      </c>
      <c r="AN98" s="61" t="s">
        <v>298</v>
      </c>
      <c r="AO98" s="69">
        <v>6.6151473684210533E-4</v>
      </c>
      <c r="AP98" s="70" t="s">
        <v>858</v>
      </c>
    </row>
    <row r="99" spans="10:42" ht="18.75" x14ac:dyDescent="0.4">
      <c r="J99" s="61" t="s">
        <v>299</v>
      </c>
      <c r="K99" s="61" t="s">
        <v>300</v>
      </c>
      <c r="L99" s="61" t="s">
        <v>301</v>
      </c>
      <c r="AL99" s="61" t="s">
        <v>299</v>
      </c>
      <c r="AM99" s="61" t="s">
        <v>300</v>
      </c>
      <c r="AN99" s="61" t="s">
        <v>301</v>
      </c>
      <c r="AO99" s="69">
        <v>8.9890636354677297E-4</v>
      </c>
      <c r="AP99" s="70" t="s">
        <v>858</v>
      </c>
    </row>
    <row r="100" spans="10:42" ht="18.75" x14ac:dyDescent="0.4">
      <c r="J100" s="61" t="s">
        <v>302</v>
      </c>
      <c r="K100" s="61" t="s">
        <v>303</v>
      </c>
      <c r="L100" s="61" t="s">
        <v>304</v>
      </c>
      <c r="AL100" s="61" t="s">
        <v>302</v>
      </c>
      <c r="AM100" s="61" t="s">
        <v>303</v>
      </c>
      <c r="AN100" s="61" t="s">
        <v>304</v>
      </c>
      <c r="AO100" s="69">
        <v>2.9587867165691202E-4</v>
      </c>
      <c r="AP100" s="70" t="s">
        <v>858</v>
      </c>
    </row>
    <row r="101" spans="10:42" ht="18.75" x14ac:dyDescent="0.4">
      <c r="J101" s="61" t="s">
        <v>305</v>
      </c>
      <c r="K101" s="61" t="s">
        <v>306</v>
      </c>
      <c r="L101" s="61" t="s">
        <v>307</v>
      </c>
      <c r="AL101" s="61" t="s">
        <v>305</v>
      </c>
      <c r="AM101" s="61" t="s">
        <v>306</v>
      </c>
      <c r="AN101" s="61" t="s">
        <v>307</v>
      </c>
      <c r="AO101" s="69">
        <v>0</v>
      </c>
      <c r="AP101" s="70" t="s">
        <v>858</v>
      </c>
    </row>
    <row r="102" spans="10:42" ht="18.75" x14ac:dyDescent="0.4">
      <c r="J102" s="61" t="s">
        <v>308</v>
      </c>
      <c r="K102" s="61" t="s">
        <v>309</v>
      </c>
      <c r="L102" s="61" t="s">
        <v>310</v>
      </c>
      <c r="AL102" s="61" t="s">
        <v>308</v>
      </c>
      <c r="AM102" s="61" t="s">
        <v>309</v>
      </c>
      <c r="AN102" s="61" t="s">
        <v>310</v>
      </c>
      <c r="AO102" s="69">
        <v>9.5092171086823979E-4</v>
      </c>
      <c r="AP102" s="70" t="s">
        <v>858</v>
      </c>
    </row>
    <row r="103" spans="10:42" ht="18.75" x14ac:dyDescent="0.4">
      <c r="J103" s="61" t="s">
        <v>311</v>
      </c>
      <c r="K103" s="61" t="s">
        <v>312</v>
      </c>
      <c r="L103" s="61" t="s">
        <v>313</v>
      </c>
      <c r="AL103" s="61" t="s">
        <v>311</v>
      </c>
      <c r="AM103" s="61" t="s">
        <v>312</v>
      </c>
      <c r="AN103" s="61" t="s">
        <v>313</v>
      </c>
      <c r="AO103" s="69">
        <v>7.8346795097088216E-4</v>
      </c>
      <c r="AP103" s="70" t="s">
        <v>858</v>
      </c>
    </row>
    <row r="104" spans="10:42" ht="18.75" x14ac:dyDescent="0.4">
      <c r="J104" s="61" t="s">
        <v>314</v>
      </c>
      <c r="K104" s="61" t="s">
        <v>315</v>
      </c>
      <c r="L104" s="61" t="s">
        <v>316</v>
      </c>
      <c r="AL104" s="61" t="s">
        <v>314</v>
      </c>
      <c r="AM104" s="61" t="s">
        <v>315</v>
      </c>
      <c r="AN104" s="61" t="s">
        <v>316</v>
      </c>
      <c r="AO104" s="69">
        <v>5.9209778374368842E-4</v>
      </c>
      <c r="AP104" s="70" t="s">
        <v>858</v>
      </c>
    </row>
    <row r="105" spans="10:42" ht="18.75" x14ac:dyDescent="0.4">
      <c r="J105" s="61" t="s">
        <v>317</v>
      </c>
      <c r="K105" s="61" t="s">
        <v>318</v>
      </c>
      <c r="L105" s="61" t="s">
        <v>319</v>
      </c>
      <c r="AL105" s="61" t="s">
        <v>317</v>
      </c>
      <c r="AM105" s="61" t="s">
        <v>318</v>
      </c>
      <c r="AN105" s="61" t="s">
        <v>319</v>
      </c>
      <c r="AO105" s="69">
        <v>1.0803692355487624E-3</v>
      </c>
      <c r="AP105" s="70" t="s">
        <v>858</v>
      </c>
    </row>
    <row r="106" spans="10:42" ht="18.75" x14ac:dyDescent="0.4">
      <c r="J106" s="61" t="s">
        <v>320</v>
      </c>
      <c r="K106" s="61" t="s">
        <v>321</v>
      </c>
      <c r="L106" s="61" t="s">
        <v>322</v>
      </c>
      <c r="AL106" s="61" t="s">
        <v>320</v>
      </c>
      <c r="AM106" s="61" t="s">
        <v>321</v>
      </c>
      <c r="AN106" s="61" t="s">
        <v>322</v>
      </c>
      <c r="AO106" s="69">
        <v>3.8023784032189216E-4</v>
      </c>
      <c r="AP106" s="70" t="s">
        <v>858</v>
      </c>
    </row>
    <row r="107" spans="10:42" ht="18.75" x14ac:dyDescent="0.4">
      <c r="J107" s="61" t="s">
        <v>323</v>
      </c>
      <c r="K107" s="61" t="s">
        <v>324</v>
      </c>
      <c r="L107" s="61" t="s">
        <v>325</v>
      </c>
      <c r="AL107" s="61" t="s">
        <v>323</v>
      </c>
      <c r="AM107" s="61" t="s">
        <v>324</v>
      </c>
      <c r="AN107" s="61" t="s">
        <v>325</v>
      </c>
      <c r="AO107" s="69">
        <v>3.9416083084258251E-4</v>
      </c>
      <c r="AP107" s="70" t="s">
        <v>858</v>
      </c>
    </row>
    <row r="108" spans="10:42" ht="18.75" x14ac:dyDescent="0.4">
      <c r="J108" s="61" t="s">
        <v>326</v>
      </c>
      <c r="K108" s="61" t="s">
        <v>327</v>
      </c>
      <c r="L108" s="61" t="s">
        <v>328</v>
      </c>
      <c r="AL108" s="61" t="s">
        <v>326</v>
      </c>
      <c r="AM108" s="61" t="s">
        <v>327</v>
      </c>
      <c r="AN108" s="61" t="s">
        <v>328</v>
      </c>
      <c r="AO108" s="69">
        <v>4.1446157359502134E-4</v>
      </c>
      <c r="AP108" s="70" t="s">
        <v>858</v>
      </c>
    </row>
    <row r="109" spans="10:42" ht="18.75" x14ac:dyDescent="0.4">
      <c r="J109" s="61" t="s">
        <v>329</v>
      </c>
      <c r="K109" s="61" t="s">
        <v>330</v>
      </c>
      <c r="L109" s="61" t="s">
        <v>331</v>
      </c>
      <c r="AL109" s="61" t="s">
        <v>329</v>
      </c>
      <c r="AM109" s="61" t="s">
        <v>330</v>
      </c>
      <c r="AN109" s="61" t="s">
        <v>331</v>
      </c>
      <c r="AO109" s="69">
        <v>7.1077986154859834E-4</v>
      </c>
      <c r="AP109" s="70" t="s">
        <v>858</v>
      </c>
    </row>
    <row r="110" spans="10:42" ht="18.75" x14ac:dyDescent="0.4">
      <c r="J110" s="61" t="s">
        <v>740</v>
      </c>
      <c r="K110" s="61" t="s">
        <v>332</v>
      </c>
      <c r="L110" s="61" t="s">
        <v>333</v>
      </c>
      <c r="AL110" s="61" t="s">
        <v>740</v>
      </c>
      <c r="AM110" s="61" t="s">
        <v>332</v>
      </c>
      <c r="AN110" s="61" t="s">
        <v>333</v>
      </c>
      <c r="AO110" s="69"/>
      <c r="AP110" s="70" t="s">
        <v>858</v>
      </c>
    </row>
    <row r="111" spans="10:42" ht="18.75" x14ac:dyDescent="0.4">
      <c r="J111" s="61" t="s">
        <v>334</v>
      </c>
      <c r="K111" s="61" t="s">
        <v>335</v>
      </c>
      <c r="L111" s="61" t="s">
        <v>336</v>
      </c>
      <c r="AL111" s="61" t="s">
        <v>334</v>
      </c>
      <c r="AM111" s="61" t="s">
        <v>335</v>
      </c>
      <c r="AN111" s="61" t="s">
        <v>336</v>
      </c>
      <c r="AO111" s="69">
        <v>5.2858115483997263E-4</v>
      </c>
      <c r="AP111" s="70" t="s">
        <v>858</v>
      </c>
    </row>
    <row r="112" spans="10:42" ht="18.75" x14ac:dyDescent="0.4">
      <c r="J112" s="61" t="s">
        <v>337</v>
      </c>
      <c r="K112" s="61" t="s">
        <v>338</v>
      </c>
      <c r="L112" s="61" t="s">
        <v>339</v>
      </c>
      <c r="AL112" s="61" t="s">
        <v>337</v>
      </c>
      <c r="AM112" s="61" t="s">
        <v>338</v>
      </c>
      <c r="AN112" s="61" t="s">
        <v>339</v>
      </c>
      <c r="AO112" s="69">
        <v>7.9717512023385121E-4</v>
      </c>
      <c r="AP112" s="70" t="s">
        <v>858</v>
      </c>
    </row>
    <row r="113" spans="10:42" ht="18.75" x14ac:dyDescent="0.4">
      <c r="J113" s="61" t="s">
        <v>340</v>
      </c>
      <c r="K113" s="61" t="s">
        <v>341</v>
      </c>
      <c r="L113" s="61" t="s">
        <v>342</v>
      </c>
      <c r="AL113" s="61" t="s">
        <v>340</v>
      </c>
      <c r="AM113" s="61" t="s">
        <v>341</v>
      </c>
      <c r="AN113" s="61" t="s">
        <v>342</v>
      </c>
      <c r="AO113" s="69">
        <v>5.7397894736842107E-4</v>
      </c>
      <c r="AP113" s="70" t="s">
        <v>858</v>
      </c>
    </row>
    <row r="114" spans="10:42" ht="18.75" x14ac:dyDescent="0.4">
      <c r="J114" s="61" t="s">
        <v>343</v>
      </c>
      <c r="K114" s="61" t="s">
        <v>344</v>
      </c>
      <c r="L114" s="61" t="s">
        <v>345</v>
      </c>
      <c r="AL114" s="61" t="s">
        <v>343</v>
      </c>
      <c r="AM114" s="61" t="s">
        <v>344</v>
      </c>
      <c r="AN114" s="61" t="s">
        <v>345</v>
      </c>
      <c r="AO114" s="69">
        <v>7.5253333333333327E-4</v>
      </c>
      <c r="AP114" s="70" t="s">
        <v>858</v>
      </c>
    </row>
    <row r="115" spans="10:42" ht="18.75" x14ac:dyDescent="0.4">
      <c r="J115" s="61" t="s">
        <v>349</v>
      </c>
      <c r="K115" s="61" t="s">
        <v>350</v>
      </c>
      <c r="L115" s="61" t="s">
        <v>351</v>
      </c>
      <c r="AL115" s="61" t="s">
        <v>349</v>
      </c>
      <c r="AM115" s="61" t="s">
        <v>350</v>
      </c>
      <c r="AN115" s="61" t="s">
        <v>351</v>
      </c>
      <c r="AO115" s="69">
        <v>7.5413804349403109E-4</v>
      </c>
      <c r="AP115" s="70" t="s">
        <v>858</v>
      </c>
    </row>
    <row r="116" spans="10:42" ht="18.75" x14ac:dyDescent="0.4">
      <c r="J116" s="61" t="s">
        <v>352</v>
      </c>
      <c r="K116" s="61" t="s">
        <v>353</v>
      </c>
      <c r="L116" s="61" t="s">
        <v>354</v>
      </c>
      <c r="AL116" s="61" t="s">
        <v>352</v>
      </c>
      <c r="AM116" s="61" t="s">
        <v>353</v>
      </c>
      <c r="AN116" s="61" t="s">
        <v>354</v>
      </c>
      <c r="AO116" s="69">
        <v>1.1450674874178147E-3</v>
      </c>
      <c r="AP116" s="70" t="s">
        <v>858</v>
      </c>
    </row>
    <row r="117" spans="10:42" ht="18.75" x14ac:dyDescent="0.4">
      <c r="J117" s="61" t="s">
        <v>355</v>
      </c>
      <c r="K117" s="61" t="s">
        <v>356</v>
      </c>
      <c r="L117" s="61" t="s">
        <v>357</v>
      </c>
      <c r="AL117" s="61" t="s">
        <v>355</v>
      </c>
      <c r="AM117" s="61" t="s">
        <v>356</v>
      </c>
      <c r="AN117" s="61" t="s">
        <v>357</v>
      </c>
      <c r="AO117" s="69">
        <v>6.7514923722159545E-4</v>
      </c>
      <c r="AP117" s="70" t="s">
        <v>858</v>
      </c>
    </row>
    <row r="118" spans="10:42" ht="18.75" x14ac:dyDescent="0.4">
      <c r="J118" s="61" t="s">
        <v>358</v>
      </c>
      <c r="K118" s="61" t="s">
        <v>359</v>
      </c>
      <c r="L118" s="61" t="s">
        <v>360</v>
      </c>
      <c r="AL118" s="61" t="s">
        <v>358</v>
      </c>
      <c r="AM118" s="61" t="s">
        <v>359</v>
      </c>
      <c r="AN118" s="61" t="s">
        <v>360</v>
      </c>
      <c r="AO118" s="69">
        <v>2.1714621167186183E-4</v>
      </c>
      <c r="AP118" s="70" t="s">
        <v>858</v>
      </c>
    </row>
    <row r="119" spans="10:42" ht="18.75" x14ac:dyDescent="0.4">
      <c r="J119" s="61" t="s">
        <v>361</v>
      </c>
      <c r="K119" s="61" t="s">
        <v>362</v>
      </c>
      <c r="L119" s="61" t="s">
        <v>363</v>
      </c>
      <c r="AL119" s="61" t="s">
        <v>361</v>
      </c>
      <c r="AM119" s="61" t="s">
        <v>362</v>
      </c>
      <c r="AN119" s="61" t="s">
        <v>363</v>
      </c>
      <c r="AO119" s="69">
        <v>1.0690723404255321E-3</v>
      </c>
      <c r="AP119" s="70" t="s">
        <v>858</v>
      </c>
    </row>
    <row r="120" spans="10:42" ht="18.75" x14ac:dyDescent="0.4">
      <c r="J120" s="61" t="s">
        <v>364</v>
      </c>
      <c r="K120" s="61" t="s">
        <v>365</v>
      </c>
      <c r="L120" s="61" t="s">
        <v>366</v>
      </c>
      <c r="AL120" s="61" t="s">
        <v>364</v>
      </c>
      <c r="AM120" s="61" t="s">
        <v>365</v>
      </c>
      <c r="AN120" s="61" t="s">
        <v>366</v>
      </c>
      <c r="AO120" s="69">
        <v>2.3985341541279956E-4</v>
      </c>
      <c r="AP120" s="70" t="s">
        <v>858</v>
      </c>
    </row>
    <row r="121" spans="10:42" ht="18.75" x14ac:dyDescent="0.4">
      <c r="J121" s="61" t="s">
        <v>367</v>
      </c>
      <c r="K121" s="61" t="s">
        <v>368</v>
      </c>
      <c r="L121" s="61" t="s">
        <v>369</v>
      </c>
      <c r="AL121" s="61" t="s">
        <v>367</v>
      </c>
      <c r="AM121" s="61" t="s">
        <v>368</v>
      </c>
      <c r="AN121" s="61" t="s">
        <v>369</v>
      </c>
      <c r="AO121" s="69">
        <v>7.939578947368421E-4</v>
      </c>
      <c r="AP121" s="70" t="s">
        <v>858</v>
      </c>
    </row>
    <row r="122" spans="10:42" ht="18.75" x14ac:dyDescent="0.4">
      <c r="J122" s="61" t="s">
        <v>370</v>
      </c>
      <c r="K122" s="61" t="s">
        <v>371</v>
      </c>
      <c r="L122" s="61" t="s">
        <v>372</v>
      </c>
      <c r="AL122" s="61" t="s">
        <v>370</v>
      </c>
      <c r="AM122" s="61" t="s">
        <v>371</v>
      </c>
      <c r="AN122" s="61" t="s">
        <v>372</v>
      </c>
      <c r="AO122" s="69">
        <v>0</v>
      </c>
      <c r="AP122" s="70" t="s">
        <v>858</v>
      </c>
    </row>
    <row r="123" spans="10:42" ht="18.75" x14ac:dyDescent="0.4">
      <c r="J123" s="61" t="s">
        <v>373</v>
      </c>
      <c r="K123" s="61" t="s">
        <v>374</v>
      </c>
      <c r="L123" s="61" t="s">
        <v>375</v>
      </c>
      <c r="AL123" s="61" t="s">
        <v>373</v>
      </c>
      <c r="AM123" s="61" t="s">
        <v>374</v>
      </c>
      <c r="AN123" s="61" t="s">
        <v>375</v>
      </c>
      <c r="AO123" s="69">
        <v>6.7727999999999994E-4</v>
      </c>
      <c r="AP123" s="70" t="s">
        <v>858</v>
      </c>
    </row>
    <row r="124" spans="10:42" ht="18.75" x14ac:dyDescent="0.4">
      <c r="J124" s="61" t="s">
        <v>376</v>
      </c>
      <c r="K124" s="61" t="s">
        <v>377</v>
      </c>
      <c r="L124" s="61" t="s">
        <v>378</v>
      </c>
      <c r="AL124" s="61" t="s">
        <v>376</v>
      </c>
      <c r="AM124" s="61" t="s">
        <v>377</v>
      </c>
      <c r="AN124" s="61" t="s">
        <v>378</v>
      </c>
      <c r="AO124" s="69">
        <v>6.6751930829861699E-4</v>
      </c>
      <c r="AP124" s="70" t="s">
        <v>858</v>
      </c>
    </row>
    <row r="125" spans="10:42" ht="18.75" x14ac:dyDescent="0.4">
      <c r="J125" s="61" t="s">
        <v>379</v>
      </c>
      <c r="K125" s="61" t="s">
        <v>380</v>
      </c>
      <c r="L125" s="61" t="s">
        <v>381</v>
      </c>
      <c r="AL125" s="61" t="s">
        <v>379</v>
      </c>
      <c r="AM125" s="61" t="s">
        <v>380</v>
      </c>
      <c r="AN125" s="61" t="s">
        <v>381</v>
      </c>
      <c r="AO125" s="69">
        <v>1.5050666666666663E-4</v>
      </c>
      <c r="AP125" s="70" t="s">
        <v>858</v>
      </c>
    </row>
    <row r="126" spans="10:42" ht="18.75" x14ac:dyDescent="0.4">
      <c r="J126" s="61" t="s">
        <v>382</v>
      </c>
      <c r="K126" s="61" t="s">
        <v>383</v>
      </c>
      <c r="L126" s="61" t="s">
        <v>384</v>
      </c>
      <c r="AL126" s="61" t="s">
        <v>382</v>
      </c>
      <c r="AM126" s="61" t="s">
        <v>383</v>
      </c>
      <c r="AN126" s="61" t="s">
        <v>384</v>
      </c>
      <c r="AO126" s="69">
        <v>2.1053740239018973E-4</v>
      </c>
      <c r="AP126" s="70" t="s">
        <v>858</v>
      </c>
    </row>
    <row r="127" spans="10:42" ht="18.75" x14ac:dyDescent="0.4">
      <c r="J127" s="61" t="s">
        <v>385</v>
      </c>
      <c r="K127" s="61" t="s">
        <v>386</v>
      </c>
      <c r="L127" s="61" t="s">
        <v>387</v>
      </c>
      <c r="AL127" s="61" t="s">
        <v>385</v>
      </c>
      <c r="AM127" s="61" t="s">
        <v>386</v>
      </c>
      <c r="AN127" s="61" t="s">
        <v>387</v>
      </c>
      <c r="AO127" s="69">
        <v>2.2020817983218129E-4</v>
      </c>
      <c r="AP127" s="70" t="s">
        <v>858</v>
      </c>
    </row>
    <row r="128" spans="10:42" ht="18.75" x14ac:dyDescent="0.4">
      <c r="J128" s="61" t="s">
        <v>388</v>
      </c>
      <c r="K128" s="61" t="s">
        <v>389</v>
      </c>
      <c r="L128" s="61" t="s">
        <v>390</v>
      </c>
      <c r="AL128" s="61" t="s">
        <v>388</v>
      </c>
      <c r="AM128" s="61" t="s">
        <v>389</v>
      </c>
      <c r="AN128" s="61" t="s">
        <v>390</v>
      </c>
      <c r="AO128" s="69">
        <v>8.9890636354677297E-4</v>
      </c>
      <c r="AP128" s="70" t="s">
        <v>858</v>
      </c>
    </row>
    <row r="129" spans="10:42" ht="18.75" x14ac:dyDescent="0.4">
      <c r="J129" s="61" t="s">
        <v>391</v>
      </c>
      <c r="K129" s="61" t="s">
        <v>392</v>
      </c>
      <c r="L129" s="61" t="s">
        <v>393</v>
      </c>
      <c r="AL129" s="61" t="s">
        <v>391</v>
      </c>
      <c r="AM129" s="61" t="s">
        <v>392</v>
      </c>
      <c r="AN129" s="61" t="s">
        <v>393</v>
      </c>
      <c r="AO129" s="69"/>
      <c r="AP129" s="70" t="s">
        <v>858</v>
      </c>
    </row>
    <row r="130" spans="10:42" ht="18.75" x14ac:dyDescent="0.4">
      <c r="J130" s="61" t="s">
        <v>394</v>
      </c>
      <c r="K130" s="61" t="s">
        <v>395</v>
      </c>
      <c r="L130" s="61" t="s">
        <v>396</v>
      </c>
      <c r="AL130" s="61" t="s">
        <v>394</v>
      </c>
      <c r="AM130" s="61" t="s">
        <v>395</v>
      </c>
      <c r="AN130" s="61" t="s">
        <v>396</v>
      </c>
      <c r="AO130" s="69">
        <v>8.7573684210526324E-4</v>
      </c>
      <c r="AP130" s="70" t="s">
        <v>858</v>
      </c>
    </row>
    <row r="131" spans="10:42" ht="18.75" x14ac:dyDescent="0.4">
      <c r="J131" s="61" t="s">
        <v>397</v>
      </c>
      <c r="K131" s="61" t="s">
        <v>398</v>
      </c>
      <c r="L131" s="61" t="s">
        <v>399</v>
      </c>
      <c r="AL131" s="61" t="s">
        <v>397</v>
      </c>
      <c r="AM131" s="61" t="s">
        <v>398</v>
      </c>
      <c r="AN131" s="61" t="s">
        <v>399</v>
      </c>
      <c r="AO131" s="69">
        <v>4.8914666666666662E-4</v>
      </c>
      <c r="AP131" s="70" t="s">
        <v>858</v>
      </c>
    </row>
    <row r="132" spans="10:42" ht="18.75" x14ac:dyDescent="0.4">
      <c r="J132" s="61" t="s">
        <v>400</v>
      </c>
      <c r="K132" s="61" t="s">
        <v>401</v>
      </c>
      <c r="L132" s="61" t="s">
        <v>402</v>
      </c>
      <c r="AL132" s="61" t="s">
        <v>400</v>
      </c>
      <c r="AM132" s="61" t="s">
        <v>401</v>
      </c>
      <c r="AN132" s="61" t="s">
        <v>402</v>
      </c>
      <c r="AO132" s="69">
        <v>5.5098890691619533E-4</v>
      </c>
      <c r="AP132" s="70" t="s">
        <v>858</v>
      </c>
    </row>
    <row r="133" spans="10:42" ht="18.75" x14ac:dyDescent="0.4">
      <c r="J133" s="61" t="s">
        <v>403</v>
      </c>
      <c r="K133" s="61" t="s">
        <v>404</v>
      </c>
      <c r="L133" s="61" t="s">
        <v>405</v>
      </c>
      <c r="AL133" s="61" t="s">
        <v>403</v>
      </c>
      <c r="AM133" s="61" t="s">
        <v>404</v>
      </c>
      <c r="AN133" s="61" t="s">
        <v>405</v>
      </c>
      <c r="AO133" s="69">
        <v>7.5253333333333327E-4</v>
      </c>
      <c r="AP133" s="70" t="s">
        <v>858</v>
      </c>
    </row>
    <row r="134" spans="10:42" ht="18.75" x14ac:dyDescent="0.4">
      <c r="J134" s="61" t="s">
        <v>406</v>
      </c>
      <c r="K134" s="61" t="s">
        <v>407</v>
      </c>
      <c r="L134" s="61" t="s">
        <v>408</v>
      </c>
      <c r="AL134" s="61" t="s">
        <v>406</v>
      </c>
      <c r="AM134" s="61" t="s">
        <v>407</v>
      </c>
      <c r="AN134" s="61" t="s">
        <v>408</v>
      </c>
      <c r="AO134" s="69">
        <v>1.0762526315789475E-3</v>
      </c>
      <c r="AP134" s="70" t="s">
        <v>858</v>
      </c>
    </row>
    <row r="135" spans="10:42" ht="18.75" x14ac:dyDescent="0.4">
      <c r="J135" s="61" t="s">
        <v>409</v>
      </c>
      <c r="K135" s="61" t="s">
        <v>410</v>
      </c>
      <c r="L135" s="61" t="s">
        <v>411</v>
      </c>
      <c r="AL135" s="61" t="s">
        <v>409</v>
      </c>
      <c r="AM135" s="61" t="s">
        <v>410</v>
      </c>
      <c r="AN135" s="61" t="s">
        <v>411</v>
      </c>
      <c r="AO135" s="69">
        <v>5.1967257192478118E-4</v>
      </c>
      <c r="AP135" s="70" t="s">
        <v>858</v>
      </c>
    </row>
    <row r="136" spans="10:42" ht="18.75" x14ac:dyDescent="0.4">
      <c r="J136" s="61" t="s">
        <v>412</v>
      </c>
      <c r="K136" s="61" t="s">
        <v>413</v>
      </c>
      <c r="L136" s="61" t="s">
        <v>414</v>
      </c>
      <c r="AL136" s="61" t="s">
        <v>412</v>
      </c>
      <c r="AM136" s="61" t="s">
        <v>413</v>
      </c>
      <c r="AN136" s="61" t="s">
        <v>414</v>
      </c>
      <c r="AO136" s="69">
        <v>7.5253333333333327E-4</v>
      </c>
      <c r="AP136" s="70" t="s">
        <v>858</v>
      </c>
    </row>
    <row r="137" spans="10:42" ht="18.75" x14ac:dyDescent="0.4">
      <c r="J137" s="61" t="s">
        <v>415</v>
      </c>
      <c r="K137" s="61" t="s">
        <v>416</v>
      </c>
      <c r="L137" s="61" t="s">
        <v>417</v>
      </c>
      <c r="AL137" s="61" t="s">
        <v>415</v>
      </c>
      <c r="AM137" s="61" t="s">
        <v>416</v>
      </c>
      <c r="AN137" s="61" t="s">
        <v>417</v>
      </c>
      <c r="AO137" s="69">
        <v>7.5253333333333327E-4</v>
      </c>
      <c r="AP137" s="70" t="s">
        <v>858</v>
      </c>
    </row>
    <row r="138" spans="10:42" ht="18.75" x14ac:dyDescent="0.4">
      <c r="J138" s="61" t="s">
        <v>418</v>
      </c>
      <c r="K138" s="61" t="s">
        <v>419</v>
      </c>
      <c r="L138" s="61" t="s">
        <v>420</v>
      </c>
      <c r="AL138" s="61" t="s">
        <v>418</v>
      </c>
      <c r="AM138" s="61" t="s">
        <v>419</v>
      </c>
      <c r="AN138" s="61" t="s">
        <v>420</v>
      </c>
      <c r="AO138" s="69">
        <v>7.5253333333333327E-4</v>
      </c>
      <c r="AP138" s="70" t="s">
        <v>858</v>
      </c>
    </row>
    <row r="139" spans="10:42" ht="18.75" x14ac:dyDescent="0.4">
      <c r="J139" s="61" t="s">
        <v>421</v>
      </c>
      <c r="K139" s="61" t="s">
        <v>422</v>
      </c>
      <c r="L139" s="61" t="s">
        <v>423</v>
      </c>
      <c r="AL139" s="61" t="s">
        <v>421</v>
      </c>
      <c r="AM139" s="61" t="s">
        <v>422</v>
      </c>
      <c r="AN139" s="61" t="s">
        <v>423</v>
      </c>
      <c r="AO139" s="69">
        <v>7.0044635381945309E-4</v>
      </c>
      <c r="AP139" s="70" t="s">
        <v>858</v>
      </c>
    </row>
    <row r="140" spans="10:42" ht="18.75" x14ac:dyDescent="0.4">
      <c r="J140" s="61" t="s">
        <v>424</v>
      </c>
      <c r="K140" s="61" t="s">
        <v>425</v>
      </c>
      <c r="L140" s="61" t="s">
        <v>426</v>
      </c>
      <c r="AL140" s="61" t="s">
        <v>424</v>
      </c>
      <c r="AM140" s="61" t="s">
        <v>425</v>
      </c>
      <c r="AN140" s="61" t="s">
        <v>426</v>
      </c>
      <c r="AO140" s="69">
        <v>7.5253333333333327E-4</v>
      </c>
      <c r="AP140" s="70" t="s">
        <v>858</v>
      </c>
    </row>
    <row r="141" spans="10:42" ht="18.75" x14ac:dyDescent="0.4">
      <c r="J141" s="61" t="s">
        <v>427</v>
      </c>
      <c r="K141" s="61" t="s">
        <v>428</v>
      </c>
      <c r="L141" s="61" t="s">
        <v>429</v>
      </c>
      <c r="AL141" s="61" t="s">
        <v>427</v>
      </c>
      <c r="AM141" s="61" t="s">
        <v>428</v>
      </c>
      <c r="AN141" s="61" t="s">
        <v>429</v>
      </c>
      <c r="AO141" s="69">
        <v>5.3143352435787059E-4</v>
      </c>
      <c r="AP141" s="70" t="s">
        <v>858</v>
      </c>
    </row>
    <row r="142" spans="10:42" ht="18.75" x14ac:dyDescent="0.4">
      <c r="J142" s="61" t="s">
        <v>430</v>
      </c>
      <c r="K142" s="61" t="s">
        <v>431</v>
      </c>
      <c r="L142" s="61" t="s">
        <v>432</v>
      </c>
      <c r="AL142" s="61" t="s">
        <v>430</v>
      </c>
      <c r="AM142" s="61" t="s">
        <v>431</v>
      </c>
      <c r="AN142" s="61" t="s">
        <v>432</v>
      </c>
      <c r="AO142" s="69">
        <v>7.5253333333333327E-4</v>
      </c>
      <c r="AP142" s="70" t="s">
        <v>858</v>
      </c>
    </row>
    <row r="143" spans="10:42" ht="18.75" x14ac:dyDescent="0.4">
      <c r="J143" s="61" t="s">
        <v>433</v>
      </c>
      <c r="K143" s="61" t="s">
        <v>434</v>
      </c>
      <c r="L143" s="61" t="s">
        <v>435</v>
      </c>
      <c r="AL143" s="61" t="s">
        <v>433</v>
      </c>
      <c r="AM143" s="61" t="s">
        <v>434</v>
      </c>
      <c r="AN143" s="61" t="s">
        <v>435</v>
      </c>
      <c r="AO143" s="69">
        <v>5.4087135429556452E-4</v>
      </c>
      <c r="AP143" s="70" t="s">
        <v>858</v>
      </c>
    </row>
    <row r="144" spans="10:42" ht="18.75" x14ac:dyDescent="0.4">
      <c r="J144" s="61" t="s">
        <v>436</v>
      </c>
      <c r="K144" s="61" t="s">
        <v>437</v>
      </c>
      <c r="L144" s="61" t="s">
        <v>438</v>
      </c>
      <c r="AL144" s="61" t="s">
        <v>436</v>
      </c>
      <c r="AM144" s="61" t="s">
        <v>437</v>
      </c>
      <c r="AN144" s="61" t="s">
        <v>438</v>
      </c>
      <c r="AO144" s="69">
        <v>1.5813943258655421E-4</v>
      </c>
      <c r="AP144" s="70" t="s">
        <v>858</v>
      </c>
    </row>
    <row r="145" spans="10:42" ht="18.75" x14ac:dyDescent="0.4">
      <c r="J145" s="61" t="s">
        <v>439</v>
      </c>
      <c r="K145" s="61" t="s">
        <v>440</v>
      </c>
      <c r="L145" s="61" t="s">
        <v>441</v>
      </c>
      <c r="AL145" s="61" t="s">
        <v>439</v>
      </c>
      <c r="AM145" s="61" t="s">
        <v>440</v>
      </c>
      <c r="AN145" s="61" t="s">
        <v>441</v>
      </c>
      <c r="AO145" s="69">
        <v>1.3663251553188455E-3</v>
      </c>
      <c r="AP145" s="70" t="s">
        <v>858</v>
      </c>
    </row>
    <row r="146" spans="10:42" ht="18.75" x14ac:dyDescent="0.4">
      <c r="J146" s="61" t="s">
        <v>442</v>
      </c>
      <c r="K146" s="61" t="s">
        <v>443</v>
      </c>
      <c r="L146" s="61" t="s">
        <v>444</v>
      </c>
      <c r="AL146" s="61" t="s">
        <v>442</v>
      </c>
      <c r="AM146" s="61" t="s">
        <v>443</v>
      </c>
      <c r="AN146" s="61" t="s">
        <v>444</v>
      </c>
      <c r="AO146" s="69">
        <v>8.9915744680851069E-4</v>
      </c>
      <c r="AP146" s="70" t="s">
        <v>858</v>
      </c>
    </row>
    <row r="147" spans="10:42" ht="18.75" x14ac:dyDescent="0.4">
      <c r="J147" s="61" t="s">
        <v>445</v>
      </c>
      <c r="K147" s="61" t="s">
        <v>446</v>
      </c>
      <c r="L147" s="61" t="s">
        <v>447</v>
      </c>
      <c r="AL147" s="61" t="s">
        <v>445</v>
      </c>
      <c r="AM147" s="61" t="s">
        <v>446</v>
      </c>
      <c r="AN147" s="61" t="s">
        <v>447</v>
      </c>
      <c r="AO147" s="69">
        <v>7.5253333333333327E-4</v>
      </c>
      <c r="AP147" s="70" t="s">
        <v>858</v>
      </c>
    </row>
    <row r="148" spans="10:42" ht="18.75" x14ac:dyDescent="0.4">
      <c r="J148" s="61" t="s">
        <v>448</v>
      </c>
      <c r="K148" s="61" t="s">
        <v>449</v>
      </c>
      <c r="L148" s="61" t="s">
        <v>450</v>
      </c>
      <c r="AL148" s="61" t="s">
        <v>448</v>
      </c>
      <c r="AM148" s="61" t="s">
        <v>449</v>
      </c>
      <c r="AN148" s="61" t="s">
        <v>450</v>
      </c>
      <c r="AO148" s="69">
        <v>7.2854654937893292E-4</v>
      </c>
      <c r="AP148" s="70" t="s">
        <v>858</v>
      </c>
    </row>
    <row r="149" spans="10:42" ht="18.75" x14ac:dyDescent="0.4">
      <c r="J149" s="61" t="s">
        <v>451</v>
      </c>
      <c r="K149" s="61" t="s">
        <v>452</v>
      </c>
      <c r="L149" s="61" t="s">
        <v>453</v>
      </c>
      <c r="AL149" s="61" t="s">
        <v>451</v>
      </c>
      <c r="AM149" s="61" t="s">
        <v>452</v>
      </c>
      <c r="AN149" s="61" t="s">
        <v>453</v>
      </c>
      <c r="AO149" s="69">
        <v>2.3384260480422304E-4</v>
      </c>
      <c r="AP149" s="70" t="s">
        <v>858</v>
      </c>
    </row>
    <row r="150" spans="10:42" ht="18.75" x14ac:dyDescent="0.4">
      <c r="J150" s="61" t="s">
        <v>454</v>
      </c>
      <c r="K150" s="61" t="s">
        <v>455</v>
      </c>
      <c r="L150" s="61" t="s">
        <v>456</v>
      </c>
      <c r="AL150" s="61" t="s">
        <v>454</v>
      </c>
      <c r="AM150" s="61" t="s">
        <v>455</v>
      </c>
      <c r="AN150" s="61" t="s">
        <v>456</v>
      </c>
      <c r="AO150" s="69">
        <v>7.1926162502344382E-4</v>
      </c>
      <c r="AP150" s="70" t="s">
        <v>858</v>
      </c>
    </row>
    <row r="151" spans="10:42" ht="18.75" x14ac:dyDescent="0.4">
      <c r="J151" s="61" t="s">
        <v>457</v>
      </c>
      <c r="K151" s="61" t="s">
        <v>458</v>
      </c>
      <c r="L151" s="61" t="s">
        <v>459</v>
      </c>
      <c r="AL151" s="61" t="s">
        <v>457</v>
      </c>
      <c r="AM151" s="61" t="s">
        <v>458</v>
      </c>
      <c r="AN151" s="61" t="s">
        <v>459</v>
      </c>
      <c r="AO151" s="69">
        <v>3.550244916007445E-4</v>
      </c>
      <c r="AP151" s="70" t="s">
        <v>858</v>
      </c>
    </row>
    <row r="152" spans="10:42" ht="18.75" x14ac:dyDescent="0.4">
      <c r="J152" s="61" t="s">
        <v>460</v>
      </c>
      <c r="K152" s="61" t="s">
        <v>461</v>
      </c>
      <c r="L152" s="61" t="s">
        <v>462</v>
      </c>
      <c r="AL152" s="61" t="s">
        <v>460</v>
      </c>
      <c r="AM152" s="61" t="s">
        <v>461</v>
      </c>
      <c r="AN152" s="61" t="s">
        <v>462</v>
      </c>
      <c r="AO152" s="69">
        <v>7.5253333333333327E-4</v>
      </c>
      <c r="AP152" s="70" t="s">
        <v>858</v>
      </c>
    </row>
    <row r="153" spans="10:42" ht="18.75" x14ac:dyDescent="0.4">
      <c r="J153" s="61" t="s">
        <v>463</v>
      </c>
      <c r="K153" s="61" t="s">
        <v>464</v>
      </c>
      <c r="L153" s="61" t="s">
        <v>465</v>
      </c>
      <c r="AL153" s="61" t="s">
        <v>463</v>
      </c>
      <c r="AM153" s="61" t="s">
        <v>464</v>
      </c>
      <c r="AN153" s="61" t="s">
        <v>465</v>
      </c>
      <c r="AO153" s="69">
        <v>0</v>
      </c>
      <c r="AP153" s="70" t="s">
        <v>858</v>
      </c>
    </row>
    <row r="154" spans="10:42" ht="18.75" x14ac:dyDescent="0.4">
      <c r="J154" s="61" t="s">
        <v>466</v>
      </c>
      <c r="K154" s="61" t="s">
        <v>467</v>
      </c>
      <c r="L154" s="61" t="s">
        <v>468</v>
      </c>
      <c r="AL154" s="61" t="s">
        <v>466</v>
      </c>
      <c r="AM154" s="61" t="s">
        <v>467</v>
      </c>
      <c r="AN154" s="61" t="s">
        <v>468</v>
      </c>
      <c r="AO154" s="69">
        <v>3.2608578087788779E-4</v>
      </c>
      <c r="AP154" s="70" t="s">
        <v>858</v>
      </c>
    </row>
    <row r="155" spans="10:42" ht="18.75" x14ac:dyDescent="0.4">
      <c r="J155" s="61" t="s">
        <v>469</v>
      </c>
      <c r="K155" s="61" t="s">
        <v>470</v>
      </c>
      <c r="L155" s="61" t="s">
        <v>471</v>
      </c>
      <c r="AL155" s="61" t="s">
        <v>469</v>
      </c>
      <c r="AM155" s="61" t="s">
        <v>470</v>
      </c>
      <c r="AN155" s="61" t="s">
        <v>471</v>
      </c>
      <c r="AO155" s="69"/>
      <c r="AP155" s="70" t="s">
        <v>858</v>
      </c>
    </row>
    <row r="156" spans="10:42" ht="18.75" x14ac:dyDescent="0.4">
      <c r="J156" s="61" t="s">
        <v>472</v>
      </c>
      <c r="K156" s="61" t="s">
        <v>473</v>
      </c>
      <c r="L156" s="61" t="s">
        <v>474</v>
      </c>
      <c r="AL156" s="61" t="s">
        <v>472</v>
      </c>
      <c r="AM156" s="61" t="s">
        <v>473</v>
      </c>
      <c r="AN156" s="61" t="s">
        <v>474</v>
      </c>
      <c r="AO156" s="69">
        <v>7.7940909090909081E-4</v>
      </c>
      <c r="AP156" s="70" t="s">
        <v>858</v>
      </c>
    </row>
    <row r="157" spans="10:42" ht="18.75" x14ac:dyDescent="0.4">
      <c r="J157" s="61" t="s">
        <v>475</v>
      </c>
      <c r="K157" s="61" t="s">
        <v>476</v>
      </c>
      <c r="L157" s="61" t="s">
        <v>477</v>
      </c>
      <c r="AL157" s="61" t="s">
        <v>475</v>
      </c>
      <c r="AM157" s="61" t="s">
        <v>476</v>
      </c>
      <c r="AN157" s="61" t="s">
        <v>477</v>
      </c>
      <c r="AO157" s="69">
        <v>2.4603160615769773E-4</v>
      </c>
      <c r="AP157" s="70" t="s">
        <v>858</v>
      </c>
    </row>
    <row r="158" spans="10:42" ht="18.75" x14ac:dyDescent="0.4">
      <c r="J158" s="61" t="s">
        <v>478</v>
      </c>
      <c r="K158" s="61" t="s">
        <v>479</v>
      </c>
      <c r="L158" s="61" t="s">
        <v>480</v>
      </c>
      <c r="AL158" s="61" t="s">
        <v>478</v>
      </c>
      <c r="AM158" s="61" t="s">
        <v>479</v>
      </c>
      <c r="AN158" s="61" t="s">
        <v>480</v>
      </c>
      <c r="AO158" s="69">
        <v>6.7527473684210536E-4</v>
      </c>
      <c r="AP158" s="70" t="s">
        <v>858</v>
      </c>
    </row>
    <row r="159" spans="10:42" ht="18.75" x14ac:dyDescent="0.4">
      <c r="J159" s="61" t="s">
        <v>481</v>
      </c>
      <c r="K159" s="61" t="s">
        <v>482</v>
      </c>
      <c r="L159" s="61" t="s">
        <v>483</v>
      </c>
      <c r="AL159" s="61" t="s">
        <v>481</v>
      </c>
      <c r="AM159" s="61" t="s">
        <v>482</v>
      </c>
      <c r="AN159" s="61" t="s">
        <v>483</v>
      </c>
      <c r="AO159" s="69">
        <v>7.7210526315789482E-4</v>
      </c>
      <c r="AP159" s="70" t="s">
        <v>858</v>
      </c>
    </row>
    <row r="160" spans="10:42" ht="18.75" x14ac:dyDescent="0.4">
      <c r="J160" s="61" t="s">
        <v>484</v>
      </c>
      <c r="K160" s="61" t="s">
        <v>485</v>
      </c>
      <c r="L160" s="61" t="s">
        <v>486</v>
      </c>
      <c r="AL160" s="61" t="s">
        <v>484</v>
      </c>
      <c r="AM160" s="61" t="s">
        <v>485</v>
      </c>
      <c r="AN160" s="61" t="s">
        <v>486</v>
      </c>
      <c r="AO160" s="69">
        <v>5.2593750000000004E-4</v>
      </c>
      <c r="AP160" s="70" t="s">
        <v>858</v>
      </c>
    </row>
    <row r="161" spans="10:42" ht="18.75" x14ac:dyDescent="0.4">
      <c r="J161" s="61" t="s">
        <v>487</v>
      </c>
      <c r="K161" s="61" t="s">
        <v>488</v>
      </c>
      <c r="L161" s="61" t="s">
        <v>489</v>
      </c>
      <c r="AL161" s="61" t="s">
        <v>487</v>
      </c>
      <c r="AM161" s="61" t="s">
        <v>488</v>
      </c>
      <c r="AN161" s="61" t="s">
        <v>489</v>
      </c>
      <c r="AO161" s="69">
        <v>7.5253333333333327E-4</v>
      </c>
      <c r="AP161" s="70" t="s">
        <v>858</v>
      </c>
    </row>
    <row r="162" spans="10:42" ht="18.75" x14ac:dyDescent="0.4">
      <c r="J162" s="61" t="s">
        <v>490</v>
      </c>
      <c r="K162" s="61" t="s">
        <v>491</v>
      </c>
      <c r="L162" s="61" t="s">
        <v>492</v>
      </c>
      <c r="AL162" s="61" t="s">
        <v>490</v>
      </c>
      <c r="AM162" s="61" t="s">
        <v>491</v>
      </c>
      <c r="AN162" s="61" t="s">
        <v>492</v>
      </c>
      <c r="AO162" s="69">
        <v>4.6648638305623802E-5</v>
      </c>
      <c r="AP162" s="70" t="s">
        <v>858</v>
      </c>
    </row>
    <row r="163" spans="10:42" ht="18.75" x14ac:dyDescent="0.4">
      <c r="J163" s="61" t="s">
        <v>493</v>
      </c>
      <c r="K163" s="61" t="s">
        <v>494</v>
      </c>
      <c r="L163" s="61" t="s">
        <v>495</v>
      </c>
      <c r="AL163" s="61" t="s">
        <v>493</v>
      </c>
      <c r="AM163" s="61" t="s">
        <v>494</v>
      </c>
      <c r="AN163" s="61" t="s">
        <v>495</v>
      </c>
      <c r="AO163" s="69">
        <v>4.7868408732627008E-4</v>
      </c>
      <c r="AP163" s="70" t="s">
        <v>858</v>
      </c>
    </row>
    <row r="164" spans="10:42" ht="18.75" x14ac:dyDescent="0.4">
      <c r="J164" s="61" t="s">
        <v>496</v>
      </c>
      <c r="K164" s="61" t="s">
        <v>497</v>
      </c>
      <c r="L164" s="61" t="s">
        <v>498</v>
      </c>
      <c r="AL164" s="61" t="s">
        <v>496</v>
      </c>
      <c r="AM164" s="61" t="s">
        <v>497</v>
      </c>
      <c r="AN164" s="61" t="s">
        <v>498</v>
      </c>
      <c r="AO164" s="69">
        <v>5.9191609404656627E-4</v>
      </c>
      <c r="AP164" s="70" t="s">
        <v>858</v>
      </c>
    </row>
    <row r="165" spans="10:42" ht="18.75" x14ac:dyDescent="0.4">
      <c r="J165" s="61" t="s">
        <v>499</v>
      </c>
      <c r="K165" s="61" t="s">
        <v>500</v>
      </c>
      <c r="L165" s="61" t="s">
        <v>501</v>
      </c>
      <c r="AL165" s="61" t="s">
        <v>499</v>
      </c>
      <c r="AM165" s="61" t="s">
        <v>500</v>
      </c>
      <c r="AN165" s="61" t="s">
        <v>501</v>
      </c>
      <c r="AO165" s="69">
        <v>7.5253333333333327E-4</v>
      </c>
      <c r="AP165" s="70" t="s">
        <v>858</v>
      </c>
    </row>
    <row r="166" spans="10:42" ht="18.75" x14ac:dyDescent="0.4">
      <c r="J166" s="64" t="s">
        <v>502</v>
      </c>
      <c r="K166" s="64" t="s">
        <v>503</v>
      </c>
      <c r="L166" s="64" t="s">
        <v>504</v>
      </c>
      <c r="M166" s="65"/>
      <c r="AL166" s="64" t="s">
        <v>502</v>
      </c>
      <c r="AM166" s="64" t="s">
        <v>503</v>
      </c>
      <c r="AN166" s="64" t="s">
        <v>504</v>
      </c>
      <c r="AO166" s="69">
        <v>7.1883157894736852E-4</v>
      </c>
      <c r="AP166" s="70" t="s">
        <v>858</v>
      </c>
    </row>
    <row r="167" spans="10:42" ht="18.75" x14ac:dyDescent="0.4">
      <c r="J167" s="61" t="s">
        <v>505</v>
      </c>
      <c r="K167" s="61" t="s">
        <v>506</v>
      </c>
      <c r="L167" s="61" t="s">
        <v>507</v>
      </c>
      <c r="AL167" s="61" t="s">
        <v>505</v>
      </c>
      <c r="AM167" s="61" t="s">
        <v>506</v>
      </c>
      <c r="AN167" s="61" t="s">
        <v>507</v>
      </c>
      <c r="AO167" s="69">
        <v>4.7748425394808524E-4</v>
      </c>
      <c r="AP167" s="70" t="s">
        <v>858</v>
      </c>
    </row>
    <row r="168" spans="10:42" ht="18.75" x14ac:dyDescent="0.4">
      <c r="J168" s="61" t="s">
        <v>508</v>
      </c>
      <c r="K168" s="61" t="s">
        <v>509</v>
      </c>
      <c r="L168" s="61" t="s">
        <v>510</v>
      </c>
      <c r="AL168" s="61" t="s">
        <v>508</v>
      </c>
      <c r="AM168" s="61" t="s">
        <v>509</v>
      </c>
      <c r="AN168" s="61" t="s">
        <v>510</v>
      </c>
      <c r="AO168" s="69">
        <v>5.9720701754385958E-4</v>
      </c>
      <c r="AP168" s="70" t="s">
        <v>858</v>
      </c>
    </row>
    <row r="169" spans="10:42" ht="18.75" x14ac:dyDescent="0.4">
      <c r="J169" s="61" t="s">
        <v>511</v>
      </c>
      <c r="K169" s="61" t="s">
        <v>512</v>
      </c>
      <c r="L169" s="61" t="s">
        <v>513</v>
      </c>
      <c r="AL169" s="61" t="s">
        <v>511</v>
      </c>
      <c r="AM169" s="61" t="s">
        <v>512</v>
      </c>
      <c r="AN169" s="61" t="s">
        <v>513</v>
      </c>
      <c r="AO169" s="69">
        <v>0</v>
      </c>
      <c r="AP169" s="70" t="s">
        <v>858</v>
      </c>
    </row>
    <row r="170" spans="10:42" ht="18.75" x14ac:dyDescent="0.4">
      <c r="J170" s="61" t="s">
        <v>514</v>
      </c>
      <c r="K170" s="61" t="s">
        <v>515</v>
      </c>
      <c r="L170" s="61" t="s">
        <v>516</v>
      </c>
      <c r="AL170" s="61" t="s">
        <v>514</v>
      </c>
      <c r="AM170" s="61" t="s">
        <v>515</v>
      </c>
      <c r="AN170" s="61" t="s">
        <v>516</v>
      </c>
      <c r="AO170" s="69">
        <v>4.7308044673957786E-4</v>
      </c>
      <c r="AP170" s="70" t="s">
        <v>858</v>
      </c>
    </row>
    <row r="171" spans="10:42" ht="18.75" x14ac:dyDescent="0.4">
      <c r="J171" s="61" t="s">
        <v>517</v>
      </c>
      <c r="K171" s="61" t="s">
        <v>518</v>
      </c>
      <c r="L171" s="61" t="s">
        <v>519</v>
      </c>
      <c r="AL171" s="61" t="s">
        <v>517</v>
      </c>
      <c r="AM171" s="61" t="s">
        <v>518</v>
      </c>
      <c r="AN171" s="61" t="s">
        <v>519</v>
      </c>
      <c r="AO171" s="69">
        <v>6.7162321414342369E-4</v>
      </c>
      <c r="AP171" s="70" t="s">
        <v>858</v>
      </c>
    </row>
    <row r="172" spans="10:42" ht="18.75" x14ac:dyDescent="0.4">
      <c r="J172" s="61" t="s">
        <v>520</v>
      </c>
      <c r="K172" s="61" t="s">
        <v>521</v>
      </c>
      <c r="L172" s="61" t="s">
        <v>522</v>
      </c>
      <c r="AL172" s="61" t="s">
        <v>520</v>
      </c>
      <c r="AM172" s="61" t="s">
        <v>521</v>
      </c>
      <c r="AN172" s="61" t="s">
        <v>522</v>
      </c>
      <c r="AO172" s="69">
        <v>8.2830808243659383E-4</v>
      </c>
      <c r="AP172" s="70" t="s">
        <v>858</v>
      </c>
    </row>
    <row r="173" spans="10:42" ht="18.75" x14ac:dyDescent="0.4">
      <c r="J173" s="61" t="s">
        <v>523</v>
      </c>
      <c r="K173" s="61" t="s">
        <v>524</v>
      </c>
      <c r="L173" s="61" t="s">
        <v>525</v>
      </c>
      <c r="AL173" s="61" t="s">
        <v>523</v>
      </c>
      <c r="AM173" s="61" t="s">
        <v>524</v>
      </c>
      <c r="AN173" s="61" t="s">
        <v>525</v>
      </c>
      <c r="AO173" s="69">
        <v>3.8925330847668148E-4</v>
      </c>
      <c r="AP173" s="70" t="s">
        <v>858</v>
      </c>
    </row>
    <row r="174" spans="10:42" ht="18.75" x14ac:dyDescent="0.4">
      <c r="J174" s="61" t="s">
        <v>526</v>
      </c>
      <c r="K174" s="61" t="s">
        <v>527</v>
      </c>
      <c r="L174" s="61" t="s">
        <v>528</v>
      </c>
      <c r="AL174" s="61" t="s">
        <v>526</v>
      </c>
      <c r="AM174" s="61" t="s">
        <v>527</v>
      </c>
      <c r="AN174" s="61" t="s">
        <v>528</v>
      </c>
      <c r="AO174" s="69">
        <v>5.9640168776371315E-4</v>
      </c>
      <c r="AP174" s="70" t="s">
        <v>858</v>
      </c>
    </row>
    <row r="175" spans="10:42" ht="18.75" x14ac:dyDescent="0.4">
      <c r="J175" s="61" t="s">
        <v>529</v>
      </c>
      <c r="K175" s="61" t="s">
        <v>530</v>
      </c>
      <c r="L175" s="61" t="s">
        <v>531</v>
      </c>
      <c r="AL175" s="61" t="s">
        <v>529</v>
      </c>
      <c r="AM175" s="61" t="s">
        <v>530</v>
      </c>
      <c r="AN175" s="61" t="s">
        <v>531</v>
      </c>
      <c r="AO175" s="69">
        <v>5.0298958333333337E-4</v>
      </c>
      <c r="AP175" s="70" t="s">
        <v>858</v>
      </c>
    </row>
    <row r="176" spans="10:42" ht="18.75" x14ac:dyDescent="0.4">
      <c r="J176" s="61" t="s">
        <v>532</v>
      </c>
      <c r="K176" s="61" t="s">
        <v>533</v>
      </c>
      <c r="L176" s="61" t="s">
        <v>534</v>
      </c>
      <c r="AL176" s="61" t="s">
        <v>532</v>
      </c>
      <c r="AM176" s="61" t="s">
        <v>533</v>
      </c>
      <c r="AN176" s="61" t="s">
        <v>534</v>
      </c>
      <c r="AO176" s="69">
        <v>4.1446157359502134E-4</v>
      </c>
      <c r="AP176" s="70" t="s">
        <v>858</v>
      </c>
    </row>
    <row r="177" spans="10:42" ht="18.75" x14ac:dyDescent="0.4">
      <c r="J177" s="61" t="s">
        <v>535</v>
      </c>
      <c r="K177" s="61" t="s">
        <v>536</v>
      </c>
      <c r="L177" s="61" t="s">
        <v>537</v>
      </c>
      <c r="AL177" s="61" t="s">
        <v>535</v>
      </c>
      <c r="AM177" s="61" t="s">
        <v>536</v>
      </c>
      <c r="AN177" s="61" t="s">
        <v>537</v>
      </c>
      <c r="AO177" s="69">
        <v>7.7240784313725491E-4</v>
      </c>
      <c r="AP177" s="70" t="s">
        <v>858</v>
      </c>
    </row>
    <row r="178" spans="10:42" ht="18.75" x14ac:dyDescent="0.4">
      <c r="J178" s="61" t="s">
        <v>538</v>
      </c>
      <c r="K178" s="61" t="s">
        <v>539</v>
      </c>
      <c r="L178" s="61" t="s">
        <v>540</v>
      </c>
      <c r="AL178" s="61" t="s">
        <v>538</v>
      </c>
      <c r="AM178" s="61" t="s">
        <v>539</v>
      </c>
      <c r="AN178" s="61" t="s">
        <v>540</v>
      </c>
      <c r="AO178" s="69">
        <v>4.8944671948839794E-4</v>
      </c>
      <c r="AP178" s="70" t="s">
        <v>858</v>
      </c>
    </row>
    <row r="179" spans="10:42" ht="18.75" x14ac:dyDescent="0.4">
      <c r="J179" s="61" t="s">
        <v>541</v>
      </c>
      <c r="K179" s="61" t="s">
        <v>542</v>
      </c>
      <c r="L179" s="61" t="s">
        <v>543</v>
      </c>
      <c r="AL179" s="61" t="s">
        <v>541</v>
      </c>
      <c r="AM179" s="61" t="s">
        <v>542</v>
      </c>
      <c r="AN179" s="61" t="s">
        <v>543</v>
      </c>
      <c r="AO179" s="69">
        <v>4.7567449277932401E-4</v>
      </c>
      <c r="AP179" s="70" t="s">
        <v>858</v>
      </c>
    </row>
    <row r="180" spans="10:42" ht="18.75" x14ac:dyDescent="0.4">
      <c r="J180" s="61" t="s">
        <v>544</v>
      </c>
      <c r="K180" s="61" t="s">
        <v>545</v>
      </c>
      <c r="L180" s="61" t="s">
        <v>546</v>
      </c>
      <c r="AL180" s="61" t="s">
        <v>544</v>
      </c>
      <c r="AM180" s="61" t="s">
        <v>545</v>
      </c>
      <c r="AN180" s="61" t="s">
        <v>546</v>
      </c>
      <c r="AO180" s="69">
        <v>7.1228121212121203E-4</v>
      </c>
      <c r="AP180" s="70" t="s">
        <v>858</v>
      </c>
    </row>
    <row r="181" spans="10:42" ht="18.75" x14ac:dyDescent="0.4">
      <c r="J181" s="64" t="s">
        <v>547</v>
      </c>
      <c r="K181" s="64" t="s">
        <v>548</v>
      </c>
      <c r="L181" s="64" t="s">
        <v>549</v>
      </c>
      <c r="M181" s="65"/>
      <c r="AL181" s="64" t="s">
        <v>547</v>
      </c>
      <c r="AM181" s="64" t="s">
        <v>548</v>
      </c>
      <c r="AN181" s="64" t="s">
        <v>549</v>
      </c>
      <c r="AO181" s="69"/>
      <c r="AP181" s="70" t="s">
        <v>858</v>
      </c>
    </row>
    <row r="182" spans="10:42" ht="18.75" x14ac:dyDescent="0.4">
      <c r="J182" s="61" t="s">
        <v>550</v>
      </c>
      <c r="K182" s="61" t="s">
        <v>551</v>
      </c>
      <c r="L182" s="61" t="s">
        <v>552</v>
      </c>
      <c r="AL182" s="61" t="s">
        <v>550</v>
      </c>
      <c r="AM182" s="61" t="s">
        <v>551</v>
      </c>
      <c r="AN182" s="61" t="s">
        <v>552</v>
      </c>
      <c r="AO182" s="69"/>
      <c r="AP182" s="70" t="s">
        <v>858</v>
      </c>
    </row>
    <row r="183" spans="10:42" ht="18.75" x14ac:dyDescent="0.4">
      <c r="J183" s="61" t="s">
        <v>553</v>
      </c>
      <c r="K183" s="61" t="s">
        <v>554</v>
      </c>
      <c r="L183" s="61" t="s">
        <v>555</v>
      </c>
      <c r="AL183" s="61" t="s">
        <v>553</v>
      </c>
      <c r="AM183" s="61" t="s">
        <v>554</v>
      </c>
      <c r="AN183" s="61" t="s">
        <v>555</v>
      </c>
      <c r="AO183" s="69">
        <v>7.5253333333333327E-4</v>
      </c>
      <c r="AP183" s="70" t="s">
        <v>858</v>
      </c>
    </row>
    <row r="184" spans="10:42" ht="18.75" x14ac:dyDescent="0.4">
      <c r="J184" s="61" t="s">
        <v>556</v>
      </c>
      <c r="K184" s="61" t="s">
        <v>557</v>
      </c>
      <c r="L184" s="61" t="s">
        <v>558</v>
      </c>
      <c r="AL184" s="61" t="s">
        <v>556</v>
      </c>
      <c r="AM184" s="61" t="s">
        <v>557</v>
      </c>
      <c r="AN184" s="61" t="s">
        <v>558</v>
      </c>
      <c r="AO184" s="69">
        <v>7.5253333333333327E-4</v>
      </c>
      <c r="AP184" s="70" t="s">
        <v>858</v>
      </c>
    </row>
    <row r="185" spans="10:42" ht="18.75" x14ac:dyDescent="0.4">
      <c r="J185" s="61" t="s">
        <v>559</v>
      </c>
      <c r="K185" s="61" t="s">
        <v>560</v>
      </c>
      <c r="L185" s="61" t="s">
        <v>561</v>
      </c>
      <c r="AL185" s="61" t="s">
        <v>559</v>
      </c>
      <c r="AM185" s="61" t="s">
        <v>560</v>
      </c>
      <c r="AN185" s="61" t="s">
        <v>561</v>
      </c>
      <c r="AO185" s="69">
        <v>5.9170517021995997E-4</v>
      </c>
      <c r="AP185" s="70" t="s">
        <v>858</v>
      </c>
    </row>
    <row r="186" spans="10:42" ht="18.75" x14ac:dyDescent="0.4">
      <c r="J186" s="61" t="s">
        <v>562</v>
      </c>
      <c r="K186" s="61" t="s">
        <v>563</v>
      </c>
      <c r="L186" s="61" t="s">
        <v>564</v>
      </c>
      <c r="AL186" s="61" t="s">
        <v>562</v>
      </c>
      <c r="AM186" s="61" t="s">
        <v>563</v>
      </c>
      <c r="AN186" s="61" t="s">
        <v>564</v>
      </c>
      <c r="AO186" s="69">
        <v>8.7016014500976237E-4</v>
      </c>
      <c r="AP186" s="70" t="s">
        <v>858</v>
      </c>
    </row>
    <row r="187" spans="10:42" ht="18.75" x14ac:dyDescent="0.4">
      <c r="J187" s="61" t="s">
        <v>565</v>
      </c>
      <c r="K187" s="61" t="s">
        <v>566</v>
      </c>
      <c r="L187" s="61" t="s">
        <v>567</v>
      </c>
      <c r="AL187" s="61" t="s">
        <v>565</v>
      </c>
      <c r="AM187" s="61" t="s">
        <v>566</v>
      </c>
      <c r="AN187" s="61" t="s">
        <v>567</v>
      </c>
      <c r="AO187" s="69">
        <v>1.0855814954843274E-3</v>
      </c>
      <c r="AP187" s="70" t="s">
        <v>858</v>
      </c>
    </row>
    <row r="188" spans="10:42" ht="18.75" x14ac:dyDescent="0.4">
      <c r="J188" s="61" t="s">
        <v>568</v>
      </c>
      <c r="K188" s="61" t="s">
        <v>569</v>
      </c>
      <c r="L188" s="61" t="s">
        <v>570</v>
      </c>
      <c r="AL188" s="61" t="s">
        <v>568</v>
      </c>
      <c r="AM188" s="61" t="s">
        <v>569</v>
      </c>
      <c r="AN188" s="61" t="s">
        <v>570</v>
      </c>
      <c r="AO188" s="69">
        <v>1.0855814954843274E-3</v>
      </c>
      <c r="AP188" s="70" t="s">
        <v>858</v>
      </c>
    </row>
    <row r="189" spans="10:42" ht="18.75" x14ac:dyDescent="0.4">
      <c r="J189" s="61" t="s">
        <v>571</v>
      </c>
      <c r="K189" s="61" t="s">
        <v>572</v>
      </c>
      <c r="L189" s="61" t="s">
        <v>573</v>
      </c>
      <c r="AL189" s="61" t="s">
        <v>571</v>
      </c>
      <c r="AM189" s="61" t="s">
        <v>572</v>
      </c>
      <c r="AN189" s="61" t="s">
        <v>573</v>
      </c>
      <c r="AO189" s="69">
        <v>7.5253333333333327E-4</v>
      </c>
      <c r="AP189" s="70" t="s">
        <v>858</v>
      </c>
    </row>
    <row r="190" spans="10:42" ht="18.75" x14ac:dyDescent="0.4">
      <c r="J190" s="61" t="s">
        <v>574</v>
      </c>
      <c r="K190" s="61" t="s">
        <v>575</v>
      </c>
      <c r="L190" s="61" t="s">
        <v>576</v>
      </c>
      <c r="AL190" s="61" t="s">
        <v>574</v>
      </c>
      <c r="AM190" s="61" t="s">
        <v>575</v>
      </c>
      <c r="AN190" s="61" t="s">
        <v>576</v>
      </c>
      <c r="AO190" s="69">
        <v>4.8914666666666662E-4</v>
      </c>
      <c r="AP190" s="70" t="s">
        <v>858</v>
      </c>
    </row>
    <row r="191" spans="10:42" ht="18.75" x14ac:dyDescent="0.4">
      <c r="J191" s="61" t="s">
        <v>577</v>
      </c>
      <c r="K191" s="61" t="s">
        <v>578</v>
      </c>
      <c r="L191" s="61" t="s">
        <v>579</v>
      </c>
      <c r="AL191" s="61" t="s">
        <v>577</v>
      </c>
      <c r="AM191" s="61" t="s">
        <v>578</v>
      </c>
      <c r="AN191" s="61" t="s">
        <v>579</v>
      </c>
      <c r="AO191" s="69">
        <v>3.7857942154878989E-4</v>
      </c>
      <c r="AP191" s="70" t="s">
        <v>858</v>
      </c>
    </row>
    <row r="192" spans="10:42" ht="18.75" x14ac:dyDescent="0.4">
      <c r="J192" s="61" t="s">
        <v>580</v>
      </c>
      <c r="K192" s="61" t="s">
        <v>581</v>
      </c>
      <c r="L192" s="61" t="s">
        <v>582</v>
      </c>
      <c r="AL192" s="61" t="s">
        <v>580</v>
      </c>
      <c r="AM192" s="61" t="s">
        <v>581</v>
      </c>
      <c r="AN192" s="61" t="s">
        <v>582</v>
      </c>
      <c r="AO192" s="69">
        <v>3.3187545826708658E-4</v>
      </c>
      <c r="AP192" s="70" t="s">
        <v>858</v>
      </c>
    </row>
    <row r="193" spans="10:42" ht="18.75" x14ac:dyDescent="0.4">
      <c r="J193" s="61" t="s">
        <v>583</v>
      </c>
      <c r="K193" s="61" t="s">
        <v>584</v>
      </c>
      <c r="L193" s="61" t="s">
        <v>585</v>
      </c>
      <c r="AL193" s="61" t="s">
        <v>583</v>
      </c>
      <c r="AM193" s="61" t="s">
        <v>584</v>
      </c>
      <c r="AN193" s="61" t="s">
        <v>585</v>
      </c>
      <c r="AO193" s="69">
        <v>6.1992161297153828E-4</v>
      </c>
      <c r="AP193" s="70" t="s">
        <v>858</v>
      </c>
    </row>
    <row r="194" spans="10:42" ht="18.75" x14ac:dyDescent="0.4">
      <c r="J194" s="61" t="s">
        <v>586</v>
      </c>
      <c r="K194" s="61" t="s">
        <v>587</v>
      </c>
      <c r="L194" s="61" t="s">
        <v>588</v>
      </c>
      <c r="AL194" s="61" t="s">
        <v>586</v>
      </c>
      <c r="AM194" s="61" t="s">
        <v>587</v>
      </c>
      <c r="AN194" s="61" t="s">
        <v>588</v>
      </c>
      <c r="AO194" s="69">
        <v>7.5253333333333327E-4</v>
      </c>
      <c r="AP194" s="70" t="s">
        <v>858</v>
      </c>
    </row>
    <row r="195" spans="10:42" ht="18.75" x14ac:dyDescent="0.4">
      <c r="J195" s="61" t="s">
        <v>589</v>
      </c>
      <c r="K195" s="61" t="s">
        <v>590</v>
      </c>
      <c r="L195" s="61" t="s">
        <v>591</v>
      </c>
      <c r="AL195" s="61" t="s">
        <v>589</v>
      </c>
      <c r="AM195" s="61" t="s">
        <v>590</v>
      </c>
      <c r="AN195" s="61" t="s">
        <v>591</v>
      </c>
      <c r="AO195" s="69">
        <v>7.5253333333333327E-4</v>
      </c>
      <c r="AP195" s="70" t="s">
        <v>858</v>
      </c>
    </row>
    <row r="196" spans="10:42" ht="18.75" x14ac:dyDescent="0.4">
      <c r="J196" s="61" t="s">
        <v>592</v>
      </c>
      <c r="K196" s="61" t="s">
        <v>593</v>
      </c>
      <c r="L196" s="61" t="s">
        <v>594</v>
      </c>
      <c r="AL196" s="61" t="s">
        <v>592</v>
      </c>
      <c r="AM196" s="61" t="s">
        <v>593</v>
      </c>
      <c r="AN196" s="61" t="s">
        <v>594</v>
      </c>
      <c r="AO196" s="69"/>
      <c r="AP196" s="70" t="s">
        <v>858</v>
      </c>
    </row>
    <row r="197" spans="10:42" ht="18.75" x14ac:dyDescent="0.4">
      <c r="J197" s="61" t="s">
        <v>595</v>
      </c>
      <c r="K197" s="61" t="s">
        <v>596</v>
      </c>
      <c r="L197" s="61" t="s">
        <v>597</v>
      </c>
      <c r="AL197" s="61" t="s">
        <v>595</v>
      </c>
      <c r="AM197" s="61" t="s">
        <v>596</v>
      </c>
      <c r="AN197" s="61" t="s">
        <v>597</v>
      </c>
      <c r="AO197" s="69">
        <v>1.0702178314438704E-3</v>
      </c>
      <c r="AP197" s="70" t="s">
        <v>858</v>
      </c>
    </row>
    <row r="198" spans="10:42" ht="18.75" x14ac:dyDescent="0.4">
      <c r="J198" s="61" t="s">
        <v>598</v>
      </c>
      <c r="K198" s="61" t="s">
        <v>599</v>
      </c>
      <c r="L198" s="61" t="s">
        <v>600</v>
      </c>
      <c r="AL198" s="61" t="s">
        <v>598</v>
      </c>
      <c r="AM198" s="61" t="s">
        <v>599</v>
      </c>
      <c r="AN198" s="61" t="s">
        <v>600</v>
      </c>
      <c r="AO198" s="69">
        <v>8.8981052631578966E-4</v>
      </c>
      <c r="AP198" s="70" t="s">
        <v>858</v>
      </c>
    </row>
    <row r="199" spans="10:42" ht="18.75" x14ac:dyDescent="0.4">
      <c r="J199" s="61" t="s">
        <v>601</v>
      </c>
      <c r="K199" s="61" t="s">
        <v>602</v>
      </c>
      <c r="L199" s="61" t="s">
        <v>603</v>
      </c>
      <c r="AL199" s="61" t="s">
        <v>601</v>
      </c>
      <c r="AM199" s="61" t="s">
        <v>602</v>
      </c>
      <c r="AN199" s="61" t="s">
        <v>603</v>
      </c>
      <c r="AO199" s="69">
        <v>4.0173041920145642E-4</v>
      </c>
      <c r="AP199" s="70" t="s">
        <v>858</v>
      </c>
    </row>
    <row r="200" spans="10:42" ht="18.75" x14ac:dyDescent="0.4">
      <c r="J200" s="61" t="s">
        <v>604</v>
      </c>
      <c r="K200" s="61" t="s">
        <v>605</v>
      </c>
      <c r="L200" s="61" t="s">
        <v>606</v>
      </c>
      <c r="AL200" s="61" t="s">
        <v>604</v>
      </c>
      <c r="AM200" s="61" t="s">
        <v>605</v>
      </c>
      <c r="AN200" s="61" t="s">
        <v>606</v>
      </c>
      <c r="AO200" s="69">
        <v>7.3074549790714356E-4</v>
      </c>
      <c r="AP200" s="70" t="s">
        <v>858</v>
      </c>
    </row>
    <row r="201" spans="10:42" ht="18.75" x14ac:dyDescent="0.4">
      <c r="J201" s="61" t="s">
        <v>607</v>
      </c>
      <c r="K201" s="61" t="s">
        <v>608</v>
      </c>
      <c r="L201" s="61" t="s">
        <v>609</v>
      </c>
      <c r="AL201" s="61" t="s">
        <v>607</v>
      </c>
      <c r="AM201" s="61" t="s">
        <v>608</v>
      </c>
      <c r="AN201" s="61" t="s">
        <v>609</v>
      </c>
      <c r="AO201" s="69">
        <v>7.5253333333333327E-4</v>
      </c>
      <c r="AP201" s="70" t="s">
        <v>858</v>
      </c>
    </row>
    <row r="202" spans="10:42" ht="18.75" x14ac:dyDescent="0.4">
      <c r="J202" s="61" t="s">
        <v>610</v>
      </c>
      <c r="K202" s="61" t="s">
        <v>611</v>
      </c>
      <c r="L202" s="61" t="s">
        <v>612</v>
      </c>
      <c r="AL202" s="61" t="s">
        <v>610</v>
      </c>
      <c r="AM202" s="61" t="s">
        <v>611</v>
      </c>
      <c r="AN202" s="61" t="s">
        <v>612</v>
      </c>
      <c r="AO202" s="69"/>
      <c r="AP202" s="70" t="s">
        <v>858</v>
      </c>
    </row>
    <row r="203" spans="10:42" ht="18.75" x14ac:dyDescent="0.4">
      <c r="J203" s="61" t="s">
        <v>613</v>
      </c>
      <c r="K203" s="61" t="s">
        <v>614</v>
      </c>
      <c r="L203" s="61" t="s">
        <v>615</v>
      </c>
      <c r="AL203" s="61" t="s">
        <v>613</v>
      </c>
      <c r="AM203" s="61" t="s">
        <v>614</v>
      </c>
      <c r="AN203" s="61" t="s">
        <v>615</v>
      </c>
      <c r="AO203" s="69"/>
      <c r="AP203" s="70" t="s">
        <v>858</v>
      </c>
    </row>
    <row r="204" spans="10:42" ht="18.75" x14ac:dyDescent="0.4">
      <c r="J204" s="61" t="s">
        <v>616</v>
      </c>
      <c r="K204" s="61" t="s">
        <v>617</v>
      </c>
      <c r="L204" s="61" t="s">
        <v>618</v>
      </c>
      <c r="AL204" s="61" t="s">
        <v>616</v>
      </c>
      <c r="AM204" s="61" t="s">
        <v>617</v>
      </c>
      <c r="AN204" s="61" t="s">
        <v>618</v>
      </c>
      <c r="AO204" s="69"/>
      <c r="AP204" s="70" t="s">
        <v>858</v>
      </c>
    </row>
    <row r="205" spans="10:42" ht="18.75" x14ac:dyDescent="0.4">
      <c r="J205" s="61" t="s">
        <v>619</v>
      </c>
      <c r="K205" s="61" t="s">
        <v>620</v>
      </c>
      <c r="L205" s="61" t="s">
        <v>621</v>
      </c>
      <c r="AL205" s="61" t="s">
        <v>619</v>
      </c>
      <c r="AM205" s="61" t="s">
        <v>620</v>
      </c>
      <c r="AN205" s="61" t="s">
        <v>621</v>
      </c>
      <c r="AO205" s="69">
        <v>7.5253333333333327E-4</v>
      </c>
      <c r="AP205" s="70" t="s">
        <v>858</v>
      </c>
    </row>
    <row r="206" spans="10:42" ht="18.75" x14ac:dyDescent="0.4">
      <c r="J206" s="61" t="s">
        <v>622</v>
      </c>
      <c r="K206" s="61" t="s">
        <v>623</v>
      </c>
      <c r="L206" s="61" t="s">
        <v>624</v>
      </c>
      <c r="AL206" s="61" t="s">
        <v>622</v>
      </c>
      <c r="AM206" s="61" t="s">
        <v>623</v>
      </c>
      <c r="AN206" s="61" t="s">
        <v>624</v>
      </c>
      <c r="AO206" s="69">
        <v>7.5253333333333327E-4</v>
      </c>
      <c r="AP206" s="70" t="s">
        <v>858</v>
      </c>
    </row>
    <row r="207" spans="10:42" ht="18.75" x14ac:dyDescent="0.4">
      <c r="J207" s="61" t="s">
        <v>625</v>
      </c>
      <c r="K207" s="61" t="s">
        <v>626</v>
      </c>
      <c r="L207" s="61" t="s">
        <v>627</v>
      </c>
      <c r="AL207" s="61" t="s">
        <v>625</v>
      </c>
      <c r="AM207" s="61" t="s">
        <v>626</v>
      </c>
      <c r="AN207" s="61" t="s">
        <v>627</v>
      </c>
      <c r="AO207" s="69">
        <v>7.5253333333333327E-4</v>
      </c>
      <c r="AP207" s="70" t="s">
        <v>858</v>
      </c>
    </row>
    <row r="208" spans="10:42" ht="18.75" x14ac:dyDescent="0.4">
      <c r="J208" s="61" t="s">
        <v>628</v>
      </c>
      <c r="K208" s="61" t="s">
        <v>629</v>
      </c>
      <c r="L208" s="61" t="s">
        <v>630</v>
      </c>
      <c r="AL208" s="61" t="s">
        <v>628</v>
      </c>
      <c r="AM208" s="61" t="s">
        <v>629</v>
      </c>
      <c r="AN208" s="61" t="s">
        <v>630</v>
      </c>
      <c r="AO208" s="69">
        <v>7.3554631578947379E-4</v>
      </c>
      <c r="AP208" s="70" t="s">
        <v>858</v>
      </c>
    </row>
    <row r="209" spans="10:42" ht="18.75" x14ac:dyDescent="0.4">
      <c r="J209" s="61" t="s">
        <v>631</v>
      </c>
      <c r="K209" s="61" t="s">
        <v>632</v>
      </c>
      <c r="L209" s="61" t="s">
        <v>633</v>
      </c>
      <c r="AL209" s="61" t="s">
        <v>631</v>
      </c>
      <c r="AM209" s="61" t="s">
        <v>632</v>
      </c>
      <c r="AN209" s="61" t="s">
        <v>633</v>
      </c>
      <c r="AO209" s="69">
        <v>1.028621052631579E-3</v>
      </c>
      <c r="AP209" s="70" t="s">
        <v>858</v>
      </c>
    </row>
    <row r="210" spans="10:42" ht="18.75" x14ac:dyDescent="0.4">
      <c r="J210" s="61" t="s">
        <v>634</v>
      </c>
      <c r="K210" s="61" t="s">
        <v>635</v>
      </c>
      <c r="L210" s="61" t="s">
        <v>636</v>
      </c>
      <c r="AL210" s="61" t="s">
        <v>634</v>
      </c>
      <c r="AM210" s="61" t="s">
        <v>635</v>
      </c>
      <c r="AN210" s="61" t="s">
        <v>636</v>
      </c>
      <c r="AO210" s="69"/>
      <c r="AP210" s="70" t="s">
        <v>858</v>
      </c>
    </row>
    <row r="211" spans="10:42" ht="18.75" x14ac:dyDescent="0.4">
      <c r="J211" s="61" t="s">
        <v>637</v>
      </c>
      <c r="K211" s="61" t="s">
        <v>638</v>
      </c>
      <c r="L211" s="61" t="s">
        <v>639</v>
      </c>
      <c r="AL211" s="61" t="s">
        <v>637</v>
      </c>
      <c r="AM211" s="61" t="s">
        <v>638</v>
      </c>
      <c r="AN211" s="61" t="s">
        <v>639</v>
      </c>
      <c r="AO211" s="69">
        <v>6.797085117532265E-5</v>
      </c>
      <c r="AP211" s="70" t="s">
        <v>858</v>
      </c>
    </row>
    <row r="212" spans="10:42" ht="18.75" x14ac:dyDescent="0.4">
      <c r="J212" s="61" t="s">
        <v>640</v>
      </c>
      <c r="K212" s="61" t="s">
        <v>641</v>
      </c>
      <c r="L212" s="61" t="s">
        <v>642</v>
      </c>
      <c r="AL212" s="61" t="s">
        <v>640</v>
      </c>
      <c r="AM212" s="61" t="s">
        <v>641</v>
      </c>
      <c r="AN212" s="61" t="s">
        <v>642</v>
      </c>
      <c r="AO212" s="69">
        <v>4.8045690537286489E-5</v>
      </c>
      <c r="AP212" s="70" t="s">
        <v>858</v>
      </c>
    </row>
    <row r="213" spans="10:42" ht="18.75" x14ac:dyDescent="0.4">
      <c r="J213" s="61" t="s">
        <v>643</v>
      </c>
      <c r="K213" s="61" t="s">
        <v>644</v>
      </c>
      <c r="L213" s="61" t="s">
        <v>645</v>
      </c>
      <c r="AL213" s="61" t="s">
        <v>643</v>
      </c>
      <c r="AM213" s="61" t="s">
        <v>644</v>
      </c>
      <c r="AN213" s="61" t="s">
        <v>645</v>
      </c>
      <c r="AO213" s="69">
        <v>7.1251275273627793E-4</v>
      </c>
      <c r="AP213" s="70" t="s">
        <v>858</v>
      </c>
    </row>
    <row r="214" spans="10:42" ht="18.75" x14ac:dyDescent="0.4">
      <c r="J214" s="61" t="s">
        <v>646</v>
      </c>
      <c r="K214" s="61" t="s">
        <v>647</v>
      </c>
      <c r="L214" s="61" t="s">
        <v>648</v>
      </c>
      <c r="AL214" s="61" t="s">
        <v>646</v>
      </c>
      <c r="AM214" s="61" t="s">
        <v>647</v>
      </c>
      <c r="AN214" s="61" t="s">
        <v>648</v>
      </c>
      <c r="AO214" s="69"/>
      <c r="AP214" s="70" t="s">
        <v>858</v>
      </c>
    </row>
    <row r="215" spans="10:42" ht="18.75" x14ac:dyDescent="0.4">
      <c r="J215" s="61" t="s">
        <v>652</v>
      </c>
      <c r="K215" s="61" t="s">
        <v>653</v>
      </c>
      <c r="L215" s="61" t="s">
        <v>654</v>
      </c>
      <c r="AL215" s="61" t="s">
        <v>652</v>
      </c>
      <c r="AM215" s="61" t="s">
        <v>653</v>
      </c>
      <c r="AN215" s="61" t="s">
        <v>654</v>
      </c>
      <c r="AO215" s="69">
        <v>2.5535106382978728E-4</v>
      </c>
      <c r="AP215" s="70" t="s">
        <v>858</v>
      </c>
    </row>
    <row r="216" spans="10:42" ht="18.75" x14ac:dyDescent="0.4">
      <c r="J216" s="61" t="s">
        <v>655</v>
      </c>
      <c r="K216" s="61" t="s">
        <v>656</v>
      </c>
      <c r="L216" s="61" t="s">
        <v>657</v>
      </c>
      <c r="AL216" s="61" t="s">
        <v>655</v>
      </c>
      <c r="AM216" s="61" t="s">
        <v>656</v>
      </c>
      <c r="AN216" s="61" t="s">
        <v>657</v>
      </c>
      <c r="AO216" s="69">
        <v>5.3053994868732814E-4</v>
      </c>
      <c r="AP216" s="70" t="s">
        <v>858</v>
      </c>
    </row>
    <row r="217" spans="10:42" ht="18.75" x14ac:dyDescent="0.4">
      <c r="J217" s="61" t="s">
        <v>658</v>
      </c>
      <c r="K217" s="61" t="s">
        <v>659</v>
      </c>
      <c r="L217" s="61" t="s">
        <v>660</v>
      </c>
      <c r="AL217" s="61" t="s">
        <v>658</v>
      </c>
      <c r="AM217" s="61" t="s">
        <v>659</v>
      </c>
      <c r="AN217" s="61" t="s">
        <v>660</v>
      </c>
      <c r="AO217" s="69">
        <v>4.504908959100154E-4</v>
      </c>
      <c r="AP217" s="70" t="s">
        <v>858</v>
      </c>
    </row>
    <row r="218" spans="10:42" ht="18.75" x14ac:dyDescent="0.4">
      <c r="J218" s="61" t="s">
        <v>661</v>
      </c>
      <c r="K218" s="61" t="s">
        <v>662</v>
      </c>
      <c r="L218" s="61" t="s">
        <v>663</v>
      </c>
      <c r="AL218" s="61" t="s">
        <v>661</v>
      </c>
      <c r="AM218" s="61" t="s">
        <v>662</v>
      </c>
      <c r="AN218" s="61" t="s">
        <v>663</v>
      </c>
      <c r="AO218" s="69">
        <v>8.5925309119305629E-4</v>
      </c>
      <c r="AP218" s="70" t="s">
        <v>858</v>
      </c>
    </row>
    <row r="219" spans="10:42" ht="18.75" x14ac:dyDescent="0.4">
      <c r="J219" s="61" t="s">
        <v>664</v>
      </c>
      <c r="K219" s="61" t="s">
        <v>665</v>
      </c>
      <c r="L219" s="61" t="s">
        <v>666</v>
      </c>
      <c r="AL219" s="61" t="s">
        <v>664</v>
      </c>
      <c r="AM219" s="61" t="s">
        <v>665</v>
      </c>
      <c r="AN219" s="61" t="s">
        <v>666</v>
      </c>
      <c r="AO219" s="69">
        <v>7.5253333333333327E-4</v>
      </c>
      <c r="AP219" s="70" t="s">
        <v>858</v>
      </c>
    </row>
    <row r="220" spans="10:42" ht="18.75" x14ac:dyDescent="0.4">
      <c r="J220" s="61" t="s">
        <v>667</v>
      </c>
      <c r="K220" s="61" t="s">
        <v>668</v>
      </c>
      <c r="L220" s="61" t="s">
        <v>669</v>
      </c>
      <c r="AL220" s="61" t="s">
        <v>667</v>
      </c>
      <c r="AM220" s="61" t="s">
        <v>668</v>
      </c>
      <c r="AN220" s="61" t="s">
        <v>669</v>
      </c>
      <c r="AO220" s="69">
        <v>5.5928688693593679E-4</v>
      </c>
      <c r="AP220" s="70" t="s">
        <v>858</v>
      </c>
    </row>
    <row r="221" spans="10:42" ht="18.75" x14ac:dyDescent="0.4">
      <c r="J221" s="61" t="s">
        <v>670</v>
      </c>
      <c r="K221" s="61" t="s">
        <v>671</v>
      </c>
      <c r="L221" s="61" t="s">
        <v>672</v>
      </c>
      <c r="AL221" s="61" t="s">
        <v>670</v>
      </c>
      <c r="AM221" s="61" t="s">
        <v>671</v>
      </c>
      <c r="AN221" s="61" t="s">
        <v>672</v>
      </c>
      <c r="AO221" s="69">
        <v>4.6773213005134236E-4</v>
      </c>
      <c r="AP221" s="70" t="s">
        <v>858</v>
      </c>
    </row>
    <row r="222" spans="10:42" ht="18.75" x14ac:dyDescent="0.4">
      <c r="J222" s="61" t="s">
        <v>673</v>
      </c>
      <c r="K222" s="61" t="s">
        <v>674</v>
      </c>
      <c r="L222" s="61" t="s">
        <v>675</v>
      </c>
      <c r="AL222" s="61" t="s">
        <v>673</v>
      </c>
      <c r="AM222" s="61" t="s">
        <v>674</v>
      </c>
      <c r="AN222" s="61" t="s">
        <v>675</v>
      </c>
      <c r="AO222" s="69">
        <v>3.7620850365060191E-4</v>
      </c>
      <c r="AP222" s="70" t="s">
        <v>858</v>
      </c>
    </row>
    <row r="223" spans="10:42" ht="18.75" x14ac:dyDescent="0.4">
      <c r="J223" s="61" t="s">
        <v>676</v>
      </c>
      <c r="K223" s="61" t="s">
        <v>677</v>
      </c>
      <c r="L223" s="61" t="s">
        <v>678</v>
      </c>
      <c r="AL223" s="61" t="s">
        <v>676</v>
      </c>
      <c r="AM223" s="61" t="s">
        <v>677</v>
      </c>
      <c r="AN223" s="61" t="s">
        <v>678</v>
      </c>
      <c r="AO223" s="69">
        <v>9.2729166666666676E-4</v>
      </c>
      <c r="AP223" s="70" t="s">
        <v>858</v>
      </c>
    </row>
    <row r="224" spans="10:42" ht="18.75" x14ac:dyDescent="0.4">
      <c r="J224" s="61" t="s">
        <v>679</v>
      </c>
      <c r="K224" s="61" t="s">
        <v>680</v>
      </c>
      <c r="L224" s="61" t="s">
        <v>681</v>
      </c>
      <c r="AL224" s="61" t="s">
        <v>679</v>
      </c>
      <c r="AM224" s="61" t="s">
        <v>680</v>
      </c>
      <c r="AN224" s="61" t="s">
        <v>681</v>
      </c>
      <c r="AO224" s="69">
        <v>7.5253333333333327E-4</v>
      </c>
      <c r="AP224" s="70" t="s">
        <v>858</v>
      </c>
    </row>
    <row r="225" spans="10:42" ht="18.75" x14ac:dyDescent="0.4">
      <c r="J225" s="61" t="s">
        <v>682</v>
      </c>
      <c r="K225" s="61" t="s">
        <v>683</v>
      </c>
      <c r="L225" s="61" t="s">
        <v>684</v>
      </c>
      <c r="AL225" s="61" t="s">
        <v>682</v>
      </c>
      <c r="AM225" s="61" t="s">
        <v>683</v>
      </c>
      <c r="AN225" s="61" t="s">
        <v>684</v>
      </c>
      <c r="AO225" s="69">
        <v>7.5253333333333327E-4</v>
      </c>
      <c r="AP225" s="70" t="s">
        <v>858</v>
      </c>
    </row>
    <row r="226" spans="10:42" ht="18.75" x14ac:dyDescent="0.4">
      <c r="J226" s="61" t="s">
        <v>685</v>
      </c>
      <c r="K226" s="61" t="s">
        <v>686</v>
      </c>
      <c r="L226" s="61" t="s">
        <v>687</v>
      </c>
      <c r="AL226" s="61" t="s">
        <v>685</v>
      </c>
      <c r="AM226" s="61" t="s">
        <v>686</v>
      </c>
      <c r="AN226" s="61" t="s">
        <v>687</v>
      </c>
      <c r="AO226" s="69">
        <v>5.5648201924016151E-4</v>
      </c>
      <c r="AP226" s="70" t="s">
        <v>858</v>
      </c>
    </row>
    <row r="227" spans="10:42" ht="18.75" x14ac:dyDescent="0.4">
      <c r="J227" s="61" t="s">
        <v>688</v>
      </c>
      <c r="K227" s="61" t="s">
        <v>689</v>
      </c>
      <c r="L227" s="61" t="s">
        <v>690</v>
      </c>
      <c r="AL227" s="61" t="s">
        <v>688</v>
      </c>
      <c r="AM227" s="61" t="s">
        <v>689</v>
      </c>
      <c r="AN227" s="61" t="s">
        <v>690</v>
      </c>
      <c r="AO227" s="69">
        <v>4.1642836655212708E-4</v>
      </c>
      <c r="AP227" s="70" t="s">
        <v>858</v>
      </c>
    </row>
    <row r="228" spans="10:42" ht="18.75" x14ac:dyDescent="0.4">
      <c r="J228" s="61" t="s">
        <v>691</v>
      </c>
      <c r="K228" s="61" t="s">
        <v>692</v>
      </c>
      <c r="L228" s="61" t="s">
        <v>693</v>
      </c>
      <c r="AL228" s="61" t="s">
        <v>691</v>
      </c>
      <c r="AM228" s="61" t="s">
        <v>692</v>
      </c>
      <c r="AN228" s="61" t="s">
        <v>693</v>
      </c>
      <c r="AO228" s="69">
        <v>2.7900157894736837E-4</v>
      </c>
      <c r="AP228" s="70" t="s">
        <v>858</v>
      </c>
    </row>
    <row r="229" spans="10:42" ht="18.75" x14ac:dyDescent="0.4">
      <c r="J229" s="61" t="s">
        <v>694</v>
      </c>
      <c r="K229" s="61" t="s">
        <v>695</v>
      </c>
      <c r="L229" s="61" t="s">
        <v>696</v>
      </c>
      <c r="AL229" s="61" t="s">
        <v>694</v>
      </c>
      <c r="AM229" s="61" t="s">
        <v>695</v>
      </c>
      <c r="AN229" s="61" t="s">
        <v>696</v>
      </c>
      <c r="AO229" s="69">
        <v>3.8037122403282041E-4</v>
      </c>
      <c r="AP229" s="70" t="s">
        <v>858</v>
      </c>
    </row>
    <row r="230" spans="10:42" ht="18.75" x14ac:dyDescent="0.4">
      <c r="J230" s="61" t="s">
        <v>697</v>
      </c>
      <c r="K230" s="61" t="s">
        <v>698</v>
      </c>
      <c r="L230" s="61" t="s">
        <v>699</v>
      </c>
      <c r="AL230" s="61" t="s">
        <v>697</v>
      </c>
      <c r="AM230" s="61" t="s">
        <v>698</v>
      </c>
      <c r="AN230" s="61" t="s">
        <v>699</v>
      </c>
      <c r="AO230" s="69">
        <v>7.6826104335145536E-4</v>
      </c>
      <c r="AP230" s="70" t="s">
        <v>858</v>
      </c>
    </row>
    <row r="231" spans="10:42" ht="18.75" x14ac:dyDescent="0.4">
      <c r="J231" s="61" t="s">
        <v>700</v>
      </c>
      <c r="K231" s="61" t="s">
        <v>701</v>
      </c>
      <c r="L231" s="61" t="s">
        <v>702</v>
      </c>
      <c r="AL231" s="61" t="s">
        <v>700</v>
      </c>
      <c r="AM231" s="61" t="s">
        <v>701</v>
      </c>
      <c r="AN231" s="61" t="s">
        <v>702</v>
      </c>
      <c r="AO231" s="69">
        <v>1.7395837727191262E-4</v>
      </c>
      <c r="AP231" s="70" t="s">
        <v>858</v>
      </c>
    </row>
    <row r="232" spans="10:42" ht="18.75" x14ac:dyDescent="0.4">
      <c r="J232" s="61" t="s">
        <v>703</v>
      </c>
      <c r="K232" s="61" t="s">
        <v>704</v>
      </c>
      <c r="L232" s="61" t="s">
        <v>705</v>
      </c>
      <c r="AL232" s="61" t="s">
        <v>703</v>
      </c>
      <c r="AM232" s="61" t="s">
        <v>704</v>
      </c>
      <c r="AN232" s="61" t="s">
        <v>705</v>
      </c>
      <c r="AO232" s="69">
        <v>6.1228332712322947E-4</v>
      </c>
      <c r="AP232" s="70" t="s">
        <v>858</v>
      </c>
    </row>
    <row r="233" spans="10:42" ht="18.75" x14ac:dyDescent="0.4">
      <c r="J233" s="61" t="s">
        <v>706</v>
      </c>
      <c r="K233" s="61" t="s">
        <v>707</v>
      </c>
      <c r="L233" s="61" t="s">
        <v>708</v>
      </c>
      <c r="AL233" s="61" t="s">
        <v>706</v>
      </c>
      <c r="AM233" s="61" t="s">
        <v>707</v>
      </c>
      <c r="AN233" s="61" t="s">
        <v>708</v>
      </c>
      <c r="AO233" s="69">
        <v>7.5253333333333327E-4</v>
      </c>
      <c r="AP233" s="70" t="s">
        <v>858</v>
      </c>
    </row>
    <row r="234" spans="10:42" ht="18.75" x14ac:dyDescent="0.4">
      <c r="J234" s="64" t="s">
        <v>709</v>
      </c>
      <c r="K234" s="64" t="s">
        <v>710</v>
      </c>
      <c r="L234" s="64" t="s">
        <v>711</v>
      </c>
      <c r="M234" s="65"/>
      <c r="AL234" s="64" t="s">
        <v>709</v>
      </c>
      <c r="AM234" s="64" t="s">
        <v>710</v>
      </c>
      <c r="AN234" s="64" t="s">
        <v>711</v>
      </c>
      <c r="AO234" s="69"/>
      <c r="AP234" s="70" t="s">
        <v>858</v>
      </c>
    </row>
    <row r="235" spans="10:42" ht="18.75" x14ac:dyDescent="0.4">
      <c r="J235" s="61" t="s">
        <v>712</v>
      </c>
      <c r="K235" s="61" t="s">
        <v>713</v>
      </c>
      <c r="L235" s="61" t="s">
        <v>714</v>
      </c>
      <c r="AL235" s="61" t="s">
        <v>712</v>
      </c>
      <c r="AM235" s="61" t="s">
        <v>713</v>
      </c>
      <c r="AN235" s="61" t="s">
        <v>714</v>
      </c>
      <c r="AO235" s="69">
        <v>7.109203912920029E-4</v>
      </c>
      <c r="AP235" s="70" t="s">
        <v>858</v>
      </c>
    </row>
    <row r="236" spans="10:42" ht="18.75" x14ac:dyDescent="0.4">
      <c r="J236" s="61" t="s">
        <v>718</v>
      </c>
      <c r="K236" s="61" t="s">
        <v>719</v>
      </c>
      <c r="L236" s="61" t="s">
        <v>720</v>
      </c>
      <c r="AL236" s="61" t="s">
        <v>718</v>
      </c>
      <c r="AM236" s="61" t="s">
        <v>719</v>
      </c>
      <c r="AN236" s="61" t="s">
        <v>720</v>
      </c>
      <c r="AO236" s="69">
        <v>6.5030572390572389E-4</v>
      </c>
      <c r="AP236" s="70" t="s">
        <v>858</v>
      </c>
    </row>
    <row r="237" spans="10:42" ht="18.75" x14ac:dyDescent="0.4">
      <c r="J237" s="61" t="s">
        <v>721</v>
      </c>
      <c r="K237" s="61" t="s">
        <v>722</v>
      </c>
      <c r="L237" s="61" t="s">
        <v>723</v>
      </c>
      <c r="AL237" s="61" t="s">
        <v>721</v>
      </c>
      <c r="AM237" s="61" t="s">
        <v>722</v>
      </c>
      <c r="AN237" s="61" t="s">
        <v>723</v>
      </c>
      <c r="AO237" s="69"/>
      <c r="AP237" s="70" t="s">
        <v>858</v>
      </c>
    </row>
    <row r="238" spans="10:42" ht="18.75" x14ac:dyDescent="0.4">
      <c r="J238" s="64" t="s">
        <v>724</v>
      </c>
      <c r="K238" s="64" t="s">
        <v>725</v>
      </c>
      <c r="L238" s="64" t="s">
        <v>726</v>
      </c>
      <c r="M238" s="65"/>
      <c r="AL238" s="64" t="s">
        <v>724</v>
      </c>
      <c r="AM238" s="64" t="s">
        <v>725</v>
      </c>
      <c r="AN238" s="64" t="s">
        <v>726</v>
      </c>
      <c r="AO238" s="69"/>
      <c r="AP238" s="70" t="s">
        <v>858</v>
      </c>
    </row>
    <row r="239" spans="10:42" ht="18.75" x14ac:dyDescent="0.4">
      <c r="J239" s="61" t="s">
        <v>727</v>
      </c>
      <c r="K239" s="61" t="s">
        <v>728</v>
      </c>
      <c r="L239" s="61" t="s">
        <v>729</v>
      </c>
      <c r="AL239" s="61" t="s">
        <v>727</v>
      </c>
      <c r="AM239" s="61" t="s">
        <v>728</v>
      </c>
      <c r="AN239" s="61" t="s">
        <v>729</v>
      </c>
      <c r="AO239" s="69">
        <v>8.0729319375841659E-4</v>
      </c>
      <c r="AP239" s="70" t="s">
        <v>858</v>
      </c>
    </row>
    <row r="240" spans="10:42" ht="18.75" x14ac:dyDescent="0.4">
      <c r="J240" s="61" t="s">
        <v>730</v>
      </c>
      <c r="K240" s="61" t="s">
        <v>731</v>
      </c>
      <c r="L240" s="61" t="s">
        <v>732</v>
      </c>
      <c r="AL240" s="61" t="s">
        <v>730</v>
      </c>
      <c r="AM240" s="61" t="s">
        <v>731</v>
      </c>
      <c r="AN240" s="61" t="s">
        <v>732</v>
      </c>
      <c r="AO240" s="69">
        <v>4.164086030434059E-4</v>
      </c>
      <c r="AP240" s="70" t="s">
        <v>858</v>
      </c>
    </row>
    <row r="241" spans="10:42" ht="18.75" x14ac:dyDescent="0.4">
      <c r="J241" s="61" t="s">
        <v>733</v>
      </c>
      <c r="K241" s="61" t="s">
        <v>734</v>
      </c>
      <c r="L241" s="61" t="s">
        <v>735</v>
      </c>
      <c r="AL241" s="61" t="s">
        <v>733</v>
      </c>
      <c r="AM241" s="61" t="s">
        <v>734</v>
      </c>
      <c r="AN241" s="61" t="s">
        <v>735</v>
      </c>
      <c r="AO241" s="69">
        <v>1.5753007845098518E-3</v>
      </c>
      <c r="AP241" s="70" t="s">
        <v>858</v>
      </c>
    </row>
    <row r="242" spans="10:42" x14ac:dyDescent="0.35">
      <c r="J242" s="61"/>
      <c r="K242" s="61"/>
      <c r="L242" s="61"/>
      <c r="AL242" s="61"/>
      <c r="AM242" s="61"/>
      <c r="AN242" s="61"/>
      <c r="AO242" s="71"/>
      <c r="AP242" s="71"/>
    </row>
  </sheetData>
  <mergeCells count="2">
    <mergeCell ref="U3:V3"/>
    <mergeCell ref="AD3:AE3"/>
  </mergeCells>
  <phoneticPr fontId="2"/>
  <hyperlinks>
    <hyperlink ref="AP4:AP241" r:id="rId1" display="https://unfccc.int/documents/461676" xr:uid="{7F54D896-A14C-429F-B672-0934FC7F576C}"/>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04E1E-BB07-478C-B16E-3654E3CE84CB}">
  <dimension ref="A1:O12"/>
  <sheetViews>
    <sheetView zoomScale="130" zoomScaleNormal="130" workbookViewId="0">
      <selection activeCell="G18" sqref="G18"/>
    </sheetView>
  </sheetViews>
  <sheetFormatPr defaultColWidth="9" defaultRowHeight="15.75" x14ac:dyDescent="0.35"/>
  <cols>
    <col min="1" max="1" width="3.125" style="223" bestFit="1" customWidth="1"/>
    <col min="2" max="2" width="44.125" style="223" bestFit="1" customWidth="1"/>
    <col min="3" max="3" width="11.125" style="223" bestFit="1" customWidth="1"/>
    <col min="4" max="6" width="10.625" style="223" customWidth="1"/>
    <col min="7" max="7" width="15.375" style="223" customWidth="1"/>
    <col min="8" max="8" width="9" style="223"/>
    <col min="9" max="9" width="12.125" style="223" bestFit="1" customWidth="1"/>
    <col min="10" max="10" width="7.875" style="223" bestFit="1" customWidth="1"/>
    <col min="11" max="11" width="7.5" style="223" bestFit="1" customWidth="1"/>
    <col min="12" max="12" width="15.375" style="223" bestFit="1" customWidth="1"/>
    <col min="13" max="13" width="12.625" style="223" bestFit="1" customWidth="1"/>
    <col min="14" max="15" width="10.625" style="223" customWidth="1"/>
    <col min="16" max="16384" width="9" style="223"/>
  </cols>
  <sheetData>
    <row r="1" spans="1:15" ht="19.5" thickBot="1" x14ac:dyDescent="0.45">
      <c r="A1" s="221"/>
      <c r="B1" s="222" t="s">
        <v>1051</v>
      </c>
      <c r="C1" s="351" t="s">
        <v>5</v>
      </c>
      <c r="D1" s="351"/>
      <c r="E1" s="351"/>
      <c r="F1" s="351"/>
      <c r="G1" s="352"/>
      <c r="H1" s="347" t="s">
        <v>1052</v>
      </c>
      <c r="I1" s="348"/>
      <c r="J1" s="348"/>
      <c r="K1" s="348"/>
      <c r="L1" s="348"/>
      <c r="M1" s="348"/>
      <c r="N1" s="349"/>
      <c r="O1" s="350"/>
    </row>
    <row r="2" spans="1:15" ht="79.5" thickBot="1" x14ac:dyDescent="0.4">
      <c r="A2" s="224" t="s">
        <v>0</v>
      </c>
      <c r="B2" s="225" t="s">
        <v>1055</v>
      </c>
      <c r="C2" s="226" t="s">
        <v>1042</v>
      </c>
      <c r="D2" s="226" t="s">
        <v>1043</v>
      </c>
      <c r="E2" s="226" t="s">
        <v>1044</v>
      </c>
      <c r="F2" s="226" t="s">
        <v>1045</v>
      </c>
      <c r="G2" s="227" t="s">
        <v>1046</v>
      </c>
      <c r="H2" s="228" t="s">
        <v>1056</v>
      </c>
      <c r="I2" s="229" t="s">
        <v>976</v>
      </c>
      <c r="J2" s="229" t="s">
        <v>1053</v>
      </c>
      <c r="K2" s="229" t="s">
        <v>977</v>
      </c>
      <c r="L2" s="229" t="s">
        <v>1057</v>
      </c>
      <c r="M2" s="229" t="s">
        <v>979</v>
      </c>
      <c r="N2" s="229" t="s">
        <v>1054</v>
      </c>
      <c r="O2" s="229" t="s">
        <v>1058</v>
      </c>
    </row>
    <row r="3" spans="1:15" ht="18.75" x14ac:dyDescent="0.4">
      <c r="A3" s="230">
        <v>1</v>
      </c>
      <c r="B3" s="231" t="s">
        <v>20</v>
      </c>
      <c r="C3" s="232">
        <f>IFERROR('【隠シート】 ④②③合算と原単位化'!P5,"")</f>
        <v>1.6935003124999999</v>
      </c>
      <c r="D3" s="232" t="str">
        <f>IFERROR('【隠シート】 ④②③合算と原単位化'!Q5,"")</f>
        <v/>
      </c>
      <c r="E3" s="232" t="str">
        <f>IFERROR('【隠シート】 ④②③合算と原単位化'!R5,"")</f>
        <v/>
      </c>
      <c r="F3" s="232">
        <f>IFERROR('【隠シート】 ④②③合算と原単位化'!T5,"")</f>
        <v>1.7749999999999999</v>
      </c>
      <c r="G3" s="232" t="str">
        <f>IFERROR('【隠シート】 ④②③合算と原単位化'!U5,"")</f>
        <v/>
      </c>
      <c r="H3" s="233" t="str">
        <f>'【隠シート】 ①連絡先・エネルギーデータ入力'!E6</f>
        <v>XX株式会社</v>
      </c>
      <c r="I3" s="234" t="str">
        <f>'【隠シート】 ①連絡先・エネルギーデータ入力'!E7</f>
        <v>XX事業所</v>
      </c>
      <c r="J3" s="235" t="e">
        <f>'【隠シート】 ①連絡先・エネルギーデータ入力'!E5</f>
        <v>#N/A</v>
      </c>
      <c r="K3" s="235" t="str">
        <f>'【隠シート】 ①連絡先・エネルギーデータ入力'!E8</f>
        <v>AA　AA</v>
      </c>
      <c r="L3" s="235" t="str">
        <f>'【隠シート】 ①連絡先・エネルギーデータ入力'!E9</f>
        <v>XXXX@XXX.com</v>
      </c>
      <c r="M3" s="235" t="str">
        <f>'【隠シート】 ①連絡先・エネルギーデータ入力'!E10</f>
        <v>0X0-XXXX-XXXX</v>
      </c>
      <c r="N3" s="236">
        <f>'【隠シート】 ①連絡先・エネルギーデータ入力'!E11</f>
        <v>45292</v>
      </c>
      <c r="O3" s="236">
        <f>'【隠シート】 ①連絡先・エネルギーデータ入力'!E12</f>
        <v>45657</v>
      </c>
    </row>
    <row r="4" spans="1:15" ht="18.75" x14ac:dyDescent="0.4">
      <c r="A4" s="237">
        <v>2</v>
      </c>
      <c r="B4" s="238" t="s">
        <v>15</v>
      </c>
      <c r="C4" s="239" t="str">
        <f>IFERROR('【隠シート】 ④②③合算と原単位化'!P6,"")</f>
        <v/>
      </c>
      <c r="D4" s="239" t="str">
        <f>IFERROR('【隠シート】 ④②③合算と原単位化'!Q6,"")</f>
        <v/>
      </c>
      <c r="E4" s="239" t="str">
        <f>IFERROR('【隠シート】 ④②③合算と原単位化'!R6,"")</f>
        <v/>
      </c>
      <c r="F4" s="239" t="str">
        <f>IFERROR('【隠シート】 ④②③合算と原単位化'!T6,"")</f>
        <v/>
      </c>
      <c r="G4" s="239" t="str">
        <f>IFERROR('【隠シート】 ④②③合算と原単位化'!U6,"")</f>
        <v/>
      </c>
      <c r="H4" s="240" t="str">
        <f>H3</f>
        <v>XX株式会社</v>
      </c>
      <c r="I4" s="234" t="str">
        <f t="shared" ref="I4:O12" si="0">I3</f>
        <v>XX事業所</v>
      </c>
      <c r="J4" s="235" t="e">
        <f t="shared" si="0"/>
        <v>#N/A</v>
      </c>
      <c r="K4" s="235" t="str">
        <f t="shared" si="0"/>
        <v>AA　AA</v>
      </c>
      <c r="L4" s="235" t="str">
        <f t="shared" si="0"/>
        <v>XXXX@XXX.com</v>
      </c>
      <c r="M4" s="235" t="str">
        <f t="shared" si="0"/>
        <v>0X0-XXXX-XXXX</v>
      </c>
      <c r="N4" s="236">
        <f t="shared" si="0"/>
        <v>45292</v>
      </c>
      <c r="O4" s="236">
        <f t="shared" si="0"/>
        <v>45657</v>
      </c>
    </row>
    <row r="5" spans="1:15" ht="18.75" x14ac:dyDescent="0.4">
      <c r="A5" s="237">
        <v>3</v>
      </c>
      <c r="B5" s="238" t="s">
        <v>16</v>
      </c>
      <c r="C5" s="239" t="str">
        <f>IFERROR('【隠シート】 ④②③合算と原単位化'!P7,"")</f>
        <v/>
      </c>
      <c r="D5" s="239" t="str">
        <f>IFERROR('【隠シート】 ④②③合算と原単位化'!Q7,"")</f>
        <v/>
      </c>
      <c r="E5" s="239" t="str">
        <f>IFERROR('【隠シート】 ④②③合算と原単位化'!R7,"")</f>
        <v/>
      </c>
      <c r="F5" s="239" t="str">
        <f>IFERROR('【隠シート】 ④②③合算と原単位化'!T7,"")</f>
        <v/>
      </c>
      <c r="G5" s="239" t="str">
        <f>IFERROR('【隠シート】 ④②③合算と原単位化'!U7,"")</f>
        <v/>
      </c>
      <c r="H5" s="240" t="str">
        <f t="shared" ref="H5:H12" si="1">H4</f>
        <v>XX株式会社</v>
      </c>
      <c r="I5" s="234" t="str">
        <f t="shared" si="0"/>
        <v>XX事業所</v>
      </c>
      <c r="J5" s="235" t="e">
        <f t="shared" si="0"/>
        <v>#N/A</v>
      </c>
      <c r="K5" s="235" t="str">
        <f t="shared" si="0"/>
        <v>AA　AA</v>
      </c>
      <c r="L5" s="235" t="str">
        <f t="shared" si="0"/>
        <v>XXXX@XXX.com</v>
      </c>
      <c r="M5" s="235" t="str">
        <f t="shared" si="0"/>
        <v>0X0-XXXX-XXXX</v>
      </c>
      <c r="N5" s="236">
        <f t="shared" si="0"/>
        <v>45292</v>
      </c>
      <c r="O5" s="236">
        <f t="shared" si="0"/>
        <v>45657</v>
      </c>
    </row>
    <row r="6" spans="1:15" ht="18.75" x14ac:dyDescent="0.4">
      <c r="A6" s="237">
        <v>4</v>
      </c>
      <c r="B6" s="238" t="s">
        <v>885</v>
      </c>
      <c r="C6" s="239" t="str">
        <f>IFERROR('【隠シート】 ④②③合算と原単位化'!P8,"")</f>
        <v/>
      </c>
      <c r="D6" s="239" t="str">
        <f>IFERROR('【隠シート】 ④②③合算と原単位化'!Q8,"")</f>
        <v/>
      </c>
      <c r="E6" s="239" t="str">
        <f>IFERROR('【隠シート】 ④②③合算と原単位化'!R8,"")</f>
        <v/>
      </c>
      <c r="F6" s="239" t="str">
        <f>IFERROR('【隠シート】 ④②③合算と原単位化'!T8,"")</f>
        <v/>
      </c>
      <c r="G6" s="239" t="str">
        <f>IFERROR('【隠シート】 ④②③合算と原単位化'!U8,"")</f>
        <v/>
      </c>
      <c r="H6" s="240" t="str">
        <f t="shared" si="1"/>
        <v>XX株式会社</v>
      </c>
      <c r="I6" s="234" t="str">
        <f t="shared" si="0"/>
        <v>XX事業所</v>
      </c>
      <c r="J6" s="235" t="e">
        <f t="shared" si="0"/>
        <v>#N/A</v>
      </c>
      <c r="K6" s="235" t="str">
        <f t="shared" si="0"/>
        <v>AA　AA</v>
      </c>
      <c r="L6" s="235" t="str">
        <f t="shared" si="0"/>
        <v>XXXX@XXX.com</v>
      </c>
      <c r="M6" s="235" t="str">
        <f t="shared" si="0"/>
        <v>0X0-XXXX-XXXX</v>
      </c>
      <c r="N6" s="236">
        <f t="shared" si="0"/>
        <v>45292</v>
      </c>
      <c r="O6" s="236">
        <f t="shared" si="0"/>
        <v>45657</v>
      </c>
    </row>
    <row r="7" spans="1:15" ht="18.75" x14ac:dyDescent="0.4">
      <c r="A7" s="237">
        <v>5</v>
      </c>
      <c r="B7" s="238" t="s">
        <v>886</v>
      </c>
      <c r="C7" s="239" t="str">
        <f>IFERROR('【隠シート】 ④②③合算と原単位化'!P9,"")</f>
        <v/>
      </c>
      <c r="D7" s="239" t="str">
        <f>IFERROR('【隠シート】 ④②③合算と原単位化'!Q9,"")</f>
        <v/>
      </c>
      <c r="E7" s="239" t="str">
        <f>IFERROR('【隠シート】 ④②③合算と原単位化'!R9,"")</f>
        <v/>
      </c>
      <c r="F7" s="239" t="str">
        <f>IFERROR('【隠シート】 ④②③合算と原単位化'!T9,"")</f>
        <v/>
      </c>
      <c r="G7" s="239" t="str">
        <f>IFERROR('【隠シート】 ④②③合算と原単位化'!U9,"")</f>
        <v/>
      </c>
      <c r="H7" s="240" t="str">
        <f t="shared" si="1"/>
        <v>XX株式会社</v>
      </c>
      <c r="I7" s="234" t="str">
        <f t="shared" si="0"/>
        <v>XX事業所</v>
      </c>
      <c r="J7" s="235" t="e">
        <f t="shared" si="0"/>
        <v>#N/A</v>
      </c>
      <c r="K7" s="235" t="str">
        <f t="shared" si="0"/>
        <v>AA　AA</v>
      </c>
      <c r="L7" s="235" t="str">
        <f t="shared" si="0"/>
        <v>XXXX@XXX.com</v>
      </c>
      <c r="M7" s="235" t="str">
        <f t="shared" si="0"/>
        <v>0X0-XXXX-XXXX</v>
      </c>
      <c r="N7" s="236">
        <f t="shared" si="0"/>
        <v>45292</v>
      </c>
      <c r="O7" s="236">
        <f t="shared" si="0"/>
        <v>45657</v>
      </c>
    </row>
    <row r="8" spans="1:15" ht="18.75" x14ac:dyDescent="0.4">
      <c r="A8" s="237">
        <v>6</v>
      </c>
      <c r="B8" s="238" t="s">
        <v>1074</v>
      </c>
      <c r="C8" s="239" t="str">
        <f>IFERROR('【隠シート】 ④②③合算と原単位化'!P10,"")</f>
        <v/>
      </c>
      <c r="D8" s="239" t="str">
        <f>IFERROR('【隠シート】 ④②③合算と原単位化'!Q10,"")</f>
        <v/>
      </c>
      <c r="E8" s="239" t="str">
        <f>IFERROR('【隠シート】 ④②③合算と原単位化'!R10,"")</f>
        <v/>
      </c>
      <c r="F8" s="239" t="str">
        <f>IFERROR('【隠シート】 ④②③合算と原単位化'!T10,"")</f>
        <v/>
      </c>
      <c r="G8" s="239" t="str">
        <f>IFERROR('【隠シート】 ④②③合算と原単位化'!U10,"")</f>
        <v/>
      </c>
      <c r="H8" s="240" t="str">
        <f t="shared" si="1"/>
        <v>XX株式会社</v>
      </c>
      <c r="I8" s="234" t="str">
        <f t="shared" si="0"/>
        <v>XX事業所</v>
      </c>
      <c r="J8" s="235" t="e">
        <f t="shared" si="0"/>
        <v>#N/A</v>
      </c>
      <c r="K8" s="235" t="str">
        <f t="shared" si="0"/>
        <v>AA　AA</v>
      </c>
      <c r="L8" s="235" t="str">
        <f t="shared" si="0"/>
        <v>XXXX@XXX.com</v>
      </c>
      <c r="M8" s="235" t="str">
        <f t="shared" si="0"/>
        <v>0X0-XXXX-XXXX</v>
      </c>
      <c r="N8" s="236">
        <f t="shared" si="0"/>
        <v>45292</v>
      </c>
      <c r="O8" s="236">
        <f t="shared" si="0"/>
        <v>45657</v>
      </c>
    </row>
    <row r="9" spans="1:15" ht="18.75" x14ac:dyDescent="0.4">
      <c r="A9" s="237">
        <v>7</v>
      </c>
      <c r="B9" s="238" t="s">
        <v>21</v>
      </c>
      <c r="C9" s="239" t="str">
        <f>IFERROR('【隠シート】 ④②③合算と原単位化'!P11,"")</f>
        <v/>
      </c>
      <c r="D9" s="239" t="str">
        <f>IFERROR('【隠シート】 ④②③合算と原単位化'!Q11,"")</f>
        <v/>
      </c>
      <c r="E9" s="239" t="str">
        <f>IFERROR('【隠シート】 ④②③合算と原単位化'!R11,"")</f>
        <v/>
      </c>
      <c r="F9" s="239" t="str">
        <f>IFERROR('【隠シート】 ④②③合算と原単位化'!T11,"")</f>
        <v/>
      </c>
      <c r="G9" s="239" t="str">
        <f>IFERROR('【隠シート】 ④②③合算と原単位化'!U11,"")</f>
        <v/>
      </c>
      <c r="H9" s="240" t="str">
        <f t="shared" si="1"/>
        <v>XX株式会社</v>
      </c>
      <c r="I9" s="234" t="str">
        <f t="shared" si="0"/>
        <v>XX事業所</v>
      </c>
      <c r="J9" s="235" t="e">
        <f t="shared" si="0"/>
        <v>#N/A</v>
      </c>
      <c r="K9" s="235" t="str">
        <f t="shared" si="0"/>
        <v>AA　AA</v>
      </c>
      <c r="L9" s="235" t="str">
        <f t="shared" si="0"/>
        <v>XXXX@XXX.com</v>
      </c>
      <c r="M9" s="235" t="str">
        <f t="shared" si="0"/>
        <v>0X0-XXXX-XXXX</v>
      </c>
      <c r="N9" s="236">
        <f t="shared" si="0"/>
        <v>45292</v>
      </c>
      <c r="O9" s="236">
        <f t="shared" si="0"/>
        <v>45657</v>
      </c>
    </row>
    <row r="10" spans="1:15" ht="18.75" x14ac:dyDescent="0.4">
      <c r="A10" s="237">
        <v>8</v>
      </c>
      <c r="B10" s="238" t="s">
        <v>22</v>
      </c>
      <c r="C10" s="239" t="str">
        <f>IFERROR('【隠シート】 ④②③合算と原単位化'!P12,"")</f>
        <v/>
      </c>
      <c r="D10" s="239" t="str">
        <f>IFERROR('【隠シート】 ④②③合算と原単位化'!Q12,"")</f>
        <v/>
      </c>
      <c r="E10" s="239" t="str">
        <f>IFERROR('【隠シート】 ④②③合算と原単位化'!R12,"")</f>
        <v/>
      </c>
      <c r="F10" s="239" t="str">
        <f>IFERROR('【隠シート】 ④②③合算と原単位化'!T12,"")</f>
        <v/>
      </c>
      <c r="G10" s="239" t="str">
        <f>IFERROR('【隠シート】 ④②③合算と原単位化'!U12,"")</f>
        <v/>
      </c>
      <c r="H10" s="240" t="str">
        <f t="shared" si="1"/>
        <v>XX株式会社</v>
      </c>
      <c r="I10" s="234" t="str">
        <f t="shared" si="0"/>
        <v>XX事業所</v>
      </c>
      <c r="J10" s="235" t="e">
        <f t="shared" si="0"/>
        <v>#N/A</v>
      </c>
      <c r="K10" s="235" t="str">
        <f t="shared" si="0"/>
        <v>AA　AA</v>
      </c>
      <c r="L10" s="235" t="str">
        <f t="shared" si="0"/>
        <v>XXXX@XXX.com</v>
      </c>
      <c r="M10" s="235" t="str">
        <f t="shared" si="0"/>
        <v>0X0-XXXX-XXXX</v>
      </c>
      <c r="N10" s="236">
        <f t="shared" si="0"/>
        <v>45292</v>
      </c>
      <c r="O10" s="236">
        <f t="shared" si="0"/>
        <v>45657</v>
      </c>
    </row>
    <row r="11" spans="1:15" ht="18.75" x14ac:dyDescent="0.4">
      <c r="A11" s="237">
        <v>9</v>
      </c>
      <c r="B11" s="238" t="s">
        <v>887</v>
      </c>
      <c r="C11" s="239" t="str">
        <f>IFERROR('【隠シート】 ④②③合算と原単位化'!P13,"")</f>
        <v/>
      </c>
      <c r="D11" s="239" t="str">
        <f>IFERROR('【隠シート】 ④②③合算と原単位化'!Q13,"")</f>
        <v/>
      </c>
      <c r="E11" s="239" t="str">
        <f>IFERROR('【隠シート】 ④②③合算と原単位化'!R13,"")</f>
        <v/>
      </c>
      <c r="F11" s="239" t="str">
        <f>IFERROR('【隠シート】 ④②③合算と原単位化'!T13,"")</f>
        <v/>
      </c>
      <c r="G11" s="239" t="str">
        <f>IFERROR('【隠シート】 ④②③合算と原単位化'!U13,"")</f>
        <v/>
      </c>
      <c r="H11" s="240" t="str">
        <f t="shared" si="1"/>
        <v>XX株式会社</v>
      </c>
      <c r="I11" s="234" t="str">
        <f t="shared" si="0"/>
        <v>XX事業所</v>
      </c>
      <c r="J11" s="235" t="e">
        <f t="shared" si="0"/>
        <v>#N/A</v>
      </c>
      <c r="K11" s="235" t="str">
        <f t="shared" si="0"/>
        <v>AA　AA</v>
      </c>
      <c r="L11" s="235" t="str">
        <f t="shared" si="0"/>
        <v>XXXX@XXX.com</v>
      </c>
      <c r="M11" s="235" t="str">
        <f t="shared" si="0"/>
        <v>0X0-XXXX-XXXX</v>
      </c>
      <c r="N11" s="236">
        <f t="shared" si="0"/>
        <v>45292</v>
      </c>
      <c r="O11" s="236">
        <f t="shared" si="0"/>
        <v>45657</v>
      </c>
    </row>
    <row r="12" spans="1:15" ht="19.5" thickBot="1" x14ac:dyDescent="0.45">
      <c r="A12" s="241">
        <v>10</v>
      </c>
      <c r="B12" s="242" t="s">
        <v>14</v>
      </c>
      <c r="C12" s="243">
        <f>IFERROR('【隠シート】 ④②③合算と原単位化'!P14,"")</f>
        <v>0.94350031249999999</v>
      </c>
      <c r="D12" s="243" t="str">
        <f>IFERROR('【隠シート】 ④②③合算と原単位化'!Q14,"")</f>
        <v/>
      </c>
      <c r="E12" s="243" t="str">
        <f>IFERROR('【隠シート】 ④②③合算と原単位化'!R14,"")</f>
        <v/>
      </c>
      <c r="F12" s="243">
        <f>IFERROR('【隠シート】 ④②③合算と原単位化'!T14,"")</f>
        <v>0.625</v>
      </c>
      <c r="G12" s="243" t="str">
        <f>IFERROR('【隠シート】 ④②③合算と原単位化'!U14,"")</f>
        <v/>
      </c>
      <c r="H12" s="244" t="str">
        <f t="shared" si="1"/>
        <v>XX株式会社</v>
      </c>
      <c r="I12" s="234" t="str">
        <f t="shared" si="0"/>
        <v>XX事業所</v>
      </c>
      <c r="J12" s="235" t="e">
        <f t="shared" si="0"/>
        <v>#N/A</v>
      </c>
      <c r="K12" s="235" t="str">
        <f t="shared" si="0"/>
        <v>AA　AA</v>
      </c>
      <c r="L12" s="235" t="str">
        <f t="shared" si="0"/>
        <v>XXXX@XXX.com</v>
      </c>
      <c r="M12" s="235" t="str">
        <f t="shared" si="0"/>
        <v>0X0-XXXX-XXXX</v>
      </c>
      <c r="N12" s="236">
        <f t="shared" si="0"/>
        <v>45292</v>
      </c>
      <c r="O12" s="236">
        <f t="shared" si="0"/>
        <v>45657</v>
      </c>
    </row>
  </sheetData>
  <sheetProtection algorithmName="SHA-512" hashValue="bIeOHpzDsvJNNhVtsI8aa2jCBTFet1Cmk6j4PPinDH1sbHIUHcUcCOO9mIwnXizhVm+o2Y3pWu+Comn4Z1twxQ==" saltValue="L7tK7vSyZzKmCmlPRMnPhA==" spinCount="100000" sheet="1" objects="1" scenarios="1"/>
  <mergeCells count="2">
    <mergeCell ref="H1:O1"/>
    <mergeCell ref="C1:G1"/>
  </mergeCells>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C0E904AF91E4745A7FF26AF4518F62E" ma:contentTypeVersion="11" ma:contentTypeDescription="新しいドキュメントを作成します。" ma:contentTypeScope="" ma:versionID="9a0f6696f731aa197252affadf99a333">
  <xsd:schema xmlns:xsd="http://www.w3.org/2001/XMLSchema" xmlns:xs="http://www.w3.org/2001/XMLSchema" xmlns:p="http://schemas.microsoft.com/office/2006/metadata/properties" xmlns:ns3="3008711d-39ce-43c6-b6f7-f1210e9ce75a" xmlns:ns4="0a9682ad-9ae4-4726-b903-3b2945a245bd" targetNamespace="http://schemas.microsoft.com/office/2006/metadata/properties" ma:root="true" ma:fieldsID="6f5633f8f38d5269cdac9f331ddb0af5" ns3:_="" ns4:_="">
    <xsd:import namespace="3008711d-39ce-43c6-b6f7-f1210e9ce75a"/>
    <xsd:import namespace="0a9682ad-9ae4-4726-b903-3b2945a245b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LengthInSeconds" minOccurs="0"/>
                <xsd:element ref="ns3:_activity"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08711d-39ce-43c6-b6f7-f1210e9ce7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_activity" ma:index="16" nillable="true" ma:displayName="_activity" ma:hidden="true" ma:internalName="_activity">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a9682ad-9ae4-4726-b903-3b2945a245b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3008711d-39ce-43c6-b6f7-f1210e9ce75a" xsi:nil="true"/>
  </documentManagement>
</p:properties>
</file>

<file path=customXml/itemProps1.xml><?xml version="1.0" encoding="utf-8"?>
<ds:datastoreItem xmlns:ds="http://schemas.openxmlformats.org/officeDocument/2006/customXml" ds:itemID="{9C0C11C5-6EFF-4D8F-BD2D-7B9A9E4E5D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08711d-39ce-43c6-b6f7-f1210e9ce75a"/>
    <ds:schemaRef ds:uri="0a9682ad-9ae4-4726-b903-3b2945a245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D73344-40E8-4D78-AD8B-9BF3D04D9024}">
  <ds:schemaRefs>
    <ds:schemaRef ds:uri="http://schemas.microsoft.com/sharepoint/v3/contenttype/forms"/>
  </ds:schemaRefs>
</ds:datastoreItem>
</file>

<file path=customXml/itemProps3.xml><?xml version="1.0" encoding="utf-8"?>
<ds:datastoreItem xmlns:ds="http://schemas.openxmlformats.org/officeDocument/2006/customXml" ds:itemID="{FCC115CC-77DF-4705-83EA-E39F409F6A1C}">
  <ds:schemaRefs>
    <ds:schemaRef ds:uri="0a9682ad-9ae4-4726-b903-3b2945a245bd"/>
    <ds:schemaRef ds:uri="3008711d-39ce-43c6-b6f7-f1210e9ce75a"/>
    <ds:schemaRef ds:uri="http://www.w3.org/XML/1998/namespace"/>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使用方法 How to use</vt:lpstr>
      <vt:lpstr>用語 Terms</vt:lpstr>
      <vt:lpstr>入力シート Input sheet</vt:lpstr>
      <vt:lpstr>【隠シート】 ①連絡先・エネルギーデータ入力</vt:lpstr>
      <vt:lpstr>【隠シート】 ②統合製品カテゴリ別比率反映</vt:lpstr>
      <vt:lpstr>【隠シート】 ③原材料調達集計</vt:lpstr>
      <vt:lpstr>【隠シート】 ④②③合算と原単位化</vt:lpstr>
      <vt:lpstr>【隠シート】プルダウンリスト・原単位設定</vt:lpstr>
      <vt:lpstr>Submission sheet 提出用（このシートを提出）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経済産業省</cp:lastModifiedBy>
  <dcterms:created xsi:type="dcterms:W3CDTF">2015-06-05T18:17:20Z</dcterms:created>
  <dcterms:modified xsi:type="dcterms:W3CDTF">2025-03-31T11:48:46Z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0x0101004C0E904AF91E4745A7FF26AF4518F62E</vt:lpwstr>
  </property>
</Properties>
</file>