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082D70E2-A954-4848-9974-A5FE9E704E48}" xr6:coauthVersionLast="47" xr6:coauthVersionMax="47" xr10:uidLastSave="{00000000-0000-0000-0000-000000000000}"/>
  <workbookProtection workbookAlgorithmName="SHA-512" workbookHashValue="s/7B/0WuNLKC+onLS8woRKmEdcpUB1rLEFcVG4EIrrYIOvkt5fX9SLmKZbyiYgAwr9BVrbXraeMNr2cJgIbvEg==" workbookSaltValue="lPOBUOgZOD/gvi3InDXlYg==" workbookSpinCount="100000" lockStructure="1"/>
  <bookViews>
    <workbookView xWindow="28680" yWindow="-120" windowWidth="29040" windowHeight="15840" xr2:uid="{00000000-000D-0000-FFFF-FFFF00000000}"/>
  </bookViews>
  <sheets>
    <sheet name="基本情報入力シート （台湾専用）" sheetId="6" r:id="rId1"/>
    <sheet name="ND入力シート（台湾専用）" sheetId="10" r:id="rId2"/>
    <sheet name="ND入力ガイダンス（台湾専用）" sheetId="18" r:id="rId3"/>
    <sheet name="Sheet1" sheetId="20" state="hidden" r:id="rId4"/>
    <sheet name="02申請理由書" sheetId="1" r:id="rId5"/>
    <sheet name="07b再輸入費用見積書" sheetId="7" r:id="rId6"/>
    <sheet name="07c再輸入費用誓約書" sheetId="8" r:id="rId7"/>
    <sheet name="11通告書（台湾専用）" sheetId="11" r:id="rId8"/>
    <sheet name="11通告書（AS 運搬者）" sheetId="16" r:id="rId9"/>
    <sheet name="12-3貨物フロー図" sheetId="19" r:id="rId10"/>
    <sheet name="12-4特別有効期間設定申請書" sheetId="3" state="hidden" r:id="rId11"/>
    <sheet name="13移動書類届出書（台湾専用）" sheetId="14" state="hidden" r:id="rId12"/>
    <sheet name="14輸出移動書類" sheetId="13" state="hidden" r:id="rId13"/>
    <sheet name="14輸出移動書類（AS 運搬者） " sheetId="17" state="hidden" r:id="rId14"/>
    <sheet name="00提出書類リスト（台湾専用）" sheetId="5" r:id="rId15"/>
  </sheets>
  <definedNames>
    <definedName name="_xlnm._FilterDatabase" localSheetId="14" hidden="1">'00提出書類リスト（台湾専用）'!$F$8:$F$45</definedName>
    <definedName name="_xlnm._FilterDatabase" localSheetId="2" hidden="1">'ND入力ガイダンス（台湾専用）'!$A$9:$P$43</definedName>
    <definedName name="_xlnm._FilterDatabase" localSheetId="1" hidden="1">'ND入力シート（台湾専用）'!$D$5:$D$163</definedName>
    <definedName name="_GoBack" localSheetId="5">'07b再輸入費用見積書'!#REF!</definedName>
    <definedName name="_GoBack" localSheetId="6">'07c再輸入費用誓約書'!#REF!</definedName>
    <definedName name="_GoBack" localSheetId="2">'ND入力ガイダンス（台湾専用）'!#REF!</definedName>
    <definedName name="_xlnm.Print_Area" localSheetId="14">'00提出書類リスト（台湾専用）'!$A$1:$H$46</definedName>
    <definedName name="_xlnm.Print_Area" localSheetId="4">'02申請理由書'!$A$1:$S$61</definedName>
    <definedName name="_xlnm.Print_Area" localSheetId="5">'07b再輸入費用見積書'!$A$1:$P$23</definedName>
    <definedName name="_xlnm.Print_Area" localSheetId="6">'07c再輸入費用誓約書'!$A$1:$L$26</definedName>
    <definedName name="_xlnm.Print_Area" localSheetId="8">'11通告書（AS 運搬者）'!$A$1:$U$57</definedName>
    <definedName name="_xlnm.Print_Area" localSheetId="7">'11通告書（台湾専用）'!$A$1:$P$155</definedName>
    <definedName name="_xlnm.Print_Area" localSheetId="9">'12-3貨物フロー図'!$A$1:$Z$38</definedName>
    <definedName name="_xlnm.Print_Area" localSheetId="10">'12-4特別有効期間設定申請書'!$A$1:$Z$32</definedName>
    <definedName name="_xlnm.Print_Area" localSheetId="11">'13移動書類届出書（台湾専用）'!$A$1:$Q$66</definedName>
    <definedName name="_xlnm.Print_Area" localSheetId="12">'14輸出移動書類'!$A$1:$X$151</definedName>
    <definedName name="_xlnm.Print_Area" localSheetId="13">'14輸出移動書類（AS 運搬者） '!$A$1:$U$57</definedName>
    <definedName name="_xlnm.Print_Area" localSheetId="2">'ND入力ガイダンス（台湾専用）'!$A$1:$P$49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N20" i="8"/>
  <c r="J4" i="13" l="1"/>
  <c r="D7" i="13"/>
  <c r="T1" i="3"/>
  <c r="Q36" i="16"/>
  <c r="Q2" i="1"/>
  <c r="C64" i="14"/>
  <c r="C63" i="14"/>
  <c r="C62" i="14"/>
  <c r="C61" i="14"/>
  <c r="C60" i="14"/>
  <c r="C59" i="14"/>
  <c r="C58" i="14"/>
  <c r="C57" i="14"/>
  <c r="C56" i="14"/>
  <c r="C55" i="14"/>
  <c r="C54" i="14"/>
  <c r="C53" i="14"/>
  <c r="C52" i="14"/>
  <c r="C51" i="14"/>
  <c r="C50" i="14"/>
  <c r="C49" i="14"/>
  <c r="C48" i="14"/>
  <c r="C47" i="14"/>
  <c r="C46" i="14"/>
  <c r="C45" i="14"/>
  <c r="D56" i="14"/>
  <c r="D55" i="14"/>
  <c r="D54" i="14"/>
  <c r="D53" i="14"/>
  <c r="D52" i="14"/>
  <c r="D51" i="14"/>
  <c r="D50" i="14"/>
  <c r="D49" i="14"/>
  <c r="D60" i="14"/>
  <c r="D59" i="14"/>
  <c r="D58" i="14"/>
  <c r="D57" i="14"/>
  <c r="D62" i="14"/>
  <c r="D61" i="14"/>
  <c r="D63" i="14"/>
  <c r="D64" i="14"/>
  <c r="A81" i="11" l="1"/>
  <c r="A48" i="11"/>
  <c r="A47" i="11"/>
  <c r="A46" i="11"/>
  <c r="A45" i="11"/>
  <c r="E20" i="14" l="1"/>
  <c r="Q46" i="16"/>
  <c r="Q33" i="16"/>
  <c r="R55" i="17"/>
  <c r="Q53" i="17"/>
  <c r="Q52" i="17"/>
  <c r="Q51" i="17"/>
  <c r="Q50" i="17"/>
  <c r="Q49" i="17"/>
  <c r="Q48" i="17"/>
  <c r="K55" i="17"/>
  <c r="J53" i="17"/>
  <c r="J52" i="17"/>
  <c r="J51" i="17"/>
  <c r="J50" i="17"/>
  <c r="J49" i="17"/>
  <c r="J48" i="17"/>
  <c r="D55" i="17"/>
  <c r="C53" i="17"/>
  <c r="C52" i="17"/>
  <c r="C51" i="17"/>
  <c r="C50" i="17"/>
  <c r="C49" i="17"/>
  <c r="C48" i="17"/>
  <c r="R41" i="17"/>
  <c r="Q38" i="17"/>
  <c r="Q39" i="17"/>
  <c r="Q37" i="17"/>
  <c r="Q36" i="17"/>
  <c r="Q35" i="17"/>
  <c r="Q34" i="17"/>
  <c r="K41" i="17"/>
  <c r="J39" i="17"/>
  <c r="J38" i="17"/>
  <c r="J37" i="17"/>
  <c r="J36" i="17"/>
  <c r="J35" i="17"/>
  <c r="J34" i="17"/>
  <c r="D41" i="17"/>
  <c r="C39" i="17"/>
  <c r="C38" i="17"/>
  <c r="C37" i="17"/>
  <c r="C36" i="17"/>
  <c r="C35" i="17"/>
  <c r="C34" i="17"/>
  <c r="R27" i="17"/>
  <c r="Q25" i="17"/>
  <c r="Q24" i="17"/>
  <c r="Q23" i="17"/>
  <c r="Q22" i="17"/>
  <c r="Q21" i="17"/>
  <c r="Q20" i="17"/>
  <c r="K27" i="17"/>
  <c r="J25" i="17"/>
  <c r="J24" i="17"/>
  <c r="J23" i="17"/>
  <c r="J22" i="17"/>
  <c r="J21" i="17"/>
  <c r="J20" i="17"/>
  <c r="D27" i="17"/>
  <c r="C25" i="17"/>
  <c r="C24" i="17"/>
  <c r="C23" i="17"/>
  <c r="C22" i="17"/>
  <c r="C21" i="17"/>
  <c r="C20" i="17"/>
  <c r="W4" i="13"/>
  <c r="E28" i="14"/>
  <c r="E27" i="14"/>
  <c r="E24" i="14"/>
  <c r="E23" i="14"/>
  <c r="M22" i="11"/>
  <c r="B44" i="1"/>
  <c r="E2" i="19"/>
  <c r="D48" i="14" l="1"/>
  <c r="D47" i="14"/>
  <c r="D46" i="14"/>
  <c r="D45" i="14"/>
  <c r="C44" i="14"/>
  <c r="C43" i="14"/>
  <c r="C42" i="14"/>
  <c r="C41" i="14"/>
  <c r="C40" i="14"/>
  <c r="C39" i="14"/>
  <c r="B4" i="5"/>
  <c r="M30" i="13"/>
  <c r="A85" i="11"/>
  <c r="G30" i="14"/>
  <c r="C76" i="10"/>
  <c r="C77" i="10"/>
  <c r="B42" i="1"/>
  <c r="B43" i="1"/>
  <c r="N7" i="1"/>
  <c r="B39" i="1" l="1"/>
  <c r="B38" i="1"/>
  <c r="C32" i="6"/>
  <c r="C26" i="6"/>
  <c r="C87" i="10" l="1"/>
  <c r="E4" i="19"/>
  <c r="E35" i="14"/>
  <c r="B41" i="1"/>
  <c r="P45" i="13"/>
  <c r="P44" i="13"/>
  <c r="O43" i="13"/>
  <c r="O42" i="13"/>
  <c r="Q41" i="13"/>
  <c r="V40" i="13"/>
  <c r="A49" i="13"/>
  <c r="D47" i="13"/>
  <c r="D46" i="13"/>
  <c r="D45" i="13"/>
  <c r="D44" i="13"/>
  <c r="D42" i="13"/>
  <c r="D41" i="13"/>
  <c r="M35" i="13"/>
  <c r="M34" i="13"/>
  <c r="D38" i="13"/>
  <c r="D37" i="13"/>
  <c r="D36" i="13"/>
  <c r="D35" i="13"/>
  <c r="D34" i="13"/>
  <c r="D33" i="13"/>
  <c r="D32" i="13"/>
  <c r="D31" i="13"/>
  <c r="D30" i="13"/>
  <c r="D29" i="13"/>
  <c r="X22" i="13"/>
  <c r="T23" i="13"/>
  <c r="T21" i="13"/>
  <c r="L23" i="13"/>
  <c r="L21" i="13"/>
  <c r="D23" i="13"/>
  <c r="D21" i="13"/>
  <c r="T9" i="13"/>
  <c r="H9" i="13"/>
  <c r="G12" i="13"/>
  <c r="A79" i="11"/>
  <c r="A94" i="11"/>
  <c r="A92" i="11"/>
  <c r="H25" i="11"/>
  <c r="A25" i="11"/>
  <c r="A22" i="11"/>
  <c r="A20" i="11"/>
  <c r="A8" i="11"/>
  <c r="A4" i="11"/>
  <c r="I74" i="11"/>
  <c r="K13" i="13"/>
  <c r="L74" i="11"/>
  <c r="I89" i="11" a="1"/>
  <c r="I89" i="11" s="1"/>
  <c r="E89" i="11" a="1"/>
  <c r="E89" i="11" s="1"/>
  <c r="A89" i="11" a="1"/>
  <c r="A89" i="11" s="1"/>
  <c r="M88" i="11" a="1"/>
  <c r="M88" i="11" s="1"/>
  <c r="I88" i="11" a="1"/>
  <c r="I88" i="11" s="1"/>
  <c r="E88" i="11" a="1"/>
  <c r="E88" i="11" s="1"/>
  <c r="A88" i="11" a="1"/>
  <c r="A88" i="11" s="1"/>
  <c r="M96" i="11"/>
  <c r="J96" i="11"/>
  <c r="I13" i="13"/>
  <c r="R13" i="17"/>
  <c r="K13" i="17"/>
  <c r="D13" i="17"/>
  <c r="Q11" i="17"/>
  <c r="J11" i="17"/>
  <c r="C11" i="17"/>
  <c r="Q10" i="17"/>
  <c r="J10" i="17"/>
  <c r="C10" i="17"/>
  <c r="Q9" i="17"/>
  <c r="J9" i="17"/>
  <c r="C9" i="17"/>
  <c r="Q8" i="17"/>
  <c r="J8" i="17"/>
  <c r="C8" i="17"/>
  <c r="Q7" i="17"/>
  <c r="J7" i="17"/>
  <c r="C7" i="17"/>
  <c r="Q6" i="17"/>
  <c r="J6" i="17"/>
  <c r="C6" i="17"/>
  <c r="R12" i="16"/>
  <c r="Q10" i="16"/>
  <c r="Q9" i="16"/>
  <c r="Q8" i="16"/>
  <c r="Q7" i="16"/>
  <c r="Q6" i="16"/>
  <c r="B36" i="19"/>
  <c r="B37" i="19"/>
  <c r="B35" i="19"/>
  <c r="B34" i="19"/>
  <c r="B33" i="19"/>
  <c r="J44" i="11"/>
  <c r="N11" i="19"/>
  <c r="K11" i="19"/>
  <c r="Q5" i="16"/>
  <c r="C106" i="11"/>
  <c r="C75" i="10"/>
  <c r="C16" i="10"/>
  <c r="Q11" i="19" s="1"/>
  <c r="C7" i="10"/>
  <c r="F15" i="19" s="1"/>
  <c r="V1" i="19"/>
  <c r="AB18" i="19"/>
  <c r="AB17" i="19"/>
  <c r="AB16" i="19"/>
  <c r="AB15" i="19"/>
  <c r="AB14" i="19"/>
  <c r="AB13" i="19"/>
  <c r="AB12" i="19"/>
  <c r="AB11" i="19"/>
  <c r="AB10" i="19"/>
  <c r="AB9" i="19"/>
  <c r="AB8" i="19"/>
  <c r="AB7" i="19"/>
  <c r="C5" i="16"/>
  <c r="E19" i="14"/>
  <c r="L15" i="14"/>
  <c r="K14" i="14"/>
  <c r="L12" i="14"/>
  <c r="D3" i="5"/>
  <c r="D2" i="5"/>
  <c r="B3" i="5"/>
  <c r="B2" i="5"/>
  <c r="C88" i="10"/>
  <c r="C57" i="10"/>
  <c r="I5" i="8"/>
  <c r="I9" i="8"/>
  <c r="I8" i="8"/>
  <c r="I7" i="8"/>
  <c r="I6" i="8"/>
  <c r="N21" i="7"/>
  <c r="I17" i="7"/>
  <c r="I16" i="7"/>
  <c r="I15" i="7"/>
  <c r="I14" i="7"/>
  <c r="K9" i="7"/>
  <c r="K8" i="7"/>
  <c r="K7" i="7"/>
  <c r="K5" i="7"/>
  <c r="K6" i="7"/>
  <c r="B37" i="1"/>
  <c r="B29" i="1"/>
  <c r="B28" i="1"/>
  <c r="K15" i="1"/>
  <c r="K13" i="1"/>
  <c r="K11" i="1"/>
  <c r="K9" i="1"/>
  <c r="N5" i="1"/>
  <c r="D17" i="13"/>
  <c r="B16" i="8"/>
  <c r="T4" i="7"/>
  <c r="F38" i="11"/>
  <c r="H43" i="11"/>
  <c r="M42" i="11"/>
  <c r="H42" i="11"/>
  <c r="F39" i="11"/>
  <c r="F41" i="11"/>
  <c r="H62" i="11"/>
  <c r="M61" i="11"/>
  <c r="H61" i="11"/>
  <c r="F60" i="11"/>
  <c r="F58" i="11"/>
  <c r="F32" i="11"/>
  <c r="F34" i="11"/>
  <c r="H35" i="11"/>
  <c r="M35" i="11"/>
  <c r="H36" i="11"/>
  <c r="H116" i="11"/>
  <c r="M115" i="11"/>
  <c r="H115" i="11"/>
  <c r="F114" i="11"/>
  <c r="F112" i="11"/>
  <c r="F111" i="11"/>
  <c r="I102" i="11"/>
  <c r="A102" i="11"/>
  <c r="I100" i="11"/>
  <c r="A100" i="11"/>
  <c r="E92" i="11"/>
  <c r="K70" i="11"/>
  <c r="B20" i="7" l="1"/>
  <c r="I13" i="7" s="1"/>
  <c r="AB31" i="19"/>
  <c r="V15" i="19" s="1"/>
  <c r="AB22" i="19"/>
  <c r="A15" i="19" s="1"/>
  <c r="AB28" i="19"/>
  <c r="AB25" i="19"/>
  <c r="R51" i="16"/>
  <c r="Q48" i="16"/>
  <c r="Q49" i="16"/>
  <c r="Q47" i="16"/>
  <c r="Q45" i="16"/>
  <c r="Q44" i="16"/>
  <c r="K51" i="16"/>
  <c r="J48" i="16"/>
  <c r="J49" i="16"/>
  <c r="J47" i="16"/>
  <c r="J46" i="16"/>
  <c r="J45" i="16"/>
  <c r="J44" i="16"/>
  <c r="D51" i="16"/>
  <c r="C48" i="16"/>
  <c r="C49" i="16"/>
  <c r="C47" i="16"/>
  <c r="C46" i="16"/>
  <c r="C45" i="16"/>
  <c r="C44" i="16"/>
  <c r="R38" i="16"/>
  <c r="Q35" i="16"/>
  <c r="Q34" i="16"/>
  <c r="Q32" i="16"/>
  <c r="Q31" i="16"/>
  <c r="Q18" i="16"/>
  <c r="R25" i="16"/>
  <c r="Q22" i="16"/>
  <c r="Q23" i="16"/>
  <c r="Q21" i="16"/>
  <c r="Q20" i="16"/>
  <c r="Q19" i="16"/>
  <c r="K38" i="16"/>
  <c r="J36" i="16"/>
  <c r="J35" i="16"/>
  <c r="J34" i="16"/>
  <c r="J33" i="16"/>
  <c r="J32" i="16"/>
  <c r="J31" i="16"/>
  <c r="D38" i="16"/>
  <c r="C35" i="16"/>
  <c r="C36" i="16"/>
  <c r="C34" i="16"/>
  <c r="C33" i="16"/>
  <c r="C32" i="16"/>
  <c r="C31" i="16"/>
  <c r="K25" i="16"/>
  <c r="J23" i="16"/>
  <c r="J22" i="16"/>
  <c r="J21" i="16"/>
  <c r="J20" i="16"/>
  <c r="J19" i="16"/>
  <c r="J18" i="16"/>
  <c r="D25" i="16"/>
  <c r="C23" i="16"/>
  <c r="C22" i="16"/>
  <c r="C21" i="16"/>
  <c r="C20" i="16"/>
  <c r="C19" i="16"/>
  <c r="C18" i="16"/>
  <c r="D12" i="16"/>
  <c r="C7" i="16"/>
  <c r="C9" i="16"/>
  <c r="C10" i="16"/>
  <c r="C8" i="16"/>
  <c r="C6" i="16"/>
  <c r="K12" i="16"/>
  <c r="J10" i="16"/>
  <c r="J7" i="16"/>
  <c r="J6" i="16"/>
  <c r="J9" i="16"/>
  <c r="J8" i="16"/>
  <c r="J5" i="16"/>
  <c r="T20" i="13"/>
  <c r="T19" i="13"/>
  <c r="T18" i="13"/>
  <c r="T17" i="13"/>
  <c r="T16" i="13"/>
  <c r="D16" i="13"/>
  <c r="L20" i="13"/>
  <c r="L19" i="13"/>
  <c r="L18" i="13"/>
  <c r="L17" i="13"/>
  <c r="L16" i="13"/>
  <c r="D20" i="13"/>
  <c r="D19" i="13"/>
  <c r="D18" i="13"/>
  <c r="D40" i="14"/>
  <c r="I79" i="11"/>
  <c r="G14" i="8" l="1"/>
  <c r="D41" i="14"/>
  <c r="D42" i="14"/>
  <c r="D43" i="14"/>
  <c r="D44" i="14"/>
  <c r="D39" i="14"/>
  <c r="I109" i="11"/>
  <c r="A109" i="11"/>
  <c r="I106" i="11"/>
  <c r="A71" i="11"/>
  <c r="H66" i="11"/>
  <c r="L65" i="11"/>
  <c r="H17" i="11"/>
  <c r="M16" i="11"/>
  <c r="H16" i="11"/>
  <c r="L13" i="14"/>
  <c r="B31" i="3" l="1"/>
  <c r="B27" i="3"/>
  <c r="B25" i="3"/>
  <c r="F31" i="11"/>
  <c r="R28" i="13"/>
  <c r="N10" i="13"/>
  <c r="N9" i="13"/>
  <c r="P8" i="13"/>
  <c r="P7" i="13"/>
  <c r="B10" i="13"/>
  <c r="B9" i="13"/>
  <c r="D8" i="13"/>
  <c r="F57" i="11" l="1"/>
  <c r="P6" i="13"/>
  <c r="F15" i="11"/>
  <c r="F13" i="11"/>
  <c r="H104" i="11"/>
  <c r="D104" i="11"/>
  <c r="F12" i="11"/>
  <c r="F146" i="11" l="1"/>
  <c r="D6" i="13"/>
  <c r="P12" i="3"/>
  <c r="P11" i="3"/>
  <c r="P10" i="3"/>
  <c r="L21" i="7"/>
  <c r="I21" i="7"/>
  <c r="F21" i="7"/>
  <c r="C21" i="7"/>
  <c r="P9" i="3" l="1"/>
  <c r="P8" i="3"/>
  <c r="P7" i="3"/>
  <c r="B29" i="3"/>
  <c r="B23" i="3"/>
  <c r="B2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<sst xmlns="http://schemas.openxmlformats.org/spreadsheetml/2006/main" count="1732" uniqueCount="1064">
  <si>
    <t>（注）　用紙の大きさは、Ａ列４番とします。</t>
  </si>
  <si>
    <t>買主に同じ</t>
    <rPh sb="0" eb="2">
      <t>カイヌシ</t>
    </rPh>
    <rPh sb="3" eb="4">
      <t>オナ</t>
    </rPh>
    <phoneticPr fontId="20"/>
  </si>
  <si>
    <t>申請者（氏名又は名称及び代表者の氏名）</t>
    <phoneticPr fontId="20"/>
  </si>
  <si>
    <t xml:space="preserve">                           </t>
    <phoneticPr fontId="20"/>
  </si>
  <si>
    <t>担当者（所属部署名）</t>
    <phoneticPr fontId="20"/>
  </si>
  <si>
    <t xml:space="preserve">                                 </t>
    <phoneticPr fontId="20"/>
  </si>
  <si>
    <t xml:space="preserve">                                </t>
    <phoneticPr fontId="20"/>
  </si>
  <si>
    <t xml:space="preserve">                             </t>
    <phoneticPr fontId="20"/>
  </si>
  <si>
    <t>５．数量：</t>
  </si>
  <si>
    <t>４．貨物の概要（商品名、型及び等級）：</t>
  </si>
  <si>
    <t>３．最終需要者名：</t>
  </si>
  <si>
    <t>２．買主名：</t>
  </si>
  <si>
    <t>１．仕向地：</t>
  </si>
  <si>
    <t>　当該貨物は、契約が包括的で移動回数も複数回にわたるため、相手国の同意期限までの特別有効期間の設定をお願い致します。</t>
  </si>
  <si>
    <t>特別有効期間設定申請書</t>
  </si>
  <si>
    <t xml:space="preserve">            （電話番号）</t>
    <phoneticPr fontId="20"/>
  </si>
  <si>
    <t xml:space="preserve">                                              </t>
    <phoneticPr fontId="20"/>
  </si>
  <si>
    <t xml:space="preserve">            （氏　　　名）</t>
    <phoneticPr fontId="20"/>
  </si>
  <si>
    <t xml:space="preserve"> 担当者（所属部署名）</t>
    <phoneticPr fontId="20"/>
  </si>
  <si>
    <t xml:space="preserve">                     </t>
    <phoneticPr fontId="20"/>
  </si>
  <si>
    <t xml:space="preserve">           （住　　　所）</t>
    <phoneticPr fontId="20"/>
  </si>
  <si>
    <t xml:space="preserve">                                    </t>
    <phoneticPr fontId="20"/>
  </si>
  <si>
    <r>
      <t>　</t>
    </r>
    <r>
      <rPr>
        <sz val="11"/>
        <color rgb="FF000000"/>
        <rFont val="Century Schoolbook"/>
        <family val="1"/>
      </rPr>
      <t xml:space="preserve">     </t>
    </r>
    <r>
      <rPr>
        <sz val="11"/>
        <color rgb="FF000000"/>
        <rFont val="ＭＳ 明朝"/>
        <family val="1"/>
        <charset val="128"/>
      </rPr>
      <t>　　　　</t>
    </r>
    <phoneticPr fontId="20"/>
  </si>
  <si>
    <t>　経済産業大臣　殿</t>
  </si>
  <si>
    <t>輸出承認申請理由書</t>
    <phoneticPr fontId="20"/>
  </si>
  <si>
    <t>貨物フロー図</t>
    <rPh sb="0" eb="2">
      <t>カモツ</t>
    </rPh>
    <rPh sb="5" eb="6">
      <t>ズ</t>
    </rPh>
    <phoneticPr fontId="20"/>
  </si>
  <si>
    <t>11</t>
    <phoneticPr fontId="20"/>
  </si>
  <si>
    <t>1.</t>
    <phoneticPr fontId="20"/>
  </si>
  <si>
    <t>その他必要と認められる書類</t>
    <rPh sb="2" eb="3">
      <t>タ</t>
    </rPh>
    <rPh sb="3" eb="5">
      <t>ヒツヨウ</t>
    </rPh>
    <rPh sb="6" eb="7">
      <t>ミト</t>
    </rPh>
    <rPh sb="11" eb="13">
      <t>ショルイ</t>
    </rPh>
    <phoneticPr fontId="20"/>
  </si>
  <si>
    <t>（１２）</t>
    <phoneticPr fontId="20"/>
  </si>
  <si>
    <t>別紙１（通告書）</t>
    <rPh sb="0" eb="2">
      <t>ベッシ</t>
    </rPh>
    <rPh sb="4" eb="7">
      <t>ツウコクショ</t>
    </rPh>
    <phoneticPr fontId="20"/>
  </si>
  <si>
    <t>（１１）</t>
    <phoneticPr fontId="20"/>
  </si>
  <si>
    <t>廃掃法第2条第1項に規定する廃棄物に該当する場合は同法第10条第1項(同法第15条の4の7第1項において準用する場合を含む)の規定に基づく環境大臣の輸出の確認書(同法第10条第2項(同法第15条の4の7第1項において準用する場合を含む)に規定する者が輸出しようとする場合を除く)の写し【１通】</t>
  </si>
  <si>
    <t>（１０）</t>
    <phoneticPr fontId="20"/>
  </si>
  <si>
    <t>※通告書で代用のため不要</t>
    <rPh sb="1" eb="4">
      <t>ツウコクショ</t>
    </rPh>
    <rPh sb="5" eb="7">
      <t>ダイヨウ</t>
    </rPh>
    <rPh sb="10" eb="12">
      <t>フヨウ</t>
    </rPh>
    <phoneticPr fontId="20"/>
  </si>
  <si>
    <t>無</t>
  </si>
  <si>
    <t>条約付属書Ⅰ及びⅡの該当するY番号、条約付属書Ⅲの該当するH番号、告示における該当箇所及び国際連合分類区分</t>
    <phoneticPr fontId="20"/>
  </si>
  <si>
    <t>ｂ）</t>
    <phoneticPr fontId="20"/>
  </si>
  <si>
    <t>有害物質の含有の程度及び有害特性の内容を示す書類</t>
    <phoneticPr fontId="20"/>
  </si>
  <si>
    <t>ａ）</t>
    <phoneticPr fontId="20"/>
  </si>
  <si>
    <t>適用品目についての輸出承認の申請をしようとする者の記名のある次の書類【各１通】</t>
    <rPh sb="25" eb="27">
      <t>キメイ</t>
    </rPh>
    <phoneticPr fontId="20"/>
  </si>
  <si>
    <t>（９）</t>
    <phoneticPr fontId="20"/>
  </si>
  <si>
    <t>・その他必要と認められる書類</t>
    <phoneticPr fontId="20"/>
  </si>
  <si>
    <t>ｏ）</t>
    <phoneticPr fontId="20"/>
  </si>
  <si>
    <t>・その他条約の的確かつ円滑な実施及び輸出の相手国における人の健康の保護及び生活環境の保全上の観点から必要な措置が講じられていることを示す書類</t>
    <phoneticPr fontId="20"/>
  </si>
  <si>
    <t>ｎ）</t>
    <phoneticPr fontId="20"/>
  </si>
  <si>
    <t>・特定有害廃棄物等の処分に関して遵守すべき輸出の相手国の法令を記載した書面</t>
  </si>
  <si>
    <t>ｍ）</t>
    <phoneticPr fontId="20"/>
  </si>
  <si>
    <t>・輸出に係る特定有害廃棄物等の処分を行おうとする者が輸出の相手国において必要な許可等を受けていることを証する書類</t>
  </si>
  <si>
    <t>ｌ）</t>
    <phoneticPr fontId="20"/>
  </si>
  <si>
    <t>・輸出に係る特定有害廃棄物等の処分に伴い生ずる排ガス、排水及び残さに含まれる有害物質の濃度を記載した書類</t>
  </si>
  <si>
    <t>ｋ）</t>
    <phoneticPr fontId="20"/>
  </si>
  <si>
    <t>・輸出に係る特定有害廃棄物等の処分に伴い生ずる排ガス、排水及び残さの処分を行おうとする全ての施設に関する施設の処分能力及び施設の処分方式に関する書類</t>
  </si>
  <si>
    <t>ｊ）</t>
    <phoneticPr fontId="20"/>
  </si>
  <si>
    <t>・輸出に係る特定有害廃棄物等の処分を行おうとする施設の構造を明らかにする平面図、立面図、構造図、処分工程図及び設計計算書並びに当該施設の付近の見取図</t>
  </si>
  <si>
    <t>ｉ）</t>
    <phoneticPr fontId="20"/>
  </si>
  <si>
    <t>・輸出に係る特定有害廃棄物等を生じた施設の排出工程図</t>
  </si>
  <si>
    <t>ｈ）</t>
    <phoneticPr fontId="20"/>
  </si>
  <si>
    <t>・輸出に係る特定有害廃棄物等の処分を行おうとする施設の概要に関する書類</t>
  </si>
  <si>
    <t>ｇ）</t>
    <phoneticPr fontId="20"/>
  </si>
  <si>
    <t>・輸出に係る特定有害廃棄物等の性状を明らかにする書類</t>
  </si>
  <si>
    <t>ｆ）</t>
    <phoneticPr fontId="20"/>
  </si>
  <si>
    <t>・輸出に係る特定有害廃棄物等の処分を行おうとする施設の処分能力及び直前３年間の処分実績並びに当該特定有害廃棄物等の処分計画に関する書類</t>
  </si>
  <si>
    <t>ｅ）</t>
    <phoneticPr fontId="20"/>
  </si>
  <si>
    <t>・輸出に係る特定有害廃棄物等の処分を行おうとする者が個人である場合には、資産に関する調書</t>
  </si>
  <si>
    <t>ｄ）</t>
    <phoneticPr fontId="20"/>
  </si>
  <si>
    <t>・輸出に係る特定有害廃棄物等の処分を行おうとする者が法人である場合には、直前３年の各事業年度における貸借対照表及び損益計算書</t>
  </si>
  <si>
    <t>ｃ）</t>
    <phoneticPr fontId="20"/>
  </si>
  <si>
    <t>・輸出の相手国における環境関連法令に関する違反又は他の法令の重大な違反がないことを誓約する書面</t>
    <phoneticPr fontId="20"/>
  </si>
  <si>
    <t>・輸出に係る特定有害廃棄物等の処分を行おうとする者が輸出の相手国において禁錮以上の刑に処せられ、又は環境関連法令の規定により罰金の刑に処せられたことがある場合にあっては、その刑の執行を終わり、又は執行を受けることがなくなった日から５年を経過していることを誓約する書面</t>
  </si>
  <si>
    <t>ａ）</t>
  </si>
  <si>
    <t>特定有害廃棄物等の処分（特定有害廃棄物等の処分に伴って生じる残滓の処分を含む。）に関する環境の保全の観点から確認を必要とする次の書類【各１通】</t>
  </si>
  <si>
    <t>（８）</t>
    <phoneticPr fontId="20"/>
  </si>
  <si>
    <t>・再輸入等に要する費用に係る資力を有することを証する書類</t>
    <rPh sb="1" eb="4">
      <t>サイユニュウ</t>
    </rPh>
    <rPh sb="4" eb="5">
      <t>トウ</t>
    </rPh>
    <rPh sb="6" eb="7">
      <t>ヨウ</t>
    </rPh>
    <rPh sb="9" eb="11">
      <t>ヒヨウ</t>
    </rPh>
    <rPh sb="12" eb="13">
      <t>カカ</t>
    </rPh>
    <rPh sb="14" eb="16">
      <t>シリョク</t>
    </rPh>
    <rPh sb="17" eb="18">
      <t>ユウ</t>
    </rPh>
    <rPh sb="23" eb="24">
      <t>ショウ</t>
    </rPh>
    <rPh sb="26" eb="28">
      <t>ショルイ</t>
    </rPh>
    <phoneticPr fontId="20"/>
  </si>
  <si>
    <t>c）</t>
    <phoneticPr fontId="20"/>
  </si>
  <si>
    <t>・再輸入等に要する費用に係る見積書</t>
    <rPh sb="1" eb="4">
      <t>サイユニュウ</t>
    </rPh>
    <rPh sb="4" eb="5">
      <t>トウ</t>
    </rPh>
    <rPh sb="6" eb="7">
      <t>ヨウ</t>
    </rPh>
    <rPh sb="9" eb="11">
      <t>ヒヨウ</t>
    </rPh>
    <rPh sb="12" eb="13">
      <t>カカ</t>
    </rPh>
    <rPh sb="14" eb="17">
      <t>ミツモリショ</t>
    </rPh>
    <phoneticPr fontId="20"/>
  </si>
  <si>
    <t>06</t>
    <phoneticPr fontId="20"/>
  </si>
  <si>
    <t>・資金調達方法を示す書類、貸借対照表及び損益計算書（前年度のもの）</t>
    <phoneticPr fontId="20"/>
  </si>
  <si>
    <t>申請者が、輸出しようとする特定有害廃棄物等の再輸入その他これに準ずる措置を確実に実施するに足る経理的基礎を有することを証する次の書類【各１通】</t>
  </si>
  <si>
    <t>（７）</t>
    <phoneticPr fontId="20"/>
  </si>
  <si>
    <t>05</t>
    <phoneticPr fontId="20"/>
  </si>
  <si>
    <t>申請者、輸入者、運搬者及び処分者の間の、環境の保全上適正な運搬及び処分が行われることを明記した契約書又はその契約を証するに足る書類の写し。</t>
    <rPh sb="20" eb="22">
      <t>カンキョウ</t>
    </rPh>
    <rPh sb="23" eb="25">
      <t>ホゼン</t>
    </rPh>
    <rPh sb="25" eb="26">
      <t>ジョウ</t>
    </rPh>
    <rPh sb="26" eb="28">
      <t>テキセイ</t>
    </rPh>
    <rPh sb="29" eb="31">
      <t>ウンパン</t>
    </rPh>
    <rPh sb="31" eb="32">
      <t>オヨ</t>
    </rPh>
    <rPh sb="33" eb="35">
      <t>ショブン</t>
    </rPh>
    <rPh sb="36" eb="37">
      <t>オコナ</t>
    </rPh>
    <rPh sb="43" eb="45">
      <t>メイキ</t>
    </rPh>
    <rPh sb="54" eb="56">
      <t>ケイヤク</t>
    </rPh>
    <rPh sb="57" eb="58">
      <t>ショウ</t>
    </rPh>
    <rPh sb="61" eb="62">
      <t>タ</t>
    </rPh>
    <rPh sb="63" eb="65">
      <t>ショルイ</t>
    </rPh>
    <rPh sb="66" eb="67">
      <t>ウツ</t>
    </rPh>
    <phoneticPr fontId="20"/>
  </si>
  <si>
    <t>（６）</t>
    <phoneticPr fontId="20"/>
  </si>
  <si>
    <t>輸出契約書または輸出契約を証するに足る書類の写し</t>
    <rPh sb="0" eb="2">
      <t>ユシュツ</t>
    </rPh>
    <rPh sb="2" eb="5">
      <t>ケイヤクショ</t>
    </rPh>
    <rPh sb="8" eb="10">
      <t>ユシュツ</t>
    </rPh>
    <rPh sb="10" eb="12">
      <t>ケイヤク</t>
    </rPh>
    <rPh sb="13" eb="14">
      <t>ショウ</t>
    </rPh>
    <rPh sb="17" eb="18">
      <t>タ</t>
    </rPh>
    <rPh sb="19" eb="21">
      <t>ショルイ</t>
    </rPh>
    <rPh sb="22" eb="23">
      <t>ウツ</t>
    </rPh>
    <phoneticPr fontId="20"/>
  </si>
  <si>
    <t>（５）</t>
    <phoneticPr fontId="20"/>
  </si>
  <si>
    <t>03</t>
    <phoneticPr fontId="20"/>
  </si>
  <si>
    <t>輸出される特定有害廃棄物等が輸出の相手国において再生利用産業又は回収産業のための原材料として必要とされている場合には、処分者が輸出の相手国において当該特定有害廃棄物等を再生利用産業又は回収産業のための原材料として必要としている旨の宣言書</t>
    <phoneticPr fontId="20"/>
  </si>
  <si>
    <t>b)</t>
    <phoneticPr fontId="20"/>
  </si>
  <si>
    <t>輸出される特定有害廃棄物等を環境上適正かつ効率的な方法で処分するための技術上の能力及び必要な施設、処分能力又は適当な処分場所を我が国が有しないとの理由で申請を行う場合には、申請者がそのように判断した根拠を示した書類</t>
    <phoneticPr fontId="20"/>
  </si>
  <si>
    <t>a)</t>
    <phoneticPr fontId="20"/>
  </si>
  <si>
    <t>申請の理由に関する次の書類【各１通】</t>
    <phoneticPr fontId="20"/>
  </si>
  <si>
    <t>（４）</t>
    <phoneticPr fontId="20"/>
  </si>
  <si>
    <t>02</t>
    <phoneticPr fontId="20"/>
  </si>
  <si>
    <t>・申請者が法人である場合は登記簿の謄本、個人である場合は住民票の写し【１通】
（ただし、輸出承認の申請実績が無い場合又は前回申請時までに提出した当該書類に記載された事項に変更が生じた場合に限る。）</t>
    <phoneticPr fontId="20"/>
  </si>
  <si>
    <t>（３）</t>
    <phoneticPr fontId="20"/>
  </si>
  <si>
    <t>－</t>
    <phoneticPr fontId="20"/>
  </si>
  <si>
    <t>・輸出承認申請理由書【１通】　（申請理由書様式によるもの）</t>
    <phoneticPr fontId="20"/>
  </si>
  <si>
    <t>（２）</t>
    <phoneticPr fontId="20"/>
  </si>
  <si>
    <t>※電子申請の場合はJetファイルに直接入力</t>
    <rPh sb="0" eb="2">
      <t>デンシ</t>
    </rPh>
    <rPh sb="2" eb="4">
      <t>シンセイ</t>
    </rPh>
    <rPh sb="5" eb="7">
      <t>バアイ</t>
    </rPh>
    <rPh sb="16" eb="18">
      <t>チョクセツ</t>
    </rPh>
    <rPh sb="18" eb="20">
      <t>ニュウリョク</t>
    </rPh>
    <phoneticPr fontId="20"/>
  </si>
  <si>
    <t>・輸出承認申請書【２通】</t>
    <phoneticPr fontId="20"/>
  </si>
  <si>
    <t>（１）</t>
    <phoneticPr fontId="20"/>
  </si>
  <si>
    <t>書類の
有無</t>
    <rPh sb="0" eb="2">
      <t>ショルイ</t>
    </rPh>
    <rPh sb="4" eb="6">
      <t>ウム</t>
    </rPh>
    <phoneticPr fontId="20"/>
  </si>
  <si>
    <t>輸出注意事項３（２）Ⅰ.共通事項</t>
    <rPh sb="0" eb="2">
      <t>ユシュツ</t>
    </rPh>
    <rPh sb="2" eb="4">
      <t>チュウイ</t>
    </rPh>
    <rPh sb="4" eb="6">
      <t>ジコウ</t>
    </rPh>
    <rPh sb="12" eb="14">
      <t>キョウツウ</t>
    </rPh>
    <rPh sb="14" eb="16">
      <t>ジコウ</t>
    </rPh>
    <phoneticPr fontId="20"/>
  </si>
  <si>
    <t>【バーゼル貨物申請に係る提出書類】</t>
    <rPh sb="5" eb="7">
      <t>カモツ</t>
    </rPh>
    <rPh sb="7" eb="9">
      <t>シンセイ</t>
    </rPh>
    <rPh sb="10" eb="11">
      <t>カカ</t>
    </rPh>
    <rPh sb="12" eb="14">
      <t>テイシュツ</t>
    </rPh>
    <rPh sb="14" eb="16">
      <t>ショルイ</t>
    </rPh>
    <phoneticPr fontId="20"/>
  </si>
  <si>
    <t>通告番号</t>
    <rPh sb="0" eb="2">
      <t>ツウコク</t>
    </rPh>
    <rPh sb="2" eb="4">
      <t>バンゴウ</t>
    </rPh>
    <phoneticPr fontId="20"/>
  </si>
  <si>
    <t>貨物</t>
    <rPh sb="0" eb="2">
      <t>カモツ</t>
    </rPh>
    <phoneticPr fontId="20"/>
  </si>
  <si>
    <t>処分者</t>
    <rPh sb="0" eb="3">
      <t>ショブンシャ</t>
    </rPh>
    <phoneticPr fontId="20"/>
  </si>
  <si>
    <t>輸入者</t>
    <rPh sb="0" eb="3">
      <t>ユニュウシャ</t>
    </rPh>
    <phoneticPr fontId="20"/>
  </si>
  <si>
    <t>申請者</t>
    <rPh sb="0" eb="3">
      <t>シンセイシャ</t>
    </rPh>
    <phoneticPr fontId="20"/>
  </si>
  <si>
    <t>単価単位</t>
    <rPh sb="0" eb="2">
      <t>タンカ</t>
    </rPh>
    <rPh sb="2" eb="4">
      <t>タンイ</t>
    </rPh>
    <phoneticPr fontId="20"/>
  </si>
  <si>
    <t>9-2</t>
    <phoneticPr fontId="20"/>
  </si>
  <si>
    <t>単価</t>
    <rPh sb="0" eb="2">
      <t>タンカ</t>
    </rPh>
    <phoneticPr fontId="20"/>
  </si>
  <si>
    <t>9-1</t>
    <phoneticPr fontId="20"/>
  </si>
  <si>
    <t>申請数量</t>
    <rPh sb="0" eb="2">
      <t>シンセイ</t>
    </rPh>
    <rPh sb="2" eb="4">
      <t>スウリョウ</t>
    </rPh>
    <phoneticPr fontId="20"/>
  </si>
  <si>
    <t>8-1</t>
    <phoneticPr fontId="20"/>
  </si>
  <si>
    <t>貨物名称</t>
    <rPh sb="0" eb="2">
      <t>カモツ</t>
    </rPh>
    <rPh sb="2" eb="4">
      <t>メイショウ</t>
    </rPh>
    <phoneticPr fontId="20"/>
  </si>
  <si>
    <t>7-1</t>
    <phoneticPr fontId="20"/>
  </si>
  <si>
    <t>処分者（英名）</t>
    <rPh sb="0" eb="3">
      <t>ショブンシャ</t>
    </rPh>
    <rPh sb="4" eb="6">
      <t>エイメイ</t>
    </rPh>
    <phoneticPr fontId="20"/>
  </si>
  <si>
    <t>6-1</t>
    <phoneticPr fontId="20"/>
  </si>
  <si>
    <t>輸入者（英名）</t>
    <rPh sb="0" eb="3">
      <t>ユニュウシャ</t>
    </rPh>
    <rPh sb="4" eb="6">
      <t>エイメイ</t>
    </rPh>
    <phoneticPr fontId="20"/>
  </si>
  <si>
    <t>5-1</t>
    <phoneticPr fontId="20"/>
  </si>
  <si>
    <t>4-1</t>
    <phoneticPr fontId="20"/>
  </si>
  <si>
    <t>申請者住所</t>
    <rPh sb="0" eb="3">
      <t>シンセイシャ</t>
    </rPh>
    <rPh sb="3" eb="5">
      <t>ジュウショ</t>
    </rPh>
    <phoneticPr fontId="20"/>
  </si>
  <si>
    <t>3-1</t>
    <phoneticPr fontId="20"/>
  </si>
  <si>
    <t>代表者氏名</t>
    <rPh sb="0" eb="3">
      <t>ダイヒョウシャ</t>
    </rPh>
    <rPh sb="3" eb="5">
      <t>シメイ</t>
    </rPh>
    <phoneticPr fontId="20"/>
  </si>
  <si>
    <t>2-2</t>
    <phoneticPr fontId="20"/>
  </si>
  <si>
    <t>代表者役職</t>
    <rPh sb="0" eb="3">
      <t>ダイヒョウシャ</t>
    </rPh>
    <rPh sb="3" eb="5">
      <t>ヤクショク</t>
    </rPh>
    <phoneticPr fontId="20"/>
  </si>
  <si>
    <t>2-1</t>
    <phoneticPr fontId="20"/>
  </si>
  <si>
    <t>申請者名（英名）</t>
    <rPh sb="0" eb="3">
      <t>シンセイシャ</t>
    </rPh>
    <rPh sb="3" eb="4">
      <t>メイ</t>
    </rPh>
    <rPh sb="5" eb="7">
      <t>エイメイ</t>
    </rPh>
    <phoneticPr fontId="20"/>
  </si>
  <si>
    <t>1-2</t>
    <phoneticPr fontId="20"/>
  </si>
  <si>
    <t>申請者名（和名）</t>
    <rPh sb="0" eb="3">
      <t>シンセイシャ</t>
    </rPh>
    <rPh sb="3" eb="4">
      <t>メイ</t>
    </rPh>
    <rPh sb="5" eb="7">
      <t>ワメイ</t>
    </rPh>
    <phoneticPr fontId="20"/>
  </si>
  <si>
    <t>1-1</t>
    <phoneticPr fontId="20"/>
  </si>
  <si>
    <t>作成日</t>
    <rPh sb="0" eb="3">
      <t>サクセイビ</t>
    </rPh>
    <phoneticPr fontId="20"/>
  </si>
  <si>
    <t>経済産業商事株式会社</t>
    <rPh sb="0" eb="2">
      <t>ケイザイ</t>
    </rPh>
    <rPh sb="2" eb="4">
      <t>サンギョウ</t>
    </rPh>
    <rPh sb="4" eb="6">
      <t>ショウジ</t>
    </rPh>
    <rPh sb="6" eb="8">
      <t>カブシキ</t>
    </rPh>
    <rPh sb="8" eb="10">
      <t>カイシャ</t>
    </rPh>
    <phoneticPr fontId="20"/>
  </si>
  <si>
    <t>MT</t>
    <phoneticPr fontId="20"/>
  </si>
  <si>
    <t>代表取締役社長</t>
    <rPh sb="0" eb="2">
      <t>ダイヒョウ</t>
    </rPh>
    <rPh sb="2" eb="5">
      <t>トリシマリヤク</t>
    </rPh>
    <rPh sb="5" eb="7">
      <t>シャチョウ</t>
    </rPh>
    <phoneticPr fontId="20"/>
  </si>
  <si>
    <t>経済　太郎</t>
    <rPh sb="0" eb="2">
      <t>ケイザイ</t>
    </rPh>
    <rPh sb="3" eb="5">
      <t>タロウ</t>
    </rPh>
    <phoneticPr fontId="20"/>
  </si>
  <si>
    <t>東京都千代田区霞が関１－３－１</t>
    <rPh sb="0" eb="3">
      <t>トウキョウト</t>
    </rPh>
    <rPh sb="3" eb="7">
      <t>チヨダク</t>
    </rPh>
    <rPh sb="7" eb="8">
      <t>カスミ</t>
    </rPh>
    <rPh sb="9" eb="10">
      <t>セキ</t>
    </rPh>
    <phoneticPr fontId="20"/>
  </si>
  <si>
    <t>申請数量単位</t>
    <rPh sb="0" eb="2">
      <t>シンセイ</t>
    </rPh>
    <rPh sb="2" eb="4">
      <t>スウリョウ</t>
    </rPh>
    <rPh sb="4" eb="6">
      <t>タンイ</t>
    </rPh>
    <phoneticPr fontId="20"/>
  </si>
  <si>
    <t>8-2</t>
    <phoneticPr fontId="20"/>
  </si>
  <si>
    <t>価格</t>
    <rPh sb="0" eb="2">
      <t>カカク</t>
    </rPh>
    <phoneticPr fontId="20"/>
  </si>
  <si>
    <t>円/MT</t>
    <rPh sb="0" eb="1">
      <t>エン</t>
    </rPh>
    <phoneticPr fontId="20"/>
  </si>
  <si>
    <t>円＋</t>
    <rPh sb="0" eb="1">
      <t>エン</t>
    </rPh>
    <phoneticPr fontId="20"/>
  </si>
  <si>
    <t>=   (</t>
    <phoneticPr fontId="20"/>
  </si>
  <si>
    <t>円</t>
    <rPh sb="0" eb="1">
      <t>エン</t>
    </rPh>
    <phoneticPr fontId="20"/>
  </si>
  <si>
    <r>
      <t>［①］＝（［②］＋［③］＋［④］）×　［⑤］×</t>
    </r>
    <r>
      <rPr>
        <sz val="12"/>
        <color rgb="FF000000"/>
        <rFont val="Calibri"/>
        <family val="2"/>
      </rPr>
      <t>1.2</t>
    </r>
  </si>
  <si>
    <t>・・⑤</t>
    <phoneticPr fontId="20"/>
  </si>
  <si>
    <t>トン</t>
    <phoneticPr fontId="20"/>
  </si>
  <si>
    <t>特定有害廃棄物の量（Q）※移動予定数量　　　</t>
    <rPh sb="0" eb="2">
      <t>トクテイ</t>
    </rPh>
    <rPh sb="2" eb="4">
      <t>ユウガイ</t>
    </rPh>
    <rPh sb="4" eb="7">
      <t>ハイキブツ</t>
    </rPh>
    <rPh sb="8" eb="9">
      <t>リョウ</t>
    </rPh>
    <rPh sb="13" eb="15">
      <t>イドウ</t>
    </rPh>
    <rPh sb="15" eb="17">
      <t>ヨテイ</t>
    </rPh>
    <rPh sb="17" eb="19">
      <t>スウリョウ</t>
    </rPh>
    <phoneticPr fontId="20"/>
  </si>
  <si>
    <t>・・④</t>
    <phoneticPr fontId="20"/>
  </si>
  <si>
    <t>保管単価（ＣＳ）　＜見積書３参照＞　　　</t>
    <rPh sb="0" eb="2">
      <t>ホカン</t>
    </rPh>
    <rPh sb="2" eb="4">
      <t>タンカ</t>
    </rPh>
    <rPh sb="10" eb="13">
      <t>ミツモリショ</t>
    </rPh>
    <rPh sb="14" eb="16">
      <t>サンショウ</t>
    </rPh>
    <phoneticPr fontId="20"/>
  </si>
  <si>
    <t>・・③</t>
    <phoneticPr fontId="20"/>
  </si>
  <si>
    <t>処分単価（ＣＲＤ）＜見積書２参照＞　　</t>
    <rPh sb="0" eb="2">
      <t>ショブン</t>
    </rPh>
    <rPh sb="2" eb="4">
      <t>タンカ</t>
    </rPh>
    <rPh sb="10" eb="13">
      <t>ミツモリショ</t>
    </rPh>
    <rPh sb="14" eb="16">
      <t>サンショウ</t>
    </rPh>
    <phoneticPr fontId="20"/>
  </si>
  <si>
    <t>・・②</t>
    <phoneticPr fontId="20"/>
  </si>
  <si>
    <t>運搬単価（ＣＴ）　＜見積書１参照＞　　　</t>
    <rPh sb="0" eb="2">
      <t>ウンパン</t>
    </rPh>
    <rPh sb="2" eb="4">
      <t>タンカ</t>
    </rPh>
    <rPh sb="10" eb="13">
      <t>ミツモリショ</t>
    </rPh>
    <rPh sb="14" eb="16">
      <t>サンショウ</t>
    </rPh>
    <phoneticPr fontId="20"/>
  </si>
  <si>
    <t>・・①</t>
    <phoneticPr fontId="20"/>
  </si>
  <si>
    <t>資力保証の金額（FG）</t>
    <rPh sb="0" eb="2">
      <t>シリョク</t>
    </rPh>
    <rPh sb="2" eb="4">
      <t>ホショウ</t>
    </rPh>
    <rPh sb="5" eb="7">
      <t>キンガク</t>
    </rPh>
    <phoneticPr fontId="20"/>
  </si>
  <si>
    <t>記</t>
    <rPh sb="0" eb="1">
      <t>キ</t>
    </rPh>
    <phoneticPr fontId="20"/>
  </si>
  <si>
    <t>　申請する貨物について、再輸入等を確実に実施するために要する費用は、下記のとおりです。</t>
    <phoneticPr fontId="20"/>
  </si>
  <si>
    <t>氏名</t>
    <rPh sb="0" eb="2">
      <t>シメイ</t>
    </rPh>
    <phoneticPr fontId="20"/>
  </si>
  <si>
    <t>役職</t>
    <rPh sb="0" eb="2">
      <t>ヤクショク</t>
    </rPh>
    <phoneticPr fontId="20"/>
  </si>
  <si>
    <t>会社名</t>
    <rPh sb="0" eb="3">
      <t>カイシャメイ</t>
    </rPh>
    <phoneticPr fontId="20"/>
  </si>
  <si>
    <t>住所</t>
    <rPh sb="0" eb="2">
      <t>ジュウショ</t>
    </rPh>
    <phoneticPr fontId="20"/>
  </si>
  <si>
    <t>再輸入等に要する費用に係る見積書</t>
    <phoneticPr fontId="20"/>
  </si>
  <si>
    <t>記載例</t>
    <rPh sb="0" eb="3">
      <t>キサイレイ</t>
    </rPh>
    <phoneticPr fontId="20"/>
  </si>
  <si>
    <t>１．算出した見積額　　　</t>
    <phoneticPr fontId="20"/>
  </si>
  <si>
    <t>記</t>
    <phoneticPr fontId="20"/>
  </si>
  <si>
    <t>再輸入等に要する費用については、下記により確実に支払うことを誓約します。</t>
  </si>
  <si>
    <t>資産</t>
    <rPh sb="0" eb="2">
      <t>シサン</t>
    </rPh>
    <phoneticPr fontId="20"/>
  </si>
  <si>
    <t>再輸入等に要する費用に係る資力を有することを証する書類</t>
    <phoneticPr fontId="20"/>
  </si>
  <si>
    <t>純資産</t>
    <rPh sb="0" eb="3">
      <t>ジュンシサン</t>
    </rPh>
    <phoneticPr fontId="20"/>
  </si>
  <si>
    <t>住所</t>
  </si>
  <si>
    <t>会社名</t>
  </si>
  <si>
    <t>氏名</t>
  </si>
  <si>
    <t>代表者役職</t>
    <rPh sb="0" eb="3">
      <t>ダイヒョウシャ</t>
    </rPh>
    <phoneticPr fontId="20"/>
  </si>
  <si>
    <t>）×</t>
    <phoneticPr fontId="20"/>
  </si>
  <si>
    <t>担当者部署</t>
    <rPh sb="0" eb="3">
      <t>タントウシャ</t>
    </rPh>
    <rPh sb="3" eb="5">
      <t>ブショ</t>
    </rPh>
    <phoneticPr fontId="20"/>
  </si>
  <si>
    <t>担当者名</t>
    <rPh sb="0" eb="3">
      <t>タントウシャ</t>
    </rPh>
    <rPh sb="3" eb="4">
      <t>メイ</t>
    </rPh>
    <phoneticPr fontId="20"/>
  </si>
  <si>
    <t>担当者電話番号</t>
    <rPh sb="0" eb="3">
      <t>タントウシャ</t>
    </rPh>
    <rPh sb="3" eb="5">
      <t>デンワ</t>
    </rPh>
    <rPh sb="5" eb="7">
      <t>バンゴウ</t>
    </rPh>
    <phoneticPr fontId="20"/>
  </si>
  <si>
    <t>経済　花子</t>
    <rPh sb="0" eb="2">
      <t>ケイザイ</t>
    </rPh>
    <rPh sb="3" eb="5">
      <t>ハナコ</t>
    </rPh>
    <phoneticPr fontId="20"/>
  </si>
  <si>
    <t>輸出課</t>
    <rPh sb="0" eb="2">
      <t>ユシュツ</t>
    </rPh>
    <rPh sb="2" eb="3">
      <t>カ</t>
    </rPh>
    <phoneticPr fontId="20"/>
  </si>
  <si>
    <t>03-3501-1659</t>
  </si>
  <si>
    <t>担当者役職</t>
    <rPh sb="0" eb="3">
      <t>タントウシャ</t>
    </rPh>
    <rPh sb="3" eb="5">
      <t>ヤクショク</t>
    </rPh>
    <phoneticPr fontId="20"/>
  </si>
  <si>
    <t>課長</t>
    <rPh sb="0" eb="2">
      <t>カチョウ</t>
    </rPh>
    <phoneticPr fontId="20"/>
  </si>
  <si>
    <t>経済産業大臣  殿</t>
    <rPh sb="8" eb="9">
      <t>ドノ</t>
    </rPh>
    <phoneticPr fontId="20"/>
  </si>
  <si>
    <t>※いずれかを入力</t>
    <rPh sb="6" eb="8">
      <t>ニュウリョク</t>
    </rPh>
    <phoneticPr fontId="20"/>
  </si>
  <si>
    <t>※具体的な科目を入力</t>
    <rPh sb="1" eb="4">
      <t>グタイテキ</t>
    </rPh>
    <rPh sb="5" eb="7">
      <t>カモク</t>
    </rPh>
    <rPh sb="8" eb="10">
      <t>ニュウリョク</t>
    </rPh>
    <phoneticPr fontId="20"/>
  </si>
  <si>
    <t>例示①の場合</t>
    <rPh sb="0" eb="2">
      <t>レイジ</t>
    </rPh>
    <rPh sb="4" eb="6">
      <t>バアイ</t>
    </rPh>
    <phoneticPr fontId="20"/>
  </si>
  <si>
    <t>２．について</t>
    <phoneticPr fontId="20"/>
  </si>
  <si>
    <t>KEIZAISANGYO　SYOUJI CO.,LTD</t>
  </si>
  <si>
    <t>PVC SCRAP</t>
  </si>
  <si>
    <t>MT</t>
  </si>
  <si>
    <t>はじめに黄色セルを入力してください。各シートに入力したデータが転記されます。</t>
    <rPh sb="4" eb="6">
      <t>キイロ</t>
    </rPh>
    <rPh sb="9" eb="11">
      <t>ニュウリョク</t>
    </rPh>
    <rPh sb="18" eb="19">
      <t>カク</t>
    </rPh>
    <rPh sb="23" eb="25">
      <t>ニュウリョク</t>
    </rPh>
    <rPh sb="31" eb="33">
      <t>テンキ</t>
    </rPh>
    <phoneticPr fontId="20"/>
  </si>
  <si>
    <t>(12)-2に同じ</t>
    <rPh sb="7" eb="8">
      <t>オナ</t>
    </rPh>
    <phoneticPr fontId="20"/>
  </si>
  <si>
    <t>※廃掃法対象外のため不要</t>
    <rPh sb="1" eb="4">
      <t>ハイソウホウ</t>
    </rPh>
    <rPh sb="4" eb="7">
      <t>タイショウガイ</t>
    </rPh>
    <rPh sb="10" eb="12">
      <t>フヨウ</t>
    </rPh>
    <phoneticPr fontId="20"/>
  </si>
  <si>
    <t>台湾</t>
    <rPh sb="0" eb="2">
      <t>タイワン</t>
    </rPh>
    <phoneticPr fontId="20"/>
  </si>
  <si>
    <t>台湾当局e-mail</t>
    <phoneticPr fontId="20"/>
  </si>
  <si>
    <t>25-6</t>
  </si>
  <si>
    <t>台湾当局FAX</t>
    <phoneticPr fontId="20"/>
  </si>
  <si>
    <t>25-5</t>
  </si>
  <si>
    <t>台湾当局電話</t>
    <rPh sb="4" eb="6">
      <t>デンワ</t>
    </rPh>
    <phoneticPr fontId="20"/>
  </si>
  <si>
    <t>25-4</t>
  </si>
  <si>
    <t>連絡責任者</t>
    <rPh sb="0" eb="2">
      <t>レンラク</t>
    </rPh>
    <rPh sb="2" eb="5">
      <t>セキニンシャ</t>
    </rPh>
    <phoneticPr fontId="20"/>
  </si>
  <si>
    <t>25-3</t>
  </si>
  <si>
    <t>25-2</t>
  </si>
  <si>
    <t>25-1</t>
    <phoneticPr fontId="20"/>
  </si>
  <si>
    <t>24-2</t>
    <phoneticPr fontId="20"/>
  </si>
  <si>
    <t>24-1</t>
    <phoneticPr fontId="20"/>
  </si>
  <si>
    <t>23-2</t>
    <phoneticPr fontId="20"/>
  </si>
  <si>
    <t>23-1</t>
    <phoneticPr fontId="20"/>
  </si>
  <si>
    <t>22-2</t>
    <phoneticPr fontId="20"/>
  </si>
  <si>
    <t>22-1</t>
    <phoneticPr fontId="20"/>
  </si>
  <si>
    <t>UNナンバー</t>
    <phoneticPr fontId="20"/>
  </si>
  <si>
    <t>21-1</t>
    <phoneticPr fontId="20"/>
  </si>
  <si>
    <t>UNクラス</t>
    <phoneticPr fontId="20"/>
  </si>
  <si>
    <t>20-1</t>
    <phoneticPr fontId="20"/>
  </si>
  <si>
    <t>H番号</t>
    <rPh sb="1" eb="3">
      <t>バンゴウ</t>
    </rPh>
    <phoneticPr fontId="20"/>
  </si>
  <si>
    <t>19-1</t>
    <phoneticPr fontId="20"/>
  </si>
  <si>
    <t>Y番号</t>
    <rPh sb="1" eb="3">
      <t>バンゴウ</t>
    </rPh>
    <phoneticPr fontId="20"/>
  </si>
  <si>
    <t>18-1</t>
    <phoneticPr fontId="20"/>
  </si>
  <si>
    <t>15-1</t>
    <phoneticPr fontId="20"/>
  </si>
  <si>
    <t>13-1</t>
    <phoneticPr fontId="20"/>
  </si>
  <si>
    <t>12-1</t>
    <phoneticPr fontId="20"/>
  </si>
  <si>
    <t>10-1</t>
    <phoneticPr fontId="20"/>
  </si>
  <si>
    <t>8-2</t>
  </si>
  <si>
    <t>7-6</t>
  </si>
  <si>
    <t>処分者FAX</t>
    <phoneticPr fontId="20"/>
  </si>
  <si>
    <t>7-5</t>
  </si>
  <si>
    <t>7-4</t>
  </si>
  <si>
    <t>7-3</t>
  </si>
  <si>
    <t>7-2</t>
    <phoneticPr fontId="20"/>
  </si>
  <si>
    <t>運搬者e-mail</t>
    <phoneticPr fontId="20"/>
  </si>
  <si>
    <t>6-4-6</t>
  </si>
  <si>
    <t>運搬者FAX</t>
    <phoneticPr fontId="20"/>
  </si>
  <si>
    <t>6-4-5</t>
  </si>
  <si>
    <t>運搬者電話</t>
    <rPh sb="3" eb="5">
      <t>デンワ</t>
    </rPh>
    <phoneticPr fontId="20"/>
  </si>
  <si>
    <t>6-4-4</t>
  </si>
  <si>
    <t>運搬者連絡責任者</t>
    <rPh sb="3" eb="5">
      <t>レンラク</t>
    </rPh>
    <rPh sb="5" eb="8">
      <t>セキニンシャ</t>
    </rPh>
    <phoneticPr fontId="20"/>
  </si>
  <si>
    <t>6-4-3</t>
  </si>
  <si>
    <t>運搬者住所</t>
    <rPh sb="3" eb="5">
      <t>ジュウショ</t>
    </rPh>
    <phoneticPr fontId="20"/>
  </si>
  <si>
    <t>6-4-2</t>
  </si>
  <si>
    <t>運搬者名</t>
    <rPh sb="0" eb="3">
      <t>ウンパンシャ</t>
    </rPh>
    <rPh sb="3" eb="4">
      <t>メイ</t>
    </rPh>
    <phoneticPr fontId="20"/>
  </si>
  <si>
    <t>6-4-1</t>
    <phoneticPr fontId="20"/>
  </si>
  <si>
    <t>6-3-6</t>
  </si>
  <si>
    <t>6-3-5</t>
  </si>
  <si>
    <t>6-3-4</t>
  </si>
  <si>
    <t>6-3-3</t>
  </si>
  <si>
    <t>6-3-2</t>
  </si>
  <si>
    <t>6-3-1</t>
    <phoneticPr fontId="20"/>
  </si>
  <si>
    <t>6-2-6</t>
  </si>
  <si>
    <t>6-2-5</t>
  </si>
  <si>
    <t>6-2-4</t>
  </si>
  <si>
    <t>6-2-3</t>
  </si>
  <si>
    <t>6-2-2</t>
  </si>
  <si>
    <t>6-2-1</t>
    <phoneticPr fontId="20"/>
  </si>
  <si>
    <t>6-1-6</t>
  </si>
  <si>
    <t>6-1-5</t>
  </si>
  <si>
    <t>6-1-4</t>
  </si>
  <si>
    <t>6-1-3</t>
  </si>
  <si>
    <t>6-1-2</t>
  </si>
  <si>
    <t>6-1-1</t>
    <phoneticPr fontId="20"/>
  </si>
  <si>
    <t>5-7</t>
  </si>
  <si>
    <t>5-6</t>
  </si>
  <si>
    <t>排出者FAX</t>
    <phoneticPr fontId="20"/>
  </si>
  <si>
    <t>5-5</t>
  </si>
  <si>
    <t>5-4</t>
  </si>
  <si>
    <t>5-3</t>
  </si>
  <si>
    <t>5-2</t>
  </si>
  <si>
    <t>4-6</t>
  </si>
  <si>
    <t>輸入者FAX</t>
    <rPh sb="0" eb="2">
      <t>ユニュウ</t>
    </rPh>
    <rPh sb="2" eb="3">
      <t>シャ</t>
    </rPh>
    <phoneticPr fontId="20"/>
  </si>
  <si>
    <t>4-5</t>
  </si>
  <si>
    <t>4-4</t>
  </si>
  <si>
    <t>4-3</t>
  </si>
  <si>
    <t>4-2</t>
  </si>
  <si>
    <t>2-6</t>
  </si>
  <si>
    <t>輸出者FAX</t>
    <rPh sb="0" eb="3">
      <t>ユシュツシャ</t>
    </rPh>
    <phoneticPr fontId="20"/>
  </si>
  <si>
    <t>2-5</t>
  </si>
  <si>
    <t>2-4</t>
  </si>
  <si>
    <t>2-3</t>
  </si>
  <si>
    <t>2-2</t>
  </si>
  <si>
    <t>輸出者名</t>
    <rPh sb="0" eb="3">
      <t>ユシュツシャ</t>
    </rPh>
    <rPh sb="3" eb="4">
      <t>メイ</t>
    </rPh>
    <phoneticPr fontId="20"/>
  </si>
  <si>
    <r>
      <t>Date</t>
    </r>
    <r>
      <rPr>
        <sz val="10.5"/>
        <color theme="1"/>
        <rFont val="ＭＳ Ｐ明朝"/>
        <family val="1"/>
        <charset val="128"/>
      </rPr>
      <t>（日付）：</t>
    </r>
    <phoneticPr fontId="20"/>
  </si>
  <si>
    <r>
      <t xml:space="preserve"> </t>
    </r>
    <r>
      <rPr>
        <sz val="10.5"/>
        <color theme="1"/>
        <rFont val="ＭＳ 明朝"/>
        <family val="1"/>
        <charset val="128"/>
      </rPr>
      <t>　　</t>
    </r>
    <phoneticPr fontId="20"/>
  </si>
  <si>
    <r>
      <t>28</t>
    </r>
    <r>
      <rPr>
        <sz val="10.5"/>
        <color theme="1"/>
        <rFont val="ＭＳ 明朝"/>
        <family val="1"/>
        <charset val="128"/>
      </rPr>
      <t>．</t>
    </r>
    <r>
      <rPr>
        <sz val="10.5"/>
        <color theme="1"/>
        <rFont val="Century"/>
        <family val="1"/>
      </rPr>
      <t>Exporter’s/Notifier’s declaration</t>
    </r>
    <r>
      <rPr>
        <sz val="10.5"/>
        <color theme="1"/>
        <rFont val="ＭＳ 明朝"/>
        <family val="1"/>
        <charset val="128"/>
      </rPr>
      <t>（輸出者の申告）</t>
    </r>
  </si>
  <si>
    <r>
      <t>Tel, Fax, Email</t>
    </r>
    <r>
      <rPr>
        <sz val="10.5"/>
        <color theme="1"/>
        <rFont val="ＭＳ 明朝"/>
        <family val="1"/>
        <charset val="128"/>
      </rPr>
      <t>（電話､ﾌｧｸｼﾐﾘ､電子ﾒｰﾙ）：</t>
    </r>
  </si>
  <si>
    <r>
      <t>The box underneath must contain the name, the address, telephone number, fax number and email address and the same of the contact person</t>
    </r>
    <r>
      <rPr>
        <sz val="10.5"/>
        <color theme="1"/>
        <rFont val="ＭＳ 明朝"/>
        <family val="1"/>
        <charset val="128"/>
      </rPr>
      <t>（以下の記入欄には、運搬者の氏名又は名称、住所又は所在地、電話番号、ファクシミリの番号及び電子メールのアドレス及び連絡責任者の同様の情報が記載されていなければならない。）</t>
    </r>
  </si>
  <si>
    <r>
      <t>27</t>
    </r>
    <r>
      <rPr>
        <sz val="10.5"/>
        <color theme="1"/>
        <rFont val="ＭＳ 明朝"/>
        <family val="1"/>
        <charset val="128"/>
      </rPr>
      <t>．</t>
    </r>
    <r>
      <rPr>
        <sz val="10.5"/>
        <color theme="1"/>
        <rFont val="Century"/>
        <family val="1"/>
      </rPr>
      <t>SUCCESIVE INTENDED CARRIER OR NEW CARRIER IN THE CASE OF FORCE MAJEURE</t>
    </r>
    <phoneticPr fontId="20"/>
  </si>
  <si>
    <r>
      <t>26</t>
    </r>
    <r>
      <rPr>
        <sz val="10.5"/>
        <color theme="1"/>
        <rFont val="ＭＳ 明朝"/>
        <family val="1"/>
        <charset val="128"/>
      </rPr>
      <t>．</t>
    </r>
    <r>
      <rPr>
        <sz val="10.5"/>
        <color theme="1"/>
        <rFont val="Century"/>
        <family val="1"/>
      </rPr>
      <t>Information transmitted(including technical description of the plant) to the exporter or generator from the disposer of the waste upon which the latter has based his assessment that there was no reason the believe that the wastes will not be managed in an environmentally sound manner in accordance with the laws and regulations of Taiwan.</t>
    </r>
    <r>
      <rPr>
        <sz val="10.5"/>
        <color theme="1"/>
        <rFont val="ＭＳ Ｐ明朝"/>
        <family val="1"/>
        <charset val="128"/>
      </rPr>
      <t>（廃棄物の処分者から輸出者又は排出者に送付された情報（施設に関する技術的な記述を含む。）であって、当該廃棄物が台湾の法令に従って環境上適正な方法で処理されないと信ずるに足りる理由がないとの処分の評価の根拠となったもの）</t>
    </r>
    <r>
      <rPr>
        <sz val="10.5"/>
        <color theme="1"/>
        <rFont val="Century"/>
        <family val="1"/>
      </rPr>
      <t xml:space="preserve"> </t>
    </r>
    <phoneticPr fontId="20"/>
  </si>
  <si>
    <r>
      <t>25</t>
    </r>
    <r>
      <rPr>
        <sz val="10.5"/>
        <color theme="1"/>
        <rFont val="ＭＳ 明朝"/>
        <family val="1"/>
        <charset val="128"/>
      </rPr>
      <t>．</t>
    </r>
    <r>
      <rPr>
        <sz val="10.5"/>
        <color theme="1"/>
        <rFont val="Century"/>
        <family val="1"/>
      </rPr>
      <t>Competent authority of Taiwan</t>
    </r>
    <r>
      <rPr>
        <sz val="10.5"/>
        <color theme="1"/>
        <rFont val="ＭＳ 明朝"/>
        <family val="1"/>
        <charset val="128"/>
      </rPr>
      <t>（台湾の権限ある当局）</t>
    </r>
  </si>
  <si>
    <r>
      <t>Taiwan</t>
    </r>
    <r>
      <rPr>
        <sz val="10.5"/>
        <color theme="1"/>
        <rFont val="ＭＳ 明朝"/>
        <family val="1"/>
        <charset val="128"/>
      </rPr>
      <t>（台湾）</t>
    </r>
  </si>
  <si>
    <r>
      <t>Japan</t>
    </r>
    <r>
      <rPr>
        <sz val="10.5"/>
        <color theme="1"/>
        <rFont val="ＭＳ 明朝"/>
        <family val="1"/>
        <charset val="128"/>
      </rPr>
      <t>（日本）</t>
    </r>
  </si>
  <si>
    <r>
      <t>24</t>
    </r>
    <r>
      <rPr>
        <sz val="10.5"/>
        <color theme="1"/>
        <rFont val="ＭＳ 明朝"/>
        <family val="1"/>
        <charset val="128"/>
      </rPr>
      <t>．</t>
    </r>
    <r>
      <rPr>
        <sz val="10.5"/>
        <color theme="1"/>
        <rFont val="Century"/>
        <family val="1"/>
      </rPr>
      <t>Point of entry and exit</t>
    </r>
    <r>
      <rPr>
        <sz val="10.5"/>
        <color theme="1"/>
        <rFont val="ＭＳ 明朝"/>
        <family val="1"/>
        <charset val="128"/>
      </rPr>
      <t>（輸出入地点）</t>
    </r>
  </si>
  <si>
    <t>～</t>
    <phoneticPr fontId="20"/>
  </si>
  <si>
    <r>
      <t>23</t>
    </r>
    <r>
      <rPr>
        <sz val="10.5"/>
        <color theme="1"/>
        <rFont val="ＭＳ 明朝"/>
        <family val="1"/>
        <charset val="128"/>
      </rPr>
      <t>．</t>
    </r>
    <r>
      <rPr>
        <sz val="10.5"/>
        <color theme="1"/>
        <rFont val="Century"/>
        <family val="1"/>
      </rPr>
      <t>Intended date of movement</t>
    </r>
    <r>
      <rPr>
        <sz val="10.5"/>
        <color theme="1"/>
        <rFont val="ＭＳ 明朝"/>
        <family val="1"/>
        <charset val="128"/>
      </rPr>
      <t>（移動が予定されている日付）：</t>
    </r>
  </si>
  <si>
    <r>
      <t>22</t>
    </r>
    <r>
      <rPr>
        <sz val="10.5"/>
        <color theme="1"/>
        <rFont val="ＭＳ 明朝"/>
        <family val="1"/>
        <charset val="128"/>
      </rPr>
      <t>．</t>
    </r>
    <r>
      <rPr>
        <sz val="10.5"/>
        <color theme="1"/>
        <rFont val="Century"/>
        <family val="1"/>
      </rPr>
      <t>Quantity in weight and volume</t>
    </r>
    <r>
      <rPr>
        <sz val="10.5"/>
        <color theme="1"/>
        <rFont val="ＭＳ 明朝"/>
        <family val="1"/>
        <charset val="128"/>
      </rPr>
      <t>（重量及び体積）：</t>
    </r>
  </si>
  <si>
    <r>
      <t>21</t>
    </r>
    <r>
      <rPr>
        <sz val="10.5"/>
        <color theme="1"/>
        <rFont val="ＭＳ 明朝"/>
        <family val="1"/>
        <charset val="128"/>
      </rPr>
      <t>．</t>
    </r>
    <r>
      <rPr>
        <sz val="10.5"/>
        <color theme="1"/>
        <rFont val="Century"/>
        <family val="1"/>
      </rPr>
      <t>UN</t>
    </r>
    <r>
      <rPr>
        <sz val="10.5"/>
        <color theme="1"/>
        <rFont val="ＭＳ 明朝"/>
        <family val="1"/>
        <charset val="128"/>
      </rPr>
      <t>　</t>
    </r>
    <r>
      <rPr>
        <sz val="10.5"/>
        <color theme="1"/>
        <rFont val="Century"/>
        <family val="1"/>
      </rPr>
      <t>number</t>
    </r>
    <r>
      <rPr>
        <sz val="10.5"/>
        <color theme="1"/>
        <rFont val="ＭＳ 明朝"/>
        <family val="1"/>
        <charset val="128"/>
      </rPr>
      <t>（国際連合番号）：</t>
    </r>
  </si>
  <si>
    <r>
      <t>20</t>
    </r>
    <r>
      <rPr>
        <sz val="10.5"/>
        <color theme="1"/>
        <rFont val="ＭＳ 明朝"/>
        <family val="1"/>
        <charset val="128"/>
      </rPr>
      <t>．</t>
    </r>
    <r>
      <rPr>
        <sz val="10.5"/>
        <color theme="1"/>
        <rFont val="Century"/>
        <family val="1"/>
      </rPr>
      <t>UN</t>
    </r>
    <r>
      <rPr>
        <sz val="10.5"/>
        <color theme="1"/>
        <rFont val="ＭＳ 明朝"/>
        <family val="1"/>
        <charset val="128"/>
      </rPr>
      <t>　</t>
    </r>
    <r>
      <rPr>
        <sz val="10.5"/>
        <color theme="1"/>
        <rFont val="Century"/>
        <family val="1"/>
      </rPr>
      <t>class</t>
    </r>
    <r>
      <rPr>
        <sz val="10.5"/>
        <color theme="1"/>
        <rFont val="ＭＳ 明朝"/>
        <family val="1"/>
        <charset val="128"/>
      </rPr>
      <t>（国際連合分類区分）：</t>
    </r>
  </si>
  <si>
    <r>
      <t>19</t>
    </r>
    <r>
      <rPr>
        <sz val="10.5"/>
        <color theme="1"/>
        <rFont val="ＭＳ 明朝"/>
        <family val="1"/>
        <charset val="128"/>
      </rPr>
      <t>．</t>
    </r>
    <r>
      <rPr>
        <sz val="10.5"/>
        <color theme="1"/>
        <rFont val="Century"/>
        <family val="1"/>
      </rPr>
      <t>H  number</t>
    </r>
    <r>
      <rPr>
        <sz val="10.5"/>
        <color theme="1"/>
        <rFont val="ＭＳ 明朝"/>
        <family val="1"/>
        <charset val="128"/>
      </rPr>
      <t>（</t>
    </r>
    <r>
      <rPr>
        <sz val="10.5"/>
        <color theme="1"/>
        <rFont val="Century"/>
        <family val="1"/>
      </rPr>
      <t>H</t>
    </r>
    <r>
      <rPr>
        <sz val="10.5"/>
        <color theme="1"/>
        <rFont val="ＭＳ 明朝"/>
        <family val="1"/>
        <charset val="128"/>
      </rPr>
      <t>番号）：</t>
    </r>
  </si>
  <si>
    <r>
      <t>18</t>
    </r>
    <r>
      <rPr>
        <sz val="10.5"/>
        <color theme="1"/>
        <rFont val="ＭＳ 明朝"/>
        <family val="1"/>
        <charset val="128"/>
      </rPr>
      <t>．</t>
    </r>
    <r>
      <rPr>
        <sz val="10.5"/>
        <color theme="1"/>
        <rFont val="Century"/>
        <family val="1"/>
      </rPr>
      <t>Y  number</t>
    </r>
    <r>
      <rPr>
        <sz val="10.5"/>
        <color theme="1"/>
        <rFont val="ＭＳ 明朝"/>
        <family val="1"/>
        <charset val="128"/>
      </rPr>
      <t>（</t>
    </r>
    <r>
      <rPr>
        <sz val="10.5"/>
        <color theme="1"/>
        <rFont val="Century"/>
        <family val="1"/>
      </rPr>
      <t>Y</t>
    </r>
    <r>
      <rPr>
        <sz val="10.5"/>
        <color theme="1"/>
        <rFont val="ＭＳ 明朝"/>
        <family val="1"/>
        <charset val="128"/>
      </rPr>
      <t>番号）：</t>
    </r>
  </si>
  <si>
    <r>
      <t xml:space="preserve">    </t>
    </r>
    <r>
      <rPr>
        <sz val="10.5"/>
        <color theme="1"/>
        <rFont val="ＭＳ 明朝"/>
        <family val="1"/>
        <charset val="128"/>
      </rPr>
      <t>＊</t>
    </r>
    <r>
      <rPr>
        <sz val="10.5"/>
        <color theme="1"/>
        <rFont val="Century"/>
        <family val="1"/>
      </rPr>
      <t>See details attached.</t>
    </r>
    <r>
      <rPr>
        <sz val="10.5"/>
        <color theme="1"/>
        <rFont val="ＭＳ 明朝"/>
        <family val="1"/>
        <charset val="128"/>
      </rPr>
      <t>（詳細については、資料を添付すること。）</t>
    </r>
  </si>
  <si>
    <r>
      <t xml:space="preserve">no </t>
    </r>
    <r>
      <rPr>
        <sz val="10.5"/>
        <color theme="1"/>
        <rFont val="ＭＳ 明朝"/>
        <family val="1"/>
        <charset val="128"/>
      </rPr>
      <t>（無）</t>
    </r>
    <phoneticPr fontId="20"/>
  </si>
  <si>
    <r>
      <t xml:space="preserve">yes </t>
    </r>
    <r>
      <rPr>
        <sz val="10.5"/>
        <color theme="1"/>
        <rFont val="ＭＳ 明朝"/>
        <family val="1"/>
        <charset val="128"/>
      </rPr>
      <t>＊（有）</t>
    </r>
    <phoneticPr fontId="20"/>
  </si>
  <si>
    <r>
      <t>17</t>
    </r>
    <r>
      <rPr>
        <sz val="10.5"/>
        <color theme="1"/>
        <rFont val="ＭＳ 明朝"/>
        <family val="1"/>
        <charset val="128"/>
      </rPr>
      <t>．</t>
    </r>
    <r>
      <rPr>
        <sz val="10.5"/>
        <color theme="1"/>
        <rFont val="Century"/>
        <family val="1"/>
      </rPr>
      <t>Special handling instructions</t>
    </r>
    <r>
      <rPr>
        <sz val="10.5"/>
        <color theme="1"/>
        <rFont val="ＭＳ 明朝"/>
        <family val="1"/>
        <charset val="128"/>
      </rPr>
      <t>（特別な取扱の指示）：</t>
    </r>
    <phoneticPr fontId="20"/>
  </si>
  <si>
    <r>
      <t>16</t>
    </r>
    <r>
      <rPr>
        <sz val="10.5"/>
        <color theme="1"/>
        <rFont val="ＭＳ 明朝"/>
        <family val="1"/>
        <charset val="128"/>
      </rPr>
      <t>．</t>
    </r>
    <r>
      <rPr>
        <sz val="10.5"/>
        <color theme="1"/>
        <rFont val="Century"/>
        <family val="1"/>
      </rPr>
      <t>Waste identification code</t>
    </r>
    <r>
      <rPr>
        <sz val="10.5"/>
        <color theme="1"/>
        <rFont val="ＭＳ 明朝"/>
        <family val="1"/>
        <charset val="128"/>
      </rPr>
      <t>（廃棄物同定コード）</t>
    </r>
  </si>
  <si>
    <r>
      <t xml:space="preserve">   </t>
    </r>
    <r>
      <rPr>
        <sz val="10.5"/>
        <color theme="1"/>
        <rFont val="ＭＳ 明朝"/>
        <family val="1"/>
        <charset val="128"/>
      </rPr>
      <t>＊</t>
    </r>
    <r>
      <rPr>
        <sz val="10.5"/>
        <color theme="1"/>
        <rFont val="Century"/>
        <family val="1"/>
      </rPr>
      <t>See details attached.</t>
    </r>
    <r>
      <rPr>
        <sz val="10.5"/>
        <color theme="1"/>
        <rFont val="ＭＳ 明朝"/>
        <family val="1"/>
        <charset val="128"/>
      </rPr>
      <t>（詳細については、資料を添付すること。）</t>
    </r>
  </si>
  <si>
    <r>
      <t>15</t>
    </r>
    <r>
      <rPr>
        <sz val="10.5"/>
        <color theme="1"/>
        <rFont val="ＭＳ 明朝"/>
        <family val="1"/>
        <charset val="128"/>
      </rPr>
      <t>．</t>
    </r>
    <r>
      <rPr>
        <sz val="10.5"/>
        <color theme="1"/>
        <rFont val="Century"/>
        <family val="1"/>
      </rPr>
      <t>Name, physical characteristics and chemical composition of waste</t>
    </r>
    <r>
      <rPr>
        <sz val="10.5"/>
        <color theme="1"/>
        <rFont val="ＭＳ 明朝"/>
        <family val="1"/>
        <charset val="128"/>
      </rPr>
      <t>＊：</t>
    </r>
  </si>
  <si>
    <r>
      <t>14</t>
    </r>
    <r>
      <rPr>
        <sz val="10.5"/>
        <color theme="1"/>
        <rFont val="ＭＳ 明朝"/>
        <family val="1"/>
        <charset val="128"/>
      </rPr>
      <t>．</t>
    </r>
    <r>
      <rPr>
        <sz val="10.5"/>
        <color theme="1"/>
        <rFont val="Century"/>
        <family val="1"/>
      </rPr>
      <t>Means of transport</t>
    </r>
    <r>
      <rPr>
        <sz val="10.5"/>
        <color theme="1"/>
        <rFont val="ＭＳ 明朝"/>
        <family val="1"/>
        <charset val="128"/>
      </rPr>
      <t>（運搬の手段）：</t>
    </r>
  </si>
  <si>
    <r>
      <t>13</t>
    </r>
    <r>
      <rPr>
        <sz val="10.5"/>
        <color theme="1"/>
        <rFont val="ＭＳ 明朝"/>
        <family val="1"/>
        <charset val="128"/>
      </rPr>
      <t>．</t>
    </r>
    <r>
      <rPr>
        <sz val="10.5"/>
        <color theme="1"/>
        <rFont val="Century"/>
        <family val="1"/>
      </rPr>
      <t>Number of packages</t>
    </r>
    <r>
      <rPr>
        <sz val="10.5"/>
        <color theme="1"/>
        <rFont val="ＭＳ 明朝"/>
        <family val="1"/>
        <charset val="128"/>
      </rPr>
      <t>（こん包の数）：</t>
    </r>
  </si>
  <si>
    <r>
      <t>12</t>
    </r>
    <r>
      <rPr>
        <sz val="10.5"/>
        <color theme="1"/>
        <rFont val="ＭＳ 明朝"/>
        <family val="1"/>
        <charset val="128"/>
      </rPr>
      <t>．</t>
    </r>
    <r>
      <rPr>
        <sz val="10.5"/>
        <color theme="1"/>
        <rFont val="Century"/>
        <family val="1"/>
      </rPr>
      <t>Packaging type</t>
    </r>
    <r>
      <rPr>
        <sz val="10.5"/>
        <color theme="1"/>
        <rFont val="ＭＳ 明朝"/>
        <family val="1"/>
        <charset val="128"/>
      </rPr>
      <t>（こん包の形態）：</t>
    </r>
  </si>
  <si>
    <r>
      <t>10</t>
    </r>
    <r>
      <rPr>
        <sz val="10.5"/>
        <color theme="1"/>
        <rFont val="ＭＳ 明朝"/>
        <family val="1"/>
        <charset val="128"/>
      </rPr>
      <t>．</t>
    </r>
    <r>
      <rPr>
        <sz val="10.5"/>
        <color theme="1"/>
        <rFont val="Century"/>
        <family val="1"/>
      </rPr>
      <t>Number of annexes attached</t>
    </r>
    <r>
      <rPr>
        <sz val="10.5"/>
        <color theme="1"/>
        <rFont val="ＭＳ 明朝"/>
        <family val="1"/>
        <charset val="128"/>
      </rPr>
      <t>：</t>
    </r>
  </si>
  <si>
    <r>
      <t xml:space="preserve"> </t>
    </r>
    <r>
      <rPr>
        <sz val="10.5"/>
        <color theme="1"/>
        <rFont val="ＭＳ 明朝"/>
        <family val="1"/>
        <charset val="128"/>
      </rPr>
      <t>　</t>
    </r>
    <r>
      <rPr>
        <sz val="10.5"/>
        <color theme="1"/>
        <rFont val="Century"/>
        <family val="1"/>
      </rPr>
      <t xml:space="preserve"> Technology employed</t>
    </r>
    <r>
      <rPr>
        <sz val="10.5"/>
        <color theme="1"/>
        <rFont val="ＭＳ 明朝"/>
        <family val="1"/>
        <charset val="128"/>
      </rPr>
      <t>（適用される技術）：</t>
    </r>
  </si>
  <si>
    <t>Registration No. and limit of validity of pre-authorized recovery</t>
    <phoneticPr fontId="20"/>
  </si>
  <si>
    <r>
      <t>Process and place of generation</t>
    </r>
    <r>
      <rPr>
        <sz val="10.5"/>
        <color theme="1"/>
        <rFont val="ＭＳ 明朝"/>
        <family val="1"/>
        <charset val="128"/>
      </rPr>
      <t>（排出過程及び排出場所）：</t>
    </r>
    <phoneticPr fontId="20"/>
  </si>
  <si>
    <r>
      <t>no</t>
    </r>
    <r>
      <rPr>
        <sz val="10.5"/>
        <color theme="1"/>
        <rFont val="ＭＳ 明朝"/>
        <family val="1"/>
        <charset val="128"/>
      </rPr>
      <t>（いいえ）</t>
    </r>
    <phoneticPr fontId="20"/>
  </si>
  <si>
    <r>
      <t>yes</t>
    </r>
    <r>
      <rPr>
        <sz val="10.5"/>
        <color theme="1"/>
        <rFont val="ＭＳ 明朝"/>
        <family val="1"/>
        <charset val="128"/>
      </rPr>
      <t>（はい）</t>
    </r>
    <phoneticPr fontId="20"/>
  </si>
  <si>
    <r>
      <t>(</t>
    </r>
    <r>
      <rPr>
        <sz val="10.5"/>
        <color theme="1"/>
        <rFont val="ＭＳ 明朝"/>
        <family val="1"/>
        <charset val="128"/>
      </rPr>
      <t>事前認定を受けた回収施設への運搬か</t>
    </r>
    <r>
      <rPr>
        <sz val="10.5"/>
        <color theme="1"/>
        <rFont val="Century"/>
        <family val="1"/>
      </rPr>
      <t xml:space="preserve">)                         </t>
    </r>
    <phoneticPr fontId="20"/>
  </si>
  <si>
    <r>
      <rPr>
        <sz val="10.5"/>
        <color theme="1"/>
        <rFont val="ＭＳ 明朝"/>
        <family val="1"/>
        <charset val="128"/>
      </rPr>
      <t>＊</t>
    </r>
    <r>
      <rPr>
        <sz val="10.5"/>
        <color theme="1"/>
        <rFont val="Century"/>
        <family val="1"/>
      </rPr>
      <t>Pre-authorized recovery facility</t>
    </r>
    <phoneticPr fontId="20"/>
  </si>
  <si>
    <t xml:space="preserve">Disposal (no recovery) operation   </t>
    <phoneticPr fontId="20"/>
  </si>
  <si>
    <r>
      <t xml:space="preserve">        </t>
    </r>
    <r>
      <rPr>
        <sz val="10.5"/>
        <color theme="1"/>
        <rFont val="ＭＳ 明朝"/>
        <family val="1"/>
        <charset val="128"/>
      </rPr>
      <t>（一回の移動）</t>
    </r>
    <phoneticPr fontId="20"/>
  </si>
  <si>
    <t>Single movement</t>
  </si>
  <si>
    <t xml:space="preserve">    </t>
    <phoneticPr fontId="20"/>
  </si>
  <si>
    <t xml:space="preserve">     </t>
    <phoneticPr fontId="20"/>
  </si>
  <si>
    <t>JPEX</t>
    <phoneticPr fontId="20"/>
  </si>
  <si>
    <t>H13</t>
  </si>
  <si>
    <t>H12</t>
  </si>
  <si>
    <t>H11</t>
  </si>
  <si>
    <t>H10</t>
  </si>
  <si>
    <t>H8</t>
  </si>
  <si>
    <t>H6.2</t>
  </si>
  <si>
    <t>H6.1</t>
  </si>
  <si>
    <t>H5.2</t>
  </si>
  <si>
    <t>H5.1</t>
  </si>
  <si>
    <t>H4.3</t>
  </si>
  <si>
    <t>H4.2</t>
  </si>
  <si>
    <t>H4.1</t>
  </si>
  <si>
    <t>H3</t>
  </si>
  <si>
    <t>H1</t>
  </si>
  <si>
    <t>H-code</t>
    <phoneticPr fontId="20"/>
  </si>
  <si>
    <t>UN class</t>
  </si>
  <si>
    <t>R13</t>
  </si>
  <si>
    <t>R12</t>
  </si>
  <si>
    <t>R11</t>
  </si>
  <si>
    <t>R10</t>
  </si>
  <si>
    <t>R9</t>
  </si>
  <si>
    <t>R8</t>
  </si>
  <si>
    <t>R7</t>
  </si>
  <si>
    <t>R6</t>
  </si>
  <si>
    <t>R5</t>
  </si>
  <si>
    <t>R4</t>
  </si>
  <si>
    <t>R3</t>
  </si>
  <si>
    <t>R2</t>
  </si>
  <si>
    <t>R1</t>
  </si>
  <si>
    <t>D15</t>
  </si>
  <si>
    <t>D14</t>
  </si>
  <si>
    <t>D13</t>
  </si>
  <si>
    <t>D12</t>
  </si>
  <si>
    <t>D11</t>
  </si>
  <si>
    <t>D10</t>
  </si>
  <si>
    <t>D9</t>
  </si>
  <si>
    <t>D8</t>
  </si>
  <si>
    <t>D7</t>
  </si>
  <si>
    <t>D6</t>
  </si>
  <si>
    <t>D5</t>
  </si>
  <si>
    <t>D3</t>
  </si>
  <si>
    <t>D2</t>
  </si>
  <si>
    <t>D1</t>
  </si>
  <si>
    <t>Stamp:</t>
  </si>
  <si>
    <t>Signature:</t>
  </si>
  <si>
    <t>The waste described overleaf has left on:</t>
  </si>
  <si>
    <t>I certify that the above information is complete and correct to my best knowledge. I also certify that legally enforceable written contractual obligations have been entered into, that any applicable insurance or other financial guarantee is in force covering the transboundary movement and that all necessary consents have been received from the competent authorities of Japan.</t>
  </si>
  <si>
    <t>E-mail:</t>
  </si>
  <si>
    <t>Fax:</t>
  </si>
  <si>
    <t>Tel:</t>
  </si>
  <si>
    <t>No:</t>
    <phoneticPr fontId="20"/>
  </si>
  <si>
    <t>Yes:</t>
    <phoneticPr fontId="20"/>
  </si>
  <si>
    <t>Tonnes(Mg):</t>
  </si>
  <si>
    <t>/</t>
    <phoneticPr fontId="20"/>
  </si>
  <si>
    <t>Movement document for transboundary movements/shipments of waste</t>
  </si>
  <si>
    <r>
      <t>（注）用紙の大きさは、Ａ列４番とする</t>
    </r>
    <r>
      <rPr>
        <sz val="10.5"/>
        <color theme="1"/>
        <rFont val="ＭＳ 明朝"/>
        <family val="1"/>
        <charset val="128"/>
      </rPr>
      <t>。</t>
    </r>
  </si>
  <si>
    <t>（注）これまで移動の届出のあった累計数量及び今回までの移動の数量をそれぞれ記入してください。</t>
  </si>
  <si>
    <t>／</t>
  </si>
  <si>
    <t>通関数量</t>
  </si>
  <si>
    <t xml:space="preserve">移動累計数量／移動数量  </t>
    <phoneticPr fontId="20"/>
  </si>
  <si>
    <t>移動回数</t>
  </si>
  <si>
    <t xml:space="preserve">６．移動の状況 </t>
  </si>
  <si>
    <t>数量：</t>
    <rPh sb="0" eb="2">
      <t>スウリョウ</t>
    </rPh>
    <phoneticPr fontId="20"/>
  </si>
  <si>
    <t>承認日：</t>
    <phoneticPr fontId="20"/>
  </si>
  <si>
    <t>　　　</t>
    <phoneticPr fontId="20"/>
  </si>
  <si>
    <t>承認番号：</t>
    <phoneticPr fontId="20"/>
  </si>
  <si>
    <t>５．輸出承認証</t>
  </si>
  <si>
    <t>４．特定有害廃棄物等の名称：</t>
  </si>
  <si>
    <t>　　　住所：</t>
  </si>
  <si>
    <t>氏名又は名称：</t>
    <phoneticPr fontId="20"/>
  </si>
  <si>
    <t>３．処分施設</t>
  </si>
  <si>
    <t>２．輸入者／処分者</t>
  </si>
  <si>
    <t>１．輸出者／申請者</t>
  </si>
  <si>
    <t>電話番号（担当）</t>
  </si>
  <si>
    <t>及び代表者の氏名</t>
  </si>
  <si>
    <t xml:space="preserve">氏名又は名称
</t>
    <phoneticPr fontId="20"/>
  </si>
  <si>
    <t>申請者名</t>
  </si>
  <si>
    <t>なお、当該移動書類の内容は、当該特定有害廃棄物等の輸出承認を受けた内容と相違ありません。</t>
  </si>
  <si>
    <t>経済産業大臣　殿</t>
  </si>
  <si>
    <t>台湾との輸出に係る移動書類（写）届出書</t>
  </si>
  <si>
    <t>別紙２</t>
  </si>
  <si>
    <t>下記特定有害廃棄物等の貨物の台湾への輸出に関して、平成１７年１２月２６日付け経済産業省・環境省告示第１２号（有害廃棄物の移動及びその処分の規制に関する財団法人交流協会と亜東関係協会との間の取決め（２００５年１２月１日）の的確かつ円滑な実施を図るために必要な事項を定める件）の２（５）の規定により、当該特定有害廃棄物等に係る移動書類の写しを提出いたします。</t>
    <phoneticPr fontId="20"/>
  </si>
  <si>
    <r>
      <t>List of Abbreviations and Codes Used in the Movement Document</t>
    </r>
    <r>
      <rPr>
        <b/>
        <sz val="6"/>
        <rFont val="Meiryo UI"/>
        <family val="3"/>
        <charset val="128"/>
      </rPr>
      <t>移動書類で使用する略語及び分類記号一覧</t>
    </r>
  </si>
  <si>
    <r>
      <t xml:space="preserve">Land treatment, (e.g. biodegradation of liquid or sludgy discards in soils, etc.) </t>
    </r>
    <r>
      <rPr>
        <sz val="6"/>
        <color rgb="FF000000"/>
        <rFont val="Meiryo UI"/>
        <family val="3"/>
        <charset val="128"/>
      </rPr>
      <t>土壌処理（例えば、液状又は泥状の廃棄物の土中における生物分解）</t>
    </r>
  </si>
  <si>
    <r>
      <t>Release into a water body except seas/oceans</t>
    </r>
    <r>
      <rPr>
        <sz val="6"/>
        <color rgb="FF000000"/>
        <rFont val="Meiryo UI"/>
        <family val="3"/>
        <charset val="128"/>
      </rPr>
      <t>海洋を除く水域への放出</t>
    </r>
  </si>
  <si>
    <r>
      <t>Release into seas/oceans including sea-bed insertion</t>
    </r>
    <r>
      <rPr>
        <sz val="6"/>
        <color rgb="FF000000"/>
        <rFont val="Meiryo UI"/>
        <family val="3"/>
        <charset val="128"/>
      </rPr>
      <t>海洋への放出（海底下への挿入を含む）</t>
    </r>
  </si>
  <si>
    <r>
      <t>Biological treatment not specified elsewhere in this list which results in final compounds or mixtures which are discarded by means of any of the operations in this list</t>
    </r>
    <r>
      <rPr>
        <sz val="6"/>
        <color rgb="FF000000"/>
        <rFont val="Meiryo UI"/>
        <family val="3"/>
        <charset val="128"/>
      </rPr>
      <t>この一覧において他に規定されていない生物学的処理であって、その結果生ずる最終的な化合物又は混合物がこの一覧に掲げるいずれかの作業方法によって廃棄されることとなるもの</t>
    </r>
  </si>
  <si>
    <r>
      <t>Incineration on land</t>
    </r>
    <r>
      <rPr>
        <sz val="6"/>
        <color rgb="FF000000"/>
        <rFont val="Meiryo UI"/>
        <family val="3"/>
        <charset val="128"/>
      </rPr>
      <t>陸上における焼却</t>
    </r>
  </si>
  <si>
    <r>
      <t>Incineration at sea</t>
    </r>
    <r>
      <rPr>
        <sz val="6"/>
        <color rgb="FF000000"/>
        <rFont val="Meiryo UI"/>
        <family val="3"/>
        <charset val="128"/>
      </rPr>
      <t>海洋における焼却</t>
    </r>
  </si>
  <si>
    <r>
      <t>Blending or mixing prior to submission to any of the operations in this list</t>
    </r>
    <r>
      <rPr>
        <sz val="6"/>
        <color rgb="FF000000"/>
        <rFont val="Meiryo UI"/>
        <family val="3"/>
        <charset val="128"/>
      </rPr>
      <t>この一覧に掲げるいずれかの作業に先立つ調合又は混合</t>
    </r>
  </si>
  <si>
    <r>
      <t>Repackaging prior to submission to any of the operations in this list</t>
    </r>
    <r>
      <rPr>
        <sz val="6"/>
        <color rgb="FF000000"/>
        <rFont val="Meiryo UI"/>
        <family val="3"/>
        <charset val="128"/>
      </rPr>
      <t>この一覧に掲げるいずれかの作業に先立つこん包</t>
    </r>
  </si>
  <si>
    <r>
      <t>Storage pending any of the operations in this list</t>
    </r>
    <r>
      <rPr>
        <sz val="6"/>
        <color rgb="FF000000"/>
        <rFont val="Meiryo UI"/>
        <family val="3"/>
        <charset val="128"/>
      </rPr>
      <t>この一覧に掲げるいずれかの作業が行われるまでの間の保管</t>
    </r>
  </si>
  <si>
    <r>
      <t>Solvent reclamation/regeneration</t>
    </r>
    <r>
      <rPr>
        <sz val="6"/>
        <color rgb="FF000000"/>
        <rFont val="Meiryo UI"/>
        <family val="3"/>
        <charset val="128"/>
      </rPr>
      <t>溶剤の回収利用又は再生</t>
    </r>
  </si>
  <si>
    <r>
      <t>Recycling/reclamation of organic substances which are not used as solvents</t>
    </r>
    <r>
      <rPr>
        <sz val="6"/>
        <color rgb="FF000000"/>
        <rFont val="Meiryo UI"/>
        <family val="3"/>
        <charset val="128"/>
      </rPr>
      <t>溶剤として使用しない有機物の再生利用又は回収利用</t>
    </r>
  </si>
  <si>
    <r>
      <t>Recycling/reclamation of metals and metal compounds</t>
    </r>
    <r>
      <rPr>
        <sz val="6"/>
        <color rgb="FF000000"/>
        <rFont val="Meiryo UI"/>
        <family val="3"/>
        <charset val="128"/>
      </rPr>
      <t>金属及び金属化合物の再生利用又は回収利用</t>
    </r>
  </si>
  <si>
    <r>
      <t>Recycling/reclamation of other inorganic materials</t>
    </r>
    <r>
      <rPr>
        <sz val="6"/>
        <color rgb="FF000000"/>
        <rFont val="Meiryo UI"/>
        <family val="3"/>
        <charset val="128"/>
      </rPr>
      <t>その他の無機物の再生利用又は回収利用</t>
    </r>
  </si>
  <si>
    <r>
      <t>Regeneration of acids or bases</t>
    </r>
    <r>
      <rPr>
        <sz val="6"/>
        <color rgb="FF000000"/>
        <rFont val="Meiryo UI"/>
        <family val="3"/>
        <charset val="128"/>
      </rPr>
      <t>酸又は塩基の再生</t>
    </r>
  </si>
  <si>
    <r>
      <t>Recovery of components used for pollution abatement</t>
    </r>
    <r>
      <rPr>
        <sz val="6"/>
        <color rgb="FF000000"/>
        <rFont val="Meiryo UI"/>
        <family val="3"/>
        <charset val="128"/>
      </rPr>
      <t>汚染の除去のために使用した成分の回収</t>
    </r>
  </si>
  <si>
    <r>
      <t>Recovery of components from catalysts</t>
    </r>
    <r>
      <rPr>
        <sz val="6"/>
        <color rgb="FF000000"/>
        <rFont val="Meiryo UI"/>
        <family val="3"/>
        <charset val="128"/>
      </rPr>
      <t>触媒からの成分の回収</t>
    </r>
  </si>
  <si>
    <r>
      <t>Used oil re-refining or other reuses of previously used oil</t>
    </r>
    <r>
      <rPr>
        <sz val="6"/>
        <color rgb="FF000000"/>
        <rFont val="Meiryo UI"/>
        <family val="3"/>
        <charset val="128"/>
      </rPr>
      <t>使用済みの油の精製又はその他の再利用</t>
    </r>
  </si>
  <si>
    <r>
      <t>Land treatment resulting in benefit to agriculture or ecological improvement</t>
    </r>
    <r>
      <rPr>
        <sz val="6"/>
        <color rgb="FF000000"/>
        <rFont val="Meiryo UI"/>
        <family val="3"/>
        <charset val="128"/>
      </rPr>
      <t>農業又は生態系の改良に役立つ土壌処理</t>
    </r>
  </si>
  <si>
    <r>
      <t>Accumulation of material intended for any operation in this list</t>
    </r>
    <r>
      <rPr>
        <sz val="6"/>
        <color rgb="FF000000"/>
        <rFont val="Meiryo UI"/>
        <family val="3"/>
        <charset val="128"/>
      </rPr>
      <t>この一覧に掲げるいずれかの作業のための物の集積</t>
    </r>
  </si>
  <si>
    <r>
      <t>11</t>
    </r>
    <r>
      <rPr>
        <sz val="10.5"/>
        <color theme="1"/>
        <rFont val="ＭＳ 明朝"/>
        <family val="1"/>
        <charset val="128"/>
      </rPr>
      <t>．</t>
    </r>
    <r>
      <rPr>
        <sz val="10.5"/>
        <color theme="1"/>
        <rFont val="Century"/>
        <family val="1"/>
      </rPr>
      <t>Provision for insurance or financial guarantee</t>
    </r>
    <r>
      <rPr>
        <sz val="10.5"/>
        <color theme="1"/>
        <rFont val="ＭＳ 明朝"/>
        <family val="1"/>
        <charset val="128"/>
      </rPr>
      <t>：</t>
    </r>
    <phoneticPr fontId="20"/>
  </si>
  <si>
    <r>
      <t>yes</t>
    </r>
    <r>
      <rPr>
        <sz val="10.5"/>
        <color theme="1"/>
        <rFont val="Yu Gothic"/>
        <family val="1"/>
        <charset val="128"/>
      </rPr>
      <t>＊（有）　</t>
    </r>
    <phoneticPr fontId="20"/>
  </si>
  <si>
    <t>輸入者による廃棄物の受領（処分・回収施設での受領でない場合）</t>
    <phoneticPr fontId="20"/>
  </si>
  <si>
    <t>ABC HOLDNGS LTD.</t>
    <phoneticPr fontId="20"/>
  </si>
  <si>
    <t>QRST RECOVERY CO.,LTD</t>
    <phoneticPr fontId="20"/>
  </si>
  <si>
    <t>Tel:</t>
    <phoneticPr fontId="20"/>
  </si>
  <si>
    <t>Fax:</t>
    <phoneticPr fontId="20"/>
  </si>
  <si>
    <t>Email:</t>
    <phoneticPr fontId="20"/>
  </si>
  <si>
    <t>Contact person:</t>
  </si>
  <si>
    <t>Address:</t>
  </si>
  <si>
    <t>Name:</t>
  </si>
  <si>
    <t>Registration No:</t>
  </si>
  <si>
    <t>住所：</t>
    <phoneticPr fontId="20"/>
  </si>
  <si>
    <t>（住　　　所）</t>
    <phoneticPr fontId="20"/>
  </si>
  <si>
    <t>（氏　　　名）</t>
    <phoneticPr fontId="20"/>
  </si>
  <si>
    <t>（電 話 番 号）</t>
    <phoneticPr fontId="20"/>
  </si>
  <si>
    <t xml:space="preserve">                         　　　　</t>
    <phoneticPr fontId="20"/>
  </si>
  <si>
    <t xml:space="preserve">  記</t>
    <phoneticPr fontId="20"/>
  </si>
  <si>
    <t>１. 仕向地</t>
  </si>
  <si>
    <t>２. 買主名及びその住所</t>
    <phoneticPr fontId="20"/>
  </si>
  <si>
    <t>３. 最終需要者名及びその住所</t>
    <phoneticPr fontId="20"/>
  </si>
  <si>
    <t>４. 輸出貨物の概要</t>
    <phoneticPr fontId="20"/>
  </si>
  <si>
    <t xml:space="preserve">  ①　貨物名（商品名、型及び等級）</t>
  </si>
  <si>
    <t xml:space="preserve">  ②  数量及び価格</t>
  </si>
  <si>
    <t>５. 最終需要者の用途</t>
    <phoneticPr fontId="20"/>
  </si>
  <si>
    <t>６. 輸出の理由及び経緯</t>
    <phoneticPr fontId="20"/>
  </si>
  <si>
    <t>仕向地（国、地域名）</t>
    <rPh sb="0" eb="3">
      <t>シムケチ</t>
    </rPh>
    <rPh sb="4" eb="5">
      <t>クニ</t>
    </rPh>
    <rPh sb="6" eb="8">
      <t>チイキ</t>
    </rPh>
    <rPh sb="8" eb="9">
      <t>メイ</t>
    </rPh>
    <phoneticPr fontId="20"/>
  </si>
  <si>
    <t>※※運搬者が４以上の場合、続き（４社目以降）を以下に入力してください。</t>
    <rPh sb="2" eb="5">
      <t>ウンパンシャ</t>
    </rPh>
    <rPh sb="7" eb="9">
      <t>イジョウ</t>
    </rPh>
    <rPh sb="10" eb="12">
      <t>バアイ</t>
    </rPh>
    <rPh sb="13" eb="14">
      <t>ツヅ</t>
    </rPh>
    <rPh sb="17" eb="19">
      <t>シャメ</t>
    </rPh>
    <rPh sb="19" eb="21">
      <t>イコウ</t>
    </rPh>
    <rPh sb="23" eb="25">
      <t>イカ</t>
    </rPh>
    <rPh sb="26" eb="28">
      <t>ニュウリョク</t>
    </rPh>
    <phoneticPr fontId="20"/>
  </si>
  <si>
    <t>※※運搬者が４以上ある場合、↓の欄に続き（４社目以降）を入力してください。</t>
    <rPh sb="2" eb="5">
      <t>ウンパンシャ</t>
    </rPh>
    <rPh sb="7" eb="9">
      <t>イジョウ</t>
    </rPh>
    <rPh sb="11" eb="13">
      <t>バアイ</t>
    </rPh>
    <rPh sb="16" eb="17">
      <t>ラン</t>
    </rPh>
    <rPh sb="18" eb="19">
      <t>ツヅ</t>
    </rPh>
    <rPh sb="22" eb="24">
      <t>シャメ</t>
    </rPh>
    <rPh sb="24" eb="26">
      <t>イコウ</t>
    </rPh>
    <rPh sb="28" eb="30">
      <t>ニュウリョク</t>
    </rPh>
    <phoneticPr fontId="20"/>
  </si>
  <si>
    <t>14-1</t>
    <phoneticPr fontId="20"/>
  </si>
  <si>
    <t>6-1-7</t>
  </si>
  <si>
    <t>運搬手段</t>
    <rPh sb="0" eb="2">
      <t>ウンパン</t>
    </rPh>
    <rPh sb="2" eb="4">
      <t>シュダン</t>
    </rPh>
    <phoneticPr fontId="20"/>
  </si>
  <si>
    <t>6-2-7</t>
    <phoneticPr fontId="20"/>
  </si>
  <si>
    <t>6-3-7</t>
    <phoneticPr fontId="20"/>
  </si>
  <si>
    <t>6-4-7</t>
    <phoneticPr fontId="20"/>
  </si>
  <si>
    <t>6-5-1</t>
    <phoneticPr fontId="20"/>
  </si>
  <si>
    <t>6-5-2</t>
    <phoneticPr fontId="20"/>
  </si>
  <si>
    <t>6-5-3</t>
  </si>
  <si>
    <t>6-5-4</t>
  </si>
  <si>
    <t>6-5-5</t>
  </si>
  <si>
    <t>6-5-6</t>
  </si>
  <si>
    <t>6-5-7</t>
  </si>
  <si>
    <t>6-6-1</t>
    <phoneticPr fontId="20"/>
  </si>
  <si>
    <t>6-6-2</t>
    <phoneticPr fontId="20"/>
  </si>
  <si>
    <t>6-6-3</t>
  </si>
  <si>
    <t>6-6-4</t>
  </si>
  <si>
    <t>6-6-5</t>
  </si>
  <si>
    <t>6-6-6</t>
  </si>
  <si>
    <t>6-6-7</t>
  </si>
  <si>
    <t>6-7-1</t>
    <phoneticPr fontId="20"/>
  </si>
  <si>
    <t>6-7-2</t>
  </si>
  <si>
    <t>6-7-3</t>
  </si>
  <si>
    <t>6-7-4</t>
  </si>
  <si>
    <t>6-7-5</t>
  </si>
  <si>
    <t>6-7-6</t>
  </si>
  <si>
    <t>6-7-7</t>
  </si>
  <si>
    <t>6-8-1</t>
    <phoneticPr fontId="20"/>
  </si>
  <si>
    <t>6-8-2</t>
  </si>
  <si>
    <t>6-8-3</t>
  </si>
  <si>
    <t>6-8-4</t>
  </si>
  <si>
    <t>6-8-5</t>
  </si>
  <si>
    <t>6-8-6</t>
  </si>
  <si>
    <t>6-8-7</t>
  </si>
  <si>
    <t>6-9-1</t>
    <phoneticPr fontId="20"/>
  </si>
  <si>
    <t>6-9-2</t>
  </si>
  <si>
    <t>6-9-3</t>
  </si>
  <si>
    <t>6-9-4</t>
  </si>
  <si>
    <t>6-9-5</t>
  </si>
  <si>
    <t>6-9-6</t>
  </si>
  <si>
    <t>6-9-7</t>
  </si>
  <si>
    <t>6-10-1</t>
    <phoneticPr fontId="20"/>
  </si>
  <si>
    <t>6-10-2</t>
  </si>
  <si>
    <t>6-10-3</t>
  </si>
  <si>
    <t>6-10-4</t>
  </si>
  <si>
    <t>6-10-5</t>
  </si>
  <si>
    <t>6-10-6</t>
  </si>
  <si>
    <t>6-10-7</t>
  </si>
  <si>
    <t>6-11-1</t>
    <phoneticPr fontId="20"/>
  </si>
  <si>
    <t>6-11-2</t>
  </si>
  <si>
    <t>6-11-3</t>
  </si>
  <si>
    <t>6-11-4</t>
  </si>
  <si>
    <t>6-11-5</t>
  </si>
  <si>
    <t>6-11-6</t>
  </si>
  <si>
    <t>6-11-7</t>
  </si>
  <si>
    <t>6-12-1</t>
    <phoneticPr fontId="20"/>
  </si>
  <si>
    <t>6-12-2</t>
  </si>
  <si>
    <t>6-12-3</t>
  </si>
  <si>
    <t>6-12-4</t>
  </si>
  <si>
    <t>6-12-5</t>
  </si>
  <si>
    <t>6-12-6</t>
  </si>
  <si>
    <t>6-12-7</t>
  </si>
  <si>
    <t>16-1</t>
    <phoneticPr fontId="20"/>
  </si>
  <si>
    <t>(</t>
    <phoneticPr fontId="20"/>
  </si>
  <si>
    <t>)</t>
    <phoneticPr fontId="20"/>
  </si>
  <si>
    <t>※輸出者が発生者ですか？</t>
    <rPh sb="1" eb="4">
      <t>ユシュツシャ</t>
    </rPh>
    <rPh sb="5" eb="7">
      <t>ハッセイ</t>
    </rPh>
    <rPh sb="7" eb="8">
      <t>シャ</t>
    </rPh>
    <phoneticPr fontId="20"/>
  </si>
  <si>
    <t>※YES→7-1から7-6を入力しないでください。NO→7-1から7-6を入力してください。</t>
    <rPh sb="14" eb="16">
      <t>ニュウリョク</t>
    </rPh>
    <rPh sb="37" eb="39">
      <t>ニュウリョク</t>
    </rPh>
    <phoneticPr fontId="20"/>
  </si>
  <si>
    <t>※選択してください。YES→5-1から5-6を入力しないでください。NO→5-1から5-7を入力してください。</t>
    <rPh sb="1" eb="3">
      <t>センタク</t>
    </rPh>
    <rPh sb="23" eb="25">
      <t>ニュウリョク</t>
    </rPh>
    <rPh sb="46" eb="48">
      <t>ニュウリョク</t>
    </rPh>
    <phoneticPr fontId="20"/>
  </si>
  <si>
    <t>※選択してください</t>
    <rPh sb="1" eb="3">
      <t>センタク</t>
    </rPh>
    <phoneticPr fontId="20"/>
  </si>
  <si>
    <t xml:space="preserve">　YESの場合でも、7-2から7-6でBlock４（輸出者の情報）と異なる項目がある場合には必ず記載すること。
</t>
    <rPh sb="5" eb="7">
      <t>バアイ</t>
    </rPh>
    <rPh sb="26" eb="29">
      <t>ユシュツシャ</t>
    </rPh>
    <rPh sb="30" eb="32">
      <t>ジョウホウ</t>
    </rPh>
    <rPh sb="34" eb="35">
      <t>コト</t>
    </rPh>
    <rPh sb="37" eb="39">
      <t>コウモク</t>
    </rPh>
    <rPh sb="42" eb="44">
      <t>バアイ</t>
    </rPh>
    <rPh sb="46" eb="47">
      <t>カナラ</t>
    </rPh>
    <rPh sb="48" eb="50">
      <t>キサイ</t>
    </rPh>
    <phoneticPr fontId="20"/>
  </si>
  <si>
    <t>※入力不要です。</t>
    <rPh sb="1" eb="5">
      <t>ニュウリョクフヨウ</t>
    </rPh>
    <phoneticPr fontId="20"/>
  </si>
  <si>
    <t>・総移動回数が４回以上ですか？</t>
    <rPh sb="1" eb="2">
      <t>ソウ</t>
    </rPh>
    <rPh sb="2" eb="4">
      <t>イドウ</t>
    </rPh>
    <rPh sb="4" eb="6">
      <t>カイスウ</t>
    </rPh>
    <rPh sb="8" eb="9">
      <t>カイ</t>
    </rPh>
    <rPh sb="9" eb="11">
      <t>イジョウ</t>
    </rPh>
    <phoneticPr fontId="20"/>
  </si>
  <si>
    <t>　根拠資料として見積書１を提出してください。</t>
    <rPh sb="1" eb="3">
      <t>コンキョ</t>
    </rPh>
    <rPh sb="3" eb="5">
      <t>シリョウ</t>
    </rPh>
    <rPh sb="8" eb="11">
      <t>ミツモリショ</t>
    </rPh>
    <rPh sb="13" eb="15">
      <t>テイシュツ</t>
    </rPh>
    <phoneticPr fontId="20"/>
  </si>
  <si>
    <t>　有価物の場合、0を入力してください。0でない場合には、根拠資料として見積書2を提出してください。</t>
    <rPh sb="1" eb="4">
      <t>ユウカブツ</t>
    </rPh>
    <rPh sb="5" eb="7">
      <t>バアイ</t>
    </rPh>
    <rPh sb="10" eb="12">
      <t>ニュウリョク</t>
    </rPh>
    <rPh sb="23" eb="25">
      <t>バアイ</t>
    </rPh>
    <rPh sb="28" eb="30">
      <t>コンキョ</t>
    </rPh>
    <rPh sb="30" eb="32">
      <t>シリョウ</t>
    </rPh>
    <rPh sb="35" eb="38">
      <t>ミツモリショ</t>
    </rPh>
    <rPh sb="40" eb="42">
      <t>テイシュツ</t>
    </rPh>
    <phoneticPr fontId="20"/>
  </si>
  <si>
    <t>　根拠資料として見積もり3を提出してください。</t>
    <rPh sb="1" eb="3">
      <t>コンキョ</t>
    </rPh>
    <rPh sb="3" eb="5">
      <t>シリョウ</t>
    </rPh>
    <rPh sb="8" eb="10">
      <t>ミツ</t>
    </rPh>
    <rPh sb="14" eb="16">
      <t>テイシュツ</t>
    </rPh>
    <phoneticPr fontId="20"/>
  </si>
  <si>
    <t>・②運搬単価（CT)を入力してください。</t>
    <rPh sb="2" eb="4">
      <t>ウンパン</t>
    </rPh>
    <rPh sb="4" eb="6">
      <t>タンカ</t>
    </rPh>
    <rPh sb="11" eb="13">
      <t>ニュウリョク</t>
    </rPh>
    <phoneticPr fontId="20"/>
  </si>
  <si>
    <t>・③処分単価（CRD)を入力してください。</t>
    <rPh sb="2" eb="4">
      <t>ショブン</t>
    </rPh>
    <rPh sb="4" eb="6">
      <t>タンカ</t>
    </rPh>
    <rPh sb="12" eb="14">
      <t>ニュウリョク</t>
    </rPh>
    <phoneticPr fontId="20"/>
  </si>
  <si>
    <t>・④保管単価（CS）を入力してください。</t>
    <rPh sb="2" eb="4">
      <t>ホカン</t>
    </rPh>
    <rPh sb="4" eb="6">
      <t>タンカ</t>
    </rPh>
    <rPh sb="11" eb="13">
      <t>ニュウリョク</t>
    </rPh>
    <phoneticPr fontId="20"/>
  </si>
  <si>
    <t>例示①以外の場合は以下の枠内に、上の説明を参考に記載すること。</t>
    <rPh sb="0" eb="2">
      <t>レイジ</t>
    </rPh>
    <rPh sb="3" eb="5">
      <t>イガイ</t>
    </rPh>
    <rPh sb="6" eb="8">
      <t>バアイ</t>
    </rPh>
    <rPh sb="9" eb="11">
      <t>イカ</t>
    </rPh>
    <rPh sb="12" eb="14">
      <t>ワクナイ</t>
    </rPh>
    <rPh sb="16" eb="17">
      <t>ウエ</t>
    </rPh>
    <rPh sb="18" eb="20">
      <t>セツメイ</t>
    </rPh>
    <rPh sb="21" eb="23">
      <t>サンコウ</t>
    </rPh>
    <rPh sb="24" eb="26">
      <t>キサイ</t>
    </rPh>
    <phoneticPr fontId="20"/>
  </si>
  <si>
    <r>
      <t>！！下の</t>
    </r>
    <r>
      <rPr>
        <b/>
        <u/>
        <sz val="12"/>
        <color rgb="FFFFFF00"/>
        <rFont val="游ゴシック"/>
        <family val="3"/>
        <charset val="128"/>
        <scheme val="minor"/>
      </rPr>
      <t>黄色枠内</t>
    </r>
    <r>
      <rPr>
        <b/>
        <sz val="12"/>
        <color rgb="FFFF0000"/>
        <rFont val="游ゴシック"/>
        <family val="3"/>
        <charset val="128"/>
        <scheme val="minor"/>
      </rPr>
      <t>をすべて入力又は選択 してください！！</t>
    </r>
    <rPh sb="2" eb="3">
      <t>シタ</t>
    </rPh>
    <rPh sb="4" eb="6">
      <t>キイロ</t>
    </rPh>
    <rPh sb="6" eb="7">
      <t>ワク</t>
    </rPh>
    <rPh sb="7" eb="8">
      <t>ナイ</t>
    </rPh>
    <rPh sb="12" eb="14">
      <t>ニュウリョク</t>
    </rPh>
    <rPh sb="14" eb="15">
      <t>マタ</t>
    </rPh>
    <rPh sb="16" eb="18">
      <t>センタク</t>
    </rPh>
    <phoneticPr fontId="20"/>
  </si>
  <si>
    <r>
      <t>！！下の</t>
    </r>
    <r>
      <rPr>
        <b/>
        <u/>
        <sz val="12"/>
        <color rgb="FFFFFF00"/>
        <rFont val="游ゴシック"/>
        <family val="3"/>
        <charset val="128"/>
        <scheme val="minor"/>
      </rPr>
      <t>黄色枠内</t>
    </r>
    <r>
      <rPr>
        <b/>
        <sz val="12"/>
        <color rgb="FFFF0000"/>
        <rFont val="游ゴシック"/>
        <family val="3"/>
        <charset val="128"/>
        <scheme val="minor"/>
      </rPr>
      <t>を入力してください！！</t>
    </r>
    <rPh sb="2" eb="3">
      <t>シタ</t>
    </rPh>
    <rPh sb="4" eb="6">
      <t>キイロ</t>
    </rPh>
    <rPh sb="6" eb="7">
      <t>ワク</t>
    </rPh>
    <rPh sb="7" eb="8">
      <t>ナイ</t>
    </rPh>
    <rPh sb="9" eb="11">
      <t>ニュウリョク</t>
    </rPh>
    <phoneticPr fontId="20"/>
  </si>
  <si>
    <t>3-2</t>
  </si>
  <si>
    <t>3-3</t>
  </si>
  <si>
    <t>3-4</t>
  </si>
  <si>
    <t>3-5</t>
  </si>
  <si>
    <t>9-3</t>
  </si>
  <si>
    <t>9-4</t>
  </si>
  <si>
    <t>・⑤特定有害廃棄物の量（移動予定数量）を入力してください。</t>
    <rPh sb="2" eb="4">
      <t>トクテイ</t>
    </rPh>
    <rPh sb="4" eb="6">
      <t>ユウガイ</t>
    </rPh>
    <rPh sb="6" eb="9">
      <t>ハイキブツ</t>
    </rPh>
    <rPh sb="10" eb="11">
      <t>リョウ</t>
    </rPh>
    <rPh sb="12" eb="14">
      <t>イドウ</t>
    </rPh>
    <rPh sb="14" eb="16">
      <t>ヨテイ</t>
    </rPh>
    <rPh sb="16" eb="18">
      <t>スウリョウ</t>
    </rPh>
    <rPh sb="20" eb="22">
      <t>ニュウリョク</t>
    </rPh>
    <phoneticPr fontId="20"/>
  </si>
  <si>
    <t>※西暦（４ケタ）/月/日で入力してください。</t>
    <rPh sb="1" eb="3">
      <t>セイレキ</t>
    </rPh>
    <rPh sb="9" eb="10">
      <t>ツキ</t>
    </rPh>
    <rPh sb="11" eb="12">
      <t>ニチ</t>
    </rPh>
    <rPh sb="13" eb="15">
      <t>ニュウリョク</t>
    </rPh>
    <phoneticPr fontId="20"/>
  </si>
  <si>
    <t>必須</t>
    <rPh sb="0" eb="2">
      <t>ヒッス</t>
    </rPh>
    <phoneticPr fontId="20"/>
  </si>
  <si>
    <t>欄の番号</t>
    <rPh sb="0" eb="1">
      <t>ラン</t>
    </rPh>
    <rPh sb="2" eb="4">
      <t>バンゴウ</t>
    </rPh>
    <phoneticPr fontId="20"/>
  </si>
  <si>
    <t>項目</t>
    <rPh sb="0" eb="2">
      <t>コウモク</t>
    </rPh>
    <phoneticPr fontId="20"/>
  </si>
  <si>
    <t>記載/入力欄</t>
    <rPh sb="0" eb="2">
      <t>キサイ</t>
    </rPh>
    <rPh sb="3" eb="5">
      <t>ニュウリョク</t>
    </rPh>
    <rPh sb="5" eb="6">
      <t>ラン</t>
    </rPh>
    <phoneticPr fontId="20"/>
  </si>
  <si>
    <t>＊</t>
    <phoneticPr fontId="20"/>
  </si>
  <si>
    <t>＊マークは、入力必修項目です。</t>
    <rPh sb="6" eb="8">
      <t>ニュウリョク</t>
    </rPh>
    <rPh sb="8" eb="10">
      <t>ヒッシュウ</t>
    </rPh>
    <rPh sb="10" eb="12">
      <t>コウモク</t>
    </rPh>
    <phoneticPr fontId="20"/>
  </si>
  <si>
    <t>※選択してください。</t>
    <rPh sb="1" eb="3">
      <t>センタク</t>
    </rPh>
    <phoneticPr fontId="20"/>
  </si>
  <si>
    <t>01</t>
    <phoneticPr fontId="20"/>
  </si>
  <si>
    <r>
      <t>！！</t>
    </r>
    <r>
      <rPr>
        <b/>
        <sz val="12"/>
        <color rgb="FFFFFF00"/>
        <rFont val="游ゴシック"/>
        <family val="3"/>
        <charset val="128"/>
        <scheme val="minor"/>
      </rPr>
      <t>黄色セル</t>
    </r>
    <r>
      <rPr>
        <b/>
        <sz val="12"/>
        <color rgb="FFFF0000"/>
        <rFont val="游ゴシック"/>
        <family val="3"/>
        <charset val="128"/>
        <scheme val="minor"/>
      </rPr>
      <t>をすべて入力もしくは選択してください！！</t>
    </r>
    <rPh sb="2" eb="4">
      <t>キイロ</t>
    </rPh>
    <rPh sb="10" eb="12">
      <t>ニュウリョク</t>
    </rPh>
    <rPh sb="16" eb="18">
      <t>センタク</t>
    </rPh>
    <phoneticPr fontId="20"/>
  </si>
  <si>
    <t>届け出日を西暦（４ケタ）/月/日で入力してください。</t>
    <rPh sb="0" eb="1">
      <t>トド</t>
    </rPh>
    <rPh sb="2" eb="4">
      <t>デビ</t>
    </rPh>
    <rPh sb="5" eb="7">
      <t>セイレキ</t>
    </rPh>
    <rPh sb="13" eb="14">
      <t>ツキ</t>
    </rPh>
    <rPh sb="15" eb="16">
      <t>ニチ</t>
    </rPh>
    <rPh sb="17" eb="19">
      <t>ニュウリョク</t>
    </rPh>
    <phoneticPr fontId="20"/>
  </si>
  <si>
    <t>担当者名（姓のみで可）を入力してください。</t>
    <rPh sb="0" eb="3">
      <t>タントウシャ</t>
    </rPh>
    <rPh sb="3" eb="4">
      <t>メイ</t>
    </rPh>
    <rPh sb="5" eb="6">
      <t>セイ</t>
    </rPh>
    <rPh sb="9" eb="10">
      <t>カ</t>
    </rPh>
    <rPh sb="12" eb="14">
      <t>ニュウリョク</t>
    </rPh>
    <phoneticPr fontId="20"/>
  </si>
  <si>
    <t>移動回数、移動数量を入力してください。</t>
    <rPh sb="0" eb="2">
      <t>イドウ</t>
    </rPh>
    <rPh sb="2" eb="4">
      <t>カイスウ</t>
    </rPh>
    <rPh sb="5" eb="7">
      <t>イドウ</t>
    </rPh>
    <rPh sb="7" eb="9">
      <t>スウリョウ</t>
    </rPh>
    <rPh sb="10" eb="12">
      <t>ニュウリョク</t>
    </rPh>
    <phoneticPr fontId="20"/>
  </si>
  <si>
    <t>通関済みの場合には、通関数量を入力してください。通関前の場合は、「未通関」と入力してください。</t>
    <rPh sb="0" eb="2">
      <t>ツウカン</t>
    </rPh>
    <rPh sb="2" eb="3">
      <t>ズ</t>
    </rPh>
    <rPh sb="5" eb="7">
      <t>バアイ</t>
    </rPh>
    <rPh sb="10" eb="12">
      <t>ツウカン</t>
    </rPh>
    <rPh sb="12" eb="14">
      <t>スウリョウ</t>
    </rPh>
    <rPh sb="15" eb="17">
      <t>ニュウリョク</t>
    </rPh>
    <rPh sb="24" eb="26">
      <t>ツウカン</t>
    </rPh>
    <rPh sb="26" eb="27">
      <t>マエ</t>
    </rPh>
    <rPh sb="28" eb="30">
      <t>バアイ</t>
    </rPh>
    <rPh sb="33" eb="34">
      <t>ミ</t>
    </rPh>
    <rPh sb="34" eb="36">
      <t>ツウカン</t>
    </rPh>
    <rPh sb="38" eb="40">
      <t>ニュウリョク</t>
    </rPh>
    <phoneticPr fontId="20"/>
  </si>
  <si>
    <t>第21欄</t>
  </si>
  <si>
    <t>第20欄</t>
    <phoneticPr fontId="20"/>
  </si>
  <si>
    <t>第19欄</t>
    <phoneticPr fontId="20"/>
  </si>
  <si>
    <t>第18欄</t>
    <phoneticPr fontId="20"/>
  </si>
  <si>
    <t>第17欄</t>
    <phoneticPr fontId="20"/>
  </si>
  <si>
    <t>第16欄</t>
    <phoneticPr fontId="20"/>
  </si>
  <si>
    <t>第15欄</t>
    <phoneticPr fontId="20"/>
  </si>
  <si>
    <t>第14欄</t>
    <phoneticPr fontId="20"/>
  </si>
  <si>
    <t>第13欄</t>
    <phoneticPr fontId="20"/>
  </si>
  <si>
    <t>第12欄</t>
    <phoneticPr fontId="20"/>
  </si>
  <si>
    <t>第11欄</t>
    <phoneticPr fontId="20"/>
  </si>
  <si>
    <t>第10欄</t>
    <phoneticPr fontId="20"/>
  </si>
  <si>
    <t>第９欄</t>
    <phoneticPr fontId="20"/>
  </si>
  <si>
    <t>第８欄</t>
    <phoneticPr fontId="20"/>
  </si>
  <si>
    <t>第７欄</t>
    <phoneticPr fontId="20"/>
  </si>
  <si>
    <t>第６欄</t>
    <phoneticPr fontId="20"/>
  </si>
  <si>
    <t>第５欄</t>
    <phoneticPr fontId="20"/>
  </si>
  <si>
    <t>第３欄</t>
    <phoneticPr fontId="20"/>
  </si>
  <si>
    <t>第１欄</t>
    <phoneticPr fontId="20"/>
  </si>
  <si>
    <t>記入要領</t>
    <rPh sb="0" eb="2">
      <t>キニュウ</t>
    </rPh>
    <rPh sb="2" eb="4">
      <t>ヨウリョウ</t>
    </rPh>
    <phoneticPr fontId="20"/>
  </si>
  <si>
    <t>※セルの移動、結合や行・列の追加、削除等は行わないでください。またシートの追加、削除、シート名の変更も行わないでください。</t>
    <rPh sb="4" eb="6">
      <t>イドウ</t>
    </rPh>
    <rPh sb="10" eb="11">
      <t>ギョウ</t>
    </rPh>
    <rPh sb="12" eb="13">
      <t>レツ</t>
    </rPh>
    <rPh sb="14" eb="16">
      <t>ツイカ</t>
    </rPh>
    <rPh sb="17" eb="19">
      <t>サクジョ</t>
    </rPh>
    <rPh sb="19" eb="20">
      <t>ナド</t>
    </rPh>
    <rPh sb="21" eb="22">
      <t>オコナ</t>
    </rPh>
    <rPh sb="37" eb="39">
      <t>ツイカ</t>
    </rPh>
    <rPh sb="40" eb="42">
      <t>サクジョ</t>
    </rPh>
    <rPh sb="46" eb="47">
      <t>メイ</t>
    </rPh>
    <rPh sb="48" eb="50">
      <t>ヘンコウ</t>
    </rPh>
    <rPh sb="51" eb="52">
      <t>オコナ</t>
    </rPh>
    <phoneticPr fontId="20"/>
  </si>
  <si>
    <r>
      <t>＜</t>
    </r>
    <r>
      <rPr>
        <b/>
        <u/>
        <sz val="18"/>
        <color rgb="FFFF0000"/>
        <rFont val="游ゴシック"/>
        <family val="3"/>
        <charset val="128"/>
        <scheme val="minor"/>
      </rPr>
      <t>台湾</t>
    </r>
    <r>
      <rPr>
        <b/>
        <sz val="18"/>
        <rFont val="游ゴシック"/>
        <family val="3"/>
        <charset val="128"/>
        <scheme val="minor"/>
      </rPr>
      <t>向け輸出承認書類の入力手順、留意点等について＞</t>
    </r>
    <rPh sb="1" eb="3">
      <t>タイワン</t>
    </rPh>
    <rPh sb="3" eb="4">
      <t>ム</t>
    </rPh>
    <rPh sb="5" eb="7">
      <t>ユシュツ</t>
    </rPh>
    <rPh sb="7" eb="9">
      <t>ショウニン</t>
    </rPh>
    <rPh sb="9" eb="11">
      <t>ショルイ</t>
    </rPh>
    <rPh sb="12" eb="14">
      <t>ニュウリョク</t>
    </rPh>
    <rPh sb="14" eb="16">
      <t>テジュン</t>
    </rPh>
    <rPh sb="17" eb="20">
      <t>リュウイテン</t>
    </rPh>
    <rPh sb="20" eb="21">
      <t>トウ</t>
    </rPh>
    <phoneticPr fontId="20"/>
  </si>
  <si>
    <r>
      <rPr>
        <b/>
        <sz val="12"/>
        <rFont val="游ゴシック"/>
        <family val="3"/>
        <charset val="128"/>
        <scheme val="minor"/>
      </rPr>
      <t>ファイル下部</t>
    </r>
    <r>
      <rPr>
        <b/>
        <sz val="12"/>
        <color theme="1"/>
        <rFont val="游ゴシック"/>
        <family val="3"/>
        <charset val="128"/>
        <scheme val="minor"/>
      </rPr>
      <t>にあるシートタブで、</t>
    </r>
    <r>
      <rPr>
        <b/>
        <sz val="12"/>
        <rFont val="游ゴシック"/>
        <family val="3"/>
        <charset val="128"/>
        <scheme val="minor"/>
      </rPr>
      <t>入力するシートを選択し、各シート内の</t>
    </r>
    <r>
      <rPr>
        <b/>
        <u/>
        <sz val="12"/>
        <color rgb="FFFF0000"/>
        <rFont val="游ゴシック"/>
        <family val="3"/>
        <charset val="128"/>
        <scheme val="minor"/>
      </rPr>
      <t>黄色のついているセル</t>
    </r>
    <r>
      <rPr>
        <b/>
        <sz val="12"/>
        <color rgb="FFFF0000"/>
        <rFont val="游ゴシック"/>
        <family val="3"/>
        <charset val="128"/>
        <scheme val="minor"/>
      </rPr>
      <t>を</t>
    </r>
    <r>
      <rPr>
        <b/>
        <sz val="12"/>
        <rFont val="游ゴシック"/>
        <family val="3"/>
        <charset val="128"/>
        <scheme val="minor"/>
      </rPr>
      <t>入力又は選択してくださ</t>
    </r>
    <r>
      <rPr>
        <b/>
        <sz val="12"/>
        <color theme="1"/>
        <rFont val="游ゴシック"/>
        <family val="3"/>
        <charset val="128"/>
        <scheme val="minor"/>
      </rPr>
      <t>い。</t>
    </r>
    <rPh sb="4" eb="6">
      <t>カブ</t>
    </rPh>
    <rPh sb="16" eb="18">
      <t>ニュウリョク</t>
    </rPh>
    <rPh sb="24" eb="26">
      <t>センタク</t>
    </rPh>
    <rPh sb="28" eb="29">
      <t>カク</t>
    </rPh>
    <rPh sb="32" eb="33">
      <t>ナイ</t>
    </rPh>
    <rPh sb="35" eb="36">
      <t>イロ</t>
    </rPh>
    <rPh sb="45" eb="47">
      <t>ニュウリョク</t>
    </rPh>
    <rPh sb="47" eb="48">
      <t>マタ</t>
    </rPh>
    <rPh sb="49" eb="51">
      <t>センタク</t>
    </rPh>
    <phoneticPr fontId="20"/>
  </si>
  <si>
    <t>価格単位</t>
    <rPh sb="0" eb="2">
      <t>カカク</t>
    </rPh>
    <rPh sb="2" eb="4">
      <t>タンイ</t>
    </rPh>
    <phoneticPr fontId="20"/>
  </si>
  <si>
    <r>
      <rPr>
        <b/>
        <u val="double"/>
        <sz val="11"/>
        <color rgb="FFFF0000"/>
        <rFont val="游ゴシック"/>
        <family val="3"/>
        <charset val="128"/>
        <scheme val="minor"/>
      </rPr>
      <t>必ず「英語」で入力してください</t>
    </r>
    <r>
      <rPr>
        <b/>
        <sz val="11"/>
        <color rgb="FFFF0000"/>
        <rFont val="游ゴシック"/>
        <family val="3"/>
        <charset val="128"/>
        <scheme val="minor"/>
      </rPr>
      <t>。</t>
    </r>
    <rPh sb="0" eb="1">
      <t>カナラ</t>
    </rPh>
    <rPh sb="3" eb="5">
      <t>エイゴ</t>
    </rPh>
    <rPh sb="7" eb="9">
      <t>ニュウリョク</t>
    </rPh>
    <phoneticPr fontId="20"/>
  </si>
  <si>
    <t>英数字、記号は半角で入力してください。</t>
    <phoneticPr fontId="20"/>
  </si>
  <si>
    <t>【特定有害廃棄物等の運搬に関する書類】</t>
  </si>
  <si>
    <t>イ　梱包の形態及び数量：</t>
  </si>
  <si>
    <t>ロ　運搬の手段及び経路（輸出入地点）の詳細：貨物のフロー図参照</t>
  </si>
  <si>
    <t>ハ　特別な取扱いの指示：</t>
  </si>
  <si>
    <t>（発生者）</t>
  </si>
  <si>
    <t>（輸出者）</t>
  </si>
  <si>
    <t>経由国</t>
  </si>
  <si>
    <t>（特定有害廃棄物の発生場所）</t>
    <phoneticPr fontId="20"/>
  </si>
  <si>
    <t>（輸入者）</t>
  </si>
  <si>
    <t>（処分者）</t>
    <phoneticPr fontId="20"/>
  </si>
  <si>
    <t>R</t>
    <phoneticPr fontId="20"/>
  </si>
  <si>
    <t>S</t>
  </si>
  <si>
    <t>①</t>
    <phoneticPr fontId="20"/>
  </si>
  <si>
    <t>②</t>
  </si>
  <si>
    <t>③</t>
  </si>
  <si>
    <t>作成日：</t>
    <rPh sb="0" eb="3">
      <t>サクセイビ</t>
    </rPh>
    <phoneticPr fontId="20"/>
  </si>
  <si>
    <t>運搬者➀</t>
    <phoneticPr fontId="20"/>
  </si>
  <si>
    <t>【輸入：台湾】</t>
    <rPh sb="4" eb="6">
      <t>タイワン</t>
    </rPh>
    <phoneticPr fontId="20"/>
  </si>
  <si>
    <t>輸出者</t>
    <rPh sb="0" eb="3">
      <t>ユシュツシャ</t>
    </rPh>
    <phoneticPr fontId="20"/>
  </si>
  <si>
    <t>運搬者②</t>
    <phoneticPr fontId="20"/>
  </si>
  <si>
    <t>輸出港</t>
  </si>
  <si>
    <t>輸出港</t>
    <rPh sb="0" eb="3">
      <t>ユシュツコウ</t>
    </rPh>
    <phoneticPr fontId="20"/>
  </si>
  <si>
    <t>（輸出港）</t>
    <rPh sb="1" eb="4">
      <t>ユシュツコウ</t>
    </rPh>
    <phoneticPr fontId="20"/>
  </si>
  <si>
    <t>（輸入港）</t>
    <rPh sb="1" eb="3">
      <t>ユニュウ</t>
    </rPh>
    <rPh sb="3" eb="4">
      <t>ミナト</t>
    </rPh>
    <phoneticPr fontId="20"/>
  </si>
  <si>
    <t>輸入港</t>
  </si>
  <si>
    <t>処分者</t>
  </si>
  <si>
    <t>運搬者③</t>
    <phoneticPr fontId="20"/>
  </si>
  <si>
    <t>運搬者①に同じ</t>
    <rPh sb="0" eb="3">
      <t>ウンパンシャ</t>
    </rPh>
    <rPh sb="5" eb="6">
      <t>オナ</t>
    </rPh>
    <phoneticPr fontId="20"/>
  </si>
  <si>
    <t>運搬者</t>
    <rPh sb="0" eb="3">
      <t>ウンパンシャ</t>
    </rPh>
    <phoneticPr fontId="20"/>
  </si>
  <si>
    <t>発生者</t>
    <rPh sb="0" eb="2">
      <t>ハッセイ</t>
    </rPh>
    <rPh sb="2" eb="3">
      <t>シャ</t>
    </rPh>
    <phoneticPr fontId="20"/>
  </si>
  <si>
    <t>※輸入者が処分者ですか？</t>
    <rPh sb="1" eb="3">
      <t>ユニュウ</t>
    </rPh>
    <rPh sb="3" eb="4">
      <t>シャ</t>
    </rPh>
    <rPh sb="5" eb="8">
      <t>ショブンシャ</t>
    </rPh>
    <phoneticPr fontId="20"/>
  </si>
  <si>
    <t>貨物のフロー図</t>
    <rPh sb="0" eb="2">
      <t>カモツ</t>
    </rPh>
    <rPh sb="6" eb="7">
      <t>ズ</t>
    </rPh>
    <phoneticPr fontId="20"/>
  </si>
  <si>
    <t>R</t>
  </si>
  <si>
    <r>
      <t>！！</t>
    </r>
    <r>
      <rPr>
        <b/>
        <sz val="12"/>
        <color rgb="FFFFFF00"/>
        <rFont val="游ゴシック"/>
        <family val="3"/>
        <charset val="128"/>
        <scheme val="minor"/>
      </rPr>
      <t>黄色セル</t>
    </r>
    <r>
      <rPr>
        <b/>
        <sz val="12"/>
        <color rgb="FFFF0000"/>
        <rFont val="游ゴシック"/>
        <family val="3"/>
        <charset val="128"/>
        <scheme val="minor"/>
      </rPr>
      <t>を入力もしくは選択してください！！</t>
    </r>
    <rPh sb="2" eb="4">
      <t>キイロ</t>
    </rPh>
    <rPh sb="7" eb="9">
      <t>ニュウリョク</t>
    </rPh>
    <rPh sb="13" eb="15">
      <t>センタク</t>
    </rPh>
    <phoneticPr fontId="20"/>
  </si>
  <si>
    <t>別紙様式１の記入上の注意事項</t>
    <phoneticPr fontId="20"/>
  </si>
  <si>
    <t>輸出者／申請者及び輸入者／処分者については、以下の事項を記入すること。</t>
  </si>
  <si>
    <t>・氏名又は名称及び法人にあってはその代表者の氏名</t>
  </si>
  <si>
    <t>・住所又は所在地</t>
  </si>
  <si>
    <t>・緊急の場合の連絡責任者の氏名、住所及び電話番号、ファクシミリの番号、電子メールのアドレス</t>
  </si>
  <si>
    <t>・一回の移動、複数回の移動のいずれに係る特定有害廃棄物等に関するものか（複数回の移動の場合は、予定される総移動回数を記入すること。）、</t>
  </si>
  <si>
    <t>・処分作業の種類は、処分（非回収）作業、回収作業のいずれに該当するか、</t>
  </si>
  <si>
    <t>第２欄
第４欄</t>
    <phoneticPr fontId="20"/>
  </si>
  <si>
    <t>処分施設に関する必要な情報を記入すること。</t>
  </si>
  <si>
    <t>また、特定有害廃棄物等の処分作業に用いられる技術（工程、方法）を記入すること。</t>
  </si>
  <si>
    <t>通告を行う前に必要とされる、輸出者と輸入者との間の契約合意の日付を記入すること。</t>
  </si>
  <si>
    <t>書類に添付される資料の数を記入すること。</t>
  </si>
  <si>
    <t>別添資料には添付が予定されている資料のほか、書類本体に記載できない補足的な情報を記入した資料を含む。</t>
  </si>
  <si>
    <t>特定有害廃棄物等のこん包の数を記入すること。</t>
  </si>
  <si>
    <t>「輸出移動書類（別紙様式３）で用いるコード表」に従って、該当する運搬手段の形態のコード番号を記入すること。</t>
  </si>
  <si>
    <t>特定有害廃棄物等の名称並びに有害な特性を示す最も重要な含有成分について、その性質及び濃度を記入すること。</t>
  </si>
  <si>
    <t>バーゼル条約附属書Ⅷに基づいたコード記入すること。</t>
  </si>
  <si>
    <t>また、ＩＷＩＣ（国際廃棄物同定コード）分類システムに基づいたコード又は廃棄物に関するその他の分類システムに基づいたコードを可能な限り記入すること。</t>
  </si>
  <si>
    <t>バーゼル条約に基づき規制される特定有害廃棄物等について、バーゼル条約附属書 Ⅰ及びⅢの規定に基づき規制される有害な廃棄物について、附属書Ⅰに掲げるＹ番号のうち該当するものを記入すること。</t>
  </si>
  <si>
    <t>バーゼル条約に基づき規制される特定有害廃棄物等について、バーゼル条約附属書 Ⅰ及びⅢの規定に基づき規制される有害な廃棄物について、附属書Ⅲに掲げる有害な特性のうち該当するものに対応するＨ番号を記入すること。</t>
  </si>
  <si>
    <t>バーゼル条約に基づき規制される特定有害廃棄物等について、バーセル条約附属書 Ⅰ及びⅢの規定に基づき規制される有害な廃棄物について、附属書Ⅲに掲げる有害な特性のうち該当するものに対応する国際連合分類区分を記入すること。</t>
  </si>
  <si>
    <t>国際連合の「危険物質の輸送に関する勧告」（Recommendations on the Transport of Dangerous Goods）に記載されている国連番号を可能な限り記入すること。</t>
  </si>
  <si>
    <t>第２２欄
第２３欄</t>
    <rPh sb="5" eb="6">
      <t>ダイ</t>
    </rPh>
    <rPh sb="8" eb="9">
      <t>ラン</t>
    </rPh>
    <phoneticPr fontId="20"/>
  </si>
  <si>
    <t>第２２欄には、特定有害廃棄物等の重量及び体積を、第２３欄には、移動が予定されている日付を記入すること。</t>
  </si>
  <si>
    <t>日本及び台湾の権限のある当局の名称及び指定されている場合には輸出及び輸入の地点を記入すること。</t>
  </si>
  <si>
    <t>第２４欄</t>
    <phoneticPr fontId="20"/>
  </si>
  <si>
    <t>台湾の権限ある当局を記入すること。</t>
  </si>
  <si>
    <t>第２５欄</t>
  </si>
  <si>
    <t>第２６欄</t>
  </si>
  <si>
    <t>予定される運搬者又は不可抗力の際の新たな運搬者を記入すること。</t>
  </si>
  <si>
    <t>必要事項を記入すること。</t>
  </si>
  <si>
    <t>第２７欄</t>
  </si>
  <si>
    <t>第２８欄</t>
  </si>
  <si>
    <t>特定有害廃棄物等の排出者に関する必要な情報を提供すること。</t>
    <phoneticPr fontId="20"/>
  </si>
  <si>
    <t>輸出者が排出者である場合は、「SAME AS BLOCK ２」（第２欄に同じ）と記入すること。</t>
  </si>
  <si>
    <t>また、特定有害廃棄物等の排出者が複数の場合には、「SEE ATTACHED LIST」（別添資料参照）と記入し、各排出者について必要な情報を記入した資料を添付すること。</t>
  </si>
  <si>
    <t>特定有害廃棄物等を複数の運搬者が運搬する場合又は複数の運搬者から選択する余地がある場合には、「SEE ATTACHED LIST」（別添資料参照）と記入して、各運搬者について必要な情報を記入した資料を添付すること。</t>
  </si>
  <si>
    <t>処分施設が処分者である場合には、「SAME AS BLOCK ４」（第４欄に同じ）と記入すること。</t>
    <rPh sb="42" eb="44">
      <t>キニュウ</t>
    </rPh>
    <phoneticPr fontId="20"/>
  </si>
  <si>
    <t>別添資料を添付するときは、当該記入欄に「SEE ATTACHED LIST」（別添資料参照）と記入すること。</t>
  </si>
  <si>
    <t>「Other」（その他）の場合には、その物理的状態を具体的に記入すること。</t>
  </si>
  <si>
    <r>
      <t>「輸出移動書類（別紙様式３）で用いるコード表」</t>
    </r>
    <r>
      <rPr>
        <sz val="14"/>
        <color theme="1"/>
        <rFont val="游ゴシック"/>
        <family val="3"/>
        <charset val="128"/>
        <scheme val="minor"/>
      </rPr>
      <t>に従って、該当するコードを記入すること。</t>
    </r>
  </si>
  <si>
    <t>「２０℃における物理的状態」については、該当する欄に「✓」印を記入すること。</t>
    <phoneticPr fontId="20"/>
  </si>
  <si>
    <t>「輸出移動書類（別紙様式３）で用いるコード表」に従って、該当するこん包の形態のコード番号を記入すること。</t>
    <phoneticPr fontId="20"/>
  </si>
  <si>
    <t>特定有害廃棄物等の輸出の理由について、該当する欄に「✓」印を記入すること。</t>
    <phoneticPr fontId="20"/>
  </si>
  <si>
    <t>・特定有害廃棄物等は、事前認定を受けた回収施設への運搬か、について該当欄に「✓」印を記入すること。</t>
    <phoneticPr fontId="20"/>
  </si>
  <si>
    <t>輸出者と輸入者との間の契約合意における、保険又は金銭的保証の条項の有無について、該当する欄に「✓」印を記入すること。「yes」（有）の場合には、当該条項の有効期限を記入し、移動を予定どおりに行うことができない場合の第三者への損害に対する保険や代替処分を可能とする金銭的保証などの重要事項について資料を添付すること。</t>
    <phoneticPr fontId="20"/>
  </si>
  <si>
    <t>事故の場合の緊急の措置を含む特別な取扱いの必要性の有無について、該当欄に「✓」印を記入すること。「yes」（有）場合には、その具体的内容（例：こん包の方法、他の物質と併せて積載しないこと）について資料を添付すること。</t>
    <phoneticPr fontId="20"/>
  </si>
  <si>
    <t>該当する箇所に「✓」印を記入すること。また、詳細については、資料を添付すること。</t>
    <phoneticPr fontId="20"/>
  </si>
  <si>
    <t xml:space="preserve">＜一般的注意事項＞  </t>
    <phoneticPr fontId="20"/>
  </si>
  <si>
    <t>各項目の内容については、「ND入力ガイダンス（台湾専用）」を確認してください。</t>
    <rPh sb="0" eb="3">
      <t>カクコウモク</t>
    </rPh>
    <rPh sb="4" eb="6">
      <t>ナイヨウ</t>
    </rPh>
    <rPh sb="15" eb="17">
      <t>ニュウリョク</t>
    </rPh>
    <rPh sb="23" eb="25">
      <t>タイワン</t>
    </rPh>
    <rPh sb="25" eb="27">
      <t>センヨウ</t>
    </rPh>
    <rPh sb="30" eb="32">
      <t>カクニン</t>
    </rPh>
    <phoneticPr fontId="20"/>
  </si>
  <si>
    <t>左のシートから順に入力してください。「基本情報入力シート（台湾専用）」と「ND入力シート（台湾専用）」に入力された内容が各シートに転記されます。
これ以外のシートにも、一部記載が必要な箇所がありますので必ず各シートを確認してください。</t>
    <rPh sb="0" eb="1">
      <t>ヒダリ</t>
    </rPh>
    <rPh sb="7" eb="8">
      <t>ジュン</t>
    </rPh>
    <rPh sb="9" eb="11">
      <t>ニュウリョク</t>
    </rPh>
    <rPh sb="19" eb="21">
      <t>キホン</t>
    </rPh>
    <rPh sb="21" eb="23">
      <t>ジョウホウ</t>
    </rPh>
    <rPh sb="23" eb="25">
      <t>ニュウリョク</t>
    </rPh>
    <rPh sb="29" eb="31">
      <t>タイワン</t>
    </rPh>
    <rPh sb="31" eb="33">
      <t>センヨウ</t>
    </rPh>
    <rPh sb="39" eb="41">
      <t>ニュウリョク</t>
    </rPh>
    <rPh sb="45" eb="47">
      <t>タイワン</t>
    </rPh>
    <rPh sb="47" eb="49">
      <t>センヨウ</t>
    </rPh>
    <rPh sb="52" eb="54">
      <t>ニュウリョク</t>
    </rPh>
    <rPh sb="57" eb="59">
      <t>ナイヨウ</t>
    </rPh>
    <rPh sb="60" eb="61">
      <t>カク</t>
    </rPh>
    <rPh sb="65" eb="67">
      <t>テンキ</t>
    </rPh>
    <rPh sb="75" eb="77">
      <t>イガイ</t>
    </rPh>
    <rPh sb="84" eb="86">
      <t>イチブ</t>
    </rPh>
    <rPh sb="86" eb="88">
      <t>キサイ</t>
    </rPh>
    <rPh sb="89" eb="91">
      <t>ヒツヨウ</t>
    </rPh>
    <rPh sb="92" eb="94">
      <t>カショ</t>
    </rPh>
    <rPh sb="101" eb="102">
      <t>カナラ</t>
    </rPh>
    <rPh sb="103" eb="104">
      <t>カク</t>
    </rPh>
    <rPh sb="108" eb="110">
      <t>カクニン</t>
    </rPh>
    <phoneticPr fontId="20"/>
  </si>
  <si>
    <t>第２欄　移動番号を入力してください。</t>
    <rPh sb="0" eb="1">
      <t>ダイ</t>
    </rPh>
    <rPh sb="2" eb="3">
      <t>ラン</t>
    </rPh>
    <rPh sb="4" eb="6">
      <t>イドウ</t>
    </rPh>
    <rPh sb="6" eb="8">
      <t>バンゴウ</t>
    </rPh>
    <rPh sb="9" eb="11">
      <t>ニュウリョク</t>
    </rPh>
    <phoneticPr fontId="20"/>
  </si>
  <si>
    <t>第５欄　実際の運搬量を入力してください。</t>
    <rPh sb="0" eb="1">
      <t>ダイ</t>
    </rPh>
    <rPh sb="2" eb="3">
      <t>ラン</t>
    </rPh>
    <rPh sb="4" eb="6">
      <t>ジッサイ</t>
    </rPh>
    <rPh sb="7" eb="10">
      <t>ウンパンリョウ</t>
    </rPh>
    <rPh sb="11" eb="13">
      <t>ニュウリョク</t>
    </rPh>
    <phoneticPr fontId="20"/>
  </si>
  <si>
    <t>第７欄　こん包数を入力してください。</t>
    <rPh sb="0" eb="1">
      <t>ダイ</t>
    </rPh>
    <rPh sb="2" eb="3">
      <t>ラン</t>
    </rPh>
    <rPh sb="6" eb="7">
      <t>ポウ</t>
    </rPh>
    <rPh sb="7" eb="8">
      <t>スウ</t>
    </rPh>
    <rPh sb="9" eb="11">
      <t>ニュウリョク</t>
    </rPh>
    <phoneticPr fontId="20"/>
  </si>
  <si>
    <t>第15欄　Name、Dateを入力してください。</t>
    <rPh sb="0" eb="1">
      <t>ダイ</t>
    </rPh>
    <rPh sb="3" eb="4">
      <t>ラン</t>
    </rPh>
    <rPh sb="15" eb="17">
      <t>ニュウリョク</t>
    </rPh>
    <phoneticPr fontId="20"/>
  </si>
  <si>
    <t>輸出者住所</t>
    <rPh sb="0" eb="3">
      <t>ユシュツシャ</t>
    </rPh>
    <rPh sb="3" eb="5">
      <t>ジュウショ</t>
    </rPh>
    <phoneticPr fontId="20"/>
  </si>
  <si>
    <t>輸出者連絡責任者</t>
    <rPh sb="0" eb="3">
      <t>ユシュツシャ</t>
    </rPh>
    <rPh sb="3" eb="5">
      <t>レンラク</t>
    </rPh>
    <rPh sb="5" eb="8">
      <t>セキニンシャ</t>
    </rPh>
    <phoneticPr fontId="20"/>
  </si>
  <si>
    <t>輸出者電話</t>
    <rPh sb="0" eb="3">
      <t>ユシュツシャ</t>
    </rPh>
    <rPh sb="3" eb="5">
      <t>デンワ</t>
    </rPh>
    <phoneticPr fontId="20"/>
  </si>
  <si>
    <t>輸出者e-mail</t>
    <rPh sb="0" eb="3">
      <t>ユシュツシャ</t>
    </rPh>
    <phoneticPr fontId="20"/>
  </si>
  <si>
    <t>総移動回数</t>
    <rPh sb="0" eb="1">
      <t>ソウ</t>
    </rPh>
    <rPh sb="1" eb="3">
      <t>イドウ</t>
    </rPh>
    <rPh sb="3" eb="5">
      <t>カイスウ</t>
    </rPh>
    <phoneticPr fontId="20"/>
  </si>
  <si>
    <t>輸入者名</t>
    <rPh sb="0" eb="2">
      <t>ユニュウ</t>
    </rPh>
    <rPh sb="2" eb="3">
      <t>シャ</t>
    </rPh>
    <rPh sb="3" eb="4">
      <t>メイ</t>
    </rPh>
    <phoneticPr fontId="20"/>
  </si>
  <si>
    <t>輸入者住所</t>
    <rPh sb="0" eb="2">
      <t>ユニュウ</t>
    </rPh>
    <rPh sb="2" eb="3">
      <t>シャ</t>
    </rPh>
    <rPh sb="3" eb="5">
      <t>ジュウショ</t>
    </rPh>
    <phoneticPr fontId="20"/>
  </si>
  <si>
    <t>輸入者連絡責任者</t>
    <rPh sb="0" eb="2">
      <t>ユニュウ</t>
    </rPh>
    <rPh sb="2" eb="3">
      <t>シャ</t>
    </rPh>
    <rPh sb="3" eb="5">
      <t>レンラク</t>
    </rPh>
    <rPh sb="5" eb="8">
      <t>セキニンシャ</t>
    </rPh>
    <phoneticPr fontId="20"/>
  </si>
  <si>
    <t>輸入者電話</t>
    <rPh sb="0" eb="2">
      <t>ユニュウ</t>
    </rPh>
    <rPh sb="2" eb="3">
      <t>シャ</t>
    </rPh>
    <rPh sb="3" eb="5">
      <t>デンワ</t>
    </rPh>
    <phoneticPr fontId="20"/>
  </si>
  <si>
    <t>輸入者e-mail</t>
    <rPh sb="0" eb="2">
      <t>ユニュウ</t>
    </rPh>
    <rPh sb="2" eb="3">
      <t>シャ</t>
    </rPh>
    <phoneticPr fontId="20"/>
  </si>
  <si>
    <t>排出者名</t>
    <rPh sb="0" eb="3">
      <t>ハイシュツシャ</t>
    </rPh>
    <rPh sb="3" eb="4">
      <t>メイ</t>
    </rPh>
    <phoneticPr fontId="20"/>
  </si>
  <si>
    <t>排出者住所</t>
    <rPh sb="3" eb="5">
      <t>ジュウショ</t>
    </rPh>
    <phoneticPr fontId="20"/>
  </si>
  <si>
    <t>排出者連絡責任者</t>
    <rPh sb="3" eb="5">
      <t>レンラク</t>
    </rPh>
    <rPh sb="5" eb="8">
      <t>セキニンシャ</t>
    </rPh>
    <phoneticPr fontId="20"/>
  </si>
  <si>
    <t>排出者電話</t>
    <rPh sb="3" eb="5">
      <t>デンワ</t>
    </rPh>
    <phoneticPr fontId="20"/>
  </si>
  <si>
    <t>排出者e-mail</t>
    <phoneticPr fontId="20"/>
  </si>
  <si>
    <t>※運搬者は４社以上ありますか？</t>
    <rPh sb="1" eb="4">
      <t>ウンパンシャ</t>
    </rPh>
    <rPh sb="6" eb="7">
      <t>シャ</t>
    </rPh>
    <rPh sb="7" eb="9">
      <t>イジョウ</t>
    </rPh>
    <phoneticPr fontId="20"/>
  </si>
  <si>
    <t>処分者名</t>
    <rPh sb="0" eb="3">
      <t>ショブンシャ</t>
    </rPh>
    <rPh sb="3" eb="4">
      <t>メイ</t>
    </rPh>
    <phoneticPr fontId="20"/>
  </si>
  <si>
    <t>処分者住所</t>
    <rPh sb="3" eb="5">
      <t>ジュウショ</t>
    </rPh>
    <phoneticPr fontId="20"/>
  </si>
  <si>
    <t>処分者連絡責任者</t>
    <rPh sb="3" eb="5">
      <t>レンラク</t>
    </rPh>
    <rPh sb="5" eb="8">
      <t>セキニンシャ</t>
    </rPh>
    <phoneticPr fontId="20"/>
  </si>
  <si>
    <t>処分者電話</t>
    <rPh sb="3" eb="5">
      <t>デンワ</t>
    </rPh>
    <phoneticPr fontId="20"/>
  </si>
  <si>
    <t>処分者e-mail</t>
    <phoneticPr fontId="20"/>
  </si>
  <si>
    <t>処分作業コード（R）</t>
    <rPh sb="0" eb="2">
      <t>ショブン</t>
    </rPh>
    <rPh sb="2" eb="4">
      <t>サギョウ</t>
    </rPh>
    <phoneticPr fontId="20"/>
  </si>
  <si>
    <t>適用技術</t>
    <rPh sb="0" eb="2">
      <t>テキヨウ</t>
    </rPh>
    <rPh sb="2" eb="4">
      <t>ギジュツ</t>
    </rPh>
    <phoneticPr fontId="20"/>
  </si>
  <si>
    <t>契約合意日</t>
    <rPh sb="0" eb="2">
      <t>ケイヤク</t>
    </rPh>
    <rPh sb="2" eb="5">
      <t>ゴウイビ</t>
    </rPh>
    <phoneticPr fontId="20"/>
  </si>
  <si>
    <t>別添資料の数</t>
    <rPh sb="0" eb="2">
      <t>ベッテン</t>
    </rPh>
    <rPh sb="2" eb="4">
      <t>シリョウ</t>
    </rPh>
    <rPh sb="5" eb="6">
      <t>カズ</t>
    </rPh>
    <phoneticPr fontId="20"/>
  </si>
  <si>
    <t>こん包形態</t>
    <rPh sb="2" eb="3">
      <t>ポウ</t>
    </rPh>
    <rPh sb="3" eb="5">
      <t>ケイタイ</t>
    </rPh>
    <phoneticPr fontId="20"/>
  </si>
  <si>
    <t>こん包数</t>
    <rPh sb="2" eb="3">
      <t>ポウ</t>
    </rPh>
    <rPh sb="3" eb="4">
      <t>スウ</t>
    </rPh>
    <phoneticPr fontId="20"/>
  </si>
  <si>
    <t>運搬の手段</t>
    <phoneticPr fontId="20"/>
  </si>
  <si>
    <t>廃棄物名称</t>
    <rPh sb="0" eb="3">
      <t>ハイキブツ</t>
    </rPh>
    <rPh sb="3" eb="5">
      <t>メイショウ</t>
    </rPh>
    <phoneticPr fontId="20"/>
  </si>
  <si>
    <t>移動数量</t>
    <rPh sb="0" eb="2">
      <t>イドウ</t>
    </rPh>
    <rPh sb="2" eb="4">
      <t>スウリョウ</t>
    </rPh>
    <phoneticPr fontId="20"/>
  </si>
  <si>
    <t>移動数量単位</t>
    <rPh sb="0" eb="2">
      <t>イドウ</t>
    </rPh>
    <rPh sb="2" eb="4">
      <t>スウリョウ</t>
    </rPh>
    <rPh sb="4" eb="6">
      <t>タンイ</t>
    </rPh>
    <phoneticPr fontId="20"/>
  </si>
  <si>
    <t>移動開始日</t>
    <rPh sb="0" eb="2">
      <t>イドウ</t>
    </rPh>
    <rPh sb="2" eb="4">
      <t>カイシ</t>
    </rPh>
    <rPh sb="4" eb="5">
      <t>ビ</t>
    </rPh>
    <phoneticPr fontId="20"/>
  </si>
  <si>
    <t>移動完了日</t>
    <rPh sb="0" eb="2">
      <t>イドウ</t>
    </rPh>
    <rPh sb="2" eb="5">
      <t>カンリョウビ</t>
    </rPh>
    <phoneticPr fontId="20"/>
  </si>
  <si>
    <t>輸出地点（日本）</t>
    <rPh sb="0" eb="2">
      <t>ユシュツ</t>
    </rPh>
    <rPh sb="2" eb="4">
      <t>チテン</t>
    </rPh>
    <rPh sb="5" eb="7">
      <t>ニホン</t>
    </rPh>
    <phoneticPr fontId="20"/>
  </si>
  <si>
    <t>輸入地点（台湾）</t>
    <rPh sb="0" eb="2">
      <t>ユニュウ</t>
    </rPh>
    <rPh sb="2" eb="4">
      <t>チテン</t>
    </rPh>
    <rPh sb="5" eb="7">
      <t>タイワン</t>
    </rPh>
    <phoneticPr fontId="20"/>
  </si>
  <si>
    <t>台湾当局名</t>
    <rPh sb="0" eb="2">
      <t>タイワン</t>
    </rPh>
    <rPh sb="2" eb="4">
      <t>トウキョク</t>
    </rPh>
    <rPh sb="4" eb="5">
      <t>メイ</t>
    </rPh>
    <phoneticPr fontId="20"/>
  </si>
  <si>
    <t>台湾当局住所</t>
    <rPh sb="4" eb="6">
      <t>ジュウショ</t>
    </rPh>
    <phoneticPr fontId="20"/>
  </si>
  <si>
    <r>
      <t>本様式は、</t>
    </r>
    <r>
      <rPr>
        <b/>
        <sz val="14"/>
        <color rgb="FFFF0000"/>
        <rFont val="游ゴシック"/>
        <family val="3"/>
        <charset val="128"/>
        <scheme val="minor"/>
      </rPr>
      <t>英文のタイプ印書</t>
    </r>
    <r>
      <rPr>
        <sz val="14"/>
        <color theme="1"/>
        <rFont val="游ゴシック"/>
        <family val="3"/>
        <charset val="128"/>
        <scheme val="minor"/>
      </rPr>
      <t>で記入すること。また、署名は、如何なる方法にても複製はしないこと。</t>
    </r>
    <phoneticPr fontId="20"/>
  </si>
  <si>
    <t>日付は、西暦/月/日で入力すること。例）2024/1/1</t>
    <rPh sb="4" eb="6">
      <t>セイレキ</t>
    </rPh>
    <rPh sb="7" eb="8">
      <t>ツキ</t>
    </rPh>
    <rPh sb="9" eb="10">
      <t>ヒ</t>
    </rPh>
    <rPh sb="11" eb="13">
      <t>ニュウリョク</t>
    </rPh>
    <phoneticPr fontId="20"/>
  </si>
  <si>
    <t>輸出は台湾から同意を得た通告書に記載された範囲内で可能（原則変更は不可。可能な場合も再度の通告等が必要）となるため、作成の際には十分留意すること。</t>
    <rPh sb="3" eb="5">
      <t>タイワン</t>
    </rPh>
    <rPh sb="28" eb="30">
      <t>ゲンソク</t>
    </rPh>
    <phoneticPr fontId="20"/>
  </si>
  <si>
    <t>輸出者</t>
  </si>
  <si>
    <t>選択</t>
    <rPh sb="0" eb="2">
      <t>センタク</t>
    </rPh>
    <phoneticPr fontId="20"/>
  </si>
  <si>
    <t>台湾専用</t>
    <rPh sb="0" eb="2">
      <t>タイワン</t>
    </rPh>
    <rPh sb="2" eb="4">
      <t>センヨウ</t>
    </rPh>
    <phoneticPr fontId="20"/>
  </si>
  <si>
    <t>台湾専用</t>
    <rPh sb="0" eb="4">
      <t>タイワンセンヨウ</t>
    </rPh>
    <phoneticPr fontId="20"/>
  </si>
  <si>
    <t>※台湾専用</t>
  </si>
  <si>
    <t xml:space="preserve">　　　　　　　　　　　　　　　　　　提出書類 （チェックリスト） 　　　　　　　 </t>
    <rPh sb="18" eb="20">
      <t>テイシュツ</t>
    </rPh>
    <rPh sb="20" eb="22">
      <t>ショルイ</t>
    </rPh>
    <phoneticPr fontId="20"/>
  </si>
  <si>
    <t>5-8</t>
  </si>
  <si>
    <t>排出過程</t>
    <rPh sb="0" eb="2">
      <t>ハイシュツ</t>
    </rPh>
    <rPh sb="2" eb="4">
      <t>カテイ</t>
    </rPh>
    <phoneticPr fontId="20"/>
  </si>
  <si>
    <t>排出場所</t>
    <rPh sb="0" eb="2">
      <t>ハイシュツ</t>
    </rPh>
    <rPh sb="2" eb="4">
      <t>バショ</t>
    </rPh>
    <phoneticPr fontId="20"/>
  </si>
  <si>
    <t>※排出場所(住所)が5-2と異なる場合のみ記載してください。</t>
    <rPh sb="1" eb="3">
      <t>ハイシュツ</t>
    </rPh>
    <rPh sb="3" eb="5">
      <t>バショ</t>
    </rPh>
    <rPh sb="6" eb="8">
      <t>ジュウショ</t>
    </rPh>
    <rPh sb="14" eb="15">
      <t>コト</t>
    </rPh>
    <rPh sb="17" eb="19">
      <t>バアイ</t>
    </rPh>
    <rPh sb="21" eb="23">
      <t>キサイ</t>
    </rPh>
    <phoneticPr fontId="20"/>
  </si>
  <si>
    <t>Date of receipt/transfer:</t>
  </si>
  <si>
    <t>16-2</t>
  </si>
  <si>
    <t>17-1</t>
    <phoneticPr fontId="20"/>
  </si>
  <si>
    <t>特別な取扱いの指示</t>
    <rPh sb="0" eb="2">
      <t>トクベツ</t>
    </rPh>
    <rPh sb="3" eb="5">
      <t>トリアツカ</t>
    </rPh>
    <rPh sb="7" eb="9">
      <t>シジ</t>
    </rPh>
    <phoneticPr fontId="20"/>
  </si>
  <si>
    <t>15-2</t>
  </si>
  <si>
    <t>物理的状態</t>
    <rPh sb="0" eb="3">
      <t>ブツリテキ</t>
    </rPh>
    <rPh sb="3" eb="5">
      <t>ジョウタイ</t>
    </rPh>
    <phoneticPr fontId="20"/>
  </si>
  <si>
    <t>粉状又は粉　</t>
  </si>
  <si>
    <t>固体状　</t>
    <phoneticPr fontId="20"/>
  </si>
  <si>
    <t xml:space="preserve">高粘着性/糊状　 </t>
    <phoneticPr fontId="20"/>
  </si>
  <si>
    <t>泥状　</t>
    <phoneticPr fontId="20"/>
  </si>
  <si>
    <t>液状　</t>
    <phoneticPr fontId="20"/>
  </si>
  <si>
    <t>ガス状</t>
    <phoneticPr fontId="20"/>
  </si>
  <si>
    <t>Viscous / paste</t>
    <phoneticPr fontId="20"/>
  </si>
  <si>
    <t>Sludgy</t>
    <phoneticPr fontId="20"/>
  </si>
  <si>
    <t>Liquid</t>
    <phoneticPr fontId="20"/>
  </si>
  <si>
    <t>Gaseous</t>
    <phoneticPr fontId="20"/>
  </si>
  <si>
    <t>Powdery / powder</t>
    <phoneticPr fontId="20"/>
  </si>
  <si>
    <t>Solid</t>
    <phoneticPr fontId="20"/>
  </si>
  <si>
    <t xml:space="preserve">Other (specify) </t>
    <phoneticPr fontId="20"/>
  </si>
  <si>
    <t>その他（明細を記入すること）</t>
    <phoneticPr fontId="20"/>
  </si>
  <si>
    <t>保険/金銭的保証条項の有無</t>
    <phoneticPr fontId="20"/>
  </si>
  <si>
    <t>11-1</t>
    <phoneticPr fontId="20"/>
  </si>
  <si>
    <t>Box.番号</t>
    <rPh sb="4" eb="6">
      <t>バンゴウ</t>
    </rPh>
    <phoneticPr fontId="20"/>
  </si>
  <si>
    <t>処分能力又は適当な処分場所を日本が有しないため</t>
  </si>
  <si>
    <t>一回の移動</t>
    <rPh sb="0" eb="2">
      <t>イッカイ</t>
    </rPh>
    <rPh sb="3" eb="5">
      <t>イドウ</t>
    </rPh>
    <phoneticPr fontId="20"/>
  </si>
  <si>
    <t>複数回の移動</t>
    <rPh sb="0" eb="3">
      <t>フクスウカイ</t>
    </rPh>
    <rPh sb="4" eb="6">
      <t>イドウ</t>
    </rPh>
    <phoneticPr fontId="20"/>
  </si>
  <si>
    <t>処分（非回収）作業</t>
  </si>
  <si>
    <t>回収作業</t>
    <rPh sb="0" eb="2">
      <t>カイシュウ</t>
    </rPh>
    <phoneticPr fontId="20"/>
  </si>
  <si>
    <t>輸出の理由</t>
    <rPh sb="0" eb="2">
      <t>ユシュツ</t>
    </rPh>
    <rPh sb="3" eb="5">
      <t>リユウ</t>
    </rPh>
    <phoneticPr fontId="20"/>
  </si>
  <si>
    <t>□</t>
    <phoneticPr fontId="20"/>
  </si>
  <si>
    <t>■</t>
    <phoneticPr fontId="20"/>
  </si>
  <si>
    <t>一回の移動/複数回の移動</t>
    <rPh sb="0" eb="2">
      <t>イッカイ</t>
    </rPh>
    <rPh sb="3" eb="5">
      <t>イドウ</t>
    </rPh>
    <rPh sb="6" eb="9">
      <t>フクスウカイ</t>
    </rPh>
    <rPh sb="10" eb="12">
      <t>イドウ</t>
    </rPh>
    <phoneticPr fontId="20"/>
  </si>
  <si>
    <t>3-2</t>
    <phoneticPr fontId="20"/>
  </si>
  <si>
    <t>処分/回収作業</t>
    <rPh sb="0" eb="2">
      <t>ショブン</t>
    </rPh>
    <rPh sb="3" eb="5">
      <t>カイシュウ</t>
    </rPh>
    <rPh sb="5" eb="7">
      <t>サギョウ</t>
    </rPh>
    <phoneticPr fontId="20"/>
  </si>
  <si>
    <t>台湾で再生原材料として必要とされているため</t>
    <rPh sb="0" eb="2">
      <t>タイワン</t>
    </rPh>
    <rPh sb="3" eb="5">
      <t>サイセイ</t>
    </rPh>
    <phoneticPr fontId="20"/>
  </si>
  <si>
    <t>廃棄物同定コード（附属書Ⅷ）</t>
    <rPh sb="0" eb="3">
      <t>ハイキブツ</t>
    </rPh>
    <rPh sb="3" eb="5">
      <t>ドウテイ</t>
    </rPh>
    <rPh sb="9" eb="12">
      <t>フゾクショ</t>
    </rPh>
    <phoneticPr fontId="20"/>
  </si>
  <si>
    <t>廃棄物同定コード（その他）</t>
    <rPh sb="0" eb="3">
      <t>ハイキブツ</t>
    </rPh>
    <rPh sb="3" eb="5">
      <t>ドウテイ</t>
    </rPh>
    <rPh sb="11" eb="12">
      <t>タ</t>
    </rPh>
    <phoneticPr fontId="20"/>
  </si>
  <si>
    <t xml:space="preserve">1. Drumドラム缶　 </t>
    <phoneticPr fontId="20"/>
  </si>
  <si>
    <t>2. Wooden barrel木樽　</t>
    <phoneticPr fontId="20"/>
  </si>
  <si>
    <t>3. Jerricanジェリー缶　</t>
    <phoneticPr fontId="20"/>
  </si>
  <si>
    <t>4. Box箱　</t>
    <phoneticPr fontId="20"/>
  </si>
  <si>
    <t>5. Bag袋　</t>
    <phoneticPr fontId="20"/>
  </si>
  <si>
    <t>6. Composite packaging混合こん包　</t>
    <phoneticPr fontId="20"/>
  </si>
  <si>
    <t>7. Pressure receptacle圧縮容器</t>
    <phoneticPr fontId="20"/>
  </si>
  <si>
    <t xml:space="preserve">8. Bulkばら積み 　 </t>
    <phoneticPr fontId="20"/>
  </si>
  <si>
    <t>9. Other (specify) その他</t>
    <phoneticPr fontId="20"/>
  </si>
  <si>
    <t>　２つ目以降がある場合は選択してください。</t>
    <rPh sb="3" eb="4">
      <t>メ</t>
    </rPh>
    <rPh sb="4" eb="6">
      <t>イコウ</t>
    </rPh>
    <rPh sb="9" eb="11">
      <t>バアイ</t>
    </rPh>
    <rPh sb="12" eb="14">
      <t>センタク</t>
    </rPh>
    <phoneticPr fontId="20"/>
  </si>
  <si>
    <t>　２つ目がある場合は選択してください。</t>
    <rPh sb="3" eb="4">
      <t>メ</t>
    </rPh>
    <rPh sb="7" eb="9">
      <t>バアイ</t>
    </rPh>
    <rPh sb="10" eb="12">
      <t>センタク</t>
    </rPh>
    <phoneticPr fontId="20"/>
  </si>
  <si>
    <t>7-7</t>
  </si>
  <si>
    <t>実際の処分/回収の場所</t>
    <phoneticPr fontId="20"/>
  </si>
  <si>
    <t>※実際の処分/回収場所(住所)が7-2と異なる場合のみ記載してください。</t>
    <rPh sb="1" eb="3">
      <t>ジッサイ</t>
    </rPh>
    <rPh sb="4" eb="6">
      <t>ショブン</t>
    </rPh>
    <rPh sb="7" eb="9">
      <t>カイシュウ</t>
    </rPh>
    <phoneticPr fontId="20"/>
  </si>
  <si>
    <t>申請数量合計</t>
    <rPh sb="0" eb="2">
      <t>シンセイ</t>
    </rPh>
    <rPh sb="2" eb="4">
      <t>スウリョウ</t>
    </rPh>
    <rPh sb="4" eb="6">
      <t>ゴウケイ</t>
    </rPh>
    <phoneticPr fontId="20"/>
  </si>
  <si>
    <t>SAME AS BLOCK 6</t>
    <phoneticPr fontId="20"/>
  </si>
  <si>
    <r>
      <rPr>
        <sz val="10.5"/>
        <color theme="1"/>
        <rFont val="ＭＳ 明朝"/>
        <family val="1"/>
        <charset val="128"/>
      </rPr>
      <t>別紙１</t>
    </r>
  </si>
  <si>
    <r>
      <rPr>
        <b/>
        <sz val="14"/>
        <color rgb="FFFF0000"/>
        <rFont val="游ゴシック"/>
        <family val="3"/>
        <charset val="128"/>
      </rPr>
      <t>台湾専用</t>
    </r>
    <rPh sb="0" eb="2">
      <t>タイワン</t>
    </rPh>
    <rPh sb="2" eb="4">
      <t>センヨウ</t>
    </rPh>
    <phoneticPr fontId="20"/>
  </si>
  <si>
    <r>
      <rPr>
        <b/>
        <sz val="12"/>
        <color rgb="FFFF0000"/>
        <rFont val="游ゴシック"/>
        <family val="3"/>
        <charset val="128"/>
      </rPr>
      <t>！！</t>
    </r>
    <r>
      <rPr>
        <b/>
        <sz val="12"/>
        <color rgb="FFFFFF00"/>
        <rFont val="游ゴシック"/>
        <family val="3"/>
        <charset val="128"/>
      </rPr>
      <t>黄色セル</t>
    </r>
    <r>
      <rPr>
        <b/>
        <sz val="12"/>
        <color rgb="FFFF0000"/>
        <rFont val="游ゴシック"/>
        <family val="3"/>
        <charset val="128"/>
      </rPr>
      <t>をすべて入力もしくは選択してください！！</t>
    </r>
    <rPh sb="2" eb="4">
      <t>キイロ</t>
    </rPh>
    <rPh sb="10" eb="12">
      <t>ニュウリョク</t>
    </rPh>
    <rPh sb="16" eb="18">
      <t>センタク</t>
    </rPh>
    <phoneticPr fontId="20"/>
  </si>
  <si>
    <r>
      <t>１．</t>
    </r>
    <r>
      <rPr>
        <sz val="7"/>
        <color theme="1"/>
        <rFont val="Century"/>
        <family val="1"/>
      </rPr>
      <t xml:space="preserve"> </t>
    </r>
    <r>
      <rPr>
        <sz val="10.5"/>
        <color theme="1"/>
        <rFont val="Century"/>
        <family val="1"/>
      </rPr>
      <t>Reason for waste export</t>
    </r>
    <r>
      <rPr>
        <sz val="10.5"/>
        <color theme="1"/>
        <rFont val="ＭＳ 明朝"/>
        <family val="1"/>
        <charset val="128"/>
      </rPr>
      <t>（特定有害廃棄物等の輸出の理由）</t>
    </r>
  </si>
  <si>
    <r>
      <rPr>
        <b/>
        <sz val="11"/>
        <color rgb="FFFF0000"/>
        <rFont val="游ゴシック"/>
        <family val="3"/>
        <charset val="128"/>
      </rPr>
      <t>１．入力不要です。</t>
    </r>
    <rPh sb="2" eb="4">
      <t>ニュウリョク</t>
    </rPh>
    <rPh sb="4" eb="6">
      <t>フヨウ</t>
    </rPh>
    <phoneticPr fontId="20"/>
  </si>
  <si>
    <r>
      <t>Japan does not have the technical capacity and the necessary facilities,capacity or suitable disposal sites in order to dispose of the wastes in question in an environmentally sound and efficient manner.</t>
    </r>
    <r>
      <rPr>
        <sz val="10.5"/>
        <color theme="1"/>
        <rFont val="ＭＳ 明朝"/>
        <family val="1"/>
        <charset val="128"/>
      </rPr>
      <t>（輸出される特定有害廃棄物等を環境の保全上適正かつ効率的な方法で処分するための技術上の能力及び施設、処分能力又は適当な処分場所を日本が有しないため。）</t>
    </r>
    <phoneticPr fontId="20"/>
  </si>
  <si>
    <r>
      <t>The wastes in question are required as a raw material for recycling or recovery industries in Taiwan.</t>
    </r>
    <r>
      <rPr>
        <sz val="10.5"/>
        <color theme="1"/>
        <rFont val="ＭＳ 明朝"/>
        <family val="1"/>
        <charset val="128"/>
      </rPr>
      <t>（輸出される特定有害廃棄物等が台湾において</t>
    </r>
    <r>
      <rPr>
        <sz val="10.5"/>
        <color theme="1"/>
        <rFont val="Century"/>
        <family val="1"/>
      </rPr>
      <t xml:space="preserve"> </t>
    </r>
    <r>
      <rPr>
        <sz val="10.5"/>
        <color theme="1"/>
        <rFont val="ＭＳ 明朝"/>
        <family val="1"/>
        <charset val="128"/>
      </rPr>
      <t>再生利用産業又は回収産業のための原材料として必要とされているため。）</t>
    </r>
    <phoneticPr fontId="20"/>
  </si>
  <si>
    <r>
      <t>２．</t>
    </r>
    <r>
      <rPr>
        <sz val="7"/>
        <color theme="1"/>
        <rFont val="Century"/>
        <family val="1"/>
      </rPr>
      <t xml:space="preserve"> </t>
    </r>
    <r>
      <rPr>
        <sz val="10.5"/>
        <color theme="1"/>
        <rFont val="Century"/>
        <family val="1"/>
      </rPr>
      <t>Exporter/Notifier</t>
    </r>
    <r>
      <rPr>
        <sz val="10.5"/>
        <color theme="1"/>
        <rFont val="ＭＳ 明朝"/>
        <family val="1"/>
        <charset val="128"/>
      </rPr>
      <t>（輸出者</t>
    </r>
    <r>
      <rPr>
        <sz val="10.5"/>
        <color theme="1"/>
        <rFont val="Century"/>
        <family val="1"/>
      </rPr>
      <t>/</t>
    </r>
    <r>
      <rPr>
        <sz val="10.5"/>
        <color theme="1"/>
        <rFont val="ＭＳ 明朝"/>
        <family val="1"/>
        <charset val="128"/>
      </rPr>
      <t>申請者）</t>
    </r>
  </si>
  <si>
    <r>
      <rPr>
        <b/>
        <sz val="11"/>
        <color rgb="FFFF0000"/>
        <rFont val="游ゴシック"/>
        <family val="3"/>
        <charset val="128"/>
      </rPr>
      <t>２．入力不要です。</t>
    </r>
    <rPh sb="2" eb="4">
      <t>ニュウリョク</t>
    </rPh>
    <rPh sb="4" eb="6">
      <t>フヨウ</t>
    </rPh>
    <phoneticPr fontId="20"/>
  </si>
  <si>
    <r>
      <t xml:space="preserve"> Name</t>
    </r>
    <r>
      <rPr>
        <sz val="10.5"/>
        <color theme="1"/>
        <rFont val="ＭＳ 明朝"/>
        <family val="1"/>
        <charset val="128"/>
      </rPr>
      <t>（氏名又は名称）：</t>
    </r>
    <phoneticPr fontId="20"/>
  </si>
  <si>
    <r>
      <t>Address</t>
    </r>
    <r>
      <rPr>
        <sz val="10.5"/>
        <color theme="1"/>
        <rFont val="ＭＳ 明朝"/>
        <family val="1"/>
        <charset val="128"/>
      </rPr>
      <t>（住所又は所在地）：</t>
    </r>
    <phoneticPr fontId="20"/>
  </si>
  <si>
    <r>
      <rPr>
        <sz val="10.5"/>
        <color theme="1"/>
        <rFont val="ＭＳ 明朝"/>
        <family val="1"/>
        <charset val="128"/>
      </rPr>
      <t>　</t>
    </r>
    <r>
      <rPr>
        <sz val="10.5"/>
        <color theme="1"/>
        <rFont val="Century"/>
        <family val="1"/>
      </rPr>
      <t xml:space="preserve">  </t>
    </r>
  </si>
  <si>
    <r>
      <t>Contact person</t>
    </r>
    <r>
      <rPr>
        <sz val="10.5"/>
        <color theme="1"/>
        <rFont val="ＭＳ 明朝"/>
        <family val="1"/>
        <charset val="128"/>
      </rPr>
      <t>（連絡責任者）：</t>
    </r>
    <phoneticPr fontId="20"/>
  </si>
  <si>
    <r>
      <t>３．</t>
    </r>
    <r>
      <rPr>
        <sz val="7"/>
        <color theme="1"/>
        <rFont val="Century"/>
        <family val="1"/>
      </rPr>
      <t xml:space="preserve"> </t>
    </r>
    <r>
      <rPr>
        <sz val="10.5"/>
        <color theme="1"/>
        <rFont val="Century"/>
        <family val="1"/>
      </rPr>
      <t>Notification</t>
    </r>
    <r>
      <rPr>
        <sz val="10.5"/>
        <color theme="1"/>
        <rFont val="ＭＳ 明朝"/>
        <family val="1"/>
        <charset val="128"/>
      </rPr>
      <t>（事前通告）</t>
    </r>
  </si>
  <si>
    <r>
      <rPr>
        <b/>
        <sz val="11"/>
        <color rgb="FFFF0000"/>
        <rFont val="游ゴシック"/>
        <family val="3"/>
        <charset val="128"/>
      </rPr>
      <t>３．入力不要です。</t>
    </r>
    <rPh sb="2" eb="4">
      <t>ニュウリョク</t>
    </rPh>
    <rPh sb="4" eb="6">
      <t>フヨウ</t>
    </rPh>
    <phoneticPr fontId="20"/>
  </si>
  <si>
    <r>
      <t>Multiple movement</t>
    </r>
    <r>
      <rPr>
        <sz val="10.5"/>
        <color theme="1"/>
        <rFont val="ＭＳ 明朝"/>
        <family val="1"/>
        <charset val="128"/>
      </rPr>
      <t>　</t>
    </r>
    <phoneticPr fontId="20"/>
  </si>
  <si>
    <r>
      <t>Total intended number of movement</t>
    </r>
    <r>
      <rPr>
        <sz val="10.5"/>
        <color theme="1"/>
        <rFont val="ＭＳ 明朝"/>
        <family val="1"/>
        <charset val="128"/>
      </rPr>
      <t>：</t>
    </r>
    <phoneticPr fontId="20"/>
  </si>
  <si>
    <r>
      <rPr>
        <sz val="10.5"/>
        <color theme="1"/>
        <rFont val="ＭＳ 明朝"/>
        <family val="1"/>
        <charset val="128"/>
      </rPr>
      <t>　　（複数回の移動）　　　　　　　　　</t>
    </r>
    <phoneticPr fontId="20"/>
  </si>
  <si>
    <r>
      <t xml:space="preserve">    </t>
    </r>
    <r>
      <rPr>
        <sz val="10.5"/>
        <color theme="1"/>
        <rFont val="ＭＳ 明朝"/>
        <family val="1"/>
        <charset val="128"/>
      </rPr>
      <t>（予定される総移動回数）</t>
    </r>
    <phoneticPr fontId="20"/>
  </si>
  <si>
    <r>
      <rPr>
        <sz val="10.5"/>
        <color theme="1"/>
        <rFont val="ＭＳ 明朝"/>
        <family val="1"/>
        <charset val="128"/>
      </rPr>
      <t>　</t>
    </r>
    <r>
      <rPr>
        <sz val="10.5"/>
        <color theme="1"/>
        <rFont val="Century"/>
        <family val="1"/>
      </rPr>
      <t xml:space="preserve">   </t>
    </r>
  </si>
  <si>
    <r>
      <t xml:space="preserve">Recovery operation </t>
    </r>
    <r>
      <rPr>
        <sz val="11"/>
        <color theme="1"/>
        <rFont val="游ゴシック"/>
        <family val="2"/>
        <charset val="128"/>
      </rPr>
      <t>＊</t>
    </r>
    <phoneticPr fontId="20"/>
  </si>
  <si>
    <r>
      <rPr>
        <sz val="10.5"/>
        <color theme="1"/>
        <rFont val="ＭＳ 明朝"/>
        <family val="1"/>
        <charset val="128"/>
      </rPr>
      <t>（処分（非回収）作業）</t>
    </r>
    <phoneticPr fontId="20"/>
  </si>
  <si>
    <r>
      <rPr>
        <sz val="10.5"/>
        <color theme="1"/>
        <rFont val="ＭＳ 明朝"/>
        <family val="1"/>
        <charset val="128"/>
      </rPr>
      <t>（回収作業）</t>
    </r>
    <phoneticPr fontId="20"/>
  </si>
  <si>
    <r>
      <rPr>
        <sz val="12"/>
        <color theme="1"/>
        <rFont val="ＭＳ 明朝"/>
        <family val="1"/>
        <charset val="128"/>
      </rPr>
      <t>□</t>
    </r>
    <phoneticPr fontId="20"/>
  </si>
  <si>
    <r>
      <rPr>
        <sz val="12"/>
        <color theme="1"/>
        <rFont val="ＭＳ 明朝"/>
        <family val="1"/>
        <charset val="128"/>
      </rPr>
      <t>■</t>
    </r>
    <phoneticPr fontId="20"/>
  </si>
  <si>
    <r>
      <t>４．</t>
    </r>
    <r>
      <rPr>
        <sz val="7"/>
        <color theme="1"/>
        <rFont val="Century"/>
        <family val="1"/>
      </rPr>
      <t xml:space="preserve"> </t>
    </r>
    <r>
      <rPr>
        <sz val="10.5"/>
        <color theme="1"/>
        <rFont val="Century"/>
        <family val="1"/>
      </rPr>
      <t>Importer/Consignee</t>
    </r>
    <r>
      <rPr>
        <sz val="10.5"/>
        <color theme="1"/>
        <rFont val="ＭＳ 明朝"/>
        <family val="1"/>
        <charset val="128"/>
      </rPr>
      <t>（輸入者</t>
    </r>
    <r>
      <rPr>
        <sz val="10.5"/>
        <color theme="1"/>
        <rFont val="Century"/>
        <family val="1"/>
      </rPr>
      <t>/</t>
    </r>
    <r>
      <rPr>
        <sz val="10.5"/>
        <color theme="1"/>
        <rFont val="ＭＳ 明朝"/>
        <family val="1"/>
        <charset val="128"/>
      </rPr>
      <t>処分者）</t>
    </r>
  </si>
  <si>
    <r>
      <rPr>
        <b/>
        <sz val="11"/>
        <color rgb="FFFF0000"/>
        <rFont val="游ゴシック"/>
        <family val="3"/>
        <charset val="128"/>
      </rPr>
      <t>４．入力不要です。</t>
    </r>
    <rPh sb="2" eb="4">
      <t>ニュウリョク</t>
    </rPh>
    <rPh sb="4" eb="6">
      <t>フヨウ</t>
    </rPh>
    <phoneticPr fontId="20"/>
  </si>
  <si>
    <r>
      <rPr>
        <sz val="10.5"/>
        <color theme="1"/>
        <rFont val="ＭＳ 明朝"/>
        <family val="1"/>
        <charset val="128"/>
      </rPr>
      <t>５．</t>
    </r>
    <r>
      <rPr>
        <sz val="10.5"/>
        <color theme="1"/>
        <rFont val="Century"/>
        <family val="1"/>
      </rPr>
      <t>Waste generator</t>
    </r>
    <r>
      <rPr>
        <sz val="10.5"/>
        <color theme="1"/>
        <rFont val="ＭＳ 明朝"/>
        <family val="1"/>
        <charset val="128"/>
      </rPr>
      <t>（特定有害廃棄物等の排出者）</t>
    </r>
  </si>
  <si>
    <r>
      <rPr>
        <b/>
        <sz val="11"/>
        <color rgb="FFFF0000"/>
        <rFont val="游ゴシック"/>
        <family val="3"/>
        <charset val="128"/>
      </rPr>
      <t>５．入力不要です。</t>
    </r>
    <rPh sb="2" eb="4">
      <t>ニュウリョク</t>
    </rPh>
    <rPh sb="4" eb="6">
      <t>フヨウ</t>
    </rPh>
    <phoneticPr fontId="20"/>
  </si>
  <si>
    <r>
      <rPr>
        <sz val="10.5"/>
        <color theme="1"/>
        <rFont val="ＭＳ 明朝"/>
        <family val="1"/>
        <charset val="128"/>
      </rPr>
      <t>６．</t>
    </r>
    <r>
      <rPr>
        <sz val="10.5"/>
        <color theme="1"/>
        <rFont val="Century"/>
        <family val="1"/>
      </rPr>
      <t>Intended carrier</t>
    </r>
    <r>
      <rPr>
        <sz val="10.5"/>
        <color theme="1"/>
        <rFont val="ＭＳ 明朝"/>
        <family val="1"/>
        <charset val="128"/>
      </rPr>
      <t>（予定される運搬者）</t>
    </r>
  </si>
  <si>
    <r>
      <rPr>
        <b/>
        <sz val="11"/>
        <color rgb="FFFF0000"/>
        <rFont val="游ゴシック"/>
        <family val="3"/>
        <charset val="128"/>
      </rPr>
      <t>６．入力不要です。「</t>
    </r>
    <r>
      <rPr>
        <b/>
        <sz val="11"/>
        <color rgb="FFFF0000"/>
        <rFont val="Century"/>
        <family val="1"/>
      </rPr>
      <t>09</t>
    </r>
    <r>
      <rPr>
        <b/>
        <sz val="11"/>
        <color rgb="FFFF0000"/>
        <rFont val="游ゴシック"/>
        <family val="3"/>
        <charset val="128"/>
      </rPr>
      <t>通告書（</t>
    </r>
    <r>
      <rPr>
        <b/>
        <sz val="11"/>
        <color rgb="FFFF0000"/>
        <rFont val="Century"/>
        <family val="1"/>
      </rPr>
      <t xml:space="preserve">AS </t>
    </r>
    <r>
      <rPr>
        <b/>
        <sz val="11"/>
        <color rgb="FFFF0000"/>
        <rFont val="游ゴシック"/>
        <family val="3"/>
        <charset val="128"/>
      </rPr>
      <t>運搬者）」シートに情報が転記されています。</t>
    </r>
    <rPh sb="2" eb="4">
      <t>ニュウリョク</t>
    </rPh>
    <rPh sb="4" eb="6">
      <t>フヨウ</t>
    </rPh>
    <rPh sb="12" eb="15">
      <t>ツウコクショ</t>
    </rPh>
    <rPh sb="19" eb="22">
      <t>ウンパンシャ</t>
    </rPh>
    <rPh sb="28" eb="30">
      <t>ジョウホウ</t>
    </rPh>
    <rPh sb="31" eb="33">
      <t>テンキ</t>
    </rPh>
    <phoneticPr fontId="20"/>
  </si>
  <si>
    <r>
      <t>SEE</t>
    </r>
    <r>
      <rPr>
        <sz val="10.5"/>
        <color theme="1"/>
        <rFont val="ＭＳ 明朝"/>
        <family val="1"/>
        <charset val="128"/>
      </rPr>
      <t>　</t>
    </r>
    <r>
      <rPr>
        <sz val="10.5"/>
        <color theme="1"/>
        <rFont val="Century"/>
        <family val="1"/>
      </rPr>
      <t>ATTACHED</t>
    </r>
    <r>
      <rPr>
        <sz val="10.5"/>
        <color theme="1"/>
        <rFont val="ＭＳ 明朝"/>
        <family val="1"/>
        <charset val="128"/>
      </rPr>
      <t>　</t>
    </r>
    <r>
      <rPr>
        <sz val="10.5"/>
        <color theme="1"/>
        <rFont val="Century"/>
        <family val="1"/>
      </rPr>
      <t>SHEET NO.1</t>
    </r>
    <phoneticPr fontId="20"/>
  </si>
  <si>
    <r>
      <t>７．</t>
    </r>
    <r>
      <rPr>
        <sz val="7"/>
        <color theme="1"/>
        <rFont val="Century"/>
        <family val="1"/>
      </rPr>
      <t xml:space="preserve"> </t>
    </r>
    <r>
      <rPr>
        <sz val="10.5"/>
        <color theme="1"/>
        <rFont val="Century"/>
        <family val="1"/>
      </rPr>
      <t>Disposal/recovery facility</t>
    </r>
    <r>
      <rPr>
        <sz val="10.5"/>
        <color theme="1"/>
        <rFont val="ＭＳ 明朝"/>
        <family val="1"/>
        <charset val="128"/>
      </rPr>
      <t>（処分施設）</t>
    </r>
  </si>
  <si>
    <r>
      <rPr>
        <b/>
        <sz val="11"/>
        <color rgb="FFFF0000"/>
        <rFont val="游ゴシック"/>
        <family val="3"/>
        <charset val="128"/>
      </rPr>
      <t>７．入力不要です。</t>
    </r>
    <rPh sb="2" eb="4">
      <t>ニュウリョク</t>
    </rPh>
    <rPh sb="4" eb="6">
      <t>フヨウ</t>
    </rPh>
    <phoneticPr fontId="20"/>
  </si>
  <si>
    <r>
      <rPr>
        <sz val="10.5"/>
        <color theme="1"/>
        <rFont val="ＭＳ 明朝"/>
        <family val="1"/>
        <charset val="128"/>
      </rPr>
      <t>（事前認定を受けた回収施設の登録番号及び有効期限）</t>
    </r>
    <phoneticPr fontId="20"/>
  </si>
  <si>
    <r>
      <t>８．</t>
    </r>
    <r>
      <rPr>
        <sz val="7"/>
        <color theme="1"/>
        <rFont val="Century"/>
        <family val="1"/>
      </rPr>
      <t xml:space="preserve"> </t>
    </r>
    <r>
      <rPr>
        <sz val="10.5"/>
        <color theme="1"/>
        <rFont val="Century"/>
        <family val="1"/>
      </rPr>
      <t>Code No. of disposal/recovery operation</t>
    </r>
    <r>
      <rPr>
        <sz val="10.5"/>
        <color theme="1"/>
        <rFont val="ＭＳ 明朝"/>
        <family val="1"/>
        <charset val="128"/>
      </rPr>
      <t>（処分作業のコード番号）：</t>
    </r>
  </si>
  <si>
    <r>
      <rPr>
        <b/>
        <sz val="11"/>
        <color rgb="FFFF0000"/>
        <rFont val="游ゴシック"/>
        <family val="3"/>
        <charset val="128"/>
      </rPr>
      <t>８．入力不要です。</t>
    </r>
    <rPh sb="2" eb="4">
      <t>ニュウリョク</t>
    </rPh>
    <rPh sb="4" eb="6">
      <t>フヨウ</t>
    </rPh>
    <phoneticPr fontId="20"/>
  </si>
  <si>
    <r>
      <rPr>
        <sz val="10.5"/>
        <color theme="1"/>
        <rFont val="ＭＳ 明朝"/>
        <family val="1"/>
        <charset val="128"/>
      </rPr>
      <t>９．</t>
    </r>
    <r>
      <rPr>
        <sz val="10.5"/>
        <color theme="1"/>
        <rFont val="Century"/>
        <family val="1"/>
      </rPr>
      <t>Contractual agreement between</t>
    </r>
  </si>
  <si>
    <r>
      <rPr>
        <b/>
        <sz val="11"/>
        <color rgb="FFFF0000"/>
        <rFont val="游ゴシック"/>
        <family val="3"/>
        <charset val="128"/>
      </rPr>
      <t>９．入力不要です。</t>
    </r>
    <rPh sb="2" eb="4">
      <t>ニュウリョク</t>
    </rPh>
    <rPh sb="4" eb="6">
      <t>フヨウ</t>
    </rPh>
    <phoneticPr fontId="20"/>
  </si>
  <si>
    <r>
      <rPr>
        <sz val="10.5"/>
        <color theme="1"/>
        <rFont val="ＭＳ 明朝"/>
        <family val="1"/>
        <charset val="128"/>
      </rPr>
      <t>　　</t>
    </r>
    <r>
      <rPr>
        <sz val="10.5"/>
        <color theme="1"/>
        <rFont val="Century"/>
        <family val="1"/>
      </rPr>
      <t>exporter and importer dated</t>
    </r>
    <r>
      <rPr>
        <sz val="10.5"/>
        <color theme="1"/>
        <rFont val="ＭＳ 明朝"/>
        <family val="1"/>
        <charset val="128"/>
      </rPr>
      <t>＊：</t>
    </r>
  </si>
  <si>
    <r>
      <rPr>
        <sz val="10.5"/>
        <color theme="1"/>
        <rFont val="ＭＳ 明朝"/>
        <family val="1"/>
        <charset val="128"/>
      </rPr>
      <t>（別添資料の数）</t>
    </r>
  </si>
  <si>
    <r>
      <rPr>
        <b/>
        <sz val="11"/>
        <color rgb="FFFF0000"/>
        <rFont val="游ゴシック"/>
        <family val="3"/>
        <charset val="128"/>
      </rPr>
      <t>１０．入力不要です。</t>
    </r>
    <rPh sb="3" eb="5">
      <t>ニュウリョク</t>
    </rPh>
    <rPh sb="5" eb="7">
      <t>フヨウ</t>
    </rPh>
    <phoneticPr fontId="20"/>
  </si>
  <si>
    <r>
      <rPr>
        <sz val="10.5"/>
        <color theme="1"/>
        <rFont val="ＭＳ 明朝"/>
        <family val="1"/>
        <charset val="128"/>
      </rPr>
      <t>　　（輸出者と輸入者との契約合意の日付）</t>
    </r>
  </si>
  <si>
    <r>
      <rPr>
        <sz val="10.5"/>
        <color theme="1"/>
        <rFont val="ＭＳ 明朝"/>
        <family val="1"/>
        <charset val="128"/>
      </rPr>
      <t>　＊</t>
    </r>
    <r>
      <rPr>
        <sz val="10.5"/>
        <color theme="1"/>
        <rFont val="Century"/>
        <family val="1"/>
      </rPr>
      <t>See the copy of agreement attached.</t>
    </r>
  </si>
  <si>
    <r>
      <rPr>
        <sz val="10.5"/>
        <color theme="1"/>
        <rFont val="ＭＳ 明朝"/>
        <family val="1"/>
        <charset val="128"/>
      </rPr>
      <t>　</t>
    </r>
    <r>
      <rPr>
        <sz val="10.5"/>
        <color theme="1"/>
        <rFont val="Century"/>
        <family val="1"/>
      </rPr>
      <t xml:space="preserve"> </t>
    </r>
    <r>
      <rPr>
        <sz val="10.5"/>
        <color theme="1"/>
        <rFont val="ＭＳ 明朝"/>
        <family val="1"/>
        <charset val="128"/>
      </rPr>
      <t>（契約書の写しを添付すること。）</t>
    </r>
  </si>
  <si>
    <r>
      <t>no</t>
    </r>
    <r>
      <rPr>
        <sz val="10.5"/>
        <color theme="1"/>
        <rFont val="ＭＳ Ｐ明朝"/>
        <family val="1"/>
        <charset val="128"/>
      </rPr>
      <t>（無）</t>
    </r>
    <phoneticPr fontId="20"/>
  </si>
  <si>
    <r>
      <rPr>
        <sz val="10.5"/>
        <color theme="1"/>
        <rFont val="ＭＳ 明朝"/>
        <family val="1"/>
        <charset val="128"/>
      </rPr>
      <t>　</t>
    </r>
    <r>
      <rPr>
        <sz val="10.5"/>
        <color theme="1"/>
        <rFont val="Century"/>
        <family val="1"/>
      </rPr>
      <t xml:space="preserve">  </t>
    </r>
    <r>
      <rPr>
        <sz val="10.5"/>
        <color theme="1"/>
        <rFont val="ＭＳ 明朝"/>
        <family val="1"/>
        <charset val="128"/>
      </rPr>
      <t>（保険又は金銭的保証の条項の有無）</t>
    </r>
    <phoneticPr fontId="20"/>
  </si>
  <si>
    <r>
      <rPr>
        <sz val="10.5"/>
        <color theme="1"/>
        <rFont val="ＭＳ 明朝"/>
        <family val="1"/>
        <charset val="128"/>
      </rPr>
      <t>　　</t>
    </r>
    <r>
      <rPr>
        <sz val="10.5"/>
        <color theme="1"/>
        <rFont val="Century"/>
        <family val="1"/>
      </rPr>
      <t>Period of validity</t>
    </r>
    <r>
      <rPr>
        <sz val="10.5"/>
        <color theme="1"/>
        <rFont val="ＭＳ 明朝"/>
        <family val="1"/>
        <charset val="128"/>
      </rPr>
      <t>（有効期間）：</t>
    </r>
  </si>
  <si>
    <r>
      <rPr>
        <sz val="10.5"/>
        <color theme="1"/>
        <rFont val="ＭＳ 明朝"/>
        <family val="1"/>
        <charset val="128"/>
      </rPr>
      <t>　　＊</t>
    </r>
    <r>
      <rPr>
        <sz val="10.5"/>
        <color theme="1"/>
        <rFont val="Century"/>
        <family val="1"/>
      </rPr>
      <t>See details attached .</t>
    </r>
    <r>
      <rPr>
        <sz val="10.5"/>
        <color theme="1"/>
        <rFont val="ＭＳ 明朝"/>
        <family val="1"/>
        <charset val="128"/>
      </rPr>
      <t>（詳細については、資料を添付すること。）</t>
    </r>
  </si>
  <si>
    <r>
      <rPr>
        <b/>
        <sz val="11"/>
        <color rgb="FFFF0000"/>
        <rFont val="游ゴシック"/>
        <family val="3"/>
        <charset val="128"/>
      </rPr>
      <t>１２，入力不要です。</t>
    </r>
    <rPh sb="3" eb="5">
      <t>ニュウリョク</t>
    </rPh>
    <rPh sb="5" eb="7">
      <t>フヨウ</t>
    </rPh>
    <phoneticPr fontId="20"/>
  </si>
  <si>
    <r>
      <rPr>
        <b/>
        <sz val="11"/>
        <color rgb="FFFF0000"/>
        <rFont val="游ゴシック"/>
        <family val="3"/>
        <charset val="128"/>
      </rPr>
      <t>１３．入力不要です。</t>
    </r>
    <rPh sb="3" eb="5">
      <t>ニュウリョク</t>
    </rPh>
    <rPh sb="5" eb="7">
      <t>フヨウ</t>
    </rPh>
    <phoneticPr fontId="20"/>
  </si>
  <si>
    <r>
      <rPr>
        <b/>
        <sz val="11"/>
        <color rgb="FFFF0000"/>
        <rFont val="游ゴシック"/>
        <family val="3"/>
        <charset val="128"/>
      </rPr>
      <t>１４．入力不要です。</t>
    </r>
    <rPh sb="3" eb="5">
      <t>ニュウリョク</t>
    </rPh>
    <rPh sb="5" eb="7">
      <t>フヨウ</t>
    </rPh>
    <phoneticPr fontId="20"/>
  </si>
  <si>
    <r>
      <rPr>
        <b/>
        <sz val="11"/>
        <color rgb="FFFF0000"/>
        <rFont val="游ゴシック"/>
        <family val="3"/>
        <charset val="128"/>
      </rPr>
      <t>１５．入力不要です。</t>
    </r>
    <rPh sb="3" eb="5">
      <t>ニュウリョク</t>
    </rPh>
    <rPh sb="5" eb="7">
      <t>フヨウ</t>
    </rPh>
    <phoneticPr fontId="20"/>
  </si>
  <si>
    <r>
      <rPr>
        <sz val="10.5"/>
        <color theme="1"/>
        <rFont val="ＭＳ 明朝"/>
        <family val="1"/>
        <charset val="128"/>
      </rPr>
      <t>　　（特定有害廃棄物等の名称、物理的特性、化学的組成）</t>
    </r>
  </si>
  <si>
    <r>
      <rPr>
        <sz val="10.5"/>
        <color theme="1"/>
        <rFont val="ＭＳ 明朝"/>
        <family val="1"/>
        <charset val="128"/>
      </rPr>
      <t>　　</t>
    </r>
    <r>
      <rPr>
        <sz val="10.5"/>
        <color theme="1"/>
        <rFont val="Century"/>
        <family val="1"/>
      </rPr>
      <t>Physical state at 20</t>
    </r>
    <r>
      <rPr>
        <sz val="10.5"/>
        <color theme="1"/>
        <rFont val="ＭＳ 明朝"/>
        <family val="1"/>
        <charset val="128"/>
      </rPr>
      <t>℃</t>
    </r>
    <r>
      <rPr>
        <sz val="10.5"/>
        <color theme="1"/>
        <rFont val="Century"/>
        <family val="1"/>
      </rPr>
      <t xml:space="preserve"> </t>
    </r>
    <r>
      <rPr>
        <sz val="10.5"/>
        <color theme="1"/>
        <rFont val="ＭＳ 明朝"/>
        <family val="1"/>
        <charset val="128"/>
      </rPr>
      <t>（</t>
    </r>
    <r>
      <rPr>
        <sz val="10.5"/>
        <color theme="1"/>
        <rFont val="Century"/>
        <family val="1"/>
      </rPr>
      <t>20</t>
    </r>
    <r>
      <rPr>
        <sz val="10.5"/>
        <color theme="1"/>
        <rFont val="ＭＳ 明朝"/>
        <family val="1"/>
        <charset val="128"/>
      </rPr>
      <t>℃における物理的状態）</t>
    </r>
  </si>
  <si>
    <r>
      <t>Powder</t>
    </r>
    <r>
      <rPr>
        <sz val="10.5"/>
        <color theme="1"/>
        <rFont val="ＭＳ 明朝"/>
        <family val="1"/>
        <charset val="128"/>
      </rPr>
      <t>（粉末状）</t>
    </r>
    <r>
      <rPr>
        <sz val="10.5"/>
        <color theme="1"/>
        <rFont val="Century"/>
        <family val="1"/>
      </rPr>
      <t xml:space="preserve"> </t>
    </r>
    <phoneticPr fontId="20"/>
  </si>
  <si>
    <r>
      <t>Solid</t>
    </r>
    <r>
      <rPr>
        <sz val="10.5"/>
        <color theme="1"/>
        <rFont val="ＭＳ 明朝"/>
        <family val="1"/>
        <charset val="128"/>
      </rPr>
      <t>（固体状）</t>
    </r>
    <phoneticPr fontId="20"/>
  </si>
  <si>
    <r>
      <t>Paste/Viscous(</t>
    </r>
    <r>
      <rPr>
        <sz val="10"/>
        <color theme="1"/>
        <rFont val="ＭＳ 明朝"/>
        <family val="1"/>
        <charset val="128"/>
      </rPr>
      <t>糊状</t>
    </r>
    <r>
      <rPr>
        <sz val="10"/>
        <color theme="1"/>
        <rFont val="Century"/>
        <family val="1"/>
      </rPr>
      <t>)</t>
    </r>
    <phoneticPr fontId="20"/>
  </si>
  <si>
    <r>
      <t>Sludge</t>
    </r>
    <r>
      <rPr>
        <sz val="10.5"/>
        <color theme="1"/>
        <rFont val="ＭＳ 明朝"/>
        <family val="1"/>
        <charset val="128"/>
      </rPr>
      <t>（泥状）　</t>
    </r>
    <phoneticPr fontId="20"/>
  </si>
  <si>
    <r>
      <t>Liquid</t>
    </r>
    <r>
      <rPr>
        <sz val="10.5"/>
        <color theme="1"/>
        <rFont val="ＭＳ 明朝"/>
        <family val="1"/>
        <charset val="128"/>
      </rPr>
      <t>（液状）</t>
    </r>
  </si>
  <si>
    <r>
      <t>Gaseous</t>
    </r>
    <r>
      <rPr>
        <sz val="10.5"/>
        <color theme="1"/>
        <rFont val="ＭＳ 明朝"/>
        <family val="1"/>
        <charset val="128"/>
      </rPr>
      <t>（気体状）</t>
    </r>
    <phoneticPr fontId="20"/>
  </si>
  <si>
    <r>
      <t>Others</t>
    </r>
    <r>
      <rPr>
        <sz val="10.5"/>
        <color theme="1"/>
        <rFont val="ＭＳ 明朝"/>
        <family val="1"/>
        <charset val="128"/>
      </rPr>
      <t>（その他）：</t>
    </r>
    <phoneticPr fontId="20"/>
  </si>
  <si>
    <r>
      <t>Other</t>
    </r>
    <r>
      <rPr>
        <b/>
        <sz val="11"/>
        <color rgb="FFFF0000"/>
        <rFont val="游ゴシック"/>
        <family val="3"/>
        <charset val="128"/>
      </rPr>
      <t>（その他）の場合には詳細を記入してください。</t>
    </r>
    <rPh sb="8" eb="9">
      <t>タ</t>
    </rPh>
    <rPh sb="11" eb="13">
      <t>バアイ</t>
    </rPh>
    <rPh sb="15" eb="17">
      <t>ショウサイ</t>
    </rPh>
    <rPh sb="18" eb="20">
      <t>キニュウ</t>
    </rPh>
    <phoneticPr fontId="20"/>
  </si>
  <si>
    <r>
      <rPr>
        <b/>
        <sz val="11"/>
        <color rgb="FFFF0000"/>
        <rFont val="游ゴシック"/>
        <family val="3"/>
        <charset val="128"/>
      </rPr>
      <t>１６．入力不要です。</t>
    </r>
    <rPh sb="3" eb="5">
      <t>ニュウリョク</t>
    </rPh>
    <rPh sb="5" eb="7">
      <t>フヨウ</t>
    </rPh>
    <phoneticPr fontId="20"/>
  </si>
  <si>
    <r>
      <t xml:space="preserve">Basel Annex </t>
    </r>
    <r>
      <rPr>
        <sz val="11"/>
        <color theme="1"/>
        <rFont val="游ゴシック"/>
        <family val="2"/>
        <charset val="128"/>
      </rPr>
      <t>Ⅷ：</t>
    </r>
    <phoneticPr fontId="20"/>
  </si>
  <si>
    <r>
      <rPr>
        <sz val="10.5"/>
        <color theme="1"/>
        <rFont val="ＭＳ 明朝"/>
        <family val="1"/>
        <charset val="128"/>
      </rPr>
      <t>（バーゼル条約附属書Ⅷ）</t>
    </r>
  </si>
  <si>
    <r>
      <t>Other</t>
    </r>
    <r>
      <rPr>
        <sz val="10.5"/>
        <color theme="1"/>
        <rFont val="ＭＳ 明朝"/>
        <family val="1"/>
        <charset val="128"/>
      </rPr>
      <t>（その他）</t>
    </r>
    <phoneticPr fontId="20"/>
  </si>
  <si>
    <r>
      <rPr>
        <b/>
        <sz val="11"/>
        <color rgb="FFFF0000"/>
        <rFont val="游ゴシック"/>
        <family val="3"/>
        <charset val="128"/>
      </rPr>
      <t>１７．入力不要です。</t>
    </r>
    <rPh sb="3" eb="5">
      <t>ニュウリョク</t>
    </rPh>
    <rPh sb="5" eb="7">
      <t>フヨウ</t>
    </rPh>
    <phoneticPr fontId="20"/>
  </si>
  <si>
    <r>
      <t>yes</t>
    </r>
    <r>
      <rPr>
        <b/>
        <sz val="11"/>
        <color rgb="FFFF0000"/>
        <rFont val="游ゴシック"/>
        <family val="3"/>
        <charset val="128"/>
      </rPr>
      <t>の場合、詳細を添付してください。</t>
    </r>
    <rPh sb="4" eb="6">
      <t>バアイ</t>
    </rPh>
    <rPh sb="7" eb="9">
      <t>ショウサイ</t>
    </rPh>
    <rPh sb="10" eb="12">
      <t>テンプ</t>
    </rPh>
    <phoneticPr fontId="20"/>
  </si>
  <si>
    <r>
      <rPr>
        <b/>
        <sz val="11"/>
        <color rgb="FFFF0000"/>
        <rFont val="游ゴシック"/>
        <family val="3"/>
        <charset val="128"/>
      </rPr>
      <t>１８．入力不要です。</t>
    </r>
    <rPh sb="3" eb="5">
      <t>ニュウリョク</t>
    </rPh>
    <rPh sb="5" eb="7">
      <t>フヨウ</t>
    </rPh>
    <phoneticPr fontId="20"/>
  </si>
  <si>
    <r>
      <rPr>
        <b/>
        <sz val="11"/>
        <color rgb="FFFF0000"/>
        <rFont val="游ゴシック"/>
        <family val="3"/>
        <charset val="128"/>
      </rPr>
      <t>１９．入力不要です。</t>
    </r>
    <rPh sb="3" eb="5">
      <t>ニュウリョク</t>
    </rPh>
    <rPh sb="5" eb="7">
      <t>フヨウ</t>
    </rPh>
    <phoneticPr fontId="20"/>
  </si>
  <si>
    <r>
      <rPr>
        <b/>
        <sz val="11"/>
        <color rgb="FFFF0000"/>
        <rFont val="游ゴシック"/>
        <family val="3"/>
        <charset val="128"/>
      </rPr>
      <t>２０．入力不要です。</t>
    </r>
    <rPh sb="3" eb="5">
      <t>ニュウリョク</t>
    </rPh>
    <rPh sb="5" eb="7">
      <t>フヨウ</t>
    </rPh>
    <phoneticPr fontId="20"/>
  </si>
  <si>
    <r>
      <rPr>
        <b/>
        <sz val="11"/>
        <color rgb="FFFF0000"/>
        <rFont val="游ゴシック"/>
        <family val="3"/>
        <charset val="128"/>
      </rPr>
      <t>２１．入力不要です。</t>
    </r>
    <rPh sb="3" eb="5">
      <t>ニュウリョク</t>
    </rPh>
    <rPh sb="5" eb="7">
      <t>フヨウ</t>
    </rPh>
    <phoneticPr fontId="20"/>
  </si>
  <si>
    <r>
      <rPr>
        <b/>
        <sz val="11"/>
        <color rgb="FFFF0000"/>
        <rFont val="游ゴシック"/>
        <family val="3"/>
        <charset val="128"/>
      </rPr>
      <t>２２．入力不要です。</t>
    </r>
    <rPh sb="3" eb="5">
      <t>ニュウリョク</t>
    </rPh>
    <rPh sb="5" eb="7">
      <t>フヨウ</t>
    </rPh>
    <phoneticPr fontId="20"/>
  </si>
  <si>
    <r>
      <rPr>
        <b/>
        <sz val="11"/>
        <color rgb="FFFF0000"/>
        <rFont val="游ゴシック"/>
        <family val="3"/>
        <charset val="128"/>
      </rPr>
      <t>２３．入力不要です。</t>
    </r>
    <rPh sb="3" eb="7">
      <t>ニュウリョクフヨウ</t>
    </rPh>
    <phoneticPr fontId="20"/>
  </si>
  <si>
    <r>
      <rPr>
        <sz val="10.5"/>
        <color theme="1"/>
        <rFont val="ＭＳ 明朝"/>
        <family val="1"/>
        <charset val="128"/>
      </rPr>
      <t>　　　　　　　　　　　　　　　　　</t>
    </r>
    <r>
      <rPr>
        <sz val="10.5"/>
        <color theme="1"/>
        <rFont val="Century"/>
        <family val="1"/>
      </rPr>
      <t>/          /</t>
    </r>
  </si>
  <si>
    <r>
      <rPr>
        <sz val="11"/>
        <color theme="1"/>
        <rFont val="游ゴシック"/>
        <family val="2"/>
        <charset val="128"/>
      </rPr>
      <t>～</t>
    </r>
    <phoneticPr fontId="20"/>
  </si>
  <si>
    <r>
      <rPr>
        <b/>
        <sz val="11"/>
        <color rgb="FFFF0000"/>
        <rFont val="游ゴシック"/>
        <family val="3"/>
        <charset val="128"/>
      </rPr>
      <t>２４．入力不要です。</t>
    </r>
    <rPh sb="3" eb="7">
      <t>ニュウリョクフヨウ</t>
    </rPh>
    <phoneticPr fontId="20"/>
  </si>
  <si>
    <r>
      <rPr>
        <b/>
        <sz val="11"/>
        <color rgb="FFFF0000"/>
        <rFont val="游ゴシック"/>
        <family val="3"/>
        <charset val="128"/>
      </rPr>
      <t>２５．入力不要です。</t>
    </r>
    <rPh sb="3" eb="5">
      <t>ニュウリョク</t>
    </rPh>
    <rPh sb="5" eb="7">
      <t>フヨウ</t>
    </rPh>
    <phoneticPr fontId="20"/>
  </si>
  <si>
    <r>
      <rPr>
        <b/>
        <sz val="11"/>
        <color rgb="FFFF0000"/>
        <rFont val="游ゴシック"/>
        <family val="3"/>
        <charset val="128"/>
      </rPr>
      <t>２６．入力不要です。</t>
    </r>
    <rPh sb="3" eb="5">
      <t>ニュウリョク</t>
    </rPh>
    <rPh sb="5" eb="7">
      <t>フヨウ</t>
    </rPh>
    <phoneticPr fontId="20"/>
  </si>
  <si>
    <r>
      <t>Contractual agreement between exporter and importer</t>
    </r>
    <r>
      <rPr>
        <sz val="10.5"/>
        <color theme="1"/>
        <rFont val="ＭＳ 明朝"/>
        <family val="1"/>
        <charset val="128"/>
      </rPr>
      <t>（輸出者と輸入者との間の契約）</t>
    </r>
    <phoneticPr fontId="20"/>
  </si>
  <si>
    <r>
      <t>Authorization by the competent authority of Taiwan on the disposal of waste to be exported.</t>
    </r>
    <r>
      <rPr>
        <sz val="10.5"/>
        <color theme="1"/>
        <rFont val="ＭＳ 明朝"/>
        <family val="1"/>
        <charset val="128"/>
      </rPr>
      <t>（輸出される特定有害廃棄物等の処分に関する台湾国の権限ある当局の承認）</t>
    </r>
    <r>
      <rPr>
        <sz val="10.5"/>
        <color theme="1"/>
        <rFont val="Century"/>
        <family val="1"/>
      </rPr>
      <t xml:space="preserve">      </t>
    </r>
    <phoneticPr fontId="20"/>
  </si>
  <si>
    <r>
      <t>Record of performance of the disposal of wastes to be exported.</t>
    </r>
    <r>
      <rPr>
        <sz val="10.5"/>
        <color theme="1"/>
        <rFont val="ＭＳ 明朝"/>
        <family val="1"/>
        <charset val="128"/>
      </rPr>
      <t>（輸出される特定有害廃棄物等の処分の実績）</t>
    </r>
    <phoneticPr fontId="20"/>
  </si>
  <si>
    <r>
      <t xml:space="preserve">Others </t>
    </r>
    <r>
      <rPr>
        <sz val="10.5"/>
        <color theme="1"/>
        <rFont val="ＭＳ 明朝"/>
        <family val="1"/>
        <charset val="128"/>
      </rPr>
      <t>＊</t>
    </r>
    <r>
      <rPr>
        <sz val="10.5"/>
        <color theme="1"/>
        <rFont val="Century"/>
        <family val="1"/>
      </rPr>
      <t xml:space="preserve"> </t>
    </r>
    <r>
      <rPr>
        <sz val="10.5"/>
        <color theme="1"/>
        <rFont val="ＭＳ 明朝"/>
        <family val="1"/>
        <charset val="128"/>
      </rPr>
      <t>（その他）</t>
    </r>
    <phoneticPr fontId="20"/>
  </si>
  <si>
    <r>
      <rPr>
        <sz val="10.5"/>
        <color theme="1"/>
        <rFont val="ＭＳ 明朝"/>
        <family val="1"/>
        <charset val="128"/>
      </rPr>
      <t>　＊</t>
    </r>
    <r>
      <rPr>
        <sz val="10.5"/>
        <color theme="1"/>
        <rFont val="Century"/>
        <family val="1"/>
      </rPr>
      <t>See details attached.(</t>
    </r>
    <r>
      <rPr>
        <sz val="10.5"/>
        <color theme="1"/>
        <rFont val="ＭＳ 明朝"/>
        <family val="1"/>
        <charset val="128"/>
      </rPr>
      <t>詳細については、資料を添付すること。</t>
    </r>
    <r>
      <rPr>
        <sz val="10.5"/>
        <color theme="1"/>
        <rFont val="Century"/>
        <family val="1"/>
      </rPr>
      <t>)</t>
    </r>
    <phoneticPr fontId="20"/>
  </si>
  <si>
    <r>
      <rPr>
        <b/>
        <sz val="11"/>
        <color rgb="FFFF0000"/>
        <rFont val="游ゴシック"/>
        <family val="3"/>
        <charset val="128"/>
      </rPr>
      <t>２７．入力不要です。</t>
    </r>
    <rPh sb="3" eb="5">
      <t>ニュウリョク</t>
    </rPh>
    <rPh sb="5" eb="7">
      <t>フヨウ</t>
    </rPh>
    <phoneticPr fontId="20"/>
  </si>
  <si>
    <r>
      <t xml:space="preserve">       </t>
    </r>
    <r>
      <rPr>
        <sz val="10.5"/>
        <color theme="1"/>
        <rFont val="ＭＳ Ｐ明朝"/>
        <family val="1"/>
        <charset val="128"/>
      </rPr>
      <t>（予定される運搬者又は不可抗力の際の新たな運搬者）</t>
    </r>
    <phoneticPr fontId="20"/>
  </si>
  <si>
    <r>
      <rPr>
        <b/>
        <sz val="11"/>
        <color rgb="FFFF0000"/>
        <rFont val="游ゴシック"/>
        <family val="3"/>
        <charset val="128"/>
      </rPr>
      <t>２８．</t>
    </r>
    <r>
      <rPr>
        <b/>
        <sz val="11"/>
        <color rgb="FFFF0000"/>
        <rFont val="Century"/>
        <family val="1"/>
      </rPr>
      <t>Date</t>
    </r>
    <r>
      <rPr>
        <b/>
        <sz val="11"/>
        <color rgb="FFFF0000"/>
        <rFont val="游ゴシック"/>
        <family val="3"/>
        <charset val="128"/>
      </rPr>
      <t>を西暦（４ケタ）</t>
    </r>
    <r>
      <rPr>
        <b/>
        <sz val="11"/>
        <color rgb="FFFF0000"/>
        <rFont val="Century"/>
        <family val="1"/>
      </rPr>
      <t>/</t>
    </r>
    <r>
      <rPr>
        <b/>
        <sz val="11"/>
        <color rgb="FFFF0000"/>
        <rFont val="游ゴシック"/>
        <family val="3"/>
        <charset val="128"/>
      </rPr>
      <t>月</t>
    </r>
    <r>
      <rPr>
        <b/>
        <sz val="11"/>
        <color rgb="FFFF0000"/>
        <rFont val="Century"/>
        <family val="1"/>
      </rPr>
      <t>/</t>
    </r>
    <r>
      <rPr>
        <b/>
        <sz val="11"/>
        <color rgb="FFFF0000"/>
        <rFont val="游ゴシック"/>
        <family val="3"/>
        <charset val="128"/>
      </rPr>
      <t>日で入力してください。自動で、日</t>
    </r>
    <r>
      <rPr>
        <b/>
        <sz val="11"/>
        <color rgb="FFFF0000"/>
        <rFont val="Century"/>
        <family val="1"/>
      </rPr>
      <t>.</t>
    </r>
    <r>
      <rPr>
        <b/>
        <sz val="11"/>
        <color rgb="FFFF0000"/>
        <rFont val="游ゴシック"/>
        <family val="3"/>
        <charset val="128"/>
      </rPr>
      <t>月</t>
    </r>
    <r>
      <rPr>
        <b/>
        <sz val="11"/>
        <color rgb="FFFF0000"/>
        <rFont val="Century"/>
        <family val="1"/>
      </rPr>
      <t>.</t>
    </r>
    <r>
      <rPr>
        <b/>
        <sz val="11"/>
        <color rgb="FFFF0000"/>
        <rFont val="游ゴシック"/>
        <family val="3"/>
        <charset val="128"/>
      </rPr>
      <t xml:space="preserve">西暦で表示されます。
</t>
    </r>
    <rPh sb="8" eb="10">
      <t>セイレキ</t>
    </rPh>
    <rPh sb="16" eb="17">
      <t>ツキ</t>
    </rPh>
    <rPh sb="18" eb="19">
      <t>ニチ</t>
    </rPh>
    <rPh sb="20" eb="22">
      <t>ニュウリョク</t>
    </rPh>
    <rPh sb="29" eb="31">
      <t>ジドウ</t>
    </rPh>
    <rPh sb="33" eb="34">
      <t>ニチ</t>
    </rPh>
    <rPh sb="35" eb="36">
      <t>ツキ</t>
    </rPh>
    <rPh sb="37" eb="39">
      <t>セイレキ</t>
    </rPh>
    <rPh sb="40" eb="42">
      <t>ヒョウジ</t>
    </rPh>
    <phoneticPr fontId="20"/>
  </si>
  <si>
    <r>
      <t>On behalf of generators and myself, I certify that the above information is complete and correct to the best of my knowledge.</t>
    </r>
    <r>
      <rPr>
        <sz val="10.5"/>
        <color theme="1"/>
        <rFont val="ＭＳ 明朝"/>
        <family val="1"/>
        <charset val="128"/>
      </rPr>
      <t>（私は、特定有害廃棄物等の排出者及び私自身を代表して、私の知る限りにおいて、上記の情報が完全かつ正確であることを証明します。）</t>
    </r>
    <phoneticPr fontId="20"/>
  </si>
  <si>
    <r>
      <rPr>
        <b/>
        <sz val="11"/>
        <color rgb="FFFF0000"/>
        <rFont val="游ゴシック"/>
        <family val="3"/>
        <charset val="128"/>
      </rPr>
      <t>署名欄の括弧内には</t>
    </r>
    <r>
      <rPr>
        <b/>
        <sz val="11"/>
        <color rgb="FFFF0000"/>
        <rFont val="Century"/>
        <family val="1"/>
      </rPr>
      <t>Printed name</t>
    </r>
    <r>
      <rPr>
        <b/>
        <sz val="11"/>
        <color rgb="FFFF0000"/>
        <rFont val="游ゴシック"/>
        <family val="3"/>
        <charset val="128"/>
      </rPr>
      <t>を記載してください。</t>
    </r>
    <phoneticPr fontId="20"/>
  </si>
  <si>
    <r>
      <t>Name</t>
    </r>
    <r>
      <rPr>
        <sz val="10.5"/>
        <color theme="1"/>
        <rFont val="ＭＳ 明朝"/>
        <family val="1"/>
        <charset val="128"/>
      </rPr>
      <t>（氏名又は名称）：</t>
    </r>
    <phoneticPr fontId="20"/>
  </si>
  <si>
    <r>
      <t>Signature</t>
    </r>
    <r>
      <rPr>
        <sz val="10.5"/>
        <color theme="1"/>
        <rFont val="ＭＳ 明朝"/>
        <family val="1"/>
        <charset val="128"/>
      </rPr>
      <t>（署名）：</t>
    </r>
    <phoneticPr fontId="20"/>
  </si>
  <si>
    <r>
      <t>(</t>
    </r>
    <r>
      <rPr>
        <sz val="10.5"/>
        <color theme="1"/>
        <rFont val="ＭＳ 明朝"/>
        <family val="1"/>
        <charset val="128"/>
      </rPr>
      <t>注</t>
    </r>
    <r>
      <rPr>
        <sz val="10.5"/>
        <color theme="1"/>
        <rFont val="Century"/>
        <family val="1"/>
      </rPr>
      <t>)</t>
    </r>
    <phoneticPr fontId="20"/>
  </si>
  <si>
    <r>
      <rPr>
        <sz val="10.5"/>
        <color theme="1"/>
        <rFont val="ＭＳ 明朝"/>
        <family val="1"/>
        <charset val="128"/>
      </rPr>
      <t>１．※印の欄は記入しないで下さい。</t>
    </r>
    <phoneticPr fontId="20"/>
  </si>
  <si>
    <r>
      <rPr>
        <sz val="10.5"/>
        <color theme="1"/>
        <rFont val="ＭＳ 明朝"/>
        <family val="1"/>
        <charset val="128"/>
      </rPr>
      <t>２．用紙の大きさは、日本工業規格</t>
    </r>
    <r>
      <rPr>
        <sz val="10.5"/>
        <color theme="1"/>
        <rFont val="Century"/>
        <family val="1"/>
      </rPr>
      <t>A</t>
    </r>
    <r>
      <rPr>
        <sz val="10.5"/>
        <color theme="1"/>
        <rFont val="ＭＳ 明朝"/>
        <family val="1"/>
        <charset val="128"/>
      </rPr>
      <t>４とする。</t>
    </r>
    <phoneticPr fontId="20"/>
  </si>
  <si>
    <r>
      <rPr>
        <sz val="10.5"/>
        <color theme="1"/>
        <rFont val="ＭＳ 明朝"/>
        <family val="1"/>
        <charset val="128"/>
      </rPr>
      <t>３．本様式は英文のタイプ印書で記入すること。</t>
    </r>
    <phoneticPr fontId="20"/>
  </si>
  <si>
    <t>！！入力不要です！！</t>
    <phoneticPr fontId="20"/>
  </si>
  <si>
    <t>ATTACHED  SHEET  NO.１</t>
    <phoneticPr fontId="20"/>
  </si>
  <si>
    <r>
      <t>6.(a) 1</t>
    </r>
    <r>
      <rPr>
        <b/>
        <vertAlign val="superscript"/>
        <sz val="14"/>
        <rFont val="Meiryo UI"/>
        <family val="3"/>
        <charset val="128"/>
      </rPr>
      <t>st</t>
    </r>
    <r>
      <rPr>
        <b/>
        <sz val="14"/>
        <rFont val="Meiryo UI"/>
        <family val="3"/>
        <charset val="128"/>
      </rPr>
      <t xml:space="preserve"> Carrier</t>
    </r>
    <r>
      <rPr>
        <b/>
        <vertAlign val="superscript"/>
        <sz val="14"/>
        <rFont val="Meiryo UI"/>
        <family val="3"/>
        <charset val="128"/>
      </rPr>
      <t xml:space="preserve"> </t>
    </r>
    <r>
      <rPr>
        <vertAlign val="superscript"/>
        <sz val="14"/>
        <rFont val="Meiryo UI"/>
        <family val="3"/>
        <charset val="128"/>
      </rPr>
      <t>(3)</t>
    </r>
    <r>
      <rPr>
        <b/>
        <i/>
        <sz val="14"/>
        <rFont val="Meiryo UI"/>
        <family val="3"/>
        <charset val="128"/>
      </rPr>
      <t>:</t>
    </r>
    <phoneticPr fontId="20"/>
  </si>
  <si>
    <r>
      <t>6.(b) 2</t>
    </r>
    <r>
      <rPr>
        <b/>
        <vertAlign val="superscript"/>
        <sz val="14"/>
        <rFont val="Meiryo UI"/>
        <family val="3"/>
        <charset val="128"/>
      </rPr>
      <t>nd</t>
    </r>
    <r>
      <rPr>
        <b/>
        <sz val="14"/>
        <rFont val="Meiryo UI"/>
        <family val="3"/>
        <charset val="128"/>
      </rPr>
      <t xml:space="preserve"> Carrier:</t>
    </r>
    <phoneticPr fontId="20"/>
  </si>
  <si>
    <r>
      <t>6.(c) 3</t>
    </r>
    <r>
      <rPr>
        <b/>
        <vertAlign val="superscript"/>
        <sz val="14"/>
        <rFont val="Meiryo UI"/>
        <family val="3"/>
        <charset val="128"/>
      </rPr>
      <t>rd</t>
    </r>
    <r>
      <rPr>
        <b/>
        <sz val="14"/>
        <rFont val="Meiryo UI"/>
        <family val="3"/>
        <charset val="128"/>
      </rPr>
      <t xml:space="preserve"> Carrier:</t>
    </r>
    <phoneticPr fontId="20"/>
  </si>
  <si>
    <r>
      <t xml:space="preserve">Means of transport </t>
    </r>
    <r>
      <rPr>
        <vertAlign val="superscript"/>
        <sz val="14"/>
        <rFont val="Meiryo UI"/>
        <family val="3"/>
        <charset val="128"/>
      </rPr>
      <t>(1):</t>
    </r>
    <phoneticPr fontId="20"/>
  </si>
  <si>
    <r>
      <t>6.(d) 4</t>
    </r>
    <r>
      <rPr>
        <b/>
        <vertAlign val="superscript"/>
        <sz val="14"/>
        <rFont val="Meiryo UI"/>
        <family val="3"/>
        <charset val="128"/>
      </rPr>
      <t>th</t>
    </r>
    <r>
      <rPr>
        <b/>
        <sz val="14"/>
        <rFont val="Meiryo UI"/>
        <family val="3"/>
        <charset val="128"/>
      </rPr>
      <t xml:space="preserve"> Carrier</t>
    </r>
    <r>
      <rPr>
        <b/>
        <vertAlign val="superscript"/>
        <sz val="14"/>
        <rFont val="Meiryo UI"/>
        <family val="3"/>
        <charset val="128"/>
      </rPr>
      <t xml:space="preserve"> </t>
    </r>
    <r>
      <rPr>
        <vertAlign val="superscript"/>
        <sz val="14"/>
        <rFont val="Meiryo UI"/>
        <family val="3"/>
        <charset val="128"/>
      </rPr>
      <t>(3)</t>
    </r>
    <r>
      <rPr>
        <b/>
        <i/>
        <sz val="14"/>
        <rFont val="Meiryo UI"/>
        <family val="3"/>
        <charset val="128"/>
      </rPr>
      <t>:</t>
    </r>
    <phoneticPr fontId="20"/>
  </si>
  <si>
    <r>
      <t>6.(e) 5</t>
    </r>
    <r>
      <rPr>
        <b/>
        <vertAlign val="superscript"/>
        <sz val="14"/>
        <rFont val="Meiryo UI"/>
        <family val="3"/>
        <charset val="128"/>
      </rPr>
      <t>th</t>
    </r>
    <r>
      <rPr>
        <b/>
        <sz val="14"/>
        <rFont val="Meiryo UI"/>
        <family val="3"/>
        <charset val="128"/>
      </rPr>
      <t xml:space="preserve"> Carrier:</t>
    </r>
    <phoneticPr fontId="20"/>
  </si>
  <si>
    <r>
      <t>6.(f) 6</t>
    </r>
    <r>
      <rPr>
        <b/>
        <vertAlign val="superscript"/>
        <sz val="14"/>
        <rFont val="Meiryo UI"/>
        <family val="3"/>
        <charset val="128"/>
      </rPr>
      <t>th</t>
    </r>
    <r>
      <rPr>
        <b/>
        <sz val="14"/>
        <rFont val="Meiryo UI"/>
        <family val="3"/>
        <charset val="128"/>
      </rPr>
      <t xml:space="preserve"> Carrier:</t>
    </r>
    <phoneticPr fontId="20"/>
  </si>
  <si>
    <r>
      <t>6.(g) 7</t>
    </r>
    <r>
      <rPr>
        <b/>
        <vertAlign val="superscript"/>
        <sz val="14"/>
        <rFont val="Meiryo UI"/>
        <family val="3"/>
        <charset val="128"/>
      </rPr>
      <t>th</t>
    </r>
    <r>
      <rPr>
        <b/>
        <sz val="14"/>
        <rFont val="Meiryo UI"/>
        <family val="3"/>
        <charset val="128"/>
      </rPr>
      <t xml:space="preserve"> Carrier</t>
    </r>
    <r>
      <rPr>
        <b/>
        <vertAlign val="superscript"/>
        <sz val="14"/>
        <rFont val="Meiryo UI"/>
        <family val="3"/>
        <charset val="128"/>
      </rPr>
      <t xml:space="preserve"> </t>
    </r>
    <r>
      <rPr>
        <vertAlign val="superscript"/>
        <sz val="14"/>
        <rFont val="Meiryo UI"/>
        <family val="3"/>
        <charset val="128"/>
      </rPr>
      <t>(3)</t>
    </r>
    <r>
      <rPr>
        <b/>
        <i/>
        <sz val="14"/>
        <rFont val="Meiryo UI"/>
        <family val="3"/>
        <charset val="128"/>
      </rPr>
      <t>:</t>
    </r>
    <phoneticPr fontId="20"/>
  </si>
  <si>
    <r>
      <t>6.(h) 8</t>
    </r>
    <r>
      <rPr>
        <b/>
        <vertAlign val="superscript"/>
        <sz val="14"/>
        <rFont val="Meiryo UI"/>
        <family val="3"/>
        <charset val="128"/>
      </rPr>
      <t>th</t>
    </r>
    <r>
      <rPr>
        <b/>
        <sz val="14"/>
        <rFont val="Meiryo UI"/>
        <family val="3"/>
        <charset val="128"/>
      </rPr>
      <t xml:space="preserve"> Carrier:</t>
    </r>
    <phoneticPr fontId="20"/>
  </si>
  <si>
    <r>
      <t>6.(i) 9</t>
    </r>
    <r>
      <rPr>
        <b/>
        <vertAlign val="superscript"/>
        <sz val="14"/>
        <rFont val="Meiryo UI"/>
        <family val="3"/>
        <charset val="128"/>
      </rPr>
      <t>th</t>
    </r>
    <r>
      <rPr>
        <b/>
        <sz val="14"/>
        <rFont val="Meiryo UI"/>
        <family val="3"/>
        <charset val="128"/>
      </rPr>
      <t xml:space="preserve"> Carrier:</t>
    </r>
    <phoneticPr fontId="20"/>
  </si>
  <si>
    <r>
      <t>6.(g) 10</t>
    </r>
    <r>
      <rPr>
        <b/>
        <vertAlign val="superscript"/>
        <sz val="14"/>
        <rFont val="Meiryo UI"/>
        <family val="3"/>
        <charset val="128"/>
      </rPr>
      <t>th</t>
    </r>
    <r>
      <rPr>
        <b/>
        <sz val="14"/>
        <rFont val="Meiryo UI"/>
        <family val="3"/>
        <charset val="128"/>
      </rPr>
      <t xml:space="preserve"> Carrier</t>
    </r>
    <r>
      <rPr>
        <b/>
        <vertAlign val="superscript"/>
        <sz val="14"/>
        <rFont val="Meiryo UI"/>
        <family val="3"/>
        <charset val="128"/>
      </rPr>
      <t xml:space="preserve"> </t>
    </r>
    <r>
      <rPr>
        <vertAlign val="superscript"/>
        <sz val="14"/>
        <rFont val="Meiryo UI"/>
        <family val="3"/>
        <charset val="128"/>
      </rPr>
      <t>(3)</t>
    </r>
    <r>
      <rPr>
        <b/>
        <i/>
        <sz val="14"/>
        <rFont val="Meiryo UI"/>
        <family val="3"/>
        <charset val="128"/>
      </rPr>
      <t>:</t>
    </r>
    <phoneticPr fontId="20"/>
  </si>
  <si>
    <r>
      <t>6.(h) 11</t>
    </r>
    <r>
      <rPr>
        <b/>
        <vertAlign val="superscript"/>
        <sz val="14"/>
        <rFont val="Meiryo UI"/>
        <family val="3"/>
        <charset val="128"/>
      </rPr>
      <t>th</t>
    </r>
    <r>
      <rPr>
        <b/>
        <sz val="14"/>
        <rFont val="Meiryo UI"/>
        <family val="3"/>
        <charset val="128"/>
      </rPr>
      <t xml:space="preserve"> Carrier:</t>
    </r>
    <phoneticPr fontId="20"/>
  </si>
  <si>
    <r>
      <t>6.(i) 12</t>
    </r>
    <r>
      <rPr>
        <b/>
        <vertAlign val="superscript"/>
        <sz val="14"/>
        <rFont val="Meiryo UI"/>
        <family val="3"/>
        <charset val="128"/>
      </rPr>
      <t>th</t>
    </r>
    <r>
      <rPr>
        <b/>
        <sz val="14"/>
        <rFont val="Meiryo UI"/>
        <family val="3"/>
        <charset val="128"/>
      </rPr>
      <t xml:space="preserve"> Carrier:</t>
    </r>
    <phoneticPr fontId="20"/>
  </si>
  <si>
    <r>
      <t>！！</t>
    </r>
    <r>
      <rPr>
        <b/>
        <sz val="12"/>
        <color rgb="FFFFFF00"/>
        <rFont val="Meiryo UI"/>
        <family val="3"/>
        <charset val="128"/>
      </rPr>
      <t>黄色セル</t>
    </r>
    <r>
      <rPr>
        <b/>
        <sz val="12"/>
        <color rgb="FFFF0000"/>
        <rFont val="Meiryo UI"/>
        <family val="3"/>
        <charset val="128"/>
      </rPr>
      <t>をすべて入力もしくは選択してください！！</t>
    </r>
    <rPh sb="2" eb="4">
      <t>キイロ</t>
    </rPh>
    <rPh sb="10" eb="12">
      <t>ニュウリョク</t>
    </rPh>
    <rPh sb="16" eb="18">
      <t>センタク</t>
    </rPh>
    <phoneticPr fontId="20"/>
  </si>
  <si>
    <t>特定有害廃棄物等の越境移動のための移動書類</t>
  </si>
  <si>
    <r>
      <t>Contact person</t>
    </r>
    <r>
      <rPr>
        <sz val="6"/>
        <rFont val="Meiryo UI"/>
        <family val="3"/>
        <charset val="128"/>
      </rPr>
      <t>連絡責任者氏名</t>
    </r>
    <r>
      <rPr>
        <sz val="9"/>
        <rFont val="Meiryo UI"/>
        <family val="3"/>
        <charset val="128"/>
      </rPr>
      <t>:</t>
    </r>
    <phoneticPr fontId="20"/>
  </si>
  <si>
    <r>
      <t>Contact person</t>
    </r>
    <r>
      <rPr>
        <sz val="6"/>
        <rFont val="Meiryo UI"/>
        <family val="3"/>
        <charset val="128"/>
      </rPr>
      <t>連絡責任者氏名</t>
    </r>
    <r>
      <rPr>
        <sz val="9"/>
        <rFont val="Meiryo UI"/>
        <family val="3"/>
        <charset val="128"/>
      </rPr>
      <t>:</t>
    </r>
  </si>
  <si>
    <r>
      <t>Site of generation</t>
    </r>
    <r>
      <rPr>
        <sz val="6"/>
        <rFont val="Meiryo UI"/>
        <family val="3"/>
        <charset val="128"/>
      </rPr>
      <t>発生場所</t>
    </r>
    <r>
      <rPr>
        <vertAlign val="superscript"/>
        <sz val="9"/>
        <rFont val="Meiryo UI"/>
        <family val="3"/>
        <charset val="128"/>
      </rPr>
      <t xml:space="preserve">(2) </t>
    </r>
    <r>
      <rPr>
        <sz val="9"/>
        <rFont val="Meiryo UI"/>
        <family val="3"/>
        <charset val="128"/>
      </rPr>
      <t>:</t>
    </r>
  </si>
  <si>
    <t>(fill in relevant codes)*(required to state) 関連する分類記号欄に記入 ＊印は必須事項</t>
  </si>
  <si>
    <t>Other (specify) その他（明細を記述のこと）:</t>
  </si>
  <si>
    <t>UN Number国際連合番号:</t>
  </si>
  <si>
    <t>第14欄　Customs code(s) (HS) を入力してください。</t>
  </si>
  <si>
    <t>上記の情報は私の知る限りにおいて完全かつ正確であることを証明します。また、法的効力のある書面による契約義務条項が締結されていること、越境移動に対して適用される保険又は金銭的保証が有効であること、及び、日本の権限ある当局から全ての必要な同意を得ていることを証明します。</t>
  </si>
  <si>
    <t>越境移動の関係者による追加的な情報が必要な場合の使用欄</t>
  </si>
  <si>
    <t>immediately contact competent authorities*ただちに権限のある当局に連絡すること</t>
  </si>
  <si>
    <r>
      <t>(5) Attach list if more than one</t>
    </r>
    <r>
      <rPr>
        <sz val="6"/>
        <color rgb="FF000000"/>
        <rFont val="Meiryo UI"/>
        <family val="3"/>
        <charset val="128"/>
      </rPr>
      <t>複数の場合、一覧を添付すること。</t>
    </r>
    <r>
      <rPr>
        <b/>
        <sz val="9"/>
        <color rgb="FF000000"/>
        <rFont val="Meiryo UI"/>
        <family val="3"/>
        <charset val="128"/>
      </rPr>
      <t>FOR USE BY CUSTOMS OFFICES (if required by national legislation)</t>
    </r>
  </si>
  <si>
    <r>
      <t>20.</t>
    </r>
    <r>
      <rPr>
        <b/>
        <sz val="6"/>
        <color rgb="FF000000"/>
        <rFont val="Meiryo UI"/>
        <family val="3"/>
        <charset val="128"/>
      </rPr>
      <t xml:space="preserve"> </t>
    </r>
    <r>
      <rPr>
        <b/>
        <sz val="9"/>
        <color rgb="FF000000"/>
        <rFont val="Meiryo UI"/>
        <family val="3"/>
        <charset val="128"/>
      </rPr>
      <t xml:space="preserve"> Enforcement by the customs office of Japan</t>
    </r>
    <r>
      <rPr>
        <b/>
        <sz val="6"/>
        <color rgb="FF000000"/>
        <rFont val="Meiryo UI"/>
        <family val="3"/>
        <charset val="128"/>
      </rPr>
      <t>（日本の税関による保証）</t>
    </r>
  </si>
  <si>
    <r>
      <t>21</t>
    </r>
    <r>
      <rPr>
        <b/>
        <sz val="6"/>
        <color rgb="FF000000"/>
        <rFont val="Meiryo UI"/>
        <family val="3"/>
        <charset val="128"/>
      </rPr>
      <t xml:space="preserve">. </t>
    </r>
    <r>
      <rPr>
        <b/>
        <sz val="9"/>
        <color rgb="FF000000"/>
        <rFont val="Meiryo UI"/>
        <family val="3"/>
        <charset val="128"/>
      </rPr>
      <t xml:space="preserve"> Enforcement by the customs office of Taiwan</t>
    </r>
    <r>
      <rPr>
        <b/>
        <sz val="6"/>
        <color rgb="FF000000"/>
        <rFont val="Meiryo UI"/>
        <family val="3"/>
        <charset val="128"/>
      </rPr>
      <t>（台湾の税関による保証）</t>
    </r>
  </si>
  <si>
    <r>
      <t>The waste described overleaf has entered on:</t>
    </r>
    <r>
      <rPr>
        <sz val="6"/>
        <color rgb="FF000000"/>
        <rFont val="Meiryo UI"/>
        <family val="3"/>
        <charset val="128"/>
      </rPr>
      <t xml:space="preserve"> </t>
    </r>
  </si>
  <si>
    <t>Signature:　</t>
  </si>
  <si>
    <r>
      <t>DISPOSAL OPERATIONS (block 11)</t>
    </r>
    <r>
      <rPr>
        <b/>
        <sz val="6"/>
        <rFont val="Meiryo UI"/>
        <family val="3"/>
        <charset val="128"/>
      </rPr>
      <t xml:space="preserve"> 処分作業（第11欄）</t>
    </r>
  </si>
  <si>
    <r>
      <t>Deposit into or onto land, (e.g., landfill, etc.)</t>
    </r>
    <r>
      <rPr>
        <sz val="6"/>
        <color rgb="FF000000"/>
        <rFont val="Meiryo UI"/>
        <family val="3"/>
        <charset val="128"/>
      </rPr>
      <t xml:space="preserve"> 地中又は地上への投棄（例えば、埋立て）</t>
    </r>
  </si>
  <si>
    <r>
      <t>Deep injection, (e.g., injection of pumpable discards into wells, salt domes or naturally occurring repositories, etc.)</t>
    </r>
    <r>
      <rPr>
        <sz val="6"/>
        <color rgb="FF000000"/>
        <rFont val="Meiryo UI"/>
        <family val="3"/>
        <charset val="128"/>
      </rPr>
      <t xml:space="preserve"> 地中の深部への注入（例えば、井戸、岩塩ドーム又は天然の貯留場所へのポンプ注送が可能な廃棄物の注入）</t>
    </r>
  </si>
  <si>
    <r>
      <t xml:space="preserve">D4   </t>
    </r>
    <r>
      <rPr>
        <sz val="4"/>
        <rFont val="Meiryo UI"/>
        <family val="3"/>
        <charset val="128"/>
      </rPr>
      <t xml:space="preserve"> </t>
    </r>
    <phoneticPr fontId="20"/>
  </si>
  <si>
    <t>Surface impoundment, (e.g., placement of liquid or sludge discards into pits, ponds or lagoons, etc.) 表面貯留（例えば、液状又は泥状の廃棄物をくぼ地、池又は潟に貯留すること）</t>
  </si>
  <si>
    <r>
      <t>Specially engineered landfill, (e.g., placement into lined discrete cells which are capped and isolated from one another and the environment), etc.</t>
    </r>
    <r>
      <rPr>
        <sz val="6"/>
        <color rgb="FF000000"/>
        <rFont val="Meiryo UI"/>
        <family val="3"/>
        <charset val="128"/>
      </rPr>
      <t xml:space="preserve"> 特別に設計された処分場における埋立て（例えば、ふたをされ、かつ、相互に及び周囲から隔離されている遮水された区画群に埋め立てること）</t>
    </r>
  </si>
  <si>
    <r>
      <t>Physico-chemical treatment not specified elsewhere in this list which results in final compounds or mixtures which are discarded by means of any of the operations in this list (e.g., evaporation, drying, calcination, neutralization, precipitation, etc.)</t>
    </r>
    <r>
      <rPr>
        <sz val="6"/>
        <color rgb="FF000000"/>
        <rFont val="Meiryo UI"/>
        <family val="3"/>
        <charset val="128"/>
      </rPr>
      <t xml:space="preserve"> この一覧において他に規定されていない物理化学的処理であって、その結果生ずる最終的な化合物又は混合物がこの一覧に掲げるいずれかの作業方法によって廃棄されることとなるもの（例えば、蒸発、乾燥、煆焼、中和、沈殿）</t>
    </r>
  </si>
  <si>
    <r>
      <t>Permanent storage, (e.g., emplacement of containers in a mine, etc.)</t>
    </r>
    <r>
      <rPr>
        <sz val="6"/>
        <color rgb="FF000000"/>
        <rFont val="Meiryo UI"/>
        <family val="3"/>
        <charset val="128"/>
      </rPr>
      <t xml:space="preserve"> 永久保管（例えば、容器に入れ鉱坑において保管すること）</t>
    </r>
  </si>
  <si>
    <r>
      <t xml:space="preserve">RECOVERY OPERATIONS (block 11) </t>
    </r>
    <r>
      <rPr>
        <b/>
        <sz val="6"/>
        <rFont val="Meiryo UI"/>
        <family val="3"/>
        <charset val="128"/>
      </rPr>
      <t>回収作業（第11欄）</t>
    </r>
  </si>
  <si>
    <r>
      <t xml:space="preserve">   </t>
    </r>
    <r>
      <rPr>
        <sz val="8"/>
        <rFont val="Meiryo UI"/>
        <family val="3"/>
        <charset val="128"/>
      </rPr>
      <t xml:space="preserve">Use as a fuel (other than in direct incineration) or other means to generate energy (Basel/OECD) - Use principally as a fuel or other means to generate energy (EU) </t>
    </r>
  </si>
  <si>
    <t>燃料としての利用（直接焼却を除く。）又はエネルギーを得るための他の手段としての利用（バーゼル条約及びOECD決定）－主として燃料としての利用又はエネルギーを得るための他の手段としての利用（EU）</t>
  </si>
  <si>
    <r>
      <t xml:space="preserve">Uses of residual materials obtained from any of the operations numbered R1-R10 </t>
    </r>
    <r>
      <rPr>
        <sz val="6"/>
        <color rgb="FF000000"/>
        <rFont val="Meiryo UI"/>
        <family val="3"/>
        <charset val="128"/>
      </rPr>
      <t>R1からR10までに掲げる作業から得られた残滓の利用</t>
    </r>
  </si>
  <si>
    <r>
      <t xml:space="preserve">Exchange of wastes for submission to any of the operations numbered R1-R11 </t>
    </r>
    <r>
      <rPr>
        <sz val="6"/>
        <color rgb="FF000000"/>
        <rFont val="Meiryo UI"/>
        <family val="3"/>
        <charset val="128"/>
      </rPr>
      <t>R1からR11までに掲げる作業に提供するための廃棄物の交換</t>
    </r>
  </si>
  <si>
    <r>
      <t>PACKAGING TYPES (block 7)</t>
    </r>
    <r>
      <rPr>
        <b/>
        <sz val="6"/>
        <rFont val="Meiryo UI"/>
        <family val="3"/>
        <charset val="128"/>
      </rPr>
      <t xml:space="preserve"> こん包の形態（第7欄）</t>
    </r>
  </si>
  <si>
    <r>
      <t>1. Drum</t>
    </r>
    <r>
      <rPr>
        <sz val="6"/>
        <rFont val="Meiryo UI"/>
        <family val="3"/>
        <charset val="128"/>
      </rPr>
      <t>ドラム缶</t>
    </r>
    <r>
      <rPr>
        <sz val="8"/>
        <rFont val="Meiryo UI"/>
        <family val="3"/>
        <charset val="128"/>
      </rPr>
      <t>　 2. Wooden barrel</t>
    </r>
    <r>
      <rPr>
        <sz val="6"/>
        <rFont val="Meiryo UI"/>
        <family val="3"/>
        <charset val="128"/>
      </rPr>
      <t>木樽</t>
    </r>
    <r>
      <rPr>
        <sz val="8"/>
        <rFont val="Meiryo UI"/>
        <family val="3"/>
        <charset val="128"/>
      </rPr>
      <t>　3. Jerrican</t>
    </r>
    <r>
      <rPr>
        <sz val="6"/>
        <rFont val="Meiryo UI"/>
        <family val="3"/>
        <charset val="128"/>
      </rPr>
      <t>ジェリー缶</t>
    </r>
    <r>
      <rPr>
        <sz val="8"/>
        <rFont val="Meiryo UI"/>
        <family val="3"/>
        <charset val="128"/>
      </rPr>
      <t>　4. Box</t>
    </r>
    <r>
      <rPr>
        <sz val="6"/>
        <rFont val="Meiryo UI"/>
        <family val="3"/>
        <charset val="128"/>
      </rPr>
      <t>箱</t>
    </r>
    <r>
      <rPr>
        <sz val="8"/>
        <rFont val="Meiryo UI"/>
        <family val="3"/>
        <charset val="128"/>
      </rPr>
      <t>　5. Bag</t>
    </r>
    <r>
      <rPr>
        <sz val="6"/>
        <rFont val="Meiryo UI"/>
        <family val="3"/>
        <charset val="128"/>
      </rPr>
      <t>袋</t>
    </r>
    <r>
      <rPr>
        <sz val="8"/>
        <rFont val="Meiryo UI"/>
        <family val="3"/>
        <charset val="128"/>
      </rPr>
      <t>　6. Composite packaging</t>
    </r>
    <r>
      <rPr>
        <sz val="6"/>
        <rFont val="Meiryo UI"/>
        <family val="3"/>
        <charset val="128"/>
      </rPr>
      <t>混合こん包</t>
    </r>
    <r>
      <rPr>
        <sz val="8"/>
        <rFont val="Meiryo UI"/>
        <family val="3"/>
        <charset val="128"/>
      </rPr>
      <t>　7. Pressure receptacle</t>
    </r>
    <r>
      <rPr>
        <sz val="6"/>
        <rFont val="Meiryo UI"/>
        <family val="3"/>
        <charset val="128"/>
      </rPr>
      <t>圧縮容器</t>
    </r>
    <phoneticPr fontId="20"/>
  </si>
  <si>
    <r>
      <t>8. Bulk</t>
    </r>
    <r>
      <rPr>
        <sz val="6"/>
        <rFont val="Meiryo UI"/>
        <family val="3"/>
        <charset val="128"/>
      </rPr>
      <t>ばら積み</t>
    </r>
    <r>
      <rPr>
        <sz val="8"/>
        <rFont val="Meiryo UI"/>
        <family val="3"/>
        <charset val="128"/>
      </rPr>
      <t xml:space="preserve"> 　 9. Other (specify)</t>
    </r>
    <r>
      <rPr>
        <sz val="6"/>
        <rFont val="Meiryo UI"/>
        <family val="3"/>
        <charset val="128"/>
      </rPr>
      <t xml:space="preserve"> その他（明細を記入すること）</t>
    </r>
    <phoneticPr fontId="20"/>
  </si>
  <si>
    <r>
      <t>MEANS OF TRANSPORT (block 8)</t>
    </r>
    <r>
      <rPr>
        <b/>
        <sz val="6"/>
        <rFont val="Meiryo UI"/>
        <family val="3"/>
        <charset val="128"/>
      </rPr>
      <t xml:space="preserve"> 運搬輸送手段（第8欄）</t>
    </r>
  </si>
  <si>
    <r>
      <t>R = Road</t>
    </r>
    <r>
      <rPr>
        <sz val="6"/>
        <rFont val="Meiryo UI"/>
        <family val="3"/>
        <charset val="128"/>
      </rPr>
      <t>道路</t>
    </r>
    <r>
      <rPr>
        <sz val="8"/>
        <rFont val="Meiryo UI"/>
        <family val="3"/>
        <charset val="128"/>
      </rPr>
      <t>　 T = Train/rail</t>
    </r>
    <r>
      <rPr>
        <sz val="6"/>
        <rFont val="Meiryo UI"/>
        <family val="3"/>
        <charset val="128"/>
      </rPr>
      <t>鉄道</t>
    </r>
    <r>
      <rPr>
        <sz val="8"/>
        <rFont val="Meiryo UI"/>
        <family val="3"/>
        <charset val="128"/>
      </rPr>
      <t>　S = Sea</t>
    </r>
    <r>
      <rPr>
        <sz val="6"/>
        <rFont val="Meiryo UI"/>
        <family val="3"/>
        <charset val="128"/>
      </rPr>
      <t>海路</t>
    </r>
    <r>
      <rPr>
        <sz val="8"/>
        <rFont val="Meiryo UI"/>
        <family val="3"/>
        <charset val="128"/>
      </rPr>
      <t>　A = Air</t>
    </r>
    <r>
      <rPr>
        <sz val="6"/>
        <rFont val="Meiryo UI"/>
        <family val="3"/>
        <charset val="128"/>
      </rPr>
      <t>空路</t>
    </r>
    <r>
      <rPr>
        <sz val="8"/>
        <rFont val="Meiryo UI"/>
        <family val="3"/>
        <charset val="128"/>
      </rPr>
      <t xml:space="preserve"> 　W = Inland waterways</t>
    </r>
    <r>
      <rPr>
        <sz val="6"/>
        <rFont val="Meiryo UI"/>
        <family val="3"/>
        <charset val="128"/>
      </rPr>
      <t>内水航路</t>
    </r>
    <r>
      <rPr>
        <sz val="8"/>
        <rFont val="Meiryo UI"/>
        <family val="3"/>
        <charset val="128"/>
      </rPr>
      <t xml:space="preserve"> </t>
    </r>
  </si>
  <si>
    <r>
      <t>PHYSICAL CHARACTERISTICS (block 13)</t>
    </r>
    <r>
      <rPr>
        <b/>
        <sz val="6"/>
        <rFont val="Meiryo UI"/>
        <family val="3"/>
        <charset val="128"/>
      </rPr>
      <t xml:space="preserve"> 物理的特性（第13欄）</t>
    </r>
    <r>
      <rPr>
        <b/>
        <sz val="8"/>
        <rFont val="Meiryo UI"/>
        <family val="3"/>
        <charset val="128"/>
      </rPr>
      <t xml:space="preserve"> </t>
    </r>
  </si>
  <si>
    <r>
      <t>1 Powdery / powder.</t>
    </r>
    <r>
      <rPr>
        <sz val="6"/>
        <rFont val="Meiryo UI"/>
        <family val="3"/>
        <charset val="128"/>
      </rPr>
      <t>粉状又は粉</t>
    </r>
    <r>
      <rPr>
        <sz val="8"/>
        <rFont val="Meiryo UI"/>
        <family val="3"/>
        <charset val="128"/>
      </rPr>
      <t>　2 Solid.</t>
    </r>
    <r>
      <rPr>
        <sz val="6"/>
        <rFont val="Meiryo UI"/>
        <family val="3"/>
        <charset val="128"/>
      </rPr>
      <t>固体状</t>
    </r>
    <r>
      <rPr>
        <sz val="8"/>
        <rFont val="Meiryo UI"/>
        <family val="3"/>
        <charset val="128"/>
      </rPr>
      <t>　3. Viscous / paste</t>
    </r>
    <r>
      <rPr>
        <sz val="6"/>
        <rFont val="Meiryo UI"/>
        <family val="3"/>
        <charset val="128"/>
      </rPr>
      <t>高粘着性/糊状</t>
    </r>
    <r>
      <rPr>
        <sz val="8"/>
        <rFont val="Meiryo UI"/>
        <family val="3"/>
        <charset val="128"/>
      </rPr>
      <t>　 4. Sludgy</t>
    </r>
    <r>
      <rPr>
        <sz val="6"/>
        <rFont val="Meiryo UI"/>
        <family val="3"/>
        <charset val="128"/>
      </rPr>
      <t>泥状</t>
    </r>
    <r>
      <rPr>
        <sz val="8"/>
        <rFont val="Meiryo UI"/>
        <family val="3"/>
        <charset val="128"/>
      </rPr>
      <t>　5. Liquid</t>
    </r>
    <r>
      <rPr>
        <sz val="6"/>
        <rFont val="Meiryo UI"/>
        <family val="3"/>
        <charset val="128"/>
      </rPr>
      <t>液状</t>
    </r>
    <r>
      <rPr>
        <sz val="8"/>
        <rFont val="Meiryo UI"/>
        <family val="3"/>
        <charset val="128"/>
      </rPr>
      <t>　6.</t>
    </r>
    <r>
      <rPr>
        <sz val="6"/>
        <rFont val="Meiryo UI"/>
        <family val="3"/>
        <charset val="128"/>
      </rPr>
      <t xml:space="preserve"> </t>
    </r>
    <r>
      <rPr>
        <sz val="8"/>
        <rFont val="Meiryo UI"/>
        <family val="3"/>
        <charset val="128"/>
      </rPr>
      <t>Gaseous</t>
    </r>
    <r>
      <rPr>
        <sz val="6"/>
        <rFont val="Meiryo UI"/>
        <family val="3"/>
        <charset val="128"/>
      </rPr>
      <t>ガス状</t>
    </r>
    <phoneticPr fontId="20"/>
  </si>
  <si>
    <r>
      <t>7. Other (specify)</t>
    </r>
    <r>
      <rPr>
        <sz val="6"/>
        <rFont val="Meiryo UI"/>
        <family val="3"/>
        <charset val="128"/>
      </rPr>
      <t xml:space="preserve"> その他（明細を記入すること）</t>
    </r>
    <phoneticPr fontId="20"/>
  </si>
  <si>
    <r>
      <t xml:space="preserve">H-CODE AND UN CLASS (block 14) </t>
    </r>
    <r>
      <rPr>
        <b/>
        <sz val="6"/>
        <rFont val="Meiryo UI"/>
        <family val="3"/>
        <charset val="128"/>
      </rPr>
      <t>H番号及び国際連合分類区分（第14欄）</t>
    </r>
  </si>
  <si>
    <t>Characteristics特性</t>
    <phoneticPr fontId="20"/>
  </si>
  <si>
    <t>Explosive爆発性</t>
  </si>
  <si>
    <t>Flammable liquids引火性の液体</t>
  </si>
  <si>
    <t>Flammable solids可燃性の固体</t>
  </si>
  <si>
    <t>Substances or wastes liable to spontaneous combustion自然発火しやすい物質又は廃棄物</t>
  </si>
  <si>
    <t>Substances or wastes which, in contact with water, emit flammable gases水と作用して引火性のガスを発生する物質又は廃棄物</t>
  </si>
  <si>
    <t>Oxidizing酸化性</t>
  </si>
  <si>
    <t>Organic peroxides有機過酸化物</t>
  </si>
  <si>
    <t>Poisonous (acute) 毒性（急性）</t>
  </si>
  <si>
    <t>Infectious substances病毒をうつしやすい物質</t>
  </si>
  <si>
    <t>Corrosives腐食性</t>
  </si>
  <si>
    <t>Liberation of toxic gases in contact with air or water空気又は水と作用することによる毒性ガスの発生</t>
  </si>
  <si>
    <t>Toxic (delayed or chronic) 毒性（遅発性又は慢性）</t>
  </si>
  <si>
    <t>Ecotoxic生態毒性</t>
  </si>
  <si>
    <t>Capable, by any means, after disposal of yielding another material, e. g., leachate, which possesses any of the characteristics listed above処分の後、何らかの方法により、上記に掲げる特性を有する他の物（例えば、浸出液）を生成することが可能な物</t>
  </si>
  <si>
    <r>
      <t>Further information, in particular related to waste identification (block 14), i.e. on Basel Annexes VIII and IX codes, OECD codes and Y-codes, can be found in a Guidance/Instruction Manual available from the OECD and the Secretariat of the Basel Convention</t>
    </r>
    <r>
      <rPr>
        <sz val="6"/>
        <rFont val="Meiryo UI"/>
        <family val="3"/>
        <charset val="128"/>
      </rPr>
      <t>詳細に関して、特に廃棄物の同定（第14欄）に関連するバーゼル条約附属書Ⅷ及びⅨの分類記号、OECD決定の分類記号及びY番号については、OECD及びバーゼル条約事務局のガイダンス又は手引書で見ることができる。</t>
    </r>
  </si>
  <si>
    <r>
      <rPr>
        <sz val="10"/>
        <rFont val="Meiryo UI"/>
        <family val="3"/>
        <charset val="128"/>
      </rPr>
      <t>2.</t>
    </r>
    <r>
      <rPr>
        <b/>
        <sz val="10"/>
        <rFont val="Meiryo UI"/>
        <family val="3"/>
        <charset val="128"/>
      </rPr>
      <t xml:space="preserve"> Serial/total number of shipments</t>
    </r>
    <r>
      <rPr>
        <sz val="8"/>
        <rFont val="Meiryo UI"/>
        <family val="3"/>
        <charset val="128"/>
      </rPr>
      <t>移動番号/総回数</t>
    </r>
    <r>
      <rPr>
        <b/>
        <sz val="8"/>
        <rFont val="Meiryo UI"/>
        <family val="3"/>
        <charset val="128"/>
      </rPr>
      <t>:</t>
    </r>
    <phoneticPr fontId="20"/>
  </si>
  <si>
    <r>
      <t>1.</t>
    </r>
    <r>
      <rPr>
        <b/>
        <sz val="10"/>
        <rFont val="Meiryo UI"/>
        <family val="3"/>
        <charset val="128"/>
      </rPr>
      <t xml:space="preserve"> Corresponding to notification No</t>
    </r>
    <r>
      <rPr>
        <sz val="10"/>
        <rFont val="Meiryo UI"/>
        <family val="3"/>
        <charset val="128"/>
      </rPr>
      <t>通告番号</t>
    </r>
    <r>
      <rPr>
        <b/>
        <sz val="10"/>
        <rFont val="Meiryo UI"/>
        <family val="3"/>
        <charset val="128"/>
      </rPr>
      <t>:</t>
    </r>
    <phoneticPr fontId="20"/>
  </si>
  <si>
    <r>
      <rPr>
        <sz val="10"/>
        <rFont val="Meiryo UI"/>
        <family val="3"/>
        <charset val="128"/>
      </rPr>
      <t>3.</t>
    </r>
    <r>
      <rPr>
        <b/>
        <sz val="10"/>
        <rFont val="Meiryo UI"/>
        <family val="3"/>
        <charset val="128"/>
      </rPr>
      <t xml:space="preserve"> Exporter</t>
    </r>
    <r>
      <rPr>
        <sz val="8"/>
        <rFont val="Meiryo UI"/>
        <family val="3"/>
        <charset val="128"/>
      </rPr>
      <t>輸出者</t>
    </r>
    <r>
      <rPr>
        <sz val="7"/>
        <rFont val="Meiryo UI"/>
        <family val="3"/>
        <charset val="128"/>
      </rPr>
      <t xml:space="preserve"> </t>
    </r>
    <r>
      <rPr>
        <b/>
        <sz val="9"/>
        <rFont val="Meiryo UI"/>
        <family val="3"/>
        <charset val="128"/>
      </rPr>
      <t>-</t>
    </r>
    <r>
      <rPr>
        <b/>
        <sz val="10"/>
        <rFont val="Meiryo UI"/>
        <family val="3"/>
        <charset val="128"/>
      </rPr>
      <t xml:space="preserve"> notifier</t>
    </r>
    <r>
      <rPr>
        <sz val="10"/>
        <rFont val="Meiryo UI"/>
        <family val="3"/>
        <charset val="128"/>
      </rPr>
      <t xml:space="preserve"> </t>
    </r>
    <r>
      <rPr>
        <sz val="9"/>
        <rFont val="Meiryo UI"/>
        <family val="3"/>
        <charset val="128"/>
      </rPr>
      <t xml:space="preserve"> Registration No:</t>
    </r>
    <phoneticPr fontId="20"/>
  </si>
  <si>
    <r>
      <rPr>
        <sz val="10"/>
        <rFont val="Meiryo UI"/>
        <family val="3"/>
        <charset val="128"/>
      </rPr>
      <t>4.</t>
    </r>
    <r>
      <rPr>
        <b/>
        <sz val="10"/>
        <rFont val="Meiryo UI"/>
        <family val="3"/>
        <charset val="128"/>
      </rPr>
      <t xml:space="preserve"> Importer</t>
    </r>
    <r>
      <rPr>
        <sz val="8"/>
        <rFont val="Meiryo UI"/>
        <family val="3"/>
        <charset val="128"/>
      </rPr>
      <t>輸入者</t>
    </r>
    <r>
      <rPr>
        <sz val="9"/>
        <rFont val="Meiryo UI"/>
        <family val="3"/>
        <charset val="128"/>
      </rPr>
      <t xml:space="preserve"> </t>
    </r>
    <r>
      <rPr>
        <b/>
        <sz val="10"/>
        <rFont val="Meiryo UI"/>
        <family val="3"/>
        <charset val="128"/>
      </rPr>
      <t>- consignee</t>
    </r>
    <r>
      <rPr>
        <sz val="9"/>
        <rFont val="Meiryo UI"/>
        <family val="3"/>
        <charset val="128"/>
      </rPr>
      <t xml:space="preserve">  Registration No:</t>
    </r>
    <phoneticPr fontId="20"/>
  </si>
  <si>
    <r>
      <rPr>
        <sz val="10"/>
        <rFont val="Meiryo UI"/>
        <family val="3"/>
        <charset val="128"/>
      </rPr>
      <t>Name</t>
    </r>
    <r>
      <rPr>
        <sz val="8"/>
        <rFont val="Meiryo UI"/>
        <family val="3"/>
        <charset val="128"/>
      </rPr>
      <t>氏名/名称</t>
    </r>
    <r>
      <rPr>
        <sz val="10"/>
        <rFont val="Meiryo UI"/>
        <family val="3"/>
        <charset val="128"/>
      </rPr>
      <t>:</t>
    </r>
    <phoneticPr fontId="20"/>
  </si>
  <si>
    <r>
      <rPr>
        <sz val="10"/>
        <rFont val="Meiryo UI"/>
        <family val="3"/>
        <charset val="128"/>
      </rPr>
      <t>Address</t>
    </r>
    <r>
      <rPr>
        <sz val="8"/>
        <rFont val="Meiryo UI"/>
        <family val="3"/>
        <charset val="128"/>
      </rPr>
      <t>住所/所在地</t>
    </r>
    <r>
      <rPr>
        <sz val="10"/>
        <rFont val="Meiryo UI"/>
        <family val="3"/>
        <charset val="128"/>
      </rPr>
      <t>:</t>
    </r>
    <phoneticPr fontId="20"/>
  </si>
  <si>
    <r>
      <rPr>
        <sz val="10"/>
        <rFont val="Meiryo UI"/>
        <family val="3"/>
        <charset val="128"/>
      </rPr>
      <t>5.</t>
    </r>
    <r>
      <rPr>
        <b/>
        <sz val="10"/>
        <rFont val="Meiryo UI"/>
        <family val="3"/>
        <charset val="128"/>
      </rPr>
      <t xml:space="preserve"> Actual quantity</t>
    </r>
    <r>
      <rPr>
        <sz val="8"/>
        <rFont val="Meiryo UI"/>
        <family val="3"/>
        <charset val="128"/>
      </rPr>
      <t>実際の運搬量</t>
    </r>
    <r>
      <rPr>
        <b/>
        <sz val="10"/>
        <rFont val="Meiryo UI"/>
        <family val="3"/>
        <charset val="128"/>
      </rPr>
      <t>:</t>
    </r>
    <phoneticPr fontId="20"/>
  </si>
  <si>
    <r>
      <t>m</t>
    </r>
    <r>
      <rPr>
        <vertAlign val="superscript"/>
        <sz val="10"/>
        <rFont val="Meiryo UI"/>
        <family val="3"/>
        <charset val="128"/>
      </rPr>
      <t>3</t>
    </r>
    <r>
      <rPr>
        <sz val="10"/>
        <rFont val="Meiryo UI"/>
        <family val="3"/>
        <charset val="128"/>
      </rPr>
      <t>:</t>
    </r>
  </si>
  <si>
    <r>
      <rPr>
        <sz val="10"/>
        <rFont val="Meiryo UI"/>
        <family val="3"/>
        <charset val="128"/>
      </rPr>
      <t>6.</t>
    </r>
    <r>
      <rPr>
        <b/>
        <sz val="10"/>
        <rFont val="Meiryo UI"/>
        <family val="3"/>
        <charset val="128"/>
      </rPr>
      <t xml:space="preserve"> Actual date of shipment</t>
    </r>
    <r>
      <rPr>
        <sz val="8"/>
        <rFont val="Meiryo UI"/>
        <family val="3"/>
        <charset val="128"/>
      </rPr>
      <t>実際の移動日</t>
    </r>
    <r>
      <rPr>
        <b/>
        <sz val="10"/>
        <rFont val="Meiryo UI"/>
        <family val="3"/>
        <charset val="128"/>
      </rPr>
      <t>:</t>
    </r>
    <phoneticPr fontId="20"/>
  </si>
  <si>
    <r>
      <rPr>
        <sz val="10"/>
        <rFont val="Meiryo UI"/>
        <family val="3"/>
        <charset val="128"/>
      </rPr>
      <t>Name</t>
    </r>
    <r>
      <rPr>
        <sz val="9"/>
        <rFont val="Meiryo UI"/>
        <family val="3"/>
        <charset val="128"/>
      </rPr>
      <t>氏名/名称</t>
    </r>
    <r>
      <rPr>
        <sz val="10"/>
        <rFont val="Meiryo UI"/>
        <family val="3"/>
        <charset val="128"/>
      </rPr>
      <t>:</t>
    </r>
    <phoneticPr fontId="20"/>
  </si>
  <si>
    <r>
      <rPr>
        <sz val="10"/>
        <rFont val="Meiryo UI"/>
        <family val="3"/>
        <charset val="128"/>
      </rPr>
      <t>7.</t>
    </r>
    <r>
      <rPr>
        <b/>
        <sz val="10"/>
        <rFont val="Meiryo UI"/>
        <family val="3"/>
        <charset val="128"/>
      </rPr>
      <t xml:space="preserve"> Packaging</t>
    </r>
    <r>
      <rPr>
        <sz val="8"/>
        <rFont val="Meiryo UI"/>
        <family val="3"/>
        <charset val="128"/>
      </rPr>
      <t>全てのこん包の形態</t>
    </r>
    <phoneticPr fontId="20"/>
  </si>
  <si>
    <r>
      <rPr>
        <sz val="10"/>
        <rFont val="Meiryo UI"/>
        <family val="3"/>
        <charset val="128"/>
      </rPr>
      <t xml:space="preserve">Type(s) </t>
    </r>
    <r>
      <rPr>
        <vertAlign val="superscript"/>
        <sz val="10"/>
        <rFont val="Meiryo UI"/>
        <family val="3"/>
        <charset val="128"/>
      </rPr>
      <t>(1)</t>
    </r>
    <r>
      <rPr>
        <sz val="8"/>
        <rFont val="Meiryo UI"/>
        <family val="3"/>
        <charset val="128"/>
      </rPr>
      <t>形態</t>
    </r>
    <r>
      <rPr>
        <sz val="10"/>
        <rFont val="Meiryo UI"/>
        <family val="3"/>
        <charset val="128"/>
      </rPr>
      <t>:</t>
    </r>
    <phoneticPr fontId="20"/>
  </si>
  <si>
    <r>
      <rPr>
        <sz val="10"/>
        <rFont val="Meiryo UI"/>
        <family val="3"/>
        <charset val="128"/>
      </rPr>
      <t>Number of packages</t>
    </r>
    <r>
      <rPr>
        <sz val="8"/>
        <rFont val="Meiryo UI"/>
        <family val="3"/>
        <charset val="128"/>
      </rPr>
      <t>こん包数</t>
    </r>
    <r>
      <rPr>
        <sz val="10"/>
        <rFont val="Meiryo UI"/>
        <family val="3"/>
        <charset val="128"/>
      </rPr>
      <t>:</t>
    </r>
    <phoneticPr fontId="20"/>
  </si>
  <si>
    <r>
      <rPr>
        <b/>
        <sz val="10"/>
        <rFont val="Meiryo UI"/>
        <family val="3"/>
        <charset val="128"/>
      </rPr>
      <t>Special handling requirements</t>
    </r>
    <r>
      <rPr>
        <sz val="8"/>
        <rFont val="Meiryo UI"/>
        <family val="3"/>
        <charset val="128"/>
      </rPr>
      <t>特別な取扱の指示</t>
    </r>
    <r>
      <rPr>
        <b/>
        <sz val="10"/>
        <rFont val="Meiryo UI"/>
        <family val="3"/>
        <charset val="128"/>
      </rPr>
      <t xml:space="preserve">: </t>
    </r>
    <r>
      <rPr>
        <vertAlign val="superscript"/>
        <sz val="10"/>
        <rFont val="Meiryo UI"/>
        <family val="3"/>
        <charset val="128"/>
      </rPr>
      <t>(2)</t>
    </r>
    <r>
      <rPr>
        <i/>
        <sz val="10"/>
        <rFont val="Meiryo UI"/>
        <family val="3"/>
        <charset val="128"/>
      </rPr>
      <t>　</t>
    </r>
    <r>
      <rPr>
        <i/>
        <sz val="9"/>
        <rFont val="Meiryo UI"/>
        <family val="3"/>
        <charset val="128"/>
      </rPr>
      <t>　</t>
    </r>
    <phoneticPr fontId="20"/>
  </si>
  <si>
    <r>
      <rPr>
        <sz val="10"/>
        <rFont val="Meiryo UI"/>
        <family val="3"/>
        <charset val="128"/>
      </rPr>
      <t xml:space="preserve">8.(a) </t>
    </r>
    <r>
      <rPr>
        <b/>
        <sz val="10"/>
        <rFont val="Meiryo UI"/>
        <family val="3"/>
        <charset val="128"/>
      </rPr>
      <t>1</t>
    </r>
    <r>
      <rPr>
        <b/>
        <vertAlign val="superscript"/>
        <sz val="10"/>
        <rFont val="Meiryo UI"/>
        <family val="3"/>
        <charset val="128"/>
      </rPr>
      <t>st</t>
    </r>
    <r>
      <rPr>
        <b/>
        <sz val="10"/>
        <rFont val="Meiryo UI"/>
        <family val="3"/>
        <charset val="128"/>
      </rPr>
      <t xml:space="preserve"> Carrier</t>
    </r>
    <r>
      <rPr>
        <b/>
        <vertAlign val="superscript"/>
        <sz val="10"/>
        <rFont val="Meiryo UI"/>
        <family val="3"/>
        <charset val="128"/>
      </rPr>
      <t xml:space="preserve"> </t>
    </r>
    <r>
      <rPr>
        <vertAlign val="superscript"/>
        <sz val="10"/>
        <rFont val="Meiryo UI"/>
        <family val="3"/>
        <charset val="128"/>
      </rPr>
      <t>(3)</t>
    </r>
    <r>
      <rPr>
        <sz val="10"/>
        <rFont val="Meiryo UI"/>
        <family val="3"/>
        <charset val="128"/>
      </rPr>
      <t xml:space="preserve"> </t>
    </r>
    <r>
      <rPr>
        <sz val="8"/>
        <rFont val="Meiryo UI"/>
        <family val="3"/>
        <charset val="128"/>
      </rPr>
      <t>第一運搬者</t>
    </r>
    <r>
      <rPr>
        <b/>
        <sz val="10"/>
        <rFont val="Meiryo UI"/>
        <family val="3"/>
        <charset val="128"/>
      </rPr>
      <t>:</t>
    </r>
    <phoneticPr fontId="20"/>
  </si>
  <si>
    <r>
      <rPr>
        <sz val="10"/>
        <rFont val="Meiryo UI"/>
        <family val="3"/>
        <charset val="128"/>
      </rPr>
      <t xml:space="preserve">8.(b) </t>
    </r>
    <r>
      <rPr>
        <b/>
        <sz val="10"/>
        <rFont val="Meiryo UI"/>
        <family val="3"/>
        <charset val="128"/>
      </rPr>
      <t>2</t>
    </r>
    <r>
      <rPr>
        <b/>
        <vertAlign val="superscript"/>
        <sz val="10"/>
        <rFont val="Meiryo UI"/>
        <family val="3"/>
        <charset val="128"/>
      </rPr>
      <t>nd</t>
    </r>
    <r>
      <rPr>
        <b/>
        <sz val="10"/>
        <rFont val="Meiryo UI"/>
        <family val="3"/>
        <charset val="128"/>
      </rPr>
      <t xml:space="preserve"> Carrier</t>
    </r>
    <r>
      <rPr>
        <sz val="8"/>
        <rFont val="Meiryo UI"/>
        <family val="3"/>
        <charset val="128"/>
      </rPr>
      <t>第二運搬者</t>
    </r>
    <r>
      <rPr>
        <b/>
        <sz val="10"/>
        <rFont val="Meiryo UI"/>
        <family val="3"/>
        <charset val="128"/>
      </rPr>
      <t>:</t>
    </r>
    <phoneticPr fontId="20"/>
  </si>
  <si>
    <r>
      <rPr>
        <sz val="10"/>
        <rFont val="Meiryo UI"/>
        <family val="3"/>
        <charset val="128"/>
      </rPr>
      <t xml:space="preserve">8.(c) </t>
    </r>
    <r>
      <rPr>
        <b/>
        <sz val="10"/>
        <rFont val="Meiryo UI"/>
        <family val="3"/>
        <charset val="128"/>
      </rPr>
      <t>3</t>
    </r>
    <r>
      <rPr>
        <b/>
        <vertAlign val="superscript"/>
        <sz val="10"/>
        <rFont val="Meiryo UI"/>
        <family val="3"/>
        <charset val="128"/>
      </rPr>
      <t>rd</t>
    </r>
    <r>
      <rPr>
        <b/>
        <sz val="10"/>
        <rFont val="Meiryo UI"/>
        <family val="3"/>
        <charset val="128"/>
      </rPr>
      <t xml:space="preserve"> Carrier</t>
    </r>
    <r>
      <rPr>
        <sz val="8"/>
        <rFont val="Meiryo UI"/>
        <family val="3"/>
        <charset val="128"/>
      </rPr>
      <t>第三運搬者</t>
    </r>
    <r>
      <rPr>
        <b/>
        <sz val="10"/>
        <rFont val="Meiryo UI"/>
        <family val="3"/>
        <charset val="128"/>
      </rPr>
      <t>:</t>
    </r>
    <phoneticPr fontId="20"/>
  </si>
  <si>
    <r>
      <rPr>
        <sz val="10"/>
        <rFont val="Meiryo UI"/>
        <family val="3"/>
        <charset val="128"/>
      </rPr>
      <t>Registration No</t>
    </r>
    <r>
      <rPr>
        <sz val="8"/>
        <rFont val="Meiryo UI"/>
        <family val="3"/>
        <charset val="128"/>
      </rPr>
      <t>登録番号</t>
    </r>
    <r>
      <rPr>
        <sz val="10"/>
        <rFont val="Meiryo UI"/>
        <family val="3"/>
        <charset val="128"/>
      </rPr>
      <t>:</t>
    </r>
    <phoneticPr fontId="20"/>
  </si>
  <si>
    <r>
      <rPr>
        <sz val="10"/>
        <rFont val="Meiryo UI"/>
        <family val="3"/>
        <charset val="128"/>
      </rPr>
      <t>Name</t>
    </r>
    <r>
      <rPr>
        <b/>
        <vertAlign val="superscript"/>
        <sz val="10"/>
        <rFont val="Meiryo UI"/>
        <family val="3"/>
        <charset val="128"/>
      </rPr>
      <t xml:space="preserve"> </t>
    </r>
    <r>
      <rPr>
        <sz val="8"/>
        <rFont val="Meiryo UI"/>
        <family val="3"/>
        <charset val="128"/>
      </rPr>
      <t>氏名/名称</t>
    </r>
    <r>
      <rPr>
        <sz val="10"/>
        <rFont val="Meiryo UI"/>
        <family val="3"/>
        <charset val="128"/>
      </rPr>
      <t>:</t>
    </r>
    <phoneticPr fontId="20"/>
  </si>
  <si>
    <r>
      <rPr>
        <sz val="10"/>
        <rFont val="Meiryo UI"/>
        <family val="3"/>
        <charset val="128"/>
      </rPr>
      <t>Contact person</t>
    </r>
    <r>
      <rPr>
        <sz val="6"/>
        <rFont val="Meiryo UI"/>
        <family val="3"/>
        <charset val="128"/>
      </rPr>
      <t>連絡責任者</t>
    </r>
    <r>
      <rPr>
        <sz val="10"/>
        <rFont val="Meiryo UI"/>
        <family val="3"/>
        <charset val="128"/>
      </rPr>
      <t>:</t>
    </r>
    <phoneticPr fontId="20"/>
  </si>
  <si>
    <r>
      <t>Means of transport</t>
    </r>
    <r>
      <rPr>
        <vertAlign val="superscript"/>
        <sz val="9"/>
        <rFont val="Meiryo UI"/>
        <family val="3"/>
        <charset val="128"/>
      </rPr>
      <t xml:space="preserve"> </t>
    </r>
    <r>
      <rPr>
        <sz val="6"/>
        <rFont val="Meiryo UI"/>
        <family val="3"/>
        <charset val="128"/>
      </rPr>
      <t>運搬手段</t>
    </r>
    <r>
      <rPr>
        <vertAlign val="superscript"/>
        <sz val="10"/>
        <rFont val="Meiryo UI"/>
        <family val="3"/>
        <charset val="128"/>
      </rPr>
      <t>(1)</t>
    </r>
    <r>
      <rPr>
        <sz val="10"/>
        <rFont val="Meiryo UI"/>
        <family val="3"/>
        <charset val="128"/>
      </rPr>
      <t>:</t>
    </r>
    <phoneticPr fontId="20"/>
  </si>
  <si>
    <r>
      <rPr>
        <sz val="10"/>
        <rFont val="Meiryo UI"/>
        <family val="3"/>
        <charset val="128"/>
      </rPr>
      <t>Date of receipt/transfer</t>
    </r>
    <r>
      <rPr>
        <sz val="8"/>
        <rFont val="Meiryo UI"/>
        <family val="3"/>
        <charset val="128"/>
      </rPr>
      <t>引渡しを受けた日付／運搬を開始した日付</t>
    </r>
    <r>
      <rPr>
        <sz val="10"/>
        <rFont val="Meiryo UI"/>
        <family val="3"/>
        <charset val="128"/>
      </rPr>
      <t xml:space="preserve">: </t>
    </r>
    <phoneticPr fontId="20"/>
  </si>
  <si>
    <r>
      <rPr>
        <sz val="10"/>
        <rFont val="Meiryo UI"/>
        <family val="3"/>
        <charset val="128"/>
      </rPr>
      <t>Signature</t>
    </r>
    <r>
      <rPr>
        <sz val="8"/>
        <rFont val="Meiryo UI"/>
        <family val="3"/>
        <charset val="128"/>
      </rPr>
      <t>署名</t>
    </r>
    <r>
      <rPr>
        <sz val="10"/>
        <rFont val="Meiryo UI"/>
        <family val="3"/>
        <charset val="128"/>
      </rPr>
      <t>:</t>
    </r>
    <phoneticPr fontId="20"/>
  </si>
  <si>
    <r>
      <rPr>
        <i/>
        <sz val="10"/>
        <rFont val="Meiryo UI"/>
        <family val="3"/>
        <charset val="128"/>
      </rPr>
      <t>More than 3 carriers</t>
    </r>
    <r>
      <rPr>
        <sz val="8"/>
        <rFont val="Meiryo UI"/>
        <family val="3"/>
        <charset val="128"/>
      </rPr>
      <t>運搬者が３者より多い場合</t>
    </r>
    <r>
      <rPr>
        <vertAlign val="superscript"/>
        <sz val="10"/>
        <rFont val="Meiryo UI"/>
        <family val="3"/>
        <charset val="128"/>
      </rPr>
      <t>(2)</t>
    </r>
    <r>
      <rPr>
        <i/>
        <sz val="10"/>
        <rFont val="Meiryo UI"/>
        <family val="3"/>
        <charset val="128"/>
      </rPr>
      <t xml:space="preserve"> </t>
    </r>
    <phoneticPr fontId="20"/>
  </si>
  <si>
    <r>
      <rPr>
        <sz val="10"/>
        <rFont val="Meiryo UI"/>
        <family val="3"/>
        <charset val="128"/>
      </rPr>
      <t>9.</t>
    </r>
    <r>
      <rPr>
        <b/>
        <sz val="10"/>
        <rFont val="Meiryo UI"/>
        <family val="3"/>
        <charset val="128"/>
      </rPr>
      <t xml:space="preserve"> Waste generator(s)</t>
    </r>
    <r>
      <rPr>
        <sz val="10"/>
        <rFont val="Meiryo UI"/>
        <family val="3"/>
        <charset val="128"/>
      </rPr>
      <t xml:space="preserve"> </t>
    </r>
    <r>
      <rPr>
        <b/>
        <sz val="10"/>
        <rFont val="Meiryo UI"/>
        <family val="3"/>
        <charset val="128"/>
      </rPr>
      <t>- producer(s)</t>
    </r>
    <r>
      <rPr>
        <sz val="10"/>
        <rFont val="Meiryo UI"/>
        <family val="3"/>
        <charset val="128"/>
      </rPr>
      <t xml:space="preserve"> </t>
    </r>
    <r>
      <rPr>
        <sz val="8"/>
        <rFont val="Meiryo UI"/>
        <family val="3"/>
        <charset val="128"/>
      </rPr>
      <t>全ての発生者－生産者</t>
    </r>
    <r>
      <rPr>
        <i/>
        <sz val="10"/>
        <rFont val="Meiryo UI"/>
        <family val="3"/>
        <charset val="128"/>
      </rPr>
      <t xml:space="preserve"> </t>
    </r>
    <r>
      <rPr>
        <vertAlign val="superscript"/>
        <sz val="10"/>
        <rFont val="Meiryo UI"/>
        <family val="3"/>
        <charset val="128"/>
      </rPr>
      <t>(5):</t>
    </r>
    <phoneticPr fontId="20"/>
  </si>
  <si>
    <r>
      <t>Address</t>
    </r>
    <r>
      <rPr>
        <sz val="8"/>
        <rFont val="Meiryo UI"/>
        <family val="3"/>
        <charset val="128"/>
      </rPr>
      <t>住所/所在地</t>
    </r>
    <r>
      <rPr>
        <sz val="10"/>
        <rFont val="Meiryo UI"/>
        <family val="3"/>
        <charset val="128"/>
      </rPr>
      <t>:</t>
    </r>
    <phoneticPr fontId="20"/>
  </si>
  <si>
    <r>
      <rPr>
        <sz val="10"/>
        <rFont val="Meiryo UI"/>
        <family val="3"/>
        <charset val="128"/>
      </rPr>
      <t>11.</t>
    </r>
    <r>
      <rPr>
        <b/>
        <sz val="10"/>
        <rFont val="Meiryo UI"/>
        <family val="3"/>
        <charset val="128"/>
      </rPr>
      <t xml:space="preserve"> Disposal/recovery operation(s)</t>
    </r>
    <r>
      <rPr>
        <sz val="10"/>
        <rFont val="Meiryo UI"/>
        <family val="3"/>
        <charset val="128"/>
      </rPr>
      <t xml:space="preserve"> </t>
    </r>
    <r>
      <rPr>
        <sz val="8"/>
        <rFont val="Meiryo UI"/>
        <family val="3"/>
        <charset val="128"/>
      </rPr>
      <t>全ての処分又は回収作業</t>
    </r>
    <phoneticPr fontId="20"/>
  </si>
  <si>
    <r>
      <t>D-code</t>
    </r>
    <r>
      <rPr>
        <sz val="8"/>
        <rFont val="Meiryo UI"/>
        <family val="3"/>
        <charset val="128"/>
      </rPr>
      <t xml:space="preserve">分類コードD </t>
    </r>
    <r>
      <rPr>
        <sz val="10"/>
        <rFont val="Meiryo UI"/>
        <family val="3"/>
        <charset val="128"/>
      </rPr>
      <t>/ R-code</t>
    </r>
    <r>
      <rPr>
        <sz val="8"/>
        <rFont val="Meiryo UI"/>
        <family val="3"/>
        <charset val="128"/>
      </rPr>
      <t>分類コードR</t>
    </r>
    <r>
      <rPr>
        <vertAlign val="superscript"/>
        <sz val="8"/>
        <rFont val="Meiryo UI"/>
        <family val="3"/>
        <charset val="128"/>
      </rPr>
      <t xml:space="preserve"> </t>
    </r>
    <r>
      <rPr>
        <vertAlign val="superscript"/>
        <sz val="10"/>
        <rFont val="Meiryo UI"/>
        <family val="3"/>
        <charset val="128"/>
      </rPr>
      <t>(1)</t>
    </r>
    <r>
      <rPr>
        <sz val="10"/>
        <rFont val="Meiryo UI"/>
        <family val="3"/>
        <charset val="128"/>
      </rPr>
      <t>:</t>
    </r>
    <phoneticPr fontId="20"/>
  </si>
  <si>
    <r>
      <rPr>
        <sz val="10"/>
        <rFont val="Meiryo UI"/>
        <family val="3"/>
        <charset val="128"/>
      </rPr>
      <t>12.</t>
    </r>
    <r>
      <rPr>
        <b/>
        <sz val="10"/>
        <rFont val="Meiryo UI"/>
        <family val="3"/>
        <charset val="128"/>
      </rPr>
      <t xml:space="preserve"> Designation and composition of the waste</t>
    </r>
    <r>
      <rPr>
        <sz val="10"/>
        <rFont val="Meiryo UI"/>
        <family val="3"/>
        <charset val="128"/>
      </rPr>
      <t xml:space="preserve"> </t>
    </r>
    <r>
      <rPr>
        <sz val="8"/>
        <rFont val="Meiryo UI"/>
        <family val="3"/>
        <charset val="128"/>
      </rPr>
      <t>廃棄物の名称及び組成</t>
    </r>
    <r>
      <rPr>
        <vertAlign val="superscript"/>
        <sz val="10"/>
        <rFont val="Meiryo UI"/>
        <family val="3"/>
        <charset val="128"/>
      </rPr>
      <t>(2):</t>
    </r>
    <phoneticPr fontId="20"/>
  </si>
  <si>
    <r>
      <rPr>
        <sz val="10"/>
        <rFont val="Meiryo UI"/>
        <family val="3"/>
        <charset val="128"/>
      </rPr>
      <t>13.</t>
    </r>
    <r>
      <rPr>
        <b/>
        <sz val="10"/>
        <rFont val="Meiryo UI"/>
        <family val="3"/>
        <charset val="128"/>
      </rPr>
      <t xml:space="preserve"> Physical characteristics</t>
    </r>
    <r>
      <rPr>
        <sz val="8"/>
        <rFont val="Meiryo UI"/>
        <family val="3"/>
        <charset val="128"/>
      </rPr>
      <t>物理的特性</t>
    </r>
    <r>
      <rPr>
        <sz val="10"/>
        <rFont val="Meiryo UI"/>
        <family val="3"/>
        <charset val="128"/>
      </rPr>
      <t xml:space="preserve"> </t>
    </r>
    <r>
      <rPr>
        <vertAlign val="superscript"/>
        <sz val="10"/>
        <rFont val="Meiryo UI"/>
        <family val="3"/>
        <charset val="128"/>
      </rPr>
      <t>(1)</t>
    </r>
    <r>
      <rPr>
        <b/>
        <i/>
        <sz val="10"/>
        <rFont val="Meiryo UI"/>
        <family val="3"/>
        <charset val="128"/>
      </rPr>
      <t>:</t>
    </r>
    <phoneticPr fontId="20"/>
  </si>
  <si>
    <r>
      <rPr>
        <sz val="10"/>
        <rFont val="Meiryo UI"/>
        <family val="3"/>
        <charset val="128"/>
      </rPr>
      <t>10.</t>
    </r>
    <r>
      <rPr>
        <b/>
        <sz val="10"/>
        <rFont val="Meiryo UI"/>
        <family val="3"/>
        <charset val="128"/>
      </rPr>
      <t xml:space="preserve"> Disposal facility</t>
    </r>
    <r>
      <rPr>
        <sz val="8"/>
        <rFont val="Meiryo UI"/>
        <family val="3"/>
        <charset val="128"/>
      </rPr>
      <t>処分施設</t>
    </r>
    <r>
      <rPr>
        <b/>
        <sz val="10"/>
        <rFont val="Meiryo UI"/>
        <family val="3"/>
        <charset val="128"/>
      </rPr>
      <t xml:space="preserve"> </t>
    </r>
    <phoneticPr fontId="20"/>
  </si>
  <si>
    <r>
      <rPr>
        <b/>
        <sz val="10"/>
        <rFont val="Meiryo UI"/>
        <family val="3"/>
        <charset val="128"/>
      </rPr>
      <t>or recovery facility</t>
    </r>
    <r>
      <rPr>
        <sz val="8"/>
        <rFont val="Meiryo UI"/>
        <family val="3"/>
        <charset val="128"/>
      </rPr>
      <t>又は回収施設</t>
    </r>
    <r>
      <rPr>
        <sz val="10"/>
        <rFont val="Meiryo UI"/>
        <family val="3"/>
        <charset val="128"/>
      </rPr>
      <t xml:space="preserve"> </t>
    </r>
    <phoneticPr fontId="20"/>
  </si>
  <si>
    <r>
      <rPr>
        <sz val="10"/>
        <rFont val="Meiryo UI"/>
        <family val="3"/>
        <charset val="128"/>
      </rPr>
      <t>Name</t>
    </r>
    <r>
      <rPr>
        <sz val="8"/>
        <rFont val="Meiryo UI"/>
        <family val="3"/>
        <charset val="128"/>
      </rPr>
      <t>施設名</t>
    </r>
    <r>
      <rPr>
        <sz val="10"/>
        <rFont val="Meiryo UI"/>
        <family val="3"/>
        <charset val="128"/>
      </rPr>
      <t>:</t>
    </r>
    <phoneticPr fontId="20"/>
  </si>
  <si>
    <r>
      <rPr>
        <sz val="10"/>
        <rFont val="Meiryo UI"/>
        <family val="3"/>
        <charset val="128"/>
      </rPr>
      <t>Contact person</t>
    </r>
    <r>
      <rPr>
        <sz val="8"/>
        <rFont val="Meiryo UI"/>
        <family val="3"/>
        <charset val="128"/>
      </rPr>
      <t>連絡責任者</t>
    </r>
    <r>
      <rPr>
        <sz val="9"/>
        <rFont val="Meiryo UI"/>
        <family val="3"/>
        <charset val="128"/>
      </rPr>
      <t>:</t>
    </r>
    <phoneticPr fontId="20"/>
  </si>
  <si>
    <r>
      <rPr>
        <sz val="10"/>
        <rFont val="Meiryo UI"/>
        <family val="3"/>
        <charset val="128"/>
      </rPr>
      <t xml:space="preserve">Actual site of disposal/recovery </t>
    </r>
    <r>
      <rPr>
        <sz val="8"/>
        <rFont val="Meiryo UI"/>
        <family val="3"/>
        <charset val="128"/>
      </rPr>
      <t>実際の処分/回収の場所</t>
    </r>
    <r>
      <rPr>
        <vertAlign val="superscript"/>
        <sz val="10"/>
        <rFont val="Meiryo UI"/>
        <family val="3"/>
        <charset val="128"/>
      </rPr>
      <t xml:space="preserve">(2) </t>
    </r>
    <r>
      <rPr>
        <sz val="10"/>
        <rFont val="Meiryo UI"/>
        <family val="3"/>
        <charset val="128"/>
      </rPr>
      <t>:</t>
    </r>
    <phoneticPr fontId="20"/>
  </si>
  <si>
    <r>
      <rPr>
        <sz val="10"/>
        <rFont val="Meiryo UI"/>
        <family val="3"/>
        <charset val="128"/>
      </rPr>
      <t>14.</t>
    </r>
    <r>
      <rPr>
        <b/>
        <sz val="10"/>
        <rFont val="Meiryo UI"/>
        <family val="3"/>
        <charset val="128"/>
      </rPr>
      <t xml:space="preserve"> Waste identification</t>
    </r>
    <r>
      <rPr>
        <sz val="8"/>
        <rFont val="Meiryo UI"/>
        <family val="3"/>
        <charset val="128"/>
      </rPr>
      <t>廃棄物の同定</t>
    </r>
    <r>
      <rPr>
        <b/>
        <sz val="10"/>
        <rFont val="Meiryo UI"/>
        <family val="3"/>
        <charset val="128"/>
      </rPr>
      <t xml:space="preserve"> </t>
    </r>
    <phoneticPr fontId="20"/>
  </si>
  <si>
    <t>Basel Annex VIII (or IX if applicable)* バーゼル条約附属書VIII (又は該当する場合 附属書IX) :</t>
  </si>
  <si>
    <t>Y-code* Y番号:</t>
  </si>
  <si>
    <r>
      <t xml:space="preserve">H-code*H番号 </t>
    </r>
    <r>
      <rPr>
        <vertAlign val="superscript"/>
        <sz val="8"/>
        <rFont val="Meiryo UI"/>
        <family val="3"/>
        <charset val="128"/>
      </rPr>
      <t>(1)</t>
    </r>
    <r>
      <rPr>
        <sz val="8"/>
        <rFont val="Meiryo UI"/>
        <family val="3"/>
        <charset val="128"/>
      </rPr>
      <t>:</t>
    </r>
  </si>
  <si>
    <r>
      <t>UN</t>
    </r>
    <r>
      <rPr>
        <b/>
        <sz val="8"/>
        <rFont val="Meiryo UI"/>
        <family val="3"/>
        <charset val="128"/>
      </rPr>
      <t xml:space="preserve"> </t>
    </r>
    <r>
      <rPr>
        <sz val="8"/>
        <rFont val="Meiryo UI"/>
        <family val="3"/>
        <charset val="128"/>
      </rPr>
      <t>class国際連合分類区分</t>
    </r>
    <r>
      <rPr>
        <vertAlign val="superscript"/>
        <sz val="8"/>
        <rFont val="Meiryo UI"/>
        <family val="3"/>
        <charset val="128"/>
      </rPr>
      <t>(1)　</t>
    </r>
    <r>
      <rPr>
        <sz val="8"/>
        <rFont val="Meiryo UI"/>
        <family val="3"/>
        <charset val="128"/>
      </rPr>
      <t>:</t>
    </r>
  </si>
  <si>
    <t>Customs code(s) (HS) * 輸出入統計品目:</t>
    <phoneticPr fontId="20"/>
  </si>
  <si>
    <r>
      <rPr>
        <sz val="10"/>
        <rFont val="Meiryo UI"/>
        <family val="3"/>
        <charset val="128"/>
      </rPr>
      <t>15.</t>
    </r>
    <r>
      <rPr>
        <b/>
        <sz val="10"/>
        <rFont val="Meiryo UI"/>
        <family val="3"/>
        <charset val="128"/>
      </rPr>
      <t>Exporter's - notifier's / generator's - producer's</t>
    </r>
    <r>
      <rPr>
        <b/>
        <vertAlign val="superscript"/>
        <sz val="10"/>
        <rFont val="Meiryo UI"/>
        <family val="3"/>
        <charset val="128"/>
      </rPr>
      <t xml:space="preserve"> </t>
    </r>
    <r>
      <rPr>
        <vertAlign val="superscript"/>
        <sz val="10"/>
        <rFont val="Meiryo UI"/>
        <family val="3"/>
        <charset val="128"/>
      </rPr>
      <t>(4)</t>
    </r>
    <r>
      <rPr>
        <b/>
        <vertAlign val="superscript"/>
        <sz val="10"/>
        <rFont val="Meiryo UI"/>
        <family val="3"/>
        <charset val="128"/>
      </rPr>
      <t xml:space="preserve"> </t>
    </r>
    <r>
      <rPr>
        <b/>
        <sz val="10"/>
        <rFont val="Meiryo UI"/>
        <family val="3"/>
        <charset val="128"/>
      </rPr>
      <t>declaration</t>
    </r>
    <r>
      <rPr>
        <sz val="8"/>
        <rFont val="Meiryo UI"/>
        <family val="3"/>
        <charset val="128"/>
      </rPr>
      <t>輸出者による申告</t>
    </r>
    <r>
      <rPr>
        <b/>
        <sz val="10"/>
        <rFont val="Meiryo UI"/>
        <family val="3"/>
        <charset val="128"/>
      </rPr>
      <t xml:space="preserve">: </t>
    </r>
    <phoneticPr fontId="20"/>
  </si>
  <si>
    <r>
      <t>Name</t>
    </r>
    <r>
      <rPr>
        <sz val="8"/>
        <rFont val="Meiryo UI"/>
        <family val="3"/>
        <charset val="128"/>
      </rPr>
      <t>氏名/名称</t>
    </r>
    <r>
      <rPr>
        <sz val="10"/>
        <rFont val="Meiryo UI"/>
        <family val="3"/>
        <charset val="128"/>
      </rPr>
      <t>:</t>
    </r>
    <phoneticPr fontId="20"/>
  </si>
  <si>
    <r>
      <rPr>
        <sz val="10"/>
        <rFont val="Meiryo UI"/>
        <family val="3"/>
        <charset val="128"/>
      </rPr>
      <t>Date</t>
    </r>
    <r>
      <rPr>
        <sz val="8"/>
        <rFont val="Meiryo UI"/>
        <family val="3"/>
        <charset val="128"/>
      </rPr>
      <t>日付</t>
    </r>
    <r>
      <rPr>
        <sz val="10"/>
        <rFont val="Meiryo UI"/>
        <family val="3"/>
        <charset val="128"/>
      </rPr>
      <t>:</t>
    </r>
    <phoneticPr fontId="20"/>
  </si>
  <si>
    <r>
      <rPr>
        <sz val="10"/>
        <rFont val="Meiryo UI"/>
        <family val="3"/>
        <charset val="128"/>
      </rPr>
      <t>16.</t>
    </r>
    <r>
      <rPr>
        <b/>
        <sz val="10"/>
        <rFont val="Meiryo UI"/>
        <family val="3"/>
        <charset val="128"/>
      </rPr>
      <t>For use by any person involved in the transboundary movement in case additional information is required:</t>
    </r>
    <phoneticPr fontId="20"/>
  </si>
  <si>
    <r>
      <rPr>
        <sz val="10"/>
        <rFont val="Meiryo UI"/>
        <family val="3"/>
        <charset val="128"/>
      </rPr>
      <t>17.</t>
    </r>
    <r>
      <rPr>
        <b/>
        <sz val="10"/>
        <rFont val="Meiryo UI"/>
        <family val="3"/>
        <charset val="128"/>
      </rPr>
      <t>Shipment received by importer - consignee (if not facility):</t>
    </r>
    <phoneticPr fontId="20"/>
  </si>
  <si>
    <r>
      <t>Date</t>
    </r>
    <r>
      <rPr>
        <sz val="8"/>
        <rFont val="Meiryo UI"/>
        <family val="3"/>
        <charset val="128"/>
      </rPr>
      <t>日付</t>
    </r>
    <r>
      <rPr>
        <sz val="10"/>
        <rFont val="Meiryo UI"/>
        <family val="3"/>
        <charset val="128"/>
      </rPr>
      <t>:</t>
    </r>
    <phoneticPr fontId="20"/>
  </si>
  <si>
    <r>
      <rPr>
        <b/>
        <sz val="10"/>
        <rFont val="Meiryo UI"/>
        <family val="3"/>
        <charset val="128"/>
      </rPr>
      <t xml:space="preserve"> TO BE COMPLETED BY DISPOSAL / RECOVERY FACILITY</t>
    </r>
    <r>
      <rPr>
        <sz val="8"/>
        <rFont val="Meiryo UI"/>
        <family val="3"/>
        <charset val="128"/>
      </rPr>
      <t>処分施設又は回収施設の記入欄</t>
    </r>
    <phoneticPr fontId="20"/>
  </si>
  <si>
    <r>
      <rPr>
        <sz val="10"/>
        <rFont val="Meiryo UI"/>
        <family val="3"/>
        <charset val="128"/>
      </rPr>
      <t>18.</t>
    </r>
    <r>
      <rPr>
        <b/>
        <sz val="10"/>
        <rFont val="Meiryo UI"/>
        <family val="3"/>
        <charset val="128"/>
      </rPr>
      <t>Shipment received</t>
    </r>
    <r>
      <rPr>
        <sz val="8"/>
        <rFont val="Meiryo UI"/>
        <family val="3"/>
        <charset val="128"/>
      </rPr>
      <t>廃棄物の受領</t>
    </r>
    <phoneticPr fontId="20"/>
  </si>
  <si>
    <r>
      <rPr>
        <b/>
        <sz val="10"/>
        <rFont val="Meiryo UI"/>
        <family val="3"/>
        <charset val="128"/>
      </rPr>
      <t>at disposal facility</t>
    </r>
    <r>
      <rPr>
        <sz val="8"/>
        <rFont val="Meiryo UI"/>
        <family val="3"/>
        <charset val="128"/>
      </rPr>
      <t>処分施設</t>
    </r>
    <r>
      <rPr>
        <b/>
        <sz val="10"/>
        <rFont val="Meiryo UI"/>
        <family val="3"/>
        <charset val="128"/>
      </rPr>
      <t>□ or recovery facility</t>
    </r>
    <r>
      <rPr>
        <sz val="8"/>
        <rFont val="Meiryo UI"/>
        <family val="3"/>
        <charset val="128"/>
      </rPr>
      <t>又は回収施設</t>
    </r>
    <r>
      <rPr>
        <b/>
        <sz val="10"/>
        <rFont val="Meiryo UI"/>
        <family val="3"/>
        <charset val="128"/>
      </rPr>
      <t>□</t>
    </r>
    <phoneticPr fontId="20"/>
  </si>
  <si>
    <r>
      <rPr>
        <sz val="10"/>
        <rFont val="Meiryo UI"/>
        <family val="3"/>
        <charset val="128"/>
      </rPr>
      <t>Date of reception</t>
    </r>
    <r>
      <rPr>
        <sz val="8"/>
        <rFont val="Meiryo UI"/>
        <family val="3"/>
        <charset val="128"/>
      </rPr>
      <t>引渡しを受けた日付</t>
    </r>
    <r>
      <rPr>
        <sz val="10"/>
        <rFont val="Meiryo UI"/>
        <family val="3"/>
        <charset val="128"/>
      </rPr>
      <t>:         Accepted</t>
    </r>
    <r>
      <rPr>
        <sz val="8"/>
        <rFont val="Meiryo UI"/>
        <family val="3"/>
        <charset val="128"/>
      </rPr>
      <t>受入</t>
    </r>
    <r>
      <rPr>
        <sz val="10"/>
        <rFont val="Meiryo UI"/>
        <family val="3"/>
        <charset val="128"/>
      </rPr>
      <t>□　Rejecte</t>
    </r>
    <r>
      <rPr>
        <sz val="8"/>
        <rFont val="Meiryo UI"/>
        <family val="3"/>
        <charset val="128"/>
      </rPr>
      <t>d拒否</t>
    </r>
    <r>
      <rPr>
        <sz val="10"/>
        <rFont val="Meiryo UI"/>
        <family val="3"/>
        <charset val="128"/>
      </rPr>
      <t>*:□</t>
    </r>
    <phoneticPr fontId="20"/>
  </si>
  <si>
    <r>
      <rPr>
        <sz val="10"/>
        <rFont val="Meiryo UI"/>
        <family val="3"/>
        <charset val="128"/>
      </rPr>
      <t>Quantity received</t>
    </r>
    <r>
      <rPr>
        <sz val="8"/>
        <rFont val="Meiryo UI"/>
        <family val="3"/>
        <charset val="128"/>
      </rPr>
      <t>引渡しを受けた量</t>
    </r>
    <r>
      <rPr>
        <sz val="10"/>
        <rFont val="Meiryo UI"/>
        <family val="3"/>
        <charset val="128"/>
      </rPr>
      <t>:     Tonnes (Mg):        　　　　　      m</t>
    </r>
    <r>
      <rPr>
        <vertAlign val="superscript"/>
        <sz val="10"/>
        <rFont val="Meiryo UI"/>
        <family val="3"/>
        <charset val="128"/>
      </rPr>
      <t>3</t>
    </r>
    <r>
      <rPr>
        <sz val="10"/>
        <rFont val="Meiryo UI"/>
        <family val="3"/>
        <charset val="128"/>
      </rPr>
      <t>:</t>
    </r>
    <phoneticPr fontId="20"/>
  </si>
  <si>
    <r>
      <rPr>
        <sz val="10"/>
        <rFont val="Meiryo UI"/>
        <family val="3"/>
        <charset val="128"/>
      </rPr>
      <t>Approximate date of disposal/recovery</t>
    </r>
    <r>
      <rPr>
        <sz val="8"/>
        <rFont val="Meiryo UI"/>
        <family val="3"/>
        <charset val="128"/>
      </rPr>
      <t>処分を予定している日付</t>
    </r>
    <r>
      <rPr>
        <sz val="10"/>
        <rFont val="Meiryo UI"/>
        <family val="3"/>
        <charset val="128"/>
      </rPr>
      <t>:</t>
    </r>
    <phoneticPr fontId="20"/>
  </si>
  <si>
    <r>
      <rPr>
        <sz val="10"/>
        <rFont val="Meiryo UI"/>
        <family val="3"/>
        <charset val="128"/>
      </rPr>
      <t>Disposal/recovery operation</t>
    </r>
    <r>
      <rPr>
        <sz val="8"/>
        <rFont val="Meiryo UI"/>
        <family val="3"/>
        <charset val="128"/>
      </rPr>
      <t>処分の方</t>
    </r>
    <r>
      <rPr>
        <sz val="10"/>
        <rFont val="Meiryo UI"/>
        <family val="3"/>
        <charset val="128"/>
      </rPr>
      <t>法</t>
    </r>
    <r>
      <rPr>
        <vertAlign val="superscript"/>
        <sz val="10"/>
        <rFont val="Meiryo UI"/>
        <family val="3"/>
        <charset val="128"/>
      </rPr>
      <t>(1)</t>
    </r>
    <r>
      <rPr>
        <sz val="10"/>
        <rFont val="Meiryo UI"/>
        <family val="3"/>
        <charset val="128"/>
      </rPr>
      <t>:</t>
    </r>
    <phoneticPr fontId="20"/>
  </si>
  <si>
    <r>
      <t xml:space="preserve">19. </t>
    </r>
    <r>
      <rPr>
        <b/>
        <sz val="9"/>
        <rFont val="Meiryo UI"/>
        <family val="3"/>
        <charset val="128"/>
      </rPr>
      <t>I certify that the disposal/recovery of the waste described above has been completed.</t>
    </r>
    <r>
      <rPr>
        <sz val="6"/>
        <rFont val="Meiryo UI"/>
        <family val="3"/>
        <charset val="128"/>
      </rPr>
      <t xml:space="preserve"> 
</t>
    </r>
    <r>
      <rPr>
        <sz val="8"/>
        <rFont val="Meiryo UI"/>
        <family val="3"/>
        <charset val="128"/>
      </rPr>
      <t>上記に記載した廃棄物について確かに処分又は回収しました。</t>
    </r>
    <phoneticPr fontId="20"/>
  </si>
  <si>
    <r>
      <rPr>
        <sz val="10"/>
        <rFont val="Meiryo UI"/>
        <family val="3"/>
        <charset val="128"/>
      </rPr>
      <t>Signature and stamp</t>
    </r>
    <r>
      <rPr>
        <sz val="8"/>
        <rFont val="Meiryo UI"/>
        <family val="3"/>
        <charset val="128"/>
      </rPr>
      <t>署名及び押印</t>
    </r>
    <r>
      <rPr>
        <sz val="10"/>
        <rFont val="Meiryo UI"/>
        <family val="3"/>
        <charset val="128"/>
      </rPr>
      <t>:</t>
    </r>
    <phoneticPr fontId="20"/>
  </si>
  <si>
    <r>
      <t>(1) See list of abbreviations and codes on the next page</t>
    </r>
    <r>
      <rPr>
        <sz val="8"/>
        <color rgb="FF000000"/>
        <rFont val="Meiryo UI"/>
        <family val="3"/>
        <charset val="128"/>
      </rPr>
      <t>次ページの略語及び分類記号一覧を参照すること</t>
    </r>
    <r>
      <rPr>
        <sz val="10"/>
        <color rgb="FF000000"/>
        <rFont val="Meiryo UI"/>
        <family val="3"/>
        <charset val="128"/>
      </rPr>
      <t>。</t>
    </r>
    <phoneticPr fontId="20"/>
  </si>
  <si>
    <r>
      <t>(2) Attach details if necessary</t>
    </r>
    <r>
      <rPr>
        <sz val="8"/>
        <color rgb="FF000000"/>
        <rFont val="Meiryo UI"/>
        <family val="3"/>
        <charset val="128"/>
      </rPr>
      <t>必要な場合詳細を添付すること</t>
    </r>
    <r>
      <rPr>
        <sz val="10"/>
        <color rgb="FF000000"/>
        <rFont val="Meiryo UI"/>
        <family val="3"/>
        <charset val="128"/>
      </rPr>
      <t>。</t>
    </r>
    <phoneticPr fontId="20"/>
  </si>
  <si>
    <r>
      <t xml:space="preserve">(3) If more than 3 carriers, attach information as required in blocks 8 (a,b,c). </t>
    </r>
    <r>
      <rPr>
        <sz val="8"/>
        <color rgb="FF000000"/>
        <rFont val="Meiryo UI"/>
        <family val="3"/>
        <charset val="128"/>
      </rPr>
      <t>運搬者が3社より多い場合、第8欄(a, b, c)の必要事項と同様の情報を添付すること</t>
    </r>
    <r>
      <rPr>
        <sz val="10"/>
        <color rgb="FF000000"/>
        <rFont val="Meiryo UI"/>
        <family val="3"/>
        <charset val="128"/>
      </rPr>
      <t>。</t>
    </r>
    <phoneticPr fontId="20"/>
  </si>
  <si>
    <r>
      <t>(4) Required by the Basel Convention</t>
    </r>
    <r>
      <rPr>
        <sz val="8"/>
        <color rgb="FF000000"/>
        <rFont val="Meiryo UI"/>
        <family val="3"/>
        <charset val="128"/>
      </rPr>
      <t>非OECD加盟国向け輸出の際の必要事項</t>
    </r>
    <phoneticPr fontId="20"/>
  </si>
  <si>
    <r>
      <t>(5) Attach list if more than one</t>
    </r>
    <r>
      <rPr>
        <sz val="8"/>
        <color rgb="FF000000"/>
        <rFont val="Meiryo UI"/>
        <family val="3"/>
        <charset val="128"/>
      </rPr>
      <t>複数の場合、一覧を添付すること</t>
    </r>
    <r>
      <rPr>
        <sz val="10"/>
        <color rgb="FF000000"/>
        <rFont val="Meiryo UI"/>
        <family val="3"/>
        <charset val="128"/>
      </rPr>
      <t>。</t>
    </r>
    <phoneticPr fontId="20"/>
  </si>
  <si>
    <r>
      <t>8.(a) 1</t>
    </r>
    <r>
      <rPr>
        <b/>
        <vertAlign val="superscript"/>
        <sz val="14"/>
        <rFont val="Meiryo UI"/>
        <family val="3"/>
        <charset val="128"/>
      </rPr>
      <t>st</t>
    </r>
    <r>
      <rPr>
        <b/>
        <sz val="14"/>
        <rFont val="Meiryo UI"/>
        <family val="3"/>
        <charset val="128"/>
      </rPr>
      <t xml:space="preserve"> Carrier</t>
    </r>
    <r>
      <rPr>
        <b/>
        <vertAlign val="superscript"/>
        <sz val="14"/>
        <rFont val="Meiryo UI"/>
        <family val="3"/>
        <charset val="128"/>
      </rPr>
      <t xml:space="preserve"> </t>
    </r>
    <r>
      <rPr>
        <vertAlign val="superscript"/>
        <sz val="14"/>
        <rFont val="Meiryo UI"/>
        <family val="3"/>
        <charset val="128"/>
      </rPr>
      <t>(3)</t>
    </r>
    <r>
      <rPr>
        <b/>
        <i/>
        <sz val="14"/>
        <rFont val="Meiryo UI"/>
        <family val="3"/>
        <charset val="128"/>
      </rPr>
      <t>:</t>
    </r>
  </si>
  <si>
    <r>
      <t>8.(b) 2</t>
    </r>
    <r>
      <rPr>
        <b/>
        <vertAlign val="superscript"/>
        <sz val="14"/>
        <rFont val="Meiryo UI"/>
        <family val="3"/>
        <charset val="128"/>
      </rPr>
      <t>nd</t>
    </r>
    <r>
      <rPr>
        <b/>
        <sz val="14"/>
        <rFont val="Meiryo UI"/>
        <family val="3"/>
        <charset val="128"/>
      </rPr>
      <t xml:space="preserve"> Carrier:</t>
    </r>
  </si>
  <si>
    <r>
      <t>8.(c) 3</t>
    </r>
    <r>
      <rPr>
        <b/>
        <vertAlign val="superscript"/>
        <sz val="14"/>
        <rFont val="Meiryo UI"/>
        <family val="3"/>
        <charset val="128"/>
      </rPr>
      <t>rd</t>
    </r>
    <r>
      <rPr>
        <b/>
        <sz val="14"/>
        <rFont val="Meiryo UI"/>
        <family val="3"/>
        <charset val="128"/>
      </rPr>
      <t xml:space="preserve"> Carrier:</t>
    </r>
  </si>
  <si>
    <r>
      <t>8.(d) 4</t>
    </r>
    <r>
      <rPr>
        <b/>
        <vertAlign val="superscript"/>
        <sz val="14"/>
        <rFont val="Meiryo UI"/>
        <family val="3"/>
        <charset val="128"/>
      </rPr>
      <t>th</t>
    </r>
    <r>
      <rPr>
        <b/>
        <sz val="14"/>
        <rFont val="Meiryo UI"/>
        <family val="3"/>
        <charset val="128"/>
      </rPr>
      <t xml:space="preserve"> Carrier</t>
    </r>
    <r>
      <rPr>
        <b/>
        <vertAlign val="superscript"/>
        <sz val="14"/>
        <rFont val="Meiryo UI"/>
        <family val="3"/>
        <charset val="128"/>
      </rPr>
      <t xml:space="preserve"> </t>
    </r>
    <r>
      <rPr>
        <vertAlign val="superscript"/>
        <sz val="14"/>
        <rFont val="Meiryo UI"/>
        <family val="3"/>
        <charset val="128"/>
      </rPr>
      <t>(3)</t>
    </r>
    <r>
      <rPr>
        <b/>
        <i/>
        <sz val="14"/>
        <rFont val="Meiryo UI"/>
        <family val="3"/>
        <charset val="128"/>
      </rPr>
      <t>:</t>
    </r>
  </si>
  <si>
    <r>
      <t>8.(e) 5</t>
    </r>
    <r>
      <rPr>
        <b/>
        <vertAlign val="superscript"/>
        <sz val="14"/>
        <rFont val="Meiryo UI"/>
        <family val="3"/>
        <charset val="128"/>
      </rPr>
      <t>th</t>
    </r>
    <r>
      <rPr>
        <b/>
        <sz val="14"/>
        <rFont val="Meiryo UI"/>
        <family val="3"/>
        <charset val="128"/>
      </rPr>
      <t xml:space="preserve"> Carrier:</t>
    </r>
  </si>
  <si>
    <r>
      <t>8.(f) 6</t>
    </r>
    <r>
      <rPr>
        <b/>
        <vertAlign val="superscript"/>
        <sz val="14"/>
        <rFont val="Meiryo UI"/>
        <family val="3"/>
        <charset val="128"/>
      </rPr>
      <t>th</t>
    </r>
    <r>
      <rPr>
        <b/>
        <sz val="14"/>
        <rFont val="Meiryo UI"/>
        <family val="3"/>
        <charset val="128"/>
      </rPr>
      <t xml:space="preserve"> Carrier:</t>
    </r>
  </si>
  <si>
    <r>
      <t>8.(g) 7</t>
    </r>
    <r>
      <rPr>
        <b/>
        <vertAlign val="superscript"/>
        <sz val="14"/>
        <rFont val="Meiryo UI"/>
        <family val="3"/>
        <charset val="128"/>
      </rPr>
      <t>th</t>
    </r>
    <r>
      <rPr>
        <b/>
        <sz val="14"/>
        <rFont val="Meiryo UI"/>
        <family val="3"/>
        <charset val="128"/>
      </rPr>
      <t xml:space="preserve"> Carrier</t>
    </r>
    <r>
      <rPr>
        <b/>
        <vertAlign val="superscript"/>
        <sz val="14"/>
        <rFont val="Meiryo UI"/>
        <family val="3"/>
        <charset val="128"/>
      </rPr>
      <t xml:space="preserve"> </t>
    </r>
    <r>
      <rPr>
        <vertAlign val="superscript"/>
        <sz val="14"/>
        <rFont val="Meiryo UI"/>
        <family val="3"/>
        <charset val="128"/>
      </rPr>
      <t>(3)</t>
    </r>
    <r>
      <rPr>
        <b/>
        <i/>
        <sz val="14"/>
        <rFont val="Meiryo UI"/>
        <family val="3"/>
        <charset val="128"/>
      </rPr>
      <t>:</t>
    </r>
  </si>
  <si>
    <r>
      <t>8.(h) 8</t>
    </r>
    <r>
      <rPr>
        <b/>
        <vertAlign val="superscript"/>
        <sz val="14"/>
        <rFont val="Meiryo UI"/>
        <family val="3"/>
        <charset val="128"/>
      </rPr>
      <t>th</t>
    </r>
    <r>
      <rPr>
        <b/>
        <sz val="14"/>
        <rFont val="Meiryo UI"/>
        <family val="3"/>
        <charset val="128"/>
      </rPr>
      <t xml:space="preserve"> Carrier:</t>
    </r>
  </si>
  <si>
    <r>
      <t>8.(i) 9</t>
    </r>
    <r>
      <rPr>
        <b/>
        <vertAlign val="superscript"/>
        <sz val="14"/>
        <rFont val="Meiryo UI"/>
        <family val="3"/>
        <charset val="128"/>
      </rPr>
      <t>th</t>
    </r>
    <r>
      <rPr>
        <b/>
        <sz val="14"/>
        <rFont val="Meiryo UI"/>
        <family val="3"/>
        <charset val="128"/>
      </rPr>
      <t xml:space="preserve"> Carrier:</t>
    </r>
  </si>
  <si>
    <r>
      <t>！！</t>
    </r>
    <r>
      <rPr>
        <b/>
        <sz val="14"/>
        <color rgb="FFFFFF00"/>
        <rFont val="游ゴシック"/>
        <family val="3"/>
        <charset val="128"/>
        <scheme val="minor"/>
      </rPr>
      <t>黄色セル</t>
    </r>
    <r>
      <rPr>
        <b/>
        <sz val="14"/>
        <color rgb="FFFF0000"/>
        <rFont val="游ゴシック"/>
        <family val="3"/>
        <charset val="128"/>
        <scheme val="minor"/>
      </rPr>
      <t>をすべて入力してください！！</t>
    </r>
    <rPh sb="2" eb="4">
      <t>キイロ</t>
    </rPh>
    <rPh sb="10" eb="12">
      <t>ニュウリョク</t>
    </rPh>
    <phoneticPr fontId="20"/>
  </si>
  <si>
    <t>　当該貨物は、下記の通り輸出貿易管理令別表第２の３５の２の項に掲げる貨物に該当するので申請します。</t>
    <phoneticPr fontId="20"/>
  </si>
  <si>
    <r>
      <t>申請者</t>
    </r>
    <r>
      <rPr>
        <sz val="12"/>
        <color theme="1"/>
        <rFont val="ＭＳ 明朝"/>
        <family val="1"/>
        <charset val="128"/>
      </rPr>
      <t>（氏名又は名称及び代表者の氏名）</t>
    </r>
    <phoneticPr fontId="20"/>
  </si>
  <si>
    <t>ファイル
No.</t>
    <phoneticPr fontId="20"/>
  </si>
  <si>
    <r>
      <t>！！</t>
    </r>
    <r>
      <rPr>
        <b/>
        <sz val="16"/>
        <color rgb="FFFFFF00"/>
        <rFont val="Meiryo UI"/>
        <family val="3"/>
        <charset val="128"/>
      </rPr>
      <t>黄色セル</t>
    </r>
    <r>
      <rPr>
        <b/>
        <sz val="16"/>
        <color rgb="FFFF0000"/>
        <rFont val="Meiryo UI"/>
        <family val="3"/>
        <charset val="128"/>
      </rPr>
      <t>をすべて入力してください！！</t>
    </r>
    <rPh sb="2" eb="4">
      <t>キイロ</t>
    </rPh>
    <rPh sb="10" eb="12">
      <t>ニュウリョク</t>
    </rPh>
    <phoneticPr fontId="20"/>
  </si>
  <si>
    <r>
      <rPr>
        <b/>
        <sz val="16"/>
        <color theme="9" tint="0.39997558519241921"/>
        <rFont val="Meiryo UI"/>
        <family val="3"/>
        <charset val="128"/>
      </rPr>
      <t>緑色セルの入力</t>
    </r>
    <r>
      <rPr>
        <b/>
        <sz val="16"/>
        <color rgb="FFFF0000"/>
        <rFont val="Meiryo UI"/>
        <family val="3"/>
        <charset val="128"/>
      </rPr>
      <t>は任意です</t>
    </r>
    <rPh sb="0" eb="2">
      <t>ミドリイロ</t>
    </rPh>
    <rPh sb="5" eb="7">
      <t>ニュウリョク</t>
    </rPh>
    <rPh sb="8" eb="10">
      <t>ニンイ</t>
    </rPh>
    <phoneticPr fontId="20"/>
  </si>
  <si>
    <r>
      <t>ファイル番号があれば、</t>
    </r>
    <r>
      <rPr>
        <b/>
        <sz val="11"/>
        <color theme="9" tint="0.39997558519241921"/>
        <rFont val="Meiryo UI"/>
        <family val="3"/>
        <charset val="128"/>
      </rPr>
      <t>緑色セル（E列）</t>
    </r>
    <r>
      <rPr>
        <b/>
        <sz val="11"/>
        <color rgb="FFFF0000"/>
        <rFont val="Meiryo UI"/>
        <family val="3"/>
        <charset val="128"/>
      </rPr>
      <t>に記載ください。（任意）</t>
    </r>
    <rPh sb="11" eb="13">
      <t>ミドリイロ</t>
    </rPh>
    <phoneticPr fontId="20"/>
  </si>
  <si>
    <t>2.</t>
  </si>
  <si>
    <t>3.</t>
  </si>
  <si>
    <t>【輸出：日本】</t>
    <phoneticPr fontId="20"/>
  </si>
  <si>
    <t>04a</t>
    <phoneticPr fontId="20"/>
  </si>
  <si>
    <t>04b</t>
    <phoneticPr fontId="20"/>
  </si>
  <si>
    <t>07a</t>
    <phoneticPr fontId="20"/>
  </si>
  <si>
    <t>07b</t>
    <phoneticPr fontId="20"/>
  </si>
  <si>
    <t>07c</t>
    <phoneticPr fontId="20"/>
  </si>
  <si>
    <t>12-2</t>
    <phoneticPr fontId="20"/>
  </si>
  <si>
    <t>12-3</t>
    <phoneticPr fontId="20"/>
  </si>
  <si>
    <t>02申請理由書</t>
    <rPh sb="2" eb="7">
      <t>シンセイリユウショ</t>
    </rPh>
    <phoneticPr fontId="20"/>
  </si>
  <si>
    <t>形式</t>
    <rPh sb="0" eb="2">
      <t>ケイシキ</t>
    </rPh>
    <phoneticPr fontId="20"/>
  </si>
  <si>
    <t>Excel</t>
    <phoneticPr fontId="20"/>
  </si>
  <si>
    <t>PDF</t>
    <phoneticPr fontId="20"/>
  </si>
  <si>
    <t>03登記簿謄本</t>
    <rPh sb="2" eb="5">
      <t>トウキボ</t>
    </rPh>
    <rPh sb="5" eb="7">
      <t>トウホン</t>
    </rPh>
    <phoneticPr fontId="20"/>
  </si>
  <si>
    <t>04a判断根拠書類</t>
    <rPh sb="3" eb="5">
      <t>ハンダン</t>
    </rPh>
    <rPh sb="5" eb="7">
      <t>コンキョ</t>
    </rPh>
    <rPh sb="7" eb="9">
      <t>ショルイ</t>
    </rPh>
    <phoneticPr fontId="20"/>
  </si>
  <si>
    <t>04b宣言書</t>
    <rPh sb="3" eb="6">
      <t>センゲンショ</t>
    </rPh>
    <phoneticPr fontId="20"/>
  </si>
  <si>
    <t>05輸出契約書</t>
    <rPh sb="2" eb="4">
      <t>ユシュツ</t>
    </rPh>
    <rPh sb="4" eb="7">
      <t>ケイヤクショ</t>
    </rPh>
    <phoneticPr fontId="20"/>
  </si>
  <si>
    <t>06運搬契約書</t>
    <rPh sb="2" eb="7">
      <t>ウンパンケイヤクショ</t>
    </rPh>
    <phoneticPr fontId="20"/>
  </si>
  <si>
    <t>※a,b のどちらか一方</t>
    <phoneticPr fontId="20"/>
  </si>
  <si>
    <t>輸出者－輸入者（処分者）間の契約書等</t>
    <rPh sb="0" eb="2">
      <t>ユシュツシャ</t>
    </rPh>
    <rPh sb="3" eb="6">
      <t>ユニュウシャ</t>
    </rPh>
    <rPh sb="7" eb="10">
      <t>ショブンシャ</t>
    </rPh>
    <rPh sb="12" eb="13">
      <t>カン</t>
    </rPh>
    <rPh sb="14" eb="17">
      <t>ケイヤクショ</t>
    </rPh>
    <rPh sb="17" eb="18">
      <t>ナド</t>
    </rPh>
    <phoneticPr fontId="20"/>
  </si>
  <si>
    <t>輸出者－日本側運搬者の契約書等
輸入者(処分者)－台湾側運搬者の契約書等
※見積もり等の書類でも可</t>
    <rPh sb="0" eb="3">
      <t>ユシュツシャ</t>
    </rPh>
    <rPh sb="4" eb="7">
      <t>ニホンガワ</t>
    </rPh>
    <rPh sb="7" eb="10">
      <t>ウンパンシャ</t>
    </rPh>
    <rPh sb="11" eb="14">
      <t>ケイヤクショ</t>
    </rPh>
    <rPh sb="14" eb="15">
      <t>ナド</t>
    </rPh>
    <rPh sb="16" eb="19">
      <t>ユニュウシャ</t>
    </rPh>
    <rPh sb="20" eb="23">
      <t>ショブンシャ</t>
    </rPh>
    <rPh sb="25" eb="27">
      <t>タイワン</t>
    </rPh>
    <rPh sb="27" eb="28">
      <t>ガワ</t>
    </rPh>
    <rPh sb="28" eb="31">
      <t>ウンパンシャ</t>
    </rPh>
    <rPh sb="32" eb="35">
      <t>ケイヤクショ</t>
    </rPh>
    <rPh sb="35" eb="36">
      <t>ナド</t>
    </rPh>
    <rPh sb="38" eb="40">
      <t>ミツ</t>
    </rPh>
    <rPh sb="42" eb="43">
      <t>ナド</t>
    </rPh>
    <rPh sb="44" eb="46">
      <t>ショルイ</t>
    </rPh>
    <rPh sb="48" eb="49">
      <t>カ</t>
    </rPh>
    <phoneticPr fontId="20"/>
  </si>
  <si>
    <t>07a決算書類</t>
    <rPh sb="3" eb="5">
      <t>ケッサン</t>
    </rPh>
    <rPh sb="5" eb="7">
      <t>ショルイ</t>
    </rPh>
    <phoneticPr fontId="20"/>
  </si>
  <si>
    <t>07b再輸入費用見積書</t>
    <rPh sb="3" eb="8">
      <t>サイユニュウヒヨウ</t>
    </rPh>
    <rPh sb="8" eb="11">
      <t>ミツモリショ</t>
    </rPh>
    <phoneticPr fontId="20"/>
  </si>
  <si>
    <t>07c再輸入費用誓約書</t>
    <rPh sb="3" eb="6">
      <t>サイユニュウ</t>
    </rPh>
    <rPh sb="6" eb="8">
      <t>ヒヨウ</t>
    </rPh>
    <rPh sb="8" eb="11">
      <t>セイヤクショ</t>
    </rPh>
    <phoneticPr fontId="20"/>
  </si>
  <si>
    <t>11通告書</t>
    <rPh sb="2" eb="5">
      <t>ツウコクショ</t>
    </rPh>
    <phoneticPr fontId="20"/>
  </si>
  <si>
    <t>12-1貨物情報</t>
    <rPh sb="4" eb="6">
      <t>カモツ</t>
    </rPh>
    <rPh sb="6" eb="8">
      <t>ジョウホウ</t>
    </rPh>
    <phoneticPr fontId="20"/>
  </si>
  <si>
    <t>12-2名刺等</t>
    <rPh sb="4" eb="6">
      <t>メイシ</t>
    </rPh>
    <rPh sb="6" eb="7">
      <t>ナド</t>
    </rPh>
    <phoneticPr fontId="20"/>
  </si>
  <si>
    <t>12-3貨物フロー図</t>
    <rPh sb="4" eb="6">
      <t>カモツ</t>
    </rPh>
    <rPh sb="9" eb="10">
      <t>ズ</t>
    </rPh>
    <phoneticPr fontId="20"/>
  </si>
  <si>
    <t>Excel
PDF</t>
    <phoneticPr fontId="20"/>
  </si>
  <si>
    <t>その他の添付書類がある場合、それらはPDFで提出してください。</t>
    <rPh sb="2" eb="3">
      <t>タ</t>
    </rPh>
    <rPh sb="4" eb="6">
      <t>テンプ</t>
    </rPh>
    <rPh sb="6" eb="8">
      <t>ショルイ</t>
    </rPh>
    <rPh sb="11" eb="13">
      <t>バアイ</t>
    </rPh>
    <rPh sb="22" eb="24">
      <t>テイシュツ</t>
    </rPh>
    <phoneticPr fontId="20"/>
  </si>
  <si>
    <t>ファイル名
（Excelの場合は、シート名）</t>
    <rPh sb="4" eb="5">
      <t>メイ</t>
    </rPh>
    <rPh sb="13" eb="15">
      <t>バアイ</t>
    </rPh>
    <rPh sb="20" eb="21">
      <t>メイ</t>
    </rPh>
    <phoneticPr fontId="20"/>
  </si>
  <si>
    <t>←提出する際のファイル名は左（G列）の通りにしてください。
＊マークの書類はこのExcelファイル内で作成します。この場合のファイル名はシート名を指しています。</t>
    <rPh sb="19" eb="20">
      <t>トオ</t>
    </rPh>
    <rPh sb="35" eb="37">
      <t>ショルイ</t>
    </rPh>
    <rPh sb="49" eb="50">
      <t>ナイ</t>
    </rPh>
    <rPh sb="51" eb="53">
      <t>サクセイ</t>
    </rPh>
    <rPh sb="59" eb="61">
      <t>バアイ</t>
    </rPh>
    <rPh sb="66" eb="67">
      <t>メイ</t>
    </rPh>
    <rPh sb="71" eb="72">
      <t>メイ</t>
    </rPh>
    <rPh sb="73" eb="74">
      <t>サ</t>
    </rPh>
    <phoneticPr fontId="20"/>
  </si>
  <si>
    <t>このExcelファイル内で作成後プリントアウトし、27欄にサインしたものをPDF化してください。ExcelとPDFの両方を提出してください。</t>
    <rPh sb="11" eb="12">
      <t>ナイ</t>
    </rPh>
    <rPh sb="13" eb="15">
      <t>サクセイ</t>
    </rPh>
    <rPh sb="15" eb="16">
      <t>ゴ</t>
    </rPh>
    <rPh sb="27" eb="28">
      <t>ラン</t>
    </rPh>
    <rPh sb="40" eb="41">
      <t>カ</t>
    </rPh>
    <rPh sb="58" eb="60">
      <t>リョウホウ</t>
    </rPh>
    <rPh sb="61" eb="63">
      <t>テイシュツ</t>
    </rPh>
    <phoneticPr fontId="20"/>
  </si>
  <si>
    <t>必要な書類が揃っているか、「書類の有無」欄（C列）で確認してください。</t>
    <rPh sb="0" eb="2">
      <t>ヒツヨウ</t>
    </rPh>
    <rPh sb="3" eb="5">
      <t>ショルイ</t>
    </rPh>
    <rPh sb="6" eb="7">
      <t>ソロ</t>
    </rPh>
    <rPh sb="14" eb="16">
      <t>ショルイ</t>
    </rPh>
    <rPh sb="17" eb="19">
      <t>ウム</t>
    </rPh>
    <rPh sb="20" eb="21">
      <t>ラン</t>
    </rPh>
    <rPh sb="23" eb="24">
      <t>レツ</t>
    </rPh>
    <rPh sb="26" eb="28">
      <t>カクニン</t>
    </rPh>
    <phoneticPr fontId="20"/>
  </si>
  <si>
    <t>添付する運送費、保管費等の見積書はPDFで提出してください。</t>
    <rPh sb="0" eb="2">
      <t>テンプ</t>
    </rPh>
    <rPh sb="4" eb="7">
      <t>ウンソウヒ</t>
    </rPh>
    <rPh sb="8" eb="11">
      <t>ホカンヒ</t>
    </rPh>
    <rPh sb="11" eb="12">
      <t>ナド</t>
    </rPh>
    <rPh sb="13" eb="16">
      <t>ミツモリショ</t>
    </rPh>
    <rPh sb="21" eb="23">
      <t>テイシュツ</t>
    </rPh>
    <phoneticPr fontId="20"/>
  </si>
  <si>
    <t>4.</t>
  </si>
  <si>
    <t>特別有効期間設定申請書</t>
    <rPh sb="0" eb="11">
      <t>トクベツユウコウキカンセッテイシンセイショ</t>
    </rPh>
    <phoneticPr fontId="20"/>
  </si>
  <si>
    <t>貨物に係る情報（概要、カラー写真、成分分析表等）</t>
    <rPh sb="8" eb="10">
      <t>ガイヨウ</t>
    </rPh>
    <rPh sb="17" eb="19">
      <t>セイブン</t>
    </rPh>
    <rPh sb="19" eb="22">
      <t>ブンセキヒョウ</t>
    </rPh>
    <phoneticPr fontId="20"/>
  </si>
  <si>
    <t>申請者、輸入者、運搬者及び処分者の氏名又は名称、住所又は所在地、連絡責任者氏名、電話、ＦＡＸ番号、E-mailアドレスが確認できる名刺等の写し</t>
    <phoneticPr fontId="20"/>
  </si>
  <si>
    <t>※電子申請の場合は（１）のJetファイルに直接入力</t>
    <phoneticPr fontId="20"/>
  </si>
  <si>
    <t>電子申請の場合、JETファイルの申請理由欄に、「当該貨物は、契約が包括的で移動回数も複数回にわたるため、台湾側の同意期限までの特別有効期間の設定をお願い致します。」等の文言を記載してください。</t>
    <rPh sb="0" eb="2">
      <t>デンシ</t>
    </rPh>
    <rPh sb="2" eb="4">
      <t>シンセイ</t>
    </rPh>
    <rPh sb="5" eb="7">
      <t>バアイ</t>
    </rPh>
    <phoneticPr fontId="20"/>
  </si>
  <si>
    <r>
      <rPr>
        <b/>
        <u/>
        <sz val="11"/>
        <color rgb="FFFF0000"/>
        <rFont val="游ゴシック"/>
        <family val="3"/>
        <charset val="128"/>
        <scheme val="minor"/>
      </rPr>
      <t>黄色セル</t>
    </r>
    <r>
      <rPr>
        <b/>
        <sz val="11"/>
        <color rgb="FFFF0000"/>
        <rFont val="游ゴシック"/>
        <family val="3"/>
        <charset val="128"/>
        <scheme val="minor"/>
      </rPr>
      <t>を入力してください。ここで入力したデータが「11通告書（台湾専用）」シートに転記されます。</t>
    </r>
    <rPh sb="0" eb="2">
      <t>キイロ</t>
    </rPh>
    <rPh sb="17" eb="19">
      <t>ニュウリョク</t>
    </rPh>
    <rPh sb="28" eb="31">
      <t>ツウコクショ</t>
    </rPh>
    <rPh sb="32" eb="34">
      <t>タイワン</t>
    </rPh>
    <rPh sb="34" eb="36">
      <t>センヨウ</t>
    </rPh>
    <phoneticPr fontId="20"/>
  </si>
  <si>
    <t>例）２．上記費用は、～～～～により拠出。</t>
    <phoneticPr fontId="20"/>
  </si>
  <si>
    <t>例）利益準備金</t>
    <rPh sb="0" eb="1">
      <t>レイ</t>
    </rPh>
    <rPh sb="2" eb="4">
      <t>リエキ</t>
    </rPh>
    <rPh sb="4" eb="7">
      <t>ジュンビキン</t>
    </rPh>
    <phoneticPr fontId="20"/>
  </si>
  <si>
    <t>　　流動資産の現金及び預金</t>
    <rPh sb="2" eb="4">
      <t>リュウドウ</t>
    </rPh>
    <rPh sb="4" eb="6">
      <t>シサン</t>
    </rPh>
    <rPh sb="7" eb="9">
      <t>ゲンキン</t>
    </rPh>
    <rPh sb="9" eb="10">
      <t>オヨ</t>
    </rPh>
    <rPh sb="11" eb="13">
      <t>ヨキン</t>
    </rPh>
    <phoneticPr fontId="20"/>
  </si>
  <si>
    <t>１１．入力不要です。</t>
    <rPh sb="3" eb="5">
      <t>ニュウリョク</t>
    </rPh>
    <rPh sb="5" eb="7">
      <t>フヨウ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</si>
</sst>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yyyy/m/d;@"/>
    <numFmt numFmtId="178" formatCode="0_ "/>
    <numFmt numFmtId="179" formatCode="#,##0_ ;[Red]\-#,##0\ "/>
    <numFmt numFmtId="180" formatCode="dd\.mm\.yyyy"/>
  </numFmts>
  <fonts count="16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Century Schoolbook"/>
      <family val="1"/>
    </font>
    <font>
      <sz val="11"/>
      <color rgb="FF000000"/>
      <name val="ＭＳ 明朝"/>
      <family val="1"/>
      <charset val="128"/>
    </font>
    <font>
      <sz val="6"/>
      <name val="游ゴシック"/>
      <family val="2"/>
      <charset val="128"/>
      <scheme val="minor"/>
    </font>
    <font>
      <sz val="12"/>
      <color rgb="FF000000"/>
      <name val="ＭＳ 明朝"/>
      <family val="1"/>
      <charset val="128"/>
    </font>
    <font>
      <sz val="12"/>
      <color rgb="FF000000"/>
      <name val="Century Schoolbook"/>
      <family val="1"/>
    </font>
    <font>
      <b/>
      <sz val="16"/>
      <color rgb="FF000000"/>
      <name val="ＭＳ 明朝"/>
      <family val="1"/>
      <charset val="128"/>
    </font>
    <font>
      <b/>
      <sz val="16"/>
      <color rgb="FF000000"/>
      <name val="Century Schoolbook"/>
      <family val="1"/>
    </font>
    <font>
      <b/>
      <sz val="12"/>
      <color rgb="FF000000"/>
      <name val="Century Schoolbook"/>
      <family val="1"/>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11"/>
      <color rgb="FF000000"/>
      <name val="游ゴシック"/>
      <family val="3"/>
      <charset val="128"/>
      <scheme val="minor"/>
    </font>
    <font>
      <sz val="12"/>
      <color rgb="FF000000"/>
      <name val="ＭＳ Ｐゴシック"/>
      <family val="3"/>
      <charset val="128"/>
    </font>
    <font>
      <sz val="12"/>
      <color rgb="FF000000"/>
      <name val="Calibri"/>
      <family val="2"/>
    </font>
    <font>
      <sz val="12"/>
      <color theme="1"/>
      <name val="游ゴシック"/>
      <family val="3"/>
      <charset val="128"/>
      <scheme val="minor"/>
    </font>
    <font>
      <sz val="12"/>
      <color theme="1"/>
      <name val="ＭＳ 明朝"/>
      <family val="1"/>
      <charset val="128"/>
    </font>
    <font>
      <sz val="12"/>
      <color theme="1"/>
      <name val="ＤＦ特太ゴシック体"/>
      <family val="3"/>
      <charset val="128"/>
    </font>
    <font>
      <sz val="10"/>
      <color rgb="FF000000"/>
      <name val="ＭＳ ゴシック"/>
      <family val="3"/>
      <charset val="128"/>
    </font>
    <font>
      <b/>
      <sz val="14"/>
      <color rgb="FF000000"/>
      <name val="ＭＳ Ｐゴシック"/>
      <family val="3"/>
      <charset val="128"/>
    </font>
    <font>
      <sz val="11"/>
      <color rgb="FFFF0000"/>
      <name val="游ゴシック"/>
      <family val="3"/>
      <charset val="128"/>
      <scheme val="minor"/>
    </font>
    <font>
      <b/>
      <u val="double"/>
      <sz val="11"/>
      <color theme="1"/>
      <name val="游ゴシック"/>
      <family val="3"/>
      <charset val="128"/>
      <scheme val="minor"/>
    </font>
    <font>
      <b/>
      <sz val="12"/>
      <color rgb="FF000000"/>
      <name val="Meiryo UI"/>
      <family val="3"/>
      <charset val="128"/>
    </font>
    <font>
      <sz val="12"/>
      <color theme="1"/>
      <name val="游ゴシック"/>
      <family val="2"/>
      <charset val="128"/>
      <scheme val="minor"/>
    </font>
    <font>
      <sz val="10.5"/>
      <color theme="1"/>
      <name val="ＭＳ 明朝"/>
      <family val="1"/>
      <charset val="128"/>
    </font>
    <font>
      <sz val="10.5"/>
      <color theme="1"/>
      <name val="Century"/>
      <family val="1"/>
    </font>
    <font>
      <sz val="10.5"/>
      <color theme="1"/>
      <name val="ＭＳ Ｐ明朝"/>
      <family val="1"/>
      <charset val="128"/>
    </font>
    <font>
      <sz val="10"/>
      <color theme="1"/>
      <name val="ＭＳ 明朝"/>
      <family val="1"/>
      <charset val="128"/>
    </font>
    <font>
      <u/>
      <sz val="11"/>
      <color theme="10"/>
      <name val="游ゴシック"/>
      <family val="2"/>
      <charset val="128"/>
      <scheme val="minor"/>
    </font>
    <font>
      <sz val="9"/>
      <color theme="1"/>
      <name val="ＭＳ 明朝"/>
      <family val="1"/>
      <charset val="128"/>
    </font>
    <font>
      <sz val="6"/>
      <name val="Meiryo UI"/>
      <family val="3"/>
      <charset val="128"/>
    </font>
    <font>
      <b/>
      <sz val="6"/>
      <name val="Meiryo UI"/>
      <family val="3"/>
      <charset val="128"/>
    </font>
    <font>
      <sz val="9"/>
      <name val="Meiryo UI"/>
      <family val="3"/>
      <charset val="128"/>
    </font>
    <font>
      <b/>
      <sz val="9"/>
      <name val="Meiryo UI"/>
      <family val="3"/>
      <charset val="128"/>
    </font>
    <font>
      <i/>
      <sz val="9"/>
      <name val="Meiryo UI"/>
      <family val="3"/>
      <charset val="128"/>
    </font>
    <font>
      <i/>
      <sz val="6"/>
      <name val="Meiryo UI"/>
      <family val="3"/>
      <charset val="128"/>
    </font>
    <font>
      <sz val="6"/>
      <color rgb="FF000000"/>
      <name val="Meiryo UI"/>
      <family val="3"/>
      <charset val="128"/>
    </font>
    <font>
      <sz val="8"/>
      <name val="Meiryo UI"/>
      <family val="3"/>
      <charset val="128"/>
    </font>
    <font>
      <b/>
      <sz val="6"/>
      <color rgb="FF000000"/>
      <name val="Meiryo UI"/>
      <family val="3"/>
      <charset val="128"/>
    </font>
    <font>
      <sz val="9"/>
      <color rgb="FF000000"/>
      <name val="Meiryo UI"/>
      <family val="3"/>
      <charset val="128"/>
    </font>
    <font>
      <sz val="8"/>
      <color theme="1"/>
      <name val="Meiryo UI"/>
      <family val="3"/>
      <charset val="128"/>
    </font>
    <font>
      <sz val="10.5"/>
      <color theme="1"/>
      <name val="Yu Gothic"/>
      <family val="1"/>
      <charset val="128"/>
    </font>
    <font>
      <b/>
      <sz val="12"/>
      <color rgb="FFFF0000"/>
      <name val="游ゴシック"/>
      <family val="3"/>
      <charset val="128"/>
      <scheme val="minor"/>
    </font>
    <font>
      <sz val="10"/>
      <color theme="1"/>
      <name val="Century"/>
      <family val="1"/>
    </font>
    <font>
      <sz val="9"/>
      <color theme="1"/>
      <name val="Century"/>
      <family val="1"/>
    </font>
    <font>
      <b/>
      <sz val="11"/>
      <color rgb="FFFF0000"/>
      <name val="游ゴシック"/>
      <family val="3"/>
      <charset val="128"/>
      <scheme val="minor"/>
    </font>
    <font>
      <b/>
      <sz val="11"/>
      <color theme="1"/>
      <name val="游ゴシック"/>
      <family val="3"/>
      <charset val="128"/>
      <scheme val="minor"/>
    </font>
    <font>
      <b/>
      <sz val="11"/>
      <name val="游ゴシック"/>
      <family val="3"/>
      <charset val="128"/>
      <scheme val="minor"/>
    </font>
    <font>
      <b/>
      <u/>
      <sz val="11"/>
      <color rgb="FFFF0000"/>
      <name val="游ゴシック"/>
      <family val="3"/>
      <charset val="128"/>
      <scheme val="minor"/>
    </font>
    <font>
      <sz val="11"/>
      <name val="游ゴシック"/>
      <family val="2"/>
      <charset val="128"/>
      <scheme val="minor"/>
    </font>
    <font>
      <b/>
      <u/>
      <sz val="12"/>
      <color rgb="FFFF0000"/>
      <name val="游ゴシック"/>
      <family val="3"/>
      <charset val="128"/>
      <scheme val="minor"/>
    </font>
    <font>
      <b/>
      <u/>
      <sz val="12"/>
      <color rgb="FFFFFF00"/>
      <name val="游ゴシック"/>
      <family val="3"/>
      <charset val="128"/>
      <scheme val="minor"/>
    </font>
    <font>
      <u/>
      <sz val="11"/>
      <color theme="1"/>
      <name val="游ゴシック"/>
      <family val="2"/>
      <charset val="128"/>
      <scheme val="minor"/>
    </font>
    <font>
      <b/>
      <sz val="14"/>
      <color rgb="FFFF0000"/>
      <name val="游ゴシック"/>
      <family val="3"/>
      <charset val="128"/>
      <scheme val="minor"/>
    </font>
    <font>
      <b/>
      <sz val="16"/>
      <color rgb="FFFF0000"/>
      <name val="游ゴシック"/>
      <family val="3"/>
      <charset val="128"/>
      <scheme val="minor"/>
    </font>
    <font>
      <sz val="14"/>
      <name val="游ゴシック"/>
      <family val="3"/>
      <charset val="128"/>
      <scheme val="minor"/>
    </font>
    <font>
      <sz val="14"/>
      <color theme="1"/>
      <name val="游ゴシック"/>
      <family val="3"/>
      <charset val="128"/>
      <scheme val="minor"/>
    </font>
    <font>
      <b/>
      <sz val="12"/>
      <color rgb="FFFFFF00"/>
      <name val="游ゴシック"/>
      <family val="3"/>
      <charset val="128"/>
      <scheme val="minor"/>
    </font>
    <font>
      <b/>
      <sz val="14"/>
      <color theme="1"/>
      <name val="游ゴシック"/>
      <family val="3"/>
      <charset val="128"/>
      <scheme val="minor"/>
    </font>
    <font>
      <u/>
      <sz val="11"/>
      <color rgb="FF0000FF"/>
      <name val="游ゴシック"/>
      <family val="2"/>
      <charset val="128"/>
      <scheme val="minor"/>
    </font>
    <font>
      <b/>
      <sz val="12"/>
      <color theme="1"/>
      <name val="游ゴシック"/>
      <family val="3"/>
      <charset val="128"/>
      <scheme val="minor"/>
    </font>
    <font>
      <b/>
      <sz val="18"/>
      <name val="游ゴシック"/>
      <family val="3"/>
      <charset val="128"/>
      <scheme val="minor"/>
    </font>
    <font>
      <sz val="10"/>
      <color rgb="FF000000"/>
      <name val="Times New Roman"/>
      <family val="1"/>
    </font>
    <font>
      <b/>
      <u/>
      <sz val="18"/>
      <color rgb="FFFF0000"/>
      <name val="游ゴシック"/>
      <family val="3"/>
      <charset val="128"/>
      <scheme val="minor"/>
    </font>
    <font>
      <b/>
      <sz val="12"/>
      <name val="游ゴシック"/>
      <family val="3"/>
      <charset val="128"/>
      <scheme val="minor"/>
    </font>
    <font>
      <b/>
      <u val="double"/>
      <sz val="11"/>
      <color rgb="FFFF0000"/>
      <name val="游ゴシック"/>
      <family val="3"/>
      <charset val="128"/>
      <scheme val="minor"/>
    </font>
    <font>
      <b/>
      <sz val="12"/>
      <color rgb="FF000000"/>
      <name val="游ゴシック"/>
      <family val="3"/>
      <charset val="128"/>
      <scheme val="minor"/>
    </font>
    <font>
      <sz val="10.5"/>
      <color rgb="FF000000"/>
      <name val="游ゴシック"/>
      <family val="3"/>
      <charset val="128"/>
      <scheme val="minor"/>
    </font>
    <font>
      <sz val="12"/>
      <color rgb="FF000000"/>
      <name val="游ゴシック"/>
      <family val="3"/>
      <charset val="128"/>
      <scheme val="minor"/>
    </font>
    <font>
      <sz val="8"/>
      <color theme="1"/>
      <name val="游ゴシック"/>
      <family val="2"/>
      <charset val="128"/>
      <scheme val="minor"/>
    </font>
    <font>
      <sz val="11"/>
      <color rgb="FF000000"/>
      <name val="ＭＳ Ｐゴシック"/>
      <family val="3"/>
      <charset val="128"/>
    </font>
    <font>
      <sz val="11"/>
      <color theme="1"/>
      <name val="ＭＳ Ｐゴシック"/>
      <family val="3"/>
      <charset val="128"/>
    </font>
    <font>
      <sz val="14"/>
      <color rgb="FF000000"/>
      <name val="Calibri"/>
      <family val="2"/>
    </font>
    <font>
      <sz val="10"/>
      <color rgb="FF000000"/>
      <name val="游ゴシック"/>
      <family val="3"/>
      <charset val="128"/>
      <scheme val="minor"/>
    </font>
    <font>
      <sz val="14"/>
      <color rgb="FF000000"/>
      <name val="游ゴシック"/>
      <family val="3"/>
      <charset val="128"/>
      <scheme val="minor"/>
    </font>
    <font>
      <u/>
      <sz val="14"/>
      <color theme="1"/>
      <name val="游ゴシック"/>
      <family val="3"/>
      <charset val="128"/>
      <scheme val="minor"/>
    </font>
    <font>
      <b/>
      <sz val="20"/>
      <color rgb="FFFF0000"/>
      <name val="游ゴシック"/>
      <family val="3"/>
      <charset val="128"/>
      <scheme val="minor"/>
    </font>
    <font>
      <sz val="12"/>
      <color theme="1"/>
      <name val="Century"/>
      <family val="1"/>
    </font>
    <font>
      <sz val="11"/>
      <color theme="1"/>
      <name val="游ゴシック"/>
      <family val="2"/>
      <charset val="128"/>
    </font>
    <font>
      <sz val="11"/>
      <color theme="1"/>
      <name val="Century"/>
      <family val="1"/>
    </font>
    <font>
      <b/>
      <sz val="14"/>
      <color rgb="FFFF0000"/>
      <name val="Century"/>
      <family val="1"/>
    </font>
    <font>
      <b/>
      <sz val="14"/>
      <color rgb="FFFF0000"/>
      <name val="游ゴシック"/>
      <family val="3"/>
      <charset val="128"/>
    </font>
    <font>
      <b/>
      <sz val="12"/>
      <color rgb="FFFF0000"/>
      <name val="Century"/>
      <family val="1"/>
    </font>
    <font>
      <b/>
      <sz val="12"/>
      <color rgb="FFFF0000"/>
      <name val="游ゴシック"/>
      <family val="3"/>
      <charset val="128"/>
    </font>
    <font>
      <b/>
      <sz val="12"/>
      <color rgb="FFFFFF00"/>
      <name val="游ゴシック"/>
      <family val="3"/>
      <charset val="128"/>
    </font>
    <font>
      <sz val="7"/>
      <color theme="1"/>
      <name val="Century"/>
      <family val="1"/>
    </font>
    <font>
      <b/>
      <sz val="11"/>
      <color rgb="FFFF0000"/>
      <name val="Century"/>
      <family val="1"/>
    </font>
    <font>
      <b/>
      <sz val="11"/>
      <color rgb="FFFF0000"/>
      <name val="游ゴシック"/>
      <family val="3"/>
      <charset val="128"/>
    </font>
    <font>
      <b/>
      <sz val="11"/>
      <color theme="1"/>
      <name val="Century"/>
      <family val="1"/>
    </font>
    <font>
      <sz val="11"/>
      <color theme="1"/>
      <name val="Meiryo UI"/>
      <family val="3"/>
      <charset val="128"/>
    </font>
    <font>
      <b/>
      <sz val="14"/>
      <color rgb="FFFF0000"/>
      <name val="Meiryo UI"/>
      <family val="3"/>
      <charset val="128"/>
    </font>
    <font>
      <b/>
      <sz val="12"/>
      <color rgb="FFFF0000"/>
      <name val="Meiryo UI"/>
      <family val="3"/>
      <charset val="128"/>
    </font>
    <font>
      <b/>
      <sz val="16"/>
      <name val="Meiryo UI"/>
      <family val="3"/>
      <charset val="128"/>
    </font>
    <font>
      <b/>
      <sz val="16"/>
      <color theme="1"/>
      <name val="Meiryo UI"/>
      <family val="3"/>
      <charset val="128"/>
    </font>
    <font>
      <b/>
      <sz val="13"/>
      <name val="Meiryo UI"/>
      <family val="3"/>
      <charset val="128"/>
    </font>
    <font>
      <b/>
      <sz val="14"/>
      <name val="Meiryo UI"/>
      <family val="3"/>
      <charset val="128"/>
    </font>
    <font>
      <b/>
      <vertAlign val="superscript"/>
      <sz val="14"/>
      <name val="Meiryo UI"/>
      <family val="3"/>
      <charset val="128"/>
    </font>
    <font>
      <vertAlign val="superscript"/>
      <sz val="14"/>
      <name val="Meiryo UI"/>
      <family val="3"/>
      <charset val="128"/>
    </font>
    <font>
      <b/>
      <i/>
      <sz val="14"/>
      <name val="Meiryo UI"/>
      <family val="3"/>
      <charset val="128"/>
    </font>
    <font>
      <sz val="10"/>
      <color theme="1"/>
      <name val="Meiryo UI"/>
      <family val="3"/>
      <charset val="128"/>
    </font>
    <font>
      <sz val="12"/>
      <name val="Meiryo UI"/>
      <family val="3"/>
      <charset val="128"/>
    </font>
    <font>
      <sz val="14"/>
      <name val="Meiryo UI"/>
      <family val="3"/>
      <charset val="128"/>
    </font>
    <font>
      <sz val="16"/>
      <name val="Meiryo UI"/>
      <family val="3"/>
      <charset val="128"/>
    </font>
    <font>
      <b/>
      <i/>
      <sz val="10"/>
      <name val="Meiryo UI"/>
      <family val="3"/>
      <charset val="128"/>
    </font>
    <font>
      <sz val="10"/>
      <color rgb="FF000000"/>
      <name val="Meiryo UI"/>
      <family val="3"/>
      <charset val="128"/>
    </font>
    <font>
      <sz val="10"/>
      <name val="Meiryo UI"/>
      <family val="3"/>
      <charset val="128"/>
    </font>
    <font>
      <sz val="11"/>
      <name val="Meiryo UI"/>
      <family val="3"/>
      <charset val="128"/>
    </font>
    <font>
      <b/>
      <sz val="12"/>
      <color rgb="FFFFFF00"/>
      <name val="Meiryo UI"/>
      <family val="3"/>
      <charset val="128"/>
    </font>
    <font>
      <b/>
      <sz val="9"/>
      <color rgb="FFFF0000"/>
      <name val="Meiryo UI"/>
      <family val="3"/>
      <charset val="128"/>
    </font>
    <font>
      <sz val="9"/>
      <color theme="1"/>
      <name val="Meiryo UI"/>
      <family val="3"/>
      <charset val="128"/>
    </font>
    <font>
      <vertAlign val="superscript"/>
      <sz val="9"/>
      <name val="Meiryo UI"/>
      <family val="3"/>
      <charset val="128"/>
    </font>
    <font>
      <i/>
      <sz val="18"/>
      <name val="Meiryo UI"/>
      <family val="3"/>
      <charset val="128"/>
    </font>
    <font>
      <sz val="8"/>
      <color rgb="FF000000"/>
      <name val="Meiryo UI"/>
      <family val="3"/>
      <charset val="128"/>
    </font>
    <font>
      <b/>
      <sz val="9"/>
      <color rgb="FF000000"/>
      <name val="Meiryo UI"/>
      <family val="3"/>
      <charset val="128"/>
    </font>
    <font>
      <b/>
      <sz val="8"/>
      <name val="Meiryo UI"/>
      <family val="3"/>
      <charset val="128"/>
    </font>
    <font>
      <sz val="4"/>
      <name val="Meiryo UI"/>
      <family val="3"/>
      <charset val="128"/>
    </font>
    <font>
      <sz val="1"/>
      <name val="Meiryo UI"/>
      <family val="3"/>
      <charset val="128"/>
    </font>
    <font>
      <b/>
      <sz val="10"/>
      <name val="Meiryo UI"/>
      <family val="3"/>
      <charset val="128"/>
    </font>
    <font>
      <sz val="7"/>
      <name val="Meiryo UI"/>
      <family val="3"/>
      <charset val="128"/>
    </font>
    <font>
      <vertAlign val="superscript"/>
      <sz val="10"/>
      <name val="Meiryo UI"/>
      <family val="3"/>
      <charset val="128"/>
    </font>
    <font>
      <i/>
      <sz val="10"/>
      <name val="Meiryo UI"/>
      <family val="3"/>
      <charset val="128"/>
    </font>
    <font>
      <b/>
      <sz val="20"/>
      <name val="Meiryo UI"/>
      <family val="3"/>
      <charset val="128"/>
    </font>
    <font>
      <b/>
      <vertAlign val="superscript"/>
      <sz val="10"/>
      <name val="Meiryo UI"/>
      <family val="3"/>
      <charset val="128"/>
    </font>
    <font>
      <vertAlign val="superscript"/>
      <sz val="8"/>
      <name val="Meiryo UI"/>
      <family val="3"/>
      <charset val="128"/>
    </font>
    <font>
      <i/>
      <sz val="8"/>
      <name val="Meiryo UI"/>
      <family val="3"/>
      <charset val="128"/>
    </font>
    <font>
      <b/>
      <i/>
      <sz val="9"/>
      <name val="Meiryo UI"/>
      <family val="3"/>
      <charset val="128"/>
    </font>
    <font>
      <sz val="14"/>
      <color theme="1"/>
      <name val="Meiryo UI"/>
      <family val="3"/>
      <charset val="128"/>
    </font>
    <font>
      <sz val="14"/>
      <color theme="1"/>
      <name val="游ゴシック"/>
      <family val="2"/>
      <charset val="128"/>
      <scheme val="minor"/>
    </font>
    <font>
      <b/>
      <sz val="14"/>
      <color theme="1"/>
      <name val="Meiryo UI"/>
      <family val="3"/>
      <charset val="128"/>
    </font>
    <font>
      <sz val="12"/>
      <color theme="1"/>
      <name val="Meiryo UI"/>
      <family val="3"/>
      <charset val="128"/>
    </font>
    <font>
      <b/>
      <sz val="22"/>
      <color theme="1"/>
      <name val="游ゴシック"/>
      <family val="3"/>
      <charset val="128"/>
      <scheme val="minor"/>
    </font>
    <font>
      <sz val="14"/>
      <color rgb="FF000000"/>
      <name val="ＭＳ 明朝"/>
      <family val="1"/>
      <charset val="128"/>
    </font>
    <font>
      <sz val="14"/>
      <color theme="1"/>
      <name val="ＭＳ 明朝"/>
      <family val="1"/>
      <charset val="128"/>
    </font>
    <font>
      <b/>
      <sz val="14"/>
      <color rgb="FFFFFF00"/>
      <name val="游ゴシック"/>
      <family val="3"/>
      <charset val="128"/>
      <scheme val="minor"/>
    </font>
    <font>
      <sz val="14"/>
      <name val="ＭＳ 明朝"/>
      <family val="1"/>
      <charset val="128"/>
    </font>
    <font>
      <b/>
      <sz val="20"/>
      <color theme="1"/>
      <name val="Meiryo UI"/>
      <family val="3"/>
      <charset val="128"/>
    </font>
    <font>
      <b/>
      <sz val="20"/>
      <color rgb="FFFF0000"/>
      <name val="Meiryo UI"/>
      <family val="3"/>
      <charset val="128"/>
    </font>
    <font>
      <b/>
      <sz val="16"/>
      <color rgb="FFFF0000"/>
      <name val="Meiryo UI"/>
      <family val="3"/>
      <charset val="128"/>
    </font>
    <font>
      <b/>
      <sz val="16"/>
      <color rgb="FFFFFF00"/>
      <name val="Meiryo UI"/>
      <family val="3"/>
      <charset val="128"/>
    </font>
    <font>
      <b/>
      <sz val="16"/>
      <color theme="9" tint="0.39997558519241921"/>
      <name val="Meiryo UI"/>
      <family val="3"/>
      <charset val="128"/>
    </font>
    <font>
      <b/>
      <sz val="11"/>
      <color rgb="FFFF0000"/>
      <name val="Meiryo UI"/>
      <family val="3"/>
      <charset val="128"/>
    </font>
    <font>
      <b/>
      <sz val="11"/>
      <color theme="9" tint="0.39997558519241921"/>
      <name val="Meiryo UI"/>
      <family val="3"/>
      <charset val="128"/>
    </font>
    <font>
      <sz val="16"/>
      <color rgb="FF000000"/>
      <name val="ＭＳ 明朝"/>
      <family val="1"/>
      <charset val="128"/>
    </font>
    <font>
      <sz val="16"/>
      <color theme="1"/>
      <name val="游ゴシック"/>
      <family val="2"/>
      <charset val="128"/>
      <scheme val="minor"/>
    </font>
    <font>
      <b/>
      <sz val="20"/>
      <color rgb="FF000000"/>
      <name val="ＭＳ 明朝"/>
      <family val="1"/>
      <charset val="128"/>
    </font>
    <font>
      <sz val="20"/>
      <color theme="1"/>
      <name val="游ゴシック"/>
      <family val="2"/>
      <charset val="128"/>
      <scheme val="minor"/>
    </font>
    <font>
      <sz val="16"/>
      <color rgb="FF000000"/>
      <name val="Century Schoolbook"/>
      <family val="1"/>
    </font>
    <font>
      <b/>
      <sz val="10"/>
      <color rgb="FFFF0000"/>
      <name val="Meiryo UI"/>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gray125">
        <bgColor rgb="FFDFDFDF"/>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dashed">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thick">
        <color rgb="FFFFFF00"/>
      </left>
      <right style="thick">
        <color rgb="FFFFFF00"/>
      </right>
      <top style="thick">
        <color rgb="FFFFFF00"/>
      </top>
      <bottom style="thick">
        <color rgb="FFFFFF00"/>
      </bottom>
      <diagonal/>
    </border>
    <border>
      <left style="thick">
        <color rgb="FFFFFF00"/>
      </left>
      <right/>
      <top style="thick">
        <color rgb="FFFFFF00"/>
      </top>
      <bottom style="thick">
        <color rgb="FFFFFF00"/>
      </bottom>
      <diagonal/>
    </border>
    <border>
      <left/>
      <right style="thick">
        <color rgb="FFFFFF00"/>
      </right>
      <top style="thick">
        <color rgb="FFFFFF00"/>
      </top>
      <bottom style="thick">
        <color rgb="FFFFFF00"/>
      </bottom>
      <diagonal/>
    </border>
    <border>
      <left/>
      <right/>
      <top/>
      <bottom style="medium">
        <color rgb="FFFFFF00"/>
      </bottom>
      <diagonal/>
    </border>
    <border>
      <left style="medium">
        <color rgb="FFFFFF00"/>
      </left>
      <right style="medium">
        <color rgb="FFFFFF00"/>
      </right>
      <top style="medium">
        <color rgb="FFFFFF00"/>
      </top>
      <bottom/>
      <diagonal/>
    </border>
    <border>
      <left style="medium">
        <color rgb="FFFFFF00"/>
      </left>
      <right style="medium">
        <color rgb="FFFFFF00"/>
      </right>
      <top/>
      <bottom style="medium">
        <color rgb="FFFFFF00"/>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medium">
        <color rgb="FFFFFF00"/>
      </left>
      <right style="medium">
        <color rgb="FFFFFF00"/>
      </right>
      <top/>
      <bottom/>
      <diagonal/>
    </border>
    <border>
      <left/>
      <right/>
      <top/>
      <bottom style="hair">
        <color indexed="64"/>
      </bottom>
      <diagonal/>
    </border>
    <border>
      <left/>
      <right style="dashed">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 fillId="0" borderId="0">
      <alignment vertical="center"/>
    </xf>
    <xf numFmtId="0" fontId="76" fillId="0" borderId="0" applyNumberFormat="0" applyFill="0" applyBorder="0" applyAlignment="0" applyProtection="0">
      <alignment vertical="center"/>
    </xf>
    <xf numFmtId="0" fontId="79" fillId="0" borderId="0"/>
  </cellStyleXfs>
  <cellXfs count="1030">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0" fillId="0" borderId="0" xfId="0">
      <alignment vertical="center"/>
    </xf>
    <xf numFmtId="0" fontId="19" fillId="0" borderId="0" xfId="0" applyFont="1" applyAlignment="1">
      <alignment horizontal="justify" vertical="center" wrapText="1"/>
    </xf>
    <xf numFmtId="0" fontId="0" fillId="0" borderId="0" xfId="0" applyAlignment="1">
      <alignment horizontal="right" vertical="center"/>
    </xf>
    <xf numFmtId="0" fontId="22" fillId="0" borderId="0" xfId="0" applyFont="1" applyAlignment="1">
      <alignment horizontal="justify" vertical="center"/>
    </xf>
    <xf numFmtId="0" fontId="24" fillId="0" borderId="0" xfId="0" applyFont="1" applyAlignment="1">
      <alignment horizontal="center" vertical="center"/>
    </xf>
    <xf numFmtId="0" fontId="21" fillId="0" borderId="0" xfId="0" applyFont="1" applyAlignment="1">
      <alignment horizontal="right" vertical="center"/>
    </xf>
    <xf numFmtId="0" fontId="25" fillId="0" borderId="0" xfId="0" applyFont="1" applyAlignment="1">
      <alignment horizontal="justify" vertical="center"/>
    </xf>
    <xf numFmtId="0" fontId="24" fillId="0" borderId="0" xfId="0" applyFont="1" applyAlignment="1">
      <alignment horizontal="justify" vertical="center"/>
    </xf>
    <xf numFmtId="0" fontId="21" fillId="0" borderId="0" xfId="0" applyFont="1" applyAlignment="1">
      <alignment horizontal="right" vertical="center" wrapText="1"/>
    </xf>
    <xf numFmtId="0" fontId="0" fillId="0" borderId="0" xfId="0" applyFill="1" applyAlignment="1">
      <alignment vertical="center"/>
    </xf>
    <xf numFmtId="49" fontId="0" fillId="0" borderId="0" xfId="0" applyNumberFormat="1">
      <alignment vertical="center"/>
    </xf>
    <xf numFmtId="49" fontId="0" fillId="0" borderId="10" xfId="0" applyNumberFormat="1" applyBorder="1" applyAlignment="1">
      <alignment horizontal="center" vertical="center"/>
    </xf>
    <xf numFmtId="0" fontId="0" fillId="0" borderId="10" xfId="0" applyBorder="1">
      <alignment vertical="center"/>
    </xf>
    <xf numFmtId="49" fontId="0" fillId="0" borderId="0" xfId="0" applyNumberFormat="1" applyAlignment="1">
      <alignment horizontal="center" vertical="center"/>
    </xf>
    <xf numFmtId="0" fontId="30" fillId="0" borderId="0" xfId="0" applyFont="1" applyAlignment="1">
      <alignment horizontal="left" vertical="center" readingOrder="1"/>
    </xf>
    <xf numFmtId="0" fontId="33" fillId="0" borderId="0" xfId="0" applyFont="1" applyAlignment="1">
      <alignment horizontal="left" vertical="center"/>
    </xf>
    <xf numFmtId="0" fontId="34" fillId="0" borderId="0" xfId="0" applyFont="1" applyAlignment="1">
      <alignment horizontal="center" vertical="center"/>
    </xf>
    <xf numFmtId="0" fontId="35" fillId="0" borderId="0" xfId="0" applyFont="1" applyAlignment="1">
      <alignment horizontal="center" vertical="center"/>
    </xf>
    <xf numFmtId="0" fontId="0" fillId="34" borderId="0" xfId="0" applyFill="1">
      <alignment vertical="center"/>
    </xf>
    <xf numFmtId="0" fontId="36" fillId="0" borderId="0" xfId="0" applyFont="1" applyAlignment="1">
      <alignment horizontal="center" vertical="center"/>
    </xf>
    <xf numFmtId="0" fontId="14" fillId="0" borderId="0" xfId="0" applyFont="1">
      <alignment vertical="center"/>
    </xf>
    <xf numFmtId="0" fontId="37" fillId="0" borderId="0" xfId="0" applyFo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30" fillId="0" borderId="0" xfId="0" applyFont="1" applyAlignment="1">
      <alignment horizontal="left" vertical="center"/>
    </xf>
    <xf numFmtId="0" fontId="39" fillId="0" borderId="0" xfId="0" applyFont="1" applyAlignment="1">
      <alignment horizontal="left" vertical="center"/>
    </xf>
    <xf numFmtId="38" fontId="0" fillId="0" borderId="0" xfId="42" applyFont="1" applyAlignment="1">
      <alignment vertical="center"/>
    </xf>
    <xf numFmtId="14" fontId="0" fillId="0" borderId="0" xfId="0" applyNumberFormat="1" applyAlignment="1">
      <alignment horizontal="left" vertical="center"/>
    </xf>
    <xf numFmtId="3" fontId="0" fillId="0" borderId="0" xfId="0" applyNumberFormat="1" applyAlignment="1">
      <alignment horizontal="left" vertical="center"/>
    </xf>
    <xf numFmtId="49" fontId="0" fillId="0" borderId="10" xfId="0" applyNumberFormat="1" applyBorder="1">
      <alignment vertical="center"/>
    </xf>
    <xf numFmtId="49" fontId="0" fillId="0" borderId="10" xfId="0" applyNumberFormat="1" applyBorder="1" applyAlignment="1">
      <alignment horizontal="left" vertical="center"/>
    </xf>
    <xf numFmtId="0" fontId="42" fillId="0" borderId="0" xfId="0" applyFont="1" applyAlignment="1">
      <alignment horizontal="justify" vertical="center"/>
    </xf>
    <xf numFmtId="0" fontId="0" fillId="0" borderId="10" xfId="0" applyFill="1" applyBorder="1">
      <alignment vertical="center"/>
    </xf>
    <xf numFmtId="0" fontId="0" fillId="0" borderId="0" xfId="0" applyBorder="1">
      <alignment vertical="center"/>
    </xf>
    <xf numFmtId="0" fontId="59" fillId="0" borderId="0" xfId="0" applyFont="1">
      <alignment vertical="center"/>
    </xf>
    <xf numFmtId="0" fontId="60" fillId="38" borderId="0" xfId="0" applyFont="1" applyFill="1" applyBorder="1" applyAlignment="1">
      <alignment vertical="top" wrapText="1"/>
    </xf>
    <xf numFmtId="49" fontId="0" fillId="0" borderId="0" xfId="0" applyNumberFormat="1" applyFill="1" applyBorder="1">
      <alignment vertical="center"/>
    </xf>
    <xf numFmtId="0" fontId="62" fillId="0" borderId="0" xfId="0" applyFont="1">
      <alignment vertical="center"/>
    </xf>
    <xf numFmtId="0" fontId="0" fillId="0" borderId="19" xfId="0" applyFill="1" applyBorder="1">
      <alignment vertical="center"/>
    </xf>
    <xf numFmtId="0" fontId="0" fillId="0" borderId="0" xfId="0" applyAlignment="1">
      <alignment horizontal="left" vertical="center"/>
    </xf>
    <xf numFmtId="0" fontId="0" fillId="0" borderId="0" xfId="0">
      <alignment vertical="center"/>
    </xf>
    <xf numFmtId="0" fontId="0" fillId="0" borderId="0" xfId="0" applyAlignment="1">
      <alignment horizontal="center" vertical="center"/>
    </xf>
    <xf numFmtId="0" fontId="30" fillId="0" borderId="0" xfId="0" applyFont="1" applyAlignment="1">
      <alignment horizontal="center" vertical="center"/>
    </xf>
    <xf numFmtId="176" fontId="0" fillId="33" borderId="0" xfId="0" applyNumberFormat="1" applyFill="1">
      <alignment vertical="center"/>
    </xf>
    <xf numFmtId="49" fontId="62" fillId="0" borderId="19" xfId="0" applyNumberFormat="1" applyFont="1" applyFill="1" applyBorder="1">
      <alignment vertical="center"/>
    </xf>
    <xf numFmtId="0" fontId="14" fillId="0" borderId="42" xfId="0" applyFont="1" applyBorder="1" applyAlignment="1">
      <alignment vertical="top"/>
    </xf>
    <xf numFmtId="0" fontId="14" fillId="0" borderId="0" xfId="0" applyFont="1" applyAlignment="1">
      <alignment vertical="top"/>
    </xf>
    <xf numFmtId="0" fontId="62" fillId="0" borderId="0" xfId="0" applyFont="1" applyAlignment="1">
      <alignment vertical="top"/>
    </xf>
    <xf numFmtId="0" fontId="63" fillId="0" borderId="0" xfId="0" applyFont="1">
      <alignment vertical="center"/>
    </xf>
    <xf numFmtId="49" fontId="62" fillId="0" borderId="0" xfId="0" applyNumberFormat="1" applyFont="1">
      <alignment vertical="center"/>
    </xf>
    <xf numFmtId="0" fontId="14" fillId="0" borderId="0" xfId="0" applyFont="1" applyBorder="1">
      <alignment vertical="center"/>
    </xf>
    <xf numFmtId="0" fontId="14" fillId="0" borderId="49" xfId="0" applyFont="1" applyBorder="1">
      <alignment vertical="center"/>
    </xf>
    <xf numFmtId="0" fontId="62" fillId="0" borderId="42" xfId="0" applyFont="1" applyBorder="1" applyAlignment="1">
      <alignment vertical="top"/>
    </xf>
    <xf numFmtId="14" fontId="0" fillId="33" borderId="10" xfId="0" applyNumberFormat="1" applyFill="1" applyBorder="1" applyAlignment="1" applyProtection="1">
      <alignment horizontal="left" vertical="center"/>
      <protection locked="0"/>
    </xf>
    <xf numFmtId="0" fontId="0" fillId="33" borderId="10" xfId="0" applyFill="1" applyBorder="1" applyProtection="1">
      <alignment vertical="center"/>
      <protection locked="0"/>
    </xf>
    <xf numFmtId="38" fontId="0" fillId="33" borderId="10" xfId="42" applyFont="1" applyFill="1" applyBorder="1" applyAlignment="1" applyProtection="1">
      <alignment horizontal="left" vertical="center"/>
      <protection locked="0"/>
    </xf>
    <xf numFmtId="0" fontId="69" fillId="0" borderId="0" xfId="0" applyFont="1">
      <alignment vertical="center"/>
    </xf>
    <xf numFmtId="0" fontId="14" fillId="33" borderId="46" xfId="0" applyFont="1" applyFill="1" applyBorder="1" applyProtection="1">
      <alignment vertical="center"/>
      <protection locked="0"/>
    </xf>
    <xf numFmtId="49" fontId="0" fillId="0" borderId="11" xfId="0" applyNumberFormat="1" applyBorder="1" applyAlignment="1">
      <alignment horizontal="left" vertical="center"/>
    </xf>
    <xf numFmtId="0" fontId="0" fillId="0" borderId="11" xfId="0" applyBorder="1">
      <alignment vertical="center"/>
    </xf>
    <xf numFmtId="0" fontId="64" fillId="0" borderId="10" xfId="0" applyFont="1" applyBorder="1" applyAlignment="1">
      <alignment horizontal="center" vertical="center"/>
    </xf>
    <xf numFmtId="49" fontId="62" fillId="0" borderId="0" xfId="0" applyNumberFormat="1" applyFont="1" applyFill="1" applyBorder="1">
      <alignment vertical="center"/>
    </xf>
    <xf numFmtId="0" fontId="26" fillId="0" borderId="0" xfId="44" applyFont="1">
      <alignment vertical="center"/>
    </xf>
    <xf numFmtId="0" fontId="77" fillId="0" borderId="0" xfId="44" applyFont="1">
      <alignment vertical="center"/>
    </xf>
    <xf numFmtId="0" fontId="78" fillId="0" borderId="0" xfId="44" applyFont="1" applyAlignment="1">
      <alignment vertical="center"/>
    </xf>
    <xf numFmtId="0" fontId="32" fillId="0" borderId="0" xfId="44" applyFont="1">
      <alignment vertical="center"/>
    </xf>
    <xf numFmtId="0" fontId="32" fillId="0" borderId="0" xfId="44" applyFont="1" applyAlignment="1">
      <alignment horizontal="left" vertical="center" wrapText="1"/>
    </xf>
    <xf numFmtId="0" fontId="62" fillId="40" borderId="0" xfId="0" applyFont="1" applyFill="1">
      <alignment vertical="center"/>
    </xf>
    <xf numFmtId="0" fontId="0" fillId="40" borderId="0" xfId="0" applyFill="1">
      <alignment vertical="center"/>
    </xf>
    <xf numFmtId="0" fontId="73" fillId="0" borderId="0" xfId="44" applyFont="1">
      <alignment vertical="center"/>
    </xf>
    <xf numFmtId="0" fontId="75" fillId="0" borderId="10" xfId="44" applyFont="1" applyBorder="1" applyAlignment="1">
      <alignment horizontal="center" vertical="center" wrapText="1"/>
    </xf>
    <xf numFmtId="0" fontId="75" fillId="0" borderId="10" xfId="44" applyFont="1" applyBorder="1" applyAlignment="1">
      <alignment horizontal="center" vertical="center"/>
    </xf>
    <xf numFmtId="0" fontId="73" fillId="0" borderId="0" xfId="0" applyFont="1">
      <alignment vertical="center"/>
    </xf>
    <xf numFmtId="0" fontId="73" fillId="0" borderId="0" xfId="0" applyFont="1" applyAlignment="1">
      <alignment vertical="center"/>
    </xf>
    <xf numFmtId="0" fontId="73" fillId="0" borderId="0" xfId="0" applyFont="1" applyAlignment="1">
      <alignment horizontal="left" vertical="center"/>
    </xf>
    <xf numFmtId="0" fontId="73" fillId="0" borderId="41" xfId="44" applyFont="1" applyBorder="1" applyAlignment="1">
      <alignment vertical="center" wrapText="1"/>
    </xf>
    <xf numFmtId="0" fontId="73" fillId="0" borderId="0" xfId="44" applyFont="1">
      <alignment vertical="center"/>
    </xf>
    <xf numFmtId="0" fontId="0" fillId="38" borderId="10" xfId="0" applyFill="1" applyBorder="1" applyProtection="1">
      <alignment vertical="center"/>
      <protection hidden="1"/>
    </xf>
    <xf numFmtId="38" fontId="0" fillId="38" borderId="10" xfId="0" applyNumberFormat="1" applyFill="1" applyBorder="1" applyAlignment="1" applyProtection="1">
      <alignment horizontal="left" vertical="center"/>
      <protection hidden="1"/>
    </xf>
    <xf numFmtId="38" fontId="0" fillId="38" borderId="10" xfId="42" applyFont="1" applyFill="1" applyBorder="1" applyAlignment="1" applyProtection="1">
      <alignment horizontal="left" vertical="center"/>
      <protection locked="0" hidden="1"/>
    </xf>
    <xf numFmtId="0" fontId="88" fillId="0" borderId="22" xfId="0" applyFont="1" applyBorder="1" applyAlignment="1" applyProtection="1">
      <alignment vertical="center"/>
      <protection hidden="1"/>
    </xf>
    <xf numFmtId="0" fontId="87" fillId="0" borderId="22" xfId="0" applyFont="1" applyBorder="1" applyProtection="1">
      <alignment vertical="center"/>
      <protection hidden="1"/>
    </xf>
    <xf numFmtId="0" fontId="88" fillId="0" borderId="22" xfId="0" applyFont="1" applyBorder="1" applyProtection="1">
      <alignment vertical="center"/>
      <protection hidden="1"/>
    </xf>
    <xf numFmtId="0" fontId="0" fillId="0" borderId="0" xfId="0">
      <alignment vertical="center"/>
    </xf>
    <xf numFmtId="0" fontId="14" fillId="0" borderId="0" xfId="0" applyFont="1" applyProtection="1">
      <alignment vertical="center"/>
    </xf>
    <xf numFmtId="0" fontId="93" fillId="0" borderId="0" xfId="44" applyFont="1" applyAlignment="1">
      <alignment horizontal="right" vertical="center"/>
    </xf>
    <xf numFmtId="0" fontId="0" fillId="0" borderId="0" xfId="0">
      <alignment vertical="center"/>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11" xfId="0" applyBorder="1" applyAlignment="1">
      <alignment horizontal="left" vertical="center"/>
    </xf>
    <xf numFmtId="0" fontId="0" fillId="0" borderId="10" xfId="0" applyFont="1" applyBorder="1">
      <alignment vertical="center"/>
    </xf>
    <xf numFmtId="0" fontId="62" fillId="0" borderId="0" xfId="0" applyFont="1" applyBorder="1" applyAlignment="1">
      <alignment vertical="top"/>
    </xf>
    <xf numFmtId="0" fontId="0" fillId="0" borderId="0" xfId="0">
      <alignment vertical="center"/>
    </xf>
    <xf numFmtId="38" fontId="0" fillId="38" borderId="10" xfId="42" applyFont="1" applyFill="1" applyBorder="1" applyAlignment="1" applyProtection="1">
      <alignment horizontal="left" vertical="center"/>
      <protection hidden="1"/>
    </xf>
    <xf numFmtId="179" fontId="0" fillId="33" borderId="10" xfId="42" applyNumberFormat="1" applyFont="1" applyFill="1" applyBorder="1" applyAlignment="1" applyProtection="1">
      <alignment horizontal="left" vertical="center"/>
      <protection locked="0"/>
    </xf>
    <xf numFmtId="49" fontId="0" fillId="0" borderId="13" xfId="0" applyNumberFormat="1" applyBorder="1">
      <alignment vertical="center"/>
    </xf>
    <xf numFmtId="0" fontId="0" fillId="0" borderId="13" xfId="0" applyBorder="1">
      <alignment vertical="center"/>
    </xf>
    <xf numFmtId="0" fontId="0" fillId="0" borderId="0" xfId="0" applyProtection="1">
      <alignment vertical="center"/>
      <protection hidden="1"/>
    </xf>
    <xf numFmtId="0" fontId="70" fillId="0" borderId="0" xfId="0" applyFont="1" applyProtection="1">
      <alignment vertical="center"/>
      <protection hidden="1"/>
    </xf>
    <xf numFmtId="0" fontId="59" fillId="0" borderId="0" xfId="0" applyFont="1" applyProtection="1">
      <alignment vertical="center"/>
      <protection hidden="1"/>
    </xf>
    <xf numFmtId="0" fontId="83" fillId="0" borderId="14" xfId="0" applyFont="1" applyBorder="1" applyAlignment="1" applyProtection="1">
      <alignment horizontal="left" vertical="center" readingOrder="1"/>
      <protection hidden="1"/>
    </xf>
    <xf numFmtId="0" fontId="0" fillId="0" borderId="44" xfId="0" applyBorder="1" applyProtection="1">
      <alignment vertical="center"/>
      <protection hidden="1"/>
    </xf>
    <xf numFmtId="0" fontId="0" fillId="0" borderId="43" xfId="0" applyBorder="1" applyProtection="1">
      <alignment vertical="center"/>
      <protection hidden="1"/>
    </xf>
    <xf numFmtId="0" fontId="0" fillId="0" borderId="42" xfId="0" applyBorder="1" applyProtection="1">
      <alignment vertical="center"/>
      <protection hidden="1"/>
    </xf>
    <xf numFmtId="0" fontId="0" fillId="0" borderId="0" xfId="0" applyBorder="1" applyProtection="1">
      <alignment vertical="center"/>
      <protection hidden="1"/>
    </xf>
    <xf numFmtId="0" fontId="0" fillId="0" borderId="0" xfId="0" applyFill="1" applyAlignment="1" applyProtection="1">
      <alignment vertical="center"/>
      <protection hidden="1"/>
    </xf>
    <xf numFmtId="0" fontId="71" fillId="0" borderId="0" xfId="0" applyFont="1" applyProtection="1">
      <alignment vertical="center"/>
      <protection hidden="1"/>
    </xf>
    <xf numFmtId="0" fontId="88" fillId="0" borderId="0" xfId="0" applyFont="1" applyProtection="1">
      <alignment vertical="center"/>
      <protection hidden="1"/>
    </xf>
    <xf numFmtId="0" fontId="90" fillId="0" borderId="42" xfId="0" applyFont="1" applyBorder="1" applyAlignment="1" applyProtection="1">
      <alignment horizontal="left" vertical="center" readingOrder="1"/>
      <protection hidden="1"/>
    </xf>
    <xf numFmtId="0" fontId="27" fillId="0" borderId="0" xfId="0" applyFont="1" applyBorder="1" applyProtection="1">
      <alignment vertical="center"/>
      <protection hidden="1"/>
    </xf>
    <xf numFmtId="0" fontId="88" fillId="0" borderId="0" xfId="0" applyFont="1" applyBorder="1" applyProtection="1">
      <alignment vertical="center"/>
      <protection hidden="1"/>
    </xf>
    <xf numFmtId="0" fontId="88" fillId="0" borderId="0" xfId="0" applyFont="1" applyBorder="1" applyAlignment="1" applyProtection="1">
      <alignment vertical="center"/>
      <protection hidden="1"/>
    </xf>
    <xf numFmtId="0" fontId="90" fillId="0" borderId="40" xfId="0" applyFont="1" applyBorder="1" applyAlignment="1" applyProtection="1">
      <alignment horizontal="left" vertical="center" readingOrder="1"/>
      <protection hidden="1"/>
    </xf>
    <xf numFmtId="0" fontId="27" fillId="0" borderId="32" xfId="0" applyFont="1" applyBorder="1" applyProtection="1">
      <alignment vertical="center"/>
      <protection hidden="1"/>
    </xf>
    <xf numFmtId="0" fontId="0" fillId="0" borderId="19" xfId="0" applyBorder="1" applyProtection="1">
      <alignment vertical="center"/>
      <protection hidden="1"/>
    </xf>
    <xf numFmtId="0" fontId="88" fillId="0" borderId="19" xfId="0" applyFont="1" applyBorder="1" applyAlignment="1" applyProtection="1">
      <alignment vertical="center"/>
      <protection hidden="1"/>
    </xf>
    <xf numFmtId="0" fontId="88" fillId="0" borderId="16" xfId="0" applyFont="1" applyBorder="1" applyAlignment="1" applyProtection="1">
      <alignment vertical="center"/>
      <protection hidden="1"/>
    </xf>
    <xf numFmtId="0" fontId="0" fillId="0" borderId="0" xfId="0" applyFill="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42" xfId="0" applyFill="1" applyBorder="1" applyAlignment="1" applyProtection="1">
      <alignment horizontal="center" vertical="center"/>
      <protection hidden="1"/>
    </xf>
    <xf numFmtId="0" fontId="0" fillId="0" borderId="14" xfId="0" applyBorder="1" applyProtection="1">
      <alignment vertical="center"/>
      <protection hidden="1"/>
    </xf>
    <xf numFmtId="0" fontId="85" fillId="0" borderId="0" xfId="0" applyFont="1" applyAlignment="1" applyProtection="1">
      <alignment horizontal="center" vertical="center" readingOrder="1"/>
      <protection hidden="1"/>
    </xf>
    <xf numFmtId="0" fontId="88" fillId="0" borderId="19" xfId="0" applyFont="1" applyBorder="1" applyProtection="1">
      <alignment vertical="center"/>
      <protection hidden="1"/>
    </xf>
    <xf numFmtId="0" fontId="88" fillId="0" borderId="16" xfId="0" applyFont="1" applyBorder="1" applyProtection="1">
      <alignment vertical="center"/>
      <protection hidden="1"/>
    </xf>
    <xf numFmtId="0" fontId="85" fillId="0" borderId="0" xfId="0" applyFont="1" applyAlignment="1" applyProtection="1">
      <alignment horizontal="left" vertical="center" readingOrder="1"/>
      <protection hidden="1"/>
    </xf>
    <xf numFmtId="0" fontId="0" fillId="0" borderId="32" xfId="0" applyBorder="1" applyAlignment="1" applyProtection="1">
      <alignment horizontal="center" vertical="center"/>
      <protection hidden="1"/>
    </xf>
    <xf numFmtId="0" fontId="0" fillId="0" borderId="0" xfId="0" applyAlignment="1" applyProtection="1">
      <alignment horizontal="left" vertical="center"/>
      <protection hidden="1"/>
    </xf>
    <xf numFmtId="0" fontId="87" fillId="0" borderId="0" xfId="0" applyFont="1" applyBorder="1" applyProtection="1">
      <alignment vertical="center"/>
      <protection hidden="1"/>
    </xf>
    <xf numFmtId="0" fontId="0" fillId="0" borderId="0" xfId="0" applyAlignment="1" applyProtection="1">
      <alignment vertical="center"/>
      <protection hidden="1"/>
    </xf>
    <xf numFmtId="0" fontId="87" fillId="0" borderId="0" xfId="0" applyFont="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left" vertical="center"/>
      <protection hidden="1"/>
    </xf>
    <xf numFmtId="0" fontId="0" fillId="0" borderId="16" xfId="0" applyBorder="1" applyProtection="1">
      <alignment vertical="center"/>
      <protection hidden="1"/>
    </xf>
    <xf numFmtId="0" fontId="84" fillId="0" borderId="0" xfId="0" applyFont="1" applyAlignment="1" applyProtection="1">
      <alignment horizontal="left" vertical="center" readingOrder="1"/>
      <protection hidden="1"/>
    </xf>
    <xf numFmtId="0" fontId="29" fillId="0" borderId="0" xfId="0" applyFont="1" applyAlignment="1" applyProtection="1">
      <alignment horizontal="left" vertical="center" readingOrder="1"/>
      <protection hidden="1"/>
    </xf>
    <xf numFmtId="0" fontId="0" fillId="0" borderId="0" xfId="0" applyFill="1" applyProtection="1">
      <alignment vertical="center"/>
      <protection hidden="1"/>
    </xf>
    <xf numFmtId="0" fontId="29" fillId="0" borderId="0" xfId="0" applyFont="1" applyFill="1" applyAlignment="1" applyProtection="1">
      <alignment horizontal="left" vertical="center" readingOrder="1"/>
      <protection hidden="1"/>
    </xf>
    <xf numFmtId="0" fontId="0" fillId="0" borderId="0" xfId="0" applyFill="1" applyAlignment="1" applyProtection="1">
      <alignment horizontal="left" vertical="center"/>
      <protection hidden="1"/>
    </xf>
    <xf numFmtId="0" fontId="86" fillId="0" borderId="0" xfId="0" applyFont="1" applyProtection="1">
      <alignment vertical="center"/>
      <protection hidden="1"/>
    </xf>
    <xf numFmtId="0" fontId="62" fillId="0" borderId="0" xfId="0" applyFont="1" applyProtection="1">
      <alignment vertical="center"/>
      <protection hidden="1"/>
    </xf>
    <xf numFmtId="0" fontId="14" fillId="0" borderId="0" xfId="0" applyFont="1" applyBorder="1" applyProtection="1">
      <alignment vertical="center"/>
      <protection hidden="1"/>
    </xf>
    <xf numFmtId="14" fontId="0" fillId="0" borderId="0" xfId="0" applyNumberFormat="1" applyBorder="1" applyProtection="1">
      <alignment vertical="center"/>
      <protection hidden="1"/>
    </xf>
    <xf numFmtId="0" fontId="37" fillId="0" borderId="0" xfId="0" applyFont="1" applyBorder="1" applyProtection="1">
      <alignment vertical="center"/>
      <protection hidden="1"/>
    </xf>
    <xf numFmtId="0" fontId="0" fillId="0" borderId="0" xfId="0" applyAlignment="1" applyProtection="1">
      <alignment vertical="top"/>
      <protection hidden="1"/>
    </xf>
    <xf numFmtId="0" fontId="0" fillId="0" borderId="0" xfId="0" applyBorder="1" applyAlignment="1" applyProtection="1">
      <alignment vertical="top"/>
      <protection hidden="1"/>
    </xf>
    <xf numFmtId="0" fontId="0" fillId="0" borderId="0" xfId="0">
      <alignment vertical="center"/>
    </xf>
    <xf numFmtId="49" fontId="0" fillId="33" borderId="10" xfId="0" applyNumberFormat="1" applyFill="1" applyBorder="1" applyProtection="1">
      <alignment vertical="center"/>
      <protection locked="0"/>
    </xf>
    <xf numFmtId="49" fontId="45" fillId="33" borderId="10" xfId="43" applyNumberFormat="1" applyFill="1" applyBorder="1" applyProtection="1">
      <alignment vertical="center"/>
      <protection locked="0"/>
    </xf>
    <xf numFmtId="49" fontId="28" fillId="0" borderId="11" xfId="0" applyNumberFormat="1" applyFont="1" applyBorder="1" applyAlignment="1" applyProtection="1">
      <alignment horizontal="left" vertical="center"/>
      <protection locked="0"/>
    </xf>
    <xf numFmtId="49" fontId="0" fillId="38" borderId="11" xfId="0" applyNumberFormat="1" applyFill="1" applyBorder="1" applyProtection="1">
      <alignment vertical="center"/>
      <protection hidden="1"/>
    </xf>
    <xf numFmtId="49" fontId="0" fillId="33" borderId="10" xfId="0" applyNumberFormat="1" applyFill="1" applyBorder="1" applyAlignment="1" applyProtection="1">
      <alignment vertical="center" wrapText="1"/>
      <protection locked="0"/>
    </xf>
    <xf numFmtId="49" fontId="0" fillId="33" borderId="10" xfId="0" applyNumberFormat="1" applyFill="1" applyBorder="1" applyAlignment="1" applyProtection="1">
      <alignment horizontal="left" vertical="center"/>
      <protection locked="0"/>
    </xf>
    <xf numFmtId="49" fontId="0" fillId="38" borderId="10" xfId="0" applyNumberFormat="1" applyFill="1" applyBorder="1" applyProtection="1">
      <alignment vertical="center"/>
      <protection hidden="1"/>
    </xf>
    <xf numFmtId="49" fontId="0" fillId="33" borderId="10" xfId="0" applyNumberFormat="1" applyFill="1" applyBorder="1" applyProtection="1">
      <alignment vertical="center"/>
      <protection hidden="1"/>
    </xf>
    <xf numFmtId="49" fontId="0" fillId="33" borderId="10" xfId="0" applyNumberFormat="1" applyFill="1" applyBorder="1" applyProtection="1">
      <alignment vertical="center"/>
      <protection locked="0" hidden="1"/>
    </xf>
    <xf numFmtId="38" fontId="0" fillId="0" borderId="0" xfId="0" applyNumberFormat="1" applyFill="1" applyAlignment="1" applyProtection="1">
      <alignment horizontal="center" vertical="center"/>
      <protection hidden="1"/>
    </xf>
    <xf numFmtId="0" fontId="97" fillId="0" borderId="0" xfId="0" applyFont="1">
      <alignment vertical="center"/>
    </xf>
    <xf numFmtId="0" fontId="96" fillId="0" borderId="0" xfId="0" applyFont="1">
      <alignment vertical="center"/>
    </xf>
    <xf numFmtId="0" fontId="99" fillId="0" borderId="0" xfId="0" applyFont="1">
      <alignment vertical="center"/>
    </xf>
    <xf numFmtId="0" fontId="103" fillId="0" borderId="0" xfId="0" applyFont="1">
      <alignment vertical="center"/>
    </xf>
    <xf numFmtId="0" fontId="96" fillId="0" borderId="0" xfId="0" applyFont="1" applyBorder="1">
      <alignment vertical="center"/>
    </xf>
    <xf numFmtId="0" fontId="94" fillId="38" borderId="0" xfId="0" applyFont="1" applyFill="1" applyBorder="1" applyAlignment="1" applyProtection="1">
      <alignment horizontal="center" vertical="top" wrapText="1"/>
      <protection hidden="1"/>
    </xf>
    <xf numFmtId="0" fontId="105" fillId="0" borderId="0" xfId="0" applyFont="1">
      <alignment vertical="center"/>
    </xf>
    <xf numFmtId="0" fontId="103" fillId="0" borderId="0" xfId="0" applyFont="1" applyAlignment="1">
      <alignment vertical="top"/>
    </xf>
    <xf numFmtId="0" fontId="103" fillId="0" borderId="0" xfId="0" applyFont="1" applyAlignment="1">
      <alignment horizontal="left" vertical="center"/>
    </xf>
    <xf numFmtId="0" fontId="42" fillId="0" borderId="0" xfId="0" applyFont="1" applyAlignment="1">
      <alignment horizontal="left" vertical="center" wrapText="1"/>
    </xf>
    <xf numFmtId="0" fontId="42" fillId="0" borderId="0" xfId="0" applyFont="1" applyBorder="1" applyAlignment="1">
      <alignment horizontal="justify" vertical="center"/>
    </xf>
    <xf numFmtId="0" fontId="94" fillId="38" borderId="42" xfId="0" applyFont="1" applyFill="1" applyBorder="1" applyAlignment="1" applyProtection="1">
      <alignment horizontal="center" vertical="top" wrapText="1"/>
      <protection hidden="1"/>
    </xf>
    <xf numFmtId="0" fontId="42" fillId="0" borderId="42" xfId="0" applyFont="1" applyBorder="1" applyAlignment="1">
      <alignment horizontal="justify" vertical="top" wrapText="1"/>
    </xf>
    <xf numFmtId="0" fontId="42" fillId="0" borderId="40" xfId="0" applyFont="1" applyBorder="1" applyAlignment="1">
      <alignment horizontal="justify" vertical="top" wrapText="1"/>
    </xf>
    <xf numFmtId="0" fontId="42" fillId="0" borderId="0" xfId="0" applyFont="1" applyBorder="1" applyAlignment="1">
      <alignment horizontal="justify" vertical="top" wrapText="1"/>
    </xf>
    <xf numFmtId="0" fontId="42" fillId="38" borderId="0" xfId="0" applyFont="1" applyFill="1" applyBorder="1" applyAlignment="1">
      <alignment vertical="top" wrapText="1"/>
    </xf>
    <xf numFmtId="0" fontId="61" fillId="38" borderId="32" xfId="0" applyFont="1" applyFill="1" applyBorder="1" applyAlignment="1">
      <alignment vertical="top" wrapText="1"/>
    </xf>
    <xf numFmtId="0" fontId="42" fillId="0" borderId="41" xfId="0" applyFont="1" applyBorder="1" applyAlignment="1">
      <alignment horizontal="justify" vertical="top" wrapText="1"/>
    </xf>
    <xf numFmtId="0" fontId="96" fillId="0" borderId="42" xfId="0" applyFont="1" applyBorder="1">
      <alignment vertical="center"/>
    </xf>
    <xf numFmtId="0" fontId="42" fillId="0" borderId="32" xfId="0" applyFont="1" applyBorder="1" applyAlignment="1">
      <alignment horizontal="justify" vertical="top" wrapText="1"/>
    </xf>
    <xf numFmtId="0" fontId="94" fillId="0" borderId="32" xfId="0" applyFont="1" applyBorder="1" applyAlignment="1">
      <alignment horizontal="right" vertical="top" wrapText="1"/>
    </xf>
    <xf numFmtId="0" fontId="42" fillId="0" borderId="39" xfId="0" applyFont="1" applyBorder="1" applyAlignment="1">
      <alignment horizontal="justify" vertical="top" wrapText="1"/>
    </xf>
    <xf numFmtId="0" fontId="60" fillId="38" borderId="32" xfId="0" applyFont="1" applyFill="1" applyBorder="1" applyAlignment="1">
      <alignment vertical="top" wrapText="1"/>
    </xf>
    <xf numFmtId="0" fontId="42" fillId="0" borderId="14" xfId="0" applyFont="1" applyBorder="1" applyAlignment="1">
      <alignment vertical="top"/>
    </xf>
    <xf numFmtId="0" fontId="42" fillId="0" borderId="44" xfId="0" applyFont="1" applyBorder="1" applyAlignment="1">
      <alignment vertical="top"/>
    </xf>
    <xf numFmtId="0" fontId="94" fillId="38" borderId="44" xfId="0" applyFont="1" applyFill="1" applyBorder="1" applyAlignment="1" applyProtection="1">
      <alignment horizontal="right" vertical="top" wrapText="1"/>
      <protection hidden="1"/>
    </xf>
    <xf numFmtId="0" fontId="42" fillId="0" borderId="43" xfId="0" applyFont="1" applyBorder="1" applyAlignment="1">
      <alignment vertical="top"/>
    </xf>
    <xf numFmtId="0" fontId="42" fillId="0" borderId="43" xfId="0" applyFont="1" applyBorder="1" applyAlignment="1">
      <alignment horizontal="justify" vertical="top" wrapText="1"/>
    </xf>
    <xf numFmtId="0" fontId="96" fillId="0" borderId="32" xfId="0" applyFont="1" applyBorder="1" applyAlignment="1">
      <alignment horizontal="justify" vertical="top" wrapText="1"/>
    </xf>
    <xf numFmtId="0" fontId="96" fillId="0" borderId="39" xfId="0" applyFont="1" applyBorder="1" applyAlignment="1">
      <alignment horizontal="justify" vertical="top" wrapText="1"/>
    </xf>
    <xf numFmtId="0" fontId="94" fillId="0" borderId="42" xfId="0" applyFont="1" applyBorder="1" applyAlignment="1">
      <alignment horizontal="center" vertical="top" wrapText="1"/>
    </xf>
    <xf numFmtId="0" fontId="42" fillId="0" borderId="42" xfId="0" applyFont="1" applyFill="1" applyBorder="1" applyAlignment="1">
      <alignment horizontal="justify" vertical="top" wrapText="1"/>
    </xf>
    <xf numFmtId="0" fontId="42" fillId="0" borderId="0" xfId="0" applyFont="1" applyFill="1" applyBorder="1" applyAlignment="1">
      <alignment horizontal="justify" vertical="top" wrapText="1"/>
    </xf>
    <xf numFmtId="0" fontId="96" fillId="0" borderId="0" xfId="0" applyFont="1" applyFill="1" applyBorder="1" applyAlignment="1">
      <alignment horizontal="right" vertical="top" wrapText="1"/>
    </xf>
    <xf numFmtId="0" fontId="96" fillId="0" borderId="41" xfId="0" applyFont="1" applyFill="1" applyBorder="1" applyAlignment="1">
      <alignment horizontal="justify" vertical="top" wrapText="1"/>
    </xf>
    <xf numFmtId="0" fontId="106" fillId="0" borderId="0" xfId="0" applyFont="1" applyProtection="1">
      <alignment vertical="center"/>
      <protection hidden="1"/>
    </xf>
    <xf numFmtId="0" fontId="107" fillId="0" borderId="0" xfId="0" applyFont="1" applyProtection="1">
      <alignment vertical="center"/>
      <protection hidden="1"/>
    </xf>
    <xf numFmtId="0" fontId="108" fillId="0" borderId="0" xfId="0" applyFont="1" applyProtection="1">
      <alignment vertical="center"/>
      <protection hidden="1"/>
    </xf>
    <xf numFmtId="0" fontId="111" fillId="0" borderId="0" xfId="0" applyFont="1" applyAlignment="1" applyProtection="1">
      <alignment horizontal="center" vertical="center"/>
      <protection hidden="1"/>
    </xf>
    <xf numFmtId="0" fontId="116" fillId="0" borderId="0" xfId="0" applyFont="1" applyProtection="1">
      <alignment vertical="center"/>
      <protection hidden="1"/>
    </xf>
    <xf numFmtId="0" fontId="116" fillId="0" borderId="0" xfId="0" applyFont="1" applyAlignment="1" applyProtection="1">
      <alignment vertical="center" wrapText="1"/>
      <protection hidden="1"/>
    </xf>
    <xf numFmtId="0" fontId="121" fillId="0" borderId="0" xfId="0" applyFont="1" applyAlignment="1" applyProtection="1">
      <alignment horizontal="left" vertical="center"/>
      <protection hidden="1"/>
    </xf>
    <xf numFmtId="0" fontId="118" fillId="0" borderId="42" xfId="0" applyFont="1" applyBorder="1" applyAlignment="1" applyProtection="1">
      <alignment horizontal="left" vertical="top"/>
      <protection hidden="1"/>
    </xf>
    <xf numFmtId="0" fontId="122" fillId="0" borderId="0" xfId="0" applyFont="1" applyBorder="1" applyAlignment="1" applyProtection="1">
      <alignment horizontal="justify" vertical="top" wrapText="1"/>
      <protection hidden="1"/>
    </xf>
    <xf numFmtId="0" fontId="122" fillId="0" borderId="0" xfId="0" applyFont="1" applyBorder="1" applyAlignment="1" applyProtection="1">
      <alignment vertical="top" wrapText="1"/>
      <protection hidden="1"/>
    </xf>
    <xf numFmtId="0" fontId="106" fillId="0" borderId="0" xfId="0" applyFont="1" applyProtection="1">
      <alignment vertical="center"/>
      <protection hidden="1"/>
    </xf>
    <xf numFmtId="0" fontId="48" fillId="0" borderId="0" xfId="0" applyFont="1" applyAlignment="1" applyProtection="1">
      <alignment horizontal="justify" vertical="center"/>
      <protection hidden="1"/>
    </xf>
    <xf numFmtId="0" fontId="118" fillId="0" borderId="24" xfId="0" applyFont="1" applyBorder="1" applyAlignment="1" applyProtection="1">
      <alignment horizontal="center" vertical="center" wrapText="1"/>
      <protection hidden="1"/>
    </xf>
    <xf numFmtId="0" fontId="125" fillId="0" borderId="0" xfId="0" applyFont="1" applyProtection="1">
      <alignment vertical="center"/>
      <protection hidden="1"/>
    </xf>
    <xf numFmtId="0" fontId="49" fillId="0" borderId="24" xfId="0" applyFont="1" applyBorder="1" applyAlignment="1" applyProtection="1">
      <alignment horizontal="left" vertical="top" wrapText="1"/>
      <protection hidden="1"/>
    </xf>
    <xf numFmtId="0" fontId="49" fillId="0" borderId="37" xfId="0" applyFont="1" applyBorder="1" applyAlignment="1" applyProtection="1">
      <alignment horizontal="left" vertical="top" wrapText="1"/>
      <protection hidden="1"/>
    </xf>
    <xf numFmtId="0" fontId="126" fillId="0" borderId="0" xfId="0" applyFont="1" applyProtection="1">
      <alignment vertical="center"/>
      <protection hidden="1"/>
    </xf>
    <xf numFmtId="0" fontId="49" fillId="0" borderId="0" xfId="0" applyFont="1" applyAlignment="1" applyProtection="1">
      <alignment vertical="top" wrapText="1"/>
      <protection hidden="1"/>
    </xf>
    <xf numFmtId="0" fontId="49" fillId="0" borderId="18" xfId="0" applyFont="1" applyBorder="1" applyAlignment="1" applyProtection="1">
      <alignment vertical="top"/>
      <protection hidden="1"/>
    </xf>
    <xf numFmtId="0" fontId="49" fillId="0" borderId="0" xfId="0" applyFont="1" applyAlignment="1" applyProtection="1">
      <alignment vertical="top"/>
      <protection hidden="1"/>
    </xf>
    <xf numFmtId="0" fontId="49" fillId="0" borderId="35" xfId="0" applyFont="1" applyBorder="1" applyAlignment="1" applyProtection="1">
      <alignment vertical="top"/>
      <protection hidden="1"/>
    </xf>
    <xf numFmtId="0" fontId="49" fillId="0" borderId="29" xfId="0" applyFont="1" applyBorder="1" applyAlignment="1" applyProtection="1">
      <alignment vertical="top" wrapText="1"/>
      <protection hidden="1"/>
    </xf>
    <xf numFmtId="0" fontId="49" fillId="0" borderId="45" xfId="0" applyFont="1" applyBorder="1" applyAlignment="1" applyProtection="1">
      <alignment vertical="top" wrapText="1"/>
      <protection hidden="1"/>
    </xf>
    <xf numFmtId="0" fontId="50" fillId="0" borderId="34" xfId="0" applyFont="1" applyBorder="1" applyAlignment="1" applyProtection="1">
      <alignment horizontal="right" vertical="center" wrapText="1"/>
      <protection hidden="1"/>
    </xf>
    <xf numFmtId="0" fontId="50" fillId="0" borderId="34" xfId="0" applyFont="1" applyBorder="1" applyAlignment="1" applyProtection="1">
      <alignment vertical="center" wrapText="1"/>
      <protection hidden="1"/>
    </xf>
    <xf numFmtId="0" fontId="50" fillId="0" borderId="33" xfId="0" applyFont="1" applyBorder="1" applyAlignment="1" applyProtection="1">
      <alignment vertical="center" wrapText="1"/>
      <protection hidden="1"/>
    </xf>
    <xf numFmtId="0" fontId="106" fillId="0" borderId="24" xfId="0" applyFont="1" applyBorder="1" applyProtection="1">
      <alignment vertical="center"/>
      <protection hidden="1"/>
    </xf>
    <xf numFmtId="0" fontId="49" fillId="0" borderId="24" xfId="0" applyFont="1" applyBorder="1" applyAlignment="1" applyProtection="1">
      <alignment vertical="top" wrapText="1"/>
      <protection hidden="1"/>
    </xf>
    <xf numFmtId="0" fontId="49" fillId="0" borderId="25" xfId="0" applyFont="1" applyBorder="1" applyAlignment="1" applyProtection="1">
      <alignment vertical="top"/>
      <protection hidden="1"/>
    </xf>
    <xf numFmtId="0" fontId="49" fillId="0" borderId="37" xfId="0" applyFont="1" applyBorder="1" applyAlignment="1" applyProtection="1">
      <alignment vertical="top" wrapText="1"/>
      <protection hidden="1"/>
    </xf>
    <xf numFmtId="0" fontId="51" fillId="0" borderId="29" xfId="0" applyFont="1" applyBorder="1" applyAlignment="1" applyProtection="1">
      <alignment vertical="top" wrapText="1"/>
      <protection hidden="1"/>
    </xf>
    <xf numFmtId="0" fontId="49" fillId="0" borderId="24" xfId="0" applyFont="1" applyBorder="1" applyAlignment="1" applyProtection="1">
      <alignment vertical="top"/>
      <protection hidden="1"/>
    </xf>
    <xf numFmtId="0" fontId="49" fillId="0" borderId="37" xfId="0" applyFont="1" applyBorder="1" applyAlignment="1" applyProtection="1">
      <alignment vertical="top"/>
      <protection hidden="1"/>
    </xf>
    <xf numFmtId="0" fontId="49" fillId="0" borderId="25" xfId="0" applyFont="1" applyBorder="1" applyProtection="1">
      <alignment vertical="center"/>
      <protection hidden="1"/>
    </xf>
    <xf numFmtId="0" fontId="49" fillId="0" borderId="24" xfId="0" applyFont="1" applyBorder="1" applyProtection="1">
      <alignment vertical="center"/>
      <protection hidden="1"/>
    </xf>
    <xf numFmtId="0" fontId="49" fillId="0" borderId="37" xfId="0" applyFont="1" applyBorder="1" applyProtection="1">
      <alignment vertical="center"/>
      <protection hidden="1"/>
    </xf>
    <xf numFmtId="0" fontId="106" fillId="0" borderId="0" xfId="0" applyFont="1" applyAlignment="1" applyProtection="1">
      <alignment vertical="top"/>
      <protection hidden="1"/>
    </xf>
    <xf numFmtId="0" fontId="106" fillId="0" borderId="35" xfId="0" applyFont="1" applyBorder="1" applyAlignment="1" applyProtection="1">
      <alignment vertical="top"/>
      <protection hidden="1"/>
    </xf>
    <xf numFmtId="0" fontId="106" fillId="0" borderId="34" xfId="0" applyFont="1" applyBorder="1" applyAlignment="1" applyProtection="1">
      <alignment vertical="top"/>
      <protection hidden="1"/>
    </xf>
    <xf numFmtId="0" fontId="117" fillId="0" borderId="0" xfId="0" applyFont="1" applyAlignment="1" applyProtection="1">
      <alignment vertical="top"/>
      <protection hidden="1"/>
    </xf>
    <xf numFmtId="0" fontId="47" fillId="0" borderId="0" xfId="0" applyFont="1" applyProtection="1">
      <alignment vertical="center"/>
      <protection hidden="1"/>
    </xf>
    <xf numFmtId="0" fontId="47" fillId="0" borderId="36" xfId="0" applyFont="1" applyBorder="1" applyProtection="1">
      <alignment vertical="center"/>
      <protection hidden="1"/>
    </xf>
    <xf numFmtId="0" fontId="49" fillId="0" borderId="0" xfId="0" applyFont="1" applyProtection="1">
      <alignment vertical="center"/>
      <protection hidden="1"/>
    </xf>
    <xf numFmtId="0" fontId="106" fillId="0" borderId="18" xfId="0" applyFont="1" applyBorder="1" applyProtection="1">
      <alignment vertical="center"/>
      <protection hidden="1"/>
    </xf>
    <xf numFmtId="0" fontId="47" fillId="0" borderId="18" xfId="0" applyFont="1" applyBorder="1" applyAlignment="1" applyProtection="1">
      <alignment horizontal="left" vertical="center"/>
      <protection hidden="1"/>
    </xf>
    <xf numFmtId="0" fontId="47" fillId="0" borderId="0" xfId="0" applyFont="1" applyAlignment="1" applyProtection="1">
      <alignment horizontal="left" vertical="center"/>
      <protection hidden="1"/>
    </xf>
    <xf numFmtId="0" fontId="106" fillId="0" borderId="35" xfId="0" applyFont="1" applyBorder="1" applyProtection="1">
      <alignment vertical="center"/>
      <protection hidden="1"/>
    </xf>
    <xf numFmtId="0" fontId="47" fillId="0" borderId="34" xfId="0" applyFont="1" applyBorder="1" applyProtection="1">
      <alignment vertical="center"/>
      <protection hidden="1"/>
    </xf>
    <xf numFmtId="0" fontId="49" fillId="0" borderId="24" xfId="0" applyFont="1" applyBorder="1" applyAlignment="1" applyProtection="1">
      <alignment horizontal="justify" vertical="top" wrapText="1"/>
      <protection hidden="1"/>
    </xf>
    <xf numFmtId="0" fontId="49" fillId="0" borderId="0" xfId="0" applyFont="1" applyBorder="1" applyAlignment="1" applyProtection="1">
      <alignment vertical="top"/>
      <protection hidden="1"/>
    </xf>
    <xf numFmtId="0" fontId="106" fillId="0" borderId="24" xfId="0" applyFont="1" applyBorder="1" applyAlignment="1" applyProtection="1">
      <alignment vertical="top"/>
      <protection hidden="1"/>
    </xf>
    <xf numFmtId="0" fontId="106" fillId="0" borderId="37" xfId="0" applyFont="1" applyBorder="1" applyAlignment="1" applyProtection="1">
      <alignment vertical="center"/>
      <protection hidden="1"/>
    </xf>
    <xf numFmtId="0" fontId="49" fillId="0" borderId="0" xfId="0" applyFont="1" applyBorder="1" applyAlignment="1" applyProtection="1">
      <alignment horizontal="justify" vertical="top" wrapText="1"/>
      <protection hidden="1"/>
    </xf>
    <xf numFmtId="0" fontId="106" fillId="0" borderId="0" xfId="0" applyFont="1" applyBorder="1" applyAlignment="1" applyProtection="1">
      <alignment vertical="top"/>
      <protection hidden="1"/>
    </xf>
    <xf numFmtId="0" fontId="106" fillId="0" borderId="0" xfId="0" applyFont="1" applyBorder="1" applyAlignment="1" applyProtection="1">
      <alignment vertical="center"/>
      <protection hidden="1"/>
    </xf>
    <xf numFmtId="0" fontId="106" fillId="0" borderId="36" xfId="0" applyFont="1" applyBorder="1" applyAlignment="1" applyProtection="1">
      <alignment vertical="center"/>
      <protection hidden="1"/>
    </xf>
    <xf numFmtId="0" fontId="47" fillId="0" borderId="34" xfId="0" applyFont="1" applyBorder="1" applyAlignment="1" applyProtection="1">
      <alignment horizontal="justify" vertical="top" wrapText="1"/>
      <protection hidden="1"/>
    </xf>
    <xf numFmtId="0" fontId="49" fillId="0" borderId="34" xfId="0" applyFont="1" applyBorder="1" applyAlignment="1" applyProtection="1">
      <alignment vertical="top"/>
      <protection hidden="1"/>
    </xf>
    <xf numFmtId="0" fontId="106" fillId="0" borderId="34" xfId="0" applyFont="1" applyBorder="1" applyAlignment="1" applyProtection="1">
      <alignment vertical="center"/>
      <protection hidden="1"/>
    </xf>
    <xf numFmtId="0" fontId="106" fillId="0" borderId="33" xfId="0" applyFont="1" applyBorder="1" applyAlignment="1" applyProtection="1">
      <alignment vertical="center"/>
      <protection hidden="1"/>
    </xf>
    <xf numFmtId="0" fontId="50" fillId="0" borderId="18" xfId="0" applyFont="1" applyBorder="1" applyAlignment="1" applyProtection="1">
      <alignment vertical="top"/>
      <protection hidden="1"/>
    </xf>
    <xf numFmtId="0" fontId="50" fillId="0" borderId="0" xfId="0" applyFont="1" applyAlignment="1" applyProtection="1">
      <alignment vertical="top"/>
      <protection hidden="1"/>
    </xf>
    <xf numFmtId="0" fontId="49" fillId="0" borderId="36" xfId="0" applyFont="1" applyBorder="1" applyAlignment="1" applyProtection="1">
      <alignment vertical="top"/>
      <protection hidden="1"/>
    </xf>
    <xf numFmtId="0" fontId="52" fillId="0" borderId="0" xfId="0" applyFont="1" applyAlignment="1" applyProtection="1">
      <alignment vertical="top"/>
      <protection hidden="1"/>
    </xf>
    <xf numFmtId="0" fontId="47" fillId="0" borderId="18" xfId="0" applyFont="1" applyBorder="1" applyAlignment="1" applyProtection="1">
      <alignment vertical="top"/>
      <protection hidden="1"/>
    </xf>
    <xf numFmtId="0" fontId="47" fillId="0" borderId="0" xfId="0" applyFont="1" applyAlignment="1" applyProtection="1">
      <alignment vertical="top"/>
      <protection hidden="1"/>
    </xf>
    <xf numFmtId="0" fontId="47" fillId="0" borderId="36" xfId="0" applyFont="1" applyBorder="1" applyAlignment="1" applyProtection="1">
      <alignment vertical="top"/>
      <protection hidden="1"/>
    </xf>
    <xf numFmtId="0" fontId="106" fillId="0" borderId="18" xfId="0" applyFont="1" applyBorder="1" applyAlignment="1" applyProtection="1">
      <alignment vertical="top"/>
      <protection hidden="1"/>
    </xf>
    <xf numFmtId="0" fontId="106" fillId="0" borderId="36" xfId="0" applyFont="1" applyBorder="1" applyAlignment="1" applyProtection="1">
      <alignment vertical="top"/>
      <protection hidden="1"/>
    </xf>
    <xf numFmtId="0" fontId="106" fillId="0" borderId="33" xfId="0" applyFont="1" applyBorder="1" applyAlignment="1" applyProtection="1">
      <alignment vertical="top"/>
      <protection hidden="1"/>
    </xf>
    <xf numFmtId="0" fontId="54" fillId="0" borderId="0" xfId="0" applyFont="1" applyAlignment="1" applyProtection="1">
      <alignment horizontal="left" vertical="center"/>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centerContinuous" vertical="center"/>
      <protection hidden="1"/>
    </xf>
    <xf numFmtId="0" fontId="106" fillId="0" borderId="0" xfId="0" applyFont="1" applyAlignment="1" applyProtection="1">
      <alignment horizontal="centerContinuous" vertical="center"/>
      <protection hidden="1"/>
    </xf>
    <xf numFmtId="0" fontId="48" fillId="0" borderId="0" xfId="0" applyFont="1" applyAlignment="1" applyProtection="1">
      <alignment horizontal="left" vertical="center"/>
      <protection hidden="1"/>
    </xf>
    <xf numFmtId="0" fontId="131" fillId="0" borderId="0" xfId="0" applyFont="1" applyAlignment="1" applyProtection="1">
      <alignment horizontal="left" vertical="center"/>
      <protection hidden="1"/>
    </xf>
    <xf numFmtId="0" fontId="54" fillId="0" borderId="0" xfId="0" applyFont="1" applyAlignment="1" applyProtection="1">
      <alignment horizontal="justify" vertical="center" wrapText="1"/>
      <protection hidden="1"/>
    </xf>
    <xf numFmtId="0" fontId="54" fillId="0" borderId="0" xfId="0" applyFont="1" applyProtection="1">
      <alignment vertical="center"/>
      <protection hidden="1"/>
    </xf>
    <xf numFmtId="0" fontId="54" fillId="0" borderId="0" xfId="0" applyFont="1" applyAlignment="1" applyProtection="1">
      <alignment vertical="center" wrapText="1"/>
      <protection hidden="1"/>
    </xf>
    <xf numFmtId="0" fontId="57" fillId="0" borderId="0" xfId="0" applyFont="1" applyProtection="1">
      <alignment vertical="center"/>
      <protection hidden="1"/>
    </xf>
    <xf numFmtId="0" fontId="131" fillId="0" borderId="0" xfId="0" applyFont="1" applyProtection="1">
      <alignment vertical="center"/>
      <protection hidden="1"/>
    </xf>
    <xf numFmtId="0" fontId="133" fillId="0" borderId="0" xfId="0" applyFont="1" applyProtection="1">
      <alignment vertical="center"/>
      <protection hidden="1"/>
    </xf>
    <xf numFmtId="0" fontId="53" fillId="0" borderId="0" xfId="0" applyFont="1" applyProtection="1">
      <alignment vertical="center"/>
      <protection hidden="1"/>
    </xf>
    <xf numFmtId="0" fontId="47" fillId="0" borderId="0" xfId="0" applyFont="1" applyAlignment="1" applyProtection="1">
      <alignment horizontal="left" vertical="top" wrapText="1"/>
      <protection hidden="1"/>
    </xf>
    <xf numFmtId="0" fontId="47" fillId="0" borderId="0" xfId="0" applyFont="1" applyAlignment="1" applyProtection="1">
      <alignment horizontal="left" vertical="top"/>
      <protection hidden="1"/>
    </xf>
    <xf numFmtId="0" fontId="54" fillId="0" borderId="0" xfId="0" applyFont="1" applyAlignment="1" applyProtection="1">
      <alignment horizontal="justify" vertical="center"/>
      <protection hidden="1"/>
    </xf>
    <xf numFmtId="0" fontId="47" fillId="0" borderId="0" xfId="0" applyFont="1" applyAlignment="1" applyProtection="1">
      <alignment horizontal="justify" vertical="center"/>
      <protection hidden="1"/>
    </xf>
    <xf numFmtId="0" fontId="53" fillId="0" borderId="0" xfId="0" applyFont="1" applyAlignment="1" applyProtection="1">
      <alignment horizontal="justify" vertical="center"/>
      <protection hidden="1"/>
    </xf>
    <xf numFmtId="0" fontId="49" fillId="0" borderId="25" xfId="0" applyFont="1" applyBorder="1" applyAlignment="1" applyProtection="1">
      <alignment horizontal="left" vertical="top"/>
      <protection hidden="1"/>
    </xf>
    <xf numFmtId="0" fontId="49" fillId="0" borderId="24" xfId="0" applyFont="1" applyBorder="1" applyAlignment="1" applyProtection="1">
      <alignment horizontal="left" vertical="top"/>
      <protection hidden="1"/>
    </xf>
    <xf numFmtId="0" fontId="122" fillId="0" borderId="18" xfId="0" applyFont="1" applyBorder="1" applyAlignment="1" applyProtection="1">
      <alignment vertical="top" shrinkToFit="1"/>
      <protection hidden="1"/>
    </xf>
    <xf numFmtId="0" fontId="122" fillId="0" borderId="35" xfId="0" applyFont="1" applyBorder="1" applyAlignment="1" applyProtection="1">
      <alignment vertical="top" shrinkToFit="1"/>
      <protection hidden="1"/>
    </xf>
    <xf numFmtId="0" fontId="122" fillId="0" borderId="31" xfId="0" applyFont="1" applyBorder="1" applyAlignment="1" applyProtection="1">
      <alignment vertical="top" wrapText="1"/>
      <protection hidden="1"/>
    </xf>
    <xf numFmtId="0" fontId="122" fillId="0" borderId="18" xfId="0" applyFont="1" applyBorder="1" applyAlignment="1" applyProtection="1">
      <alignment vertical="top"/>
      <protection hidden="1"/>
    </xf>
    <xf numFmtId="0" fontId="122" fillId="0" borderId="0" xfId="0" applyFont="1" applyAlignment="1" applyProtection="1">
      <alignment vertical="top"/>
      <protection hidden="1"/>
    </xf>
    <xf numFmtId="0" fontId="109" fillId="0" borderId="34" xfId="0" applyFont="1" applyBorder="1" applyAlignment="1" applyProtection="1">
      <alignment horizontal="left" vertical="center" wrapText="1"/>
      <protection hidden="1"/>
    </xf>
    <xf numFmtId="0" fontId="138" fillId="0" borderId="34" xfId="0" applyFont="1" applyBorder="1" applyAlignment="1" applyProtection="1">
      <alignment horizontal="left" vertical="center" wrapText="1"/>
      <protection hidden="1"/>
    </xf>
    <xf numFmtId="0" fontId="128" fillId="0" borderId="45" xfId="0" applyFont="1" applyBorder="1" applyAlignment="1" applyProtection="1">
      <alignment horizontal="center" vertical="center" wrapText="1"/>
      <protection hidden="1"/>
    </xf>
    <xf numFmtId="0" fontId="106" fillId="0" borderId="0" xfId="0" applyFont="1" applyAlignment="1" applyProtection="1">
      <alignment vertical="center"/>
      <protection hidden="1"/>
    </xf>
    <xf numFmtId="0" fontId="118" fillId="0" borderId="0" xfId="0" applyFont="1" applyAlignment="1" applyProtection="1">
      <protection hidden="1"/>
    </xf>
    <xf numFmtId="0" fontId="54" fillId="0" borderId="18" xfId="0" applyFont="1" applyBorder="1" applyProtection="1">
      <alignment vertical="center"/>
      <protection hidden="1"/>
    </xf>
    <xf numFmtId="49" fontId="126" fillId="0" borderId="0" xfId="0" applyNumberFormat="1" applyFont="1" applyFill="1" applyAlignment="1" applyProtection="1">
      <alignment vertical="top" wrapText="1"/>
      <protection locked="0" hidden="1"/>
    </xf>
    <xf numFmtId="49" fontId="126" fillId="0" borderId="34" xfId="0" applyNumberFormat="1" applyFont="1" applyFill="1" applyBorder="1" applyAlignment="1" applyProtection="1">
      <alignment vertical="top" wrapText="1"/>
      <protection locked="0" hidden="1"/>
    </xf>
    <xf numFmtId="0" fontId="122" fillId="0" borderId="25" xfId="0" applyFont="1" applyBorder="1" applyAlignment="1" applyProtection="1">
      <alignment vertical="top"/>
      <protection hidden="1"/>
    </xf>
    <xf numFmtId="0" fontId="141" fillId="0" borderId="18" xfId="0" applyFont="1" applyBorder="1" applyAlignment="1" applyProtection="1">
      <alignment vertical="top"/>
      <protection hidden="1"/>
    </xf>
    <xf numFmtId="0" fontId="0" fillId="0" borderId="0" xfId="0" applyProtection="1">
      <alignment vertical="center"/>
      <protection hidden="1"/>
    </xf>
    <xf numFmtId="0" fontId="106" fillId="0" borderId="0" xfId="0" applyFont="1" applyBorder="1" applyProtection="1">
      <alignment vertical="center"/>
      <protection hidden="1"/>
    </xf>
    <xf numFmtId="0" fontId="49" fillId="0" borderId="0" xfId="0" applyFont="1" applyBorder="1" applyAlignment="1" applyProtection="1">
      <alignment vertical="top" wrapText="1"/>
      <protection hidden="1"/>
    </xf>
    <xf numFmtId="0" fontId="129" fillId="0" borderId="0" xfId="0" applyFont="1" applyAlignment="1" applyProtection="1">
      <alignment horizontal="left" vertical="center"/>
      <protection hidden="1"/>
    </xf>
    <xf numFmtId="0" fontId="143" fillId="0" borderId="0" xfId="0" applyFont="1" applyProtection="1">
      <alignment vertical="center"/>
      <protection hidden="1"/>
    </xf>
    <xf numFmtId="0" fontId="118" fillId="38" borderId="0" xfId="0" applyFont="1" applyFill="1" applyBorder="1" applyAlignment="1" applyProtection="1">
      <alignment horizontal="left" vertical="top" shrinkToFit="1"/>
      <protection hidden="1"/>
    </xf>
    <xf numFmtId="0" fontId="49" fillId="0" borderId="41" xfId="0" applyFont="1" applyBorder="1" applyAlignment="1" applyProtection="1">
      <alignment vertical="top" wrapText="1"/>
      <protection hidden="1"/>
    </xf>
    <xf numFmtId="0" fontId="49" fillId="0" borderId="32" xfId="0" applyFont="1" applyBorder="1" applyAlignment="1" applyProtection="1">
      <alignment vertical="top" wrapText="1"/>
      <protection hidden="1"/>
    </xf>
    <xf numFmtId="0" fontId="49" fillId="0" borderId="39" xfId="0" applyFont="1" applyBorder="1" applyAlignment="1" applyProtection="1">
      <alignment vertical="top" wrapText="1"/>
      <protection hidden="1"/>
    </xf>
    <xf numFmtId="0" fontId="118" fillId="38" borderId="41" xfId="0" applyFont="1" applyFill="1" applyBorder="1" applyAlignment="1" applyProtection="1">
      <alignment horizontal="left" vertical="top" shrinkToFit="1"/>
      <protection hidden="1"/>
    </xf>
    <xf numFmtId="0" fontId="106" fillId="0" borderId="0" xfId="0" applyFont="1" applyProtection="1">
      <alignment vertical="center"/>
      <protection hidden="1"/>
    </xf>
    <xf numFmtId="0" fontId="116" fillId="0" borderId="0" xfId="0" applyFont="1" applyProtection="1">
      <alignment vertical="center"/>
      <protection hidden="1"/>
    </xf>
    <xf numFmtId="0" fontId="0" fillId="0" borderId="41" xfId="0" applyBorder="1" applyProtection="1">
      <alignment vertical="center"/>
      <protection hidden="1"/>
    </xf>
    <xf numFmtId="0" fontId="0" fillId="0" borderId="32" xfId="0" applyBorder="1" applyProtection="1">
      <alignment vertical="center"/>
      <protection hidden="1"/>
    </xf>
    <xf numFmtId="0" fontId="0" fillId="0" borderId="39" xfId="0" applyBorder="1" applyProtection="1">
      <alignment vertical="center"/>
      <protection hidden="1"/>
    </xf>
    <xf numFmtId="0" fontId="85" fillId="0" borderId="0" xfId="0" applyFont="1" applyBorder="1" applyAlignment="1" applyProtection="1">
      <alignment vertical="center"/>
      <protection hidden="1"/>
    </xf>
    <xf numFmtId="0" fontId="148" fillId="0" borderId="0" xfId="0" applyFont="1" applyAlignment="1">
      <alignment horizontal="justify" vertical="center"/>
    </xf>
    <xf numFmtId="0" fontId="149" fillId="0" borderId="0" xfId="0" applyFont="1">
      <alignment vertical="center"/>
    </xf>
    <xf numFmtId="176" fontId="148" fillId="0" borderId="0" xfId="0" applyNumberFormat="1" applyFont="1" applyAlignment="1">
      <alignment vertical="center" wrapText="1"/>
    </xf>
    <xf numFmtId="176" fontId="149" fillId="0" borderId="0" xfId="0" applyNumberFormat="1" applyFont="1" applyAlignment="1">
      <alignment vertical="center"/>
    </xf>
    <xf numFmtId="0" fontId="70" fillId="0" borderId="0" xfId="0" applyFont="1">
      <alignment vertical="center"/>
    </xf>
    <xf numFmtId="0" fontId="148" fillId="0" borderId="0" xfId="0" applyFont="1" applyAlignment="1">
      <alignment horizontal="justify" vertical="center" wrapText="1"/>
    </xf>
    <xf numFmtId="0" fontId="149" fillId="0" borderId="0" xfId="0" applyFont="1" applyAlignment="1">
      <alignment vertical="center"/>
    </xf>
    <xf numFmtId="0" fontId="149" fillId="0" borderId="0" xfId="0" applyFont="1" applyFill="1" applyAlignment="1">
      <alignment vertical="center"/>
    </xf>
    <xf numFmtId="0" fontId="148" fillId="0" borderId="0" xfId="0" applyFont="1" applyFill="1" applyAlignment="1">
      <alignment horizontal="justify" vertical="center" wrapText="1"/>
    </xf>
    <xf numFmtId="0" fontId="149" fillId="0" borderId="0" xfId="0" applyFont="1" applyFill="1">
      <alignment vertical="center"/>
    </xf>
    <xf numFmtId="0" fontId="149" fillId="0" borderId="0" xfId="0" applyFont="1" applyAlignment="1">
      <alignment vertical="top"/>
    </xf>
    <xf numFmtId="0" fontId="151" fillId="0" borderId="0" xfId="0" applyFont="1" applyFill="1" applyAlignment="1" applyProtection="1">
      <alignment vertical="center" wrapText="1" shrinkToFit="1"/>
      <protection hidden="1"/>
    </xf>
    <xf numFmtId="0" fontId="148" fillId="0" borderId="0" xfId="0" applyFont="1" applyFill="1" applyAlignment="1">
      <alignment horizontal="justify" vertical="center" wrapText="1" shrinkToFit="1"/>
    </xf>
    <xf numFmtId="0" fontId="149" fillId="0" borderId="0" xfId="0" applyFont="1" applyAlignment="1">
      <alignment vertical="center" wrapText="1"/>
    </xf>
    <xf numFmtId="0" fontId="149" fillId="0" borderId="0" xfId="0" applyFont="1" applyFill="1" applyAlignment="1">
      <alignment vertical="center" wrapText="1" shrinkToFit="1"/>
    </xf>
    <xf numFmtId="0" fontId="149" fillId="0" borderId="0" xfId="0" applyFont="1" applyAlignment="1" applyProtection="1">
      <alignment horizontal="left" vertical="center"/>
      <protection hidden="1"/>
    </xf>
    <xf numFmtId="0" fontId="144" fillId="0" borderId="0" xfId="0" applyFont="1" applyProtection="1">
      <alignment vertical="center"/>
      <protection hidden="1"/>
    </xf>
    <xf numFmtId="0" fontId="149" fillId="0" borderId="0" xfId="0" applyFont="1" applyAlignment="1" applyProtection="1">
      <alignment horizontal="justify" vertical="center"/>
      <protection hidden="1"/>
    </xf>
    <xf numFmtId="0" fontId="149" fillId="0" borderId="0" xfId="0" applyFont="1" applyProtection="1">
      <alignment vertical="center"/>
      <protection hidden="1"/>
    </xf>
    <xf numFmtId="0" fontId="149" fillId="33" borderId="22" xfId="0" applyFont="1" applyFill="1" applyBorder="1" applyAlignment="1" applyProtection="1">
      <alignment horizontal="center" vertical="center" wrapText="1"/>
      <protection locked="0" hidden="1"/>
    </xf>
    <xf numFmtId="0" fontId="149" fillId="0" borderId="19" xfId="0" applyFont="1" applyBorder="1" applyAlignment="1" applyProtection="1">
      <alignment horizontal="center" vertical="center" wrapText="1"/>
      <protection hidden="1"/>
    </xf>
    <xf numFmtId="0" fontId="149" fillId="38" borderId="19" xfId="0" applyFont="1" applyFill="1" applyBorder="1" applyAlignment="1" applyProtection="1">
      <alignment horizontal="center" vertical="center" wrapText="1"/>
      <protection hidden="1"/>
    </xf>
    <xf numFmtId="178" fontId="144" fillId="0" borderId="19" xfId="0" applyNumberFormat="1" applyFont="1" applyBorder="1" applyAlignment="1" applyProtection="1">
      <alignment horizontal="left" vertical="center" wrapText="1"/>
      <protection hidden="1"/>
    </xf>
    <xf numFmtId="0" fontId="144" fillId="0" borderId="16" xfId="0" applyFont="1" applyFill="1" applyBorder="1" applyAlignment="1" applyProtection="1">
      <alignment vertical="center" wrapText="1"/>
      <protection hidden="1"/>
    </xf>
    <xf numFmtId="0" fontId="149" fillId="0" borderId="19" xfId="0" applyFont="1" applyFill="1" applyBorder="1" applyAlignment="1" applyProtection="1">
      <alignment horizontal="center" vertical="center" wrapText="1"/>
      <protection hidden="1"/>
    </xf>
    <xf numFmtId="0" fontId="144" fillId="0" borderId="19" xfId="0" applyFont="1" applyFill="1" applyBorder="1" applyAlignment="1" applyProtection="1">
      <alignment horizontal="center" vertical="center" wrapText="1"/>
      <protection hidden="1"/>
    </xf>
    <xf numFmtId="0" fontId="144" fillId="0" borderId="16" xfId="0" applyFont="1" applyFill="1" applyBorder="1" applyAlignment="1" applyProtection="1">
      <alignment horizontal="center" vertical="center" wrapText="1"/>
      <protection hidden="1"/>
    </xf>
    <xf numFmtId="0" fontId="149" fillId="0" borderId="0" xfId="0" applyFont="1" applyAlignment="1" applyProtection="1">
      <alignment vertical="center"/>
      <protection hidden="1"/>
    </xf>
    <xf numFmtId="0" fontId="144" fillId="0" borderId="0" xfId="0" applyFont="1" applyAlignment="1" applyProtection="1">
      <alignment vertical="center"/>
      <protection hidden="1"/>
    </xf>
    <xf numFmtId="0" fontId="153" fillId="0" borderId="32" xfId="0" applyFont="1" applyBorder="1" applyAlignment="1" applyProtection="1">
      <alignment horizontal="right" vertical="center"/>
      <protection hidden="1"/>
    </xf>
    <xf numFmtId="0" fontId="116" fillId="38" borderId="10" xfId="0" applyFont="1" applyFill="1" applyBorder="1" applyAlignment="1" applyProtection="1">
      <alignment vertical="center" wrapText="1"/>
      <protection hidden="1"/>
    </xf>
    <xf numFmtId="0" fontId="116" fillId="0" borderId="10" xfId="0" applyFont="1" applyBorder="1" applyAlignment="1" applyProtection="1">
      <alignment horizontal="center" vertical="center"/>
      <protection hidden="1"/>
    </xf>
    <xf numFmtId="0" fontId="154" fillId="0" borderId="0" xfId="0" applyFont="1" applyProtection="1">
      <alignment vertical="center"/>
      <protection hidden="1"/>
    </xf>
    <xf numFmtId="0" fontId="121" fillId="0" borderId="0" xfId="0" applyFont="1" applyAlignment="1" applyProtection="1">
      <alignment vertical="center" wrapText="1"/>
      <protection hidden="1"/>
    </xf>
    <xf numFmtId="49" fontId="116" fillId="0" borderId="0" xfId="0" applyNumberFormat="1" applyFont="1" applyProtection="1">
      <alignment vertical="center"/>
      <protection hidden="1"/>
    </xf>
    <xf numFmtId="0" fontId="116" fillId="0" borderId="0" xfId="0" applyFont="1" applyAlignment="1" applyProtection="1">
      <alignment horizontal="center" vertical="center"/>
      <protection hidden="1"/>
    </xf>
    <xf numFmtId="0" fontId="116" fillId="0" borderId="0" xfId="0" quotePrefix="1" applyFont="1" applyAlignment="1" applyProtection="1">
      <alignment vertical="center" wrapText="1"/>
      <protection hidden="1"/>
    </xf>
    <xf numFmtId="49" fontId="116" fillId="0" borderId="0" xfId="0" quotePrefix="1" applyNumberFormat="1" applyFont="1" applyAlignment="1" applyProtection="1">
      <alignment horizontal="center" vertical="center" wrapText="1"/>
      <protection hidden="1"/>
    </xf>
    <xf numFmtId="14" fontId="116" fillId="35" borderId="31" xfId="0" applyNumberFormat="1" applyFont="1" applyFill="1" applyBorder="1" applyProtection="1">
      <alignment vertical="center"/>
      <protection hidden="1"/>
    </xf>
    <xf numFmtId="0" fontId="116" fillId="35" borderId="30" xfId="0" applyFont="1" applyFill="1" applyBorder="1" applyAlignment="1" applyProtection="1">
      <alignment horizontal="center" vertical="center" wrapText="1"/>
      <protection hidden="1"/>
    </xf>
    <xf numFmtId="0" fontId="116" fillId="35" borderId="29" xfId="0" applyFont="1" applyFill="1" applyBorder="1" applyAlignment="1" applyProtection="1">
      <alignment horizontal="center" vertical="center" wrapText="1"/>
      <protection hidden="1"/>
    </xf>
    <xf numFmtId="0" fontId="116" fillId="35" borderId="28" xfId="0" quotePrefix="1" applyFont="1" applyFill="1" applyBorder="1" applyAlignment="1" applyProtection="1">
      <alignment horizontal="center" vertical="center" wrapText="1"/>
      <protection hidden="1"/>
    </xf>
    <xf numFmtId="49" fontId="116" fillId="0" borderId="0" xfId="0" quotePrefix="1" applyNumberFormat="1" applyFont="1" applyFill="1" applyBorder="1" applyAlignment="1" applyProtection="1">
      <alignment horizontal="center" vertical="center" wrapText="1"/>
      <protection hidden="1"/>
    </xf>
    <xf numFmtId="49" fontId="116" fillId="0" borderId="27" xfId="0" applyNumberFormat="1" applyFont="1" applyBorder="1" applyAlignment="1" applyProtection="1">
      <alignment horizontal="center" vertical="center"/>
      <protection hidden="1"/>
    </xf>
    <xf numFmtId="0" fontId="122" fillId="34" borderId="26" xfId="0" applyFont="1" applyFill="1" applyBorder="1" applyAlignment="1" applyProtection="1">
      <alignment vertical="center" wrapText="1"/>
      <protection hidden="1"/>
    </xf>
    <xf numFmtId="0" fontId="122" fillId="0" borderId="26" xfId="0" applyFont="1" applyBorder="1" applyAlignment="1" applyProtection="1">
      <alignment horizontal="center" vertical="center" wrapText="1"/>
      <protection hidden="1"/>
    </xf>
    <xf numFmtId="49" fontId="122" fillId="34" borderId="0" xfId="0" quotePrefix="1" applyNumberFormat="1" applyFont="1" applyFill="1" applyBorder="1" applyAlignment="1" applyProtection="1">
      <alignment horizontal="center" vertical="center" wrapText="1"/>
      <protection hidden="1"/>
    </xf>
    <xf numFmtId="49" fontId="116" fillId="0" borderId="12" xfId="0" applyNumberFormat="1" applyFont="1" applyBorder="1" applyAlignment="1" applyProtection="1">
      <alignment horizontal="center" vertical="center"/>
      <protection hidden="1"/>
    </xf>
    <xf numFmtId="0" fontId="122" fillId="34" borderId="10" xfId="0" applyFont="1" applyFill="1" applyBorder="1" applyAlignment="1" applyProtection="1">
      <alignment vertical="center" wrapText="1"/>
      <protection hidden="1"/>
    </xf>
    <xf numFmtId="0" fontId="122" fillId="33" borderId="10" xfId="0" applyFont="1" applyFill="1" applyBorder="1" applyAlignment="1" applyProtection="1">
      <alignment horizontal="center" vertical="center" wrapText="1"/>
      <protection locked="0" hidden="1"/>
    </xf>
    <xf numFmtId="0" fontId="122" fillId="34" borderId="10" xfId="0" quotePrefix="1" applyFont="1" applyFill="1" applyBorder="1" applyAlignment="1" applyProtection="1">
      <alignment horizontal="center" vertical="center" wrapText="1"/>
      <protection hidden="1"/>
    </xf>
    <xf numFmtId="49" fontId="116" fillId="0" borderId="0" xfId="0" applyNumberFormat="1" applyFont="1" applyBorder="1" applyAlignment="1" applyProtection="1">
      <alignment horizontal="center" vertical="center"/>
      <protection hidden="1"/>
    </xf>
    <xf numFmtId="49" fontId="116" fillId="0" borderId="15" xfId="0" applyNumberFormat="1" applyFont="1" applyBorder="1" applyAlignment="1" applyProtection="1">
      <alignment horizontal="right" vertical="center" wrapText="1"/>
      <protection hidden="1"/>
    </xf>
    <xf numFmtId="0" fontId="122" fillId="0" borderId="10" xfId="0" applyFont="1" applyBorder="1" applyAlignment="1" applyProtection="1">
      <alignment horizontal="left" vertical="center" wrapText="1"/>
      <protection hidden="1"/>
    </xf>
    <xf numFmtId="0" fontId="122" fillId="0" borderId="10" xfId="0" applyFont="1" applyBorder="1" applyAlignment="1" applyProtection="1">
      <alignment horizontal="left" vertical="center"/>
      <protection hidden="1"/>
    </xf>
    <xf numFmtId="49" fontId="122" fillId="0" borderId="0" xfId="0" applyNumberFormat="1" applyFont="1" applyBorder="1" applyAlignment="1" applyProtection="1">
      <alignment horizontal="center" vertical="center"/>
      <protection hidden="1"/>
    </xf>
    <xf numFmtId="49" fontId="116" fillId="0" borderId="23" xfId="0" applyNumberFormat="1" applyFont="1" applyBorder="1" applyAlignment="1" applyProtection="1">
      <alignment horizontal="right" vertical="center" wrapText="1"/>
      <protection hidden="1"/>
    </xf>
    <xf numFmtId="49" fontId="116" fillId="0" borderId="20" xfId="0" applyNumberFormat="1" applyFont="1" applyBorder="1" applyAlignment="1" applyProtection="1">
      <alignment horizontal="center" vertical="center"/>
      <protection hidden="1"/>
    </xf>
    <xf numFmtId="49" fontId="116" fillId="0" borderId="18" xfId="0" applyNumberFormat="1" applyFont="1" applyBorder="1" applyAlignment="1" applyProtection="1">
      <alignment horizontal="right" vertical="center"/>
      <protection hidden="1"/>
    </xf>
    <xf numFmtId="0" fontId="122" fillId="0" borderId="10" xfId="0" applyFont="1" applyBorder="1" applyAlignment="1" applyProtection="1">
      <alignment vertical="center" wrapText="1"/>
      <protection hidden="1"/>
    </xf>
    <xf numFmtId="0" fontId="122" fillId="0" borderId="22" xfId="0" applyFont="1" applyBorder="1" applyAlignment="1" applyProtection="1">
      <alignment horizontal="left" vertical="center" wrapText="1"/>
      <protection hidden="1"/>
    </xf>
    <xf numFmtId="49" fontId="122" fillId="0" borderId="0" xfId="0" applyNumberFormat="1" applyFont="1" applyBorder="1" applyAlignment="1" applyProtection="1">
      <alignment horizontal="center" vertical="center" wrapText="1"/>
      <protection hidden="1"/>
    </xf>
    <xf numFmtId="49" fontId="116" fillId="0" borderId="15" xfId="0" applyNumberFormat="1" applyFont="1" applyBorder="1" applyAlignment="1" applyProtection="1">
      <alignment horizontal="right" vertical="center"/>
      <protection hidden="1"/>
    </xf>
    <xf numFmtId="0" fontId="122" fillId="0" borderId="10" xfId="0" quotePrefix="1" applyFont="1" applyBorder="1" applyAlignment="1" applyProtection="1">
      <alignment horizontal="left" vertical="center" wrapText="1"/>
      <protection hidden="1"/>
    </xf>
    <xf numFmtId="0" fontId="157" fillId="0" borderId="0" xfId="0" applyFont="1" applyAlignment="1" applyProtection="1">
      <alignment horizontal="left" vertical="center"/>
      <protection hidden="1"/>
    </xf>
    <xf numFmtId="0" fontId="106" fillId="0" borderId="0" xfId="0" applyFont="1" applyAlignment="1" applyProtection="1">
      <alignment horizontal="left" vertical="center"/>
      <protection hidden="1"/>
    </xf>
    <xf numFmtId="0" fontId="116" fillId="0" borderId="18" xfId="0" applyFont="1" applyBorder="1" applyAlignment="1" applyProtection="1">
      <alignment horizontal="right" vertical="center"/>
      <protection hidden="1"/>
    </xf>
    <xf numFmtId="0" fontId="116" fillId="0" borderId="10" xfId="0" applyFont="1" applyBorder="1" applyAlignment="1" applyProtection="1">
      <alignment vertical="center" wrapText="1"/>
      <protection hidden="1"/>
    </xf>
    <xf numFmtId="0" fontId="116" fillId="33" borderId="10" xfId="0" applyFont="1" applyFill="1" applyBorder="1" applyAlignment="1" applyProtection="1">
      <alignment horizontal="center" vertical="center" wrapText="1"/>
      <protection locked="0" hidden="1"/>
    </xf>
    <xf numFmtId="0" fontId="122" fillId="0" borderId="10" xfId="0" quotePrefix="1" applyFont="1" applyBorder="1" applyAlignment="1" applyProtection="1">
      <alignment vertical="center" wrapText="1"/>
      <protection hidden="1"/>
    </xf>
    <xf numFmtId="49" fontId="116" fillId="0" borderId="0" xfId="0" applyNumberFormat="1" applyFont="1" applyFill="1" applyBorder="1" applyAlignment="1" applyProtection="1">
      <alignment horizontal="center" vertical="center" wrapText="1"/>
      <protection hidden="1"/>
    </xf>
    <xf numFmtId="0" fontId="116" fillId="0" borderId="0" xfId="0" applyFont="1" applyFill="1" applyProtection="1">
      <alignment vertical="center"/>
      <protection hidden="1"/>
    </xf>
    <xf numFmtId="0" fontId="157" fillId="0" borderId="0" xfId="0" applyFont="1" applyAlignment="1" applyProtection="1">
      <alignment vertical="top"/>
      <protection hidden="1"/>
    </xf>
    <xf numFmtId="0" fontId="116" fillId="0" borderId="15" xfId="0" applyFont="1" applyBorder="1" applyAlignment="1" applyProtection="1">
      <alignment horizontal="right" vertical="center"/>
      <protection hidden="1"/>
    </xf>
    <xf numFmtId="0" fontId="116" fillId="0" borderId="0" xfId="0" applyFont="1" applyFill="1" applyBorder="1" applyAlignment="1" applyProtection="1">
      <alignment horizontal="center" vertical="center" wrapText="1"/>
      <protection hidden="1"/>
    </xf>
    <xf numFmtId="0" fontId="116" fillId="0" borderId="13" xfId="0" applyFont="1" applyBorder="1" applyAlignment="1" applyProtection="1">
      <alignment vertical="center" wrapText="1"/>
      <protection hidden="1"/>
    </xf>
    <xf numFmtId="0" fontId="116" fillId="33" borderId="13" xfId="0" applyFont="1" applyFill="1" applyBorder="1" applyAlignment="1" applyProtection="1">
      <alignment horizontal="center" vertical="center" wrapText="1"/>
      <protection locked="0" hidden="1"/>
    </xf>
    <xf numFmtId="0" fontId="122" fillId="0" borderId="13" xfId="0" applyFont="1" applyBorder="1" applyAlignment="1" applyProtection="1">
      <alignment vertical="center" wrapText="1"/>
      <protection hidden="1"/>
    </xf>
    <xf numFmtId="49" fontId="116" fillId="0" borderId="0" xfId="0" applyNumberFormat="1" applyFont="1" applyFill="1" applyBorder="1" applyAlignment="1" applyProtection="1">
      <alignment horizontal="center" vertical="center"/>
      <protection hidden="1"/>
    </xf>
    <xf numFmtId="0" fontId="122" fillId="0" borderId="10" xfId="0" applyFont="1" applyFill="1" applyBorder="1" applyAlignment="1" applyProtection="1">
      <alignment horizontal="center" vertical="center" wrapText="1"/>
      <protection hidden="1"/>
    </xf>
    <xf numFmtId="0" fontId="122" fillId="0" borderId="14" xfId="0" applyFont="1" applyBorder="1" applyAlignment="1" applyProtection="1">
      <alignment horizontal="left" vertical="center" wrapText="1"/>
      <protection hidden="1"/>
    </xf>
    <xf numFmtId="49" fontId="116" fillId="0" borderId="0" xfId="0" applyNumberFormat="1" applyFont="1" applyBorder="1" applyAlignment="1" applyProtection="1">
      <alignment horizontal="center" vertical="center" wrapText="1"/>
      <protection hidden="1"/>
    </xf>
    <xf numFmtId="49" fontId="116" fillId="0" borderId="12" xfId="0" applyNumberFormat="1" applyFont="1" applyBorder="1" applyAlignment="1" applyProtection="1">
      <alignment horizontal="right" vertical="center"/>
      <protection hidden="1"/>
    </xf>
    <xf numFmtId="0" fontId="116" fillId="0" borderId="16" xfId="0" applyFont="1" applyBorder="1" applyAlignment="1" applyProtection="1">
      <alignment vertical="center" wrapText="1"/>
      <protection hidden="1"/>
    </xf>
    <xf numFmtId="0" fontId="122" fillId="33" borderId="13" xfId="0" applyFont="1" applyFill="1" applyBorder="1" applyAlignment="1" applyProtection="1">
      <alignment horizontal="center" vertical="center" wrapText="1"/>
      <protection locked="0" hidden="1"/>
    </xf>
    <xf numFmtId="0" fontId="122" fillId="0" borderId="13" xfId="0" applyFont="1" applyBorder="1" applyAlignment="1" applyProtection="1">
      <alignment horizontal="center" vertical="center" wrapText="1"/>
      <protection hidden="1"/>
    </xf>
    <xf numFmtId="0" fontId="122" fillId="34" borderId="11" xfId="0" quotePrefix="1" applyFont="1" applyFill="1" applyBorder="1" applyAlignment="1" applyProtection="1">
      <alignment horizontal="center" vertical="center" wrapText="1"/>
      <protection hidden="1"/>
    </xf>
    <xf numFmtId="49" fontId="106" fillId="0" borderId="0" xfId="0" applyNumberFormat="1" applyFont="1" applyProtection="1">
      <alignment vertical="center"/>
      <protection hidden="1"/>
    </xf>
    <xf numFmtId="49" fontId="116" fillId="0" borderId="18" xfId="0" applyNumberFormat="1" applyFont="1" applyBorder="1" applyAlignment="1" applyProtection="1">
      <alignment horizontal="center" vertical="center" wrapText="1"/>
      <protection hidden="1"/>
    </xf>
    <xf numFmtId="0" fontId="116" fillId="0" borderId="0" xfId="0" applyFont="1" applyBorder="1" applyAlignment="1" applyProtection="1">
      <alignment horizontal="left" vertical="center"/>
      <protection hidden="1"/>
    </xf>
    <xf numFmtId="0" fontId="116" fillId="0" borderId="19" xfId="0" applyFont="1" applyBorder="1" applyAlignment="1" applyProtection="1">
      <alignment vertical="center" wrapText="1"/>
      <protection hidden="1"/>
    </xf>
    <xf numFmtId="49" fontId="116" fillId="35" borderId="71" xfId="0" quotePrefix="1" applyNumberFormat="1" applyFont="1" applyFill="1" applyBorder="1" applyAlignment="1" applyProtection="1">
      <alignment horizontal="center" vertical="center" wrapText="1"/>
      <protection hidden="1"/>
    </xf>
    <xf numFmtId="49" fontId="122" fillId="34" borderId="72" xfId="0" quotePrefix="1" applyNumberFormat="1" applyFont="1" applyFill="1" applyBorder="1" applyAlignment="1" applyProtection="1">
      <alignment horizontal="center" vertical="center" wrapText="1"/>
      <protection hidden="1"/>
    </xf>
    <xf numFmtId="49" fontId="122" fillId="34" borderId="73" xfId="0" quotePrefix="1" applyNumberFormat="1" applyFont="1" applyFill="1" applyBorder="1" applyAlignment="1" applyProtection="1">
      <alignment horizontal="center" vertical="center" wrapText="1"/>
      <protection hidden="1"/>
    </xf>
    <xf numFmtId="49" fontId="116" fillId="0" borderId="74" xfId="0" applyNumberFormat="1" applyFont="1" applyBorder="1" applyAlignment="1" applyProtection="1">
      <alignment horizontal="center" vertical="center"/>
      <protection hidden="1"/>
    </xf>
    <xf numFmtId="49" fontId="122" fillId="0" borderId="73" xfId="0" applyNumberFormat="1" applyFont="1" applyBorder="1" applyAlignment="1" applyProtection="1">
      <alignment horizontal="center" vertical="center"/>
      <protection hidden="1"/>
    </xf>
    <xf numFmtId="49" fontId="122" fillId="34" borderId="75" xfId="0" quotePrefix="1" applyNumberFormat="1" applyFont="1" applyFill="1" applyBorder="1" applyAlignment="1" applyProtection="1">
      <alignment horizontal="center" vertical="center" wrapText="1"/>
      <protection hidden="1"/>
    </xf>
    <xf numFmtId="49" fontId="122" fillId="0" borderId="74" xfId="0" applyNumberFormat="1" applyFont="1" applyBorder="1" applyAlignment="1" applyProtection="1">
      <alignment horizontal="center" vertical="center"/>
      <protection hidden="1"/>
    </xf>
    <xf numFmtId="49" fontId="122" fillId="0" borderId="73" xfId="0" applyNumberFormat="1" applyFont="1" applyBorder="1" applyAlignment="1" applyProtection="1">
      <alignment horizontal="center" vertical="center" wrapText="1"/>
      <protection hidden="1"/>
    </xf>
    <xf numFmtId="49" fontId="116" fillId="39" borderId="73" xfId="0" applyNumberFormat="1" applyFont="1" applyFill="1" applyBorder="1" applyAlignment="1" applyProtection="1">
      <alignment horizontal="center" vertical="center" wrapText="1"/>
      <protection locked="0" hidden="1"/>
    </xf>
    <xf numFmtId="0" fontId="116" fillId="39" borderId="73" xfId="0" applyFont="1" applyFill="1" applyBorder="1" applyAlignment="1" applyProtection="1">
      <alignment horizontal="center" vertical="center" wrapText="1"/>
      <protection locked="0" hidden="1"/>
    </xf>
    <xf numFmtId="49" fontId="116" fillId="39" borderId="75" xfId="0" applyNumberFormat="1" applyFont="1" applyFill="1" applyBorder="1" applyAlignment="1" applyProtection="1">
      <alignment horizontal="center" vertical="center" wrapText="1"/>
      <protection locked="0" hidden="1"/>
    </xf>
    <xf numFmtId="49" fontId="116" fillId="0" borderId="75" xfId="0" applyNumberFormat="1" applyFont="1" applyBorder="1" applyAlignment="1" applyProtection="1">
      <alignment horizontal="center" vertical="center"/>
      <protection hidden="1"/>
    </xf>
    <xf numFmtId="49" fontId="116" fillId="0" borderId="73" xfId="0" applyNumberFormat="1" applyFont="1" applyBorder="1" applyAlignment="1" applyProtection="1">
      <alignment horizontal="center" vertical="center" wrapText="1"/>
      <protection hidden="1"/>
    </xf>
    <xf numFmtId="49" fontId="116" fillId="0" borderId="75" xfId="0" applyNumberFormat="1" applyFont="1" applyBorder="1" applyAlignment="1" applyProtection="1">
      <alignment horizontal="center" vertical="center" wrapText="1"/>
      <protection hidden="1"/>
    </xf>
    <xf numFmtId="0" fontId="116" fillId="0" borderId="17" xfId="0" applyFont="1" applyBorder="1" applyProtection="1">
      <alignment vertical="center"/>
      <protection hidden="1"/>
    </xf>
    <xf numFmtId="49" fontId="116" fillId="0" borderId="76" xfId="0" applyNumberFormat="1" applyFont="1" applyBorder="1" applyAlignment="1" applyProtection="1">
      <alignment horizontal="center" vertical="center"/>
      <protection hidden="1"/>
    </xf>
    <xf numFmtId="0" fontId="106" fillId="0" borderId="0" xfId="0" applyFont="1" applyProtection="1">
      <alignment vertical="center"/>
      <protection hidden="1"/>
    </xf>
    <xf numFmtId="0" fontId="116" fillId="0" borderId="0" xfId="0" applyFont="1" applyProtection="1">
      <alignment vertical="center"/>
      <protection hidden="1"/>
    </xf>
    <xf numFmtId="0" fontId="88" fillId="0" borderId="44" xfId="0" applyFont="1" applyBorder="1" applyProtection="1">
      <alignment vertical="center"/>
      <protection hidden="1"/>
    </xf>
    <xf numFmtId="0" fontId="116" fillId="0" borderId="0" xfId="0" applyFont="1" applyProtection="1">
      <alignment vertical="center"/>
      <protection hidden="1"/>
    </xf>
    <xf numFmtId="0" fontId="153" fillId="0" borderId="0" xfId="0" applyFont="1" applyBorder="1" applyAlignment="1" applyProtection="1">
      <alignment horizontal="right" vertical="center"/>
      <protection hidden="1"/>
    </xf>
    <xf numFmtId="0" fontId="116" fillId="0" borderId="0" xfId="0" applyFont="1" applyFill="1" applyBorder="1" applyProtection="1">
      <alignment vertical="center"/>
      <protection hidden="1"/>
    </xf>
    <xf numFmtId="0" fontId="122" fillId="0" borderId="11" xfId="0" applyFont="1" applyBorder="1" applyAlignment="1" applyProtection="1">
      <alignment vertical="center" wrapText="1"/>
      <protection hidden="1"/>
    </xf>
    <xf numFmtId="0" fontId="122" fillId="34" borderId="10" xfId="0" quotePrefix="1" applyFont="1" applyFill="1" applyBorder="1" applyAlignment="1" applyProtection="1">
      <alignment vertical="center" wrapText="1"/>
      <protection hidden="1"/>
    </xf>
    <xf numFmtId="0" fontId="157" fillId="0" borderId="0" xfId="0" applyFont="1" applyProtection="1">
      <alignment vertical="center"/>
      <protection hidden="1"/>
    </xf>
    <xf numFmtId="0" fontId="108" fillId="0" borderId="0" xfId="0" applyFont="1" applyAlignment="1" applyProtection="1">
      <alignment vertical="center" wrapText="1"/>
      <protection hidden="1"/>
    </xf>
    <xf numFmtId="0" fontId="116" fillId="0" borderId="0" xfId="0" applyFont="1" applyAlignment="1" applyProtection="1">
      <alignment horizontal="center" vertical="center" wrapText="1"/>
      <protection hidden="1"/>
    </xf>
    <xf numFmtId="0" fontId="157" fillId="0" borderId="0" xfId="0" applyFont="1" applyAlignment="1" applyProtection="1">
      <alignment vertical="center" wrapText="1"/>
      <protection hidden="1"/>
    </xf>
    <xf numFmtId="49" fontId="116" fillId="0" borderId="77" xfId="0" applyNumberFormat="1" applyFont="1" applyBorder="1" applyAlignment="1" applyProtection="1">
      <alignment horizontal="right" vertical="center"/>
      <protection hidden="1"/>
    </xf>
    <xf numFmtId="0" fontId="116" fillId="0" borderId="13" xfId="0" applyFont="1" applyBorder="1" applyProtection="1">
      <alignment vertical="center"/>
      <protection hidden="1"/>
    </xf>
    <xf numFmtId="0" fontId="106" fillId="0" borderId="17" xfId="0" applyFont="1" applyBorder="1" applyProtection="1">
      <alignment vertical="center"/>
      <protection hidden="1"/>
    </xf>
    <xf numFmtId="0" fontId="122" fillId="34" borderId="26" xfId="0" quotePrefix="1" applyFont="1" applyFill="1" applyBorder="1" applyAlignment="1" applyProtection="1">
      <alignment horizontal="left" vertical="center" wrapText="1"/>
      <protection hidden="1"/>
    </xf>
    <xf numFmtId="0" fontId="116" fillId="0" borderId="17" xfId="0" applyFont="1" applyBorder="1" applyAlignment="1" applyProtection="1">
      <alignment horizontal="left" vertical="center" wrapText="1"/>
      <protection hidden="1"/>
    </xf>
    <xf numFmtId="49" fontId="116" fillId="0" borderId="0" xfId="0" applyNumberFormat="1" applyFont="1" applyAlignment="1" applyProtection="1">
      <alignment horizontal="center" vertical="center"/>
      <protection hidden="1"/>
    </xf>
    <xf numFmtId="0" fontId="160" fillId="0" borderId="0" xfId="0" applyFont="1">
      <alignment vertical="center"/>
    </xf>
    <xf numFmtId="0" fontId="163" fillId="0" borderId="0" xfId="0" applyFont="1" applyAlignment="1">
      <alignment horizontal="justify" vertical="center"/>
    </xf>
    <xf numFmtId="0" fontId="164" fillId="0" borderId="0" xfId="0" applyFont="1" applyAlignment="1" applyProtection="1">
      <alignment vertical="center" wrapText="1"/>
      <protection hidden="1"/>
    </xf>
    <xf numFmtId="0" fontId="0" fillId="0" borderId="0" xfId="0" applyAlignment="1">
      <alignment horizontal="center" vertical="center"/>
    </xf>
    <xf numFmtId="0" fontId="96" fillId="0" borderId="0" xfId="0" applyFont="1">
      <alignment vertical="center"/>
    </xf>
    <xf numFmtId="0" fontId="116" fillId="38" borderId="10" xfId="0" applyFont="1" applyFill="1" applyBorder="1" applyProtection="1">
      <alignment vertical="center"/>
      <protection hidden="1"/>
    </xf>
    <xf numFmtId="0" fontId="104" fillId="0" borderId="0" xfId="0" applyFont="1">
      <alignment vertical="center"/>
    </xf>
    <xf numFmtId="0" fontId="146" fillId="36" borderId="29" xfId="0" applyFont="1" applyFill="1" applyBorder="1" applyAlignment="1" applyProtection="1">
      <alignment horizontal="center" vertical="top"/>
      <protection hidden="1"/>
    </xf>
    <xf numFmtId="0" fontId="0" fillId="0" borderId="13" xfId="0" applyBorder="1" applyAlignment="1">
      <alignment horizontal="left" vertical="center"/>
    </xf>
    <xf numFmtId="0" fontId="0" fillId="0" borderId="21" xfId="0" applyBorder="1" applyAlignment="1">
      <alignment horizontal="left" vertical="center"/>
    </xf>
    <xf numFmtId="0" fontId="0" fillId="0" borderId="11" xfId="0" applyBorder="1" applyAlignment="1">
      <alignment horizontal="left" vertical="center"/>
    </xf>
    <xf numFmtId="0" fontId="81" fillId="0" borderId="0" xfId="44" applyFont="1" applyAlignment="1">
      <alignment horizontal="left" vertical="center" wrapText="1"/>
    </xf>
    <xf numFmtId="0" fontId="77" fillId="0" borderId="0" xfId="44" applyFont="1" applyAlignment="1">
      <alignment horizontal="left" vertical="center" wrapText="1"/>
    </xf>
    <xf numFmtId="0" fontId="77" fillId="0" borderId="0" xfId="44" applyFont="1" applyAlignment="1">
      <alignment vertical="center" wrapText="1"/>
    </xf>
    <xf numFmtId="49" fontId="0" fillId="0" borderId="41" xfId="0" applyNumberFormat="1" applyBorder="1" applyAlignment="1">
      <alignment horizontal="left" vertical="center"/>
    </xf>
    <xf numFmtId="49" fontId="0" fillId="0" borderId="44" xfId="0" applyNumberFormat="1" applyBorder="1" applyAlignment="1">
      <alignment horizontal="left" vertical="center"/>
    </xf>
    <xf numFmtId="49" fontId="0" fillId="0" borderId="0" xfId="0" applyNumberFormat="1" applyBorder="1" applyAlignment="1">
      <alignment horizontal="left" vertical="center"/>
    </xf>
    <xf numFmtId="49" fontId="0" fillId="0" borderId="32" xfId="0" applyNumberFormat="1"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xf>
    <xf numFmtId="0" fontId="0" fillId="0" borderId="39" xfId="0" applyBorder="1" applyAlignment="1">
      <alignment horizontal="left" vertical="center"/>
    </xf>
    <xf numFmtId="49" fontId="0" fillId="0" borderId="13" xfId="0" applyNumberFormat="1" applyBorder="1" applyAlignment="1">
      <alignment horizontal="left" vertical="center"/>
    </xf>
    <xf numFmtId="49" fontId="0" fillId="0" borderId="11" xfId="0" applyNumberFormat="1" applyBorder="1" applyAlignment="1">
      <alignment horizontal="left" vertical="center"/>
    </xf>
    <xf numFmtId="49" fontId="0" fillId="0" borderId="21" xfId="0" applyNumberFormat="1" applyBorder="1" applyAlignment="1">
      <alignment horizontal="left" vertical="center"/>
    </xf>
    <xf numFmtId="0" fontId="73" fillId="0" borderId="22" xfId="0" applyFont="1" applyBorder="1" applyAlignment="1">
      <alignment horizontal="left" vertical="center"/>
    </xf>
    <xf numFmtId="0" fontId="73" fillId="0" borderId="19" xfId="0" applyFont="1" applyBorder="1" applyAlignment="1">
      <alignment horizontal="left" vertical="center"/>
    </xf>
    <xf numFmtId="0" fontId="73" fillId="0" borderId="16" xfId="0" applyFont="1" applyBorder="1" applyAlignment="1">
      <alignment horizontal="left" vertical="center"/>
    </xf>
    <xf numFmtId="0" fontId="73" fillId="0" borderId="42" xfId="0" applyFont="1" applyBorder="1" applyAlignment="1">
      <alignment horizontal="left" vertical="center"/>
    </xf>
    <xf numFmtId="0" fontId="73" fillId="0" borderId="0" xfId="0" applyFont="1" applyAlignment="1">
      <alignment horizontal="left" vertical="center"/>
    </xf>
    <xf numFmtId="0" fontId="73" fillId="0" borderId="22" xfId="0" applyFont="1" applyBorder="1" applyAlignment="1">
      <alignment horizontal="left" vertical="center" wrapText="1"/>
    </xf>
    <xf numFmtId="0" fontId="73" fillId="0" borderId="19" xfId="0" applyFont="1" applyBorder="1" applyAlignment="1">
      <alignment horizontal="left" vertical="center" wrapText="1"/>
    </xf>
    <xf numFmtId="0" fontId="73" fillId="0" borderId="16" xfId="0" applyFont="1" applyBorder="1" applyAlignment="1">
      <alignment horizontal="left" vertical="center" wrapText="1"/>
    </xf>
    <xf numFmtId="0" fontId="75" fillId="0" borderId="13" xfId="44" applyFont="1" applyBorder="1" applyAlignment="1">
      <alignment horizontal="center" vertical="center"/>
    </xf>
    <xf numFmtId="0" fontId="75" fillId="0" borderId="11" xfId="44" applyFont="1" applyBorder="1" applyAlignment="1">
      <alignment horizontal="center" vertical="center"/>
    </xf>
    <xf numFmtId="0" fontId="75" fillId="0" borderId="21" xfId="44" applyFont="1" applyBorder="1" applyAlignment="1">
      <alignment horizontal="center" vertical="center"/>
    </xf>
    <xf numFmtId="0" fontId="75" fillId="0" borderId="13" xfId="44" applyFont="1" applyBorder="1" applyAlignment="1">
      <alignment horizontal="center" vertical="center" wrapText="1"/>
    </xf>
    <xf numFmtId="0" fontId="75" fillId="0" borderId="11" xfId="44" applyFont="1" applyBorder="1" applyAlignment="1">
      <alignment horizontal="center" vertical="center" wrapText="1"/>
    </xf>
    <xf numFmtId="0" fontId="92" fillId="0" borderId="42" xfId="0" applyFont="1" applyBorder="1" applyAlignment="1">
      <alignment horizontal="left" vertical="center"/>
    </xf>
    <xf numFmtId="0" fontId="92" fillId="0" borderId="0" xfId="0" applyFont="1" applyAlignment="1">
      <alignment horizontal="left" vertical="center"/>
    </xf>
    <xf numFmtId="0" fontId="73" fillId="0" borderId="40" xfId="0" applyFont="1" applyBorder="1" applyAlignment="1">
      <alignment horizontal="left" vertical="center"/>
    </xf>
    <xf numFmtId="0" fontId="73" fillId="0" borderId="32" xfId="0" applyFont="1" applyBorder="1" applyAlignment="1">
      <alignment horizontal="left" vertical="center"/>
    </xf>
    <xf numFmtId="0" fontId="73" fillId="0" borderId="39" xfId="0" applyFont="1" applyBorder="1" applyAlignment="1">
      <alignment horizontal="left" vertical="center"/>
    </xf>
    <xf numFmtId="0" fontId="73" fillId="0" borderId="41" xfId="0" applyFont="1" applyBorder="1" applyAlignment="1">
      <alignment horizontal="left" vertical="center"/>
    </xf>
    <xf numFmtId="0" fontId="72" fillId="0" borderId="10" xfId="44" applyFont="1" applyBorder="1" applyAlignment="1">
      <alignment horizontal="left" vertical="center" wrapText="1"/>
    </xf>
    <xf numFmtId="0" fontId="72" fillId="0" borderId="22" xfId="44" applyFont="1" applyBorder="1" applyAlignment="1">
      <alignment horizontal="left" vertical="center" wrapText="1"/>
    </xf>
    <xf numFmtId="0" fontId="72" fillId="0" borderId="19" xfId="44" applyFont="1" applyBorder="1" applyAlignment="1">
      <alignment horizontal="left" vertical="center" wrapText="1"/>
    </xf>
    <xf numFmtId="0" fontId="72" fillId="0" borderId="16" xfId="44" applyFont="1" applyBorder="1" applyAlignment="1">
      <alignment horizontal="left" vertical="center" wrapText="1"/>
    </xf>
    <xf numFmtId="0" fontId="73" fillId="0" borderId="14" xfId="0" applyFont="1" applyBorder="1" applyAlignment="1">
      <alignment horizontal="left" vertical="center"/>
    </xf>
    <xf numFmtId="0" fontId="73" fillId="0" borderId="44" xfId="0" applyFont="1" applyBorder="1" applyAlignment="1">
      <alignment horizontal="left" vertical="center"/>
    </xf>
    <xf numFmtId="0" fontId="73" fillId="0" borderId="43" xfId="0" applyFont="1" applyBorder="1" applyAlignment="1">
      <alignment horizontal="left" vertical="center"/>
    </xf>
    <xf numFmtId="0" fontId="73" fillId="0" borderId="0" xfId="0" applyFont="1" applyBorder="1" applyAlignment="1">
      <alignment horizontal="left" vertical="center"/>
    </xf>
    <xf numFmtId="0" fontId="75" fillId="0" borderId="0" xfId="44" applyFont="1" applyAlignment="1">
      <alignment horizontal="justify" vertical="center" wrapText="1"/>
    </xf>
    <xf numFmtId="0" fontId="73" fillId="0" borderId="0" xfId="44" applyFont="1" applyAlignment="1">
      <alignment horizontal="justify" vertical="center" wrapText="1"/>
    </xf>
    <xf numFmtId="0" fontId="73" fillId="0" borderId="0" xfId="44" applyFont="1">
      <alignment vertical="center"/>
    </xf>
    <xf numFmtId="0" fontId="72" fillId="0" borderId="0" xfId="44" applyFont="1" applyAlignment="1">
      <alignment horizontal="justify" vertical="center" wrapText="1"/>
    </xf>
    <xf numFmtId="0" fontId="72" fillId="0" borderId="0" xfId="44" applyFont="1">
      <alignment vertical="center"/>
    </xf>
    <xf numFmtId="0" fontId="73" fillId="0" borderId="0" xfId="0" applyFont="1" applyAlignment="1">
      <alignment horizontal="justify" vertical="center" wrapText="1"/>
    </xf>
    <xf numFmtId="0" fontId="73" fillId="0" borderId="0" xfId="0" applyFont="1">
      <alignment vertical="center"/>
    </xf>
    <xf numFmtId="0" fontId="73" fillId="0" borderId="40" xfId="0" applyFont="1" applyBorder="1" applyAlignment="1">
      <alignment horizontal="left" vertical="center" wrapText="1"/>
    </xf>
    <xf numFmtId="0" fontId="73" fillId="0" borderId="32" xfId="0" applyFont="1" applyBorder="1" applyAlignment="1">
      <alignment horizontal="left" vertical="center" wrapText="1"/>
    </xf>
    <xf numFmtId="0" fontId="73" fillId="0" borderId="39" xfId="0" applyFont="1" applyBorder="1" applyAlignment="1">
      <alignment horizontal="left" vertical="center" wrapText="1"/>
    </xf>
    <xf numFmtId="0" fontId="73" fillId="0" borderId="0" xfId="44" applyFont="1" applyAlignment="1">
      <alignment horizontal="left" vertical="center" wrapText="1"/>
    </xf>
    <xf numFmtId="0" fontId="73" fillId="0" borderId="16" xfId="44" applyFont="1" applyBorder="1" applyAlignment="1">
      <alignment horizontal="left" vertical="center" wrapText="1"/>
    </xf>
    <xf numFmtId="0" fontId="73" fillId="0" borderId="10" xfId="44" applyFont="1" applyBorder="1" applyAlignment="1">
      <alignment horizontal="left" vertical="center" wrapText="1"/>
    </xf>
    <xf numFmtId="0" fontId="75" fillId="0" borderId="16" xfId="44" applyFont="1" applyBorder="1" applyAlignment="1">
      <alignment horizontal="center" vertical="center" wrapText="1"/>
    </xf>
    <xf numFmtId="0" fontId="75" fillId="0" borderId="10" xfId="44" applyFont="1" applyBorder="1" applyAlignment="1">
      <alignment horizontal="center" vertical="center" wrapText="1"/>
    </xf>
    <xf numFmtId="0" fontId="73" fillId="0" borderId="10" xfId="44" applyFont="1" applyBorder="1" applyAlignment="1">
      <alignment horizontal="center" vertical="center"/>
    </xf>
    <xf numFmtId="0" fontId="75" fillId="0" borderId="21" xfId="44" applyFont="1" applyBorder="1" applyAlignment="1">
      <alignment horizontal="center" vertical="center" wrapText="1"/>
    </xf>
    <xf numFmtId="0" fontId="75" fillId="0" borderId="10" xfId="44" applyFont="1" applyBorder="1" applyAlignment="1">
      <alignment horizontal="center" vertical="center"/>
    </xf>
    <xf numFmtId="0" fontId="72" fillId="0" borderId="0" xfId="44" applyFont="1" applyAlignment="1">
      <alignment horizontal="left" vertical="center" wrapText="1"/>
    </xf>
    <xf numFmtId="0" fontId="72" fillId="0" borderId="14" xfId="44" applyFont="1" applyBorder="1" applyAlignment="1">
      <alignment horizontal="left" vertical="center" wrapText="1"/>
    </xf>
    <xf numFmtId="0" fontId="72" fillId="0" borderId="44" xfId="44" applyFont="1" applyBorder="1" applyAlignment="1">
      <alignment horizontal="left" vertical="center" wrapText="1"/>
    </xf>
    <xf numFmtId="0" fontId="72" fillId="0" borderId="43" xfId="44" applyFont="1" applyBorder="1" applyAlignment="1">
      <alignment horizontal="left" vertical="center" wrapText="1"/>
    </xf>
    <xf numFmtId="0" fontId="75" fillId="0" borderId="22" xfId="44" applyFont="1" applyBorder="1" applyAlignment="1">
      <alignment horizontal="center" vertical="center"/>
    </xf>
    <xf numFmtId="0" fontId="73" fillId="0" borderId="22" xfId="44" applyFont="1" applyBorder="1" applyAlignment="1">
      <alignment horizontal="center" vertical="center"/>
    </xf>
    <xf numFmtId="0" fontId="98" fillId="0" borderId="0" xfId="0" applyFont="1" applyAlignment="1">
      <alignment horizontal="left" vertical="center" wrapText="1"/>
    </xf>
    <xf numFmtId="0" fontId="149" fillId="38" borderId="0" xfId="0" applyFont="1" applyFill="1" applyAlignment="1" applyProtection="1">
      <alignment vertical="center"/>
      <protection hidden="1"/>
    </xf>
    <xf numFmtId="0" fontId="149" fillId="38" borderId="0" xfId="0" applyFont="1" applyFill="1" applyAlignment="1" applyProtection="1">
      <alignment vertical="center" wrapText="1" shrinkToFit="1"/>
      <protection hidden="1"/>
    </xf>
    <xf numFmtId="0" fontId="149" fillId="0" borderId="0" xfId="0" applyFont="1" applyAlignment="1">
      <alignment vertical="center"/>
    </xf>
    <xf numFmtId="0" fontId="148" fillId="0" borderId="0" xfId="0" applyFont="1" applyAlignment="1">
      <alignment horizontal="center" vertical="center" wrapText="1"/>
    </xf>
    <xf numFmtId="0" fontId="149" fillId="0" borderId="0" xfId="0" applyFont="1" applyAlignment="1">
      <alignment horizontal="center" vertical="center"/>
    </xf>
    <xf numFmtId="0" fontId="148" fillId="0" borderId="0" xfId="0" applyFont="1" applyAlignment="1">
      <alignment horizontal="left" vertical="center" wrapText="1"/>
    </xf>
    <xf numFmtId="0" fontId="149" fillId="0" borderId="0" xfId="0" applyFont="1" applyAlignment="1">
      <alignment horizontal="left" vertical="center"/>
    </xf>
    <xf numFmtId="0" fontId="148" fillId="0" borderId="0" xfId="0" applyFont="1" applyAlignment="1">
      <alignment horizontal="justify" vertical="center" wrapText="1"/>
    </xf>
    <xf numFmtId="0" fontId="149" fillId="0" borderId="0" xfId="0" applyFont="1">
      <alignment vertical="center"/>
    </xf>
    <xf numFmtId="0" fontId="151" fillId="0" borderId="0" xfId="0" applyFont="1" applyFill="1" applyAlignment="1" applyProtection="1">
      <alignment vertical="center" wrapText="1" shrinkToFit="1"/>
      <protection hidden="1"/>
    </xf>
    <xf numFmtId="0" fontId="149" fillId="38" borderId="0" xfId="0" applyFont="1" applyFill="1" applyAlignment="1" applyProtection="1">
      <alignment horizontal="left" vertical="top" wrapText="1"/>
      <protection hidden="1"/>
    </xf>
    <xf numFmtId="0" fontId="149" fillId="38" borderId="0" xfId="0" applyFont="1" applyFill="1" applyAlignment="1" applyProtection="1">
      <alignment horizontal="left" vertical="center"/>
      <protection hidden="1"/>
    </xf>
    <xf numFmtId="176" fontId="149" fillId="38" borderId="0" xfId="0" applyNumberFormat="1" applyFont="1" applyFill="1" applyAlignment="1" applyProtection="1">
      <alignment horizontal="right" vertical="center"/>
      <protection hidden="1"/>
    </xf>
    <xf numFmtId="0" fontId="0" fillId="0" borderId="0" xfId="0" applyAlignment="1">
      <alignment horizontal="right" vertical="center"/>
    </xf>
    <xf numFmtId="179" fontId="149" fillId="38" borderId="0" xfId="42" applyNumberFormat="1" applyFont="1" applyFill="1" applyAlignment="1" applyProtection="1">
      <alignment horizontal="left" vertical="center" wrapText="1" shrinkToFit="1"/>
      <protection hidden="1"/>
    </xf>
    <xf numFmtId="0" fontId="149" fillId="33" borderId="0" xfId="0" applyFont="1" applyFill="1" applyAlignment="1" applyProtection="1">
      <alignment horizontal="left" vertical="top" wrapText="1" shrinkToFit="1"/>
      <protection locked="0"/>
    </xf>
    <xf numFmtId="0" fontId="149" fillId="0" borderId="0" xfId="0" applyFont="1" applyAlignment="1" applyProtection="1">
      <alignment horizontal="left" vertical="top"/>
      <protection locked="0"/>
    </xf>
    <xf numFmtId="0" fontId="149" fillId="0" borderId="0" xfId="0" applyFont="1" applyAlignment="1" applyProtection="1">
      <alignment horizontal="left" vertical="top" wrapText="1" shrinkToFit="1"/>
      <protection locked="0"/>
    </xf>
    <xf numFmtId="179" fontId="149" fillId="38" borderId="0" xfId="42" applyNumberFormat="1" applyFont="1" applyFill="1" applyAlignment="1" applyProtection="1">
      <alignment vertical="center" wrapText="1" shrinkToFit="1"/>
      <protection hidden="1"/>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0" xfId="0" applyAlignment="1">
      <alignment horizontal="left" vertical="center"/>
    </xf>
    <xf numFmtId="0" fontId="32" fillId="0" borderId="0" xfId="0" applyFont="1" applyAlignment="1">
      <alignment horizontal="left" vertical="top"/>
    </xf>
    <xf numFmtId="0" fontId="26" fillId="0" borderId="0" xfId="0" applyFont="1" applyAlignment="1">
      <alignment horizontal="left" vertical="top"/>
    </xf>
    <xf numFmtId="0" fontId="32" fillId="0" borderId="0" xfId="0" applyFont="1" applyAlignment="1">
      <alignment horizontal="left" vertical="center"/>
    </xf>
    <xf numFmtId="0" fontId="26" fillId="0" borderId="0" xfId="0" applyFont="1" applyAlignment="1">
      <alignment horizontal="left" vertical="center"/>
    </xf>
    <xf numFmtId="0" fontId="0" fillId="38" borderId="0" xfId="0" applyFill="1" applyAlignment="1" applyProtection="1">
      <alignment horizontal="left" vertical="top" wrapText="1"/>
      <protection hidden="1"/>
    </xf>
    <xf numFmtId="0" fontId="0" fillId="38" borderId="0" xfId="0" applyFill="1" applyAlignment="1" applyProtection="1">
      <alignment vertical="center"/>
      <protection hidden="1"/>
    </xf>
    <xf numFmtId="0" fontId="0" fillId="0" borderId="0" xfId="0">
      <alignment vertical="center"/>
    </xf>
    <xf numFmtId="0" fontId="0" fillId="0" borderId="0" xfId="0" applyAlignment="1">
      <alignment horizontal="center" vertical="center"/>
    </xf>
    <xf numFmtId="176" fontId="0" fillId="0" borderId="0" xfId="0" applyNumberFormat="1" applyFill="1" applyAlignment="1">
      <alignment horizontal="center" vertical="center"/>
    </xf>
    <xf numFmtId="38" fontId="38" fillId="38" borderId="0" xfId="42" applyFont="1" applyFill="1" applyAlignment="1" applyProtection="1">
      <alignment horizontal="center" vertical="center"/>
      <protection hidden="1"/>
    </xf>
    <xf numFmtId="0" fontId="0" fillId="38" borderId="0" xfId="0" applyFill="1" applyAlignment="1" applyProtection="1">
      <alignment horizontal="center" vertical="center"/>
      <protection hidden="1"/>
    </xf>
    <xf numFmtId="38" fontId="0" fillId="38" borderId="0" xfId="42" applyFont="1" applyFill="1" applyAlignment="1" applyProtection="1">
      <alignment vertical="center"/>
      <protection hidden="1"/>
    </xf>
    <xf numFmtId="38" fontId="0" fillId="38" borderId="0" xfId="42" applyFont="1" applyFill="1" applyProtection="1">
      <alignment vertical="center"/>
      <protection hidden="1"/>
    </xf>
    <xf numFmtId="0" fontId="30" fillId="0" borderId="0" xfId="0" applyFont="1" applyAlignment="1">
      <alignment horizontal="center" vertical="center"/>
    </xf>
    <xf numFmtId="176" fontId="0" fillId="38" borderId="0" xfId="0" applyNumberFormat="1" applyFill="1" applyAlignment="1" applyProtection="1">
      <alignment horizontal="left" vertical="center"/>
      <protection hidden="1"/>
    </xf>
    <xf numFmtId="0" fontId="0" fillId="0" borderId="50" xfId="0" applyBorder="1" applyProtection="1">
      <alignment vertical="center"/>
      <protection locked="0"/>
    </xf>
    <xf numFmtId="0" fontId="0" fillId="0" borderId="60" xfId="0" applyBorder="1" applyProtection="1">
      <alignment vertical="center"/>
      <protection locked="0"/>
    </xf>
    <xf numFmtId="0" fontId="0" fillId="0" borderId="51" xfId="0" applyBorder="1" applyProtection="1">
      <alignment vertical="center"/>
      <protection locked="0"/>
    </xf>
    <xf numFmtId="38" fontId="0" fillId="38" borderId="0" xfId="0" applyNumberFormat="1" applyFill="1" applyAlignment="1" applyProtection="1">
      <alignment horizontal="center" vertical="center"/>
      <protection hidden="1"/>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66" fillId="0" borderId="31" xfId="0" applyFont="1" applyBorder="1" applyAlignment="1">
      <alignment horizontal="left" vertical="center"/>
    </xf>
    <xf numFmtId="0" fontId="66" fillId="0" borderId="29" xfId="0" applyFont="1" applyBorder="1" applyAlignment="1">
      <alignment horizontal="left" vertical="center"/>
    </xf>
    <xf numFmtId="0" fontId="66" fillId="0" borderId="45" xfId="0" applyFont="1" applyBorder="1" applyAlignment="1">
      <alignment horizontal="left" vertical="center"/>
    </xf>
    <xf numFmtId="176" fontId="33" fillId="0" borderId="0" xfId="0" applyNumberFormat="1" applyFont="1" applyFill="1" applyAlignment="1">
      <alignment horizontal="right" vertical="center"/>
    </xf>
    <xf numFmtId="0" fontId="40" fillId="0" borderId="0" xfId="0" applyFont="1" applyAlignment="1">
      <alignment horizontal="center" vertical="center"/>
    </xf>
    <xf numFmtId="0" fontId="0" fillId="38" borderId="0" xfId="0" applyFill="1" applyAlignment="1" applyProtection="1">
      <alignment horizontal="left" vertical="center" wrapText="1"/>
      <protection hidden="1"/>
    </xf>
    <xf numFmtId="0" fontId="0" fillId="38" borderId="0" xfId="0" applyFill="1" applyAlignment="1" applyProtection="1">
      <alignment horizontal="left" vertical="center"/>
      <protection hidden="1"/>
    </xf>
    <xf numFmtId="0" fontId="42" fillId="0" borderId="14" xfId="0" applyFont="1" applyBorder="1" applyAlignment="1">
      <alignment horizontal="justify" vertical="top" wrapText="1"/>
    </xf>
    <xf numFmtId="0" fontId="42" fillId="0" borderId="44" xfId="0" applyFont="1" applyBorder="1" applyAlignment="1">
      <alignment horizontal="justify" vertical="top" wrapText="1"/>
    </xf>
    <xf numFmtId="0" fontId="42" fillId="0" borderId="43" xfId="0" applyFont="1" applyBorder="1" applyAlignment="1">
      <alignment horizontal="justify" vertical="top" wrapText="1"/>
    </xf>
    <xf numFmtId="0" fontId="42" fillId="0" borderId="42" xfId="0" applyFont="1" applyBorder="1" applyAlignment="1">
      <alignment horizontal="justify" vertical="top" wrapText="1"/>
    </xf>
    <xf numFmtId="0" fontId="42" fillId="0" borderId="0" xfId="0" applyFont="1" applyBorder="1" applyAlignment="1">
      <alignment horizontal="justify" vertical="top" wrapText="1"/>
    </xf>
    <xf numFmtId="0" fontId="42" fillId="0" borderId="41" xfId="0" applyFont="1" applyBorder="1" applyAlignment="1">
      <alignment horizontal="justify" vertical="top" wrapText="1"/>
    </xf>
    <xf numFmtId="0" fontId="42" fillId="0" borderId="42" xfId="0" applyFont="1" applyBorder="1" applyAlignment="1">
      <alignment horizontal="right" vertical="top" wrapText="1" indent="2"/>
    </xf>
    <xf numFmtId="0" fontId="42" fillId="0" borderId="0" xfId="0" applyFont="1" applyBorder="1" applyAlignment="1">
      <alignment horizontal="right" vertical="top" wrapText="1" indent="2"/>
    </xf>
    <xf numFmtId="0" fontId="42" fillId="0" borderId="41" xfId="0" applyFont="1" applyBorder="1" applyAlignment="1">
      <alignment horizontal="right" vertical="top" wrapText="1" indent="2"/>
    </xf>
    <xf numFmtId="0" fontId="96" fillId="0" borderId="0" xfId="0" applyFont="1" applyBorder="1" applyAlignment="1">
      <alignment horizontal="justify" vertical="top" wrapText="1"/>
    </xf>
    <xf numFmtId="0" fontId="96" fillId="0" borderId="41" xfId="0" applyFont="1" applyBorder="1" applyAlignment="1">
      <alignment horizontal="justify" vertical="top" wrapText="1"/>
    </xf>
    <xf numFmtId="0" fontId="42" fillId="38" borderId="0" xfId="0" applyFont="1" applyFill="1" applyBorder="1" applyAlignment="1" applyProtection="1">
      <alignment horizontal="justify" vertical="top" wrapText="1"/>
      <protection hidden="1"/>
    </xf>
    <xf numFmtId="0" fontId="96" fillId="38" borderId="0" xfId="0" applyFont="1" applyFill="1" applyBorder="1" applyAlignment="1" applyProtection="1">
      <alignment horizontal="justify" vertical="top" wrapText="1"/>
      <protection hidden="1"/>
    </xf>
    <xf numFmtId="0" fontId="96" fillId="38" borderId="41" xfId="0" applyFont="1" applyFill="1" applyBorder="1" applyAlignment="1" applyProtection="1">
      <alignment horizontal="justify" vertical="top" wrapText="1"/>
      <protection hidden="1"/>
    </xf>
    <xf numFmtId="0" fontId="96" fillId="38" borderId="32" xfId="0" applyFont="1" applyFill="1" applyBorder="1" applyAlignment="1" applyProtection="1">
      <alignment horizontal="left" vertical="top" wrapText="1"/>
      <protection hidden="1"/>
    </xf>
    <xf numFmtId="0" fontId="96" fillId="38" borderId="39" xfId="0" applyFont="1" applyFill="1" applyBorder="1" applyAlignment="1" applyProtection="1">
      <alignment horizontal="left" vertical="top" wrapText="1"/>
      <protection hidden="1"/>
    </xf>
    <xf numFmtId="0" fontId="96" fillId="38" borderId="0" xfId="0" applyFont="1" applyFill="1" applyBorder="1" applyAlignment="1" applyProtection="1">
      <alignment horizontal="left" vertical="top" wrapText="1"/>
      <protection hidden="1"/>
    </xf>
    <xf numFmtId="0" fontId="96" fillId="38" borderId="41" xfId="0" applyFont="1" applyFill="1" applyBorder="1" applyAlignment="1" applyProtection="1">
      <alignment horizontal="left" vertical="top" wrapText="1"/>
      <protection hidden="1"/>
    </xf>
    <xf numFmtId="0" fontId="42" fillId="0" borderId="32" xfId="0" applyFont="1" applyBorder="1" applyAlignment="1">
      <alignment horizontal="justify" vertical="top" wrapText="1"/>
    </xf>
    <xf numFmtId="0" fontId="96" fillId="0" borderId="32" xfId="0" applyFont="1" applyBorder="1" applyAlignment="1">
      <alignment horizontal="justify" vertical="top" wrapText="1"/>
    </xf>
    <xf numFmtId="0" fontId="96" fillId="0" borderId="40" xfId="0" applyFont="1" applyBorder="1" applyAlignment="1">
      <alignment horizontal="justify" vertical="top" wrapText="1"/>
    </xf>
    <xf numFmtId="0" fontId="42" fillId="0" borderId="0" xfId="0" applyFont="1" applyBorder="1" applyAlignment="1">
      <alignment horizontal="justify" vertical="center" wrapText="1"/>
    </xf>
    <xf numFmtId="0" fontId="96" fillId="0" borderId="0" xfId="0" applyFont="1" applyBorder="1">
      <alignment vertical="center"/>
    </xf>
    <xf numFmtId="0" fontId="42" fillId="0" borderId="0" xfId="0" applyFont="1" applyAlignment="1">
      <alignment horizontal="justify" vertical="center" wrapText="1"/>
    </xf>
    <xf numFmtId="0" fontId="96" fillId="0" borderId="0" xfId="0" applyFont="1">
      <alignment vertical="center"/>
    </xf>
    <xf numFmtId="0" fontId="42" fillId="0" borderId="42" xfId="0" applyFont="1" applyFill="1" applyBorder="1" applyAlignment="1">
      <alignment horizontal="justify" vertical="top" wrapText="1"/>
    </xf>
    <xf numFmtId="0" fontId="96" fillId="0" borderId="0" xfId="0" applyFont="1" applyFill="1" applyBorder="1" applyAlignment="1">
      <alignment horizontal="justify" vertical="top" wrapText="1"/>
    </xf>
    <xf numFmtId="0" fontId="42" fillId="0" borderId="0" xfId="0" applyFont="1" applyFill="1" applyBorder="1" applyAlignment="1">
      <alignment horizontal="justify" vertical="top" wrapText="1"/>
    </xf>
    <xf numFmtId="0" fontId="96" fillId="0" borderId="41" xfId="0" applyFont="1" applyFill="1" applyBorder="1" applyAlignment="1">
      <alignment horizontal="justify" vertical="top" wrapText="1"/>
    </xf>
    <xf numFmtId="14" fontId="42" fillId="38" borderId="32" xfId="0" applyNumberFormat="1" applyFont="1" applyFill="1" applyBorder="1" applyAlignment="1" applyProtection="1">
      <alignment horizontal="center" vertical="center" wrapText="1"/>
      <protection hidden="1"/>
    </xf>
    <xf numFmtId="14" fontId="96" fillId="38" borderId="32" xfId="0" applyNumberFormat="1" applyFont="1" applyFill="1" applyBorder="1" applyAlignment="1" applyProtection="1">
      <alignment horizontal="center" vertical="center" wrapText="1"/>
      <protection hidden="1"/>
    </xf>
    <xf numFmtId="0" fontId="96" fillId="0" borderId="32" xfId="0" applyFont="1" applyBorder="1" applyAlignment="1">
      <alignment horizontal="center" vertical="center"/>
    </xf>
    <xf numFmtId="0" fontId="42" fillId="0" borderId="40" xfId="0" applyFont="1" applyBorder="1" applyAlignment="1">
      <alignment horizontal="justify" vertical="top" wrapText="1"/>
    </xf>
    <xf numFmtId="0" fontId="42" fillId="0" borderId="39" xfId="0" applyFont="1" applyBorder="1" applyAlignment="1">
      <alignment horizontal="justify" vertical="top" wrapText="1"/>
    </xf>
    <xf numFmtId="177" fontId="94" fillId="33" borderId="0" xfId="0" applyNumberFormat="1" applyFont="1" applyFill="1" applyBorder="1" applyAlignment="1" applyProtection="1">
      <alignment horizontal="center" vertical="center" wrapText="1"/>
      <protection locked="0"/>
    </xf>
    <xf numFmtId="20" fontId="42" fillId="0" borderId="0" xfId="0" applyNumberFormat="1" applyFont="1" applyBorder="1" applyAlignment="1">
      <alignment horizontal="justify" vertical="top" wrapText="1"/>
    </xf>
    <xf numFmtId="20" fontId="96" fillId="0" borderId="0" xfId="0" applyNumberFormat="1" applyFont="1" applyBorder="1" applyAlignment="1">
      <alignment horizontal="justify" vertical="top" wrapText="1"/>
    </xf>
    <xf numFmtId="20" fontId="96" fillId="0" borderId="41" xfId="0" applyNumberFormat="1" applyFont="1" applyBorder="1" applyAlignment="1">
      <alignment horizontal="justify" vertical="top" wrapText="1"/>
    </xf>
    <xf numFmtId="0" fontId="96" fillId="0" borderId="39" xfId="0" applyFont="1" applyBorder="1" applyAlignment="1">
      <alignment horizontal="justify" vertical="top" wrapText="1"/>
    </xf>
    <xf numFmtId="0" fontId="42" fillId="0" borderId="0" xfId="0" applyFont="1" applyBorder="1" applyAlignment="1">
      <alignment horizontal="right" vertical="top" wrapText="1"/>
    </xf>
    <xf numFmtId="0" fontId="96" fillId="0" borderId="0" xfId="0" applyFont="1" applyBorder="1" applyAlignment="1">
      <alignment horizontal="right" vertical="top" wrapText="1"/>
    </xf>
    <xf numFmtId="0" fontId="94" fillId="38" borderId="42" xfId="0" applyFont="1" applyFill="1" applyBorder="1" applyAlignment="1" applyProtection="1">
      <alignment horizontal="center" vertical="center" wrapText="1"/>
      <protection hidden="1"/>
    </xf>
    <xf numFmtId="0" fontId="94" fillId="38" borderId="0" xfId="0" applyFont="1" applyFill="1" applyBorder="1" applyAlignment="1" applyProtection="1">
      <alignment horizontal="center" vertical="center" wrapText="1"/>
      <protection hidden="1"/>
    </xf>
    <xf numFmtId="0" fontId="94" fillId="38" borderId="41" xfId="0" applyFont="1" applyFill="1" applyBorder="1" applyAlignment="1" applyProtection="1">
      <alignment horizontal="center" vertical="center" wrapText="1"/>
      <protection hidden="1"/>
    </xf>
    <xf numFmtId="0" fontId="94" fillId="38" borderId="40" xfId="0" applyFont="1" applyFill="1" applyBorder="1" applyAlignment="1" applyProtection="1">
      <alignment horizontal="center" vertical="center" wrapText="1"/>
      <protection hidden="1"/>
    </xf>
    <xf numFmtId="0" fontId="94" fillId="38" borderId="32" xfId="0" applyFont="1" applyFill="1" applyBorder="1" applyAlignment="1" applyProtection="1">
      <alignment horizontal="center" vertical="center" wrapText="1"/>
      <protection hidden="1"/>
    </xf>
    <xf numFmtId="0" fontId="94" fillId="38" borderId="39" xfId="0" applyFont="1" applyFill="1" applyBorder="1" applyAlignment="1" applyProtection="1">
      <alignment horizontal="center" vertical="center" wrapText="1"/>
      <protection hidden="1"/>
    </xf>
    <xf numFmtId="0" fontId="96" fillId="0" borderId="44" xfId="0" applyFont="1" applyBorder="1" applyAlignment="1">
      <alignment horizontal="justify" vertical="top" wrapText="1"/>
    </xf>
    <xf numFmtId="0" fontId="96" fillId="0" borderId="43" xfId="0" applyFont="1" applyBorder="1" applyAlignment="1">
      <alignment horizontal="justify" vertical="top" wrapText="1"/>
    </xf>
    <xf numFmtId="177" fontId="42" fillId="38" borderId="42" xfId="0" applyNumberFormat="1" applyFont="1" applyFill="1" applyBorder="1" applyAlignment="1" applyProtection="1">
      <alignment horizontal="center" vertical="center" wrapText="1"/>
      <protection hidden="1"/>
    </xf>
    <xf numFmtId="177" fontId="96" fillId="38" borderId="0" xfId="0" applyNumberFormat="1" applyFont="1" applyFill="1" applyBorder="1" applyAlignment="1" applyProtection="1">
      <alignment horizontal="center" vertical="center" wrapText="1"/>
      <protection hidden="1"/>
    </xf>
    <xf numFmtId="177" fontId="96" fillId="38" borderId="41" xfId="0" applyNumberFormat="1" applyFont="1" applyFill="1" applyBorder="1" applyAlignment="1" applyProtection="1">
      <alignment horizontal="center" vertical="center" wrapText="1"/>
      <protection hidden="1"/>
    </xf>
    <xf numFmtId="0" fontId="96" fillId="0" borderId="44" xfId="0" applyFont="1" applyBorder="1">
      <alignment vertical="center"/>
    </xf>
    <xf numFmtId="0" fontId="96" fillId="0" borderId="43" xfId="0" applyFont="1" applyBorder="1">
      <alignment vertical="center"/>
    </xf>
    <xf numFmtId="0" fontId="42" fillId="38" borderId="42" xfId="0" applyFont="1" applyFill="1" applyBorder="1" applyAlignment="1" applyProtection="1">
      <alignment horizontal="justify" vertical="top" wrapText="1"/>
      <protection hidden="1"/>
    </xf>
    <xf numFmtId="0" fontId="42" fillId="38" borderId="41" xfId="0" applyFont="1" applyFill="1" applyBorder="1" applyAlignment="1" applyProtection="1">
      <alignment horizontal="justify" vertical="top" wrapText="1"/>
      <protection hidden="1"/>
    </xf>
    <xf numFmtId="0" fontId="42" fillId="38" borderId="0" xfId="0" applyFont="1" applyFill="1" applyBorder="1" applyAlignment="1" applyProtection="1">
      <alignment horizontal="left" vertical="top" wrapText="1"/>
      <protection hidden="1"/>
    </xf>
    <xf numFmtId="0" fontId="42" fillId="38" borderId="41" xfId="0" applyFont="1" applyFill="1" applyBorder="1" applyAlignment="1" applyProtection="1">
      <alignment horizontal="left" vertical="top" wrapText="1"/>
      <protection hidden="1"/>
    </xf>
    <xf numFmtId="0" fontId="42" fillId="38" borderId="32" xfId="0" applyFont="1" applyFill="1" applyBorder="1" applyAlignment="1" applyProtection="1">
      <alignment horizontal="left" vertical="top" wrapText="1"/>
      <protection hidden="1"/>
    </xf>
    <xf numFmtId="0" fontId="42" fillId="38" borderId="39" xfId="0" applyFont="1" applyFill="1" applyBorder="1" applyAlignment="1" applyProtection="1">
      <alignment horizontal="left" vertical="top" wrapText="1"/>
      <protection hidden="1"/>
    </xf>
    <xf numFmtId="49" fontId="42" fillId="38" borderId="42" xfId="0" applyNumberFormat="1" applyFont="1" applyFill="1" applyBorder="1" applyAlignment="1" applyProtection="1">
      <alignment horizontal="center" vertical="center" wrapText="1"/>
      <protection hidden="1"/>
    </xf>
    <xf numFmtId="49" fontId="42" fillId="38" borderId="0" xfId="0" applyNumberFormat="1" applyFont="1" applyFill="1" applyBorder="1" applyAlignment="1" applyProtection="1">
      <alignment horizontal="center" vertical="center" wrapText="1"/>
      <protection hidden="1"/>
    </xf>
    <xf numFmtId="49" fontId="42" fillId="38" borderId="41" xfId="0" applyNumberFormat="1" applyFont="1" applyFill="1" applyBorder="1" applyAlignment="1" applyProtection="1">
      <alignment horizontal="center" vertical="center" wrapText="1"/>
      <protection hidden="1"/>
    </xf>
    <xf numFmtId="49" fontId="42" fillId="38" borderId="40" xfId="0" applyNumberFormat="1" applyFont="1" applyFill="1" applyBorder="1" applyAlignment="1" applyProtection="1">
      <alignment horizontal="center" vertical="center" wrapText="1"/>
      <protection hidden="1"/>
    </xf>
    <xf numFmtId="49" fontId="42" fillId="38" borderId="32" xfId="0" applyNumberFormat="1" applyFont="1" applyFill="1" applyBorder="1" applyAlignment="1" applyProtection="1">
      <alignment horizontal="center" vertical="center" wrapText="1"/>
      <protection hidden="1"/>
    </xf>
    <xf numFmtId="49" fontId="42" fillId="38" borderId="39" xfId="0" applyNumberFormat="1" applyFont="1" applyFill="1" applyBorder="1" applyAlignment="1" applyProtection="1">
      <alignment horizontal="center" vertical="center" wrapText="1"/>
      <protection hidden="1"/>
    </xf>
    <xf numFmtId="0" fontId="96" fillId="0" borderId="42" xfId="0" applyFont="1" applyBorder="1" applyAlignment="1">
      <alignment horizontal="justify" vertical="top" wrapText="1"/>
    </xf>
    <xf numFmtId="0" fontId="60" fillId="0" borderId="0" xfId="0" applyFont="1" applyBorder="1" applyAlignment="1">
      <alignment horizontal="justify" vertical="top"/>
    </xf>
    <xf numFmtId="0" fontId="42" fillId="33" borderId="0" xfId="0" applyFont="1" applyFill="1" applyBorder="1" applyAlignment="1">
      <alignment horizontal="left" vertical="top" shrinkToFit="1"/>
    </xf>
    <xf numFmtId="0" fontId="42" fillId="33" borderId="41" xfId="0" applyFont="1" applyFill="1" applyBorder="1" applyAlignment="1">
      <alignment horizontal="left" vertical="top" shrinkToFit="1"/>
    </xf>
    <xf numFmtId="0" fontId="96" fillId="0" borderId="41" xfId="0" applyFont="1" applyBorder="1">
      <alignment vertical="center"/>
    </xf>
    <xf numFmtId="0" fontId="42" fillId="38" borderId="40" xfId="0" applyFont="1" applyFill="1" applyBorder="1" applyAlignment="1" applyProtection="1">
      <alignment horizontal="center" vertical="center" wrapText="1"/>
      <protection hidden="1"/>
    </xf>
    <xf numFmtId="0" fontId="96" fillId="38" borderId="32" xfId="0" applyFont="1" applyFill="1" applyBorder="1" applyAlignment="1" applyProtection="1">
      <alignment horizontal="center" vertical="center" wrapText="1"/>
      <protection hidden="1"/>
    </xf>
    <xf numFmtId="0" fontId="96" fillId="38" borderId="39" xfId="0" applyFont="1" applyFill="1" applyBorder="1" applyAlignment="1" applyProtection="1">
      <alignment horizontal="center" vertical="center" wrapText="1"/>
      <protection hidden="1"/>
    </xf>
    <xf numFmtId="0" fontId="42" fillId="0" borderId="42" xfId="0" applyFont="1" applyBorder="1" applyAlignment="1">
      <alignment horizontal="left" vertical="top" wrapText="1"/>
    </xf>
    <xf numFmtId="0" fontId="42" fillId="0" borderId="0" xfId="0" applyFont="1" applyBorder="1" applyAlignment="1">
      <alignment horizontal="left" vertical="top" wrapText="1"/>
    </xf>
    <xf numFmtId="0" fontId="42" fillId="0" borderId="32" xfId="0" applyFont="1" applyFill="1" applyBorder="1" applyAlignment="1">
      <alignment horizontal="justify" vertical="top" wrapText="1"/>
    </xf>
    <xf numFmtId="0" fontId="96" fillId="0" borderId="32" xfId="0" applyFont="1" applyFill="1" applyBorder="1" applyAlignment="1">
      <alignment horizontal="justify" vertical="top" wrapText="1"/>
    </xf>
    <xf numFmtId="0" fontId="96" fillId="0" borderId="39" xfId="0" applyFont="1" applyFill="1" applyBorder="1" applyAlignment="1">
      <alignment horizontal="justify" vertical="top" wrapText="1"/>
    </xf>
    <xf numFmtId="0" fontId="96" fillId="36" borderId="0" xfId="0" applyFont="1" applyFill="1" applyBorder="1" applyAlignment="1">
      <alignment horizontal="left" vertical="center"/>
    </xf>
    <xf numFmtId="0" fontId="96" fillId="38" borderId="44" xfId="0" applyFont="1" applyFill="1" applyBorder="1" applyAlignment="1" applyProtection="1">
      <alignment horizontal="justify" vertical="center" wrapText="1"/>
      <protection hidden="1"/>
    </xf>
    <xf numFmtId="0" fontId="96" fillId="38" borderId="43" xfId="0" applyFont="1" applyFill="1" applyBorder="1" applyAlignment="1" applyProtection="1">
      <alignment horizontal="justify" vertical="center" wrapText="1"/>
      <protection hidden="1"/>
    </xf>
    <xf numFmtId="0" fontId="42" fillId="0" borderId="61" xfId="0" applyFont="1" applyFill="1" applyBorder="1" applyAlignment="1">
      <alignment horizontal="justify" vertical="top" wrapText="1"/>
    </xf>
    <xf numFmtId="0" fontId="96" fillId="0" borderId="61" xfId="0" applyFont="1" applyFill="1" applyBorder="1" applyAlignment="1">
      <alignment horizontal="justify" vertical="top" wrapText="1"/>
    </xf>
    <xf numFmtId="0" fontId="96" fillId="0" borderId="64" xfId="0" applyFont="1" applyFill="1" applyBorder="1" applyAlignment="1">
      <alignment horizontal="justify" vertical="top" wrapText="1"/>
    </xf>
    <xf numFmtId="0" fontId="42" fillId="33" borderId="0" xfId="0" applyFont="1" applyFill="1" applyBorder="1" applyAlignment="1" applyProtection="1">
      <alignment horizontal="justify" vertical="top" wrapText="1"/>
      <protection locked="0"/>
    </xf>
    <xf numFmtId="0" fontId="96" fillId="33" borderId="0" xfId="0" applyFont="1" applyFill="1" applyBorder="1" applyAlignment="1" applyProtection="1">
      <alignment horizontal="justify" vertical="top" wrapText="1"/>
      <protection locked="0"/>
    </xf>
    <xf numFmtId="0" fontId="96" fillId="33" borderId="41" xfId="0" applyFont="1" applyFill="1" applyBorder="1" applyAlignment="1" applyProtection="1">
      <alignment horizontal="justify" vertical="top" wrapText="1"/>
      <protection locked="0"/>
    </xf>
    <xf numFmtId="0" fontId="96" fillId="33" borderId="61" xfId="0" applyFont="1" applyFill="1" applyBorder="1" applyAlignment="1" applyProtection="1">
      <alignment horizontal="justify" vertical="top" wrapText="1"/>
      <protection locked="0"/>
    </xf>
    <xf numFmtId="0" fontId="96" fillId="33" borderId="64" xfId="0" applyFont="1" applyFill="1" applyBorder="1" applyAlignment="1" applyProtection="1">
      <alignment horizontal="justify" vertical="top" wrapText="1"/>
      <protection locked="0"/>
    </xf>
    <xf numFmtId="0" fontId="96" fillId="0" borderId="40" xfId="0" applyFont="1" applyFill="1" applyBorder="1" applyAlignment="1">
      <alignment horizontal="justify" vertical="top" wrapText="1"/>
    </xf>
    <xf numFmtId="0" fontId="42" fillId="0" borderId="0" xfId="0" applyFont="1" applyBorder="1" applyAlignment="1">
      <alignment horizontal="center" vertical="top" wrapText="1"/>
    </xf>
    <xf numFmtId="0" fontId="96" fillId="0" borderId="0" xfId="0" applyFont="1" applyBorder="1" applyAlignment="1">
      <alignment horizontal="center" vertical="top" wrapText="1"/>
    </xf>
    <xf numFmtId="0" fontId="96" fillId="0" borderId="41" xfId="0" applyFont="1" applyBorder="1" applyAlignment="1">
      <alignment horizontal="center" vertical="top" wrapText="1"/>
    </xf>
    <xf numFmtId="0" fontId="96" fillId="38" borderId="62" xfId="0" applyFont="1" applyFill="1" applyBorder="1" applyAlignment="1" applyProtection="1">
      <alignment horizontal="center" vertical="center" wrapText="1"/>
      <protection hidden="1"/>
    </xf>
    <xf numFmtId="0" fontId="42" fillId="38" borderId="32" xfId="0" applyFont="1" applyFill="1" applyBorder="1" applyAlignment="1" applyProtection="1">
      <alignment horizontal="center" vertical="center" wrapText="1"/>
      <protection hidden="1"/>
    </xf>
    <xf numFmtId="0" fontId="96" fillId="0" borderId="0" xfId="0" applyFont="1" applyAlignment="1">
      <alignment horizontal="left" vertical="top"/>
    </xf>
    <xf numFmtId="38" fontId="96" fillId="38" borderId="32" xfId="0" applyNumberFormat="1" applyFont="1" applyFill="1" applyBorder="1" applyAlignment="1" applyProtection="1">
      <alignment horizontal="right" vertical="center" wrapText="1"/>
      <protection hidden="1"/>
    </xf>
    <xf numFmtId="0" fontId="96" fillId="38" borderId="32" xfId="0" applyFont="1" applyFill="1" applyBorder="1" applyAlignment="1" applyProtection="1">
      <alignment horizontal="right" vertical="center" wrapText="1"/>
      <protection hidden="1"/>
    </xf>
    <xf numFmtId="38" fontId="96" fillId="38" borderId="32" xfId="0" applyNumberFormat="1" applyFont="1" applyFill="1" applyBorder="1" applyAlignment="1" applyProtection="1">
      <alignment horizontal="left" vertical="center" wrapText="1"/>
      <protection hidden="1"/>
    </xf>
    <xf numFmtId="0" fontId="96" fillId="38" borderId="32" xfId="0" applyFont="1" applyFill="1" applyBorder="1" applyAlignment="1" applyProtection="1">
      <alignment horizontal="left" vertical="center" wrapText="1"/>
      <protection hidden="1"/>
    </xf>
    <xf numFmtId="0" fontId="42" fillId="38" borderId="40" xfId="0" applyFont="1" applyFill="1" applyBorder="1" applyAlignment="1" applyProtection="1">
      <alignment horizontal="center" vertical="top" wrapText="1"/>
      <protection hidden="1"/>
    </xf>
    <xf numFmtId="0" fontId="96" fillId="38" borderId="32" xfId="0" applyFont="1" applyFill="1" applyBorder="1" applyAlignment="1" applyProtection="1">
      <alignment horizontal="center" vertical="top" wrapText="1"/>
      <protection hidden="1"/>
    </xf>
    <xf numFmtId="0" fontId="96" fillId="38" borderId="39" xfId="0" applyFont="1" applyFill="1" applyBorder="1" applyAlignment="1" applyProtection="1">
      <alignment horizontal="center" vertical="top" wrapText="1"/>
      <protection hidden="1"/>
    </xf>
    <xf numFmtId="0" fontId="96" fillId="0" borderId="63" xfId="0" applyFont="1" applyFill="1" applyBorder="1" applyAlignment="1">
      <alignment horizontal="justify" vertical="top" wrapText="1"/>
    </xf>
    <xf numFmtId="0" fontId="96" fillId="33" borderId="0" xfId="0" applyFont="1" applyFill="1" applyBorder="1" applyAlignment="1" applyProtection="1">
      <alignment horizontal="center" vertical="center" wrapText="1"/>
      <protection locked="0"/>
    </xf>
    <xf numFmtId="0" fontId="42" fillId="38" borderId="40" xfId="0" applyFont="1" applyFill="1" applyBorder="1" applyAlignment="1" applyProtection="1">
      <alignment horizontal="justify" vertical="top" wrapText="1"/>
      <protection hidden="1"/>
    </xf>
    <xf numFmtId="0" fontId="42" fillId="38" borderId="32" xfId="0" applyFont="1" applyFill="1" applyBorder="1" applyAlignment="1" applyProtection="1">
      <alignment horizontal="justify" vertical="top" wrapText="1"/>
      <protection hidden="1"/>
    </xf>
    <xf numFmtId="0" fontId="42" fillId="38" borderId="39" xfId="0" applyFont="1" applyFill="1" applyBorder="1" applyAlignment="1" applyProtection="1">
      <alignment horizontal="justify" vertical="top" wrapText="1"/>
      <protection hidden="1"/>
    </xf>
    <xf numFmtId="0" fontId="42" fillId="0" borderId="42" xfId="0" applyFont="1" applyBorder="1" applyAlignment="1">
      <alignment horizontal="center" vertical="top" wrapText="1"/>
    </xf>
    <xf numFmtId="0" fontId="96" fillId="0" borderId="38" xfId="0" applyFont="1" applyBorder="1" applyAlignment="1">
      <alignment horizontal="center" vertical="top" wrapText="1"/>
    </xf>
    <xf numFmtId="0" fontId="119" fillId="38" borderId="0" xfId="0" applyFont="1" applyFill="1" applyBorder="1" applyAlignment="1" applyProtection="1">
      <alignment horizontal="left" vertical="top" wrapText="1"/>
      <protection hidden="1"/>
    </xf>
    <xf numFmtId="0" fontId="119" fillId="38" borderId="41" xfId="0" applyFont="1" applyFill="1" applyBorder="1" applyAlignment="1" applyProtection="1">
      <alignment horizontal="left" vertical="top" wrapText="1"/>
      <protection hidden="1"/>
    </xf>
    <xf numFmtId="0" fontId="120" fillId="0" borderId="65" xfId="0" applyFont="1" applyBorder="1" applyAlignment="1" applyProtection="1">
      <alignment horizontal="center" vertical="top" wrapText="1"/>
      <protection hidden="1"/>
    </xf>
    <xf numFmtId="0" fontId="120" fillId="0" borderId="66" xfId="0" applyFont="1" applyBorder="1" applyAlignment="1" applyProtection="1">
      <alignment horizontal="center" vertical="top" wrapText="1"/>
      <protection hidden="1"/>
    </xf>
    <xf numFmtId="0" fontId="120" fillId="0" borderId="67" xfId="0" applyFont="1" applyBorder="1" applyAlignment="1" applyProtection="1">
      <alignment horizontal="center" vertical="top" wrapText="1"/>
      <protection hidden="1"/>
    </xf>
    <xf numFmtId="0" fontId="119" fillId="38" borderId="0" xfId="0" applyFont="1" applyFill="1" applyBorder="1" applyAlignment="1" applyProtection="1">
      <alignment horizontal="left" vertical="top" shrinkToFit="1"/>
      <protection hidden="1"/>
    </xf>
    <xf numFmtId="0" fontId="119" fillId="38" borderId="41" xfId="0" applyFont="1" applyFill="1" applyBorder="1" applyAlignment="1" applyProtection="1">
      <alignment horizontal="left" vertical="top" shrinkToFit="1"/>
      <protection hidden="1"/>
    </xf>
    <xf numFmtId="0" fontId="118" fillId="0" borderId="42" xfId="0" applyFont="1" applyBorder="1" applyAlignment="1" applyProtection="1">
      <alignment horizontal="left" vertical="top" shrinkToFit="1"/>
      <protection hidden="1"/>
    </xf>
    <xf numFmtId="0" fontId="118" fillId="0" borderId="0" xfId="0" applyFont="1" applyBorder="1" applyAlignment="1" applyProtection="1">
      <alignment horizontal="left" vertical="top" shrinkToFit="1"/>
      <protection hidden="1"/>
    </xf>
    <xf numFmtId="0" fontId="109" fillId="0" borderId="0" xfId="0" applyFont="1" applyAlignment="1" applyProtection="1">
      <alignment horizontal="center" wrapText="1"/>
      <protection hidden="1"/>
    </xf>
    <xf numFmtId="0" fontId="110" fillId="0" borderId="0" xfId="0" applyFont="1" applyAlignment="1" applyProtection="1">
      <protection hidden="1"/>
    </xf>
    <xf numFmtId="0" fontId="117" fillId="0" borderId="42" xfId="0" applyFont="1" applyBorder="1" applyAlignment="1" applyProtection="1">
      <alignment horizontal="center" vertical="center" shrinkToFit="1"/>
      <protection hidden="1"/>
    </xf>
    <xf numFmtId="0" fontId="117" fillId="0" borderId="0" xfId="0" applyFont="1" applyBorder="1" applyAlignment="1" applyProtection="1">
      <alignment horizontal="center" vertical="center" shrinkToFit="1"/>
      <protection hidden="1"/>
    </xf>
    <xf numFmtId="0" fontId="117" fillId="0" borderId="0" xfId="0" applyFont="1" applyBorder="1" applyAlignment="1" applyProtection="1">
      <alignment horizontal="center" vertical="center" shrinkToFit="1"/>
      <protection locked="0" hidden="1"/>
    </xf>
    <xf numFmtId="0" fontId="117" fillId="0" borderId="41" xfId="0" applyFont="1" applyBorder="1" applyAlignment="1" applyProtection="1">
      <alignment horizontal="center" vertical="center" shrinkToFit="1"/>
      <protection locked="0" hidden="1"/>
    </xf>
    <xf numFmtId="0" fontId="112" fillId="0" borderId="14" xfId="0" applyFont="1" applyBorder="1" applyAlignment="1" applyProtection="1">
      <alignment horizontal="justify" vertical="top" wrapText="1"/>
      <protection hidden="1"/>
    </xf>
    <xf numFmtId="0" fontId="112" fillId="0" borderId="44" xfId="0" applyFont="1" applyBorder="1" applyAlignment="1" applyProtection="1">
      <alignment horizontal="justify" vertical="top" wrapText="1"/>
      <protection hidden="1"/>
    </xf>
    <xf numFmtId="0" fontId="112" fillId="0" borderId="43" xfId="0" applyFont="1" applyBorder="1" applyAlignment="1" applyProtection="1">
      <alignment horizontal="justify" vertical="top" wrapText="1"/>
      <protection hidden="1"/>
    </xf>
    <xf numFmtId="0" fontId="119" fillId="38" borderId="32" xfId="0" applyFont="1" applyFill="1" applyBorder="1" applyAlignment="1" applyProtection="1">
      <alignment horizontal="center" vertical="top" shrinkToFit="1"/>
      <protection hidden="1"/>
    </xf>
    <xf numFmtId="0" fontId="119" fillId="38" borderId="39" xfId="0" applyFont="1" applyFill="1" applyBorder="1" applyAlignment="1" applyProtection="1">
      <alignment horizontal="center" vertical="top" shrinkToFit="1"/>
      <protection hidden="1"/>
    </xf>
    <xf numFmtId="0" fontId="118" fillId="0" borderId="40" xfId="0" applyFont="1" applyBorder="1" applyAlignment="1" applyProtection="1">
      <alignment horizontal="left" vertical="top" shrinkToFit="1"/>
      <protection hidden="1"/>
    </xf>
    <xf numFmtId="0" fontId="118" fillId="0" borderId="32" xfId="0" applyFont="1" applyBorder="1" applyAlignment="1" applyProtection="1">
      <alignment horizontal="left" vertical="top" shrinkToFit="1"/>
      <protection hidden="1"/>
    </xf>
    <xf numFmtId="0" fontId="118" fillId="0" borderId="42" xfId="0" applyFont="1" applyBorder="1" applyAlignment="1" applyProtection="1">
      <alignment horizontal="left" vertical="top"/>
      <protection hidden="1"/>
    </xf>
    <xf numFmtId="0" fontId="118" fillId="0" borderId="0" xfId="0" applyFont="1" applyBorder="1" applyAlignment="1" applyProtection="1">
      <alignment horizontal="left" vertical="top"/>
      <protection hidden="1"/>
    </xf>
    <xf numFmtId="0" fontId="119" fillId="38" borderId="32" xfId="0" applyFont="1" applyFill="1" applyBorder="1" applyAlignment="1" applyProtection="1">
      <alignment vertical="top" shrinkToFit="1"/>
      <protection hidden="1"/>
    </xf>
    <xf numFmtId="0" fontId="119" fillId="38" borderId="39" xfId="0" applyFont="1" applyFill="1" applyBorder="1" applyAlignment="1" applyProtection="1">
      <alignment vertical="top" shrinkToFit="1"/>
      <protection hidden="1"/>
    </xf>
    <xf numFmtId="0" fontId="118" fillId="0" borderId="63" xfId="0" applyFont="1" applyBorder="1" applyAlignment="1" applyProtection="1">
      <alignment horizontal="left" vertical="top"/>
      <protection hidden="1"/>
    </xf>
    <xf numFmtId="0" fontId="118" fillId="0" borderId="61" xfId="0" applyFont="1" applyBorder="1" applyAlignment="1" applyProtection="1">
      <alignment horizontal="left" vertical="top"/>
      <protection hidden="1"/>
    </xf>
    <xf numFmtId="0" fontId="0" fillId="33" borderId="0" xfId="0" applyFill="1" applyAlignment="1" applyProtection="1">
      <alignment horizontal="left" vertical="center" shrinkToFit="1"/>
      <protection locked="0" hidden="1"/>
    </xf>
    <xf numFmtId="0" fontId="85" fillId="0" borderId="14" xfId="0" applyFont="1" applyBorder="1" applyAlignment="1" applyProtection="1">
      <alignment horizontal="center" vertical="center" readingOrder="1"/>
      <protection hidden="1"/>
    </xf>
    <xf numFmtId="0" fontId="85" fillId="0" borderId="44" xfId="0" applyFont="1" applyBorder="1" applyAlignment="1" applyProtection="1">
      <alignment horizontal="center" vertical="center" readingOrder="1"/>
      <protection hidden="1"/>
    </xf>
    <xf numFmtId="0" fontId="85" fillId="0" borderId="43" xfId="0" applyFont="1" applyBorder="1" applyAlignment="1" applyProtection="1">
      <alignment horizontal="center" vertical="center" readingOrder="1"/>
      <protection hidden="1"/>
    </xf>
    <xf numFmtId="0" fontId="89" fillId="38" borderId="42" xfId="0" applyFont="1" applyFill="1" applyBorder="1" applyAlignment="1" applyProtection="1">
      <alignment horizontal="center" vertical="center" wrapText="1" readingOrder="1"/>
      <protection hidden="1"/>
    </xf>
    <xf numFmtId="0" fontId="89" fillId="38" borderId="0" xfId="0" applyFont="1" applyFill="1" applyBorder="1" applyAlignment="1" applyProtection="1">
      <alignment horizontal="center" vertical="center" wrapText="1" readingOrder="1"/>
      <protection hidden="1"/>
    </xf>
    <xf numFmtId="0" fontId="89" fillId="38" borderId="41" xfId="0" applyFont="1" applyFill="1" applyBorder="1" applyAlignment="1" applyProtection="1">
      <alignment horizontal="center" vertical="center" wrapText="1" readingOrder="1"/>
      <protection hidden="1"/>
    </xf>
    <xf numFmtId="0" fontId="89" fillId="38" borderId="40" xfId="0" applyFont="1" applyFill="1" applyBorder="1" applyAlignment="1" applyProtection="1">
      <alignment horizontal="center" vertical="center" wrapText="1" readingOrder="1"/>
      <protection hidden="1"/>
    </xf>
    <xf numFmtId="0" fontId="89" fillId="38" borderId="32" xfId="0" applyFont="1" applyFill="1" applyBorder="1" applyAlignment="1" applyProtection="1">
      <alignment horizontal="center" vertical="center" wrapText="1" readingOrder="1"/>
      <protection hidden="1"/>
    </xf>
    <xf numFmtId="0" fontId="89" fillId="38" borderId="39" xfId="0" applyFont="1" applyFill="1" applyBorder="1" applyAlignment="1" applyProtection="1">
      <alignment horizontal="center" vertical="center" wrapText="1" readingOrder="1"/>
      <protection hidden="1"/>
    </xf>
    <xf numFmtId="0" fontId="32" fillId="33" borderId="42" xfId="0" applyFont="1" applyFill="1" applyBorder="1" applyAlignment="1" applyProtection="1">
      <alignment horizontal="center" vertical="center" wrapText="1"/>
      <protection locked="0" hidden="1"/>
    </xf>
    <xf numFmtId="0" fontId="32" fillId="33" borderId="0" xfId="0" applyFont="1" applyFill="1" applyBorder="1" applyAlignment="1" applyProtection="1">
      <alignment horizontal="center" vertical="center" wrapText="1"/>
      <protection locked="0" hidden="1"/>
    </xf>
    <xf numFmtId="0" fontId="32" fillId="0" borderId="14" xfId="0"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32" fillId="0" borderId="42"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85" fillId="0" borderId="0" xfId="0" applyFont="1" applyAlignment="1" applyProtection="1">
      <alignment horizontal="left" vertical="center" readingOrder="1"/>
      <protection hidden="1"/>
    </xf>
    <xf numFmtId="0" fontId="84" fillId="38" borderId="0" xfId="0" applyFont="1" applyFill="1" applyAlignment="1" applyProtection="1">
      <alignment horizontal="left" vertical="center" shrinkToFit="1" readingOrder="1"/>
      <protection hidden="1"/>
    </xf>
    <xf numFmtId="0" fontId="0" fillId="33" borderId="0" xfId="0" applyFill="1" applyAlignment="1" applyProtection="1">
      <alignment horizontal="center" vertical="center"/>
      <protection locked="0" hidden="1"/>
    </xf>
    <xf numFmtId="0" fontId="29" fillId="33" borderId="0" xfId="0" applyFont="1" applyFill="1" applyAlignment="1" applyProtection="1">
      <alignment horizontal="left" vertical="center" shrinkToFit="1" readingOrder="1"/>
      <protection locked="0" hidden="1"/>
    </xf>
    <xf numFmtId="0" fontId="27" fillId="38" borderId="0" xfId="0" applyFont="1" applyFill="1" applyBorder="1" applyAlignment="1" applyProtection="1">
      <alignment horizontal="left" vertical="top" wrapText="1" shrinkToFit="1"/>
      <protection hidden="1"/>
    </xf>
    <xf numFmtId="0" fontId="27" fillId="38" borderId="41" xfId="0" applyFont="1" applyFill="1" applyBorder="1" applyAlignment="1" applyProtection="1">
      <alignment horizontal="left" vertical="top" wrapText="1" shrinkToFit="1"/>
      <protection hidden="1"/>
    </xf>
    <xf numFmtId="38" fontId="27" fillId="38" borderId="0" xfId="0" applyNumberFormat="1" applyFont="1" applyFill="1" applyBorder="1" applyAlignment="1" applyProtection="1">
      <alignment horizontal="left" vertical="center" shrinkToFit="1"/>
      <protection hidden="1"/>
    </xf>
    <xf numFmtId="38" fontId="27" fillId="38" borderId="41" xfId="0" applyNumberFormat="1" applyFont="1" applyFill="1" applyBorder="1" applyAlignment="1" applyProtection="1">
      <alignment horizontal="left" vertical="center" shrinkToFit="1"/>
      <protection hidden="1"/>
    </xf>
    <xf numFmtId="0" fontId="0" fillId="33" borderId="32" xfId="0" applyFill="1" applyBorder="1" applyAlignment="1" applyProtection="1">
      <alignment horizontal="center" vertical="center"/>
      <protection locked="0" hidden="1"/>
    </xf>
    <xf numFmtId="0" fontId="27" fillId="33" borderId="32" xfId="0" applyFont="1" applyFill="1" applyBorder="1" applyAlignment="1" applyProtection="1">
      <alignment horizontal="left" vertical="center"/>
      <protection locked="0" hidden="1"/>
    </xf>
    <xf numFmtId="0" fontId="0" fillId="0" borderId="0" xfId="0" applyAlignment="1" applyProtection="1">
      <alignment horizontal="center" vertical="center"/>
      <protection hidden="1"/>
    </xf>
    <xf numFmtId="0" fontId="40" fillId="0" borderId="0" xfId="0" applyFont="1" applyAlignment="1" applyProtection="1">
      <alignment horizontal="right" vertical="center"/>
      <protection hidden="1"/>
    </xf>
    <xf numFmtId="0" fontId="32" fillId="0" borderId="0" xfId="0" applyFont="1" applyAlignment="1" applyProtection="1">
      <alignment horizontal="right" vertical="center"/>
      <protection hidden="1"/>
    </xf>
    <xf numFmtId="0" fontId="85" fillId="33" borderId="32" xfId="0" applyFont="1" applyFill="1" applyBorder="1" applyAlignment="1" applyProtection="1">
      <alignment horizontal="center" vertical="center" readingOrder="1"/>
      <protection locked="0" hidden="1"/>
    </xf>
    <xf numFmtId="20" fontId="40" fillId="38" borderId="0" xfId="0" applyNumberFormat="1" applyFont="1" applyFill="1" applyAlignment="1" applyProtection="1">
      <alignment horizontal="center" vertical="center" shrinkToFit="1"/>
      <protection hidden="1"/>
    </xf>
    <xf numFmtId="0" fontId="40" fillId="38" borderId="0" xfId="0" applyFont="1" applyFill="1" applyBorder="1" applyAlignment="1" applyProtection="1">
      <alignment horizontal="center" vertical="center" shrinkToFit="1"/>
      <protection hidden="1"/>
    </xf>
    <xf numFmtId="176" fontId="73" fillId="38" borderId="0" xfId="0" applyNumberFormat="1" applyFont="1" applyFill="1" applyAlignment="1" applyProtection="1">
      <alignment horizontal="left" vertical="center"/>
      <protection hidden="1"/>
    </xf>
    <xf numFmtId="0" fontId="40" fillId="0" borderId="42" xfId="0" applyFont="1" applyBorder="1" applyAlignment="1" applyProtection="1">
      <alignment horizontal="center" vertical="center"/>
      <protection hidden="1"/>
    </xf>
    <xf numFmtId="0" fontId="32" fillId="0" borderId="41" xfId="0" applyFont="1" applyBorder="1" applyAlignment="1" applyProtection="1">
      <alignment horizontal="center" vertical="center"/>
      <protection hidden="1"/>
    </xf>
    <xf numFmtId="0" fontId="32" fillId="0" borderId="40" xfId="0" applyFont="1" applyBorder="1" applyAlignment="1" applyProtection="1">
      <alignment horizontal="center" vertical="center"/>
      <protection hidden="1"/>
    </xf>
    <xf numFmtId="0" fontId="32" fillId="0" borderId="39" xfId="0" applyFont="1" applyBorder="1" applyAlignment="1" applyProtection="1">
      <alignment horizontal="center" vertical="center"/>
      <protection hidden="1"/>
    </xf>
    <xf numFmtId="0" fontId="32" fillId="33" borderId="41" xfId="0" applyFont="1" applyFill="1" applyBorder="1" applyAlignment="1" applyProtection="1">
      <alignment horizontal="center" vertical="center" wrapText="1"/>
      <protection locked="0" hidden="1"/>
    </xf>
    <xf numFmtId="0" fontId="32" fillId="33" borderId="40" xfId="0" applyFont="1" applyFill="1" applyBorder="1" applyAlignment="1" applyProtection="1">
      <alignment horizontal="center" vertical="center" wrapText="1"/>
      <protection locked="0" hidden="1"/>
    </xf>
    <xf numFmtId="0" fontId="32" fillId="33" borderId="32" xfId="0" applyFont="1" applyFill="1" applyBorder="1" applyAlignment="1" applyProtection="1">
      <alignment horizontal="center" vertical="center" wrapText="1"/>
      <protection locked="0" hidden="1"/>
    </xf>
    <xf numFmtId="0" fontId="32" fillId="33" borderId="39" xfId="0" applyFont="1" applyFill="1" applyBorder="1" applyAlignment="1" applyProtection="1">
      <alignment horizontal="center" vertical="center" wrapText="1"/>
      <protection locked="0" hidden="1"/>
    </xf>
    <xf numFmtId="0" fontId="40" fillId="0" borderId="14" xfId="0" applyFont="1" applyBorder="1" applyAlignment="1" applyProtection="1">
      <alignment horizontal="center" vertical="center"/>
      <protection hidden="1"/>
    </xf>
    <xf numFmtId="0" fontId="32" fillId="0" borderId="43" xfId="0" applyFont="1" applyBorder="1" applyAlignment="1" applyProtection="1">
      <alignment horizontal="center" vertical="center"/>
      <protection hidden="1"/>
    </xf>
    <xf numFmtId="0" fontId="32" fillId="0" borderId="42" xfId="0" applyFont="1" applyBorder="1" applyAlignment="1" applyProtection="1">
      <alignment horizontal="center" vertical="center"/>
      <protection hidden="1"/>
    </xf>
    <xf numFmtId="0" fontId="32" fillId="0" borderId="43" xfId="0" applyFont="1" applyFill="1" applyBorder="1" applyAlignment="1" applyProtection="1">
      <alignment horizontal="center" vertical="center"/>
      <protection hidden="1"/>
    </xf>
    <xf numFmtId="0" fontId="32" fillId="0" borderId="41" xfId="0" applyFont="1" applyFill="1" applyBorder="1" applyAlignment="1" applyProtection="1">
      <alignment horizontal="center" vertical="center"/>
      <protection hidden="1"/>
    </xf>
    <xf numFmtId="0" fontId="147" fillId="0" borderId="0" xfId="0" applyFont="1" applyAlignment="1" applyProtection="1">
      <alignment horizontal="center" vertical="center"/>
      <protection hidden="1"/>
    </xf>
    <xf numFmtId="0" fontId="91" fillId="0" borderId="0" xfId="0" applyFont="1" applyBorder="1" applyAlignment="1" applyProtection="1">
      <alignment horizontal="center" vertical="center"/>
      <protection hidden="1"/>
    </xf>
    <xf numFmtId="0" fontId="91" fillId="0" borderId="0" xfId="0" applyFont="1" applyAlignment="1" applyProtection="1">
      <alignment horizontal="center" vertical="center" readingOrder="1"/>
      <protection hidden="1"/>
    </xf>
    <xf numFmtId="176" fontId="160" fillId="38" borderId="0" xfId="0" applyNumberFormat="1" applyFont="1" applyFill="1" applyAlignment="1">
      <alignment horizontal="right" vertical="center"/>
    </xf>
    <xf numFmtId="0" fontId="23" fillId="0" borderId="0" xfId="0" applyFont="1" applyAlignment="1">
      <alignment horizontal="justify" vertical="center" wrapText="1"/>
    </xf>
    <xf numFmtId="0" fontId="144" fillId="38" borderId="0" xfId="0" applyFont="1" applyFill="1" applyAlignment="1">
      <alignment horizontal="left" vertical="center" shrinkToFit="1"/>
    </xf>
    <xf numFmtId="0" fontId="73" fillId="0" borderId="0" xfId="0" applyFont="1" applyAlignment="1">
      <alignment vertical="center" shrinkToFit="1"/>
    </xf>
    <xf numFmtId="0" fontId="160" fillId="38" borderId="0" xfId="0" applyFont="1" applyFill="1">
      <alignment vertical="center"/>
    </xf>
    <xf numFmtId="0" fontId="160" fillId="38" borderId="0" xfId="0" applyFont="1" applyFill="1" applyAlignment="1">
      <alignment horizontal="left" vertical="center"/>
    </xf>
    <xf numFmtId="0" fontId="161" fillId="0" borderId="0" xfId="0" applyFont="1" applyAlignment="1">
      <alignment horizontal="center" vertical="center" wrapText="1"/>
    </xf>
    <xf numFmtId="0" fontId="162" fillId="0" borderId="0" xfId="0" applyFont="1">
      <alignment vertical="center"/>
    </xf>
    <xf numFmtId="0" fontId="159" fillId="0" borderId="0" xfId="0" applyFont="1" applyAlignment="1">
      <alignment horizontal="justify" vertical="center" wrapText="1"/>
    </xf>
    <xf numFmtId="0" fontId="160" fillId="0" borderId="0" xfId="0" applyFont="1">
      <alignment vertical="center"/>
    </xf>
    <xf numFmtId="0" fontId="160" fillId="0" borderId="0" xfId="0" applyFont="1" applyAlignment="1">
      <alignment vertical="center"/>
    </xf>
    <xf numFmtId="0" fontId="0" fillId="0" borderId="0" xfId="0" applyAlignment="1">
      <alignment vertical="center"/>
    </xf>
    <xf numFmtId="38" fontId="160" fillId="38" borderId="0" xfId="42" applyFont="1" applyFill="1" applyAlignment="1">
      <alignment horizontal="left" vertical="center"/>
    </xf>
    <xf numFmtId="178" fontId="149" fillId="0" borderId="22" xfId="0" applyNumberFormat="1" applyFont="1" applyBorder="1" applyAlignment="1" applyProtection="1">
      <alignment horizontal="center" vertical="center" wrapText="1"/>
      <protection hidden="1"/>
    </xf>
    <xf numFmtId="0" fontId="144" fillId="0" borderId="19" xfId="0" applyFont="1" applyBorder="1" applyAlignment="1" applyProtection="1">
      <alignment horizontal="center" vertical="center" wrapText="1"/>
      <protection hidden="1"/>
    </xf>
    <xf numFmtId="0" fontId="149" fillId="33" borderId="19" xfId="0" applyFont="1" applyFill="1" applyBorder="1" applyAlignment="1" applyProtection="1">
      <alignment vertical="center" wrapText="1"/>
      <protection locked="0" hidden="1"/>
    </xf>
    <xf numFmtId="0" fontId="144" fillId="0" borderId="19" xfId="0" applyFont="1" applyBorder="1" applyAlignment="1" applyProtection="1">
      <alignment vertical="center" wrapText="1"/>
      <protection locked="0" hidden="1"/>
    </xf>
    <xf numFmtId="0" fontId="144" fillId="33" borderId="19" xfId="0" applyFont="1" applyFill="1" applyBorder="1" applyAlignment="1" applyProtection="1">
      <alignment horizontal="center" vertical="center" wrapText="1"/>
      <protection locked="0" hidden="1"/>
    </xf>
    <xf numFmtId="0" fontId="144" fillId="0" borderId="19" xfId="0" applyFont="1" applyBorder="1" applyAlignment="1" applyProtection="1">
      <alignment horizontal="center" vertical="center" wrapText="1"/>
      <protection locked="0" hidden="1"/>
    </xf>
    <xf numFmtId="0" fontId="149" fillId="0" borderId="0" xfId="0" applyFont="1" applyAlignment="1" applyProtection="1">
      <alignment horizontal="left" vertical="center" wrapText="1"/>
      <protection hidden="1"/>
    </xf>
    <xf numFmtId="0" fontId="149" fillId="38" borderId="0" xfId="0" applyFont="1" applyFill="1" applyAlignment="1" applyProtection="1">
      <alignment horizontal="left" vertical="center" shrinkToFit="1"/>
      <protection hidden="1"/>
    </xf>
    <xf numFmtId="0" fontId="149" fillId="0" borderId="0" xfId="0" applyFont="1" applyAlignment="1" applyProtection="1">
      <alignment horizontal="justify" vertical="center" wrapText="1"/>
      <protection hidden="1"/>
    </xf>
    <xf numFmtId="0" fontId="144" fillId="0" borderId="0" xfId="0" applyFont="1" applyProtection="1">
      <alignment vertical="center"/>
      <protection hidden="1"/>
    </xf>
    <xf numFmtId="0" fontId="149" fillId="0" borderId="14" xfId="0" applyFont="1" applyBorder="1" applyAlignment="1" applyProtection="1">
      <alignment horizontal="center" vertical="center" wrapText="1"/>
      <protection hidden="1"/>
    </xf>
    <xf numFmtId="0" fontId="144" fillId="0" borderId="44" xfId="0" applyFont="1" applyBorder="1" applyAlignment="1" applyProtection="1">
      <alignment horizontal="center" vertical="center" wrapText="1"/>
      <protection hidden="1"/>
    </xf>
    <xf numFmtId="0" fontId="144" fillId="0" borderId="43" xfId="0" applyFont="1" applyBorder="1" applyAlignment="1" applyProtection="1">
      <alignment horizontal="center" vertical="center" wrapText="1"/>
      <protection hidden="1"/>
    </xf>
    <xf numFmtId="0" fontId="149" fillId="0" borderId="44" xfId="0" applyFont="1" applyBorder="1" applyAlignment="1" applyProtection="1">
      <alignment horizontal="center" vertical="center" wrapText="1"/>
      <protection hidden="1"/>
    </xf>
    <xf numFmtId="0" fontId="144" fillId="38" borderId="0" xfId="0" applyFont="1" applyFill="1" applyAlignment="1" applyProtection="1">
      <alignment vertical="center" shrinkToFit="1"/>
      <protection hidden="1"/>
    </xf>
    <xf numFmtId="0" fontId="149" fillId="0" borderId="0" xfId="0" applyFont="1" applyAlignment="1" applyProtection="1">
      <alignment horizontal="center" vertical="center" wrapText="1"/>
      <protection hidden="1"/>
    </xf>
    <xf numFmtId="0" fontId="149" fillId="0" borderId="0" xfId="0" applyFont="1" applyAlignment="1" applyProtection="1">
      <alignment horizontal="justify" vertical="top" wrapText="1"/>
      <protection hidden="1"/>
    </xf>
    <xf numFmtId="0" fontId="144" fillId="0" borderId="0" xfId="0" applyFont="1" applyAlignment="1" applyProtection="1">
      <alignment vertical="top"/>
      <protection hidden="1"/>
    </xf>
    <xf numFmtId="176" fontId="144" fillId="33" borderId="0" xfId="0" applyNumberFormat="1" applyFont="1" applyFill="1" applyProtection="1">
      <alignment vertical="center"/>
      <protection locked="0" hidden="1"/>
    </xf>
    <xf numFmtId="0" fontId="144" fillId="0" borderId="0" xfId="0" applyFont="1" applyAlignment="1" applyProtection="1">
      <alignment vertical="center" wrapText="1"/>
      <protection hidden="1"/>
    </xf>
    <xf numFmtId="0" fontId="144" fillId="33" borderId="0" xfId="0" applyFont="1" applyFill="1" applyAlignment="1" applyProtection="1">
      <alignment vertical="center"/>
      <protection locked="0" hidden="1"/>
    </xf>
    <xf numFmtId="0" fontId="149" fillId="0" borderId="0" xfId="0" applyFont="1" applyProtection="1">
      <alignment vertical="center"/>
      <protection hidden="1"/>
    </xf>
    <xf numFmtId="0" fontId="149" fillId="36" borderId="0" xfId="0" applyFont="1" applyFill="1" applyAlignment="1" applyProtection="1">
      <alignment vertical="center" shrinkToFit="1"/>
      <protection hidden="1"/>
    </xf>
    <xf numFmtId="0" fontId="144" fillId="36" borderId="0" xfId="0" applyFont="1" applyFill="1" applyAlignment="1" applyProtection="1">
      <alignment vertical="center" shrinkToFit="1"/>
      <protection hidden="1"/>
    </xf>
    <xf numFmtId="38" fontId="149" fillId="38" borderId="0" xfId="0" applyNumberFormat="1" applyFont="1" applyFill="1" applyAlignment="1" applyProtection="1">
      <alignment vertical="center" shrinkToFit="1"/>
      <protection hidden="1"/>
    </xf>
    <xf numFmtId="0" fontId="149" fillId="0" borderId="0" xfId="0" applyFont="1" applyAlignment="1" applyProtection="1">
      <alignment horizontal="distributed" vertical="center"/>
      <protection hidden="1"/>
    </xf>
    <xf numFmtId="0" fontId="144" fillId="0" borderId="0" xfId="0" applyFont="1" applyAlignment="1" applyProtection="1">
      <alignment horizontal="distributed" vertical="center"/>
      <protection hidden="1"/>
    </xf>
    <xf numFmtId="0" fontId="149" fillId="0" borderId="0" xfId="0" applyFont="1" applyAlignment="1" applyProtection="1">
      <alignment horizontal="left" vertical="center"/>
      <protection hidden="1"/>
    </xf>
    <xf numFmtId="0" fontId="144" fillId="38" borderId="0" xfId="0" applyFont="1" applyFill="1" applyAlignment="1" applyProtection="1">
      <alignment horizontal="left" vertical="center" shrinkToFit="1"/>
      <protection hidden="1"/>
    </xf>
    <xf numFmtId="0" fontId="46" fillId="0" borderId="0" xfId="0" applyFont="1" applyAlignment="1" applyProtection="1">
      <alignment horizontal="justify" vertical="center" wrapText="1"/>
      <protection hidden="1"/>
    </xf>
    <xf numFmtId="0" fontId="0" fillId="0" borderId="0" xfId="0" applyProtection="1">
      <alignment vertical="center"/>
      <protection hidden="1"/>
    </xf>
    <xf numFmtId="0" fontId="49" fillId="0" borderId="18" xfId="0" applyFont="1" applyBorder="1" applyAlignment="1" applyProtection="1">
      <alignment horizontal="left" vertical="top" wrapText="1"/>
      <protection hidden="1"/>
    </xf>
    <xf numFmtId="0" fontId="49" fillId="0" borderId="0" xfId="0" applyFont="1" applyAlignment="1" applyProtection="1">
      <alignment horizontal="left" vertical="top" wrapText="1"/>
      <protection hidden="1"/>
    </xf>
    <xf numFmtId="0" fontId="123" fillId="38" borderId="0" xfId="0" applyFont="1" applyFill="1" applyAlignment="1" applyProtection="1">
      <alignment vertical="center" wrapText="1"/>
      <protection hidden="1"/>
    </xf>
    <xf numFmtId="0" fontId="123" fillId="38" borderId="36" xfId="0" applyFont="1" applyFill="1" applyBorder="1" applyAlignment="1" applyProtection="1">
      <alignment vertical="center" wrapText="1"/>
      <protection hidden="1"/>
    </xf>
    <xf numFmtId="0" fontId="123" fillId="38" borderId="0" xfId="0" applyFont="1" applyFill="1" applyAlignment="1" applyProtection="1">
      <alignment horizontal="left" vertical="center" wrapText="1"/>
      <protection hidden="1"/>
    </xf>
    <xf numFmtId="0" fontId="123" fillId="38" borderId="36" xfId="0" applyFont="1" applyFill="1" applyBorder="1" applyAlignment="1" applyProtection="1">
      <alignment horizontal="left" vertical="center" wrapText="1"/>
      <protection hidden="1"/>
    </xf>
    <xf numFmtId="0" fontId="106" fillId="38" borderId="0" xfId="0" applyFont="1" applyFill="1" applyAlignment="1" applyProtection="1">
      <alignment horizontal="left" vertical="center" wrapText="1"/>
      <protection hidden="1"/>
    </xf>
    <xf numFmtId="0" fontId="106" fillId="38" borderId="36" xfId="0" applyFont="1" applyFill="1" applyBorder="1" applyAlignment="1" applyProtection="1">
      <alignment horizontal="left" vertical="center" wrapText="1"/>
      <protection hidden="1"/>
    </xf>
    <xf numFmtId="49" fontId="123" fillId="38" borderId="0" xfId="0" applyNumberFormat="1" applyFont="1" applyFill="1" applyAlignment="1" applyProtection="1">
      <alignment horizontal="left" vertical="top" wrapText="1"/>
      <protection hidden="1"/>
    </xf>
    <xf numFmtId="0" fontId="106" fillId="38" borderId="0" xfId="0" applyFont="1" applyFill="1" applyAlignment="1" applyProtection="1">
      <alignment horizontal="left" vertical="top" wrapText="1"/>
      <protection hidden="1"/>
    </xf>
    <xf numFmtId="0" fontId="106" fillId="38" borderId="36" xfId="0" applyFont="1" applyFill="1" applyBorder="1" applyAlignment="1" applyProtection="1">
      <alignment horizontal="left" vertical="top" wrapText="1"/>
      <protection hidden="1"/>
    </xf>
    <xf numFmtId="0" fontId="117" fillId="0" borderId="29" xfId="0" applyFont="1" applyBorder="1" applyAlignment="1" applyProtection="1">
      <alignment horizontal="left" vertical="top"/>
      <protection hidden="1"/>
    </xf>
    <xf numFmtId="0" fontId="146" fillId="0" borderId="45" xfId="0" applyFont="1" applyBorder="1" applyAlignment="1" applyProtection="1">
      <alignment horizontal="left" vertical="top"/>
      <protection hidden="1"/>
    </xf>
    <xf numFmtId="0" fontId="117" fillId="33" borderId="29" xfId="0" applyFont="1" applyFill="1" applyBorder="1" applyAlignment="1" applyProtection="1">
      <alignment vertical="top"/>
      <protection locked="0" hidden="1"/>
    </xf>
    <xf numFmtId="0" fontId="146" fillId="33" borderId="29" xfId="0" applyFont="1" applyFill="1" applyBorder="1" applyAlignment="1" applyProtection="1">
      <alignment vertical="top"/>
      <protection locked="0" hidden="1"/>
    </xf>
    <xf numFmtId="0" fontId="49" fillId="0" borderId="18" xfId="0" applyFont="1" applyBorder="1" applyAlignment="1" applyProtection="1">
      <alignment horizontal="left" vertical="top"/>
      <protection hidden="1"/>
    </xf>
    <xf numFmtId="0" fontId="106" fillId="0" borderId="0" xfId="0" applyFont="1" applyAlignment="1" applyProtection="1">
      <alignment vertical="top"/>
      <protection hidden="1"/>
    </xf>
    <xf numFmtId="0" fontId="122" fillId="0" borderId="31" xfId="0" applyFont="1" applyBorder="1" applyAlignment="1" applyProtection="1">
      <alignment horizontal="left" vertical="top" wrapText="1"/>
      <protection hidden="1"/>
    </xf>
    <xf numFmtId="0" fontId="122" fillId="0" borderId="29" xfId="0" applyFont="1" applyBorder="1" applyAlignment="1" applyProtection="1">
      <alignment horizontal="left" vertical="top" wrapText="1"/>
      <protection hidden="1"/>
    </xf>
    <xf numFmtId="0" fontId="49" fillId="0" borderId="31" xfId="0" applyFont="1" applyBorder="1" applyAlignment="1" applyProtection="1">
      <alignment horizontal="left" vertical="top"/>
      <protection hidden="1"/>
    </xf>
    <xf numFmtId="0" fontId="49" fillId="0" borderId="29" xfId="0" applyFont="1" applyBorder="1" applyAlignment="1" applyProtection="1">
      <alignment horizontal="left" vertical="top"/>
      <protection hidden="1"/>
    </xf>
    <xf numFmtId="0" fontId="106" fillId="0" borderId="24" xfId="0" applyFont="1" applyBorder="1" applyAlignment="1" applyProtection="1">
      <alignment horizontal="left" vertical="top" wrapText="1"/>
      <protection hidden="1"/>
    </xf>
    <xf numFmtId="0" fontId="106" fillId="0" borderId="37" xfId="0" applyFont="1" applyBorder="1" applyAlignment="1" applyProtection="1">
      <alignment horizontal="left" vertical="top" wrapText="1"/>
      <protection hidden="1"/>
    </xf>
    <xf numFmtId="0" fontId="49" fillId="0" borderId="25" xfId="0" applyFont="1" applyBorder="1" applyAlignment="1" applyProtection="1">
      <alignment horizontal="left" vertical="top" wrapText="1"/>
      <protection hidden="1"/>
    </xf>
    <xf numFmtId="0" fontId="49" fillId="0" borderId="24" xfId="0" applyFont="1" applyBorder="1" applyAlignment="1" applyProtection="1">
      <alignment horizontal="left" vertical="top" wrapText="1"/>
      <protection hidden="1"/>
    </xf>
    <xf numFmtId="0" fontId="146" fillId="36" borderId="29" xfId="0" applyFont="1" applyFill="1" applyBorder="1" applyAlignment="1" applyProtection="1">
      <alignment horizontal="right" vertical="top"/>
      <protection hidden="1"/>
    </xf>
    <xf numFmtId="0" fontId="0" fillId="0" borderId="29" xfId="0" applyBorder="1" applyAlignment="1">
      <alignment horizontal="right" vertical="top"/>
    </xf>
    <xf numFmtId="0" fontId="146" fillId="36" borderId="29" xfId="0" applyFont="1" applyFill="1" applyBorder="1" applyAlignment="1" applyProtection="1">
      <alignment horizontal="left" vertical="top"/>
      <protection hidden="1"/>
    </xf>
    <xf numFmtId="0" fontId="0" fillId="0" borderId="29" xfId="0" applyBorder="1" applyAlignment="1">
      <alignment horizontal="left" vertical="top"/>
    </xf>
    <xf numFmtId="0" fontId="0" fillId="0" borderId="45" xfId="0" applyBorder="1" applyAlignment="1">
      <alignment horizontal="left" vertical="top"/>
    </xf>
    <xf numFmtId="0" fontId="49" fillId="0" borderId="18" xfId="0" applyFont="1" applyBorder="1" applyAlignment="1" applyProtection="1">
      <alignment vertical="top" shrinkToFit="1"/>
      <protection hidden="1"/>
    </xf>
    <xf numFmtId="0" fontId="106" fillId="0" borderId="0" xfId="0" applyFont="1" applyAlignment="1" applyProtection="1">
      <alignment vertical="top" shrinkToFit="1"/>
      <protection hidden="1"/>
    </xf>
    <xf numFmtId="0" fontId="106" fillId="0" borderId="29" xfId="0" applyFont="1" applyBorder="1" applyProtection="1">
      <alignment vertical="center"/>
      <protection hidden="1"/>
    </xf>
    <xf numFmtId="0" fontId="122" fillId="0" borderId="29" xfId="0" applyFont="1" applyBorder="1" applyAlignment="1" applyProtection="1">
      <alignment vertical="top" wrapText="1"/>
      <protection hidden="1"/>
    </xf>
    <xf numFmtId="0" fontId="116" fillId="0" borderId="29" xfId="0" applyFont="1" applyBorder="1" applyAlignment="1" applyProtection="1">
      <alignment vertical="top" wrapText="1"/>
      <protection hidden="1"/>
    </xf>
    <xf numFmtId="0" fontId="123" fillId="38" borderId="0" xfId="0" applyFont="1" applyFill="1" applyAlignment="1" applyProtection="1">
      <alignment horizontal="left" vertical="center"/>
      <protection hidden="1"/>
    </xf>
    <xf numFmtId="0" fontId="106" fillId="38" borderId="0" xfId="0" applyFont="1" applyFill="1" applyAlignment="1" applyProtection="1">
      <alignment horizontal="left" vertical="center"/>
      <protection hidden="1"/>
    </xf>
    <xf numFmtId="0" fontId="123" fillId="38" borderId="0" xfId="0" applyFont="1" applyFill="1" applyAlignment="1" applyProtection="1">
      <alignment vertical="top"/>
      <protection hidden="1"/>
    </xf>
    <xf numFmtId="0" fontId="106" fillId="38" borderId="0" xfId="0" applyFont="1" applyFill="1" applyAlignment="1" applyProtection="1">
      <alignment vertical="top"/>
      <protection hidden="1"/>
    </xf>
    <xf numFmtId="0" fontId="106" fillId="38" borderId="36" xfId="0" applyFont="1" applyFill="1" applyBorder="1" applyAlignment="1" applyProtection="1">
      <alignment vertical="top"/>
      <protection hidden="1"/>
    </xf>
    <xf numFmtId="0" fontId="123" fillId="38" borderId="34" xfId="0" applyFont="1" applyFill="1" applyBorder="1" applyAlignment="1" applyProtection="1">
      <alignment horizontal="left" vertical="center" wrapText="1"/>
      <protection hidden="1"/>
    </xf>
    <xf numFmtId="0" fontId="106" fillId="38" borderId="34" xfId="0" applyFont="1" applyFill="1" applyBorder="1" applyAlignment="1" applyProtection="1">
      <alignment horizontal="left" vertical="center" wrapText="1"/>
      <protection hidden="1"/>
    </xf>
    <xf numFmtId="0" fontId="106" fillId="38" borderId="33" xfId="0" applyFont="1" applyFill="1" applyBorder="1" applyAlignment="1" applyProtection="1">
      <alignment horizontal="left" vertical="center" wrapText="1"/>
      <protection hidden="1"/>
    </xf>
    <xf numFmtId="38" fontId="146" fillId="33" borderId="29" xfId="42" applyFont="1" applyFill="1" applyBorder="1" applyAlignment="1" applyProtection="1">
      <alignment horizontal="center" vertical="center"/>
      <protection locked="0" hidden="1"/>
    </xf>
    <xf numFmtId="38" fontId="146" fillId="33" borderId="45" xfId="42" applyFont="1" applyFill="1" applyBorder="1" applyAlignment="1" applyProtection="1">
      <alignment horizontal="center" vertical="center"/>
      <protection locked="0" hidden="1"/>
    </xf>
    <xf numFmtId="0" fontId="49" fillId="0" borderId="31" xfId="0" applyFont="1" applyBorder="1" applyAlignment="1" applyProtection="1">
      <alignment vertical="top"/>
      <protection hidden="1"/>
    </xf>
    <xf numFmtId="0" fontId="106" fillId="0" borderId="29" xfId="0" applyFont="1" applyBorder="1" applyAlignment="1" applyProtection="1">
      <alignment vertical="top"/>
      <protection hidden="1"/>
    </xf>
    <xf numFmtId="0" fontId="49" fillId="0" borderId="29" xfId="0" applyFont="1" applyBorder="1" applyAlignment="1" applyProtection="1">
      <alignment vertical="top" wrapText="1"/>
      <protection hidden="1"/>
    </xf>
    <xf numFmtId="0" fontId="106" fillId="0" borderId="29" xfId="0" applyFont="1" applyBorder="1" applyAlignment="1" applyProtection="1">
      <alignment vertical="top" wrapText="1"/>
      <protection hidden="1"/>
    </xf>
    <xf numFmtId="0" fontId="106" fillId="0" borderId="45" xfId="0" applyFont="1" applyBorder="1" applyAlignment="1" applyProtection="1">
      <alignment vertical="top" wrapText="1"/>
      <protection hidden="1"/>
    </xf>
    <xf numFmtId="0" fontId="49" fillId="0" borderId="24" xfId="0" applyFont="1" applyBorder="1" applyAlignment="1" applyProtection="1">
      <alignment horizontal="left" vertical="top"/>
      <protection hidden="1"/>
    </xf>
    <xf numFmtId="0" fontId="106" fillId="0" borderId="24" xfId="0" applyFont="1" applyBorder="1" applyProtection="1">
      <alignment vertical="center"/>
      <protection hidden="1"/>
    </xf>
    <xf numFmtId="0" fontId="49" fillId="0" borderId="18" xfId="0" applyFont="1" applyBorder="1" applyAlignment="1" applyProtection="1">
      <alignment vertical="top"/>
      <protection hidden="1"/>
    </xf>
    <xf numFmtId="0" fontId="49" fillId="0" borderId="25" xfId="0" applyFont="1" applyBorder="1" applyAlignment="1" applyProtection="1">
      <alignment horizontal="justify" vertical="top" wrapText="1"/>
      <protection hidden="1"/>
    </xf>
    <xf numFmtId="0" fontId="49" fillId="0" borderId="24" xfId="0" applyFont="1" applyBorder="1" applyAlignment="1" applyProtection="1">
      <alignment horizontal="justify" vertical="top" wrapText="1"/>
      <protection hidden="1"/>
    </xf>
    <xf numFmtId="0" fontId="49" fillId="0" borderId="37" xfId="0" applyFont="1" applyBorder="1" applyAlignment="1" applyProtection="1">
      <alignment horizontal="justify" vertical="top" wrapText="1"/>
      <protection hidden="1"/>
    </xf>
    <xf numFmtId="0" fontId="49" fillId="0" borderId="0" xfId="0" applyFont="1" applyAlignment="1" applyProtection="1">
      <alignment vertical="top" wrapText="1"/>
      <protection hidden="1"/>
    </xf>
    <xf numFmtId="0" fontId="49" fillId="0" borderId="36" xfId="0" applyFont="1" applyBorder="1" applyAlignment="1" applyProtection="1">
      <alignment vertical="top" wrapText="1"/>
      <protection hidden="1"/>
    </xf>
    <xf numFmtId="0" fontId="106" fillId="0" borderId="0" xfId="0" applyFont="1" applyAlignment="1" applyProtection="1">
      <alignment vertical="center" wrapText="1"/>
      <protection hidden="1"/>
    </xf>
    <xf numFmtId="0" fontId="106" fillId="0" borderId="36" xfId="0" applyFont="1" applyBorder="1" applyAlignment="1" applyProtection="1">
      <alignment vertical="center" wrapText="1"/>
      <protection hidden="1"/>
    </xf>
    <xf numFmtId="0" fontId="123" fillId="38" borderId="0" xfId="0" applyFont="1" applyFill="1" applyAlignment="1" applyProtection="1">
      <alignment horizontal="left" vertical="center" shrinkToFit="1"/>
      <protection hidden="1"/>
    </xf>
    <xf numFmtId="0" fontId="106" fillId="38" borderId="0" xfId="0" applyFont="1" applyFill="1" applyAlignment="1" applyProtection="1">
      <alignment horizontal="left" vertical="center" shrinkToFit="1"/>
      <protection hidden="1"/>
    </xf>
    <xf numFmtId="0" fontId="106" fillId="38" borderId="36" xfId="0" applyFont="1" applyFill="1" applyBorder="1" applyAlignment="1" applyProtection="1">
      <alignment horizontal="left" vertical="center" shrinkToFit="1"/>
      <protection hidden="1"/>
    </xf>
    <xf numFmtId="0" fontId="49" fillId="38" borderId="24" xfId="0" applyFont="1" applyFill="1" applyBorder="1" applyAlignment="1" applyProtection="1">
      <alignment vertical="center" wrapText="1"/>
      <protection hidden="1"/>
    </xf>
    <xf numFmtId="0" fontId="106" fillId="38" borderId="24" xfId="0" applyFont="1" applyFill="1" applyBorder="1" applyAlignment="1" applyProtection="1">
      <alignment vertical="center" wrapText="1"/>
      <protection hidden="1"/>
    </xf>
    <xf numFmtId="0" fontId="123" fillId="38" borderId="36" xfId="0" applyFont="1" applyFill="1" applyBorder="1" applyAlignment="1" applyProtection="1">
      <alignment horizontal="left" vertical="center" shrinkToFit="1"/>
      <protection hidden="1"/>
    </xf>
    <xf numFmtId="0" fontId="49" fillId="38" borderId="0" xfId="0" applyFont="1" applyFill="1" applyAlignment="1" applyProtection="1">
      <alignment horizontal="left" vertical="center" wrapText="1"/>
      <protection hidden="1"/>
    </xf>
    <xf numFmtId="0" fontId="50" fillId="0" borderId="35" xfId="0" applyFont="1" applyBorder="1" applyAlignment="1" applyProtection="1">
      <alignment horizontal="left" vertical="center"/>
      <protection hidden="1"/>
    </xf>
    <xf numFmtId="0" fontId="50" fillId="0" borderId="34" xfId="0" applyFont="1" applyBorder="1" applyAlignment="1" applyProtection="1">
      <alignment horizontal="left" vertical="center"/>
      <protection hidden="1"/>
    </xf>
    <xf numFmtId="0" fontId="106" fillId="33" borderId="24" xfId="0" applyFont="1" applyFill="1" applyBorder="1" applyAlignment="1" applyProtection="1">
      <alignment horizontal="center" vertical="center"/>
      <protection locked="0" hidden="1"/>
    </xf>
    <xf numFmtId="0" fontId="0" fillId="0" borderId="24" xfId="0" applyBorder="1" applyAlignment="1">
      <alignment horizontal="center" vertical="center"/>
    </xf>
    <xf numFmtId="0" fontId="0" fillId="0" borderId="37" xfId="0" applyBorder="1" applyAlignment="1">
      <alignment horizontal="center" vertical="center"/>
    </xf>
    <xf numFmtId="0" fontId="106" fillId="0" borderId="0" xfId="0" applyFont="1" applyProtection="1">
      <alignment vertical="center"/>
      <protection hidden="1"/>
    </xf>
    <xf numFmtId="0" fontId="106" fillId="0" borderId="36" xfId="0" applyFont="1" applyBorder="1" applyProtection="1">
      <alignment vertical="center"/>
      <protection hidden="1"/>
    </xf>
    <xf numFmtId="0" fontId="122" fillId="0" borderId="18" xfId="0" applyFont="1" applyBorder="1" applyAlignment="1" applyProtection="1">
      <alignment vertical="top"/>
      <protection hidden="1"/>
    </xf>
    <xf numFmtId="0" fontId="116" fillId="0" borderId="0" xfId="0" applyFont="1" applyAlignment="1" applyProtection="1">
      <alignment vertical="top"/>
      <protection hidden="1"/>
    </xf>
    <xf numFmtId="0" fontId="122" fillId="0" borderId="35" xfId="0" applyFont="1" applyBorder="1" applyAlignment="1" applyProtection="1">
      <alignment vertical="top"/>
      <protection hidden="1"/>
    </xf>
    <xf numFmtId="0" fontId="116" fillId="0" borderId="34" xfId="0" applyFont="1" applyBorder="1" applyAlignment="1" applyProtection="1">
      <alignment vertical="top"/>
      <protection hidden="1"/>
    </xf>
    <xf numFmtId="0" fontId="49" fillId="0" borderId="35" xfId="0" applyFont="1" applyBorder="1" applyAlignment="1" applyProtection="1">
      <alignment vertical="top"/>
      <protection hidden="1"/>
    </xf>
    <xf numFmtId="0" fontId="106" fillId="0" borderId="34" xfId="0" applyFont="1" applyBorder="1" applyAlignment="1" applyProtection="1">
      <alignment vertical="top"/>
      <protection hidden="1"/>
    </xf>
    <xf numFmtId="0" fontId="49" fillId="0" borderId="0" xfId="0" applyFont="1" applyAlignment="1" applyProtection="1">
      <alignment vertical="top"/>
      <protection hidden="1"/>
    </xf>
    <xf numFmtId="0" fontId="49" fillId="0" borderId="25" xfId="0" applyFont="1" applyBorder="1" applyAlignment="1" applyProtection="1">
      <alignment vertical="top" shrinkToFit="1"/>
      <protection hidden="1"/>
    </xf>
    <xf numFmtId="0" fontId="106" fillId="0" borderId="24" xfId="0" applyFont="1" applyBorder="1" applyAlignment="1" applyProtection="1">
      <alignment vertical="top" shrinkToFit="1"/>
      <protection hidden="1"/>
    </xf>
    <xf numFmtId="0" fontId="111" fillId="0" borderId="0" xfId="0" applyFont="1" applyAlignment="1" applyProtection="1">
      <alignment horizontal="center" vertical="center" wrapText="1"/>
      <protection hidden="1"/>
    </xf>
    <xf numFmtId="0" fontId="122" fillId="0" borderId="0" xfId="0" applyFont="1" applyAlignment="1" applyProtection="1">
      <alignment horizontal="center" vertical="center" wrapText="1"/>
      <protection hidden="1"/>
    </xf>
    <xf numFmtId="0" fontId="116" fillId="0" borderId="0" xfId="0" applyFont="1" applyProtection="1">
      <alignment vertical="center"/>
      <protection hidden="1"/>
    </xf>
    <xf numFmtId="0" fontId="49" fillId="38" borderId="36" xfId="0" applyFont="1" applyFill="1" applyBorder="1" applyAlignment="1" applyProtection="1">
      <alignment horizontal="left" vertical="center" wrapText="1"/>
      <protection hidden="1"/>
    </xf>
    <xf numFmtId="0" fontId="49" fillId="0" borderId="25" xfId="0" applyFont="1" applyBorder="1" applyAlignment="1" applyProtection="1">
      <alignment horizontal="left" vertical="top"/>
      <protection hidden="1"/>
    </xf>
    <xf numFmtId="0" fontId="130" fillId="37" borderId="14" xfId="0" applyFont="1" applyFill="1" applyBorder="1" applyAlignment="1" applyProtection="1">
      <alignment horizontal="justify" vertical="top" wrapText="1"/>
      <protection hidden="1"/>
    </xf>
    <xf numFmtId="0" fontId="106" fillId="0" borderId="44" xfId="0" applyFont="1" applyBorder="1" applyProtection="1">
      <alignment vertical="center"/>
      <protection hidden="1"/>
    </xf>
    <xf numFmtId="0" fontId="106" fillId="0" borderId="43" xfId="0" applyFont="1" applyBorder="1" applyProtection="1">
      <alignment vertical="center"/>
      <protection hidden="1"/>
    </xf>
    <xf numFmtId="0" fontId="56" fillId="37" borderId="42" xfId="0" applyFont="1" applyFill="1" applyBorder="1" applyAlignment="1" applyProtection="1">
      <alignment horizontal="justify" vertical="top" wrapText="1"/>
      <protection hidden="1"/>
    </xf>
    <xf numFmtId="0" fontId="106" fillId="0" borderId="41" xfId="0" applyFont="1" applyBorder="1" applyProtection="1">
      <alignment vertical="center"/>
      <protection hidden="1"/>
    </xf>
    <xf numFmtId="0" fontId="49" fillId="37" borderId="42" xfId="0" applyFont="1" applyFill="1" applyBorder="1" applyAlignment="1" applyProtection="1">
      <alignment horizontal="justify" vertical="top" wrapText="1"/>
      <protection hidden="1"/>
    </xf>
    <xf numFmtId="0" fontId="122" fillId="0" borderId="18" xfId="0" applyFont="1" applyBorder="1" applyAlignment="1" applyProtection="1">
      <alignment horizontal="justify" vertical="top" wrapText="1"/>
      <protection hidden="1"/>
    </xf>
    <xf numFmtId="0" fontId="122" fillId="0" borderId="0" xfId="0" applyFont="1" applyAlignment="1" applyProtection="1">
      <alignment horizontal="justify" vertical="top" wrapText="1"/>
      <protection hidden="1"/>
    </xf>
    <xf numFmtId="0" fontId="122" fillId="0" borderId="36" xfId="0" applyFont="1" applyBorder="1" applyAlignment="1" applyProtection="1">
      <alignment horizontal="justify" vertical="top" wrapText="1"/>
      <protection hidden="1"/>
    </xf>
    <xf numFmtId="0" fontId="106" fillId="38" borderId="36" xfId="0" applyFont="1" applyFill="1" applyBorder="1" applyAlignment="1" applyProtection="1">
      <alignment horizontal="left" vertical="center"/>
      <protection hidden="1"/>
    </xf>
    <xf numFmtId="0" fontId="123" fillId="38" borderId="36" xfId="0" applyFont="1" applyFill="1" applyBorder="1" applyAlignment="1" applyProtection="1">
      <alignment horizontal="left" vertical="center"/>
      <protection hidden="1"/>
    </xf>
    <xf numFmtId="0" fontId="106" fillId="38" borderId="34" xfId="0" applyFont="1" applyFill="1" applyBorder="1" applyAlignment="1" applyProtection="1">
      <alignment horizontal="left" vertical="center"/>
      <protection hidden="1"/>
    </xf>
    <xf numFmtId="0" fontId="106" fillId="38" borderId="33" xfId="0" applyFont="1" applyFill="1" applyBorder="1" applyAlignment="1" applyProtection="1">
      <alignment horizontal="left" vertical="center"/>
      <protection hidden="1"/>
    </xf>
    <xf numFmtId="0" fontId="123" fillId="38" borderId="0" xfId="0" applyFont="1" applyFill="1" applyAlignment="1" applyProtection="1">
      <alignment horizontal="left" vertical="top"/>
      <protection hidden="1"/>
    </xf>
    <xf numFmtId="0" fontId="106" fillId="38" borderId="24" xfId="0" applyFont="1" applyFill="1" applyBorder="1" applyAlignment="1" applyProtection="1">
      <alignment horizontal="center" vertical="center"/>
      <protection hidden="1"/>
    </xf>
    <xf numFmtId="0" fontId="106" fillId="38" borderId="37" xfId="0" applyFont="1" applyFill="1" applyBorder="1" applyAlignment="1" applyProtection="1">
      <alignment horizontal="center" vertical="center"/>
      <protection hidden="1"/>
    </xf>
    <xf numFmtId="0" fontId="106" fillId="0" borderId="34" xfId="0" applyFont="1" applyBorder="1" applyProtection="1">
      <alignment vertical="center"/>
      <protection hidden="1"/>
    </xf>
    <xf numFmtId="0" fontId="106" fillId="0" borderId="33" xfId="0" applyFont="1" applyBorder="1" applyProtection="1">
      <alignment vertical="center"/>
      <protection hidden="1"/>
    </xf>
    <xf numFmtId="0" fontId="54" fillId="0" borderId="18" xfId="0" applyFont="1" applyBorder="1" applyAlignment="1" applyProtection="1">
      <alignment horizontal="justify" vertical="top" wrapText="1"/>
      <protection hidden="1"/>
    </xf>
    <xf numFmtId="0" fontId="54" fillId="0" borderId="0" xfId="0" applyFont="1" applyAlignment="1" applyProtection="1">
      <alignment horizontal="justify" vertical="top" wrapText="1"/>
      <protection hidden="1"/>
    </xf>
    <xf numFmtId="0" fontId="54" fillId="0" borderId="36" xfId="0" applyFont="1" applyBorder="1" applyAlignment="1" applyProtection="1">
      <alignment horizontal="justify" vertical="top" wrapText="1"/>
      <protection hidden="1"/>
    </xf>
    <xf numFmtId="0" fontId="49" fillId="0" borderId="35" xfId="0" applyFont="1" applyBorder="1" applyAlignment="1" applyProtection="1">
      <alignment horizontal="justify" vertical="top" wrapText="1"/>
      <protection hidden="1"/>
    </xf>
    <xf numFmtId="0" fontId="49" fillId="0" borderId="34" xfId="0" applyFont="1" applyBorder="1" applyAlignment="1" applyProtection="1">
      <alignment horizontal="justify" vertical="top" wrapText="1"/>
      <protection hidden="1"/>
    </xf>
    <xf numFmtId="0" fontId="49" fillId="0" borderId="33" xfId="0" applyFont="1" applyBorder="1" applyAlignment="1" applyProtection="1">
      <alignment horizontal="justify" vertical="top" wrapText="1"/>
      <protection hidden="1"/>
    </xf>
    <xf numFmtId="0" fontId="47" fillId="0" borderId="35" xfId="0" applyFont="1" applyBorder="1" applyAlignment="1" applyProtection="1">
      <alignment horizontal="justify" vertical="top" wrapText="1"/>
      <protection hidden="1"/>
    </xf>
    <xf numFmtId="0" fontId="47" fillId="0" borderId="34" xfId="0" applyFont="1" applyBorder="1" applyAlignment="1" applyProtection="1">
      <alignment horizontal="justify" vertical="top" wrapText="1"/>
      <protection hidden="1"/>
    </xf>
    <xf numFmtId="0" fontId="54" fillId="0" borderId="18" xfId="0" applyFont="1" applyBorder="1" applyAlignment="1" applyProtection="1">
      <alignment horizontal="left" vertical="top" shrinkToFit="1"/>
      <protection hidden="1"/>
    </xf>
    <xf numFmtId="0" fontId="54" fillId="0" borderId="0" xfId="0" applyFont="1" applyBorder="1" applyAlignment="1" applyProtection="1">
      <alignment horizontal="left" vertical="top" shrinkToFit="1"/>
      <protection hidden="1"/>
    </xf>
    <xf numFmtId="0" fontId="54" fillId="0" borderId="36" xfId="0" applyFont="1" applyBorder="1" applyAlignment="1" applyProtection="1">
      <alignment horizontal="left" vertical="top" shrinkToFit="1"/>
      <protection hidden="1"/>
    </xf>
    <xf numFmtId="180" fontId="117" fillId="33" borderId="35" xfId="0" applyNumberFormat="1" applyFont="1" applyFill="1" applyBorder="1" applyAlignment="1" applyProtection="1">
      <alignment horizontal="left" vertical="center"/>
      <protection locked="0" hidden="1"/>
    </xf>
    <xf numFmtId="180" fontId="146" fillId="33" borderId="34" xfId="0" applyNumberFormat="1" applyFont="1" applyFill="1" applyBorder="1" applyAlignment="1" applyProtection="1">
      <alignment horizontal="left" vertical="center"/>
      <protection locked="0" hidden="1"/>
    </xf>
    <xf numFmtId="180" fontId="146" fillId="33" borderId="33" xfId="0" applyNumberFormat="1" applyFont="1" applyFill="1" applyBorder="1" applyAlignment="1" applyProtection="1">
      <alignment horizontal="left" vertical="center"/>
      <protection locked="0" hidden="1"/>
    </xf>
    <xf numFmtId="0" fontId="123" fillId="38" borderId="36" xfId="0" applyFont="1" applyFill="1" applyBorder="1" applyAlignment="1" applyProtection="1">
      <alignment horizontal="left" vertical="top"/>
      <protection hidden="1"/>
    </xf>
    <xf numFmtId="0" fontId="106" fillId="38" borderId="34" xfId="0" applyFont="1" applyFill="1" applyBorder="1" applyAlignment="1" applyProtection="1">
      <alignment horizontal="left" vertical="top"/>
      <protection hidden="1"/>
    </xf>
    <xf numFmtId="0" fontId="106" fillId="38" borderId="33" xfId="0" applyFont="1" applyFill="1" applyBorder="1" applyAlignment="1" applyProtection="1">
      <alignment horizontal="left" vertical="top"/>
      <protection hidden="1"/>
    </xf>
    <xf numFmtId="0" fontId="123" fillId="38" borderId="18" xfId="0" applyFont="1" applyFill="1" applyBorder="1" applyAlignment="1" applyProtection="1">
      <alignment horizontal="left" vertical="center"/>
      <protection hidden="1"/>
    </xf>
    <xf numFmtId="0" fontId="123" fillId="38" borderId="0" xfId="0" applyFont="1" applyFill="1" applyBorder="1" applyAlignment="1" applyProtection="1">
      <alignment horizontal="left" vertical="center"/>
      <protection hidden="1"/>
    </xf>
    <xf numFmtId="0" fontId="106" fillId="0" borderId="18" xfId="0" applyFont="1" applyFill="1" applyBorder="1" applyAlignment="1" applyProtection="1">
      <alignment horizontal="left" vertical="center"/>
      <protection hidden="1"/>
    </xf>
    <xf numFmtId="0" fontId="106" fillId="0" borderId="0" xfId="0" applyFont="1" applyFill="1" applyBorder="1" applyAlignment="1" applyProtection="1">
      <alignment horizontal="left" vertical="center"/>
      <protection hidden="1"/>
    </xf>
    <xf numFmtId="0" fontId="106" fillId="0" borderId="36" xfId="0" applyFont="1" applyFill="1" applyBorder="1" applyAlignment="1" applyProtection="1">
      <alignment horizontal="left" vertical="center"/>
      <protection hidden="1"/>
    </xf>
    <xf numFmtId="0" fontId="106" fillId="0" borderId="35" xfId="0" applyFont="1" applyFill="1" applyBorder="1" applyAlignment="1" applyProtection="1">
      <alignment horizontal="left" vertical="center"/>
      <protection hidden="1"/>
    </xf>
    <xf numFmtId="0" fontId="106" fillId="0" borderId="34" xfId="0" applyFont="1" applyFill="1" applyBorder="1" applyAlignment="1" applyProtection="1">
      <alignment horizontal="left" vertical="center"/>
      <protection hidden="1"/>
    </xf>
    <xf numFmtId="0" fontId="106" fillId="0" borderId="33" xfId="0" applyFont="1" applyFill="1" applyBorder="1" applyAlignment="1" applyProtection="1">
      <alignment horizontal="left" vertical="center"/>
      <protection hidden="1"/>
    </xf>
    <xf numFmtId="0" fontId="106" fillId="38" borderId="18" xfId="0" applyFont="1" applyFill="1" applyBorder="1" applyAlignment="1" applyProtection="1">
      <alignment horizontal="left" vertical="center"/>
      <protection hidden="1"/>
    </xf>
    <xf numFmtId="0" fontId="106" fillId="38" borderId="0" xfId="0" applyFont="1" applyFill="1" applyBorder="1" applyAlignment="1" applyProtection="1">
      <alignment horizontal="left" vertical="center"/>
      <protection hidden="1"/>
    </xf>
    <xf numFmtId="0" fontId="123" fillId="38" borderId="18" xfId="0" applyFont="1" applyFill="1" applyBorder="1" applyAlignment="1" applyProtection="1">
      <alignment horizontal="left" vertical="top" wrapText="1"/>
      <protection hidden="1"/>
    </xf>
    <xf numFmtId="0" fontId="49" fillId="0" borderId="18" xfId="0" applyFont="1" applyFill="1" applyBorder="1" applyAlignment="1" applyProtection="1">
      <alignment vertical="top" wrapText="1"/>
      <protection hidden="1"/>
    </xf>
    <xf numFmtId="0" fontId="106" fillId="0" borderId="0" xfId="0" applyFont="1" applyFill="1" applyAlignment="1" applyProtection="1">
      <alignment vertical="top" wrapText="1"/>
      <protection hidden="1"/>
    </xf>
    <xf numFmtId="0" fontId="106" fillId="0" borderId="36" xfId="0" applyFont="1" applyFill="1" applyBorder="1" applyAlignment="1" applyProtection="1">
      <alignment vertical="top" wrapText="1"/>
      <protection hidden="1"/>
    </xf>
    <xf numFmtId="0" fontId="106" fillId="0" borderId="35" xfId="0" applyFont="1" applyFill="1" applyBorder="1" applyAlignment="1" applyProtection="1">
      <alignment vertical="top" wrapText="1"/>
      <protection hidden="1"/>
    </xf>
    <xf numFmtId="0" fontId="106" fillId="0" borderId="34" xfId="0" applyFont="1" applyFill="1" applyBorder="1" applyAlignment="1" applyProtection="1">
      <alignment vertical="top" wrapText="1"/>
      <protection hidden="1"/>
    </xf>
    <xf numFmtId="0" fontId="106" fillId="0" borderId="33" xfId="0" applyFont="1" applyFill="1" applyBorder="1" applyAlignment="1" applyProtection="1">
      <alignment vertical="top" wrapText="1"/>
      <protection hidden="1"/>
    </xf>
    <xf numFmtId="0" fontId="123" fillId="38" borderId="0" xfId="0" applyFont="1" applyFill="1" applyAlignment="1" applyProtection="1">
      <alignment vertical="top" wrapText="1"/>
      <protection hidden="1"/>
    </xf>
    <xf numFmtId="0" fontId="106" fillId="38" borderId="0" xfId="0" applyFont="1" applyFill="1" applyAlignment="1" applyProtection="1">
      <alignment vertical="center" wrapText="1"/>
      <protection hidden="1"/>
    </xf>
    <xf numFmtId="0" fontId="106" fillId="38" borderId="36" xfId="0" applyFont="1" applyFill="1" applyBorder="1" applyAlignment="1" applyProtection="1">
      <alignment vertical="center" wrapText="1"/>
      <protection hidden="1"/>
    </xf>
    <xf numFmtId="0" fontId="122" fillId="0" borderId="25" xfId="0" applyFont="1" applyBorder="1" applyAlignment="1" applyProtection="1">
      <alignment horizontal="justify" vertical="top" wrapText="1"/>
      <protection hidden="1"/>
    </xf>
    <xf numFmtId="0" fontId="106" fillId="0" borderId="37" xfId="0" applyFont="1" applyBorder="1" applyProtection="1">
      <alignment vertical="center"/>
      <protection hidden="1"/>
    </xf>
    <xf numFmtId="0" fontId="122" fillId="0" borderId="18" xfId="0" applyFont="1" applyBorder="1" applyAlignment="1" applyProtection="1">
      <alignment horizontal="left" vertical="top"/>
      <protection hidden="1"/>
    </xf>
    <xf numFmtId="0" fontId="122" fillId="0" borderId="0" xfId="0" applyFont="1" applyBorder="1" applyAlignment="1" applyProtection="1">
      <alignment horizontal="left" vertical="top"/>
      <protection hidden="1"/>
    </xf>
    <xf numFmtId="0" fontId="47" fillId="0" borderId="0" xfId="0" applyFont="1" applyAlignment="1" applyProtection="1">
      <alignment horizontal="left" vertical="top" wrapText="1"/>
      <protection hidden="1"/>
    </xf>
    <xf numFmtId="0" fontId="47" fillId="0" borderId="36" xfId="0" applyFont="1" applyBorder="1" applyAlignment="1" applyProtection="1">
      <alignment horizontal="left" vertical="top" wrapText="1"/>
      <protection hidden="1"/>
    </xf>
    <xf numFmtId="0" fontId="54" fillId="0" borderId="0" xfId="0" applyFont="1" applyAlignment="1" applyProtection="1">
      <alignment horizontal="justify" vertical="center" wrapText="1"/>
      <protection hidden="1"/>
    </xf>
    <xf numFmtId="0" fontId="54" fillId="0" borderId="0" xfId="0" applyFont="1" applyAlignment="1" applyProtection="1">
      <alignment vertical="center" wrapText="1"/>
      <protection hidden="1"/>
    </xf>
    <xf numFmtId="0" fontId="54" fillId="0" borderId="0" xfId="0" applyFont="1" applyProtection="1">
      <alignment vertical="center"/>
      <protection hidden="1"/>
    </xf>
    <xf numFmtId="0" fontId="47" fillId="37" borderId="42" xfId="0" applyFont="1" applyFill="1" applyBorder="1" applyAlignment="1" applyProtection="1">
      <alignment horizontal="justify" vertical="top" wrapText="1"/>
      <protection hidden="1"/>
    </xf>
    <xf numFmtId="0" fontId="56" fillId="37" borderId="40" xfId="0" applyFont="1" applyFill="1" applyBorder="1" applyAlignment="1" applyProtection="1">
      <alignment horizontal="justify" vertical="top" wrapText="1"/>
      <protection hidden="1"/>
    </xf>
    <xf numFmtId="0" fontId="106" fillId="0" borderId="32" xfId="0" applyFont="1" applyBorder="1" applyProtection="1">
      <alignment vertical="center"/>
      <protection hidden="1"/>
    </xf>
    <xf numFmtId="0" fontId="106" fillId="0" borderId="39" xfId="0" applyFont="1" applyBorder="1" applyProtection="1">
      <alignment vertical="center"/>
      <protection hidden="1"/>
    </xf>
    <xf numFmtId="0" fontId="129" fillId="37" borderId="22" xfId="0" applyFont="1" applyFill="1" applyBorder="1" applyAlignment="1" applyProtection="1">
      <alignment horizontal="center" vertical="top"/>
      <protection hidden="1"/>
    </xf>
    <xf numFmtId="0" fontId="129" fillId="37" borderId="19" xfId="0" applyFont="1" applyFill="1" applyBorder="1" applyAlignment="1" applyProtection="1">
      <alignment horizontal="center" vertical="top"/>
      <protection hidden="1"/>
    </xf>
    <xf numFmtId="0" fontId="106" fillId="0" borderId="19" xfId="0" applyFont="1" applyBorder="1" applyProtection="1">
      <alignment vertical="center"/>
      <protection hidden="1"/>
    </xf>
    <xf numFmtId="0" fontId="106" fillId="0" borderId="16" xfId="0" applyFont="1" applyBorder="1" applyProtection="1">
      <alignment vertical="center"/>
      <protection hidden="1"/>
    </xf>
    <xf numFmtId="0" fontId="54" fillId="0" borderId="0" xfId="0" applyFont="1" applyBorder="1" applyAlignment="1" applyProtection="1">
      <alignment horizontal="justify" vertical="top" wrapText="1"/>
      <protection hidden="1"/>
    </xf>
    <xf numFmtId="0" fontId="121" fillId="0" borderId="0" xfId="0" applyFont="1" applyAlignment="1" applyProtection="1">
      <alignment horizontal="justify" vertical="center" wrapText="1"/>
      <protection hidden="1"/>
    </xf>
    <xf numFmtId="0" fontId="49" fillId="0" borderId="25" xfId="0" applyFont="1" applyBorder="1" applyAlignment="1" applyProtection="1">
      <alignment vertical="top" wrapText="1"/>
      <protection hidden="1"/>
    </xf>
    <xf numFmtId="0" fontId="106" fillId="0" borderId="24" xfId="0" applyFont="1" applyBorder="1" applyAlignment="1" applyProtection="1">
      <alignment vertical="center" wrapText="1"/>
      <protection hidden="1"/>
    </xf>
    <xf numFmtId="0" fontId="106" fillId="0" borderId="37" xfId="0" applyFont="1" applyBorder="1" applyAlignment="1" applyProtection="1">
      <alignment vertical="center" wrapText="1"/>
      <protection hidden="1"/>
    </xf>
    <xf numFmtId="0" fontId="48" fillId="0" borderId="31" xfId="0" applyFont="1" applyBorder="1" applyAlignment="1" applyProtection="1">
      <alignment horizontal="center" vertical="top" wrapText="1"/>
      <protection hidden="1"/>
    </xf>
    <xf numFmtId="0" fontId="48" fillId="0" borderId="29" xfId="0" applyFont="1" applyBorder="1" applyAlignment="1" applyProtection="1">
      <alignment horizontal="center" vertical="top" wrapText="1"/>
      <protection hidden="1"/>
    </xf>
    <xf numFmtId="0" fontId="48" fillId="0" borderId="45" xfId="0" applyFont="1" applyBorder="1" applyAlignment="1" applyProtection="1">
      <alignment horizontal="center" vertical="top" wrapText="1"/>
      <protection hidden="1"/>
    </xf>
    <xf numFmtId="0" fontId="122" fillId="0" borderId="24" xfId="0" applyFont="1" applyBorder="1" applyAlignment="1" applyProtection="1">
      <alignment horizontal="left" vertical="top"/>
      <protection hidden="1"/>
    </xf>
    <xf numFmtId="0" fontId="51" fillId="0" borderId="29" xfId="0" applyFont="1" applyBorder="1" applyAlignment="1" applyProtection="1">
      <alignment horizontal="right" vertical="top"/>
      <protection hidden="1"/>
    </xf>
    <xf numFmtId="0" fontId="122" fillId="0" borderId="35" xfId="0" applyFont="1" applyBorder="1" applyAlignment="1" applyProtection="1">
      <alignment horizontal="left" vertical="top"/>
      <protection hidden="1"/>
    </xf>
    <xf numFmtId="0" fontId="122" fillId="0" borderId="34" xfId="0" applyFont="1" applyBorder="1" applyAlignment="1" applyProtection="1">
      <alignment horizontal="left" vertical="top"/>
      <protection hidden="1"/>
    </xf>
    <xf numFmtId="0" fontId="49" fillId="0" borderId="0" xfId="0" applyFont="1" applyBorder="1" applyAlignment="1" applyProtection="1">
      <alignment horizontal="left" vertical="top"/>
      <protection hidden="1"/>
    </xf>
    <xf numFmtId="0" fontId="49" fillId="0" borderId="36" xfId="0" applyFont="1" applyBorder="1" applyAlignment="1" applyProtection="1">
      <alignment horizontal="left" vertical="top"/>
      <protection hidden="1"/>
    </xf>
    <xf numFmtId="0" fontId="54" fillId="0" borderId="18" xfId="0" applyFont="1" applyBorder="1" applyAlignment="1" applyProtection="1">
      <alignment horizontal="left" vertical="center" shrinkToFit="1"/>
      <protection hidden="1"/>
    </xf>
    <xf numFmtId="0" fontId="54" fillId="0" borderId="0" xfId="0" applyFont="1" applyBorder="1" applyAlignment="1" applyProtection="1">
      <alignment horizontal="left" vertical="center" shrinkToFit="1"/>
      <protection hidden="1"/>
    </xf>
    <xf numFmtId="0" fontId="54" fillId="0" borderId="18" xfId="0" applyFont="1" applyBorder="1" applyAlignment="1" applyProtection="1">
      <alignment horizontal="left" vertical="center"/>
      <protection hidden="1"/>
    </xf>
    <xf numFmtId="0" fontId="54" fillId="0" borderId="0" xfId="0" applyFont="1" applyBorder="1" applyAlignment="1" applyProtection="1">
      <alignment horizontal="left" vertical="center"/>
      <protection hidden="1"/>
    </xf>
    <xf numFmtId="0" fontId="123" fillId="38" borderId="0" xfId="0" applyFont="1" applyFill="1" applyAlignment="1" applyProtection="1">
      <alignment horizontal="center" vertical="center"/>
      <protection hidden="1"/>
    </xf>
    <xf numFmtId="0" fontId="123" fillId="38" borderId="36" xfId="0" applyFont="1" applyFill="1" applyBorder="1" applyAlignment="1" applyProtection="1">
      <alignment horizontal="center" vertical="center"/>
      <protection hidden="1"/>
    </xf>
    <xf numFmtId="0" fontId="122" fillId="0" borderId="18" xfId="0" applyFont="1" applyBorder="1" applyAlignment="1" applyProtection="1">
      <alignment horizontal="left" vertical="center" shrinkToFit="1"/>
      <protection hidden="1"/>
    </xf>
    <xf numFmtId="0" fontId="122" fillId="0" borderId="0" xfId="0" applyFont="1" applyBorder="1" applyAlignment="1" applyProtection="1">
      <alignment horizontal="left" vertical="center" shrinkToFit="1"/>
      <protection hidden="1"/>
    </xf>
    <xf numFmtId="49" fontId="106" fillId="33" borderId="0" xfId="0" applyNumberFormat="1" applyFont="1" applyFill="1" applyAlignment="1" applyProtection="1">
      <alignment horizontal="left" vertical="top" wrapText="1"/>
      <protection locked="0" hidden="1"/>
    </xf>
    <xf numFmtId="49" fontId="106" fillId="33" borderId="36" xfId="0" applyNumberFormat="1" applyFont="1" applyFill="1" applyBorder="1" applyAlignment="1" applyProtection="1">
      <alignment horizontal="left" vertical="top" wrapText="1"/>
      <protection locked="0" hidden="1"/>
    </xf>
    <xf numFmtId="49" fontId="106" fillId="33" borderId="34" xfId="0" applyNumberFormat="1" applyFont="1" applyFill="1" applyBorder="1" applyAlignment="1" applyProtection="1">
      <alignment horizontal="left" vertical="top" wrapText="1"/>
      <protection locked="0" hidden="1"/>
    </xf>
    <xf numFmtId="49" fontId="106" fillId="33" borderId="33" xfId="0" applyNumberFormat="1" applyFont="1" applyFill="1" applyBorder="1" applyAlignment="1" applyProtection="1">
      <alignment horizontal="left" vertical="top" wrapText="1"/>
      <protection locked="0" hidden="1"/>
    </xf>
    <xf numFmtId="0" fontId="117" fillId="33" borderId="35" xfId="0" applyFont="1" applyFill="1" applyBorder="1" applyAlignment="1" applyProtection="1">
      <alignment horizontal="justify" vertical="top"/>
      <protection locked="0" hidden="1"/>
    </xf>
    <xf numFmtId="0" fontId="146" fillId="33" borderId="34" xfId="0" applyFont="1" applyFill="1" applyBorder="1" applyProtection="1">
      <alignment vertical="center"/>
      <protection locked="0" hidden="1"/>
    </xf>
    <xf numFmtId="0" fontId="146" fillId="33" borderId="33" xfId="0" applyFont="1" applyFill="1" applyBorder="1" applyProtection="1">
      <alignment vertical="center"/>
      <protection locked="0" hidden="1"/>
    </xf>
    <xf numFmtId="0" fontId="117" fillId="33" borderId="35" xfId="0" applyFont="1" applyFill="1" applyBorder="1" applyAlignment="1" applyProtection="1">
      <alignment horizontal="left" vertical="center"/>
      <protection locked="0" hidden="1"/>
    </xf>
    <xf numFmtId="0" fontId="146" fillId="33" borderId="34" xfId="0" applyFont="1" applyFill="1" applyBorder="1" applyAlignment="1" applyProtection="1">
      <alignment horizontal="left" vertical="center"/>
      <protection locked="0" hidden="1"/>
    </xf>
    <xf numFmtId="0" fontId="146" fillId="33" borderId="33" xfId="0" applyFont="1" applyFill="1" applyBorder="1" applyAlignment="1" applyProtection="1">
      <alignment horizontal="left" vertical="center"/>
      <protection locked="0" hidden="1"/>
    </xf>
    <xf numFmtId="0" fontId="118" fillId="0" borderId="63" xfId="0" applyFont="1" applyBorder="1" applyAlignment="1" applyProtection="1">
      <alignment horizontal="left" vertical="top" shrinkToFit="1"/>
      <protection hidden="1"/>
    </xf>
    <xf numFmtId="0" fontId="118" fillId="0" borderId="61" xfId="0" applyFont="1" applyBorder="1" applyAlignment="1" applyProtection="1">
      <alignment horizontal="left" vertical="top" shrinkToFit="1"/>
      <protection hidden="1"/>
    </xf>
    <xf numFmtId="0" fontId="118" fillId="38" borderId="0" xfId="0" applyFont="1" applyFill="1" applyBorder="1" applyAlignment="1" applyProtection="1">
      <alignment horizontal="left" vertical="top" shrinkToFit="1"/>
      <protection hidden="1"/>
    </xf>
    <xf numFmtId="0" fontId="118" fillId="38" borderId="61" xfId="0" applyFont="1" applyFill="1" applyBorder="1" applyAlignment="1" applyProtection="1">
      <alignment horizontal="left" vertical="top" shrinkToFit="1"/>
      <protection hidden="1"/>
    </xf>
    <xf numFmtId="0" fontId="144" fillId="0" borderId="32" xfId="0" applyFont="1" applyBorder="1" applyAlignment="1">
      <alignment vertical="top"/>
    </xf>
    <xf numFmtId="0" fontId="118" fillId="38" borderId="0" xfId="0" applyFont="1" applyFill="1" applyBorder="1" applyAlignment="1" applyProtection="1">
      <alignment horizontal="left" vertical="top" wrapText="1" shrinkToFit="1"/>
      <protection hidden="1"/>
    </xf>
    <xf numFmtId="0" fontId="118" fillId="38" borderId="0" xfId="0" applyFont="1" applyFill="1" applyBorder="1" applyAlignment="1" applyProtection="1">
      <alignment horizontal="left" vertical="top" wrapText="1"/>
      <protection hidden="1"/>
    </xf>
    <xf numFmtId="0" fontId="118" fillId="38" borderId="41" xfId="0" applyFont="1" applyFill="1" applyBorder="1" applyAlignment="1" applyProtection="1">
      <alignment horizontal="left" vertical="top" wrapText="1" shrinkToFit="1"/>
      <protection hidden="1"/>
    </xf>
    <xf numFmtId="0" fontId="118" fillId="38" borderId="41" xfId="0" applyFont="1" applyFill="1" applyBorder="1" applyAlignment="1" applyProtection="1">
      <alignment horizontal="left" vertical="top" wrapText="1"/>
      <protection hidden="1"/>
    </xf>
    <xf numFmtId="0" fontId="118" fillId="38" borderId="41" xfId="0" applyFont="1" applyFill="1" applyBorder="1" applyAlignment="1" applyProtection="1">
      <alignment horizontal="left" vertical="top" shrinkToFit="1"/>
      <protection hidden="1"/>
    </xf>
    <xf numFmtId="0" fontId="118" fillId="38" borderId="64" xfId="0" applyFont="1" applyFill="1" applyBorder="1" applyAlignment="1" applyProtection="1">
      <alignment horizontal="left" vertical="top" shrinkToFit="1"/>
      <protection hidden="1"/>
    </xf>
    <xf numFmtId="0" fontId="118" fillId="38" borderId="61" xfId="0" applyFont="1" applyFill="1" applyBorder="1" applyAlignment="1" applyProtection="1">
      <alignment horizontal="center" vertical="top" shrinkToFit="1"/>
      <protection hidden="1"/>
    </xf>
    <xf numFmtId="0" fontId="118" fillId="38" borderId="64" xfId="0" applyFont="1" applyFill="1" applyBorder="1" applyAlignment="1" applyProtection="1">
      <alignment horizontal="center" vertical="top" shrinkToFit="1"/>
      <protection hidden="1"/>
    </xf>
    <xf numFmtId="0" fontId="49" fillId="0" borderId="42" xfId="0" applyFont="1" applyBorder="1" applyAlignment="1" applyProtection="1">
      <alignment horizontal="left" vertical="top" wrapText="1"/>
      <protection hidden="1"/>
    </xf>
    <xf numFmtId="0" fontId="49" fillId="0" borderId="0" xfId="0" applyFont="1" applyBorder="1" applyAlignment="1" applyProtection="1">
      <alignment horizontal="left" vertical="top" wrapText="1"/>
      <protection hidden="1"/>
    </xf>
    <xf numFmtId="0" fontId="142" fillId="0" borderId="42" xfId="0" applyFont="1" applyBorder="1" applyAlignment="1" applyProtection="1">
      <alignment horizontal="center" vertical="top" wrapText="1"/>
      <protection hidden="1"/>
    </xf>
    <xf numFmtId="0" fontId="142" fillId="0" borderId="0" xfId="0" applyFont="1" applyBorder="1" applyAlignment="1" applyProtection="1">
      <alignment horizontal="center" vertical="top" wrapText="1"/>
      <protection hidden="1"/>
    </xf>
    <xf numFmtId="0" fontId="142" fillId="0" borderId="41" xfId="0" applyFont="1" applyBorder="1" applyAlignment="1" applyProtection="1">
      <alignment horizontal="center" vertical="top" wrapText="1"/>
      <protection hidden="1"/>
    </xf>
    <xf numFmtId="0" fontId="118" fillId="38" borderId="69" xfId="0" applyFont="1" applyFill="1" applyBorder="1" applyAlignment="1" applyProtection="1">
      <alignment horizontal="center" vertical="top" shrinkToFit="1"/>
      <protection hidden="1"/>
    </xf>
    <xf numFmtId="0" fontId="118" fillId="38" borderId="70" xfId="0" applyFont="1" applyFill="1" applyBorder="1" applyAlignment="1" applyProtection="1">
      <alignment horizontal="center" vertical="top" shrinkToFit="1"/>
      <protection hidden="1"/>
    </xf>
    <xf numFmtId="0" fontId="118" fillId="0" borderId="68" xfId="0" applyFont="1" applyBorder="1" applyAlignment="1" applyProtection="1">
      <alignment horizontal="left" vertical="top" shrinkToFit="1"/>
      <protection hidden="1"/>
    </xf>
    <xf numFmtId="0" fontId="118" fillId="0" borderId="69" xfId="0" applyFont="1" applyBorder="1" applyAlignment="1" applyProtection="1">
      <alignment horizontal="left" vertical="top" shrinkToFit="1"/>
      <protection hidden="1"/>
    </xf>
    <xf numFmtId="0" fontId="49" fillId="0" borderId="41" xfId="0" applyFont="1" applyBorder="1" applyAlignment="1" applyProtection="1">
      <alignment horizontal="left" vertical="top" wrapText="1"/>
      <protection hidden="1"/>
    </xf>
    <xf numFmtId="0" fontId="112" fillId="0" borderId="0" xfId="0" applyFont="1" applyAlignment="1" applyProtection="1">
      <alignment horizontal="center" vertical="center" wrapText="1"/>
      <protection hidden="1"/>
    </xf>
    <xf numFmtId="0" fontId="145" fillId="0" borderId="0" xfId="0" applyFont="1" applyProtection="1">
      <alignment vertical="center"/>
      <protection hidden="1"/>
    </xf>
    <xf numFmtId="0" fontId="152" fillId="0" borderId="32" xfId="0" applyFont="1" applyBorder="1" applyAlignment="1" applyProtection="1">
      <alignment horizontal="left" vertical="center"/>
      <protection hidden="1"/>
    </xf>
    <xf numFmtId="0" fontId="116" fillId="0" borderId="19" xfId="0" applyFont="1" applyBorder="1" applyAlignment="1" applyProtection="1">
      <alignment horizontal="left" vertical="center" wrapText="1"/>
      <protection hidden="1"/>
    </xf>
    <xf numFmtId="0" fontId="122" fillId="0" borderId="19" xfId="0" applyFont="1" applyBorder="1" applyAlignment="1" applyProtection="1">
      <alignment horizontal="left" vertical="center" wrapText="1"/>
      <protection hidden="1"/>
    </xf>
    <xf numFmtId="0" fontId="116" fillId="0" borderId="13" xfId="0" applyFont="1" applyBorder="1" applyAlignment="1" applyProtection="1">
      <alignment horizontal="center" vertical="center"/>
      <protection hidden="1"/>
    </xf>
    <xf numFmtId="0" fontId="116" fillId="0" borderId="11" xfId="0" applyFont="1" applyBorder="1" applyAlignment="1" applyProtection="1">
      <alignment horizontal="center" vertical="center"/>
      <protection hidden="1"/>
    </xf>
    <xf numFmtId="0" fontId="116" fillId="38" borderId="10" xfId="0" applyFont="1" applyFill="1" applyBorder="1" applyAlignment="1" applyProtection="1">
      <alignment horizontal="left" vertical="center"/>
      <protection hidden="1"/>
    </xf>
    <xf numFmtId="0" fontId="116" fillId="38" borderId="10" xfId="0" applyFont="1" applyFill="1" applyBorder="1" applyProtection="1">
      <alignment vertical="center"/>
      <protection hidden="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ハイパーリンク 3" xfId="45" xr:uid="{04551A2D-AA66-4181-BEF1-E91A5902F04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2" xfId="46" xr:uid="{F33C0753-AD90-46A2-B468-E57909CE218E}"/>
    <cellStyle name="標準 4" xfId="44" xr:uid="{077B59EF-9DAF-4132-95D2-15A3F89ACEB7}"/>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74520</xdr:colOff>
      <xdr:row>7</xdr:row>
      <xdr:rowOff>257734</xdr:rowOff>
    </xdr:from>
    <xdr:to>
      <xdr:col>30</xdr:col>
      <xdr:colOff>531720</xdr:colOff>
      <xdr:row>28</xdr:row>
      <xdr:rowOff>156882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62991" y="1759322"/>
          <a:ext cx="10027023" cy="9155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ltLang="ja-JP" sz="1100" b="1">
              <a:solidFill>
                <a:schemeClr val="dk1"/>
              </a:solidFill>
              <a:effectLst/>
              <a:latin typeface="+mn-lt"/>
              <a:ea typeface="+mn-ea"/>
              <a:cs typeface="+mn-cs"/>
            </a:rPr>
            <a:t>DISPOSAL OPERATIONS (block </a:t>
          </a:r>
          <a:r>
            <a:rPr lang="en-US" altLang="ja-JP" sz="1100" b="1">
              <a:solidFill>
                <a:schemeClr val="dk1"/>
              </a:solidFill>
              <a:effectLst/>
              <a:latin typeface="+mn-lt"/>
              <a:ea typeface="+mn-ea"/>
              <a:cs typeface="+mn-cs"/>
            </a:rPr>
            <a:t>8</a:t>
          </a:r>
          <a:r>
            <a:rPr lang="en-GB" altLang="ja-JP"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処分作業（第</a:t>
          </a:r>
          <a:r>
            <a:rPr lang="en-US" altLang="ja-JP" sz="1100" b="1">
              <a:solidFill>
                <a:schemeClr val="dk1"/>
              </a:solidFill>
              <a:effectLst/>
              <a:latin typeface="+mn-lt"/>
              <a:ea typeface="+mn-ea"/>
              <a:cs typeface="+mn-cs"/>
            </a:rPr>
            <a:t>8</a:t>
          </a:r>
          <a:r>
            <a:rPr lang="ja-JP" altLang="ja-JP" sz="1100" b="1">
              <a:solidFill>
                <a:schemeClr val="dk1"/>
              </a:solidFill>
              <a:effectLst/>
              <a:latin typeface="+mn-lt"/>
              <a:ea typeface="+mn-ea"/>
              <a:cs typeface="+mn-cs"/>
            </a:rPr>
            <a:t>欄）</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D1</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Deposit into or onto land, (e.g., landfill, etc.) </a:t>
          </a:r>
          <a:r>
            <a:rPr lang="ja-JP" altLang="ja-JP" sz="800">
              <a:solidFill>
                <a:schemeClr val="dk1"/>
              </a:solidFill>
              <a:effectLst/>
              <a:latin typeface="+mn-lt"/>
              <a:ea typeface="+mn-ea"/>
              <a:cs typeface="+mn-cs"/>
            </a:rPr>
            <a:t>地中又は地上への投棄（例えば、埋立て）</a:t>
          </a:r>
        </a:p>
        <a:p>
          <a:r>
            <a:rPr lang="en-GB" altLang="ja-JP" sz="1100">
              <a:solidFill>
                <a:schemeClr val="dk1"/>
              </a:solidFill>
              <a:effectLst/>
              <a:latin typeface="+mn-lt"/>
              <a:ea typeface="+mn-ea"/>
              <a:cs typeface="+mn-cs"/>
            </a:rPr>
            <a:t>D2</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Land treatment, (e.g. biodegradation of liquid or sludgy discards in soils, etc.) </a:t>
          </a:r>
          <a:r>
            <a:rPr lang="ja-JP" altLang="ja-JP" sz="800">
              <a:solidFill>
                <a:schemeClr val="dk1"/>
              </a:solidFill>
              <a:effectLst/>
              <a:latin typeface="+mn-lt"/>
              <a:ea typeface="+mn-ea"/>
              <a:cs typeface="+mn-cs"/>
            </a:rPr>
            <a:t>土壌処理（例えば、液状又は泥状の廃棄物の土中における生物分解</a:t>
          </a:r>
          <a:r>
            <a:rPr lang="ja-JP" altLang="ja-JP" sz="7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D3</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Deep injection, (e.g., injection of pumpable discards into wells, salt domes or naturally occurring repositories, etc.) </a:t>
          </a:r>
        </a:p>
        <a:p>
          <a:r>
            <a:rPr lang="en-GB" altLang="ja-JP" sz="1100">
              <a:solidFill>
                <a:schemeClr val="dk1"/>
              </a:solidFill>
              <a:effectLst/>
              <a:latin typeface="+mn-lt"/>
              <a:ea typeface="+mn-ea"/>
              <a:cs typeface="+mn-cs"/>
            </a:rPr>
            <a:t>         </a:t>
          </a:r>
          <a:r>
            <a:rPr lang="ja-JP" altLang="ja-JP" sz="800">
              <a:solidFill>
                <a:schemeClr val="dk1"/>
              </a:solidFill>
              <a:effectLst/>
              <a:latin typeface="+mn-lt"/>
              <a:ea typeface="+mn-ea"/>
              <a:cs typeface="+mn-cs"/>
            </a:rPr>
            <a:t>地中の深部への注入（例えば、井戸、岩塩ドーム又は天然の貯留場所へのポンプ注送が可能な廃棄物の注入）</a:t>
          </a:r>
          <a:endParaRPr lang="ja-JP" altLang="ja-JP" sz="1100">
            <a:solidFill>
              <a:schemeClr val="dk1"/>
            </a:solidFill>
            <a:effectLst/>
            <a:latin typeface="+mn-lt"/>
            <a:ea typeface="+mn-ea"/>
            <a:cs typeface="+mn-cs"/>
          </a:endParaRPr>
        </a:p>
        <a:p>
          <a:pPr fontAlgn="base" hangingPunct="0"/>
          <a:r>
            <a:rPr lang="en-GB" altLang="ja-JP" sz="1100">
              <a:solidFill>
                <a:schemeClr val="dk1"/>
              </a:solidFill>
              <a:effectLst/>
              <a:latin typeface="+mn-lt"/>
              <a:ea typeface="+mn-ea"/>
              <a:cs typeface="+mn-cs"/>
            </a:rPr>
            <a:t>D4    Surface impoundment, (e.g., placement of liquid or sludge discards into pits, ponds or lagoons, etc.) </a:t>
          </a:r>
        </a:p>
        <a:p>
          <a:pPr fontAlgn="base" hangingPunct="0"/>
          <a:r>
            <a:rPr lang="en-GB" altLang="ja-JP" sz="1100">
              <a:solidFill>
                <a:schemeClr val="dk1"/>
              </a:solidFill>
              <a:effectLst/>
              <a:latin typeface="+mn-lt"/>
              <a:ea typeface="+mn-ea"/>
              <a:cs typeface="+mn-cs"/>
            </a:rPr>
            <a:t>         </a:t>
          </a:r>
          <a:r>
            <a:rPr lang="ja-JP" altLang="ja-JP" sz="800">
              <a:solidFill>
                <a:schemeClr val="dk1"/>
              </a:solidFill>
              <a:effectLst/>
              <a:latin typeface="+mn-lt"/>
              <a:ea typeface="+mn-ea"/>
              <a:cs typeface="+mn-cs"/>
            </a:rPr>
            <a:t>表面貯留（例えば、液状又は泥状の廃棄物をくぼ地、池又は潟に貯留すること）</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D5</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Specially engineered landfill, (e.g., placement into lined discrete cells which are capped and isolated from one another and the environment), etc.</a:t>
          </a:r>
        </a:p>
        <a:p>
          <a:r>
            <a:rPr lang="en-GB" altLang="ja-JP" sz="1100">
              <a:solidFill>
                <a:schemeClr val="dk1"/>
              </a:solidFill>
              <a:effectLst/>
              <a:latin typeface="+mn-lt"/>
              <a:ea typeface="+mn-ea"/>
              <a:cs typeface="+mn-cs"/>
            </a:rPr>
            <a:t>         </a:t>
          </a:r>
          <a:r>
            <a:rPr lang="ja-JP" altLang="ja-JP" sz="800">
              <a:solidFill>
                <a:schemeClr val="dk1"/>
              </a:solidFill>
              <a:effectLst/>
              <a:latin typeface="+mn-lt"/>
              <a:ea typeface="+mn-ea"/>
              <a:cs typeface="+mn-cs"/>
            </a:rPr>
            <a:t>特別に設計された処分場における埋立て（例えば、ふたをされ、かつ、相互に及び周囲から隔離されている遮水された区画群に埋め立てること）</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D6</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Release into a water body except seas/oceans</a:t>
          </a:r>
          <a:r>
            <a:rPr lang="ja-JP" altLang="ja-JP" sz="800">
              <a:solidFill>
                <a:schemeClr val="dk1"/>
              </a:solidFill>
              <a:effectLst/>
              <a:latin typeface="+mn-lt"/>
              <a:ea typeface="+mn-ea"/>
              <a:cs typeface="+mn-cs"/>
            </a:rPr>
            <a:t>海洋を除く水域への放出</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D7</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Release into seas/oceans including sea-bed insertion</a:t>
          </a:r>
          <a:r>
            <a:rPr lang="ja-JP" altLang="ja-JP" sz="800">
              <a:solidFill>
                <a:schemeClr val="dk1"/>
              </a:solidFill>
              <a:effectLst/>
              <a:latin typeface="+mn-lt"/>
              <a:ea typeface="+mn-ea"/>
              <a:cs typeface="+mn-cs"/>
            </a:rPr>
            <a:t>海洋への放出（海底下への挿入を含む）</a:t>
          </a:r>
        </a:p>
        <a:p>
          <a:r>
            <a:rPr lang="en-GB" altLang="ja-JP" sz="1100">
              <a:solidFill>
                <a:schemeClr val="dk1"/>
              </a:solidFill>
              <a:effectLst/>
              <a:latin typeface="+mn-lt"/>
              <a:ea typeface="+mn-ea"/>
              <a:cs typeface="+mn-cs"/>
            </a:rPr>
            <a:t>D8</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Biological treatment not specified elsewhere in this list which results in final compounds or mixtures which are discarded by means of any of the operations in this list</a:t>
          </a:r>
        </a:p>
        <a:p>
          <a:r>
            <a:rPr lang="en-GB" altLang="ja-JP" sz="1100">
              <a:solidFill>
                <a:schemeClr val="dk1"/>
              </a:solidFill>
              <a:effectLst/>
              <a:latin typeface="+mn-lt"/>
              <a:ea typeface="+mn-ea"/>
              <a:cs typeface="+mn-cs"/>
            </a:rPr>
            <a:t>        </a:t>
          </a:r>
          <a:r>
            <a:rPr lang="ja-JP" altLang="ja-JP" sz="800">
              <a:solidFill>
                <a:schemeClr val="dk1"/>
              </a:solidFill>
              <a:effectLst/>
              <a:latin typeface="+mn-lt"/>
              <a:ea typeface="+mn-ea"/>
              <a:cs typeface="+mn-cs"/>
            </a:rPr>
            <a:t>この一覧において他に規定されていない生物学的処理であって、その結果生ずる最終的な化合物又は混合物がこの一覧に掲げるいずれかの作業方法によって廃棄されることとなるもの</a:t>
          </a:r>
        </a:p>
        <a:p>
          <a:r>
            <a:rPr lang="en-GB" altLang="ja-JP" sz="1100">
              <a:solidFill>
                <a:schemeClr val="dk1"/>
              </a:solidFill>
              <a:effectLst/>
              <a:latin typeface="+mn-lt"/>
              <a:ea typeface="+mn-ea"/>
              <a:cs typeface="+mn-cs"/>
            </a:rPr>
            <a:t>D9</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Physico-chemical treatment not specified elsewhere in this list which results in final compounds or mixtures which are discarded by means of any of the operations in this list (e.g., evaporation, drying, calcination, neutralization, precipitation, etc.) </a:t>
          </a:r>
        </a:p>
        <a:p>
          <a:r>
            <a:rPr lang="en-GB" altLang="ja-JP" sz="1100">
              <a:solidFill>
                <a:schemeClr val="dk1"/>
              </a:solidFill>
              <a:effectLst/>
              <a:latin typeface="+mn-lt"/>
              <a:ea typeface="+mn-ea"/>
              <a:cs typeface="+mn-cs"/>
            </a:rPr>
            <a:t>        </a:t>
          </a:r>
          <a:r>
            <a:rPr lang="ja-JP" altLang="ja-JP" sz="800">
              <a:solidFill>
                <a:schemeClr val="dk1"/>
              </a:solidFill>
              <a:effectLst/>
              <a:latin typeface="+mn-lt"/>
              <a:ea typeface="+mn-ea"/>
              <a:cs typeface="+mn-cs"/>
            </a:rPr>
            <a:t>この一覧において他に規定されていない物理化学的処理であって、その結果生ずる最終的な化合物又は混合物がこの一覧に掲げるいずれかの作業方法によって廃棄されることとなるもの（例えば、蒸発、乾燥、</a:t>
          </a:r>
          <a:r>
            <a:rPr lang="en-US" altLang="ja-JP" sz="800">
              <a:solidFill>
                <a:schemeClr val="dk1"/>
              </a:solidFill>
              <a:effectLst/>
              <a:latin typeface="+mn-lt"/>
              <a:ea typeface="+mn-ea"/>
              <a:cs typeface="+mn-cs"/>
            </a:rPr>
            <a:t>  </a:t>
          </a:r>
        </a:p>
        <a:p>
          <a:r>
            <a:rPr lang="en-US" altLang="ja-JP" sz="800">
              <a:solidFill>
                <a:schemeClr val="dk1"/>
              </a:solidFill>
              <a:effectLst/>
              <a:latin typeface="+mn-lt"/>
              <a:ea typeface="+mn-ea"/>
              <a:cs typeface="+mn-cs"/>
            </a:rPr>
            <a:t>           </a:t>
          </a:r>
          <a:r>
            <a:rPr lang="ja-JP" altLang="ja-JP" sz="800">
              <a:solidFill>
                <a:schemeClr val="dk1"/>
              </a:solidFill>
              <a:effectLst/>
              <a:latin typeface="+mn-lt"/>
              <a:ea typeface="+mn-ea"/>
              <a:cs typeface="+mn-cs"/>
            </a:rPr>
            <a:t>煆焼、中和、沈殿）</a:t>
          </a:r>
        </a:p>
        <a:p>
          <a:r>
            <a:rPr lang="en-GB" altLang="ja-JP" sz="1100">
              <a:solidFill>
                <a:schemeClr val="dk1"/>
              </a:solidFill>
              <a:effectLst/>
              <a:latin typeface="+mn-lt"/>
              <a:ea typeface="+mn-ea"/>
              <a:cs typeface="+mn-cs"/>
            </a:rPr>
            <a:t>D10</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Incineration on land</a:t>
          </a:r>
          <a:r>
            <a:rPr lang="ja-JP" altLang="ja-JP" sz="800">
              <a:solidFill>
                <a:schemeClr val="dk1"/>
              </a:solidFill>
              <a:effectLst/>
              <a:latin typeface="+mn-lt"/>
              <a:ea typeface="+mn-ea"/>
              <a:cs typeface="+mn-cs"/>
            </a:rPr>
            <a:t>陸上における焼却</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D11</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Incineration at sea</a:t>
          </a:r>
          <a:r>
            <a:rPr lang="ja-JP" altLang="ja-JP" sz="700">
              <a:solidFill>
                <a:schemeClr val="dk1"/>
              </a:solidFill>
              <a:effectLst/>
              <a:latin typeface="+mn-lt"/>
              <a:ea typeface="+mn-ea"/>
              <a:cs typeface="+mn-cs"/>
            </a:rPr>
            <a:t>海洋における焼却</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D12</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Permanent storage, (e.g., emplacement of containers in a mine, etc.) </a:t>
          </a:r>
          <a:r>
            <a:rPr lang="ja-JP" altLang="ja-JP" sz="800">
              <a:solidFill>
                <a:schemeClr val="dk1"/>
              </a:solidFill>
              <a:effectLst/>
              <a:latin typeface="+mn-lt"/>
              <a:ea typeface="+mn-ea"/>
              <a:cs typeface="+mn-cs"/>
            </a:rPr>
            <a:t>永久保管（例えば、容器に入れ鉱坑において保管すること）</a:t>
          </a:r>
        </a:p>
        <a:p>
          <a:r>
            <a:rPr lang="en-GB" altLang="ja-JP" sz="1100">
              <a:solidFill>
                <a:schemeClr val="dk1"/>
              </a:solidFill>
              <a:effectLst/>
              <a:latin typeface="+mn-lt"/>
              <a:ea typeface="+mn-ea"/>
              <a:cs typeface="+mn-cs"/>
            </a:rPr>
            <a:t>D13</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Blending or mixing prior to submission to any of the operations in this list</a:t>
          </a:r>
          <a:r>
            <a:rPr lang="ja-JP" altLang="ja-JP" sz="800">
              <a:solidFill>
                <a:schemeClr val="dk1"/>
              </a:solidFill>
              <a:effectLst/>
              <a:latin typeface="+mn-lt"/>
              <a:ea typeface="+mn-ea"/>
              <a:cs typeface="+mn-cs"/>
            </a:rPr>
            <a:t>この一覧に掲げるいずれかの作業に先立つ調合又は混合</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D14</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Repackaging prior to submission to any of the operations in this list</a:t>
          </a:r>
          <a:r>
            <a:rPr lang="ja-JP" altLang="ja-JP" sz="800">
              <a:solidFill>
                <a:schemeClr val="dk1"/>
              </a:solidFill>
              <a:effectLst/>
              <a:latin typeface="+mn-lt"/>
              <a:ea typeface="+mn-ea"/>
              <a:cs typeface="+mn-cs"/>
            </a:rPr>
            <a:t>この一覧に掲げるいずれかの作業に先立つこん包</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D15</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Storage pending any of the operations in this list</a:t>
          </a:r>
          <a:r>
            <a:rPr lang="ja-JP" altLang="ja-JP" sz="800">
              <a:solidFill>
                <a:schemeClr val="dk1"/>
              </a:solidFill>
              <a:effectLst/>
              <a:latin typeface="+mn-lt"/>
              <a:ea typeface="+mn-ea"/>
              <a:cs typeface="+mn-cs"/>
            </a:rPr>
            <a:t>この一覧に掲げるいずれかの作業が行われるまでの間の保管</a:t>
          </a:r>
          <a:endParaRPr lang="ja-JP" altLang="ja-JP" sz="1100">
            <a:solidFill>
              <a:schemeClr val="dk1"/>
            </a:solidFill>
            <a:effectLst/>
            <a:latin typeface="+mn-lt"/>
            <a:ea typeface="+mn-ea"/>
            <a:cs typeface="+mn-cs"/>
          </a:endParaRPr>
        </a:p>
        <a:p>
          <a:r>
            <a:rPr lang="en-GB" altLang="ja-JP" sz="1100" b="1">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GB" altLang="ja-JP" sz="1100" b="1">
              <a:solidFill>
                <a:schemeClr val="dk1"/>
              </a:solidFill>
              <a:effectLst/>
              <a:latin typeface="+mn-lt"/>
              <a:ea typeface="+mn-ea"/>
              <a:cs typeface="+mn-cs"/>
            </a:rPr>
            <a:t>RECOVERY OPERATIONS (block </a:t>
          </a:r>
          <a:r>
            <a:rPr lang="en-US" altLang="ja-JP" sz="1100" b="1">
              <a:solidFill>
                <a:schemeClr val="dk1"/>
              </a:solidFill>
              <a:effectLst/>
              <a:latin typeface="+mn-lt"/>
              <a:ea typeface="+mn-ea"/>
              <a:cs typeface="+mn-cs"/>
            </a:rPr>
            <a:t>8</a:t>
          </a:r>
          <a:r>
            <a:rPr lang="en-GB" altLang="ja-JP"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回収作業（第</a:t>
          </a:r>
          <a:r>
            <a:rPr lang="en-US" altLang="ja-JP" sz="1100" b="1">
              <a:solidFill>
                <a:schemeClr val="dk1"/>
              </a:solidFill>
              <a:effectLst/>
              <a:latin typeface="+mn-lt"/>
              <a:ea typeface="+mn-ea"/>
              <a:cs typeface="+mn-cs"/>
            </a:rPr>
            <a:t>8</a:t>
          </a:r>
          <a:r>
            <a:rPr lang="ja-JP" altLang="ja-JP" sz="1100" b="1">
              <a:solidFill>
                <a:schemeClr val="dk1"/>
              </a:solidFill>
              <a:effectLst/>
              <a:latin typeface="+mn-lt"/>
              <a:ea typeface="+mn-ea"/>
              <a:cs typeface="+mn-cs"/>
            </a:rPr>
            <a:t>欄）</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R1</a:t>
          </a:r>
          <a:r>
            <a:rPr lang="ja-JP" altLang="en-US" sz="1100" baseline="0">
              <a:solidFill>
                <a:schemeClr val="dk1"/>
              </a:solidFill>
              <a:effectLst/>
              <a:latin typeface="+mn-lt"/>
              <a:ea typeface="+mn-ea"/>
              <a:cs typeface="+mn-cs"/>
            </a:rPr>
            <a:t>　</a:t>
          </a:r>
          <a:r>
            <a:rPr lang="en-GB" altLang="ja-JP" sz="1100">
              <a:solidFill>
                <a:schemeClr val="dk1"/>
              </a:solidFill>
              <a:effectLst/>
              <a:latin typeface="+mn-lt"/>
              <a:ea typeface="+mn-ea"/>
              <a:cs typeface="+mn-cs"/>
            </a:rPr>
            <a:t>Use as a fuel (other than in direct incineration) or other means to generate energy (Basel/OECD) - Use principally as a fuel or other means to generate energy (EU) </a:t>
          </a:r>
          <a:endParaRPr lang="ja-JP" altLang="ja-JP" sz="1100">
            <a:solidFill>
              <a:schemeClr val="dk1"/>
            </a:solidFill>
            <a:effectLst/>
            <a:latin typeface="+mn-lt"/>
            <a:ea typeface="+mn-ea"/>
            <a:cs typeface="+mn-cs"/>
          </a:endParaRPr>
        </a:p>
        <a:p>
          <a:r>
            <a:rPr lang="en-US" altLang="ja-JP" sz="800">
              <a:solidFill>
                <a:schemeClr val="dk1"/>
              </a:solidFill>
              <a:effectLst/>
              <a:latin typeface="+mn-lt"/>
              <a:ea typeface="+mn-ea"/>
              <a:cs typeface="+mn-cs"/>
            </a:rPr>
            <a:t>            </a:t>
          </a:r>
          <a:r>
            <a:rPr lang="ja-JP" altLang="ja-JP" sz="800">
              <a:solidFill>
                <a:schemeClr val="dk1"/>
              </a:solidFill>
              <a:effectLst/>
              <a:latin typeface="+mn-lt"/>
              <a:ea typeface="+mn-ea"/>
              <a:cs typeface="+mn-cs"/>
            </a:rPr>
            <a:t>燃料としての利用（直接焼却を除く。）又はエネルギーを得るための他の手段としての利用（バーゼル条約及び</a:t>
          </a:r>
          <a:r>
            <a:rPr lang="en-US" altLang="ja-JP" sz="800">
              <a:solidFill>
                <a:schemeClr val="dk1"/>
              </a:solidFill>
              <a:effectLst/>
              <a:latin typeface="+mn-lt"/>
              <a:ea typeface="+mn-ea"/>
              <a:cs typeface="+mn-cs"/>
            </a:rPr>
            <a:t>OECD</a:t>
          </a:r>
          <a:r>
            <a:rPr lang="ja-JP" altLang="ja-JP" sz="800">
              <a:solidFill>
                <a:schemeClr val="dk1"/>
              </a:solidFill>
              <a:effectLst/>
              <a:latin typeface="+mn-lt"/>
              <a:ea typeface="+mn-ea"/>
              <a:cs typeface="+mn-cs"/>
            </a:rPr>
            <a:t>決定）－主として燃料としての利用又はエネルギーを得るための他の手段としての利用（</a:t>
          </a:r>
          <a:r>
            <a:rPr lang="en-US" altLang="ja-JP" sz="800">
              <a:solidFill>
                <a:schemeClr val="dk1"/>
              </a:solidFill>
              <a:effectLst/>
              <a:latin typeface="+mn-lt"/>
              <a:ea typeface="+mn-ea"/>
              <a:cs typeface="+mn-cs"/>
            </a:rPr>
            <a:t>EU</a:t>
          </a:r>
          <a:r>
            <a:rPr lang="ja-JP" altLang="ja-JP" sz="800">
              <a:solidFill>
                <a:schemeClr val="dk1"/>
              </a:solidFill>
              <a:effectLst/>
              <a:latin typeface="+mn-lt"/>
              <a:ea typeface="+mn-ea"/>
              <a:cs typeface="+mn-cs"/>
            </a:rPr>
            <a:t>）</a:t>
          </a:r>
        </a:p>
        <a:p>
          <a:r>
            <a:rPr lang="en-GB" altLang="ja-JP" sz="1100">
              <a:solidFill>
                <a:schemeClr val="dk1"/>
              </a:solidFill>
              <a:effectLst/>
              <a:latin typeface="+mn-lt"/>
              <a:ea typeface="+mn-ea"/>
              <a:cs typeface="+mn-cs"/>
            </a:rPr>
            <a:t>R2</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Solvent reclamation/regeneration</a:t>
          </a:r>
          <a:r>
            <a:rPr lang="ja-JP" altLang="ja-JP" sz="800">
              <a:solidFill>
                <a:schemeClr val="dk1"/>
              </a:solidFill>
              <a:effectLst/>
              <a:latin typeface="+mn-lt"/>
              <a:ea typeface="+mn-ea"/>
              <a:cs typeface="+mn-cs"/>
            </a:rPr>
            <a:t>溶剤の回収利用又は再生</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R3</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Recycling/reclamation of organic substances which are not used as solvents</a:t>
          </a:r>
          <a:r>
            <a:rPr lang="ja-JP" altLang="ja-JP" sz="800">
              <a:solidFill>
                <a:schemeClr val="dk1"/>
              </a:solidFill>
              <a:effectLst/>
              <a:latin typeface="+mn-lt"/>
              <a:ea typeface="+mn-ea"/>
              <a:cs typeface="+mn-cs"/>
            </a:rPr>
            <a:t>溶剤として使用しない有機物の再生利用又は回収利用</a:t>
          </a:r>
        </a:p>
        <a:p>
          <a:r>
            <a:rPr lang="en-GB" altLang="ja-JP" sz="1100">
              <a:solidFill>
                <a:schemeClr val="dk1"/>
              </a:solidFill>
              <a:effectLst/>
              <a:latin typeface="+mn-lt"/>
              <a:ea typeface="+mn-ea"/>
              <a:cs typeface="+mn-cs"/>
            </a:rPr>
            <a:t>R4</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Recycling/reclamation of metals and metal compounds</a:t>
          </a:r>
          <a:r>
            <a:rPr lang="ja-JP" altLang="ja-JP" sz="800">
              <a:solidFill>
                <a:schemeClr val="dk1"/>
              </a:solidFill>
              <a:effectLst/>
              <a:latin typeface="+mn-lt"/>
              <a:ea typeface="+mn-ea"/>
              <a:cs typeface="+mn-cs"/>
            </a:rPr>
            <a:t>金属及び金属化合物の再生利用又は回収利用</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R5</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Recycling/reclamation of other inorganic materials</a:t>
          </a:r>
          <a:r>
            <a:rPr lang="ja-JP" altLang="ja-JP" sz="800">
              <a:solidFill>
                <a:schemeClr val="dk1"/>
              </a:solidFill>
              <a:effectLst/>
              <a:latin typeface="+mn-lt"/>
              <a:ea typeface="+mn-ea"/>
              <a:cs typeface="+mn-cs"/>
            </a:rPr>
            <a:t>その他の無機物の再生利用又は回収利用</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R6</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Regeneration of acids or bases</a:t>
          </a:r>
          <a:r>
            <a:rPr lang="ja-JP" altLang="ja-JP" sz="800">
              <a:solidFill>
                <a:schemeClr val="dk1"/>
              </a:solidFill>
              <a:effectLst/>
              <a:latin typeface="+mn-lt"/>
              <a:ea typeface="+mn-ea"/>
              <a:cs typeface="+mn-cs"/>
            </a:rPr>
            <a:t>酸又は塩基の再生</a:t>
          </a:r>
        </a:p>
        <a:p>
          <a:r>
            <a:rPr lang="en-GB" altLang="ja-JP" sz="1100">
              <a:solidFill>
                <a:schemeClr val="dk1"/>
              </a:solidFill>
              <a:effectLst/>
              <a:latin typeface="+mn-lt"/>
              <a:ea typeface="+mn-ea"/>
              <a:cs typeface="+mn-cs"/>
            </a:rPr>
            <a:t>R7</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Recovery of components used for pollution abatement</a:t>
          </a:r>
          <a:r>
            <a:rPr lang="ja-JP" altLang="ja-JP" sz="800">
              <a:solidFill>
                <a:schemeClr val="dk1"/>
              </a:solidFill>
              <a:effectLst/>
              <a:latin typeface="+mn-lt"/>
              <a:ea typeface="+mn-ea"/>
              <a:cs typeface="+mn-cs"/>
            </a:rPr>
            <a:t>汚染の除去のために使用した成分の回収</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R8</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Recovery of components from catalysts</a:t>
          </a:r>
          <a:r>
            <a:rPr lang="ja-JP" altLang="ja-JP" sz="800">
              <a:solidFill>
                <a:schemeClr val="dk1"/>
              </a:solidFill>
              <a:effectLst/>
              <a:latin typeface="+mn-lt"/>
              <a:ea typeface="+mn-ea"/>
              <a:cs typeface="+mn-cs"/>
            </a:rPr>
            <a:t>触媒からの成分の回収</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R9</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Used oil re-refining or other reuses of previously used oil</a:t>
          </a:r>
          <a:r>
            <a:rPr lang="ja-JP" altLang="ja-JP" sz="800">
              <a:solidFill>
                <a:schemeClr val="dk1"/>
              </a:solidFill>
              <a:effectLst/>
              <a:latin typeface="+mn-lt"/>
              <a:ea typeface="+mn-ea"/>
              <a:cs typeface="+mn-cs"/>
            </a:rPr>
            <a:t>使用済みの油の精製又はその他の再利用</a:t>
          </a:r>
        </a:p>
        <a:p>
          <a:r>
            <a:rPr lang="en-GB" altLang="ja-JP" sz="1100">
              <a:solidFill>
                <a:schemeClr val="dk1"/>
              </a:solidFill>
              <a:effectLst/>
              <a:latin typeface="+mn-lt"/>
              <a:ea typeface="+mn-ea"/>
              <a:cs typeface="+mn-cs"/>
            </a:rPr>
            <a:t>R10</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Land treatment resulting in benefit to agriculture or ecological improvement</a:t>
          </a:r>
          <a:r>
            <a:rPr lang="ja-JP" altLang="ja-JP" sz="800">
              <a:solidFill>
                <a:schemeClr val="dk1"/>
              </a:solidFill>
              <a:effectLst/>
              <a:latin typeface="+mn-lt"/>
              <a:ea typeface="+mn-ea"/>
              <a:cs typeface="+mn-cs"/>
            </a:rPr>
            <a:t>農業又は生態系の改良に役立つ土壌処理</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R11</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Uses of residual materials obtained from any of the operations numbered R1-R10 </a:t>
          </a:r>
          <a:r>
            <a:rPr lang="en-US" altLang="ja-JP" sz="800">
              <a:solidFill>
                <a:schemeClr val="dk1"/>
              </a:solidFill>
              <a:effectLst/>
              <a:latin typeface="+mn-lt"/>
              <a:ea typeface="+mn-ea"/>
              <a:cs typeface="+mn-cs"/>
            </a:rPr>
            <a:t>R1</a:t>
          </a:r>
          <a:r>
            <a:rPr lang="ja-JP" altLang="ja-JP" sz="800">
              <a:solidFill>
                <a:schemeClr val="dk1"/>
              </a:solidFill>
              <a:effectLst/>
              <a:latin typeface="+mn-lt"/>
              <a:ea typeface="+mn-ea"/>
              <a:cs typeface="+mn-cs"/>
            </a:rPr>
            <a:t>から</a:t>
          </a:r>
          <a:r>
            <a:rPr lang="en-US" altLang="ja-JP" sz="800">
              <a:solidFill>
                <a:schemeClr val="dk1"/>
              </a:solidFill>
              <a:effectLst/>
              <a:latin typeface="+mn-lt"/>
              <a:ea typeface="+mn-ea"/>
              <a:cs typeface="+mn-cs"/>
            </a:rPr>
            <a:t>R10</a:t>
          </a:r>
          <a:r>
            <a:rPr lang="ja-JP" altLang="ja-JP" sz="800">
              <a:solidFill>
                <a:schemeClr val="dk1"/>
              </a:solidFill>
              <a:effectLst/>
              <a:latin typeface="+mn-lt"/>
              <a:ea typeface="+mn-ea"/>
              <a:cs typeface="+mn-cs"/>
            </a:rPr>
            <a:t>までに掲げる作業から得られた残滓の利用</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R12</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Exchange of wastes for submission to any of the operations numbered R1-R11 </a:t>
          </a:r>
          <a:r>
            <a:rPr lang="en-US" altLang="ja-JP" sz="800">
              <a:solidFill>
                <a:schemeClr val="dk1"/>
              </a:solidFill>
              <a:effectLst/>
              <a:latin typeface="+mn-lt"/>
              <a:ea typeface="+mn-ea"/>
              <a:cs typeface="+mn-cs"/>
            </a:rPr>
            <a:t>R1</a:t>
          </a:r>
          <a:r>
            <a:rPr lang="ja-JP" altLang="ja-JP" sz="800">
              <a:solidFill>
                <a:schemeClr val="dk1"/>
              </a:solidFill>
              <a:effectLst/>
              <a:latin typeface="+mn-lt"/>
              <a:ea typeface="+mn-ea"/>
              <a:cs typeface="+mn-cs"/>
            </a:rPr>
            <a:t>から</a:t>
          </a:r>
          <a:r>
            <a:rPr lang="en-US" altLang="ja-JP" sz="800">
              <a:solidFill>
                <a:schemeClr val="dk1"/>
              </a:solidFill>
              <a:effectLst/>
              <a:latin typeface="+mn-lt"/>
              <a:ea typeface="+mn-ea"/>
              <a:cs typeface="+mn-cs"/>
            </a:rPr>
            <a:t>R11</a:t>
          </a:r>
          <a:r>
            <a:rPr lang="ja-JP" altLang="ja-JP" sz="800">
              <a:solidFill>
                <a:schemeClr val="dk1"/>
              </a:solidFill>
              <a:effectLst/>
              <a:latin typeface="+mn-lt"/>
              <a:ea typeface="+mn-ea"/>
              <a:cs typeface="+mn-cs"/>
            </a:rPr>
            <a:t>までに掲げる作業に提供するための廃棄物の交換</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R13</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Accumulation of material intended for any operation in this list</a:t>
          </a:r>
          <a:r>
            <a:rPr lang="ja-JP" altLang="ja-JP" sz="800">
              <a:solidFill>
                <a:schemeClr val="dk1"/>
              </a:solidFill>
              <a:effectLst/>
              <a:latin typeface="+mn-lt"/>
              <a:ea typeface="+mn-ea"/>
              <a:cs typeface="+mn-cs"/>
            </a:rPr>
            <a:t>この一覧に掲げるいずれかの作業のための物の集積</a:t>
          </a:r>
          <a:endParaRPr lang="ja-JP" altLang="ja-JP" sz="1100">
            <a:solidFill>
              <a:schemeClr val="dk1"/>
            </a:solidFill>
            <a:effectLst/>
            <a:latin typeface="+mn-lt"/>
            <a:ea typeface="+mn-ea"/>
            <a:cs typeface="+mn-cs"/>
          </a:endParaRPr>
        </a:p>
      </xdr:txBody>
    </xdr:sp>
    <xdr:clientData/>
  </xdr:twoCellAnchor>
  <xdr:twoCellAnchor>
    <xdr:from>
      <xdr:col>16</xdr:col>
      <xdr:colOff>76199</xdr:colOff>
      <xdr:row>29</xdr:row>
      <xdr:rowOff>33619</xdr:rowOff>
    </xdr:from>
    <xdr:to>
      <xdr:col>24</xdr:col>
      <xdr:colOff>605117</xdr:colOff>
      <xdr:row>29</xdr:row>
      <xdr:rowOff>1064560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164670" y="11138648"/>
          <a:ext cx="5997388" cy="1030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ltLang="ja-JP" sz="1100" b="1">
              <a:solidFill>
                <a:schemeClr val="dk1"/>
              </a:solidFill>
              <a:effectLst/>
              <a:latin typeface="+mn-lt"/>
              <a:ea typeface="+mn-ea"/>
              <a:cs typeface="+mn-cs"/>
            </a:rPr>
            <a:t>PACKAGING TYPES (block 12) </a:t>
          </a:r>
          <a:r>
            <a:rPr lang="ja-JP" altLang="ja-JP" sz="1100" b="1">
              <a:solidFill>
                <a:schemeClr val="dk1"/>
              </a:solidFill>
              <a:effectLst/>
              <a:latin typeface="+mn-lt"/>
              <a:ea typeface="+mn-ea"/>
              <a:cs typeface="+mn-cs"/>
            </a:rPr>
            <a:t>こん包の形態（第</a:t>
          </a:r>
          <a:r>
            <a:rPr lang="en-US" altLang="ja-JP" sz="1100" b="1">
              <a:solidFill>
                <a:schemeClr val="dk1"/>
              </a:solidFill>
              <a:effectLst/>
              <a:latin typeface="+mn-lt"/>
              <a:ea typeface="+mn-ea"/>
              <a:cs typeface="+mn-cs"/>
            </a:rPr>
            <a:t>12</a:t>
          </a:r>
          <a:r>
            <a:rPr lang="ja-JP" altLang="ja-JP" sz="1100" b="1">
              <a:solidFill>
                <a:schemeClr val="dk1"/>
              </a:solidFill>
              <a:effectLst/>
              <a:latin typeface="+mn-lt"/>
              <a:ea typeface="+mn-ea"/>
              <a:cs typeface="+mn-cs"/>
            </a:rPr>
            <a:t>欄）</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1. Drum</a:t>
          </a:r>
          <a:r>
            <a:rPr lang="ja-JP" altLang="ja-JP" sz="800">
              <a:solidFill>
                <a:schemeClr val="dk1"/>
              </a:solidFill>
              <a:effectLst/>
              <a:latin typeface="+mn-lt"/>
              <a:ea typeface="+mn-ea"/>
              <a:cs typeface="+mn-cs"/>
            </a:rPr>
            <a:t>ドラム缶</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 2. Wooden barrel</a:t>
          </a:r>
          <a:r>
            <a:rPr lang="ja-JP" altLang="ja-JP" sz="800">
              <a:solidFill>
                <a:schemeClr val="dk1"/>
              </a:solidFill>
              <a:effectLst/>
              <a:latin typeface="+mn-lt"/>
              <a:ea typeface="+mn-ea"/>
              <a:cs typeface="+mn-cs"/>
            </a:rPr>
            <a:t>木樽</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3. Jerrican</a:t>
          </a:r>
          <a:r>
            <a:rPr lang="ja-JP" altLang="ja-JP" sz="800">
              <a:solidFill>
                <a:schemeClr val="dk1"/>
              </a:solidFill>
              <a:effectLst/>
              <a:latin typeface="+mn-lt"/>
              <a:ea typeface="+mn-ea"/>
              <a:cs typeface="+mn-cs"/>
            </a:rPr>
            <a:t>ジェリー缶</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4. Box</a:t>
          </a:r>
          <a:r>
            <a:rPr lang="ja-JP" altLang="ja-JP" sz="800">
              <a:solidFill>
                <a:schemeClr val="dk1"/>
              </a:solidFill>
              <a:effectLst/>
              <a:latin typeface="+mn-lt"/>
              <a:ea typeface="+mn-ea"/>
              <a:cs typeface="+mn-cs"/>
            </a:rPr>
            <a:t>箱</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5. Bag</a:t>
          </a:r>
          <a:r>
            <a:rPr lang="ja-JP" altLang="ja-JP" sz="800">
              <a:solidFill>
                <a:schemeClr val="dk1"/>
              </a:solidFill>
              <a:effectLst/>
              <a:latin typeface="+mn-lt"/>
              <a:ea typeface="+mn-ea"/>
              <a:cs typeface="+mn-cs"/>
            </a:rPr>
            <a:t>袋</a:t>
          </a:r>
          <a:endParaRPr lang="en-US" altLang="ja-JP" sz="800">
            <a:solidFill>
              <a:schemeClr val="dk1"/>
            </a:solidFill>
            <a:effectLst/>
            <a:latin typeface="+mn-lt"/>
            <a:ea typeface="+mn-ea"/>
            <a:cs typeface="+mn-cs"/>
          </a:endParaRPr>
        </a:p>
        <a:p>
          <a:r>
            <a:rPr lang="en-GB" altLang="ja-JP" sz="1100">
              <a:solidFill>
                <a:schemeClr val="dk1"/>
              </a:solidFill>
              <a:effectLst/>
              <a:latin typeface="+mn-lt"/>
              <a:ea typeface="+mn-ea"/>
              <a:cs typeface="+mn-cs"/>
            </a:rPr>
            <a:t>6. Composite packaging</a:t>
          </a:r>
          <a:r>
            <a:rPr lang="ja-JP" altLang="ja-JP" sz="700">
              <a:solidFill>
                <a:schemeClr val="dk1"/>
              </a:solidFill>
              <a:effectLst/>
              <a:latin typeface="+mn-lt"/>
              <a:ea typeface="+mn-ea"/>
              <a:cs typeface="+mn-cs"/>
            </a:rPr>
            <a:t>混合こん包　</a:t>
          </a:r>
          <a:r>
            <a:rPr lang="en-GB" altLang="ja-JP" sz="1100">
              <a:solidFill>
                <a:schemeClr val="dk1"/>
              </a:solidFill>
              <a:effectLst/>
              <a:latin typeface="+mn-lt"/>
              <a:ea typeface="+mn-ea"/>
              <a:cs typeface="+mn-cs"/>
            </a:rPr>
            <a:t>7. Pressure receptacle</a:t>
          </a:r>
          <a:r>
            <a:rPr lang="ja-JP" altLang="ja-JP" sz="800">
              <a:solidFill>
                <a:schemeClr val="dk1"/>
              </a:solidFill>
              <a:effectLst/>
              <a:latin typeface="+mn-lt"/>
              <a:ea typeface="+mn-ea"/>
              <a:cs typeface="+mn-cs"/>
            </a:rPr>
            <a:t>圧縮容器</a:t>
          </a:r>
          <a:endParaRPr lang="en-US" altLang="ja-JP" sz="800">
            <a:solidFill>
              <a:schemeClr val="dk1"/>
            </a:solidFill>
            <a:effectLst/>
            <a:latin typeface="+mn-lt"/>
            <a:ea typeface="+mn-ea"/>
            <a:cs typeface="+mn-cs"/>
          </a:endParaRPr>
        </a:p>
        <a:p>
          <a:r>
            <a:rPr lang="en-GB" altLang="ja-JP" sz="1100">
              <a:solidFill>
                <a:schemeClr val="dk1"/>
              </a:solidFill>
              <a:effectLst/>
              <a:latin typeface="+mn-lt"/>
              <a:ea typeface="+mn-ea"/>
              <a:cs typeface="+mn-cs"/>
            </a:rPr>
            <a:t>8. Bulk</a:t>
          </a:r>
          <a:r>
            <a:rPr lang="ja-JP" altLang="ja-JP" sz="700">
              <a:solidFill>
                <a:schemeClr val="dk1"/>
              </a:solidFill>
              <a:effectLst/>
              <a:latin typeface="+mn-lt"/>
              <a:ea typeface="+mn-ea"/>
              <a:cs typeface="+mn-cs"/>
            </a:rPr>
            <a:t>ばら積み</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 9. Other (specify) </a:t>
          </a:r>
          <a:r>
            <a:rPr lang="ja-JP" altLang="ja-JP" sz="800">
              <a:solidFill>
                <a:schemeClr val="dk1"/>
              </a:solidFill>
              <a:effectLst/>
              <a:latin typeface="+mn-lt"/>
              <a:ea typeface="+mn-ea"/>
              <a:cs typeface="+mn-cs"/>
            </a:rPr>
            <a:t>その他（明細を記入すること）</a:t>
          </a:r>
        </a:p>
      </xdr:txBody>
    </xdr:sp>
    <xdr:clientData/>
  </xdr:twoCellAnchor>
  <xdr:twoCellAnchor>
    <xdr:from>
      <xdr:col>16</xdr:col>
      <xdr:colOff>96929</xdr:colOff>
      <xdr:row>30</xdr:row>
      <xdr:rowOff>132790</xdr:rowOff>
    </xdr:from>
    <xdr:to>
      <xdr:col>25</xdr:col>
      <xdr:colOff>11205</xdr:colOff>
      <xdr:row>32</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185400" y="12324790"/>
          <a:ext cx="6066305" cy="584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ltLang="ja-JP" sz="1100" b="1">
              <a:solidFill>
                <a:schemeClr val="dk1"/>
              </a:solidFill>
              <a:effectLst/>
              <a:latin typeface="+mn-lt"/>
              <a:ea typeface="+mn-ea"/>
              <a:cs typeface="+mn-cs"/>
            </a:rPr>
            <a:t>MEANS OF TRANSPORT (block 14) </a:t>
          </a:r>
          <a:r>
            <a:rPr lang="ja-JP" altLang="ja-JP" sz="1100" b="1">
              <a:solidFill>
                <a:schemeClr val="dk1"/>
              </a:solidFill>
              <a:effectLst/>
              <a:latin typeface="+mn-lt"/>
              <a:ea typeface="+mn-ea"/>
              <a:cs typeface="+mn-cs"/>
            </a:rPr>
            <a:t>運搬輸送手段（第</a:t>
          </a:r>
          <a:r>
            <a:rPr lang="en-GB" altLang="ja-JP" sz="1100" b="1">
              <a:solidFill>
                <a:schemeClr val="dk1"/>
              </a:solidFill>
              <a:effectLst/>
              <a:latin typeface="+mn-lt"/>
              <a:ea typeface="+mn-ea"/>
              <a:cs typeface="+mn-cs"/>
            </a:rPr>
            <a:t>14</a:t>
          </a:r>
          <a:r>
            <a:rPr lang="ja-JP" altLang="ja-JP" sz="1100" b="1">
              <a:solidFill>
                <a:schemeClr val="dk1"/>
              </a:solidFill>
              <a:effectLst/>
              <a:latin typeface="+mn-lt"/>
              <a:ea typeface="+mn-ea"/>
              <a:cs typeface="+mn-cs"/>
            </a:rPr>
            <a:t>欄）</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R = Road</a:t>
          </a:r>
          <a:r>
            <a:rPr lang="ja-JP" altLang="ja-JP" sz="1100">
              <a:solidFill>
                <a:schemeClr val="dk1"/>
              </a:solidFill>
              <a:effectLst/>
              <a:latin typeface="+mn-lt"/>
              <a:ea typeface="+mn-ea"/>
              <a:cs typeface="+mn-cs"/>
            </a:rPr>
            <a:t>道路　 </a:t>
          </a:r>
          <a:r>
            <a:rPr lang="en-GB" altLang="ja-JP" sz="1100">
              <a:solidFill>
                <a:schemeClr val="dk1"/>
              </a:solidFill>
              <a:effectLst/>
              <a:latin typeface="+mn-lt"/>
              <a:ea typeface="+mn-ea"/>
              <a:cs typeface="+mn-cs"/>
            </a:rPr>
            <a:t>T = Train/rail</a:t>
          </a:r>
          <a:r>
            <a:rPr lang="ja-JP" altLang="ja-JP" sz="1100">
              <a:solidFill>
                <a:schemeClr val="dk1"/>
              </a:solidFill>
              <a:effectLst/>
              <a:latin typeface="+mn-lt"/>
              <a:ea typeface="+mn-ea"/>
              <a:cs typeface="+mn-cs"/>
            </a:rPr>
            <a:t>鉄道　</a:t>
          </a:r>
          <a:r>
            <a:rPr lang="en-GB" altLang="ja-JP" sz="1100">
              <a:solidFill>
                <a:schemeClr val="dk1"/>
              </a:solidFill>
              <a:effectLst/>
              <a:latin typeface="+mn-lt"/>
              <a:ea typeface="+mn-ea"/>
              <a:cs typeface="+mn-cs"/>
            </a:rPr>
            <a:t>S = Sea</a:t>
          </a:r>
          <a:r>
            <a:rPr lang="ja-JP" altLang="ja-JP" sz="1100">
              <a:solidFill>
                <a:schemeClr val="dk1"/>
              </a:solidFill>
              <a:effectLst/>
              <a:latin typeface="+mn-lt"/>
              <a:ea typeface="+mn-ea"/>
              <a:cs typeface="+mn-cs"/>
            </a:rPr>
            <a:t>海路　</a:t>
          </a:r>
          <a:r>
            <a:rPr lang="en-GB" altLang="ja-JP" sz="1100">
              <a:solidFill>
                <a:schemeClr val="dk1"/>
              </a:solidFill>
              <a:effectLst/>
              <a:latin typeface="+mn-lt"/>
              <a:ea typeface="+mn-ea"/>
              <a:cs typeface="+mn-cs"/>
            </a:rPr>
            <a:t>A = Air</a:t>
          </a:r>
          <a:r>
            <a:rPr lang="ja-JP" altLang="ja-JP" sz="1100">
              <a:solidFill>
                <a:schemeClr val="dk1"/>
              </a:solidFill>
              <a:effectLst/>
              <a:latin typeface="+mn-lt"/>
              <a:ea typeface="+mn-ea"/>
              <a:cs typeface="+mn-cs"/>
            </a:rPr>
            <a:t>空路 　</a:t>
          </a:r>
          <a:r>
            <a:rPr lang="en-GB" altLang="ja-JP" sz="1100">
              <a:solidFill>
                <a:schemeClr val="dk1"/>
              </a:solidFill>
              <a:effectLst/>
              <a:latin typeface="+mn-lt"/>
              <a:ea typeface="+mn-ea"/>
              <a:cs typeface="+mn-cs"/>
            </a:rPr>
            <a:t>W = Inland waterways</a:t>
          </a:r>
          <a:r>
            <a:rPr lang="ja-JP" altLang="ja-JP" sz="1100">
              <a:solidFill>
                <a:schemeClr val="dk1"/>
              </a:solidFill>
              <a:effectLst/>
              <a:latin typeface="+mn-lt"/>
              <a:ea typeface="+mn-ea"/>
              <a:cs typeface="+mn-cs"/>
            </a:rPr>
            <a:t>内水航路 </a:t>
          </a:r>
        </a:p>
        <a:p>
          <a:endParaRPr kumimoji="1" lang="ja-JP" altLang="en-US" sz="1100"/>
        </a:p>
      </xdr:txBody>
    </xdr:sp>
    <xdr:clientData/>
  </xdr:twoCellAnchor>
  <xdr:twoCellAnchor>
    <xdr:from>
      <xdr:col>16</xdr:col>
      <xdr:colOff>52108</xdr:colOff>
      <xdr:row>32</xdr:row>
      <xdr:rowOff>177614</xdr:rowOff>
    </xdr:from>
    <xdr:to>
      <xdr:col>24</xdr:col>
      <xdr:colOff>623608</xdr:colOff>
      <xdr:row>34</xdr:row>
      <xdr:rowOff>291353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3140579" y="13086790"/>
          <a:ext cx="6039970" cy="830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ltLang="ja-JP" sz="1100" b="1">
              <a:solidFill>
                <a:schemeClr val="dk1"/>
              </a:solidFill>
              <a:effectLst/>
              <a:latin typeface="+mn-lt"/>
              <a:ea typeface="+mn-ea"/>
              <a:cs typeface="+mn-cs"/>
            </a:rPr>
            <a:t>PHYSICAL CHARACTERISTICS (block 15) </a:t>
          </a:r>
          <a:r>
            <a:rPr lang="ja-JP" altLang="ja-JP" sz="1100" b="1">
              <a:solidFill>
                <a:schemeClr val="dk1"/>
              </a:solidFill>
              <a:effectLst/>
              <a:latin typeface="+mn-lt"/>
              <a:ea typeface="+mn-ea"/>
              <a:cs typeface="+mn-cs"/>
            </a:rPr>
            <a:t>物理的特性（第</a:t>
          </a:r>
          <a:r>
            <a:rPr lang="en-GB" altLang="ja-JP" sz="1100" b="1">
              <a:solidFill>
                <a:schemeClr val="dk1"/>
              </a:solidFill>
              <a:effectLst/>
              <a:latin typeface="+mn-lt"/>
              <a:ea typeface="+mn-ea"/>
              <a:cs typeface="+mn-cs"/>
            </a:rPr>
            <a:t>15</a:t>
          </a:r>
          <a:r>
            <a:rPr lang="ja-JP" altLang="ja-JP" sz="1100" b="1">
              <a:solidFill>
                <a:schemeClr val="dk1"/>
              </a:solidFill>
              <a:effectLst/>
              <a:latin typeface="+mn-lt"/>
              <a:ea typeface="+mn-ea"/>
              <a:cs typeface="+mn-cs"/>
            </a:rPr>
            <a:t>欄） </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1 Powdery / powder.</a:t>
          </a:r>
          <a:r>
            <a:rPr lang="ja-JP" altLang="ja-JP" sz="800">
              <a:solidFill>
                <a:schemeClr val="dk1"/>
              </a:solidFill>
              <a:effectLst/>
              <a:latin typeface="+mn-lt"/>
              <a:ea typeface="+mn-ea"/>
              <a:cs typeface="+mn-cs"/>
            </a:rPr>
            <a:t>粉状又は粉</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2 Solid.</a:t>
          </a:r>
          <a:r>
            <a:rPr lang="ja-JP" altLang="ja-JP" sz="700">
              <a:solidFill>
                <a:schemeClr val="dk1"/>
              </a:solidFill>
              <a:effectLst/>
              <a:latin typeface="+mn-lt"/>
              <a:ea typeface="+mn-ea"/>
              <a:cs typeface="+mn-cs"/>
            </a:rPr>
            <a:t>固体状</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3. Viscous / paste</a:t>
          </a:r>
          <a:r>
            <a:rPr lang="ja-JP" altLang="ja-JP" sz="800">
              <a:solidFill>
                <a:schemeClr val="dk1"/>
              </a:solidFill>
              <a:effectLst/>
              <a:latin typeface="+mn-lt"/>
              <a:ea typeface="+mn-ea"/>
              <a:cs typeface="+mn-cs"/>
            </a:rPr>
            <a:t>高粘着性</a:t>
          </a:r>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糊状</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4. Sludgy</a:t>
          </a:r>
          <a:r>
            <a:rPr lang="ja-JP" altLang="ja-JP" sz="800">
              <a:solidFill>
                <a:schemeClr val="dk1"/>
              </a:solidFill>
              <a:effectLst/>
              <a:latin typeface="+mn-lt"/>
              <a:ea typeface="+mn-ea"/>
              <a:cs typeface="+mn-cs"/>
            </a:rPr>
            <a:t>泥状</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5. Liquid</a:t>
          </a:r>
          <a:r>
            <a:rPr lang="ja-JP" altLang="ja-JP" sz="800">
              <a:solidFill>
                <a:schemeClr val="dk1"/>
              </a:solidFill>
              <a:effectLst/>
              <a:latin typeface="+mn-lt"/>
              <a:ea typeface="+mn-ea"/>
              <a:cs typeface="+mn-cs"/>
            </a:rPr>
            <a:t>液状</a:t>
          </a:r>
          <a:r>
            <a:rPr lang="ja-JP" altLang="ja-JP" sz="1100">
              <a:solidFill>
                <a:schemeClr val="dk1"/>
              </a:solidFill>
              <a:effectLst/>
              <a:latin typeface="+mn-lt"/>
              <a:ea typeface="+mn-ea"/>
              <a:cs typeface="+mn-cs"/>
            </a:rPr>
            <a:t>　</a:t>
          </a:r>
          <a:r>
            <a:rPr lang="en-GB" altLang="ja-JP" sz="1100">
              <a:solidFill>
                <a:schemeClr val="dk1"/>
              </a:solidFill>
              <a:effectLst/>
              <a:latin typeface="+mn-lt"/>
              <a:ea typeface="+mn-ea"/>
              <a:cs typeface="+mn-cs"/>
            </a:rPr>
            <a:t>6. Gaseous</a:t>
          </a:r>
          <a:r>
            <a:rPr lang="ja-JP" altLang="ja-JP" sz="800">
              <a:solidFill>
                <a:schemeClr val="dk1"/>
              </a:solidFill>
              <a:effectLst/>
              <a:latin typeface="+mn-lt"/>
              <a:ea typeface="+mn-ea"/>
              <a:cs typeface="+mn-cs"/>
            </a:rPr>
            <a:t>ガス状</a:t>
          </a:r>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7. Other (specify) </a:t>
          </a:r>
          <a:r>
            <a:rPr lang="ja-JP" altLang="ja-JP" sz="800">
              <a:solidFill>
                <a:schemeClr val="dk1"/>
              </a:solidFill>
              <a:effectLst/>
              <a:latin typeface="+mn-lt"/>
              <a:ea typeface="+mn-ea"/>
              <a:cs typeface="+mn-cs"/>
            </a:rPr>
            <a:t>その他（明細を記入すること）</a:t>
          </a:r>
        </a:p>
      </xdr:txBody>
    </xdr:sp>
    <xdr:clientData/>
  </xdr:twoCellAnchor>
  <xdr:twoCellAnchor>
    <xdr:from>
      <xdr:col>16</xdr:col>
      <xdr:colOff>77879</xdr:colOff>
      <xdr:row>38</xdr:row>
      <xdr:rowOff>567577</xdr:rowOff>
    </xdr:from>
    <xdr:to>
      <xdr:col>25</xdr:col>
      <xdr:colOff>344580</xdr:colOff>
      <xdr:row>43</xdr:row>
      <xdr:rowOff>392206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66350" y="15953253"/>
          <a:ext cx="6418730" cy="3208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ltLang="ja-JP" sz="1100" b="1">
              <a:solidFill>
                <a:schemeClr val="dk1"/>
              </a:solidFill>
              <a:effectLst/>
              <a:latin typeface="+mn-lt"/>
              <a:ea typeface="+mn-ea"/>
              <a:cs typeface="+mn-cs"/>
            </a:rPr>
            <a:t>H-CODE AND UN CLASS (block 19,20) </a:t>
          </a:r>
          <a:r>
            <a:rPr lang="en-US" altLang="ja-JP" sz="1100" b="1">
              <a:solidFill>
                <a:schemeClr val="dk1"/>
              </a:solidFill>
              <a:effectLst/>
              <a:latin typeface="+mn-lt"/>
              <a:ea typeface="+mn-ea"/>
              <a:cs typeface="+mn-cs"/>
            </a:rPr>
            <a:t>H</a:t>
          </a:r>
          <a:r>
            <a:rPr lang="ja-JP" altLang="ja-JP" sz="1100" b="1">
              <a:solidFill>
                <a:schemeClr val="dk1"/>
              </a:solidFill>
              <a:effectLst/>
              <a:latin typeface="+mn-lt"/>
              <a:ea typeface="+mn-ea"/>
              <a:cs typeface="+mn-cs"/>
            </a:rPr>
            <a:t>番号及び国際連合分類区分（第</a:t>
          </a:r>
          <a:r>
            <a:rPr lang="en-US" altLang="ja-JP" sz="1100" b="1">
              <a:solidFill>
                <a:schemeClr val="dk1"/>
              </a:solidFill>
              <a:effectLst/>
              <a:latin typeface="+mn-lt"/>
              <a:ea typeface="+mn-ea"/>
              <a:cs typeface="+mn-cs"/>
            </a:rPr>
            <a:t>19,20</a:t>
          </a:r>
          <a:r>
            <a:rPr lang="ja-JP" altLang="ja-JP" sz="1100" b="1">
              <a:solidFill>
                <a:schemeClr val="dk1"/>
              </a:solidFill>
              <a:effectLst/>
              <a:latin typeface="+mn-lt"/>
              <a:ea typeface="+mn-ea"/>
              <a:cs typeface="+mn-cs"/>
            </a:rPr>
            <a:t>欄）</a:t>
          </a:r>
          <a:endParaRPr lang="ja-JP" altLang="ja-JP" sz="1100">
            <a:solidFill>
              <a:schemeClr val="dk1"/>
            </a:solidFill>
            <a:effectLst/>
            <a:latin typeface="+mn-lt"/>
            <a:ea typeface="+mn-ea"/>
            <a:cs typeface="+mn-cs"/>
          </a:endParaRPr>
        </a:p>
        <a:p>
          <a:r>
            <a:rPr lang="en-GB" altLang="ja-JP" sz="1100" b="1">
              <a:solidFill>
                <a:schemeClr val="dk1"/>
              </a:solidFill>
              <a:effectLst/>
              <a:latin typeface="+mn-lt"/>
              <a:ea typeface="+mn-ea"/>
              <a:cs typeface="+mn-cs"/>
            </a:rPr>
            <a:t>UN class       </a:t>
          </a:r>
          <a:r>
            <a:rPr lang="ja-JP" altLang="en-US" sz="1100" b="1" baseline="0">
              <a:solidFill>
                <a:schemeClr val="dk1"/>
              </a:solidFill>
              <a:effectLst/>
              <a:latin typeface="+mn-lt"/>
              <a:ea typeface="+mn-ea"/>
              <a:cs typeface="+mn-cs"/>
            </a:rPr>
            <a:t> </a:t>
          </a:r>
          <a:r>
            <a:rPr lang="en-GB" altLang="ja-JP" sz="1100" b="1">
              <a:solidFill>
                <a:schemeClr val="dk1"/>
              </a:solidFill>
              <a:effectLst/>
              <a:latin typeface="+mn-lt"/>
              <a:ea typeface="+mn-ea"/>
              <a:cs typeface="+mn-cs"/>
            </a:rPr>
            <a:t> </a:t>
          </a:r>
          <a:r>
            <a:rPr lang="ja-JP" altLang="en-US" sz="1100" b="1">
              <a:solidFill>
                <a:schemeClr val="dk1"/>
              </a:solidFill>
              <a:effectLst/>
              <a:latin typeface="+mn-lt"/>
              <a:ea typeface="+mn-ea"/>
              <a:cs typeface="+mn-cs"/>
            </a:rPr>
            <a:t> </a:t>
          </a:r>
          <a:r>
            <a:rPr lang="en-GB" altLang="ja-JP" sz="1100" b="1">
              <a:solidFill>
                <a:schemeClr val="dk1"/>
              </a:solidFill>
              <a:effectLst/>
              <a:latin typeface="+mn-lt"/>
              <a:ea typeface="+mn-ea"/>
              <a:cs typeface="+mn-cs"/>
            </a:rPr>
            <a:t>   H-code               Characteristics</a:t>
          </a:r>
          <a:r>
            <a:rPr lang="ja-JP" altLang="ja-JP" sz="1100" b="1">
              <a:solidFill>
                <a:schemeClr val="dk1"/>
              </a:solidFill>
              <a:effectLst/>
              <a:latin typeface="+mn-lt"/>
              <a:ea typeface="+mn-ea"/>
              <a:cs typeface="+mn-cs"/>
            </a:rPr>
            <a:t>特性</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1	H1	Explosive</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3	H3	Flammable liquids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4.1	H4.1	Flammable solids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4.2	H4.2	Substances or wastes liable to spontaneous combustion</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4.3	H4.3	Substances or wastes which, in contact with water, emit flammable gases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5.1	H5.1	Oxidizing</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5.2	H5.2	Organic peroxides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6.1	H6.1	Poisonous (acute)</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6.2	H6.2	Infectious substances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8	H8	Corrosives</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9	H10	Liberation of toxic gases in contact with air or water</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9	H11	Toxic (delayed or chronic)</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9	H12	Ecotoxic</a:t>
          </a:r>
          <a:endParaRPr lang="ja-JP" altLang="ja-JP" sz="1100">
            <a:solidFill>
              <a:schemeClr val="dk1"/>
            </a:solidFill>
            <a:effectLst/>
            <a:latin typeface="+mn-lt"/>
            <a:ea typeface="+mn-ea"/>
            <a:cs typeface="+mn-cs"/>
          </a:endParaRPr>
        </a:p>
        <a:p>
          <a:r>
            <a:rPr lang="en-GB" altLang="ja-JP" sz="1100">
              <a:solidFill>
                <a:schemeClr val="dk1"/>
              </a:solidFill>
              <a:effectLst/>
              <a:latin typeface="+mn-lt"/>
              <a:ea typeface="+mn-ea"/>
              <a:cs typeface="+mn-cs"/>
            </a:rPr>
            <a:t>9	H13	Capable, by any means, after disposal of yielding another material, e. g.,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GB" altLang="ja-JP" sz="1100">
              <a:solidFill>
                <a:schemeClr val="dk1"/>
              </a:solidFill>
              <a:effectLst/>
              <a:latin typeface="+mn-lt"/>
              <a:ea typeface="+mn-ea"/>
              <a:cs typeface="+mn-cs"/>
            </a:rPr>
            <a:t>leachate, which possesses any of the characteristics listed above</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111672</xdr:colOff>
      <xdr:row>45</xdr:row>
      <xdr:rowOff>39413</xdr:rowOff>
    </xdr:from>
    <xdr:to>
      <xdr:col>26</xdr:col>
      <xdr:colOff>328448</xdr:colOff>
      <xdr:row>48</xdr:row>
      <xdr:rowOff>72259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49913" y="6339051"/>
          <a:ext cx="5038397" cy="742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契約書に単価の規定がない場合、単価の設定根拠を記載。</a:t>
          </a:r>
        </a:p>
        <a:p>
          <a:r>
            <a:rPr kumimoji="1" lang="ja-JP" altLang="en-US" sz="1000"/>
            <a:t>例）直近３ヶ月の平均を取って●●円／トンとする。</a:t>
          </a:r>
        </a:p>
        <a:p>
          <a:r>
            <a:rPr kumimoji="1" lang="ja-JP" altLang="en-US" sz="1000"/>
            <a:t>　　直近３ヶ月の平均●●円／トンのところ、変動を考慮し△△円／トンとする。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309197</xdr:colOff>
      <xdr:row>13</xdr:row>
      <xdr:rowOff>82062</xdr:rowOff>
    </xdr:from>
    <xdr:ext cx="4570534" cy="2211265"/>
    <xdr:sp macro="" textlink="">
      <xdr:nvSpPr>
        <xdr:cNvPr id="2" name="テキスト ボックス 3">
          <a:extLst>
            <a:ext uri="{FF2B5EF4-FFF2-40B4-BE49-F238E27FC236}">
              <a16:creationId xmlns:a16="http://schemas.microsoft.com/office/drawing/2014/main" id="{00000000-0008-0000-0400-000002000000}"/>
            </a:ext>
          </a:extLst>
        </xdr:cNvPr>
        <xdr:cNvSpPr txBox="1">
          <a:spLocks noChangeArrowheads="1"/>
        </xdr:cNvSpPr>
      </xdr:nvSpPr>
      <xdr:spPr bwMode="auto">
        <a:xfrm>
          <a:off x="6991351" y="4654062"/>
          <a:ext cx="4570534" cy="2211265"/>
        </a:xfrm>
        <a:prstGeom prst="rect">
          <a:avLst/>
        </a:prstGeom>
        <a:solidFill>
          <a:schemeClr val="bg1"/>
        </a:solidFill>
        <a:ln>
          <a:noFill/>
        </a:ln>
      </xdr:spPr>
      <xdr:txBody>
        <a:bodyPr wrap="square" lIns="91440" tIns="45720" rIns="91440" bIns="4572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（注）資力保証の総額の計算方法</a:t>
          </a:r>
          <a:endParaRPr lang="ja-JP" altLang="en-US" sz="1050" b="0" i="0" u="none" strike="noStrike" baseline="0">
            <a:solidFill>
              <a:srgbClr val="000000"/>
            </a:solidFill>
            <a:latin typeface="Century"/>
            <a:ea typeface="ＭＳ Ｐゴシック"/>
          </a:endParaRPr>
        </a:p>
        <a:p>
          <a:pPr algn="l" rtl="0">
            <a:defRPr sz="1000"/>
          </a:pPr>
          <a:r>
            <a:rPr lang="ja-JP" altLang="en-US" sz="1000" b="1" i="0" u="none" strike="noStrike" baseline="0">
              <a:solidFill>
                <a:srgbClr val="000000"/>
              </a:solidFill>
              <a:latin typeface="Calibri"/>
              <a:cs typeface="Calibri"/>
            </a:rPr>
            <a:t>FG</a:t>
          </a:r>
          <a:r>
            <a:rPr lang="ja-JP" altLang="en-US" sz="1000" b="1" i="0" u="sng" strike="noStrike" baseline="0">
              <a:solidFill>
                <a:srgbClr val="000000"/>
              </a:solidFill>
              <a:latin typeface="ＭＳ Ｐゴシック"/>
              <a:ea typeface="ＭＳ Ｐゴシック"/>
              <a:cs typeface="Calibri"/>
            </a:rPr>
            <a:t>＝（Ｃ</a:t>
          </a:r>
          <a:r>
            <a:rPr lang="ja-JP" altLang="en-US" sz="1000" b="1" i="0" u="sng" strike="noStrike" baseline="-25000">
              <a:solidFill>
                <a:srgbClr val="000000"/>
              </a:solidFill>
              <a:latin typeface="ＭＳ Ｐゴシック"/>
              <a:ea typeface="ＭＳ Ｐゴシック"/>
              <a:cs typeface="Calibri"/>
            </a:rPr>
            <a:t>Ｔ</a:t>
          </a:r>
          <a:r>
            <a:rPr lang="ja-JP" altLang="en-US" sz="1000" b="1" i="0" u="sng" strike="noStrike" baseline="0">
              <a:solidFill>
                <a:srgbClr val="000000"/>
              </a:solidFill>
              <a:latin typeface="ＭＳ Ｐゴシック"/>
              <a:ea typeface="ＭＳ Ｐゴシック"/>
              <a:cs typeface="Calibri"/>
            </a:rPr>
            <a:t>＋Ｃ</a:t>
          </a:r>
          <a:r>
            <a:rPr lang="ja-JP" altLang="en-US" sz="1000" b="1" i="0" u="sng" strike="noStrike" baseline="-25000">
              <a:solidFill>
                <a:srgbClr val="000000"/>
              </a:solidFill>
              <a:latin typeface="ＭＳ Ｐゴシック"/>
              <a:ea typeface="ＭＳ Ｐゴシック"/>
              <a:cs typeface="Calibri"/>
            </a:rPr>
            <a:t>ＲＤ</a:t>
          </a:r>
          <a:r>
            <a:rPr lang="ja-JP" altLang="en-US" sz="1000" b="1" i="0" u="sng" strike="noStrike" baseline="0">
              <a:solidFill>
                <a:srgbClr val="000000"/>
              </a:solidFill>
              <a:latin typeface="ＭＳ Ｐゴシック"/>
              <a:ea typeface="ＭＳ Ｐゴシック"/>
              <a:cs typeface="Calibri"/>
            </a:rPr>
            <a:t>＋Ｃ</a:t>
          </a:r>
          <a:r>
            <a:rPr lang="ja-JP" altLang="en-US" sz="1000" b="1" i="0" u="sng" strike="noStrike" baseline="-25000">
              <a:solidFill>
                <a:srgbClr val="000000"/>
              </a:solidFill>
              <a:latin typeface="ＭＳ Ｐゴシック"/>
              <a:ea typeface="ＭＳ Ｐゴシック"/>
              <a:cs typeface="Calibri"/>
            </a:rPr>
            <a:t>Ｓ</a:t>
          </a:r>
          <a:r>
            <a:rPr lang="ja-JP" altLang="en-US" sz="1000" b="1" i="0" u="sng" strike="noStrike" baseline="0">
              <a:solidFill>
                <a:srgbClr val="000000"/>
              </a:solidFill>
              <a:latin typeface="ＭＳ Ｐゴシック"/>
              <a:ea typeface="ＭＳ Ｐゴシック"/>
              <a:cs typeface="Calibri"/>
            </a:rPr>
            <a:t>）×Ｑ×Ｆ</a:t>
          </a:r>
          <a:endParaRPr lang="en-US" altLang="ja-JP" sz="1000" b="1" i="0" u="sng" strike="noStrike" baseline="0">
            <a:solidFill>
              <a:srgbClr val="000000"/>
            </a:solidFill>
            <a:latin typeface="ＭＳ Ｐゴシック"/>
            <a:ea typeface="ＭＳ Ｐゴシック"/>
            <a:cs typeface="Calibri"/>
          </a:endParaRPr>
        </a:p>
        <a:p>
          <a:pPr algn="l" rtl="0">
            <a:defRPr sz="1000"/>
          </a:pPr>
          <a:endParaRPr lang="ja-JP" altLang="en-US" sz="1050" b="1" i="0" u="none" strike="noStrike" baseline="0">
            <a:solidFill>
              <a:srgbClr val="000000"/>
            </a:solidFill>
            <a:latin typeface="Century"/>
            <a:ea typeface="ＭＳ Ｐゴシック"/>
            <a:cs typeface="Calibri"/>
          </a:endParaRPr>
        </a:p>
        <a:p>
          <a:pPr algn="l" rtl="0">
            <a:defRPr sz="1000"/>
          </a:pPr>
          <a:r>
            <a:rPr lang="ja-JP" altLang="en-US" sz="1000" b="0" i="0" u="none" strike="noStrike" baseline="0">
              <a:solidFill>
                <a:srgbClr val="000000"/>
              </a:solidFill>
              <a:latin typeface="ＭＳ Ｐゴシック"/>
              <a:ea typeface="ＭＳ Ｐゴシック"/>
            </a:rPr>
            <a:t>ＦＧ：資力保証の金額</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Ｃ</a:t>
          </a:r>
          <a:r>
            <a:rPr lang="ja-JP" altLang="en-US" sz="1000" b="0" i="0" u="none" strike="noStrike" baseline="-25000">
              <a:solidFill>
                <a:srgbClr val="000000"/>
              </a:solidFill>
              <a:latin typeface="ＭＳ Ｐゴシック"/>
              <a:ea typeface="ＭＳ Ｐゴシック"/>
            </a:rPr>
            <a:t>Ｔ</a:t>
          </a:r>
          <a:r>
            <a:rPr lang="ja-JP" altLang="en-US" sz="1000" b="0" i="0" u="none" strike="noStrike" baseline="0">
              <a:solidFill>
                <a:srgbClr val="000000"/>
              </a:solidFill>
              <a:latin typeface="ＭＳ Ｐゴシック"/>
              <a:ea typeface="ＭＳ Ｐゴシック"/>
            </a:rPr>
            <a:t>：運搬単価（輸出先国から我が国への１トン当たりの運搬費用）</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Ｃ</a:t>
          </a:r>
          <a:r>
            <a:rPr lang="ja-JP" altLang="en-US" sz="1000" b="0" i="0" u="none" strike="noStrike" baseline="-25000">
              <a:solidFill>
                <a:srgbClr val="000000"/>
              </a:solidFill>
              <a:latin typeface="ＭＳ Ｐゴシック"/>
              <a:ea typeface="ＭＳ Ｐゴシック"/>
            </a:rPr>
            <a:t>ＲＤ</a:t>
          </a:r>
          <a:r>
            <a:rPr lang="ja-JP" altLang="en-US" sz="1000" b="0" i="0" u="none" strike="noStrike" baseline="0">
              <a:solidFill>
                <a:srgbClr val="000000"/>
              </a:solidFill>
              <a:latin typeface="ＭＳ Ｐゴシック"/>
              <a:ea typeface="ＭＳ Ｐゴシック"/>
            </a:rPr>
            <a:t>：処分単価（我が国処分施設での１トン当たりの処分費用。</a:t>
          </a:r>
          <a:r>
            <a:rPr lang="ja-JP" altLang="en-US" sz="1000" b="1" i="0" u="none" strike="noStrike" baseline="0">
              <a:solidFill>
                <a:srgbClr val="000000"/>
              </a:solidFill>
              <a:latin typeface="ＭＳ Ｐゴシック"/>
              <a:ea typeface="ＭＳ Ｐゴシック"/>
            </a:rPr>
            <a:t>なお、処分単価がマイナス（有価物）の場合は、０として計算する。</a:t>
          </a:r>
          <a:r>
            <a:rPr lang="ja-JP" altLang="en-US" sz="1000" b="0" i="0" u="none" strike="noStrike" baseline="0">
              <a:solidFill>
                <a:srgbClr val="000000"/>
              </a:solidFill>
              <a:latin typeface="ＭＳ Ｐゴシック"/>
              <a:ea typeface="ＭＳ Ｐゴシック"/>
            </a:rPr>
            <a:t>）</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Ｃ</a:t>
          </a:r>
          <a:r>
            <a:rPr lang="ja-JP" altLang="en-US" sz="1000" b="0" i="0" u="none" strike="noStrike" baseline="-25000">
              <a:solidFill>
                <a:srgbClr val="000000"/>
              </a:solidFill>
              <a:latin typeface="ＭＳ Ｐゴシック"/>
              <a:ea typeface="ＭＳ Ｐゴシック"/>
            </a:rPr>
            <a:t>Ｓ</a:t>
          </a:r>
          <a:r>
            <a:rPr lang="ja-JP" altLang="en-US" sz="1000" b="0" i="0" u="none" strike="noStrike" baseline="0">
              <a:solidFill>
                <a:srgbClr val="000000"/>
              </a:solidFill>
              <a:latin typeface="ＭＳ Ｐゴシック"/>
              <a:ea typeface="ＭＳ Ｐゴシック"/>
            </a:rPr>
            <a:t>：保管単価（輸出先港又は輸出先処分施設での１トン当たりの</a:t>
          </a:r>
          <a:r>
            <a:rPr lang="ja-JP" altLang="en-US" sz="1000" b="0" i="0" u="none" strike="noStrike" baseline="0">
              <a:solidFill>
                <a:srgbClr val="000000"/>
              </a:solidFill>
              <a:latin typeface="Calibri"/>
              <a:ea typeface="ＭＳ Ｐゴシック"/>
              <a:cs typeface="Calibri"/>
            </a:rPr>
            <a:t>90</a:t>
          </a:r>
          <a:r>
            <a:rPr lang="ja-JP" altLang="en-US" sz="1000" b="0" i="0" u="none" strike="noStrike" baseline="0">
              <a:solidFill>
                <a:srgbClr val="000000"/>
              </a:solidFill>
              <a:latin typeface="ＭＳ Ｐゴシック"/>
              <a:ea typeface="ＭＳ Ｐゴシック"/>
              <a:cs typeface="Calibri"/>
            </a:rPr>
            <a:t>日分保管費用）</a:t>
          </a:r>
          <a:endParaRPr lang="ja-JP" altLang="en-US" sz="1050" b="0" i="0" u="none" strike="noStrike" baseline="0">
            <a:solidFill>
              <a:srgbClr val="000000"/>
            </a:solidFill>
            <a:latin typeface="Century"/>
            <a:ea typeface="ＭＳ Ｐゴシック"/>
            <a:cs typeface="Calibri"/>
          </a:endParaRPr>
        </a:p>
        <a:p>
          <a:pPr algn="l" rtl="0">
            <a:defRPr sz="1000"/>
          </a:pPr>
          <a:r>
            <a:rPr lang="ja-JP" altLang="en-US" sz="1000" b="0" i="0" u="none" strike="noStrike" baseline="0">
              <a:solidFill>
                <a:srgbClr val="000000"/>
              </a:solidFill>
              <a:latin typeface="ＭＳ Ｐゴシック"/>
              <a:ea typeface="ＭＳ Ｐゴシック"/>
            </a:rPr>
            <a:t>Ｑ：輸出特定有害廃棄物等の量〔トン〕　※別紙様式（通告書）の４欄（輸出回数）が４回以上の場合、申請する輸出総量の１／４の数量とし、３回以下の場合は輸出総量として計算する。　この場合、移動予定数量の部分は●●トン（総数量▲▲×１／４）と記載してください。　　　　　　　　　　　　　</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Ｆ：安全係数（</a:t>
          </a:r>
          <a:r>
            <a:rPr lang="ja-JP" altLang="en-US" sz="1000" b="0" i="0" u="none" strike="noStrike" baseline="0">
              <a:solidFill>
                <a:srgbClr val="000000"/>
              </a:solidFill>
              <a:latin typeface="Calibri"/>
              <a:ea typeface="ＭＳ Ｐゴシック"/>
              <a:cs typeface="Calibri"/>
            </a:rPr>
            <a:t>1.2</a:t>
          </a:r>
          <a:r>
            <a:rPr lang="ja-JP" altLang="en-US" sz="1000" b="0" i="0" u="none" strike="noStrike" baseline="0">
              <a:solidFill>
                <a:srgbClr val="008080"/>
              </a:solidFill>
              <a:latin typeface="ＭＳ 明朝"/>
              <a:ea typeface="ＭＳ 明朝"/>
              <a:cs typeface="Calibri"/>
            </a:rPr>
            <a:t>）</a:t>
          </a:r>
          <a:endParaRPr lang="ja-JP" altLang="en-US" sz="1000" b="0" i="0" u="none" strike="noStrike" baseline="0">
            <a:solidFill>
              <a:srgbClr val="008080"/>
            </a:solidFill>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124810</xdr:colOff>
      <xdr:row>2</xdr:row>
      <xdr:rowOff>73901</xdr:rowOff>
    </xdr:from>
    <xdr:ext cx="4729180" cy="2307427"/>
    <xdr:sp macro="" textlink="">
      <xdr:nvSpPr>
        <xdr:cNvPr id="2" name="テキスト ボックス 1">
          <a:extLst>
            <a:ext uri="{FF2B5EF4-FFF2-40B4-BE49-F238E27FC236}">
              <a16:creationId xmlns:a16="http://schemas.microsoft.com/office/drawing/2014/main" id="{00000000-0008-0000-0500-000002000000}"/>
            </a:ext>
          </a:extLst>
        </xdr:cNvPr>
        <xdr:cNvSpPr txBox="1">
          <a:spLocks noChangeArrowheads="1"/>
        </xdr:cNvSpPr>
      </xdr:nvSpPr>
      <xdr:spPr bwMode="auto">
        <a:xfrm>
          <a:off x="7514896" y="560004"/>
          <a:ext cx="4729180" cy="2307427"/>
        </a:xfrm>
        <a:prstGeom prst="rect">
          <a:avLst/>
        </a:prstGeom>
        <a:solidFill>
          <a:schemeClr val="bg1"/>
        </a:solidFill>
        <a:ln>
          <a:noFill/>
        </a:ln>
      </xdr:spPr>
      <xdr:txBody>
        <a:bodyPr wrap="none" lIns="91440" tIns="45720" rIns="91440" bIns="45720" anchor="t" upright="1">
          <a:spAutoFit/>
        </a:bodyPr>
        <a:lstStyle/>
        <a:p>
          <a:pPr algn="l" rtl="0">
            <a:defRPr sz="1000"/>
          </a:pPr>
          <a:r>
            <a:rPr lang="ja-JP" altLang="en-US" sz="1000" b="0" i="0" u="none" strike="noStrike" baseline="0">
              <a:solidFill>
                <a:srgbClr val="000000"/>
              </a:solidFill>
              <a:latin typeface="ＭＳ ゴシック"/>
              <a:ea typeface="ＭＳ ゴシック"/>
            </a:rPr>
            <a:t>１．算出した見積額　</a:t>
          </a:r>
          <a:r>
            <a:rPr lang="ja-JP" altLang="ja-JP" sz="1000" b="0" i="0" baseline="0">
              <a:effectLst/>
              <a:latin typeface="+mn-lt"/>
              <a:ea typeface="+mn-ea"/>
              <a:cs typeface="+mn-cs"/>
            </a:rPr>
            <a:t>◎◎◎◎◎◎円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２．上記費用は、当社の貸借計算書における（○○○○）により拠出</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Ｐゴシック"/>
              <a:ea typeface="ＭＳ Ｐゴシック"/>
            </a:rPr>
            <a:t>（注）</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・◎◎◎◎◎◎円には、別途、算出した見積書の金額を記載する。</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・（○○○○）には、以下のような内容を記載することが考えられる。</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【例示】</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①貸借対照表の純資産の項目（例えば利益準備金や任意積立金など当該費用の</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cs typeface="Calibri"/>
            </a:rPr>
            <a:t> </a:t>
          </a:r>
          <a:r>
            <a:rPr lang="ja-JP" altLang="en-US" sz="1000" b="0" i="0" u="none" strike="noStrike" baseline="0">
              <a:solidFill>
                <a:srgbClr val="000000"/>
              </a:solidFill>
              <a:latin typeface="ＭＳ Ｐゴシック"/>
              <a:ea typeface="ＭＳ Ｐゴシック"/>
              <a:cs typeface="Calibri"/>
            </a:rPr>
            <a:t>支払いに充てることができる資産）及び金額を記載する。</a:t>
          </a:r>
          <a:endParaRPr lang="ja-JP" altLang="en-US" sz="1050" b="0" i="0" u="none" strike="noStrike" baseline="0">
            <a:solidFill>
              <a:srgbClr val="000000"/>
            </a:solidFill>
            <a:latin typeface="Century"/>
            <a:ea typeface="ＭＳ Ｐゴシック"/>
            <a:cs typeface="Calibri"/>
          </a:endParaRPr>
        </a:p>
        <a:p>
          <a:pPr algn="l" rtl="0">
            <a:defRPr sz="1000"/>
          </a:pPr>
          <a:r>
            <a:rPr lang="ja-JP" altLang="en-US" sz="1000" b="0" i="0" u="none" strike="noStrike" baseline="0">
              <a:solidFill>
                <a:srgbClr val="000000"/>
              </a:solidFill>
              <a:latin typeface="ＭＳ Ｐゴシック"/>
              <a:ea typeface="ＭＳ Ｐゴシック"/>
            </a:rPr>
            <a:t>②貸借対照表の資産の項目（例えば流動資産の有価証券及び金額）を記載し、こ</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cs typeface="Calibri"/>
            </a:rPr>
            <a:t> </a:t>
          </a:r>
          <a:r>
            <a:rPr lang="ja-JP" altLang="en-US" sz="1000" b="0" i="0" u="none" strike="noStrike" baseline="0">
              <a:solidFill>
                <a:srgbClr val="000000"/>
              </a:solidFill>
              <a:latin typeface="ＭＳ Ｐゴシック"/>
              <a:ea typeface="ＭＳ Ｐゴシック"/>
              <a:cs typeface="Calibri"/>
            </a:rPr>
            <a:t>れを処分することによって資金調達の上拠出する旨記載する。</a:t>
          </a:r>
          <a:endParaRPr lang="ja-JP" altLang="en-US" sz="1050" b="0" i="0" u="none" strike="noStrike" baseline="0">
            <a:solidFill>
              <a:srgbClr val="000000"/>
            </a:solidFill>
            <a:latin typeface="Century"/>
            <a:ea typeface="ＭＳ Ｐゴシック"/>
            <a:cs typeface="Calibri"/>
          </a:endParaRPr>
        </a:p>
        <a:p>
          <a:pPr algn="l" rtl="0">
            <a:defRPr sz="1000"/>
          </a:pPr>
          <a:r>
            <a:rPr lang="ja-JP" altLang="en-US" sz="1000" b="0" i="0" u="none" strike="noStrike" baseline="0">
              <a:solidFill>
                <a:srgbClr val="000000"/>
              </a:solidFill>
              <a:latin typeface="ＭＳ Ｐゴシック"/>
              <a:ea typeface="ＭＳ Ｐゴシック"/>
            </a:rPr>
            <a:t>③貸借対照表の資産の項目（例えば固定資産の有形固定資産（土地や建物）及</a:t>
          </a:r>
          <a:endParaRPr lang="ja-JP" altLang="en-US" sz="1050" b="0" i="0" u="none" strike="noStrike" baseline="0">
            <a:solidFill>
              <a:srgbClr val="000000"/>
            </a:solidFill>
            <a:latin typeface="Century"/>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cs typeface="Calibri"/>
            </a:rPr>
            <a:t> </a:t>
          </a:r>
          <a:r>
            <a:rPr lang="ja-JP" altLang="en-US" sz="1000" b="0" i="0" u="none" strike="noStrike" baseline="0">
              <a:solidFill>
                <a:srgbClr val="000000"/>
              </a:solidFill>
              <a:latin typeface="ＭＳ Ｐゴシック"/>
              <a:ea typeface="ＭＳ Ｐゴシック"/>
              <a:cs typeface="Calibri"/>
            </a:rPr>
            <a:t>び金額）を記載し、これを担保に借り入れを行うことによって資金調達の上拠出する</a:t>
          </a:r>
          <a:endParaRPr lang="ja-JP" altLang="en-US" sz="1050" b="0" i="0" u="none" strike="noStrike" baseline="0">
            <a:solidFill>
              <a:srgbClr val="000000"/>
            </a:solidFill>
            <a:latin typeface="Century"/>
            <a:ea typeface="ＭＳ Ｐゴシック"/>
            <a:cs typeface="Calibri"/>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cs typeface="Calibri"/>
            </a:rPr>
            <a:t> </a:t>
          </a:r>
          <a:r>
            <a:rPr lang="ja-JP" altLang="en-US" sz="1000" b="0" i="0" u="none" strike="noStrike" baseline="0">
              <a:solidFill>
                <a:srgbClr val="000000"/>
              </a:solidFill>
              <a:latin typeface="ＭＳ Ｐゴシック"/>
              <a:ea typeface="ＭＳ Ｐゴシック"/>
              <a:cs typeface="Calibri"/>
            </a:rPr>
            <a:t>旨記載する。</a:t>
          </a:r>
          <a:endParaRPr lang="ja-JP" altLang="en-US" sz="10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356153</xdr:colOff>
      <xdr:row>147</xdr:row>
      <xdr:rowOff>157371</xdr:rowOff>
    </xdr:from>
    <xdr:to>
      <xdr:col>25</xdr:col>
      <xdr:colOff>82826</xdr:colOff>
      <xdr:row>150</xdr:row>
      <xdr:rowOff>198784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7512327" y="37669306"/>
          <a:ext cx="5913782" cy="7620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solidFill>
                <a:srgbClr val="FF0000"/>
              </a:solidFill>
            </a:rPr>
            <a:t>全項目の入力完了後、プリントアウトした書面のサイン欄にサインし</a:t>
          </a:r>
          <a:r>
            <a:rPr kumimoji="1" lang="en-US" altLang="ja-JP" sz="1100" b="1">
              <a:solidFill>
                <a:srgbClr val="FF0000"/>
              </a:solidFill>
            </a:rPr>
            <a:t>PDF</a:t>
          </a:r>
          <a:r>
            <a:rPr kumimoji="1" lang="ja-JP" altLang="en-US" sz="1100" b="1">
              <a:solidFill>
                <a:srgbClr val="FF0000"/>
              </a:solidFill>
            </a:rPr>
            <a:t>化してください。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347869</xdr:colOff>
      <xdr:row>1</xdr:row>
      <xdr:rowOff>99391</xdr:rowOff>
    </xdr:to>
    <xdr:sp macro="" textlink="">
      <xdr:nvSpPr>
        <xdr:cNvPr id="2" name="Text Box 3">
          <a:extLst>
            <a:ext uri="{FF2B5EF4-FFF2-40B4-BE49-F238E27FC236}">
              <a16:creationId xmlns:a16="http://schemas.microsoft.com/office/drawing/2014/main" id="{00000000-0008-0000-0B00-000002000000}"/>
            </a:ext>
          </a:extLst>
        </xdr:cNvPr>
        <xdr:cNvSpPr txBox="1">
          <a:spLocks noChangeArrowheads="1"/>
        </xdr:cNvSpPr>
      </xdr:nvSpPr>
      <xdr:spPr bwMode="auto">
        <a:xfrm>
          <a:off x="0" y="0"/>
          <a:ext cx="836543" cy="3064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別紙３</a:t>
          </a:r>
        </a:p>
      </xdr:txBody>
    </xdr:sp>
    <xdr:clientData/>
  </xdr:twoCellAnchor>
  <xdr:twoCellAnchor>
    <xdr:from>
      <xdr:col>24</xdr:col>
      <xdr:colOff>58614</xdr:colOff>
      <xdr:row>54</xdr:row>
      <xdr:rowOff>14654</xdr:rowOff>
    </xdr:from>
    <xdr:to>
      <xdr:col>29</xdr:col>
      <xdr:colOff>498230</xdr:colOff>
      <xdr:row>57</xdr:row>
      <xdr:rowOff>73270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bwMode="auto">
        <a:xfrm>
          <a:off x="11664460" y="11583866"/>
          <a:ext cx="3883270" cy="7620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b="1">
              <a:solidFill>
                <a:srgbClr val="FF0000"/>
              </a:solidFill>
            </a:rPr>
            <a:t>全項目の入力完了後、プリントアウトした書面のサイン欄に</a:t>
          </a:r>
          <a:endParaRPr kumimoji="1" lang="en-US" altLang="ja-JP" sz="1100" b="1">
            <a:solidFill>
              <a:srgbClr val="FF0000"/>
            </a:solidFill>
          </a:endParaRPr>
        </a:p>
        <a:p>
          <a:pPr algn="l"/>
          <a:r>
            <a:rPr kumimoji="1" lang="ja-JP" altLang="en-US" sz="1100" b="1">
              <a:solidFill>
                <a:srgbClr val="FF0000"/>
              </a:solidFill>
            </a:rPr>
            <a:t>サインし</a:t>
          </a:r>
          <a:r>
            <a:rPr kumimoji="1" lang="en-US" altLang="ja-JP" sz="1100" b="1">
              <a:solidFill>
                <a:srgbClr val="FF0000"/>
              </a:solidFill>
            </a:rPr>
            <a:t>PDF</a:t>
          </a:r>
          <a:r>
            <a:rPr kumimoji="1" lang="ja-JP" altLang="en-US" sz="1100" b="1">
              <a:solidFill>
                <a:srgbClr val="FF0000"/>
              </a:solidFill>
            </a:rPr>
            <a:t>化してください。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0094-9A16-4C34-A8CD-AA92CDDCD478}">
  <sheetPr>
    <tabColor rgb="FFFF0000"/>
  </sheetPr>
  <dimension ref="A1:P108"/>
  <sheetViews>
    <sheetView tabSelected="1" workbookViewId="0">
      <selection activeCell="C7" sqref="C7"/>
    </sheetView>
  </sheetViews>
  <sheetFormatPr defaultColWidth="9" defaultRowHeight="18.75"/>
  <cols>
    <col min="1" max="1" width="5.125" style="13" customWidth="1"/>
    <col min="2" max="2" width="26.625" style="43" customWidth="1"/>
    <col min="3" max="3" width="56.625" style="43" customWidth="1"/>
    <col min="4" max="4" width="5.125" style="43" customWidth="1"/>
    <col min="5" max="5" width="40.625" style="43" customWidth="1"/>
    <col min="6" max="19" width="5.125" style="43" customWidth="1"/>
    <col min="20" max="16384" width="9" style="43"/>
  </cols>
  <sheetData>
    <row r="1" spans="1:16" s="65" customFormat="1" ht="41.1" customHeight="1">
      <c r="A1" s="67" t="s">
        <v>577</v>
      </c>
      <c r="B1" s="67"/>
      <c r="C1" s="67"/>
      <c r="D1" s="67"/>
      <c r="E1" s="67"/>
      <c r="F1" s="67"/>
      <c r="G1" s="67"/>
      <c r="H1" s="67"/>
      <c r="I1" s="67"/>
      <c r="J1" s="67"/>
      <c r="K1" s="67"/>
      <c r="L1" s="67"/>
      <c r="M1" s="67"/>
      <c r="N1" s="67"/>
      <c r="O1" s="67"/>
      <c r="P1" s="67"/>
    </row>
    <row r="2" spans="1:16" s="66" customFormat="1" ht="29.25" customHeight="1">
      <c r="A2" s="454" t="s">
        <v>578</v>
      </c>
      <c r="B2" s="454"/>
      <c r="C2" s="454"/>
      <c r="D2" s="454"/>
      <c r="E2" s="454"/>
      <c r="F2" s="454"/>
      <c r="G2" s="454"/>
      <c r="H2" s="454"/>
      <c r="I2" s="454"/>
      <c r="J2" s="454"/>
      <c r="K2" s="454"/>
      <c r="L2" s="454"/>
      <c r="M2" s="454"/>
      <c r="N2" s="454"/>
      <c r="O2" s="454"/>
      <c r="P2" s="454"/>
    </row>
    <row r="3" spans="1:16" s="66" customFormat="1" ht="41.25" customHeight="1">
      <c r="A3" s="452" t="s">
        <v>666</v>
      </c>
      <c r="B3" s="453"/>
      <c r="C3" s="453"/>
      <c r="D3" s="453"/>
      <c r="E3" s="453"/>
      <c r="F3" s="453"/>
      <c r="G3" s="453"/>
      <c r="H3" s="453"/>
      <c r="I3" s="453"/>
      <c r="J3" s="453"/>
      <c r="K3" s="453"/>
      <c r="L3" s="453"/>
      <c r="M3" s="453"/>
      <c r="N3" s="453"/>
      <c r="O3" s="453"/>
      <c r="P3" s="453"/>
    </row>
    <row r="4" spans="1:16" s="68" customFormat="1" ht="29.25" customHeight="1">
      <c r="A4" s="66" t="s">
        <v>576</v>
      </c>
      <c r="B4" s="66"/>
      <c r="C4" s="66"/>
      <c r="D4" s="66"/>
      <c r="E4" s="66"/>
      <c r="F4" s="66"/>
      <c r="G4" s="66"/>
      <c r="H4" s="66"/>
      <c r="I4" s="66"/>
      <c r="J4" s="66"/>
      <c r="K4" s="66"/>
      <c r="L4" s="66"/>
      <c r="M4" s="66"/>
      <c r="N4" s="66"/>
      <c r="O4" s="66"/>
      <c r="P4" s="66"/>
    </row>
    <row r="5" spans="1:16" s="66" customFormat="1" ht="10.5" customHeight="1">
      <c r="A5" s="69"/>
      <c r="B5" s="69"/>
      <c r="C5" s="69"/>
      <c r="D5" s="69"/>
      <c r="E5" s="69"/>
      <c r="F5" s="69"/>
      <c r="G5" s="69"/>
      <c r="H5" s="69"/>
      <c r="I5" s="69"/>
      <c r="J5" s="69"/>
      <c r="K5" s="69"/>
      <c r="L5" s="69"/>
      <c r="M5" s="69"/>
      <c r="N5" s="69"/>
      <c r="O5" s="69"/>
      <c r="P5" s="69"/>
    </row>
    <row r="6" spans="1:16" ht="24" customHeight="1">
      <c r="A6" s="52" t="s">
        <v>192</v>
      </c>
      <c r="E6" s="44" t="s">
        <v>164</v>
      </c>
    </row>
    <row r="7" spans="1:16" ht="29.25" customHeight="1">
      <c r="A7" s="13">
        <v>0</v>
      </c>
      <c r="B7" s="15" t="s">
        <v>132</v>
      </c>
      <c r="C7" s="56"/>
      <c r="E7" s="30">
        <v>45306</v>
      </c>
    </row>
    <row r="8" spans="1:16" ht="29.25" customHeight="1">
      <c r="A8" s="13" t="s">
        <v>131</v>
      </c>
      <c r="B8" s="15" t="s">
        <v>130</v>
      </c>
      <c r="C8" s="57"/>
      <c r="E8" s="42" t="s">
        <v>133</v>
      </c>
    </row>
    <row r="9" spans="1:16" ht="29.25" customHeight="1">
      <c r="A9" s="13" t="s">
        <v>129</v>
      </c>
      <c r="B9" s="15" t="s">
        <v>128</v>
      </c>
      <c r="C9" s="57"/>
      <c r="E9" s="42" t="s">
        <v>189</v>
      </c>
    </row>
    <row r="10" spans="1:16" ht="29.25" customHeight="1">
      <c r="A10" s="13" t="s">
        <v>127</v>
      </c>
      <c r="B10" s="15" t="s">
        <v>126</v>
      </c>
      <c r="C10" s="57"/>
      <c r="E10" s="42" t="s">
        <v>135</v>
      </c>
    </row>
    <row r="11" spans="1:16" ht="29.25" customHeight="1">
      <c r="A11" s="13" t="s">
        <v>125</v>
      </c>
      <c r="B11" s="15" t="s">
        <v>124</v>
      </c>
      <c r="C11" s="57"/>
      <c r="E11" s="42" t="s">
        <v>136</v>
      </c>
    </row>
    <row r="12" spans="1:16" ht="29.25" customHeight="1">
      <c r="A12" s="13" t="s">
        <v>123</v>
      </c>
      <c r="B12" s="15" t="s">
        <v>122</v>
      </c>
      <c r="C12" s="57"/>
      <c r="E12" s="42" t="s">
        <v>137</v>
      </c>
    </row>
    <row r="13" spans="1:16" ht="29.25" customHeight="1">
      <c r="A13" s="13" t="s">
        <v>535</v>
      </c>
      <c r="B13" s="15" t="s">
        <v>176</v>
      </c>
      <c r="C13" s="57"/>
      <c r="E13" s="42" t="s">
        <v>180</v>
      </c>
    </row>
    <row r="14" spans="1:16" ht="29.25" customHeight="1">
      <c r="A14" s="13" t="s">
        <v>536</v>
      </c>
      <c r="B14" s="15" t="s">
        <v>182</v>
      </c>
      <c r="C14" s="57"/>
      <c r="E14" s="42" t="s">
        <v>183</v>
      </c>
    </row>
    <row r="15" spans="1:16" ht="29.25" customHeight="1">
      <c r="A15" s="13" t="s">
        <v>537</v>
      </c>
      <c r="B15" s="15" t="s">
        <v>177</v>
      </c>
      <c r="C15" s="57"/>
      <c r="E15" s="42" t="s">
        <v>179</v>
      </c>
    </row>
    <row r="16" spans="1:16" ht="29.25" customHeight="1">
      <c r="A16" s="13" t="s">
        <v>538</v>
      </c>
      <c r="B16" s="15" t="s">
        <v>178</v>
      </c>
      <c r="C16" s="57"/>
      <c r="E16" s="42" t="s">
        <v>181</v>
      </c>
    </row>
    <row r="17" spans="1:5" ht="29.25" customHeight="1">
      <c r="A17" s="13" t="s">
        <v>121</v>
      </c>
      <c r="B17" s="15" t="s">
        <v>451</v>
      </c>
      <c r="C17" s="80" t="s">
        <v>195</v>
      </c>
      <c r="E17" s="42"/>
    </row>
    <row r="18" spans="1:5" ht="29.25" customHeight="1">
      <c r="A18" s="13" t="s">
        <v>120</v>
      </c>
      <c r="B18" s="15" t="s">
        <v>119</v>
      </c>
      <c r="C18" s="57"/>
      <c r="E18" s="42" t="s">
        <v>428</v>
      </c>
    </row>
    <row r="19" spans="1:5" ht="29.25" customHeight="1">
      <c r="A19" s="13" t="s">
        <v>118</v>
      </c>
      <c r="B19" s="15" t="s">
        <v>117</v>
      </c>
      <c r="C19" s="57"/>
      <c r="E19" s="42" t="s">
        <v>429</v>
      </c>
    </row>
    <row r="20" spans="1:5" ht="29.25" customHeight="1">
      <c r="A20" s="455" t="s">
        <v>116</v>
      </c>
      <c r="B20" s="449" t="s">
        <v>115</v>
      </c>
      <c r="C20" s="57"/>
      <c r="E20" s="42" t="s">
        <v>190</v>
      </c>
    </row>
    <row r="21" spans="1:5" s="92" customFormat="1" ht="29.25" customHeight="1">
      <c r="A21" s="455"/>
      <c r="B21" s="450"/>
      <c r="C21" s="57"/>
      <c r="E21" s="91"/>
    </row>
    <row r="22" spans="1:5" s="92" customFormat="1" ht="29.25" customHeight="1">
      <c r="A22" s="455"/>
      <c r="B22" s="451"/>
      <c r="C22" s="57"/>
      <c r="E22" s="91"/>
    </row>
    <row r="23" spans="1:5" ht="29.25" customHeight="1">
      <c r="A23" s="455" t="s">
        <v>114</v>
      </c>
      <c r="B23" s="449" t="s">
        <v>113</v>
      </c>
      <c r="C23" s="58"/>
      <c r="E23" s="31">
        <v>3000</v>
      </c>
    </row>
    <row r="24" spans="1:5" s="92" customFormat="1" ht="29.25" customHeight="1">
      <c r="A24" s="455"/>
      <c r="B24" s="450"/>
      <c r="C24" s="58"/>
      <c r="E24" s="31"/>
    </row>
    <row r="25" spans="1:5" s="92" customFormat="1" ht="29.25" customHeight="1">
      <c r="A25" s="455"/>
      <c r="B25" s="451"/>
      <c r="C25" s="58"/>
      <c r="E25" s="31"/>
    </row>
    <row r="26" spans="1:5" s="92" customFormat="1" ht="29.25" customHeight="1">
      <c r="A26" s="455"/>
      <c r="B26" s="93" t="s">
        <v>772</v>
      </c>
      <c r="C26" s="97">
        <f>SUM(C23:C25)</f>
        <v>0</v>
      </c>
      <c r="E26" s="31"/>
    </row>
    <row r="27" spans="1:5" ht="29.25" customHeight="1">
      <c r="A27" s="13" t="s">
        <v>139</v>
      </c>
      <c r="B27" s="15" t="s">
        <v>138</v>
      </c>
      <c r="C27" s="58"/>
      <c r="E27" s="31" t="s">
        <v>191</v>
      </c>
    </row>
    <row r="28" spans="1:5" ht="29.25" customHeight="1">
      <c r="A28" s="13" t="s">
        <v>112</v>
      </c>
      <c r="B28" s="449" t="s">
        <v>111</v>
      </c>
      <c r="C28" s="98"/>
      <c r="E28" s="42">
        <v>1000</v>
      </c>
    </row>
    <row r="29" spans="1:5" s="92" customFormat="1" ht="29.25" customHeight="1">
      <c r="A29" s="13"/>
      <c r="B29" s="450"/>
      <c r="C29" s="98"/>
      <c r="E29" s="91"/>
    </row>
    <row r="30" spans="1:5" s="92" customFormat="1" ht="29.25" customHeight="1">
      <c r="A30" s="13"/>
      <c r="B30" s="451"/>
      <c r="C30" s="98"/>
      <c r="E30" s="91"/>
    </row>
    <row r="31" spans="1:5" ht="29.25" customHeight="1">
      <c r="A31" s="13" t="s">
        <v>110</v>
      </c>
      <c r="B31" s="15" t="s">
        <v>109</v>
      </c>
      <c r="C31" s="57"/>
      <c r="D31" s="87" t="s">
        <v>712</v>
      </c>
      <c r="E31" s="42" t="s">
        <v>141</v>
      </c>
    </row>
    <row r="32" spans="1:5" ht="24.95" customHeight="1">
      <c r="A32" s="13" t="s">
        <v>539</v>
      </c>
      <c r="B32" s="35" t="s">
        <v>140</v>
      </c>
      <c r="C32" s="82" t="str">
        <f>IF(C23="","",C23*C28+C24*C29+C25+C30)</f>
        <v/>
      </c>
      <c r="E32" s="42">
        <v>3000000</v>
      </c>
    </row>
    <row r="33" spans="1:5" ht="24.95" customHeight="1">
      <c r="A33" s="13" t="s">
        <v>540</v>
      </c>
      <c r="B33" s="35" t="s">
        <v>579</v>
      </c>
      <c r="C33" s="57"/>
      <c r="D33" s="87" t="s">
        <v>712</v>
      </c>
      <c r="E33" s="42" t="s">
        <v>144</v>
      </c>
    </row>
    <row r="34" spans="1:5" ht="24.95" customHeight="1"/>
    <row r="35" spans="1:5" ht="24.95" customHeight="1"/>
    <row r="36" spans="1:5" ht="24.95" customHeight="1"/>
    <row r="37" spans="1:5" ht="24.95" customHeight="1"/>
    <row r="38" spans="1:5" ht="24.95" customHeight="1"/>
    <row r="39" spans="1:5" ht="24.95" customHeight="1"/>
    <row r="40" spans="1:5" ht="24.95" customHeight="1"/>
    <row r="41" spans="1:5" ht="24.95" customHeight="1"/>
    <row r="42" spans="1:5" ht="24.95" customHeight="1"/>
    <row r="43" spans="1:5" ht="24.95" customHeight="1"/>
    <row r="44" spans="1:5" ht="24.95" customHeight="1"/>
    <row r="45" spans="1:5" ht="24.95" customHeight="1"/>
    <row r="46" spans="1:5" ht="24.95" customHeight="1"/>
    <row r="47" spans="1:5" ht="24.95" customHeight="1"/>
    <row r="48" spans="1:5"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tlRqW0lCLKfUmE/n5Ec3w8i/h9ZPLsj/0RmI+gSnWB9i+Wai6ppiF9r/RffJIDboZRA3mpI1J7i/e+EhHzxgyg==" saltValue="jVC7GfRcXwtQzbY9LnY8UA==" spinCount="100000" sheet="1" objects="1" scenarios="1"/>
  <mergeCells count="7">
    <mergeCell ref="B28:B30"/>
    <mergeCell ref="A3:P3"/>
    <mergeCell ref="A2:P2"/>
    <mergeCell ref="B20:B22"/>
    <mergeCell ref="B23:B25"/>
    <mergeCell ref="A23:A26"/>
    <mergeCell ref="A20:A22"/>
  </mergeCells>
  <phoneticPr fontId="20"/>
  <dataValidations count="3">
    <dataValidation type="list" allowBlank="1" showInputMessage="1" showErrorMessage="1" sqref="C31" xr:uid="{4F224714-190F-4993-ACA7-3EB42B890F17}">
      <formula1>"円/MT,USD/MT,円/KGS,USD/KGS"</formula1>
    </dataValidation>
    <dataValidation type="list" allowBlank="1" showInputMessage="1" showErrorMessage="1" sqref="C27" xr:uid="{D8516DB7-DE5B-4110-89D3-F71DCCF600D0}">
      <formula1>"MT,KGS"</formula1>
    </dataValidation>
    <dataValidation type="list" allowBlank="1" showInputMessage="1" showErrorMessage="1" sqref="C33" xr:uid="{1901C9D1-A847-45B2-BF09-3160CFB46524}">
      <formula1>"円,USD"</formula1>
    </dataValidation>
  </dataValidations>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ignoredErrors>
    <ignoredError sqref="C3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1A133-C712-4874-B50B-AA95DE679721}">
  <sheetPr>
    <tabColor rgb="FFFF0000"/>
  </sheetPr>
  <dimension ref="A1:J163"/>
  <sheetViews>
    <sheetView topLeftCell="A76" workbookViewId="0">
      <selection activeCell="C5" sqref="C5"/>
    </sheetView>
  </sheetViews>
  <sheetFormatPr defaultColWidth="9" defaultRowHeight="18.75"/>
  <cols>
    <col min="1" max="1" width="9" style="43"/>
    <col min="2" max="2" width="27.5" style="43" customWidth="1"/>
    <col min="3" max="3" width="59.875" style="43" customWidth="1"/>
    <col min="4" max="4" width="10.25" style="43" customWidth="1"/>
    <col min="5" max="16384" width="9" style="43"/>
  </cols>
  <sheetData>
    <row r="1" spans="1:5">
      <c r="A1" s="40" t="s">
        <v>1059</v>
      </c>
      <c r="D1" s="40"/>
    </row>
    <row r="2" spans="1:5">
      <c r="A2" s="40" t="s">
        <v>665</v>
      </c>
      <c r="D2" s="40"/>
    </row>
    <row r="3" spans="1:5">
      <c r="A3" s="70" t="s">
        <v>580</v>
      </c>
      <c r="B3" s="71"/>
      <c r="C3" s="40" t="s">
        <v>581</v>
      </c>
      <c r="D3" s="40"/>
    </row>
    <row r="4" spans="1:5">
      <c r="A4" s="40" t="s">
        <v>548</v>
      </c>
      <c r="D4" s="40"/>
    </row>
    <row r="5" spans="1:5">
      <c r="A5" s="63" t="s">
        <v>544</v>
      </c>
      <c r="B5" s="63" t="s">
        <v>545</v>
      </c>
      <c r="C5" s="63" t="s">
        <v>546</v>
      </c>
      <c r="D5" s="63" t="s">
        <v>543</v>
      </c>
    </row>
    <row r="6" spans="1:5" s="90" customFormat="1">
      <c r="A6" s="61" t="s">
        <v>131</v>
      </c>
      <c r="B6" s="62" t="s">
        <v>749</v>
      </c>
      <c r="C6" s="152"/>
      <c r="D6" s="14" t="s">
        <v>547</v>
      </c>
      <c r="E6" s="40" t="s">
        <v>522</v>
      </c>
    </row>
    <row r="7" spans="1:5" ht="24.75" customHeight="1">
      <c r="A7" s="61" t="s">
        <v>127</v>
      </c>
      <c r="B7" s="62" t="s">
        <v>280</v>
      </c>
      <c r="C7" s="153" t="str">
        <f>IF('基本情報入力シート （台湾専用）'!C9="","",'基本情報入力シート （台湾専用）'!C9)</f>
        <v/>
      </c>
      <c r="D7" s="14" t="s">
        <v>547</v>
      </c>
      <c r="E7" s="40" t="s">
        <v>524</v>
      </c>
    </row>
    <row r="8" spans="1:5" ht="45" customHeight="1">
      <c r="A8" s="33" t="s">
        <v>279</v>
      </c>
      <c r="B8" s="15" t="s">
        <v>671</v>
      </c>
      <c r="C8" s="154"/>
      <c r="D8" s="14" t="s">
        <v>547</v>
      </c>
    </row>
    <row r="9" spans="1:5" ht="24.75" customHeight="1">
      <c r="A9" s="33" t="s">
        <v>278</v>
      </c>
      <c r="B9" s="15" t="s">
        <v>672</v>
      </c>
      <c r="C9" s="150"/>
      <c r="D9" s="14" t="s">
        <v>547</v>
      </c>
    </row>
    <row r="10" spans="1:5" ht="24.75" customHeight="1">
      <c r="A10" s="33" t="s">
        <v>277</v>
      </c>
      <c r="B10" s="15" t="s">
        <v>673</v>
      </c>
      <c r="C10" s="150"/>
      <c r="D10" s="14" t="s">
        <v>547</v>
      </c>
    </row>
    <row r="11" spans="1:5" ht="24.75" customHeight="1">
      <c r="A11" s="33" t="s">
        <v>276</v>
      </c>
      <c r="B11" s="15" t="s">
        <v>275</v>
      </c>
      <c r="C11" s="150"/>
      <c r="D11" s="33"/>
    </row>
    <row r="12" spans="1:5" ht="24.75" customHeight="1">
      <c r="A12" s="33" t="s">
        <v>274</v>
      </c>
      <c r="B12" s="15" t="s">
        <v>674</v>
      </c>
      <c r="C12" s="151"/>
      <c r="D12" s="14" t="s">
        <v>547</v>
      </c>
    </row>
    <row r="13" spans="1:5" ht="24.75" customHeight="1">
      <c r="A13" s="32" t="s">
        <v>123</v>
      </c>
      <c r="B13" s="15" t="s">
        <v>752</v>
      </c>
      <c r="C13" s="155"/>
      <c r="D13" s="14" t="s">
        <v>547</v>
      </c>
      <c r="E13" s="40" t="s">
        <v>522</v>
      </c>
    </row>
    <row r="14" spans="1:5" s="90" customFormat="1" ht="24.75" customHeight="1">
      <c r="A14" s="32" t="s">
        <v>753</v>
      </c>
      <c r="B14" s="15" t="s">
        <v>675</v>
      </c>
      <c r="C14" s="155"/>
      <c r="D14" s="14" t="s">
        <v>547</v>
      </c>
    </row>
    <row r="15" spans="1:5" s="90" customFormat="1" ht="24.75" customHeight="1">
      <c r="A15" s="32" t="s">
        <v>536</v>
      </c>
      <c r="B15" s="15" t="s">
        <v>754</v>
      </c>
      <c r="C15" s="155"/>
      <c r="D15" s="14" t="s">
        <v>547</v>
      </c>
      <c r="E15" s="40" t="s">
        <v>522</v>
      </c>
    </row>
    <row r="16" spans="1:5" ht="24.75" customHeight="1">
      <c r="A16" s="32" t="s">
        <v>121</v>
      </c>
      <c r="B16" s="15" t="s">
        <v>676</v>
      </c>
      <c r="C16" s="156" t="str">
        <f>IF('基本情報入力シート （台湾専用）'!C18="","",'基本情報入力シート （台湾専用）'!C18)</f>
        <v/>
      </c>
      <c r="D16" s="14" t="s">
        <v>547</v>
      </c>
      <c r="E16" s="40" t="s">
        <v>524</v>
      </c>
    </row>
    <row r="17" spans="1:5" ht="45" customHeight="1">
      <c r="A17" s="32" t="s">
        <v>273</v>
      </c>
      <c r="B17" s="15" t="s">
        <v>677</v>
      </c>
      <c r="C17" s="154"/>
      <c r="D17" s="14" t="s">
        <v>547</v>
      </c>
    </row>
    <row r="18" spans="1:5" ht="24.75" customHeight="1">
      <c r="A18" s="32" t="s">
        <v>272</v>
      </c>
      <c r="B18" s="15" t="s">
        <v>678</v>
      </c>
      <c r="C18" s="150"/>
      <c r="D18" s="14" t="s">
        <v>547</v>
      </c>
    </row>
    <row r="19" spans="1:5" ht="24.75" customHeight="1">
      <c r="A19" s="32" t="s">
        <v>271</v>
      </c>
      <c r="B19" s="15" t="s">
        <v>679</v>
      </c>
      <c r="C19" s="150"/>
      <c r="D19" s="14" t="s">
        <v>547</v>
      </c>
    </row>
    <row r="20" spans="1:5" ht="24.75" customHeight="1">
      <c r="A20" s="32" t="s">
        <v>270</v>
      </c>
      <c r="B20" s="15" t="s">
        <v>269</v>
      </c>
      <c r="C20" s="150"/>
      <c r="D20" s="32"/>
    </row>
    <row r="21" spans="1:5" ht="24.75" customHeight="1">
      <c r="A21" s="32" t="s">
        <v>268</v>
      </c>
      <c r="B21" s="15" t="s">
        <v>680</v>
      </c>
      <c r="C21" s="151"/>
      <c r="D21" s="14" t="s">
        <v>547</v>
      </c>
    </row>
    <row r="22" spans="1:5" ht="24.75" customHeight="1">
      <c r="A22" s="47" t="s">
        <v>519</v>
      </c>
      <c r="B22" s="41"/>
      <c r="C22" s="151"/>
      <c r="D22" s="14" t="s">
        <v>547</v>
      </c>
      <c r="E22" s="40" t="s">
        <v>521</v>
      </c>
    </row>
    <row r="23" spans="1:5" ht="24.75" customHeight="1">
      <c r="A23" s="32" t="s">
        <v>120</v>
      </c>
      <c r="B23" s="15" t="s">
        <v>681</v>
      </c>
      <c r="C23" s="150"/>
      <c r="D23" s="14" t="s">
        <v>547</v>
      </c>
    </row>
    <row r="24" spans="1:5" ht="45" customHeight="1">
      <c r="A24" s="32" t="s">
        <v>267</v>
      </c>
      <c r="B24" s="15" t="s">
        <v>682</v>
      </c>
      <c r="C24" s="154"/>
      <c r="D24" s="14" t="s">
        <v>547</v>
      </c>
    </row>
    <row r="25" spans="1:5" ht="24.75" customHeight="1">
      <c r="A25" s="32" t="s">
        <v>266</v>
      </c>
      <c r="B25" s="15" t="s">
        <v>683</v>
      </c>
      <c r="C25" s="150"/>
      <c r="D25" s="14" t="s">
        <v>547</v>
      </c>
    </row>
    <row r="26" spans="1:5" ht="24.75" customHeight="1">
      <c r="A26" s="32" t="s">
        <v>265</v>
      </c>
      <c r="B26" s="15" t="s">
        <v>684</v>
      </c>
      <c r="C26" s="150"/>
      <c r="D26" s="14" t="s">
        <v>547</v>
      </c>
    </row>
    <row r="27" spans="1:5" ht="24.75" customHeight="1">
      <c r="A27" s="32" t="s">
        <v>264</v>
      </c>
      <c r="B27" s="15" t="s">
        <v>263</v>
      </c>
      <c r="C27" s="150"/>
      <c r="D27" s="32"/>
    </row>
    <row r="28" spans="1:5" ht="24.75" customHeight="1">
      <c r="A28" s="32" t="s">
        <v>262</v>
      </c>
      <c r="B28" s="15" t="s">
        <v>685</v>
      </c>
      <c r="C28" s="151"/>
      <c r="D28" s="14" t="s">
        <v>547</v>
      </c>
    </row>
    <row r="29" spans="1:5" ht="44.25" customHeight="1">
      <c r="A29" s="32" t="s">
        <v>261</v>
      </c>
      <c r="B29" s="15" t="s">
        <v>718</v>
      </c>
      <c r="C29" s="154"/>
      <c r="D29" s="32"/>
      <c r="E29" s="40"/>
    </row>
    <row r="30" spans="1:5" s="86" customFormat="1" ht="45" customHeight="1">
      <c r="A30" s="456" t="s">
        <v>717</v>
      </c>
      <c r="B30" s="459" t="s">
        <v>719</v>
      </c>
      <c r="C30" s="154"/>
      <c r="D30" s="32"/>
      <c r="E30" s="40" t="s">
        <v>720</v>
      </c>
    </row>
    <row r="31" spans="1:5" s="89" customFormat="1" ht="45" customHeight="1">
      <c r="A31" s="457"/>
      <c r="B31" s="460"/>
      <c r="C31" s="154"/>
      <c r="D31" s="32"/>
      <c r="E31" s="40"/>
    </row>
    <row r="32" spans="1:5" s="89" customFormat="1" ht="45" customHeight="1">
      <c r="A32" s="457"/>
      <c r="B32" s="460"/>
      <c r="C32" s="154"/>
      <c r="D32" s="32"/>
      <c r="E32" s="40"/>
    </row>
    <row r="33" spans="1:5" s="89" customFormat="1" ht="45" customHeight="1">
      <c r="A33" s="458"/>
      <c r="B33" s="461"/>
      <c r="C33" s="154"/>
      <c r="D33" s="32"/>
      <c r="E33" s="40"/>
    </row>
    <row r="34" spans="1:5" ht="24.75" customHeight="1">
      <c r="A34" s="47" t="s">
        <v>686</v>
      </c>
      <c r="B34" s="41"/>
      <c r="C34" s="150"/>
      <c r="D34" s="14" t="s">
        <v>547</v>
      </c>
      <c r="E34" s="40" t="s">
        <v>522</v>
      </c>
    </row>
    <row r="35" spans="1:5" ht="24.75" customHeight="1">
      <c r="A35" s="32" t="s">
        <v>260</v>
      </c>
      <c r="B35" s="15" t="s">
        <v>241</v>
      </c>
      <c r="C35" s="150"/>
      <c r="D35" s="14" t="s">
        <v>547</v>
      </c>
    </row>
    <row r="36" spans="1:5" ht="45" customHeight="1">
      <c r="A36" s="32" t="s">
        <v>259</v>
      </c>
      <c r="B36" s="15" t="s">
        <v>239</v>
      </c>
      <c r="C36" s="154"/>
      <c r="D36" s="14" t="s">
        <v>547</v>
      </c>
    </row>
    <row r="37" spans="1:5" ht="24.75" customHeight="1">
      <c r="A37" s="32" t="s">
        <v>258</v>
      </c>
      <c r="B37" s="15" t="s">
        <v>237</v>
      </c>
      <c r="C37" s="150"/>
      <c r="D37" s="14" t="s">
        <v>547</v>
      </c>
    </row>
    <row r="38" spans="1:5" ht="24.75" customHeight="1">
      <c r="A38" s="32" t="s">
        <v>257</v>
      </c>
      <c r="B38" s="15" t="s">
        <v>235</v>
      </c>
      <c r="C38" s="150"/>
      <c r="D38" s="14" t="s">
        <v>547</v>
      </c>
    </row>
    <row r="39" spans="1:5" ht="24.75" customHeight="1">
      <c r="A39" s="32" t="s">
        <v>256</v>
      </c>
      <c r="B39" s="15" t="s">
        <v>233</v>
      </c>
      <c r="C39" s="150"/>
      <c r="D39" s="32"/>
    </row>
    <row r="40" spans="1:5" ht="24.75" customHeight="1">
      <c r="A40" s="32" t="s">
        <v>255</v>
      </c>
      <c r="B40" s="15" t="s">
        <v>231</v>
      </c>
      <c r="C40" s="151"/>
      <c r="D40" s="14" t="s">
        <v>547</v>
      </c>
    </row>
    <row r="41" spans="1:5" ht="24.75" customHeight="1">
      <c r="A41" s="32" t="s">
        <v>455</v>
      </c>
      <c r="B41" s="15" t="s">
        <v>456</v>
      </c>
      <c r="C41" s="151"/>
      <c r="D41" s="14" t="s">
        <v>547</v>
      </c>
      <c r="E41" s="40" t="s">
        <v>522</v>
      </c>
    </row>
    <row r="42" spans="1:5" ht="24.75" customHeight="1">
      <c r="A42" s="32" t="s">
        <v>254</v>
      </c>
      <c r="B42" s="15" t="s">
        <v>241</v>
      </c>
      <c r="C42" s="150"/>
      <c r="D42" s="32"/>
    </row>
    <row r="43" spans="1:5" ht="45" customHeight="1">
      <c r="A43" s="32" t="s">
        <v>253</v>
      </c>
      <c r="B43" s="15" t="s">
        <v>239</v>
      </c>
      <c r="C43" s="154"/>
      <c r="D43" s="32"/>
    </row>
    <row r="44" spans="1:5" ht="24.75" customHeight="1">
      <c r="A44" s="32" t="s">
        <v>252</v>
      </c>
      <c r="B44" s="15" t="s">
        <v>237</v>
      </c>
      <c r="C44" s="150"/>
      <c r="D44" s="32"/>
    </row>
    <row r="45" spans="1:5" ht="24.75" customHeight="1">
      <c r="A45" s="32" t="s">
        <v>251</v>
      </c>
      <c r="B45" s="15" t="s">
        <v>235</v>
      </c>
      <c r="C45" s="150"/>
      <c r="D45" s="32"/>
    </row>
    <row r="46" spans="1:5" ht="24.75" customHeight="1">
      <c r="A46" s="32" t="s">
        <v>250</v>
      </c>
      <c r="B46" s="15" t="s">
        <v>233</v>
      </c>
      <c r="C46" s="150"/>
      <c r="D46" s="32"/>
    </row>
    <row r="47" spans="1:5" ht="24.75" customHeight="1">
      <c r="A47" s="32" t="s">
        <v>249</v>
      </c>
      <c r="B47" s="15" t="s">
        <v>231</v>
      </c>
      <c r="C47" s="150"/>
      <c r="D47" s="32"/>
    </row>
    <row r="48" spans="1:5" ht="24.75" customHeight="1">
      <c r="A48" s="32" t="s">
        <v>457</v>
      </c>
      <c r="B48" s="15" t="s">
        <v>456</v>
      </c>
      <c r="C48" s="151"/>
      <c r="D48" s="32"/>
      <c r="E48" s="40" t="s">
        <v>522</v>
      </c>
    </row>
    <row r="49" spans="1:10" ht="24.75" customHeight="1">
      <c r="A49" s="32" t="s">
        <v>248</v>
      </c>
      <c r="B49" s="15" t="s">
        <v>241</v>
      </c>
      <c r="C49" s="150"/>
      <c r="D49" s="32"/>
    </row>
    <row r="50" spans="1:10" ht="45" customHeight="1">
      <c r="A50" s="32" t="s">
        <v>247</v>
      </c>
      <c r="B50" s="15" t="s">
        <v>239</v>
      </c>
      <c r="C50" s="154"/>
      <c r="D50" s="32"/>
    </row>
    <row r="51" spans="1:10" ht="24.75" customHeight="1">
      <c r="A51" s="32" t="s">
        <v>246</v>
      </c>
      <c r="B51" s="15" t="s">
        <v>237</v>
      </c>
      <c r="C51" s="150"/>
      <c r="D51" s="32"/>
    </row>
    <row r="52" spans="1:10" ht="24.75" customHeight="1">
      <c r="A52" s="32" t="s">
        <v>245</v>
      </c>
      <c r="B52" s="15" t="s">
        <v>235</v>
      </c>
      <c r="C52" s="150"/>
      <c r="D52" s="32"/>
    </row>
    <row r="53" spans="1:10" ht="24.75" customHeight="1">
      <c r="A53" s="32" t="s">
        <v>244</v>
      </c>
      <c r="B53" s="15" t="s">
        <v>233</v>
      </c>
      <c r="C53" s="150"/>
      <c r="D53" s="32"/>
    </row>
    <row r="54" spans="1:10" ht="24.75" customHeight="1">
      <c r="A54" s="32" t="s">
        <v>243</v>
      </c>
      <c r="B54" s="15" t="s">
        <v>231</v>
      </c>
      <c r="C54" s="150"/>
      <c r="D54" s="32"/>
    </row>
    <row r="55" spans="1:10" ht="24.75" customHeight="1">
      <c r="A55" s="32" t="s">
        <v>458</v>
      </c>
      <c r="B55" s="15" t="s">
        <v>456</v>
      </c>
      <c r="C55" s="151"/>
      <c r="D55" s="32"/>
      <c r="E55" s="40" t="s">
        <v>522</v>
      </c>
      <c r="F55" s="51"/>
      <c r="G55" s="40" t="s">
        <v>453</v>
      </c>
    </row>
    <row r="56" spans="1:10" ht="24.75" customHeight="1">
      <c r="A56" s="47" t="s">
        <v>612</v>
      </c>
      <c r="B56" s="41"/>
      <c r="C56" s="151"/>
      <c r="D56" s="14" t="s">
        <v>547</v>
      </c>
      <c r="E56" s="40" t="s">
        <v>520</v>
      </c>
      <c r="F56" s="40"/>
    </row>
    <row r="57" spans="1:10" ht="24.75" customHeight="1">
      <c r="A57" s="32" t="s">
        <v>116</v>
      </c>
      <c r="B57" s="15" t="s">
        <v>687</v>
      </c>
      <c r="C57" s="156" t="str">
        <f>IF('基本情報入力シート （台湾専用）'!C19="","",'基本情報入力シート （台湾専用）'!C19)</f>
        <v/>
      </c>
      <c r="D57" s="14" t="s">
        <v>547</v>
      </c>
      <c r="E57" s="55" t="s">
        <v>523</v>
      </c>
      <c r="F57" s="50"/>
      <c r="G57" s="49"/>
      <c r="H57" s="49"/>
      <c r="I57" s="49"/>
      <c r="J57" s="49"/>
    </row>
    <row r="58" spans="1:10" ht="45" customHeight="1">
      <c r="A58" s="32" t="s">
        <v>230</v>
      </c>
      <c r="B58" s="15" t="s">
        <v>688</v>
      </c>
      <c r="C58" s="154"/>
      <c r="D58" s="14" t="s">
        <v>547</v>
      </c>
      <c r="E58" s="48"/>
      <c r="F58" s="49"/>
      <c r="G58" s="49"/>
      <c r="H58" s="49"/>
      <c r="I58" s="49"/>
      <c r="J58" s="49"/>
    </row>
    <row r="59" spans="1:10" ht="24.75" customHeight="1">
      <c r="A59" s="32" t="s">
        <v>229</v>
      </c>
      <c r="B59" s="15" t="s">
        <v>689</v>
      </c>
      <c r="C59" s="150"/>
      <c r="D59" s="14" t="s">
        <v>547</v>
      </c>
      <c r="E59" s="48"/>
      <c r="F59" s="49"/>
      <c r="G59" s="49"/>
      <c r="H59" s="49"/>
      <c r="I59" s="49"/>
      <c r="J59" s="49"/>
    </row>
    <row r="60" spans="1:10" ht="24.75" customHeight="1">
      <c r="A60" s="32" t="s">
        <v>228</v>
      </c>
      <c r="B60" s="15" t="s">
        <v>690</v>
      </c>
      <c r="C60" s="150"/>
      <c r="D60" s="14" t="s">
        <v>547</v>
      </c>
      <c r="E60" s="48"/>
      <c r="F60" s="49"/>
      <c r="G60" s="49"/>
      <c r="H60" s="49"/>
      <c r="I60" s="49"/>
      <c r="J60" s="49"/>
    </row>
    <row r="61" spans="1:10" ht="24.75" customHeight="1">
      <c r="A61" s="32" t="s">
        <v>227</v>
      </c>
      <c r="B61" s="15" t="s">
        <v>226</v>
      </c>
      <c r="C61" s="150"/>
      <c r="D61" s="32"/>
      <c r="E61" s="48"/>
      <c r="F61" s="49"/>
      <c r="G61" s="49"/>
      <c r="H61" s="49"/>
      <c r="I61" s="49"/>
      <c r="J61" s="49"/>
    </row>
    <row r="62" spans="1:10" ht="24.75" customHeight="1">
      <c r="A62" s="32" t="s">
        <v>225</v>
      </c>
      <c r="B62" s="15" t="s">
        <v>691</v>
      </c>
      <c r="C62" s="151"/>
      <c r="D62" s="14" t="s">
        <v>547</v>
      </c>
      <c r="E62" s="48"/>
      <c r="F62" s="49"/>
      <c r="G62" s="49"/>
      <c r="H62" s="49"/>
      <c r="I62" s="49"/>
      <c r="J62" s="49"/>
    </row>
    <row r="63" spans="1:10" s="90" customFormat="1" ht="24.75" customHeight="1">
      <c r="A63" s="32" t="s">
        <v>769</v>
      </c>
      <c r="B63" s="15" t="s">
        <v>770</v>
      </c>
      <c r="C63" s="151"/>
      <c r="D63" s="14"/>
      <c r="E63" s="95" t="s">
        <v>771</v>
      </c>
      <c r="F63" s="49"/>
      <c r="G63" s="49"/>
      <c r="H63" s="49"/>
      <c r="I63" s="49"/>
      <c r="J63" s="49"/>
    </row>
    <row r="64" spans="1:10" ht="24.75" customHeight="1">
      <c r="A64" s="32" t="s">
        <v>114</v>
      </c>
      <c r="B64" s="15" t="s">
        <v>692</v>
      </c>
      <c r="C64" s="150"/>
      <c r="D64" s="14" t="s">
        <v>547</v>
      </c>
      <c r="E64" s="40" t="s">
        <v>549</v>
      </c>
    </row>
    <row r="65" spans="1:5" ht="24.75" customHeight="1">
      <c r="A65" s="32" t="s">
        <v>224</v>
      </c>
      <c r="B65" s="15" t="s">
        <v>693</v>
      </c>
      <c r="C65" s="150"/>
      <c r="D65" s="14" t="s">
        <v>547</v>
      </c>
    </row>
    <row r="66" spans="1:5" ht="24.75" customHeight="1">
      <c r="A66" s="32" t="s">
        <v>112</v>
      </c>
      <c r="B66" s="15" t="s">
        <v>694</v>
      </c>
      <c r="C66" s="56"/>
      <c r="D66" s="14" t="s">
        <v>547</v>
      </c>
      <c r="E66" s="40" t="s">
        <v>542</v>
      </c>
    </row>
    <row r="67" spans="1:5" ht="24.75" customHeight="1">
      <c r="A67" s="32" t="s">
        <v>223</v>
      </c>
      <c r="B67" s="15" t="s">
        <v>695</v>
      </c>
      <c r="C67" s="155"/>
      <c r="D67" s="14" t="s">
        <v>547</v>
      </c>
    </row>
    <row r="68" spans="1:5" s="90" customFormat="1" ht="24.75" customHeight="1">
      <c r="A68" s="32" t="s">
        <v>742</v>
      </c>
      <c r="B68" s="94" t="s">
        <v>741</v>
      </c>
      <c r="C68" s="155"/>
      <c r="D68" s="14" t="s">
        <v>547</v>
      </c>
      <c r="E68" s="40" t="s">
        <v>549</v>
      </c>
    </row>
    <row r="69" spans="1:5" ht="24.75" customHeight="1">
      <c r="A69" s="462" t="s">
        <v>222</v>
      </c>
      <c r="B69" s="449" t="s">
        <v>696</v>
      </c>
      <c r="C69" s="150"/>
      <c r="D69" s="14" t="s">
        <v>547</v>
      </c>
      <c r="E69" s="40" t="s">
        <v>549</v>
      </c>
    </row>
    <row r="70" spans="1:5" s="90" customFormat="1" ht="24.75" customHeight="1">
      <c r="A70" s="464"/>
      <c r="B70" s="450"/>
      <c r="C70" s="150"/>
      <c r="D70" s="14"/>
      <c r="E70" s="40" t="s">
        <v>767</v>
      </c>
    </row>
    <row r="71" spans="1:5" s="90" customFormat="1" ht="24.75" customHeight="1">
      <c r="A71" s="464"/>
      <c r="B71" s="450"/>
      <c r="C71" s="150"/>
      <c r="D71" s="14"/>
    </row>
    <row r="72" spans="1:5" s="90" customFormat="1" ht="24.75" customHeight="1">
      <c r="A72" s="463"/>
      <c r="B72" s="451"/>
      <c r="C72" s="150"/>
      <c r="D72" s="14"/>
    </row>
    <row r="73" spans="1:5" ht="24.75" customHeight="1">
      <c r="A73" s="32" t="s">
        <v>221</v>
      </c>
      <c r="B73" s="15" t="s">
        <v>697</v>
      </c>
      <c r="C73" s="155"/>
      <c r="D73" s="14" t="s">
        <v>547</v>
      </c>
    </row>
    <row r="74" spans="1:5" ht="24.75" customHeight="1">
      <c r="A74" s="32" t="s">
        <v>454</v>
      </c>
      <c r="B74" s="15" t="s">
        <v>698</v>
      </c>
      <c r="C74" s="155"/>
      <c r="D74" s="14" t="s">
        <v>547</v>
      </c>
      <c r="E74" s="40" t="s">
        <v>549</v>
      </c>
    </row>
    <row r="75" spans="1:5" ht="24.75" customHeight="1">
      <c r="A75" s="32" t="s">
        <v>220</v>
      </c>
      <c r="B75" s="15" t="s">
        <v>699</v>
      </c>
      <c r="C75" s="156" t="str">
        <f>IF('基本情報入力シート （台湾専用）'!C20="","",'基本情報入力シート （台湾専用）'!C20)</f>
        <v/>
      </c>
      <c r="D75" s="14" t="s">
        <v>547</v>
      </c>
      <c r="E75" s="40" t="s">
        <v>524</v>
      </c>
    </row>
    <row r="76" spans="1:5" s="96" customFormat="1" ht="24.75" customHeight="1">
      <c r="A76" s="99"/>
      <c r="B76" s="100"/>
      <c r="C76" s="156" t="str">
        <f>IF('基本情報入力シート （台湾専用）'!C21="","",'基本情報入力シート （台湾専用）'!C21)</f>
        <v/>
      </c>
      <c r="D76" s="14"/>
      <c r="E76" s="40"/>
    </row>
    <row r="77" spans="1:5" s="96" customFormat="1" ht="24.75" customHeight="1">
      <c r="A77" s="99"/>
      <c r="B77" s="100"/>
      <c r="C77" s="156" t="str">
        <f>IF('基本情報入力シート （台湾専用）'!C22="","",'基本情報入力シート （台湾専用）'!C22)</f>
        <v/>
      </c>
      <c r="D77" s="14"/>
      <c r="E77" s="40"/>
    </row>
    <row r="78" spans="1:5" s="90" customFormat="1" ht="24.75" customHeight="1">
      <c r="A78" s="462" t="s">
        <v>725</v>
      </c>
      <c r="B78" s="449" t="s">
        <v>726</v>
      </c>
      <c r="C78" s="158"/>
      <c r="D78" s="14" t="s">
        <v>547</v>
      </c>
      <c r="E78" s="40" t="s">
        <v>549</v>
      </c>
    </row>
    <row r="79" spans="1:5" s="90" customFormat="1" ht="24.75" customHeight="1">
      <c r="A79" s="463"/>
      <c r="B79" s="451"/>
      <c r="C79" s="158"/>
      <c r="D79" s="14"/>
      <c r="E79" s="40" t="s">
        <v>768</v>
      </c>
    </row>
    <row r="80" spans="1:5" ht="24.75" customHeight="1">
      <c r="A80" s="32" t="s">
        <v>516</v>
      </c>
      <c r="B80" s="15" t="s">
        <v>756</v>
      </c>
      <c r="C80" s="155"/>
      <c r="D80" s="32"/>
    </row>
    <row r="81" spans="1:5" s="90" customFormat="1" ht="24.75" customHeight="1">
      <c r="A81" s="32" t="s">
        <v>722</v>
      </c>
      <c r="B81" s="15" t="s">
        <v>757</v>
      </c>
      <c r="C81" s="155"/>
      <c r="D81" s="32"/>
    </row>
    <row r="82" spans="1:5" s="90" customFormat="1" ht="24.75" customHeight="1">
      <c r="A82" s="32" t="s">
        <v>723</v>
      </c>
      <c r="B82" s="15" t="s">
        <v>724</v>
      </c>
      <c r="C82" s="155"/>
      <c r="D82" s="14" t="s">
        <v>547</v>
      </c>
      <c r="E82" s="40" t="s">
        <v>549</v>
      </c>
    </row>
    <row r="83" spans="1:5" ht="24.75" customHeight="1">
      <c r="A83" s="32" t="s">
        <v>219</v>
      </c>
      <c r="B83" s="15" t="s">
        <v>218</v>
      </c>
      <c r="C83" s="150"/>
      <c r="D83" s="32"/>
    </row>
    <row r="84" spans="1:5" ht="24.75" customHeight="1">
      <c r="A84" s="32" t="s">
        <v>217</v>
      </c>
      <c r="B84" s="15" t="s">
        <v>216</v>
      </c>
      <c r="C84" s="150"/>
      <c r="D84" s="32"/>
    </row>
    <row r="85" spans="1:5" ht="24.75" customHeight="1">
      <c r="A85" s="32" t="s">
        <v>215</v>
      </c>
      <c r="B85" s="15" t="s">
        <v>214</v>
      </c>
      <c r="C85" s="150"/>
      <c r="D85" s="32"/>
    </row>
    <row r="86" spans="1:5" ht="24.75" customHeight="1">
      <c r="A86" s="32" t="s">
        <v>213</v>
      </c>
      <c r="B86" s="15" t="s">
        <v>212</v>
      </c>
      <c r="C86" s="150"/>
      <c r="D86" s="32"/>
    </row>
    <row r="87" spans="1:5" ht="24.75" customHeight="1">
      <c r="A87" s="32" t="s">
        <v>211</v>
      </c>
      <c r="B87" s="15" t="s">
        <v>700</v>
      </c>
      <c r="C87" s="81">
        <f>IF('基本情報入力シート （台湾専用）'!C26="","",'基本情報入力シート （台湾専用）'!C26)</f>
        <v>0</v>
      </c>
      <c r="D87" s="14" t="s">
        <v>547</v>
      </c>
      <c r="E87" s="40" t="s">
        <v>524</v>
      </c>
    </row>
    <row r="88" spans="1:5" ht="24.75" customHeight="1">
      <c r="A88" s="32" t="s">
        <v>210</v>
      </c>
      <c r="B88" s="15" t="s">
        <v>701</v>
      </c>
      <c r="C88" s="156" t="str">
        <f>IF('基本情報入力シート （台湾専用）'!C27="","",'基本情報入力シート （台湾専用）'!C27)</f>
        <v/>
      </c>
      <c r="D88" s="14" t="s">
        <v>547</v>
      </c>
      <c r="E88" s="40" t="s">
        <v>524</v>
      </c>
    </row>
    <row r="89" spans="1:5" ht="24.75" customHeight="1">
      <c r="A89" s="32" t="s">
        <v>209</v>
      </c>
      <c r="B89" s="15" t="s">
        <v>702</v>
      </c>
      <c r="C89" s="56"/>
      <c r="D89" s="14" t="s">
        <v>547</v>
      </c>
      <c r="E89" s="40" t="s">
        <v>542</v>
      </c>
    </row>
    <row r="90" spans="1:5" ht="24.75" customHeight="1">
      <c r="A90" s="32" t="s">
        <v>208</v>
      </c>
      <c r="B90" s="15" t="s">
        <v>703</v>
      </c>
      <c r="C90" s="56"/>
      <c r="D90" s="14" t="s">
        <v>547</v>
      </c>
      <c r="E90" s="40" t="s">
        <v>542</v>
      </c>
    </row>
    <row r="91" spans="1:5" ht="24.75" customHeight="1">
      <c r="A91" s="32" t="s">
        <v>207</v>
      </c>
      <c r="B91" s="15" t="s">
        <v>704</v>
      </c>
      <c r="C91" s="150"/>
      <c r="D91" s="14" t="s">
        <v>547</v>
      </c>
    </row>
    <row r="92" spans="1:5" ht="24.75" customHeight="1">
      <c r="A92" s="32" t="s">
        <v>206</v>
      </c>
      <c r="B92" s="15" t="s">
        <v>705</v>
      </c>
      <c r="C92" s="150"/>
      <c r="D92" s="14" t="s">
        <v>547</v>
      </c>
    </row>
    <row r="93" spans="1:5" ht="24.75" customHeight="1">
      <c r="A93" s="32" t="s">
        <v>205</v>
      </c>
      <c r="B93" s="15" t="s">
        <v>706</v>
      </c>
      <c r="C93" s="150"/>
      <c r="D93" s="14" t="s">
        <v>547</v>
      </c>
    </row>
    <row r="94" spans="1:5" ht="45" customHeight="1">
      <c r="A94" s="32" t="s">
        <v>204</v>
      </c>
      <c r="B94" s="15" t="s">
        <v>707</v>
      </c>
      <c r="C94" s="154"/>
      <c r="D94" s="14" t="s">
        <v>547</v>
      </c>
    </row>
    <row r="95" spans="1:5" ht="24.75" customHeight="1">
      <c r="A95" s="32" t="s">
        <v>203</v>
      </c>
      <c r="B95" s="15" t="s">
        <v>202</v>
      </c>
      <c r="C95" s="150"/>
      <c r="D95" s="32"/>
    </row>
    <row r="96" spans="1:5" ht="24.75" customHeight="1">
      <c r="A96" s="32" t="s">
        <v>201</v>
      </c>
      <c r="B96" s="15" t="s">
        <v>200</v>
      </c>
      <c r="C96" s="150"/>
      <c r="D96" s="32"/>
    </row>
    <row r="97" spans="1:6" ht="24.75" customHeight="1">
      <c r="A97" s="32" t="s">
        <v>199</v>
      </c>
      <c r="B97" s="15" t="s">
        <v>198</v>
      </c>
      <c r="C97" s="150"/>
      <c r="D97" s="32"/>
    </row>
    <row r="98" spans="1:6" ht="24.75" customHeight="1">
      <c r="A98" s="32" t="s">
        <v>197</v>
      </c>
      <c r="B98" s="15" t="s">
        <v>196</v>
      </c>
      <c r="C98" s="150"/>
      <c r="D98" s="32"/>
    </row>
    <row r="100" spans="1:6">
      <c r="A100" s="64" t="s">
        <v>452</v>
      </c>
      <c r="D100" s="39"/>
    </row>
    <row r="101" spans="1:6" ht="24.75" customHeight="1">
      <c r="A101" s="32" t="s">
        <v>242</v>
      </c>
      <c r="B101" s="15" t="s">
        <v>241</v>
      </c>
      <c r="C101" s="150"/>
      <c r="D101" s="32"/>
    </row>
    <row r="102" spans="1:6" ht="45" customHeight="1">
      <c r="A102" s="32" t="s">
        <v>240</v>
      </c>
      <c r="B102" s="15" t="s">
        <v>239</v>
      </c>
      <c r="C102" s="154"/>
      <c r="D102" s="32"/>
    </row>
    <row r="103" spans="1:6" ht="24.75" customHeight="1">
      <c r="A103" s="32" t="s">
        <v>238</v>
      </c>
      <c r="B103" s="15" t="s">
        <v>237</v>
      </c>
      <c r="C103" s="150"/>
      <c r="D103" s="32"/>
    </row>
    <row r="104" spans="1:6" ht="24.75" customHeight="1">
      <c r="A104" s="32" t="s">
        <v>236</v>
      </c>
      <c r="B104" s="15" t="s">
        <v>235</v>
      </c>
      <c r="C104" s="150"/>
      <c r="D104" s="32"/>
    </row>
    <row r="105" spans="1:6" ht="24.75" customHeight="1">
      <c r="A105" s="32" t="s">
        <v>234</v>
      </c>
      <c r="B105" s="15" t="s">
        <v>233</v>
      </c>
      <c r="C105" s="150"/>
      <c r="D105" s="32"/>
    </row>
    <row r="106" spans="1:6" ht="24.75" customHeight="1">
      <c r="A106" s="32" t="s">
        <v>232</v>
      </c>
      <c r="B106" s="15" t="s">
        <v>231</v>
      </c>
      <c r="C106" s="150"/>
      <c r="D106" s="32"/>
    </row>
    <row r="107" spans="1:6" ht="24.75" customHeight="1">
      <c r="A107" s="32" t="s">
        <v>459</v>
      </c>
      <c r="B107" s="15" t="s">
        <v>456</v>
      </c>
      <c r="C107" s="151"/>
      <c r="D107" s="32"/>
      <c r="E107" s="40" t="s">
        <v>522</v>
      </c>
      <c r="F107" s="40"/>
    </row>
    <row r="108" spans="1:6" ht="24.75" customHeight="1">
      <c r="A108" s="32" t="s">
        <v>460</v>
      </c>
      <c r="B108" s="15" t="s">
        <v>241</v>
      </c>
      <c r="C108" s="150"/>
      <c r="D108" s="32"/>
    </row>
    <row r="109" spans="1:6" ht="45" customHeight="1">
      <c r="A109" s="32" t="s">
        <v>461</v>
      </c>
      <c r="B109" s="15" t="s">
        <v>239</v>
      </c>
      <c r="C109" s="154"/>
      <c r="D109" s="32"/>
    </row>
    <row r="110" spans="1:6" ht="24.75" customHeight="1">
      <c r="A110" s="32" t="s">
        <v>462</v>
      </c>
      <c r="B110" s="15" t="s">
        <v>237</v>
      </c>
      <c r="C110" s="150"/>
      <c r="D110" s="32"/>
    </row>
    <row r="111" spans="1:6" ht="24.75" customHeight="1">
      <c r="A111" s="32" t="s">
        <v>463</v>
      </c>
      <c r="B111" s="15" t="s">
        <v>235</v>
      </c>
      <c r="C111" s="150"/>
      <c r="D111" s="32"/>
    </row>
    <row r="112" spans="1:6" ht="24.75" customHeight="1">
      <c r="A112" s="32" t="s">
        <v>464</v>
      </c>
      <c r="B112" s="15" t="s">
        <v>233</v>
      </c>
      <c r="C112" s="150"/>
      <c r="D112" s="32"/>
    </row>
    <row r="113" spans="1:6" ht="24.75" customHeight="1">
      <c r="A113" s="32" t="s">
        <v>465</v>
      </c>
      <c r="B113" s="15" t="s">
        <v>231</v>
      </c>
      <c r="C113" s="150"/>
      <c r="D113" s="32"/>
    </row>
    <row r="114" spans="1:6" ht="24.75" customHeight="1">
      <c r="A114" s="32" t="s">
        <v>466</v>
      </c>
      <c r="B114" s="15" t="s">
        <v>456</v>
      </c>
      <c r="C114" s="151"/>
      <c r="D114" s="32"/>
      <c r="E114" s="40" t="s">
        <v>522</v>
      </c>
      <c r="F114" s="40"/>
    </row>
    <row r="115" spans="1:6" ht="24.75" customHeight="1">
      <c r="A115" s="32" t="s">
        <v>467</v>
      </c>
      <c r="B115" s="15" t="s">
        <v>241</v>
      </c>
      <c r="C115" s="150"/>
      <c r="D115" s="32"/>
    </row>
    <row r="116" spans="1:6" ht="45" customHeight="1">
      <c r="A116" s="32" t="s">
        <v>468</v>
      </c>
      <c r="B116" s="15" t="s">
        <v>239</v>
      </c>
      <c r="C116" s="154"/>
      <c r="D116" s="32"/>
    </row>
    <row r="117" spans="1:6" ht="24.75" customHeight="1">
      <c r="A117" s="32" t="s">
        <v>469</v>
      </c>
      <c r="B117" s="15" t="s">
        <v>237</v>
      </c>
      <c r="C117" s="150"/>
      <c r="D117" s="32"/>
    </row>
    <row r="118" spans="1:6" ht="24.75" customHeight="1">
      <c r="A118" s="32" t="s">
        <v>470</v>
      </c>
      <c r="B118" s="15" t="s">
        <v>235</v>
      </c>
      <c r="C118" s="150"/>
      <c r="D118" s="32"/>
    </row>
    <row r="119" spans="1:6" ht="24.75" customHeight="1">
      <c r="A119" s="32" t="s">
        <v>471</v>
      </c>
      <c r="B119" s="15" t="s">
        <v>233</v>
      </c>
      <c r="C119" s="150"/>
      <c r="D119" s="32"/>
    </row>
    <row r="120" spans="1:6" ht="24.75" customHeight="1">
      <c r="A120" s="32" t="s">
        <v>472</v>
      </c>
      <c r="B120" s="15" t="s">
        <v>231</v>
      </c>
      <c r="C120" s="150"/>
      <c r="D120" s="32"/>
    </row>
    <row r="121" spans="1:6" ht="24.75" customHeight="1">
      <c r="A121" s="32" t="s">
        <v>473</v>
      </c>
      <c r="B121" s="15" t="s">
        <v>456</v>
      </c>
      <c r="C121" s="151"/>
      <c r="D121" s="32"/>
      <c r="E121" s="40" t="s">
        <v>522</v>
      </c>
      <c r="F121" s="40"/>
    </row>
    <row r="122" spans="1:6" ht="24.75" customHeight="1">
      <c r="A122" s="32" t="s">
        <v>474</v>
      </c>
      <c r="B122" s="15" t="s">
        <v>241</v>
      </c>
      <c r="C122" s="150"/>
      <c r="D122" s="32"/>
    </row>
    <row r="123" spans="1:6" ht="45" customHeight="1">
      <c r="A123" s="32" t="s">
        <v>475</v>
      </c>
      <c r="B123" s="15" t="s">
        <v>239</v>
      </c>
      <c r="C123" s="154"/>
      <c r="D123" s="32"/>
    </row>
    <row r="124" spans="1:6" ht="24.75" customHeight="1">
      <c r="A124" s="32" t="s">
        <v>476</v>
      </c>
      <c r="B124" s="15" t="s">
        <v>237</v>
      </c>
      <c r="C124" s="150"/>
      <c r="D124" s="32"/>
    </row>
    <row r="125" spans="1:6" ht="24.75" customHeight="1">
      <c r="A125" s="32" t="s">
        <v>477</v>
      </c>
      <c r="B125" s="15" t="s">
        <v>235</v>
      </c>
      <c r="C125" s="150"/>
      <c r="D125" s="32"/>
    </row>
    <row r="126" spans="1:6" ht="24.75" customHeight="1">
      <c r="A126" s="32" t="s">
        <v>478</v>
      </c>
      <c r="B126" s="15" t="s">
        <v>233</v>
      </c>
      <c r="C126" s="150"/>
      <c r="D126" s="32"/>
    </row>
    <row r="127" spans="1:6" ht="24.75" customHeight="1">
      <c r="A127" s="32" t="s">
        <v>479</v>
      </c>
      <c r="B127" s="15" t="s">
        <v>231</v>
      </c>
      <c r="C127" s="150"/>
      <c r="D127" s="32"/>
    </row>
    <row r="128" spans="1:6" ht="24.75" customHeight="1">
      <c r="A128" s="32" t="s">
        <v>480</v>
      </c>
      <c r="B128" s="15" t="s">
        <v>456</v>
      </c>
      <c r="C128" s="151"/>
      <c r="D128" s="32"/>
      <c r="E128" s="40" t="s">
        <v>522</v>
      </c>
    </row>
    <row r="129" spans="1:5" ht="24.75" customHeight="1">
      <c r="A129" s="32" t="s">
        <v>481</v>
      </c>
      <c r="B129" s="15" t="s">
        <v>241</v>
      </c>
      <c r="C129" s="150"/>
      <c r="D129" s="32"/>
    </row>
    <row r="130" spans="1:5" ht="45" customHeight="1">
      <c r="A130" s="32" t="s">
        <v>482</v>
      </c>
      <c r="B130" s="15" t="s">
        <v>239</v>
      </c>
      <c r="C130" s="154"/>
      <c r="D130" s="32"/>
    </row>
    <row r="131" spans="1:5" ht="24.75" customHeight="1">
      <c r="A131" s="32" t="s">
        <v>483</v>
      </c>
      <c r="B131" s="15" t="s">
        <v>237</v>
      </c>
      <c r="C131" s="150"/>
      <c r="D131" s="32"/>
    </row>
    <row r="132" spans="1:5" ht="24.75" customHeight="1">
      <c r="A132" s="32" t="s">
        <v>484</v>
      </c>
      <c r="B132" s="15" t="s">
        <v>235</v>
      </c>
      <c r="C132" s="150"/>
      <c r="D132" s="32"/>
    </row>
    <row r="133" spans="1:5" ht="24.75" customHeight="1">
      <c r="A133" s="32" t="s">
        <v>485</v>
      </c>
      <c r="B133" s="15" t="s">
        <v>233</v>
      </c>
      <c r="C133" s="150"/>
      <c r="D133" s="32"/>
    </row>
    <row r="134" spans="1:5" ht="24.75" customHeight="1">
      <c r="A134" s="32" t="s">
        <v>486</v>
      </c>
      <c r="B134" s="15" t="s">
        <v>231</v>
      </c>
      <c r="C134" s="150"/>
      <c r="D134" s="32"/>
    </row>
    <row r="135" spans="1:5" ht="24.75" customHeight="1">
      <c r="A135" s="32" t="s">
        <v>487</v>
      </c>
      <c r="B135" s="15" t="s">
        <v>456</v>
      </c>
      <c r="C135" s="151"/>
      <c r="D135" s="32"/>
      <c r="E135" s="40" t="s">
        <v>522</v>
      </c>
    </row>
    <row r="136" spans="1:5" ht="24.75" customHeight="1">
      <c r="A136" s="32" t="s">
        <v>488</v>
      </c>
      <c r="B136" s="15" t="s">
        <v>241</v>
      </c>
      <c r="C136" s="150"/>
      <c r="D136" s="32"/>
    </row>
    <row r="137" spans="1:5" ht="45" customHeight="1">
      <c r="A137" s="32" t="s">
        <v>489</v>
      </c>
      <c r="B137" s="15" t="s">
        <v>239</v>
      </c>
      <c r="C137" s="154"/>
      <c r="D137" s="32"/>
    </row>
    <row r="138" spans="1:5" ht="24.75" customHeight="1">
      <c r="A138" s="32" t="s">
        <v>490</v>
      </c>
      <c r="B138" s="15" t="s">
        <v>237</v>
      </c>
      <c r="C138" s="150"/>
      <c r="D138" s="32"/>
    </row>
    <row r="139" spans="1:5" ht="24.75" customHeight="1">
      <c r="A139" s="32" t="s">
        <v>491</v>
      </c>
      <c r="B139" s="15" t="s">
        <v>235</v>
      </c>
      <c r="C139" s="150"/>
      <c r="D139" s="32"/>
    </row>
    <row r="140" spans="1:5" ht="24.75" customHeight="1">
      <c r="A140" s="32" t="s">
        <v>492</v>
      </c>
      <c r="B140" s="15" t="s">
        <v>233</v>
      </c>
      <c r="C140" s="150"/>
      <c r="D140" s="32"/>
    </row>
    <row r="141" spans="1:5" ht="24.75" customHeight="1">
      <c r="A141" s="32" t="s">
        <v>493</v>
      </c>
      <c r="B141" s="15" t="s">
        <v>231</v>
      </c>
      <c r="C141" s="150"/>
      <c r="D141" s="32"/>
    </row>
    <row r="142" spans="1:5" ht="24.75" customHeight="1">
      <c r="A142" s="32" t="s">
        <v>494</v>
      </c>
      <c r="B142" s="15" t="s">
        <v>456</v>
      </c>
      <c r="C142" s="151"/>
      <c r="D142" s="32"/>
      <c r="E142" s="40" t="s">
        <v>522</v>
      </c>
    </row>
    <row r="143" spans="1:5" ht="24.75" customHeight="1">
      <c r="A143" s="32" t="s">
        <v>495</v>
      </c>
      <c r="B143" s="15" t="s">
        <v>241</v>
      </c>
      <c r="C143" s="150"/>
      <c r="D143" s="32"/>
    </row>
    <row r="144" spans="1:5" ht="45" customHeight="1">
      <c r="A144" s="32" t="s">
        <v>496</v>
      </c>
      <c r="B144" s="15" t="s">
        <v>239</v>
      </c>
      <c r="C144" s="154"/>
      <c r="D144" s="32"/>
    </row>
    <row r="145" spans="1:5" ht="24.75" customHeight="1">
      <c r="A145" s="32" t="s">
        <v>497</v>
      </c>
      <c r="B145" s="15" t="s">
        <v>237</v>
      </c>
      <c r="C145" s="150"/>
      <c r="D145" s="32"/>
    </row>
    <row r="146" spans="1:5" ht="24.75" customHeight="1">
      <c r="A146" s="32" t="s">
        <v>498</v>
      </c>
      <c r="B146" s="15" t="s">
        <v>235</v>
      </c>
      <c r="C146" s="150"/>
      <c r="D146" s="32"/>
    </row>
    <row r="147" spans="1:5" ht="24.75" customHeight="1">
      <c r="A147" s="32" t="s">
        <v>499</v>
      </c>
      <c r="B147" s="15" t="s">
        <v>233</v>
      </c>
      <c r="C147" s="150"/>
      <c r="D147" s="32"/>
    </row>
    <row r="148" spans="1:5" ht="24.75" customHeight="1">
      <c r="A148" s="32" t="s">
        <v>500</v>
      </c>
      <c r="B148" s="15" t="s">
        <v>231</v>
      </c>
      <c r="C148" s="150"/>
      <c r="D148" s="32"/>
    </row>
    <row r="149" spans="1:5" ht="24.75" customHeight="1">
      <c r="A149" s="32" t="s">
        <v>501</v>
      </c>
      <c r="B149" s="15" t="s">
        <v>456</v>
      </c>
      <c r="C149" s="151"/>
      <c r="D149" s="32"/>
      <c r="E149" s="40" t="s">
        <v>522</v>
      </c>
    </row>
    <row r="150" spans="1:5" ht="24.75" customHeight="1">
      <c r="A150" s="32" t="s">
        <v>502</v>
      </c>
      <c r="B150" s="15" t="s">
        <v>241</v>
      </c>
      <c r="C150" s="150"/>
      <c r="D150" s="32"/>
    </row>
    <row r="151" spans="1:5" ht="45" customHeight="1">
      <c r="A151" s="32" t="s">
        <v>503</v>
      </c>
      <c r="B151" s="15" t="s">
        <v>239</v>
      </c>
      <c r="C151" s="154"/>
      <c r="D151" s="32"/>
    </row>
    <row r="152" spans="1:5" ht="24.75" customHeight="1">
      <c r="A152" s="32" t="s">
        <v>504</v>
      </c>
      <c r="B152" s="15" t="s">
        <v>237</v>
      </c>
      <c r="C152" s="150"/>
      <c r="D152" s="32"/>
    </row>
    <row r="153" spans="1:5" ht="24.75" customHeight="1">
      <c r="A153" s="32" t="s">
        <v>505</v>
      </c>
      <c r="B153" s="15" t="s">
        <v>235</v>
      </c>
      <c r="C153" s="157"/>
      <c r="D153" s="32"/>
    </row>
    <row r="154" spans="1:5" ht="24.75" customHeight="1">
      <c r="A154" s="32" t="s">
        <v>506</v>
      </c>
      <c r="B154" s="15" t="s">
        <v>233</v>
      </c>
      <c r="C154" s="150"/>
      <c r="D154" s="32"/>
    </row>
    <row r="155" spans="1:5" ht="24.75" customHeight="1">
      <c r="A155" s="32" t="s">
        <v>507</v>
      </c>
      <c r="B155" s="15" t="s">
        <v>231</v>
      </c>
      <c r="C155" s="150"/>
      <c r="D155" s="32"/>
    </row>
    <row r="156" spans="1:5" ht="24.75" customHeight="1">
      <c r="A156" s="32" t="s">
        <v>508</v>
      </c>
      <c r="B156" s="15" t="s">
        <v>456</v>
      </c>
      <c r="C156" s="151"/>
      <c r="D156" s="32"/>
      <c r="E156" s="40" t="s">
        <v>522</v>
      </c>
    </row>
    <row r="157" spans="1:5" ht="24.75" customHeight="1">
      <c r="A157" s="32" t="s">
        <v>509</v>
      </c>
      <c r="B157" s="15" t="s">
        <v>241</v>
      </c>
      <c r="C157" s="150"/>
      <c r="D157" s="32"/>
    </row>
    <row r="158" spans="1:5" ht="45" customHeight="1">
      <c r="A158" s="32" t="s">
        <v>510</v>
      </c>
      <c r="B158" s="15" t="s">
        <v>239</v>
      </c>
      <c r="C158" s="154"/>
      <c r="D158" s="32"/>
    </row>
    <row r="159" spans="1:5" ht="24.75" customHeight="1">
      <c r="A159" s="32" t="s">
        <v>511</v>
      </c>
      <c r="B159" s="15" t="s">
        <v>237</v>
      </c>
      <c r="C159" s="150"/>
      <c r="D159" s="32"/>
    </row>
    <row r="160" spans="1:5" ht="24.75" customHeight="1">
      <c r="A160" s="32" t="s">
        <v>512</v>
      </c>
      <c r="B160" s="15" t="s">
        <v>235</v>
      </c>
      <c r="C160" s="150"/>
      <c r="D160" s="32"/>
    </row>
    <row r="161" spans="1:5" ht="24.75" customHeight="1">
      <c r="A161" s="32" t="s">
        <v>513</v>
      </c>
      <c r="B161" s="15" t="s">
        <v>233</v>
      </c>
      <c r="C161" s="150"/>
      <c r="D161" s="32"/>
    </row>
    <row r="162" spans="1:5" ht="24.75" customHeight="1">
      <c r="A162" s="32" t="s">
        <v>514</v>
      </c>
      <c r="B162" s="15" t="s">
        <v>231</v>
      </c>
      <c r="C162" s="150"/>
      <c r="D162" s="32"/>
    </row>
    <row r="163" spans="1:5" ht="24.75" customHeight="1">
      <c r="A163" s="32" t="s">
        <v>515</v>
      </c>
      <c r="B163" s="15" t="s">
        <v>456</v>
      </c>
      <c r="C163" s="151"/>
      <c r="D163" s="32"/>
      <c r="E163" s="40" t="s">
        <v>522</v>
      </c>
    </row>
  </sheetData>
  <sheetProtection algorithmName="SHA-512" hashValue="b2s2YIG+fUQBQCzhagVYUVcpoyDmLd/zjk9KfK21ltWIQjCfXLQd5A2fphKI73I3J5DYlPorytdsqABvnwmb3A==" saltValue="tT97z6XyqZATw10QwG3hRw==" spinCount="100000" sheet="1" objects="1" scenarios="1"/>
  <autoFilter ref="D5:D163" xr:uid="{1251A133-C712-4874-B50B-AA95DE679721}"/>
  <mergeCells count="6">
    <mergeCell ref="A30:A33"/>
    <mergeCell ref="B30:B33"/>
    <mergeCell ref="B78:B79"/>
    <mergeCell ref="A78:A79"/>
    <mergeCell ref="B69:B72"/>
    <mergeCell ref="A69:A72"/>
  </mergeCells>
  <phoneticPr fontId="20"/>
  <dataValidations xWindow="505" yWindow="326" count="6">
    <dataValidation type="list" allowBlank="1" showInputMessage="1" showErrorMessage="1" sqref="C64" xr:uid="{3B2CC409-4CB3-4D0F-9AF7-854006DF514B}">
      <formula1>"R1,R2,R3,R4,R5,R6,R7,R8,R9,R10,R11,R12,R13"</formula1>
    </dataValidation>
    <dataValidation allowBlank="1" showInputMessage="1" showErrorMessage="1" promptTitle="C2セル　入力不要です" sqref="C7" xr:uid="{AD861B67-90B3-4E01-8012-F6ED48A28CDA}"/>
    <dataValidation type="list" allowBlank="1" showInputMessage="1" showErrorMessage="1" sqref="C22 C34 C56 C82 C68" xr:uid="{8A762ABB-0906-4E9D-A76C-0E2B8778EBAC}">
      <formula1>"YES,NO"</formula1>
    </dataValidation>
    <dataValidation type="list" allowBlank="1" showInputMessage="1" showErrorMessage="1" sqref="D48 D149 D156 D55 D107 D114 D121 D128 D135 D142 D163" xr:uid="{9D521842-7AA6-4127-A4E8-41EEDE5DB2DB}">
      <formula1>"R(Road),S(Sea),R,S(Road &amp; Sea),A(Air)"</formula1>
    </dataValidation>
    <dataValidation type="list" allowBlank="1" showInputMessage="1" showErrorMessage="1" sqref="C74" xr:uid="{E0D77019-269C-433E-AC4C-73AA87736BD2}">
      <formula1>"R-S-R,R-A-R,R-S-R&amp;T,R-A-R&amp;T"</formula1>
    </dataValidation>
    <dataValidation type="list" allowBlank="1" showInputMessage="1" showErrorMessage="1" sqref="C41 C48 C55 C107 C114 C121 C128 C135 C142 C149 C156 C163" xr:uid="{7D7F4F70-8AA7-44CB-A340-07B1D4801620}">
      <formula1>"R(Road),S(Sea),R-S(Road &amp; Sea),A(Air)"</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505" yWindow="326" count="5">
        <x14:dataValidation type="list" allowBlank="1" showInputMessage="1" showErrorMessage="1" xr:uid="{548EF823-3775-4B9A-B897-0973856186C4}">
          <x14:formula1>
            <xm:f>Sheet1!$C$21:$C$27</xm:f>
          </x14:formula1>
          <xm:sqref>C78:C79</xm:sqref>
        </x14:dataValidation>
        <x14:dataValidation type="list" allowBlank="1" showInputMessage="1" showErrorMessage="1" xr:uid="{097843D6-8DE4-40C2-98CB-CCDD58027595}">
          <x14:formula1>
            <xm:f>Sheet1!$C$2:$C$3</xm:f>
          </x14:formula1>
          <xm:sqref>C6</xm:sqref>
        </x14:dataValidation>
        <x14:dataValidation type="list" allowBlank="1" showInputMessage="1" showErrorMessage="1" xr:uid="{FB6AEB05-F259-4059-8CE9-C950B31E0A29}">
          <x14:formula1>
            <xm:f>Sheet1!$C$5:$C$6</xm:f>
          </x14:formula1>
          <xm:sqref>C13</xm:sqref>
        </x14:dataValidation>
        <x14:dataValidation type="list" allowBlank="1" showInputMessage="1" showErrorMessage="1" xr:uid="{36A4A39C-3FE7-484C-966D-3F20D0CC95E6}">
          <x14:formula1>
            <xm:f>Sheet1!$C$8:$C$9</xm:f>
          </x14:formula1>
          <xm:sqref>C15</xm:sqref>
        </x14:dataValidation>
        <x14:dataValidation type="list" allowBlank="1" showInputMessage="1" showErrorMessage="1" xr:uid="{5CDD1323-7500-47FF-BFA5-7A9F32F61F5C}">
          <x14:formula1>
            <xm:f>Sheet1!$C$11:$C$19</xm:f>
          </x14:formula1>
          <xm:sqref>C69:C72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EDC1-3849-45FA-9395-54708C7F0141}">
  <sheetPr>
    <tabColor theme="0" tint="-0.34998626667073579"/>
  </sheetPr>
  <dimension ref="A1:Z49"/>
  <sheetViews>
    <sheetView showGridLines="0" view="pageBreakPreview" zoomScale="70" zoomScaleNormal="85" zoomScaleSheetLayoutView="70" workbookViewId="0">
      <selection activeCell="B25" sqref="B25:P25"/>
    </sheetView>
  </sheetViews>
  <sheetFormatPr defaultColWidth="9" defaultRowHeight="24"/>
  <cols>
    <col min="1" max="16" width="10.75" style="72" customWidth="1"/>
    <col min="17" max="16384" width="9" style="72"/>
  </cols>
  <sheetData>
    <row r="1" spans="1:25" s="79" customFormat="1" ht="33">
      <c r="P1" s="88" t="s">
        <v>713</v>
      </c>
    </row>
    <row r="2" spans="1:25" ht="22.5" customHeight="1">
      <c r="A2" s="492" t="s">
        <v>616</v>
      </c>
      <c r="B2" s="493"/>
      <c r="C2" s="493"/>
      <c r="D2" s="493"/>
      <c r="E2" s="493"/>
      <c r="F2" s="493"/>
      <c r="G2" s="493"/>
      <c r="H2" s="493"/>
      <c r="I2" s="493"/>
      <c r="J2" s="493"/>
      <c r="K2" s="493"/>
      <c r="L2" s="493"/>
      <c r="M2" s="493"/>
      <c r="N2" s="494"/>
      <c r="O2" s="494"/>
      <c r="P2" s="494"/>
    </row>
    <row r="3" spans="1:25" s="75" customFormat="1">
      <c r="A3" s="75" t="s">
        <v>664</v>
      </c>
    </row>
    <row r="4" spans="1:25" s="75" customFormat="1"/>
    <row r="5" spans="1:25" s="75" customFormat="1">
      <c r="A5" s="497" t="s">
        <v>708</v>
      </c>
      <c r="B5" s="498"/>
      <c r="C5" s="498"/>
      <c r="D5" s="498"/>
      <c r="E5" s="498"/>
      <c r="F5" s="498"/>
      <c r="G5" s="498"/>
      <c r="H5" s="498"/>
      <c r="I5" s="498"/>
      <c r="J5" s="498"/>
      <c r="K5" s="498"/>
      <c r="L5" s="498"/>
      <c r="M5" s="498"/>
      <c r="N5" s="498"/>
      <c r="O5" s="498"/>
      <c r="P5" s="498"/>
      <c r="Q5" s="498"/>
      <c r="R5" s="498"/>
      <c r="S5" s="498"/>
      <c r="T5" s="498"/>
      <c r="U5" s="498"/>
      <c r="V5" s="498"/>
      <c r="W5" s="498"/>
      <c r="X5" s="498"/>
      <c r="Y5" s="498"/>
    </row>
    <row r="6" spans="1:25" s="75" customFormat="1">
      <c r="A6" s="495" t="s">
        <v>709</v>
      </c>
      <c r="B6" s="495"/>
      <c r="C6" s="495"/>
      <c r="D6" s="495"/>
      <c r="E6" s="495"/>
      <c r="F6" s="495"/>
      <c r="G6" s="495"/>
      <c r="H6" s="495"/>
      <c r="I6" s="495"/>
      <c r="J6" s="495"/>
      <c r="K6" s="495"/>
      <c r="L6" s="495"/>
      <c r="M6" s="495"/>
      <c r="N6" s="496"/>
      <c r="O6" s="496"/>
      <c r="P6" s="496"/>
    </row>
    <row r="7" spans="1:25" s="75" customFormat="1" ht="24.75" customHeight="1">
      <c r="A7" s="495" t="s">
        <v>710</v>
      </c>
      <c r="B7" s="495"/>
      <c r="C7" s="495"/>
      <c r="D7" s="495"/>
      <c r="E7" s="495"/>
      <c r="F7" s="495"/>
      <c r="G7" s="495"/>
      <c r="H7" s="495"/>
      <c r="I7" s="495"/>
      <c r="J7" s="495"/>
      <c r="K7" s="495"/>
      <c r="L7" s="495"/>
      <c r="M7" s="495"/>
      <c r="N7" s="496"/>
      <c r="O7" s="496"/>
      <c r="P7" s="496"/>
    </row>
    <row r="8" spans="1:25" s="75" customFormat="1" ht="27.75" customHeight="1">
      <c r="A8" s="502"/>
      <c r="B8" s="502"/>
      <c r="C8" s="502"/>
      <c r="D8" s="502"/>
      <c r="E8" s="502"/>
      <c r="F8" s="502"/>
      <c r="G8" s="502"/>
      <c r="H8" s="502"/>
      <c r="I8" s="502"/>
      <c r="J8" s="502"/>
      <c r="K8" s="502"/>
      <c r="L8" s="502"/>
      <c r="M8" s="502"/>
      <c r="N8" s="502"/>
      <c r="O8" s="502"/>
      <c r="P8" s="502"/>
    </row>
    <row r="9" spans="1:25" ht="29.25" customHeight="1">
      <c r="A9" s="73" t="s">
        <v>544</v>
      </c>
      <c r="B9" s="505" t="s">
        <v>575</v>
      </c>
      <c r="C9" s="506"/>
      <c r="D9" s="506"/>
      <c r="E9" s="506"/>
      <c r="F9" s="506"/>
      <c r="G9" s="506"/>
      <c r="H9" s="506"/>
      <c r="I9" s="506"/>
      <c r="J9" s="506"/>
      <c r="K9" s="506"/>
      <c r="L9" s="506"/>
      <c r="M9" s="506"/>
      <c r="N9" s="506"/>
      <c r="O9" s="506"/>
      <c r="P9" s="506"/>
    </row>
    <row r="10" spans="1:25" ht="28.5" customHeight="1">
      <c r="A10" s="74" t="s">
        <v>574</v>
      </c>
      <c r="B10" s="503" t="s">
        <v>659</v>
      </c>
      <c r="C10" s="504"/>
      <c r="D10" s="504"/>
      <c r="E10" s="504"/>
      <c r="F10" s="504"/>
      <c r="G10" s="504"/>
      <c r="H10" s="504"/>
      <c r="I10" s="504"/>
      <c r="J10" s="504"/>
      <c r="K10" s="504"/>
      <c r="L10" s="504"/>
      <c r="M10" s="504"/>
      <c r="N10" s="504"/>
      <c r="O10" s="504"/>
      <c r="P10" s="504"/>
    </row>
    <row r="11" spans="1:25" ht="28.5" customHeight="1">
      <c r="A11" s="476" t="s">
        <v>623</v>
      </c>
      <c r="B11" s="488" t="s">
        <v>617</v>
      </c>
      <c r="C11" s="489"/>
      <c r="D11" s="489"/>
      <c r="E11" s="489"/>
      <c r="F11" s="489"/>
      <c r="G11" s="489"/>
      <c r="H11" s="489"/>
      <c r="I11" s="489"/>
      <c r="J11" s="489"/>
      <c r="K11" s="489"/>
      <c r="L11" s="489"/>
      <c r="M11" s="489"/>
      <c r="N11" s="489"/>
      <c r="O11" s="489"/>
      <c r="P11" s="490"/>
    </row>
    <row r="12" spans="1:25" ht="28.5" customHeight="1">
      <c r="A12" s="475"/>
      <c r="B12" s="468" t="s">
        <v>618</v>
      </c>
      <c r="C12" s="491"/>
      <c r="D12" s="491"/>
      <c r="E12" s="491"/>
      <c r="F12" s="491"/>
      <c r="G12" s="491"/>
      <c r="H12" s="491"/>
      <c r="I12" s="491"/>
      <c r="J12" s="491"/>
      <c r="K12" s="491"/>
      <c r="L12" s="491"/>
      <c r="M12" s="491"/>
      <c r="N12" s="491"/>
      <c r="O12" s="491"/>
      <c r="P12" s="483"/>
    </row>
    <row r="13" spans="1:25" ht="28.5" customHeight="1">
      <c r="A13" s="475"/>
      <c r="B13" s="468" t="s">
        <v>619</v>
      </c>
      <c r="C13" s="491"/>
      <c r="D13" s="491"/>
      <c r="E13" s="491"/>
      <c r="F13" s="491"/>
      <c r="G13" s="491"/>
      <c r="H13" s="491"/>
      <c r="I13" s="491"/>
      <c r="J13" s="491"/>
      <c r="K13" s="491"/>
      <c r="L13" s="491"/>
      <c r="M13" s="491"/>
      <c r="N13" s="491"/>
      <c r="O13" s="491"/>
      <c r="P13" s="483"/>
    </row>
    <row r="14" spans="1:25" ht="28.5" customHeight="1">
      <c r="A14" s="474"/>
      <c r="B14" s="480" t="s">
        <v>620</v>
      </c>
      <c r="C14" s="481"/>
      <c r="D14" s="481"/>
      <c r="E14" s="481"/>
      <c r="F14" s="481"/>
      <c r="G14" s="481"/>
      <c r="H14" s="481"/>
      <c r="I14" s="481"/>
      <c r="J14" s="481"/>
      <c r="K14" s="481"/>
      <c r="L14" s="481"/>
      <c r="M14" s="481"/>
      <c r="N14" s="481"/>
      <c r="O14" s="481"/>
      <c r="P14" s="482"/>
    </row>
    <row r="15" spans="1:25" ht="27.75" customHeight="1">
      <c r="A15" s="506" t="s">
        <v>573</v>
      </c>
      <c r="B15" s="488" t="s">
        <v>621</v>
      </c>
      <c r="C15" s="489"/>
      <c r="D15" s="489"/>
      <c r="E15" s="489"/>
      <c r="F15" s="489"/>
      <c r="G15" s="489"/>
      <c r="H15" s="489"/>
      <c r="I15" s="489"/>
      <c r="J15" s="489"/>
      <c r="K15" s="489"/>
      <c r="L15" s="489"/>
      <c r="M15" s="489"/>
      <c r="N15" s="489"/>
      <c r="O15" s="489"/>
      <c r="P15" s="490"/>
    </row>
    <row r="16" spans="1:25" ht="27.75" customHeight="1">
      <c r="A16" s="507"/>
      <c r="B16" s="468" t="s">
        <v>622</v>
      </c>
      <c r="C16" s="491"/>
      <c r="D16" s="491"/>
      <c r="E16" s="491"/>
      <c r="F16" s="491"/>
      <c r="G16" s="491"/>
      <c r="H16" s="491"/>
      <c r="I16" s="491"/>
      <c r="J16" s="491"/>
      <c r="K16" s="491"/>
      <c r="L16" s="491"/>
      <c r="M16" s="491"/>
      <c r="N16" s="491"/>
      <c r="O16" s="491"/>
      <c r="P16" s="483"/>
    </row>
    <row r="17" spans="1:26" ht="27.75" customHeight="1">
      <c r="A17" s="507"/>
      <c r="B17" s="480" t="s">
        <v>660</v>
      </c>
      <c r="C17" s="481"/>
      <c r="D17" s="481"/>
      <c r="E17" s="481"/>
      <c r="F17" s="481"/>
      <c r="G17" s="481"/>
      <c r="H17" s="481"/>
      <c r="I17" s="481"/>
      <c r="J17" s="481"/>
      <c r="K17" s="481"/>
      <c r="L17" s="481"/>
      <c r="M17" s="481"/>
      <c r="N17" s="481"/>
      <c r="O17" s="481"/>
      <c r="P17" s="482"/>
    </row>
    <row r="18" spans="1:26" ht="27.75" customHeight="1">
      <c r="A18" s="476" t="s">
        <v>572</v>
      </c>
      <c r="B18" s="488" t="s">
        <v>649</v>
      </c>
      <c r="C18" s="489"/>
      <c r="D18" s="489"/>
      <c r="E18" s="489"/>
      <c r="F18" s="489"/>
      <c r="G18" s="489"/>
      <c r="H18" s="489"/>
      <c r="I18" s="489"/>
      <c r="J18" s="489"/>
      <c r="K18" s="489"/>
      <c r="L18" s="489"/>
      <c r="M18" s="489"/>
      <c r="N18" s="489"/>
      <c r="O18" s="489"/>
      <c r="P18" s="490"/>
    </row>
    <row r="19" spans="1:26" ht="27.75" customHeight="1">
      <c r="A19" s="508"/>
      <c r="B19" s="468" t="s">
        <v>650</v>
      </c>
      <c r="C19" s="491"/>
      <c r="D19" s="491"/>
      <c r="E19" s="491"/>
      <c r="F19" s="491"/>
      <c r="G19" s="491"/>
      <c r="H19" s="491"/>
      <c r="I19" s="491"/>
      <c r="J19" s="491"/>
      <c r="K19" s="491"/>
      <c r="L19" s="491"/>
      <c r="M19" s="491"/>
      <c r="N19" s="491"/>
      <c r="O19" s="491"/>
      <c r="P19" s="483"/>
    </row>
    <row r="20" spans="1:26" ht="54" customHeight="1">
      <c r="A20" s="477"/>
      <c r="B20" s="499" t="s">
        <v>651</v>
      </c>
      <c r="C20" s="500"/>
      <c r="D20" s="500"/>
      <c r="E20" s="500"/>
      <c r="F20" s="500"/>
      <c r="G20" s="500"/>
      <c r="H20" s="500"/>
      <c r="I20" s="500"/>
      <c r="J20" s="500"/>
      <c r="K20" s="500"/>
      <c r="L20" s="500"/>
      <c r="M20" s="500"/>
      <c r="N20" s="500"/>
      <c r="O20" s="500"/>
      <c r="P20" s="501"/>
    </row>
    <row r="21" spans="1:26" ht="54" customHeight="1">
      <c r="A21" s="74" t="s">
        <v>571</v>
      </c>
      <c r="B21" s="470" t="s">
        <v>652</v>
      </c>
      <c r="C21" s="471"/>
      <c r="D21" s="471"/>
      <c r="E21" s="471"/>
      <c r="F21" s="471"/>
      <c r="G21" s="471"/>
      <c r="H21" s="471"/>
      <c r="I21" s="471"/>
      <c r="J21" s="471"/>
      <c r="K21" s="471"/>
      <c r="L21" s="471"/>
      <c r="M21" s="471"/>
      <c r="N21" s="471"/>
      <c r="O21" s="471"/>
      <c r="P21" s="472"/>
      <c r="Q21" s="76"/>
      <c r="R21" s="76"/>
      <c r="S21" s="76"/>
      <c r="T21" s="76"/>
      <c r="U21" s="76"/>
      <c r="V21" s="76"/>
      <c r="W21" s="76"/>
      <c r="X21" s="76"/>
      <c r="Y21" s="76"/>
      <c r="Z21" s="76"/>
    </row>
    <row r="22" spans="1:26" ht="27.75" customHeight="1">
      <c r="A22" s="509" t="s">
        <v>570</v>
      </c>
      <c r="B22" s="488" t="s">
        <v>624</v>
      </c>
      <c r="C22" s="489"/>
      <c r="D22" s="489"/>
      <c r="E22" s="489"/>
      <c r="F22" s="489"/>
      <c r="G22" s="489"/>
      <c r="H22" s="489"/>
      <c r="I22" s="489"/>
      <c r="J22" s="489"/>
      <c r="K22" s="489"/>
      <c r="L22" s="489"/>
      <c r="M22" s="489"/>
      <c r="N22" s="489"/>
      <c r="O22" s="489"/>
      <c r="P22" s="490"/>
    </row>
    <row r="23" spans="1:26" ht="27.75" customHeight="1">
      <c r="A23" s="507"/>
      <c r="B23" s="480" t="s">
        <v>653</v>
      </c>
      <c r="C23" s="481"/>
      <c r="D23" s="481"/>
      <c r="E23" s="481"/>
      <c r="F23" s="481"/>
      <c r="G23" s="481"/>
      <c r="H23" s="481"/>
      <c r="I23" s="481"/>
      <c r="J23" s="481"/>
      <c r="K23" s="481"/>
      <c r="L23" s="481"/>
      <c r="M23" s="481"/>
      <c r="N23" s="481"/>
      <c r="O23" s="481"/>
      <c r="P23" s="482"/>
    </row>
    <row r="24" spans="1:26" ht="27.75" customHeight="1">
      <c r="A24" s="473" t="s">
        <v>569</v>
      </c>
      <c r="B24" s="478" t="s">
        <v>656</v>
      </c>
      <c r="C24" s="479"/>
      <c r="D24" s="479"/>
      <c r="E24" s="479"/>
      <c r="F24" s="479"/>
      <c r="G24" s="479"/>
      <c r="H24" s="479"/>
      <c r="I24" s="479"/>
      <c r="J24" s="479"/>
      <c r="K24" s="479"/>
      <c r="L24" s="479"/>
      <c r="M24" s="479"/>
      <c r="N24" s="479"/>
      <c r="O24" s="479"/>
      <c r="P24" s="479"/>
    </row>
    <row r="25" spans="1:26" ht="27.75" customHeight="1">
      <c r="A25" s="474"/>
      <c r="B25" s="480" t="s">
        <v>625</v>
      </c>
      <c r="C25" s="481"/>
      <c r="D25" s="481"/>
      <c r="E25" s="481"/>
      <c r="F25" s="481"/>
      <c r="G25" s="481"/>
      <c r="H25" s="481"/>
      <c r="I25" s="481"/>
      <c r="J25" s="481"/>
      <c r="K25" s="481"/>
      <c r="L25" s="481"/>
      <c r="M25" s="481"/>
      <c r="N25" s="481"/>
      <c r="O25" s="481"/>
      <c r="P25" s="482"/>
    </row>
    <row r="26" spans="1:26" ht="28.5" customHeight="1">
      <c r="A26" s="74" t="s">
        <v>568</v>
      </c>
      <c r="B26" s="484" t="s">
        <v>626</v>
      </c>
      <c r="C26" s="484"/>
      <c r="D26" s="484"/>
      <c r="E26" s="484"/>
      <c r="F26" s="484"/>
      <c r="G26" s="484"/>
      <c r="H26" s="484"/>
      <c r="I26" s="484"/>
      <c r="J26" s="484"/>
      <c r="K26" s="484"/>
      <c r="L26" s="484"/>
      <c r="M26" s="484"/>
      <c r="N26" s="484"/>
      <c r="O26" s="484"/>
      <c r="P26" s="484"/>
    </row>
    <row r="27" spans="1:26" ht="27.75" customHeight="1">
      <c r="A27" s="473" t="s">
        <v>567</v>
      </c>
      <c r="B27" s="77" t="s">
        <v>627</v>
      </c>
      <c r="C27" s="77"/>
      <c r="D27" s="77"/>
      <c r="E27" s="77"/>
      <c r="F27" s="77"/>
      <c r="G27" s="77"/>
      <c r="H27" s="77"/>
      <c r="I27" s="77"/>
      <c r="J27" s="77"/>
      <c r="K27" s="77"/>
      <c r="L27" s="77"/>
      <c r="M27" s="77"/>
      <c r="N27" s="77"/>
      <c r="O27" s="77"/>
      <c r="P27" s="77"/>
    </row>
    <row r="28" spans="1:26" ht="27.75" customHeight="1">
      <c r="A28" s="475"/>
      <c r="B28" s="468" t="s">
        <v>628</v>
      </c>
      <c r="C28" s="469"/>
      <c r="D28" s="469"/>
      <c r="E28" s="469"/>
      <c r="F28" s="469"/>
      <c r="G28" s="469"/>
      <c r="H28" s="469"/>
      <c r="I28" s="469"/>
      <c r="J28" s="469"/>
      <c r="K28" s="469"/>
      <c r="L28" s="469"/>
      <c r="M28" s="469"/>
      <c r="N28" s="469"/>
      <c r="O28" s="469"/>
      <c r="P28" s="469"/>
    </row>
    <row r="29" spans="1:26" ht="27.75" customHeight="1">
      <c r="A29" s="474"/>
      <c r="B29" s="468" t="s">
        <v>654</v>
      </c>
      <c r="C29" s="469"/>
      <c r="D29" s="469"/>
      <c r="E29" s="469"/>
      <c r="F29" s="469"/>
      <c r="G29" s="469"/>
      <c r="H29" s="469"/>
      <c r="I29" s="469"/>
      <c r="J29" s="469"/>
      <c r="K29" s="469"/>
      <c r="L29" s="469"/>
      <c r="M29" s="469"/>
      <c r="N29" s="469"/>
      <c r="O29" s="469"/>
      <c r="P29" s="469"/>
    </row>
    <row r="30" spans="1:26" ht="85.5" customHeight="1">
      <c r="A30" s="73" t="s">
        <v>566</v>
      </c>
      <c r="B30" s="470" t="s">
        <v>661</v>
      </c>
      <c r="C30" s="471"/>
      <c r="D30" s="471"/>
      <c r="E30" s="471"/>
      <c r="F30" s="471"/>
      <c r="G30" s="471"/>
      <c r="H30" s="471"/>
      <c r="I30" s="471"/>
      <c r="J30" s="471"/>
      <c r="K30" s="471"/>
      <c r="L30" s="471"/>
      <c r="M30" s="471"/>
      <c r="N30" s="471"/>
      <c r="O30" s="471"/>
      <c r="P30" s="472"/>
      <c r="Q30" s="76"/>
      <c r="R30" s="76"/>
      <c r="S30" s="76"/>
      <c r="T30" s="76"/>
      <c r="U30" s="76"/>
      <c r="V30" s="76"/>
      <c r="W30" s="76"/>
      <c r="X30" s="76"/>
      <c r="Y30" s="76"/>
      <c r="Z30" s="76"/>
    </row>
    <row r="31" spans="1:26" ht="28.5" customHeight="1">
      <c r="A31" s="74" t="s">
        <v>565</v>
      </c>
      <c r="B31" s="510" t="s">
        <v>658</v>
      </c>
      <c r="C31" s="510"/>
      <c r="D31" s="510"/>
      <c r="E31" s="510"/>
      <c r="F31" s="510"/>
      <c r="G31" s="510"/>
      <c r="H31" s="510"/>
      <c r="I31" s="510"/>
      <c r="J31" s="510"/>
      <c r="K31" s="510"/>
      <c r="L31" s="510"/>
      <c r="M31" s="510"/>
      <c r="N31" s="510"/>
      <c r="O31" s="510"/>
      <c r="P31" s="510"/>
    </row>
    <row r="32" spans="1:26" ht="28.5" customHeight="1">
      <c r="A32" s="74" t="s">
        <v>564</v>
      </c>
      <c r="B32" s="487" t="s">
        <v>629</v>
      </c>
      <c r="C32" s="484"/>
      <c r="D32" s="484"/>
      <c r="E32" s="484"/>
      <c r="F32" s="484"/>
      <c r="G32" s="484"/>
      <c r="H32" s="484"/>
      <c r="I32" s="484"/>
      <c r="J32" s="484"/>
      <c r="K32" s="484"/>
      <c r="L32" s="484"/>
      <c r="M32" s="484"/>
      <c r="N32" s="484"/>
      <c r="O32" s="484"/>
      <c r="P32" s="484"/>
    </row>
    <row r="33" spans="1:26" ht="28.5" customHeight="1">
      <c r="A33" s="74" t="s">
        <v>563</v>
      </c>
      <c r="B33" s="511" t="s">
        <v>630</v>
      </c>
      <c r="C33" s="512"/>
      <c r="D33" s="512"/>
      <c r="E33" s="512"/>
      <c r="F33" s="512"/>
      <c r="G33" s="512"/>
      <c r="H33" s="512"/>
      <c r="I33" s="512"/>
      <c r="J33" s="512"/>
      <c r="K33" s="512"/>
      <c r="L33" s="512"/>
      <c r="M33" s="512"/>
      <c r="N33" s="512"/>
      <c r="O33" s="512"/>
      <c r="P33" s="513"/>
    </row>
    <row r="34" spans="1:26" ht="28.5" customHeight="1">
      <c r="A34" s="514" t="s">
        <v>562</v>
      </c>
      <c r="B34" s="488" t="s">
        <v>631</v>
      </c>
      <c r="C34" s="489"/>
      <c r="D34" s="489"/>
      <c r="E34" s="489"/>
      <c r="F34" s="489"/>
      <c r="G34" s="489"/>
      <c r="H34" s="489"/>
      <c r="I34" s="489"/>
      <c r="J34" s="489"/>
      <c r="K34" s="489"/>
      <c r="L34" s="489"/>
      <c r="M34" s="489"/>
      <c r="N34" s="489"/>
      <c r="O34" s="489"/>
      <c r="P34" s="490"/>
    </row>
    <row r="35" spans="1:26" ht="28.5" customHeight="1">
      <c r="A35" s="515"/>
      <c r="B35" s="468" t="s">
        <v>657</v>
      </c>
      <c r="C35" s="491"/>
      <c r="D35" s="491"/>
      <c r="E35" s="491"/>
      <c r="F35" s="491"/>
      <c r="G35" s="491"/>
      <c r="H35" s="491"/>
      <c r="I35" s="491"/>
      <c r="J35" s="491"/>
      <c r="K35" s="491"/>
      <c r="L35" s="491"/>
      <c r="M35" s="491"/>
      <c r="N35" s="491"/>
      <c r="O35" s="491"/>
      <c r="P35" s="78"/>
    </row>
    <row r="36" spans="1:26" ht="28.5" customHeight="1">
      <c r="A36" s="515"/>
      <c r="B36" s="480" t="s">
        <v>655</v>
      </c>
      <c r="C36" s="481"/>
      <c r="D36" s="481"/>
      <c r="E36" s="481"/>
      <c r="F36" s="481"/>
      <c r="G36" s="481"/>
      <c r="H36" s="481"/>
      <c r="I36" s="481"/>
      <c r="J36" s="481"/>
      <c r="K36" s="481"/>
      <c r="L36" s="481"/>
      <c r="M36" s="481"/>
      <c r="N36" s="481"/>
      <c r="O36" s="481"/>
      <c r="P36" s="482"/>
    </row>
    <row r="37" spans="1:26" ht="28.5" customHeight="1">
      <c r="A37" s="476" t="s">
        <v>561</v>
      </c>
      <c r="B37" s="468" t="s">
        <v>632</v>
      </c>
      <c r="C37" s="469"/>
      <c r="D37" s="469"/>
      <c r="E37" s="469"/>
      <c r="F37" s="469"/>
      <c r="G37" s="469"/>
      <c r="H37" s="469"/>
      <c r="I37" s="469"/>
      <c r="J37" s="469"/>
      <c r="K37" s="469"/>
      <c r="L37" s="469"/>
      <c r="M37" s="469"/>
      <c r="N37" s="469"/>
      <c r="O37" s="469"/>
      <c r="P37" s="483"/>
    </row>
    <row r="38" spans="1:26" ht="54" customHeight="1">
      <c r="A38" s="477"/>
      <c r="B38" s="499" t="s">
        <v>633</v>
      </c>
      <c r="C38" s="500"/>
      <c r="D38" s="500"/>
      <c r="E38" s="500"/>
      <c r="F38" s="500"/>
      <c r="G38" s="500"/>
      <c r="H38" s="500"/>
      <c r="I38" s="500"/>
      <c r="J38" s="500"/>
      <c r="K38" s="500"/>
      <c r="L38" s="500"/>
      <c r="M38" s="500"/>
      <c r="N38" s="500"/>
      <c r="O38" s="500"/>
      <c r="P38" s="501"/>
    </row>
    <row r="39" spans="1:26" ht="52.5" customHeight="1">
      <c r="A39" s="74" t="s">
        <v>560</v>
      </c>
      <c r="B39" s="484" t="s">
        <v>662</v>
      </c>
      <c r="C39" s="484"/>
      <c r="D39" s="484"/>
      <c r="E39" s="484"/>
      <c r="F39" s="484"/>
      <c r="G39" s="484"/>
      <c r="H39" s="484"/>
      <c r="I39" s="484"/>
      <c r="J39" s="484"/>
      <c r="K39" s="484"/>
      <c r="L39" s="484"/>
      <c r="M39" s="484"/>
      <c r="N39" s="484"/>
      <c r="O39" s="484"/>
      <c r="P39" s="484"/>
    </row>
    <row r="40" spans="1:26" ht="54" customHeight="1">
      <c r="A40" s="73" t="s">
        <v>559</v>
      </c>
      <c r="B40" s="470" t="s">
        <v>634</v>
      </c>
      <c r="C40" s="471"/>
      <c r="D40" s="471"/>
      <c r="E40" s="471"/>
      <c r="F40" s="471"/>
      <c r="G40" s="471"/>
      <c r="H40" s="471"/>
      <c r="I40" s="471"/>
      <c r="J40" s="471"/>
      <c r="K40" s="471"/>
      <c r="L40" s="471"/>
      <c r="M40" s="471"/>
      <c r="N40" s="471"/>
      <c r="O40" s="471"/>
      <c r="P40" s="472"/>
      <c r="Q40" s="76"/>
      <c r="R40" s="76"/>
      <c r="S40" s="76"/>
      <c r="T40" s="76"/>
      <c r="U40" s="76"/>
      <c r="V40" s="76"/>
      <c r="W40" s="76"/>
      <c r="X40" s="76"/>
      <c r="Y40" s="76"/>
      <c r="Z40" s="76"/>
    </row>
    <row r="41" spans="1:26" ht="54" customHeight="1">
      <c r="A41" s="74" t="s">
        <v>558</v>
      </c>
      <c r="B41" s="470" t="s">
        <v>635</v>
      </c>
      <c r="C41" s="471"/>
      <c r="D41" s="471"/>
      <c r="E41" s="471"/>
      <c r="F41" s="471"/>
      <c r="G41" s="471"/>
      <c r="H41" s="471"/>
      <c r="I41" s="471"/>
      <c r="J41" s="471"/>
      <c r="K41" s="471"/>
      <c r="L41" s="471"/>
      <c r="M41" s="471"/>
      <c r="N41" s="471"/>
      <c r="O41" s="471"/>
      <c r="P41" s="472"/>
      <c r="Q41" s="76"/>
      <c r="R41" s="76"/>
      <c r="S41" s="76"/>
      <c r="T41" s="76"/>
      <c r="U41" s="76"/>
      <c r="V41" s="76"/>
      <c r="W41" s="76"/>
      <c r="X41" s="76"/>
      <c r="Y41" s="76"/>
      <c r="Z41" s="76"/>
    </row>
    <row r="42" spans="1:26" ht="52.5" customHeight="1">
      <c r="A42" s="74" t="s">
        <v>557</v>
      </c>
      <c r="B42" s="470" t="s">
        <v>636</v>
      </c>
      <c r="C42" s="471"/>
      <c r="D42" s="471"/>
      <c r="E42" s="471"/>
      <c r="F42" s="471"/>
      <c r="G42" s="471"/>
      <c r="H42" s="471"/>
      <c r="I42" s="471"/>
      <c r="J42" s="471"/>
      <c r="K42" s="471"/>
      <c r="L42" s="471"/>
      <c r="M42" s="471"/>
      <c r="N42" s="471"/>
      <c r="O42" s="471"/>
      <c r="P42" s="472"/>
      <c r="Q42" s="76"/>
      <c r="R42" s="76"/>
      <c r="S42" s="76"/>
      <c r="T42" s="76"/>
      <c r="U42" s="76"/>
      <c r="V42" s="76"/>
      <c r="W42" s="76"/>
      <c r="X42" s="76"/>
      <c r="Y42" s="76"/>
      <c r="Z42" s="76"/>
    </row>
    <row r="43" spans="1:26" ht="52.5" customHeight="1">
      <c r="A43" s="74" t="s">
        <v>556</v>
      </c>
      <c r="B43" s="485" t="s">
        <v>637</v>
      </c>
      <c r="C43" s="486"/>
      <c r="D43" s="486"/>
      <c r="E43" s="486"/>
      <c r="F43" s="486"/>
      <c r="G43" s="486"/>
      <c r="H43" s="486"/>
      <c r="I43" s="486"/>
      <c r="J43" s="486"/>
      <c r="K43" s="486"/>
      <c r="L43" s="486"/>
      <c r="M43" s="486"/>
      <c r="N43" s="486"/>
      <c r="O43" s="486"/>
      <c r="P43" s="487"/>
    </row>
    <row r="44" spans="1:26" ht="54" customHeight="1">
      <c r="A44" s="73" t="s">
        <v>638</v>
      </c>
      <c r="B44" s="470" t="s">
        <v>639</v>
      </c>
      <c r="C44" s="471"/>
      <c r="D44" s="471"/>
      <c r="E44" s="471"/>
      <c r="F44" s="471"/>
      <c r="G44" s="471"/>
      <c r="H44" s="471"/>
      <c r="I44" s="471"/>
      <c r="J44" s="471"/>
      <c r="K44" s="471"/>
      <c r="L44" s="471"/>
      <c r="M44" s="471"/>
      <c r="N44" s="471"/>
      <c r="O44" s="471"/>
      <c r="P44" s="472"/>
      <c r="Q44" s="76"/>
      <c r="R44" s="76"/>
      <c r="S44" s="76"/>
      <c r="T44" s="76"/>
      <c r="U44" s="76"/>
      <c r="V44" s="76"/>
      <c r="W44" s="76"/>
      <c r="X44" s="76"/>
      <c r="Y44" s="76"/>
      <c r="Z44" s="76"/>
    </row>
    <row r="45" spans="1:26" ht="28.5" customHeight="1">
      <c r="A45" s="74" t="s">
        <v>641</v>
      </c>
      <c r="B45" s="465" t="s">
        <v>640</v>
      </c>
      <c r="C45" s="466"/>
      <c r="D45" s="466"/>
      <c r="E45" s="466"/>
      <c r="F45" s="466"/>
      <c r="G45" s="466"/>
      <c r="H45" s="466"/>
      <c r="I45" s="466"/>
      <c r="J45" s="466"/>
      <c r="K45" s="466"/>
      <c r="L45" s="466"/>
      <c r="M45" s="466"/>
      <c r="N45" s="466"/>
      <c r="O45" s="466"/>
      <c r="P45" s="467"/>
    </row>
    <row r="46" spans="1:26" ht="28.5" customHeight="1">
      <c r="A46" s="74" t="s">
        <v>643</v>
      </c>
      <c r="B46" s="465" t="s">
        <v>642</v>
      </c>
      <c r="C46" s="466"/>
      <c r="D46" s="466"/>
      <c r="E46" s="466"/>
      <c r="F46" s="466"/>
      <c r="G46" s="466"/>
      <c r="H46" s="466"/>
      <c r="I46" s="466"/>
      <c r="J46" s="466"/>
      <c r="K46" s="466"/>
      <c r="L46" s="466"/>
      <c r="M46" s="466"/>
      <c r="N46" s="466"/>
      <c r="O46" s="466"/>
      <c r="P46" s="467"/>
    </row>
    <row r="47" spans="1:26" ht="28.5" customHeight="1">
      <c r="A47" s="74" t="s">
        <v>644</v>
      </c>
      <c r="B47" s="465" t="s">
        <v>663</v>
      </c>
      <c r="C47" s="466"/>
      <c r="D47" s="466"/>
      <c r="E47" s="466"/>
      <c r="F47" s="466"/>
      <c r="G47" s="466"/>
      <c r="H47" s="466"/>
      <c r="I47" s="466"/>
      <c r="J47" s="466"/>
      <c r="K47" s="466"/>
      <c r="L47" s="466"/>
      <c r="M47" s="466"/>
      <c r="N47" s="466"/>
      <c r="O47" s="466"/>
      <c r="P47" s="467"/>
    </row>
    <row r="48" spans="1:26" ht="28.5" customHeight="1">
      <c r="A48" s="74" t="s">
        <v>647</v>
      </c>
      <c r="B48" s="465" t="s">
        <v>645</v>
      </c>
      <c r="C48" s="466"/>
      <c r="D48" s="466"/>
      <c r="E48" s="466"/>
      <c r="F48" s="466"/>
      <c r="G48" s="466"/>
      <c r="H48" s="466"/>
      <c r="I48" s="466"/>
      <c r="J48" s="466"/>
      <c r="K48" s="466"/>
      <c r="L48" s="466"/>
      <c r="M48" s="466"/>
      <c r="N48" s="466"/>
      <c r="O48" s="466"/>
      <c r="P48" s="467"/>
    </row>
    <row r="49" spans="1:16" ht="28.5" customHeight="1">
      <c r="A49" s="74" t="s">
        <v>648</v>
      </c>
      <c r="B49" s="468" t="s">
        <v>646</v>
      </c>
      <c r="C49" s="469"/>
      <c r="D49" s="469"/>
      <c r="E49" s="469"/>
      <c r="F49" s="469"/>
      <c r="G49" s="469"/>
      <c r="H49" s="469"/>
      <c r="I49" s="469"/>
      <c r="J49" s="469"/>
      <c r="K49" s="469"/>
      <c r="L49" s="469"/>
      <c r="M49" s="469"/>
      <c r="N49" s="469"/>
      <c r="O49" s="469"/>
      <c r="P49" s="469"/>
    </row>
  </sheetData>
  <sheetProtection algorithmName="SHA-512" hashValue="SsNJTt9GhmMuv2n5Rff87iRY86ppmYTSBsmEY98fO10jCBtLrAs2GGjfJc28zEymgl3+Piq4wKInMSd3SDzUYA==" saltValue="+Ptjp26WABkhAaPTSDeV4Q==" spinCount="100000" sheet="1" objects="1" scenarios="1"/>
  <mergeCells count="53">
    <mergeCell ref="A22:A23"/>
    <mergeCell ref="B28:P28"/>
    <mergeCell ref="B30:P30"/>
    <mergeCell ref="B31:P31"/>
    <mergeCell ref="B40:P40"/>
    <mergeCell ref="B22:P22"/>
    <mergeCell ref="B25:P25"/>
    <mergeCell ref="B26:P26"/>
    <mergeCell ref="B38:P38"/>
    <mergeCell ref="B32:P32"/>
    <mergeCell ref="B33:P33"/>
    <mergeCell ref="A34:A36"/>
    <mergeCell ref="B20:P20"/>
    <mergeCell ref="A8:P8"/>
    <mergeCell ref="B15:P15"/>
    <mergeCell ref="B10:P10"/>
    <mergeCell ref="B9:P9"/>
    <mergeCell ref="B11:P11"/>
    <mergeCell ref="A15:A17"/>
    <mergeCell ref="A18:A20"/>
    <mergeCell ref="B16:P16"/>
    <mergeCell ref="B17:P17"/>
    <mergeCell ref="B18:P18"/>
    <mergeCell ref="B19:P19"/>
    <mergeCell ref="A2:P2"/>
    <mergeCell ref="A7:P7"/>
    <mergeCell ref="A5:Y5"/>
    <mergeCell ref="A6:P6"/>
    <mergeCell ref="A11:A14"/>
    <mergeCell ref="B12:P12"/>
    <mergeCell ref="B13:P13"/>
    <mergeCell ref="B14:P14"/>
    <mergeCell ref="B21:P21"/>
    <mergeCell ref="B23:P23"/>
    <mergeCell ref="B29:P29"/>
    <mergeCell ref="B34:P34"/>
    <mergeCell ref="B35:O35"/>
    <mergeCell ref="B44:P44"/>
    <mergeCell ref="A24:A25"/>
    <mergeCell ref="A27:A29"/>
    <mergeCell ref="A37:A38"/>
    <mergeCell ref="B24:P24"/>
    <mergeCell ref="B36:P36"/>
    <mergeCell ref="B37:P37"/>
    <mergeCell ref="B42:P42"/>
    <mergeCell ref="B39:P39"/>
    <mergeCell ref="B41:P41"/>
    <mergeCell ref="B43:P43"/>
    <mergeCell ref="B45:P45"/>
    <mergeCell ref="B46:P46"/>
    <mergeCell ref="B47:P47"/>
    <mergeCell ref="B48:P48"/>
    <mergeCell ref="B49:P49"/>
  </mergeCells>
  <phoneticPr fontId="20"/>
  <pageMargins left="0.25" right="0.25" top="0.4140625" bottom="0.14906249999999999" header="0.3" footer="0.3"/>
  <pageSetup paperSize="9" scale="48" fitToHeight="2" orientation="portrait" verticalDpi="0" r:id="rId1"/>
  <rowBreaks count="1" manualBreakCount="1">
    <brk id="29"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8D62-52F1-40F3-A497-5E01F7843054}">
  <dimension ref="A1:D27"/>
  <sheetViews>
    <sheetView workbookViewId="0">
      <selection activeCell="C2" sqref="C2"/>
    </sheetView>
  </sheetViews>
  <sheetFormatPr defaultRowHeight="18.75"/>
  <cols>
    <col min="1" max="1" width="9" style="90"/>
    <col min="2" max="2" width="5.125" customWidth="1"/>
    <col min="3" max="3" width="18.875" customWidth="1"/>
  </cols>
  <sheetData>
    <row r="1" spans="1:3">
      <c r="A1" s="90" t="s">
        <v>743</v>
      </c>
    </row>
    <row r="2" spans="1:3">
      <c r="A2" s="444">
        <v>1</v>
      </c>
      <c r="C2" t="s">
        <v>744</v>
      </c>
    </row>
    <row r="3" spans="1:3">
      <c r="A3" s="444"/>
      <c r="C3" t="s">
        <v>755</v>
      </c>
    </row>
    <row r="4" spans="1:3">
      <c r="A4" s="444"/>
    </row>
    <row r="5" spans="1:3">
      <c r="A5" s="444">
        <v>3</v>
      </c>
      <c r="C5" t="s">
        <v>745</v>
      </c>
    </row>
    <row r="6" spans="1:3">
      <c r="A6" s="444"/>
      <c r="C6" t="s">
        <v>746</v>
      </c>
    </row>
    <row r="7" spans="1:3">
      <c r="A7" s="444"/>
    </row>
    <row r="8" spans="1:3">
      <c r="A8" s="444"/>
      <c r="C8" t="s">
        <v>747</v>
      </c>
    </row>
    <row r="9" spans="1:3">
      <c r="A9" s="444"/>
      <c r="C9" t="s">
        <v>748</v>
      </c>
    </row>
    <row r="10" spans="1:3">
      <c r="A10" s="444"/>
    </row>
    <row r="11" spans="1:3">
      <c r="A11" s="444">
        <v>12</v>
      </c>
      <c r="C11" s="90" t="s">
        <v>758</v>
      </c>
    </row>
    <row r="12" spans="1:3" s="90" customFormat="1">
      <c r="A12" s="444"/>
      <c r="C12" s="90" t="s">
        <v>759</v>
      </c>
    </row>
    <row r="13" spans="1:3" s="90" customFormat="1">
      <c r="A13" s="444"/>
      <c r="C13" s="90" t="s">
        <v>760</v>
      </c>
    </row>
    <row r="14" spans="1:3" s="90" customFormat="1">
      <c r="A14" s="444"/>
      <c r="C14" s="90" t="s">
        <v>761</v>
      </c>
    </row>
    <row r="15" spans="1:3" s="90" customFormat="1">
      <c r="A15" s="444"/>
      <c r="C15" s="90" t="s">
        <v>762</v>
      </c>
    </row>
    <row r="16" spans="1:3">
      <c r="A16" s="444"/>
      <c r="C16" t="s">
        <v>763</v>
      </c>
    </row>
    <row r="17" spans="1:4" s="90" customFormat="1">
      <c r="A17" s="444"/>
      <c r="C17" s="90" t="s">
        <v>764</v>
      </c>
    </row>
    <row r="18" spans="1:4" s="90" customFormat="1">
      <c r="A18" s="444"/>
      <c r="C18" s="90" t="s">
        <v>765</v>
      </c>
    </row>
    <row r="19" spans="1:4" s="90" customFormat="1">
      <c r="A19" s="444"/>
      <c r="C19" s="90" t="s">
        <v>766</v>
      </c>
    </row>
    <row r="20" spans="1:4">
      <c r="A20" s="444"/>
    </row>
    <row r="21" spans="1:4">
      <c r="A21" s="444">
        <v>15</v>
      </c>
      <c r="B21">
        <v>1</v>
      </c>
      <c r="C21" t="s">
        <v>737</v>
      </c>
      <c r="D21" t="s">
        <v>727</v>
      </c>
    </row>
    <row r="22" spans="1:4">
      <c r="A22" s="444"/>
      <c r="B22">
        <v>2</v>
      </c>
      <c r="C22" t="s">
        <v>738</v>
      </c>
      <c r="D22" t="s">
        <v>728</v>
      </c>
    </row>
    <row r="23" spans="1:4">
      <c r="A23" s="444"/>
      <c r="B23">
        <v>3</v>
      </c>
      <c r="C23" t="s">
        <v>733</v>
      </c>
      <c r="D23" t="s">
        <v>729</v>
      </c>
    </row>
    <row r="24" spans="1:4">
      <c r="A24" s="444"/>
      <c r="B24">
        <v>4</v>
      </c>
      <c r="C24" t="s">
        <v>734</v>
      </c>
      <c r="D24" t="s">
        <v>730</v>
      </c>
    </row>
    <row r="25" spans="1:4">
      <c r="A25" s="444"/>
      <c r="B25">
        <v>5</v>
      </c>
      <c r="C25" t="s">
        <v>735</v>
      </c>
      <c r="D25" t="s">
        <v>731</v>
      </c>
    </row>
    <row r="26" spans="1:4">
      <c r="A26" s="444"/>
      <c r="B26">
        <v>6</v>
      </c>
      <c r="C26" t="s">
        <v>736</v>
      </c>
      <c r="D26" t="s">
        <v>732</v>
      </c>
    </row>
    <row r="27" spans="1:4">
      <c r="A27" s="444"/>
      <c r="B27" s="90">
        <v>7</v>
      </c>
      <c r="C27" t="s">
        <v>739</v>
      </c>
      <c r="D27" t="s">
        <v>740</v>
      </c>
    </row>
  </sheetData>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U61"/>
  <sheetViews>
    <sheetView showGridLines="0" view="pageBreakPreview" topLeftCell="A3" zoomScale="115" zoomScaleNormal="100" zoomScaleSheetLayoutView="115" workbookViewId="0">
      <selection activeCell="Q2" sqref="Q2:S2"/>
    </sheetView>
  </sheetViews>
  <sheetFormatPr defaultRowHeight="17.25"/>
  <cols>
    <col min="1" max="19" width="5.75" style="317" customWidth="1"/>
    <col min="20" max="20" width="9.5" style="317" customWidth="1"/>
    <col min="21" max="16384" width="9" style="317"/>
  </cols>
  <sheetData>
    <row r="1" spans="1:21">
      <c r="A1" s="316"/>
      <c r="T1" s="516" t="s">
        <v>713</v>
      </c>
      <c r="U1" s="516"/>
    </row>
    <row r="2" spans="1:21" ht="18.75">
      <c r="A2" s="318"/>
      <c r="B2" s="319"/>
      <c r="C2" s="319"/>
      <c r="D2" s="319"/>
      <c r="E2" s="319"/>
      <c r="F2" s="319"/>
      <c r="G2" s="319"/>
      <c r="H2" s="319"/>
      <c r="I2" s="319"/>
      <c r="J2" s="319"/>
      <c r="K2" s="319"/>
      <c r="L2" s="319"/>
      <c r="M2" s="319"/>
      <c r="N2" s="319"/>
      <c r="O2" s="319"/>
      <c r="P2" s="319"/>
      <c r="Q2" s="529" t="str">
        <f>IF('基本情報入力シート （台湾専用）'!C7="","",'基本情報入力シート （台湾専用）'!C7)</f>
        <v/>
      </c>
      <c r="R2" s="530"/>
      <c r="S2" s="530"/>
      <c r="T2" s="516"/>
      <c r="U2" s="516"/>
    </row>
    <row r="3" spans="1:21" ht="24">
      <c r="A3" s="524" t="s">
        <v>184</v>
      </c>
      <c r="B3" s="525"/>
      <c r="C3" s="525"/>
      <c r="D3" s="525"/>
      <c r="E3" s="525"/>
      <c r="F3" s="525"/>
      <c r="G3" s="525"/>
      <c r="H3" s="525"/>
      <c r="I3" s="525"/>
      <c r="J3" s="525"/>
      <c r="K3" s="525"/>
      <c r="L3" s="525"/>
      <c r="M3" s="525"/>
      <c r="N3" s="525"/>
      <c r="O3" s="525"/>
      <c r="P3" s="525"/>
      <c r="Q3" s="525"/>
      <c r="R3" s="525"/>
      <c r="S3" s="525"/>
      <c r="T3" s="320" t="s">
        <v>1010</v>
      </c>
    </row>
    <row r="4" spans="1:21">
      <c r="A4" s="316"/>
    </row>
    <row r="5" spans="1:21">
      <c r="A5" s="321" t="s">
        <v>441</v>
      </c>
      <c r="B5" s="322"/>
      <c r="C5" s="322"/>
      <c r="E5" s="322"/>
      <c r="F5" s="322"/>
      <c r="G5" s="322" t="s">
        <v>1012</v>
      </c>
      <c r="I5" s="322"/>
      <c r="J5" s="322"/>
      <c r="L5" s="323"/>
      <c r="M5" s="323"/>
      <c r="N5" s="528" t="str">
        <f>IF('基本情報入力シート （台湾専用）'!C8="","",'基本情報入力シート （台湾専用）'!C8)</f>
        <v/>
      </c>
      <c r="O5" s="528"/>
      <c r="P5" s="528"/>
      <c r="Q5" s="528"/>
      <c r="R5" s="528"/>
      <c r="S5" s="528"/>
    </row>
    <row r="6" spans="1:21" s="325" customFormat="1" ht="3.75" customHeight="1">
      <c r="A6" s="324"/>
      <c r="B6" s="323"/>
      <c r="C6" s="323"/>
      <c r="D6" s="323"/>
      <c r="E6" s="323"/>
      <c r="F6" s="323"/>
      <c r="G6" s="323"/>
      <c r="H6" s="323"/>
      <c r="I6" s="323"/>
      <c r="J6" s="323"/>
      <c r="K6" s="323"/>
      <c r="L6" s="323"/>
      <c r="M6" s="323"/>
      <c r="N6" s="323"/>
      <c r="O6" s="323"/>
      <c r="P6" s="323"/>
      <c r="Q6" s="323"/>
      <c r="R6" s="323"/>
      <c r="S6" s="323"/>
    </row>
    <row r="7" spans="1:21">
      <c r="A7" s="321"/>
      <c r="B7" s="322"/>
      <c r="C7" s="322"/>
      <c r="D7" s="322"/>
      <c r="E7" s="322"/>
      <c r="F7" s="322"/>
      <c r="G7" s="322"/>
      <c r="H7" s="322"/>
      <c r="I7" s="322"/>
      <c r="J7" s="322"/>
      <c r="L7" s="323"/>
      <c r="M7" s="323"/>
      <c r="N7" s="528" t="str">
        <f>'基本情報入力シート （台湾専用）'!C10&amp;"　　"&amp;'基本情報入力シート （台湾専用）'!C11</f>
        <v>　　</v>
      </c>
      <c r="O7" s="528"/>
      <c r="P7" s="528"/>
      <c r="Q7" s="528"/>
      <c r="R7" s="528"/>
      <c r="S7" s="528"/>
    </row>
    <row r="8" spans="1:21" s="325" customFormat="1" ht="3.75" customHeight="1">
      <c r="A8" s="324"/>
      <c r="B8" s="323"/>
      <c r="C8" s="323"/>
      <c r="D8" s="323"/>
      <c r="E8" s="323"/>
      <c r="F8" s="323"/>
      <c r="G8" s="323"/>
      <c r="H8" s="323"/>
      <c r="I8" s="323"/>
      <c r="J8" s="323"/>
      <c r="K8" s="323"/>
      <c r="L8" s="323"/>
      <c r="M8" s="323"/>
      <c r="N8" s="323"/>
      <c r="O8" s="323"/>
      <c r="P8" s="323"/>
      <c r="Q8" s="323"/>
      <c r="R8" s="323"/>
      <c r="S8" s="323"/>
    </row>
    <row r="9" spans="1:21" ht="30" customHeight="1">
      <c r="A9" s="321" t="s">
        <v>5</v>
      </c>
      <c r="B9" s="322"/>
      <c r="C9" s="322"/>
      <c r="E9" s="322"/>
      <c r="F9" s="322"/>
      <c r="G9" s="322"/>
      <c r="H9" s="326" t="s">
        <v>438</v>
      </c>
      <c r="I9" s="322"/>
      <c r="J9" s="322"/>
      <c r="K9" s="527" t="str">
        <f>IF('基本情報入力シート （台湾専用）'!C12="","",'基本情報入力シート （台湾専用）'!C12)</f>
        <v/>
      </c>
      <c r="L9" s="527"/>
      <c r="M9" s="527"/>
      <c r="N9" s="527"/>
      <c r="O9" s="527"/>
      <c r="P9" s="527"/>
      <c r="Q9" s="527"/>
      <c r="R9" s="527"/>
      <c r="S9" s="527"/>
    </row>
    <row r="10" spans="1:21" s="325" customFormat="1" ht="3.75" customHeight="1">
      <c r="A10" s="324"/>
      <c r="B10" s="323"/>
      <c r="C10" s="323"/>
      <c r="D10" s="323"/>
      <c r="E10" s="323"/>
      <c r="F10" s="323"/>
      <c r="G10" s="323"/>
      <c r="H10" s="323"/>
      <c r="I10" s="323"/>
      <c r="J10" s="323"/>
      <c r="K10" s="323"/>
      <c r="L10" s="323"/>
      <c r="M10" s="323"/>
      <c r="N10" s="323"/>
      <c r="O10" s="323"/>
      <c r="P10" s="323"/>
      <c r="Q10" s="323"/>
      <c r="R10" s="323"/>
      <c r="S10" s="323"/>
    </row>
    <row r="11" spans="1:21">
      <c r="A11" s="321" t="s">
        <v>3</v>
      </c>
      <c r="B11" s="322"/>
      <c r="C11" s="322"/>
      <c r="E11" s="322"/>
      <c r="F11" s="322"/>
      <c r="G11" s="322" t="s">
        <v>4</v>
      </c>
      <c r="I11" s="322"/>
      <c r="K11" s="528" t="str">
        <f>IF('基本情報入力シート （台湾専用）'!C13="","",'基本情報入力シート （台湾専用）'!C13)</f>
        <v/>
      </c>
      <c r="L11" s="528"/>
      <c r="M11" s="528"/>
      <c r="N11" s="528"/>
      <c r="O11" s="528"/>
      <c r="P11" s="528"/>
      <c r="Q11" s="528"/>
      <c r="R11" s="528"/>
      <c r="S11" s="528"/>
    </row>
    <row r="12" spans="1:21" s="325" customFormat="1" ht="3.75" customHeight="1">
      <c r="A12" s="324"/>
      <c r="B12" s="323"/>
      <c r="C12" s="323"/>
      <c r="D12" s="323"/>
      <c r="E12" s="323"/>
      <c r="F12" s="323"/>
      <c r="G12" s="323"/>
      <c r="H12" s="323"/>
      <c r="I12" s="323"/>
      <c r="J12" s="323"/>
      <c r="K12" s="323"/>
      <c r="L12" s="323"/>
      <c r="M12" s="323"/>
      <c r="N12" s="323"/>
      <c r="O12" s="323"/>
      <c r="P12" s="323"/>
      <c r="Q12" s="323"/>
      <c r="R12" s="323"/>
      <c r="S12" s="323"/>
    </row>
    <row r="13" spans="1:21">
      <c r="A13" s="321" t="s">
        <v>6</v>
      </c>
      <c r="B13" s="322"/>
      <c r="C13" s="322"/>
      <c r="E13" s="322"/>
      <c r="F13" s="322"/>
      <c r="G13" s="322"/>
      <c r="H13" s="322" t="s">
        <v>439</v>
      </c>
      <c r="I13" s="322"/>
      <c r="J13" s="322"/>
      <c r="K13" s="517" t="str">
        <f>'基本情報入力シート （台湾専用）'!C14&amp;"　　"&amp;'基本情報入力シート （台湾専用）'!C15</f>
        <v>　　</v>
      </c>
      <c r="L13" s="517"/>
      <c r="M13" s="517"/>
      <c r="N13" s="517"/>
      <c r="O13" s="517"/>
      <c r="P13" s="517"/>
      <c r="Q13" s="517"/>
      <c r="R13" s="517"/>
      <c r="S13" s="517"/>
    </row>
    <row r="14" spans="1:21" s="325" customFormat="1" ht="3.75" customHeight="1">
      <c r="A14" s="324"/>
      <c r="B14" s="323"/>
      <c r="C14" s="323"/>
      <c r="D14" s="323"/>
      <c r="E14" s="323"/>
      <c r="F14" s="323"/>
      <c r="G14" s="323"/>
      <c r="H14" s="323"/>
      <c r="I14" s="323"/>
      <c r="J14" s="323"/>
      <c r="K14" s="323"/>
      <c r="L14" s="323"/>
      <c r="M14" s="323"/>
      <c r="N14" s="323"/>
      <c r="O14" s="323"/>
      <c r="P14" s="323"/>
      <c r="Q14" s="323"/>
      <c r="R14" s="323"/>
      <c r="S14" s="323"/>
    </row>
    <row r="15" spans="1:21">
      <c r="A15" s="321" t="s">
        <v>7</v>
      </c>
      <c r="B15" s="322"/>
      <c r="C15" s="322"/>
      <c r="E15" s="322"/>
      <c r="F15" s="322"/>
      <c r="G15" s="322"/>
      <c r="H15" s="322" t="s">
        <v>440</v>
      </c>
      <c r="I15" s="322"/>
      <c r="J15" s="322"/>
      <c r="K15" s="517" t="str">
        <f>IF('基本情報入力シート （台湾専用）'!C16="","",'基本情報入力シート （台湾専用）'!C16)</f>
        <v/>
      </c>
      <c r="L15" s="517"/>
      <c r="M15" s="517"/>
      <c r="N15" s="517"/>
      <c r="O15" s="517"/>
      <c r="P15" s="517"/>
      <c r="Q15" s="517"/>
      <c r="R15" s="517"/>
      <c r="S15" s="517"/>
    </row>
    <row r="16" spans="1:21">
      <c r="A16" s="316"/>
    </row>
    <row r="17" spans="1:19">
      <c r="A17" s="520" t="s">
        <v>24</v>
      </c>
      <c r="B17" s="521"/>
      <c r="C17" s="521"/>
      <c r="D17" s="521"/>
      <c r="E17" s="521"/>
      <c r="F17" s="521"/>
      <c r="G17" s="521"/>
      <c r="H17" s="521"/>
      <c r="I17" s="521"/>
      <c r="J17" s="521"/>
      <c r="K17" s="521"/>
      <c r="L17" s="521"/>
      <c r="M17" s="521"/>
      <c r="N17" s="521"/>
      <c r="O17" s="521"/>
      <c r="P17" s="521"/>
      <c r="Q17" s="521"/>
      <c r="R17" s="521"/>
      <c r="S17" s="521"/>
    </row>
    <row r="18" spans="1:19">
      <c r="A18" s="316"/>
    </row>
    <row r="19" spans="1:19" ht="36.75" customHeight="1">
      <c r="A19" s="522" t="s">
        <v>1011</v>
      </c>
      <c r="B19" s="523"/>
      <c r="C19" s="523"/>
      <c r="D19" s="523"/>
      <c r="E19" s="523"/>
      <c r="F19" s="523"/>
      <c r="G19" s="523"/>
      <c r="H19" s="523"/>
      <c r="I19" s="523"/>
      <c r="J19" s="523"/>
      <c r="K19" s="523"/>
      <c r="L19" s="523"/>
      <c r="M19" s="523"/>
      <c r="N19" s="523"/>
      <c r="O19" s="523"/>
      <c r="P19" s="523"/>
      <c r="Q19" s="523"/>
      <c r="R19" s="523"/>
      <c r="S19" s="523"/>
    </row>
    <row r="20" spans="1:19">
      <c r="A20" s="316"/>
    </row>
    <row r="21" spans="1:19">
      <c r="A21" s="520" t="s">
        <v>442</v>
      </c>
      <c r="B21" s="521"/>
      <c r="C21" s="521"/>
      <c r="D21" s="521"/>
      <c r="E21" s="521"/>
      <c r="F21" s="521"/>
      <c r="G21" s="521"/>
      <c r="H21" s="521"/>
      <c r="I21" s="521"/>
      <c r="J21" s="521"/>
      <c r="K21" s="521"/>
      <c r="L21" s="521"/>
      <c r="M21" s="521"/>
      <c r="N21" s="521"/>
      <c r="O21" s="521"/>
      <c r="P21" s="521"/>
      <c r="Q21" s="521"/>
      <c r="R21" s="521"/>
      <c r="S21" s="521"/>
    </row>
    <row r="22" spans="1:19">
      <c r="A22" s="316"/>
    </row>
    <row r="23" spans="1:19">
      <c r="A23" s="524" t="s">
        <v>443</v>
      </c>
      <c r="B23" s="525"/>
      <c r="C23" s="525"/>
      <c r="D23" s="525"/>
      <c r="E23" s="525"/>
      <c r="F23" s="525"/>
      <c r="G23" s="525"/>
      <c r="H23" s="525"/>
      <c r="I23" s="525"/>
      <c r="J23" s="525"/>
      <c r="K23" s="525"/>
      <c r="L23" s="525"/>
      <c r="M23" s="525"/>
      <c r="N23" s="525"/>
      <c r="O23" s="525"/>
      <c r="P23" s="525"/>
      <c r="Q23" s="525"/>
      <c r="R23" s="525"/>
      <c r="S23" s="525"/>
    </row>
    <row r="24" spans="1:19">
      <c r="A24" s="316"/>
      <c r="B24" s="526" t="str">
        <f>'基本情報入力シート （台湾専用）'!C17</f>
        <v>台湾</v>
      </c>
      <c r="C24" s="526"/>
      <c r="D24" s="526"/>
      <c r="E24" s="526"/>
      <c r="F24" s="526"/>
      <c r="G24" s="526"/>
      <c r="H24" s="526"/>
      <c r="I24" s="526"/>
      <c r="J24" s="526"/>
      <c r="K24" s="526"/>
      <c r="L24" s="526"/>
      <c r="M24" s="526"/>
      <c r="N24" s="526"/>
      <c r="O24" s="526"/>
      <c r="P24" s="526"/>
      <c r="Q24" s="526"/>
      <c r="R24" s="526"/>
      <c r="S24" s="526"/>
    </row>
    <row r="25" spans="1:19">
      <c r="A25" s="316"/>
      <c r="B25" s="327"/>
      <c r="C25" s="327"/>
      <c r="D25" s="327"/>
      <c r="E25" s="327"/>
      <c r="F25" s="327"/>
      <c r="G25" s="327"/>
      <c r="H25" s="327"/>
      <c r="I25" s="327"/>
      <c r="J25" s="327"/>
      <c r="K25" s="327"/>
      <c r="L25" s="327"/>
      <c r="M25" s="327"/>
      <c r="N25" s="327"/>
      <c r="O25" s="327"/>
      <c r="P25" s="327"/>
      <c r="Q25" s="327"/>
      <c r="R25" s="327"/>
      <c r="S25" s="327"/>
    </row>
    <row r="26" spans="1:19">
      <c r="A26" s="316"/>
      <c r="B26" s="327"/>
      <c r="C26" s="327"/>
      <c r="D26" s="327"/>
      <c r="E26" s="327"/>
      <c r="F26" s="327"/>
      <c r="G26" s="327"/>
      <c r="H26" s="327"/>
      <c r="I26" s="327"/>
      <c r="J26" s="327"/>
      <c r="K26" s="327"/>
      <c r="L26" s="327"/>
      <c r="M26" s="327"/>
      <c r="N26" s="327"/>
      <c r="O26" s="327"/>
      <c r="P26" s="327"/>
      <c r="Q26" s="327"/>
      <c r="R26" s="327"/>
      <c r="S26" s="327"/>
    </row>
    <row r="27" spans="1:19">
      <c r="A27" s="524" t="s">
        <v>444</v>
      </c>
      <c r="B27" s="525"/>
      <c r="C27" s="525"/>
      <c r="D27" s="525"/>
      <c r="E27" s="525"/>
      <c r="F27" s="525"/>
      <c r="G27" s="525"/>
      <c r="H27" s="525"/>
      <c r="I27" s="525"/>
      <c r="J27" s="525"/>
      <c r="K27" s="525"/>
      <c r="L27" s="525"/>
      <c r="M27" s="525"/>
      <c r="N27" s="525"/>
      <c r="O27" s="525"/>
      <c r="P27" s="525"/>
      <c r="Q27" s="525"/>
      <c r="R27" s="525"/>
      <c r="S27" s="525"/>
    </row>
    <row r="28" spans="1:19">
      <c r="A28" s="316"/>
      <c r="B28" s="518" t="str">
        <f>IF('基本情報入力シート （台湾専用）'!C18="","",'基本情報入力シート （台湾専用）'!C18)</f>
        <v/>
      </c>
      <c r="C28" s="518"/>
      <c r="D28" s="518"/>
      <c r="E28" s="518"/>
      <c r="F28" s="518"/>
      <c r="G28" s="518"/>
      <c r="H28" s="518"/>
      <c r="I28" s="518"/>
      <c r="J28" s="518"/>
      <c r="K28" s="518"/>
      <c r="L28" s="518"/>
      <c r="M28" s="518"/>
      <c r="N28" s="518"/>
      <c r="O28" s="518"/>
      <c r="P28" s="518"/>
      <c r="Q28" s="518"/>
      <c r="R28" s="518"/>
      <c r="S28" s="518"/>
    </row>
    <row r="29" spans="1:19" ht="39" customHeight="1">
      <c r="A29" s="316"/>
      <c r="B29" s="518" t="str">
        <f>IF('ND入力シート（台湾専用）'!C17="","",'ND入力シート（台湾専用）'!C17)</f>
        <v/>
      </c>
      <c r="C29" s="518"/>
      <c r="D29" s="518"/>
      <c r="E29" s="518"/>
      <c r="F29" s="518"/>
      <c r="G29" s="518"/>
      <c r="H29" s="518"/>
      <c r="I29" s="518"/>
      <c r="J29" s="518"/>
      <c r="K29" s="518"/>
      <c r="L29" s="518"/>
      <c r="M29" s="518"/>
      <c r="N29" s="518"/>
      <c r="O29" s="518"/>
      <c r="P29" s="518"/>
      <c r="Q29" s="518"/>
      <c r="R29" s="518"/>
      <c r="S29" s="518"/>
    </row>
    <row r="30" spans="1:19">
      <c r="A30" s="524" t="s">
        <v>445</v>
      </c>
      <c r="B30" s="525"/>
      <c r="C30" s="525"/>
      <c r="D30" s="525"/>
      <c r="E30" s="525"/>
      <c r="F30" s="525"/>
      <c r="G30" s="525"/>
      <c r="H30" s="525"/>
      <c r="I30" s="525"/>
      <c r="J30" s="525"/>
      <c r="K30" s="525"/>
      <c r="L30" s="525"/>
      <c r="M30" s="525"/>
      <c r="N30" s="525"/>
      <c r="O30" s="525"/>
      <c r="P30" s="525"/>
      <c r="Q30" s="525"/>
      <c r="R30" s="525"/>
      <c r="S30" s="525"/>
    </row>
    <row r="31" spans="1:19">
      <c r="A31" s="316"/>
      <c r="B31" s="519" t="s">
        <v>1</v>
      </c>
      <c r="C31" s="519"/>
      <c r="D31" s="519"/>
      <c r="E31" s="519"/>
      <c r="F31" s="519"/>
      <c r="G31" s="519"/>
      <c r="H31" s="519"/>
      <c r="I31" s="519"/>
      <c r="J31" s="519"/>
      <c r="K31" s="519"/>
      <c r="L31" s="519"/>
      <c r="M31" s="519"/>
      <c r="N31" s="519"/>
      <c r="O31" s="519"/>
      <c r="P31" s="519"/>
      <c r="Q31" s="519"/>
      <c r="R31" s="519"/>
      <c r="S31" s="519"/>
    </row>
    <row r="32" spans="1:19">
      <c r="A32" s="316"/>
    </row>
    <row r="33" spans="1:20">
      <c r="A33" s="316"/>
      <c r="B33" s="327"/>
      <c r="C33" s="327"/>
      <c r="D33" s="327"/>
      <c r="E33" s="327"/>
      <c r="F33" s="327"/>
      <c r="G33" s="327"/>
      <c r="H33" s="327"/>
      <c r="I33" s="327"/>
      <c r="J33" s="327"/>
      <c r="K33" s="327"/>
      <c r="L33" s="327"/>
      <c r="M33" s="327"/>
      <c r="N33" s="327"/>
      <c r="O33" s="327"/>
      <c r="P33" s="327"/>
      <c r="Q33" s="327"/>
      <c r="R33" s="327"/>
      <c r="S33" s="327"/>
    </row>
    <row r="34" spans="1:20">
      <c r="A34" s="524" t="s">
        <v>446</v>
      </c>
      <c r="B34" s="525"/>
      <c r="C34" s="525"/>
      <c r="D34" s="525"/>
      <c r="E34" s="525"/>
      <c r="F34" s="525"/>
      <c r="G34" s="525"/>
      <c r="H34" s="525"/>
      <c r="I34" s="525"/>
      <c r="J34" s="525"/>
      <c r="K34" s="525"/>
      <c r="L34" s="525"/>
      <c r="M34" s="525"/>
      <c r="N34" s="525"/>
      <c r="O34" s="525"/>
      <c r="P34" s="525"/>
      <c r="Q34" s="525"/>
      <c r="R34" s="525"/>
      <c r="S34" s="525"/>
    </row>
    <row r="35" spans="1:20">
      <c r="A35" s="316"/>
    </row>
    <row r="36" spans="1:20">
      <c r="A36" s="524" t="s">
        <v>447</v>
      </c>
      <c r="B36" s="525"/>
      <c r="C36" s="525"/>
      <c r="D36" s="525"/>
      <c r="E36" s="525"/>
      <c r="F36" s="525"/>
      <c r="G36" s="525"/>
      <c r="H36" s="525"/>
      <c r="I36" s="525"/>
      <c r="J36" s="525"/>
      <c r="K36" s="525"/>
      <c r="L36" s="525"/>
      <c r="M36" s="525"/>
      <c r="N36" s="525"/>
      <c r="O36" s="525"/>
      <c r="P36" s="525"/>
      <c r="Q36" s="525"/>
      <c r="R36" s="525"/>
      <c r="S36" s="525"/>
    </row>
    <row r="37" spans="1:20">
      <c r="B37" s="518" t="str">
        <f>IF('基本情報入力シート （台湾専用）'!C20="","",'基本情報入力シート （台湾専用）'!C20)</f>
        <v/>
      </c>
      <c r="C37" s="518"/>
      <c r="D37" s="518"/>
      <c r="E37" s="518"/>
      <c r="F37" s="518"/>
      <c r="G37" s="518"/>
      <c r="H37" s="518"/>
      <c r="I37" s="518"/>
      <c r="J37" s="518"/>
      <c r="K37" s="518"/>
      <c r="L37" s="518"/>
      <c r="M37" s="518"/>
      <c r="N37" s="518"/>
      <c r="O37" s="518"/>
      <c r="P37" s="518"/>
      <c r="Q37" s="518"/>
      <c r="R37" s="518"/>
      <c r="S37" s="518"/>
    </row>
    <row r="38" spans="1:20">
      <c r="B38" s="518" t="str">
        <f>IF('基本情報入力シート （台湾専用）'!C21="","",'基本情報入力シート （台湾専用）'!C21)</f>
        <v/>
      </c>
      <c r="C38" s="518"/>
      <c r="D38" s="518"/>
      <c r="E38" s="518"/>
      <c r="F38" s="518"/>
      <c r="G38" s="518"/>
      <c r="H38" s="518"/>
      <c r="I38" s="518"/>
      <c r="J38" s="518"/>
      <c r="K38" s="518"/>
      <c r="L38" s="518"/>
      <c r="M38" s="518"/>
      <c r="N38" s="518"/>
      <c r="O38" s="518"/>
      <c r="P38" s="518"/>
      <c r="Q38" s="518"/>
      <c r="R38" s="518"/>
      <c r="S38" s="518"/>
    </row>
    <row r="39" spans="1:20">
      <c r="B39" s="518" t="str">
        <f>IF('基本情報入力シート （台湾専用）'!C22="","",'基本情報入力シート （台湾専用）'!C22)</f>
        <v/>
      </c>
      <c r="C39" s="518"/>
      <c r="D39" s="518"/>
      <c r="E39" s="518"/>
      <c r="F39" s="518"/>
      <c r="G39" s="518"/>
      <c r="H39" s="518"/>
      <c r="I39" s="518"/>
      <c r="J39" s="518"/>
      <c r="K39" s="518"/>
      <c r="L39" s="518"/>
      <c r="M39" s="518"/>
      <c r="N39" s="518"/>
      <c r="O39" s="518"/>
      <c r="P39" s="518"/>
      <c r="Q39" s="518"/>
      <c r="R39" s="518"/>
      <c r="S39" s="518"/>
    </row>
    <row r="40" spans="1:20">
      <c r="A40" s="524" t="s">
        <v>448</v>
      </c>
      <c r="B40" s="525"/>
      <c r="C40" s="525"/>
      <c r="D40" s="525"/>
      <c r="E40" s="525"/>
      <c r="F40" s="525"/>
      <c r="G40" s="525"/>
      <c r="H40" s="525"/>
      <c r="I40" s="525"/>
      <c r="J40" s="525"/>
      <c r="K40" s="525"/>
      <c r="L40" s="525"/>
      <c r="M40" s="525"/>
      <c r="N40" s="525"/>
      <c r="O40" s="525"/>
      <c r="P40" s="525"/>
      <c r="Q40" s="525"/>
      <c r="R40" s="525"/>
      <c r="S40" s="525"/>
    </row>
    <row r="41" spans="1:20">
      <c r="A41" s="328"/>
      <c r="B41" s="531" t="str">
        <f>'基本情報入力シート （台湾専用）'!C26&amp;'基本情報入力シート （台湾専用）'!C27&amp;"　　"&amp;"総額"&amp;'基本情報入力シート （台湾専用）'!C32&amp;'基本情報入力シート （台湾専用）'!C33</f>
        <v>0　　総額</v>
      </c>
      <c r="C41" s="531"/>
      <c r="D41" s="531"/>
      <c r="E41" s="531"/>
      <c r="F41" s="531"/>
      <c r="G41" s="531"/>
      <c r="H41" s="531"/>
      <c r="I41" s="531"/>
      <c r="J41" s="531"/>
      <c r="K41" s="531"/>
      <c r="L41" s="531"/>
      <c r="M41" s="531"/>
      <c r="N41" s="531"/>
      <c r="O41" s="531"/>
      <c r="P41" s="531"/>
      <c r="Q41" s="531"/>
      <c r="R41" s="531"/>
      <c r="S41" s="531"/>
    </row>
    <row r="42" spans="1:20">
      <c r="A42" s="328"/>
      <c r="B42" s="535" t="str">
        <f>IF('基本情報入力シート （台湾専用）'!C21="","",CONCATENATE('基本情報入力シート （台湾専用）'!C20,":",'基本情報入力シート （台湾専用）'!C23,'基本情報入力シート （台湾専用）'!C27,"　　","価格：",'基本情報入力シート （台湾専用）'!C23*'基本情報入力シート （台湾専用）'!C28,'基本情報入力シート （台湾専用）'!C33,"（単価：",'基本情報入力シート （台湾専用）'!C28&amp;'基本情報入力シート （台湾専用）'!C31,"）"))</f>
        <v/>
      </c>
      <c r="C42" s="535"/>
      <c r="D42" s="535"/>
      <c r="E42" s="535"/>
      <c r="F42" s="535"/>
      <c r="G42" s="535"/>
      <c r="H42" s="535"/>
      <c r="I42" s="535"/>
      <c r="J42" s="535"/>
      <c r="K42" s="535"/>
      <c r="L42" s="535"/>
      <c r="M42" s="535"/>
      <c r="N42" s="535"/>
      <c r="O42" s="535"/>
      <c r="P42" s="535"/>
      <c r="Q42" s="535"/>
      <c r="R42" s="535"/>
      <c r="S42" s="535"/>
    </row>
    <row r="43" spans="1:20" ht="13.5" customHeight="1">
      <c r="A43" s="328"/>
      <c r="B43" s="535" t="str">
        <f>IF('基本情報入力シート （台湾専用）'!C21="","",CONCATENATE('基本情報入力シート （台湾専用）'!C21,":",'基本情報入力シート （台湾専用）'!C24,'基本情報入力シート （台湾専用）'!C27,"　　","価格：",'基本情報入力シート （台湾専用）'!C24*'基本情報入力シート （台湾専用）'!C29,'基本情報入力シート （台湾専用）'!C33,"（単価：",'基本情報入力シート （台湾専用）'!C29&amp;'基本情報入力シート （台湾専用）'!C31,"）"))</f>
        <v/>
      </c>
      <c r="C43" s="535"/>
      <c r="D43" s="535"/>
      <c r="E43" s="535"/>
      <c r="F43" s="535"/>
      <c r="G43" s="535"/>
      <c r="H43" s="535"/>
      <c r="I43" s="535"/>
      <c r="J43" s="535"/>
      <c r="K43" s="535"/>
      <c r="L43" s="535"/>
      <c r="M43" s="535"/>
      <c r="N43" s="535"/>
      <c r="O43" s="535"/>
      <c r="P43" s="535"/>
      <c r="Q43" s="535"/>
      <c r="R43" s="535"/>
      <c r="S43" s="535"/>
    </row>
    <row r="44" spans="1:20" ht="13.5" customHeight="1">
      <c r="A44" s="328"/>
      <c r="B44" s="535" t="str">
        <f>IF('基本情報入力シート （台湾専用）'!C22="","",CONCATENATE('基本情報入力シート （台湾専用）'!C22,":",'基本情報入力シート （台湾専用）'!C25,'基本情報入力シート （台湾専用）'!C27,"　　","価格：",'基本情報入力シート （台湾専用）'!C25*'基本情報入力シート （台湾専用）'!C30,'基本情報入力シート （台湾専用）'!C33,"（単価：",'基本情報入力シート （台湾専用）'!C30&amp;'基本情報入力シート （台湾専用）'!C31,"）"))</f>
        <v/>
      </c>
      <c r="C44" s="535"/>
      <c r="D44" s="535"/>
      <c r="E44" s="535"/>
      <c r="F44" s="535"/>
      <c r="G44" s="535"/>
      <c r="H44" s="535"/>
      <c r="I44" s="535"/>
      <c r="J44" s="535"/>
      <c r="K44" s="535"/>
      <c r="L44" s="535"/>
      <c r="M44" s="535"/>
      <c r="N44" s="535"/>
      <c r="O44" s="535"/>
      <c r="P44" s="535"/>
      <c r="Q44" s="535"/>
      <c r="R44" s="535"/>
      <c r="S44" s="535"/>
    </row>
    <row r="45" spans="1:20" s="325" customFormat="1" ht="3.75" customHeight="1">
      <c r="A45" s="324"/>
      <c r="B45" s="323"/>
      <c r="C45" s="323"/>
      <c r="D45" s="323"/>
      <c r="E45" s="323"/>
      <c r="F45" s="323"/>
      <c r="G45" s="323"/>
      <c r="H45" s="323"/>
      <c r="I45" s="323"/>
      <c r="J45" s="323"/>
      <c r="K45" s="323"/>
      <c r="L45" s="323"/>
      <c r="M45" s="323"/>
      <c r="N45" s="323"/>
      <c r="O45" s="323"/>
      <c r="P45" s="323"/>
      <c r="Q45" s="323"/>
      <c r="R45" s="323"/>
      <c r="S45" s="323"/>
    </row>
    <row r="46" spans="1:20" s="325" customFormat="1" ht="3.75" customHeight="1">
      <c r="A46" s="324"/>
      <c r="B46" s="323"/>
      <c r="C46" s="323"/>
      <c r="D46" s="323"/>
      <c r="E46" s="323"/>
      <c r="F46" s="323"/>
      <c r="G46" s="323"/>
      <c r="H46" s="323"/>
      <c r="I46" s="323"/>
      <c r="J46" s="323"/>
      <c r="K46" s="323"/>
      <c r="L46" s="323"/>
      <c r="M46" s="323"/>
      <c r="N46" s="323"/>
      <c r="O46" s="323"/>
      <c r="P46" s="323"/>
      <c r="Q46" s="323"/>
      <c r="R46" s="323"/>
      <c r="S46" s="323"/>
    </row>
    <row r="47" spans="1:20" ht="39" customHeight="1">
      <c r="A47" s="328"/>
      <c r="B47" s="532"/>
      <c r="C47" s="534"/>
      <c r="D47" s="534"/>
      <c r="E47" s="534"/>
      <c r="F47" s="534"/>
      <c r="G47" s="534"/>
      <c r="H47" s="534"/>
      <c r="I47" s="534"/>
      <c r="J47" s="534"/>
      <c r="K47" s="534"/>
      <c r="L47" s="534"/>
      <c r="M47" s="534"/>
      <c r="N47" s="534"/>
      <c r="O47" s="534"/>
      <c r="P47" s="534"/>
      <c r="Q47" s="534"/>
      <c r="R47" s="534"/>
      <c r="S47" s="534"/>
      <c r="T47" s="329"/>
    </row>
    <row r="48" spans="1:20">
      <c r="A48" s="524" t="s">
        <v>449</v>
      </c>
      <c r="B48" s="525"/>
      <c r="C48" s="525"/>
      <c r="D48" s="525"/>
      <c r="E48" s="525"/>
      <c r="F48" s="525"/>
      <c r="G48" s="525"/>
      <c r="H48" s="525"/>
      <c r="I48" s="525"/>
      <c r="J48" s="525"/>
      <c r="K48" s="525"/>
      <c r="L48" s="525"/>
      <c r="M48" s="525"/>
      <c r="N48" s="525"/>
      <c r="O48" s="525"/>
      <c r="P48" s="525"/>
      <c r="Q48" s="525"/>
      <c r="R48" s="525"/>
      <c r="S48" s="525"/>
    </row>
    <row r="49" spans="1:19">
      <c r="A49" s="328"/>
      <c r="B49" s="532"/>
      <c r="C49" s="533"/>
      <c r="D49" s="533"/>
      <c r="E49" s="533"/>
      <c r="F49" s="533"/>
      <c r="G49" s="533"/>
      <c r="H49" s="533"/>
      <c r="I49" s="533"/>
      <c r="J49" s="533"/>
      <c r="K49" s="533"/>
      <c r="L49" s="533"/>
      <c r="M49" s="533"/>
      <c r="N49" s="533"/>
      <c r="O49" s="533"/>
      <c r="P49" s="533"/>
      <c r="Q49" s="533"/>
      <c r="R49" s="533"/>
      <c r="S49" s="533"/>
    </row>
    <row r="50" spans="1:19">
      <c r="A50" s="328"/>
      <c r="B50" s="532"/>
      <c r="C50" s="533"/>
      <c r="D50" s="533"/>
      <c r="E50" s="533"/>
      <c r="F50" s="533"/>
      <c r="G50" s="533"/>
      <c r="H50" s="533"/>
      <c r="I50" s="533"/>
      <c r="J50" s="533"/>
      <c r="K50" s="533"/>
      <c r="L50" s="533"/>
      <c r="M50" s="533"/>
      <c r="N50" s="533"/>
      <c r="O50" s="533"/>
      <c r="P50" s="533"/>
      <c r="Q50" s="533"/>
      <c r="R50" s="533"/>
      <c r="S50" s="533"/>
    </row>
    <row r="51" spans="1:19">
      <c r="A51" s="328"/>
      <c r="B51" s="532"/>
      <c r="C51" s="533"/>
      <c r="D51" s="533"/>
      <c r="E51" s="533"/>
      <c r="F51" s="533"/>
      <c r="G51" s="533"/>
      <c r="H51" s="533"/>
      <c r="I51" s="533"/>
      <c r="J51" s="533"/>
      <c r="K51" s="533"/>
      <c r="L51" s="533"/>
      <c r="M51" s="533"/>
      <c r="N51" s="533"/>
      <c r="O51" s="533"/>
      <c r="P51" s="533"/>
      <c r="Q51" s="533"/>
      <c r="R51" s="533"/>
      <c r="S51" s="533"/>
    </row>
    <row r="52" spans="1:19">
      <c r="A52" s="330"/>
      <c r="B52" s="533"/>
      <c r="C52" s="533"/>
      <c r="D52" s="533"/>
      <c r="E52" s="533"/>
      <c r="F52" s="533"/>
      <c r="G52" s="533"/>
      <c r="H52" s="533"/>
      <c r="I52" s="533"/>
      <c r="J52" s="533"/>
      <c r="K52" s="533"/>
      <c r="L52" s="533"/>
      <c r="M52" s="533"/>
      <c r="N52" s="533"/>
      <c r="O52" s="533"/>
      <c r="P52" s="533"/>
      <c r="Q52" s="533"/>
      <c r="R52" s="533"/>
      <c r="S52" s="533"/>
    </row>
    <row r="53" spans="1:19">
      <c r="A53" s="316"/>
      <c r="B53" s="327"/>
      <c r="C53" s="327"/>
      <c r="D53" s="327"/>
      <c r="E53" s="327"/>
      <c r="F53" s="327"/>
      <c r="G53" s="327"/>
      <c r="H53" s="327"/>
      <c r="I53" s="327"/>
      <c r="J53" s="327"/>
      <c r="K53" s="327"/>
      <c r="L53" s="327"/>
      <c r="M53" s="327"/>
      <c r="N53" s="327"/>
      <c r="O53" s="327"/>
      <c r="P53" s="327"/>
      <c r="Q53" s="327"/>
      <c r="R53" s="327"/>
      <c r="S53" s="327"/>
    </row>
    <row r="54" spans="1:19">
      <c r="A54" s="524" t="s">
        <v>450</v>
      </c>
      <c r="B54" s="525"/>
      <c r="C54" s="525"/>
      <c r="D54" s="525"/>
      <c r="E54" s="525"/>
      <c r="F54" s="525"/>
      <c r="G54" s="525"/>
      <c r="H54" s="525"/>
      <c r="I54" s="525"/>
      <c r="J54" s="525"/>
      <c r="K54" s="525"/>
      <c r="L54" s="525"/>
      <c r="M54" s="525"/>
      <c r="N54" s="525"/>
      <c r="O54" s="525"/>
      <c r="P54" s="525"/>
      <c r="Q54" s="525"/>
      <c r="R54" s="525"/>
      <c r="S54" s="525"/>
    </row>
    <row r="55" spans="1:19">
      <c r="A55" s="328"/>
      <c r="B55" s="532"/>
      <c r="C55" s="534"/>
      <c r="D55" s="534"/>
      <c r="E55" s="534"/>
      <c r="F55" s="534"/>
      <c r="G55" s="534"/>
      <c r="H55" s="534"/>
      <c r="I55" s="534"/>
      <c r="J55" s="534"/>
      <c r="K55" s="534"/>
      <c r="L55" s="534"/>
      <c r="M55" s="534"/>
      <c r="N55" s="534"/>
      <c r="O55" s="534"/>
      <c r="P55" s="534"/>
      <c r="Q55" s="534"/>
      <c r="R55" s="534"/>
      <c r="S55" s="534"/>
    </row>
    <row r="56" spans="1:19">
      <c r="A56" s="330"/>
      <c r="B56" s="532"/>
      <c r="C56" s="534"/>
      <c r="D56" s="534"/>
      <c r="E56" s="534"/>
      <c r="F56" s="534"/>
      <c r="G56" s="534"/>
      <c r="H56" s="534"/>
      <c r="I56" s="534"/>
      <c r="J56" s="534"/>
      <c r="K56" s="534"/>
      <c r="L56" s="534"/>
      <c r="M56" s="534"/>
      <c r="N56" s="534"/>
      <c r="O56" s="534"/>
      <c r="P56" s="534"/>
      <c r="Q56" s="534"/>
      <c r="R56" s="534"/>
      <c r="S56" s="534"/>
    </row>
    <row r="57" spans="1:19">
      <c r="A57" s="330"/>
      <c r="B57" s="532"/>
      <c r="C57" s="534"/>
      <c r="D57" s="534"/>
      <c r="E57" s="534"/>
      <c r="F57" s="534"/>
      <c r="G57" s="534"/>
      <c r="H57" s="534"/>
      <c r="I57" s="534"/>
      <c r="J57" s="534"/>
      <c r="K57" s="534"/>
      <c r="L57" s="534"/>
      <c r="M57" s="534"/>
      <c r="N57" s="534"/>
      <c r="O57" s="534"/>
      <c r="P57" s="534"/>
      <c r="Q57" s="534"/>
      <c r="R57" s="534"/>
      <c r="S57" s="534"/>
    </row>
    <row r="58" spans="1:19">
      <c r="A58" s="330"/>
      <c r="B58" s="532"/>
      <c r="C58" s="534"/>
      <c r="D58" s="534"/>
      <c r="E58" s="534"/>
      <c r="F58" s="534"/>
      <c r="G58" s="534"/>
      <c r="H58" s="534"/>
      <c r="I58" s="534"/>
      <c r="J58" s="534"/>
      <c r="K58" s="534"/>
      <c r="L58" s="534"/>
      <c r="M58" s="534"/>
      <c r="N58" s="534"/>
      <c r="O58" s="534"/>
      <c r="P58" s="534"/>
      <c r="Q58" s="534"/>
      <c r="R58" s="534"/>
      <c r="S58" s="534"/>
    </row>
    <row r="59" spans="1:19">
      <c r="A59" s="330"/>
      <c r="B59" s="534"/>
      <c r="C59" s="534"/>
      <c r="D59" s="534"/>
      <c r="E59" s="534"/>
      <c r="F59" s="534"/>
      <c r="G59" s="534"/>
      <c r="H59" s="534"/>
      <c r="I59" s="534"/>
      <c r="J59" s="534"/>
      <c r="K59" s="534"/>
      <c r="L59" s="534"/>
      <c r="M59" s="534"/>
      <c r="N59" s="534"/>
      <c r="O59" s="534"/>
      <c r="P59" s="534"/>
      <c r="Q59" s="534"/>
      <c r="R59" s="534"/>
      <c r="S59" s="534"/>
    </row>
    <row r="60" spans="1:19">
      <c r="A60" s="330"/>
      <c r="B60" s="534"/>
      <c r="C60" s="534"/>
      <c r="D60" s="534"/>
      <c r="E60" s="534"/>
      <c r="F60" s="534"/>
      <c r="G60" s="534"/>
      <c r="H60" s="534"/>
      <c r="I60" s="534"/>
      <c r="J60" s="534"/>
      <c r="K60" s="534"/>
      <c r="L60" s="534"/>
      <c r="M60" s="534"/>
      <c r="N60" s="534"/>
      <c r="O60" s="534"/>
      <c r="P60" s="534"/>
      <c r="Q60" s="534"/>
      <c r="R60" s="534"/>
      <c r="S60" s="534"/>
    </row>
    <row r="61" spans="1:19">
      <c r="A61" s="524" t="s">
        <v>0</v>
      </c>
      <c r="B61" s="525"/>
      <c r="C61" s="525"/>
      <c r="D61" s="525"/>
      <c r="E61" s="525"/>
      <c r="F61" s="525"/>
      <c r="G61" s="525"/>
      <c r="H61" s="525"/>
      <c r="I61" s="525"/>
      <c r="J61" s="525"/>
      <c r="K61" s="525"/>
      <c r="L61" s="525"/>
      <c r="M61" s="525"/>
      <c r="N61" s="525"/>
      <c r="O61" s="525"/>
      <c r="P61" s="525"/>
      <c r="Q61" s="525"/>
      <c r="R61" s="525"/>
      <c r="S61" s="525"/>
    </row>
  </sheetData>
  <sheetProtection algorithmName="SHA-512" hashValue="UNJAfCgZQt7TGcKHaYgAyS/QYU0AIZ2Km5aGfHj3z6ONAAvYwKKmx3nFiTLLF+xhq3CPdrReenJmtJZdQJJCDg==" saltValue="2hlTw00uAlc77hYGW0hTQw==" spinCount="100000" sheet="1" objects="1" scenarios="1"/>
  <mergeCells count="35">
    <mergeCell ref="B44:S44"/>
    <mergeCell ref="B47:S47"/>
    <mergeCell ref="K13:S13"/>
    <mergeCell ref="N5:S5"/>
    <mergeCell ref="N7:S7"/>
    <mergeCell ref="A61:S61"/>
    <mergeCell ref="B41:S41"/>
    <mergeCell ref="A27:S27"/>
    <mergeCell ref="A30:S30"/>
    <mergeCell ref="A34:S34"/>
    <mergeCell ref="A36:S36"/>
    <mergeCell ref="A40:S40"/>
    <mergeCell ref="A48:S48"/>
    <mergeCell ref="B37:S37"/>
    <mergeCell ref="B49:S52"/>
    <mergeCell ref="B55:S60"/>
    <mergeCell ref="A54:S54"/>
    <mergeCell ref="B38:S38"/>
    <mergeCell ref="B42:S42"/>
    <mergeCell ref="B43:S43"/>
    <mergeCell ref="B39:S39"/>
    <mergeCell ref="T1:U2"/>
    <mergeCell ref="K15:S15"/>
    <mergeCell ref="B28:S28"/>
    <mergeCell ref="B29:S29"/>
    <mergeCell ref="B31:S31"/>
    <mergeCell ref="A17:S17"/>
    <mergeCell ref="A19:S19"/>
    <mergeCell ref="A21:S21"/>
    <mergeCell ref="A23:S23"/>
    <mergeCell ref="B24:S24"/>
    <mergeCell ref="A3:S3"/>
    <mergeCell ref="K9:S9"/>
    <mergeCell ref="K11:S11"/>
    <mergeCell ref="Q2:S2"/>
  </mergeCells>
  <phoneticPr fontId="20"/>
  <pageMargins left="0.70866141732283472" right="0.70866141732283472" top="0.59055118110236227" bottom="0.74803149606299213" header="0.31496062992125984" footer="0.31496062992125984"/>
  <pageSetup paperSize="9" scale="73" fitToHeight="0"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2F57-F405-428A-92DF-9C7777D64E5F}">
  <sheetPr>
    <tabColor rgb="FF92D050"/>
  </sheetPr>
  <dimension ref="A1:V28"/>
  <sheetViews>
    <sheetView showGridLines="0" view="pageBreakPreview" topLeftCell="A14" zoomScale="130" zoomScaleNormal="100" zoomScaleSheetLayoutView="130" workbookViewId="0">
      <selection activeCell="I3" sqref="I3"/>
    </sheetView>
  </sheetViews>
  <sheetFormatPr defaultColWidth="9" defaultRowHeight="18.75"/>
  <cols>
    <col min="1" max="16" width="5.5" style="43" customWidth="1"/>
    <col min="17" max="17" width="10.875" style="43" customWidth="1"/>
    <col min="18" max="18" width="18.375" style="43" customWidth="1"/>
    <col min="19" max="16384" width="9" style="43"/>
  </cols>
  <sheetData>
    <row r="1" spans="1:22" ht="27.75" customHeight="1">
      <c r="A1" s="22"/>
      <c r="B1" s="22"/>
      <c r="C1" s="22"/>
      <c r="E1" s="22"/>
      <c r="F1" s="22"/>
      <c r="G1" s="22"/>
      <c r="I1" s="22"/>
      <c r="J1" s="22"/>
      <c r="M1" s="547"/>
      <c r="N1" s="547"/>
      <c r="O1" s="547"/>
      <c r="P1" s="547"/>
      <c r="Q1" s="37" t="s">
        <v>533</v>
      </c>
      <c r="R1" s="21"/>
    </row>
    <row r="2" spans="1:22" ht="27.75" customHeight="1" thickBot="1">
      <c r="A2" s="552" t="s">
        <v>163</v>
      </c>
      <c r="B2" s="545"/>
      <c r="C2" s="545"/>
      <c r="D2" s="545"/>
      <c r="E2" s="545"/>
      <c r="F2" s="545"/>
      <c r="G2" s="545"/>
      <c r="H2" s="545"/>
      <c r="I2" s="545"/>
      <c r="J2" s="545"/>
      <c r="K2" s="545"/>
      <c r="L2" s="545"/>
      <c r="M2" s="545"/>
      <c r="N2" s="545"/>
      <c r="O2" s="545"/>
      <c r="P2" s="545"/>
    </row>
    <row r="3" spans="1:22" ht="27.75" customHeight="1" thickTop="1" thickBot="1">
      <c r="A3" s="45"/>
      <c r="B3" s="45"/>
      <c r="C3" s="45"/>
      <c r="E3" s="45"/>
      <c r="F3" s="45"/>
      <c r="G3" s="45"/>
      <c r="I3" s="45"/>
      <c r="J3" s="45"/>
      <c r="Q3" s="23" t="s">
        <v>525</v>
      </c>
      <c r="R3" s="24"/>
      <c r="T3" s="60"/>
    </row>
    <row r="4" spans="1:22" ht="27.75" customHeight="1" thickTop="1" thickBot="1">
      <c r="A4" s="20"/>
      <c r="B4" s="20"/>
      <c r="C4" s="20"/>
      <c r="E4" s="20"/>
      <c r="F4" s="20"/>
      <c r="G4" s="20"/>
      <c r="I4" s="20"/>
      <c r="J4" s="20"/>
      <c r="Q4" s="24"/>
      <c r="R4" s="24"/>
      <c r="T4" s="43" t="str">
        <f>IF(T3="YES","4","1")</f>
        <v>1</v>
      </c>
    </row>
    <row r="5" spans="1:22" ht="27.75" customHeight="1" thickTop="1" thickBot="1">
      <c r="A5" s="44"/>
      <c r="B5" s="44"/>
      <c r="C5" s="44"/>
      <c r="E5" s="44"/>
      <c r="F5" s="44"/>
      <c r="G5" s="44"/>
      <c r="I5" s="44"/>
      <c r="J5" s="44"/>
      <c r="K5" s="553" t="str">
        <f>IF('基本情報入力シート （台湾専用）'!C7="","",'基本情報入力シート （台湾専用）'!C7)</f>
        <v/>
      </c>
      <c r="L5" s="553"/>
      <c r="M5" s="553"/>
      <c r="N5" s="553"/>
      <c r="O5" s="553"/>
      <c r="P5" s="553"/>
      <c r="Q5" s="24" t="s">
        <v>529</v>
      </c>
      <c r="R5" s="24"/>
      <c r="T5" s="536"/>
      <c r="U5" s="537"/>
      <c r="V5" s="43" t="s">
        <v>141</v>
      </c>
    </row>
    <row r="6" spans="1:22" ht="55.5" customHeight="1" thickTop="1" thickBot="1">
      <c r="A6" s="19"/>
      <c r="B6" s="19"/>
      <c r="C6" s="19"/>
      <c r="E6" s="19"/>
      <c r="F6" s="19"/>
      <c r="G6" s="19"/>
      <c r="I6" s="539" t="s">
        <v>162</v>
      </c>
      <c r="J6" s="540"/>
      <c r="K6" s="543" t="str">
        <f>IF('基本情報入力シート （台湾専用）'!C12="","",'基本情報入力シート （台湾専用）'!C12)</f>
        <v/>
      </c>
      <c r="L6" s="543"/>
      <c r="M6" s="543"/>
      <c r="N6" s="543"/>
      <c r="O6" s="543"/>
      <c r="P6" s="543"/>
      <c r="Q6" s="24" t="s">
        <v>526</v>
      </c>
    </row>
    <row r="7" spans="1:22" ht="27.75" customHeight="1" thickTop="1" thickBot="1">
      <c r="A7" s="42"/>
      <c r="B7" s="42"/>
      <c r="C7" s="42"/>
      <c r="E7" s="42"/>
      <c r="F7" s="42"/>
      <c r="G7" s="42"/>
      <c r="I7" s="541" t="s">
        <v>161</v>
      </c>
      <c r="J7" s="542"/>
      <c r="K7" s="544" t="str">
        <f>IF('基本情報入力シート （台湾専用）'!C8="","",'基本情報入力シート （台湾専用）'!C8)</f>
        <v/>
      </c>
      <c r="L7" s="544"/>
      <c r="M7" s="544"/>
      <c r="N7" s="544"/>
      <c r="O7" s="544"/>
      <c r="P7" s="544"/>
      <c r="Q7" s="24" t="s">
        <v>530</v>
      </c>
      <c r="T7" s="536"/>
      <c r="U7" s="537"/>
      <c r="V7" s="43" t="s">
        <v>141</v>
      </c>
    </row>
    <row r="8" spans="1:22" ht="27.75" customHeight="1" thickTop="1" thickBot="1">
      <c r="A8" s="18"/>
      <c r="B8" s="18"/>
      <c r="C8" s="18"/>
      <c r="E8" s="18"/>
      <c r="F8" s="18"/>
      <c r="G8" s="18"/>
      <c r="I8" s="541" t="s">
        <v>160</v>
      </c>
      <c r="J8" s="542"/>
      <c r="K8" s="544" t="str">
        <f>'基本情報入力シート （台湾専用）'!C13&amp;"　"&amp;'基本情報入力シート （台湾専用）'!C14</f>
        <v>　</v>
      </c>
      <c r="L8" s="544"/>
      <c r="M8" s="544"/>
      <c r="N8" s="544"/>
      <c r="O8" s="544"/>
      <c r="P8" s="544"/>
      <c r="Q8" s="24" t="s">
        <v>527</v>
      </c>
    </row>
    <row r="9" spans="1:22" ht="27.75" customHeight="1" thickTop="1" thickBot="1">
      <c r="A9" s="18"/>
      <c r="B9" s="18"/>
      <c r="C9" s="18"/>
      <c r="E9" s="18"/>
      <c r="F9" s="18"/>
      <c r="G9" s="18"/>
      <c r="I9" s="541" t="s">
        <v>159</v>
      </c>
      <c r="J9" s="542"/>
      <c r="K9" s="544" t="str">
        <f>IF('基本情報入力シート （台湾専用）'!C15="","",'基本情報入力シート （台湾専用）'!C15)</f>
        <v/>
      </c>
      <c r="L9" s="544"/>
      <c r="M9" s="544"/>
      <c r="N9" s="544"/>
      <c r="O9" s="544"/>
      <c r="P9" s="544"/>
      <c r="Q9" s="24" t="s">
        <v>531</v>
      </c>
      <c r="T9" s="536"/>
      <c r="U9" s="537"/>
      <c r="V9" s="43" t="s">
        <v>141</v>
      </c>
    </row>
    <row r="10" spans="1:22" ht="27.75" customHeight="1" thickTop="1">
      <c r="Q10" s="24" t="s">
        <v>528</v>
      </c>
    </row>
    <row r="11" spans="1:22" ht="27.75" customHeight="1" thickBot="1">
      <c r="A11" s="545" t="s">
        <v>158</v>
      </c>
      <c r="B11" s="545"/>
      <c r="C11" s="545"/>
      <c r="D11" s="545"/>
      <c r="E11" s="545"/>
      <c r="F11" s="545"/>
      <c r="G11" s="545"/>
      <c r="H11" s="545"/>
      <c r="I11" s="545"/>
      <c r="J11" s="545"/>
      <c r="K11" s="545"/>
      <c r="L11" s="545"/>
      <c r="M11" s="545"/>
      <c r="N11" s="545"/>
      <c r="O11" s="545"/>
      <c r="P11" s="545"/>
      <c r="Q11" s="24" t="s">
        <v>541</v>
      </c>
    </row>
    <row r="12" spans="1:22" ht="27.75" customHeight="1" thickTop="1" thickBot="1">
      <c r="A12" s="546" t="s">
        <v>157</v>
      </c>
      <c r="B12" s="546"/>
      <c r="C12" s="546"/>
      <c r="D12" s="546"/>
      <c r="E12" s="546"/>
      <c r="F12" s="546"/>
      <c r="G12" s="546"/>
      <c r="H12" s="546"/>
      <c r="I12" s="546"/>
      <c r="J12" s="546"/>
      <c r="K12" s="546"/>
      <c r="L12" s="546"/>
      <c r="M12" s="546"/>
      <c r="N12" s="546"/>
      <c r="O12" s="546"/>
      <c r="P12" s="546"/>
      <c r="T12" s="536"/>
      <c r="U12" s="537"/>
      <c r="V12" s="59" t="s">
        <v>134</v>
      </c>
    </row>
    <row r="13" spans="1:22" ht="27.75" customHeight="1" thickTop="1">
      <c r="B13" s="545" t="s">
        <v>156</v>
      </c>
      <c r="C13" s="545"/>
      <c r="D13" s="545"/>
      <c r="E13" s="545"/>
      <c r="F13" s="545"/>
      <c r="G13" s="545"/>
      <c r="I13" s="551" t="e">
        <f>B20</f>
        <v>#VALUE!</v>
      </c>
      <c r="J13" s="551"/>
      <c r="K13" s="551"/>
      <c r="L13" s="551"/>
      <c r="M13" s="551"/>
      <c r="N13" s="43" t="s">
        <v>144</v>
      </c>
      <c r="O13" s="43" t="s">
        <v>155</v>
      </c>
    </row>
    <row r="14" spans="1:22" ht="27.75" customHeight="1">
      <c r="B14" s="538" t="s">
        <v>154</v>
      </c>
      <c r="C14" s="538"/>
      <c r="D14" s="538"/>
      <c r="E14" s="538"/>
      <c r="F14" s="538"/>
      <c r="G14" s="538"/>
      <c r="H14" s="538"/>
      <c r="I14" s="551" t="str">
        <f>IF(T5="","",T5)</f>
        <v/>
      </c>
      <c r="J14" s="551"/>
      <c r="K14" s="551"/>
      <c r="L14" s="551"/>
      <c r="M14" s="551"/>
      <c r="N14" s="43" t="s">
        <v>144</v>
      </c>
      <c r="O14" s="43" t="s">
        <v>153</v>
      </c>
    </row>
    <row r="15" spans="1:22" ht="27.75" customHeight="1">
      <c r="B15" s="538" t="s">
        <v>152</v>
      </c>
      <c r="C15" s="538"/>
      <c r="D15" s="538"/>
      <c r="E15" s="538"/>
      <c r="F15" s="538"/>
      <c r="G15" s="538"/>
      <c r="H15" s="538"/>
      <c r="I15" s="551" t="str">
        <f>IF(T7="","",T7)</f>
        <v/>
      </c>
      <c r="J15" s="551"/>
      <c r="K15" s="551"/>
      <c r="L15" s="551"/>
      <c r="M15" s="551"/>
      <c r="N15" s="43" t="s">
        <v>144</v>
      </c>
      <c r="O15" s="43" t="s">
        <v>151</v>
      </c>
    </row>
    <row r="16" spans="1:22" ht="27.75" customHeight="1">
      <c r="B16" s="538" t="s">
        <v>150</v>
      </c>
      <c r="C16" s="538"/>
      <c r="D16" s="538"/>
      <c r="E16" s="538"/>
      <c r="F16" s="538"/>
      <c r="G16" s="538"/>
      <c r="H16" s="538"/>
      <c r="I16" s="551" t="str">
        <f>IF(T9="","",T9)</f>
        <v/>
      </c>
      <c r="J16" s="551"/>
      <c r="K16" s="551"/>
      <c r="L16" s="551"/>
      <c r="M16" s="551"/>
      <c r="N16" s="43" t="s">
        <v>144</v>
      </c>
      <c r="O16" s="43" t="s">
        <v>149</v>
      </c>
    </row>
    <row r="17" spans="2:15" ht="27.75" customHeight="1">
      <c r="B17" s="538" t="s">
        <v>148</v>
      </c>
      <c r="C17" s="538"/>
      <c r="D17" s="538"/>
      <c r="E17" s="538"/>
      <c r="F17" s="538"/>
      <c r="G17" s="538"/>
      <c r="H17" s="538"/>
      <c r="I17" s="551" t="str">
        <f>IF(T12="","",T12)</f>
        <v/>
      </c>
      <c r="J17" s="551"/>
      <c r="K17" s="551"/>
      <c r="L17" s="551"/>
      <c r="M17" s="551"/>
      <c r="N17" s="43" t="s">
        <v>147</v>
      </c>
      <c r="O17" s="43" t="s">
        <v>146</v>
      </c>
    </row>
    <row r="18" spans="2:15" ht="27.75" customHeight="1"/>
    <row r="19" spans="2:15" ht="27.75" customHeight="1">
      <c r="B19" s="17" t="s">
        <v>145</v>
      </c>
    </row>
    <row r="20" spans="2:15" ht="27.75" customHeight="1">
      <c r="B20" s="548" t="e">
        <f>($I$14+$I$15+$I$16)*$I$17/T4*1.2</f>
        <v>#VALUE!</v>
      </c>
      <c r="C20" s="549"/>
      <c r="D20" s="549"/>
      <c r="E20" s="43" t="s">
        <v>144</v>
      </c>
    </row>
    <row r="21" spans="2:15" ht="27.75" customHeight="1">
      <c r="B21" s="16" t="s">
        <v>143</v>
      </c>
      <c r="C21" s="550" t="str">
        <f>I14</f>
        <v/>
      </c>
      <c r="D21" s="544"/>
      <c r="E21" s="44" t="s">
        <v>142</v>
      </c>
      <c r="F21" s="550" t="str">
        <f>I15</f>
        <v/>
      </c>
      <c r="G21" s="544"/>
      <c r="H21" s="43" t="s">
        <v>142</v>
      </c>
      <c r="I21" s="550" t="str">
        <f>I16</f>
        <v/>
      </c>
      <c r="J21" s="544"/>
      <c r="K21" s="43" t="s">
        <v>175</v>
      </c>
      <c r="L21" s="550" t="str">
        <f>I17</f>
        <v/>
      </c>
      <c r="M21" s="544"/>
      <c r="N21" s="545" t="str">
        <f>IF(T3="NO","×１．２","／４×１．２")</f>
        <v>／４×１．２</v>
      </c>
      <c r="O21" s="545"/>
    </row>
    <row r="22" spans="2:15" ht="27.75" customHeight="1">
      <c r="B22" s="5"/>
      <c r="D22" s="29"/>
      <c r="E22" s="29"/>
    </row>
    <row r="23" spans="2:15" ht="27.75" customHeight="1"/>
    <row r="24" spans="2:15" ht="27.75" customHeight="1"/>
    <row r="25" spans="2:15" ht="27.75" customHeight="1"/>
    <row r="26" spans="2:15" ht="27.75" customHeight="1"/>
    <row r="27" spans="2:15" ht="27.75" customHeight="1"/>
    <row r="28" spans="2:15" ht="27.75" customHeight="1"/>
  </sheetData>
  <sheetProtection algorithmName="SHA-512" hashValue="pdXiupV7Xg/xrKlpQHfBCSljA4zLUe13O6dMNdZG+qQq94PC1F2CJnQBDo3ejqlwZPtjCdrEOapQa17iQ/Z+tw==" saltValue="N52PvTSrMinM/8jzkTLZYg==" spinCount="100000" sheet="1" objects="1" scenarios="1"/>
  <mergeCells count="33">
    <mergeCell ref="M1:P1"/>
    <mergeCell ref="B16:H16"/>
    <mergeCell ref="B20:D20"/>
    <mergeCell ref="C21:D21"/>
    <mergeCell ref="F21:G21"/>
    <mergeCell ref="I21:J21"/>
    <mergeCell ref="B17:H17"/>
    <mergeCell ref="L21:M21"/>
    <mergeCell ref="N21:O21"/>
    <mergeCell ref="I13:M13"/>
    <mergeCell ref="I14:M14"/>
    <mergeCell ref="I15:M15"/>
    <mergeCell ref="I16:M16"/>
    <mergeCell ref="I17:M17"/>
    <mergeCell ref="A2:P2"/>
    <mergeCell ref="K5:P5"/>
    <mergeCell ref="B15:H15"/>
    <mergeCell ref="I9:J9"/>
    <mergeCell ref="A11:P11"/>
    <mergeCell ref="A12:P12"/>
    <mergeCell ref="B13:G13"/>
    <mergeCell ref="K9:P9"/>
    <mergeCell ref="T5:U5"/>
    <mergeCell ref="T7:U7"/>
    <mergeCell ref="T9:U9"/>
    <mergeCell ref="T12:U12"/>
    <mergeCell ref="B14:H14"/>
    <mergeCell ref="I6:J6"/>
    <mergeCell ref="I7:J7"/>
    <mergeCell ref="I8:J8"/>
    <mergeCell ref="K6:P6"/>
    <mergeCell ref="K7:P7"/>
    <mergeCell ref="K8:P8"/>
  </mergeCells>
  <phoneticPr fontId="20"/>
  <dataValidations count="1">
    <dataValidation type="list" allowBlank="1" showInputMessage="1" showErrorMessage="1" sqref="T3" xr:uid="{53A38EBF-D582-423F-82DE-1CFD6789BAF3}">
      <formula1>"YES,NO"</formula1>
    </dataValidation>
  </dataValidations>
  <pageMargins left="0.35433070866141736" right="0.35433070866141736" top="0.59055118110236227" bottom="0.59055118110236227" header="0.51181102362204722" footer="0.51181102362204722"/>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9AF3-0F1B-493F-A5D8-6D8973FF7739}">
  <sheetPr>
    <tabColor rgb="FF92D050"/>
  </sheetPr>
  <dimension ref="A1:S27"/>
  <sheetViews>
    <sheetView showGridLines="0" view="pageBreakPreview" zoomScale="145" zoomScaleNormal="100" zoomScaleSheetLayoutView="145" workbookViewId="0">
      <selection activeCell="D5" sqref="D5"/>
    </sheetView>
  </sheetViews>
  <sheetFormatPr defaultColWidth="9" defaultRowHeight="18.75"/>
  <cols>
    <col min="1" max="1" width="2" style="43" customWidth="1"/>
    <col min="2" max="12" width="6.5" style="43" customWidth="1"/>
    <col min="13" max="13" width="3.875" style="43" customWidth="1"/>
    <col min="14" max="14" width="15.5" style="43" customWidth="1"/>
    <col min="15" max="15" width="0.75" style="43" customWidth="1"/>
    <col min="16" max="16" width="21.375" style="43" customWidth="1"/>
    <col min="17" max="16384" width="9" style="43"/>
  </cols>
  <sheetData>
    <row r="1" spans="1:17" ht="19.5">
      <c r="A1" s="18"/>
      <c r="B1" s="18"/>
      <c r="C1" s="18"/>
      <c r="D1" s="18"/>
      <c r="E1" s="18"/>
      <c r="G1" s="18"/>
      <c r="H1" s="18"/>
      <c r="I1" s="570"/>
      <c r="J1" s="570"/>
      <c r="K1" s="570"/>
      <c r="L1" s="570"/>
      <c r="M1" s="37" t="s">
        <v>534</v>
      </c>
      <c r="N1" s="5"/>
    </row>
    <row r="2" spans="1:17" ht="19.5">
      <c r="A2" s="571" t="s">
        <v>169</v>
      </c>
      <c r="B2" s="571"/>
      <c r="C2" s="571"/>
      <c r="D2" s="571"/>
      <c r="E2" s="571"/>
      <c r="F2" s="571"/>
      <c r="G2" s="571"/>
      <c r="H2" s="571"/>
      <c r="I2" s="571"/>
      <c r="J2" s="571"/>
      <c r="K2" s="571"/>
      <c r="L2" s="571"/>
      <c r="M2" s="44"/>
    </row>
    <row r="3" spans="1:17">
      <c r="A3" s="28"/>
      <c r="B3" s="28"/>
      <c r="C3" s="28"/>
      <c r="D3" s="28"/>
      <c r="E3" s="28"/>
      <c r="G3" s="28"/>
      <c r="H3" s="28"/>
      <c r="I3" s="28"/>
      <c r="J3" s="28"/>
      <c r="K3" s="28"/>
      <c r="L3" s="28"/>
    </row>
    <row r="4" spans="1:17">
      <c r="A4" s="27"/>
      <c r="B4" s="27"/>
      <c r="C4" s="27"/>
      <c r="D4" s="27"/>
      <c r="E4" s="27"/>
      <c r="G4" s="27"/>
      <c r="H4" s="27"/>
      <c r="I4" s="27"/>
      <c r="J4" s="27"/>
      <c r="K4" s="27"/>
      <c r="L4" s="27"/>
    </row>
    <row r="5" spans="1:17">
      <c r="A5" s="27"/>
      <c r="B5" s="27"/>
      <c r="C5" s="27"/>
      <c r="D5" s="27"/>
      <c r="E5" s="27"/>
      <c r="G5" s="44"/>
      <c r="H5" s="44"/>
      <c r="I5" s="553" t="str">
        <f>IF('基本情報入力シート （台湾専用）'!C7="","",'基本情報入力シート （台湾専用）'!C7)</f>
        <v/>
      </c>
      <c r="J5" s="553"/>
      <c r="K5" s="553"/>
      <c r="L5" s="553"/>
    </row>
    <row r="6" spans="1:17" ht="53.25" customHeight="1">
      <c r="A6" s="26"/>
      <c r="B6" s="26"/>
      <c r="C6" s="26"/>
      <c r="D6" s="26"/>
      <c r="E6" s="26"/>
      <c r="G6" s="541" t="s">
        <v>171</v>
      </c>
      <c r="H6" s="538"/>
      <c r="I6" s="572" t="str">
        <f>IF('基本情報入力シート （台湾専用）'!C12="","",'基本情報入力シート （台湾専用）'!C12)</f>
        <v/>
      </c>
      <c r="J6" s="572"/>
      <c r="K6" s="572"/>
      <c r="L6" s="572"/>
      <c r="M6" s="46"/>
    </row>
    <row r="7" spans="1:17" ht="19.5">
      <c r="A7" s="42"/>
      <c r="B7" s="42"/>
      <c r="C7" s="42"/>
      <c r="D7" s="42"/>
      <c r="E7" s="42"/>
      <c r="G7" s="541" t="s">
        <v>172</v>
      </c>
      <c r="H7" s="538"/>
      <c r="I7" s="573" t="str">
        <f>IF('基本情報入力シート （台湾専用）'!C8="","",'基本情報入力シート （台湾専用）'!C8)</f>
        <v/>
      </c>
      <c r="J7" s="573"/>
      <c r="K7" s="573"/>
      <c r="L7" s="573"/>
    </row>
    <row r="8" spans="1:17" ht="19.5">
      <c r="A8" s="42"/>
      <c r="B8" s="42"/>
      <c r="C8" s="42"/>
      <c r="D8" s="42"/>
      <c r="E8" s="42"/>
      <c r="G8" s="541" t="s">
        <v>174</v>
      </c>
      <c r="H8" s="538"/>
      <c r="I8" s="573" t="str">
        <f>IF('基本情報入力シート （台湾専用）'!C10="","",'基本情報入力シート （台湾専用）'!C10)</f>
        <v/>
      </c>
      <c r="J8" s="573"/>
      <c r="K8" s="573"/>
      <c r="L8" s="573"/>
    </row>
    <row r="9" spans="1:17" ht="19.5">
      <c r="A9" s="25"/>
      <c r="B9" s="25"/>
      <c r="C9" s="25"/>
      <c r="D9" s="25"/>
      <c r="E9" s="25"/>
      <c r="G9" s="541" t="s">
        <v>173</v>
      </c>
      <c r="H9" s="542"/>
      <c r="I9" s="573" t="str">
        <f>IF('基本情報入力シート （台湾専用）'!C11="","",'基本情報入力シート （台湾専用）'!C11)</f>
        <v/>
      </c>
      <c r="J9" s="573"/>
      <c r="K9" s="573"/>
      <c r="L9" s="573"/>
    </row>
    <row r="10" spans="1:17">
      <c r="A10" s="18"/>
      <c r="B10" s="18"/>
      <c r="C10" s="18"/>
      <c r="D10" s="18"/>
      <c r="E10" s="18"/>
      <c r="G10" s="18"/>
      <c r="H10" s="18"/>
      <c r="I10" s="18"/>
      <c r="J10" s="18"/>
      <c r="K10" s="18"/>
      <c r="L10" s="18"/>
    </row>
    <row r="11" spans="1:17">
      <c r="B11" s="545" t="s">
        <v>167</v>
      </c>
      <c r="C11" s="545"/>
      <c r="D11" s="545"/>
      <c r="E11" s="545"/>
      <c r="F11" s="545"/>
      <c r="G11" s="545"/>
      <c r="H11" s="545"/>
      <c r="I11" s="545"/>
      <c r="J11" s="545"/>
      <c r="K11" s="545"/>
      <c r="L11" s="545"/>
    </row>
    <row r="12" spans="1:17">
      <c r="N12" s="23" t="s">
        <v>188</v>
      </c>
    </row>
    <row r="13" spans="1:17" ht="19.5" thickBot="1">
      <c r="A13" s="546" t="s">
        <v>166</v>
      </c>
      <c r="B13" s="546"/>
      <c r="C13" s="546"/>
      <c r="D13" s="546"/>
      <c r="E13" s="546"/>
      <c r="F13" s="546"/>
      <c r="G13" s="546"/>
      <c r="H13" s="546"/>
      <c r="I13" s="546"/>
      <c r="J13" s="546"/>
      <c r="K13" s="546"/>
      <c r="L13" s="546"/>
      <c r="M13" s="44"/>
      <c r="N13" s="54" t="s">
        <v>187</v>
      </c>
      <c r="P13" s="36"/>
    </row>
    <row r="14" spans="1:17">
      <c r="B14" s="545" t="s">
        <v>165</v>
      </c>
      <c r="C14" s="545"/>
      <c r="D14" s="545"/>
      <c r="E14" s="545"/>
      <c r="F14" s="545"/>
      <c r="G14" s="557" t="e">
        <f>'07b再輸入費用見積書'!B20</f>
        <v>#VALUE!</v>
      </c>
      <c r="H14" s="557"/>
      <c r="I14" s="557"/>
      <c r="J14" s="43" t="s">
        <v>144</v>
      </c>
      <c r="K14" s="12"/>
      <c r="N14" s="554"/>
      <c r="O14" s="36"/>
      <c r="P14" s="554"/>
      <c r="Q14" s="36"/>
    </row>
    <row r="15" spans="1:17" s="149" customFormat="1">
      <c r="G15" s="159"/>
      <c r="H15" s="159"/>
      <c r="I15" s="159"/>
      <c r="K15" s="12"/>
      <c r="N15" s="555"/>
      <c r="O15" s="36"/>
      <c r="P15" s="555"/>
      <c r="Q15" s="36"/>
    </row>
    <row r="16" spans="1:17" ht="19.5" customHeight="1" thickBot="1">
      <c r="B16" s="543" t="str">
        <f>IF(N24="",N20,N24)</f>
        <v>２．上記費用は、当社の貸借対照表のの項目（）により拠出</v>
      </c>
      <c r="C16" s="543"/>
      <c r="D16" s="543"/>
      <c r="E16" s="543"/>
      <c r="F16" s="543"/>
      <c r="G16" s="543"/>
      <c r="H16" s="543"/>
      <c r="I16" s="543"/>
      <c r="J16" s="543"/>
      <c r="K16" s="543"/>
      <c r="L16" s="543"/>
      <c r="N16" s="556"/>
      <c r="O16" s="36"/>
      <c r="P16" s="556"/>
      <c r="Q16" s="36"/>
    </row>
    <row r="17" spans="2:19">
      <c r="B17" s="543"/>
      <c r="C17" s="543"/>
      <c r="D17" s="543"/>
      <c r="E17" s="543"/>
      <c r="F17" s="543"/>
      <c r="G17" s="543"/>
      <c r="H17" s="543"/>
      <c r="I17" s="543"/>
      <c r="J17" s="543"/>
      <c r="K17" s="543"/>
      <c r="L17" s="543"/>
      <c r="N17" s="53" t="s">
        <v>185</v>
      </c>
      <c r="P17" s="53" t="s">
        <v>186</v>
      </c>
    </row>
    <row r="18" spans="2:19">
      <c r="B18" s="543"/>
      <c r="C18" s="543"/>
      <c r="D18" s="543"/>
      <c r="E18" s="543"/>
      <c r="F18" s="543"/>
      <c r="G18" s="543"/>
      <c r="H18" s="543"/>
      <c r="I18" s="543"/>
      <c r="J18" s="543"/>
      <c r="K18" s="543"/>
      <c r="L18" s="543"/>
      <c r="N18" s="23" t="s">
        <v>170</v>
      </c>
      <c r="P18" s="23" t="s">
        <v>1061</v>
      </c>
    </row>
    <row r="19" spans="2:19" ht="19.5" thickBot="1">
      <c r="N19" s="53" t="s">
        <v>168</v>
      </c>
      <c r="P19" s="23" t="s">
        <v>1062</v>
      </c>
    </row>
    <row r="20" spans="2:19" ht="19.5" thickBot="1">
      <c r="N20" s="567" t="str">
        <f>CONCATENATE("２．上記費用は、当社の貸借対照表の",'07c再輸入費用誓約書'!$N$14,"の項目（",'07c再輸入費用誓約書'!$P$14,"）により拠出")</f>
        <v>２．上記費用は、当社の貸借対照表のの項目（）により拠出</v>
      </c>
      <c r="O20" s="568"/>
      <c r="P20" s="568"/>
      <c r="Q20" s="568"/>
      <c r="R20" s="568"/>
      <c r="S20" s="569"/>
    </row>
    <row r="22" spans="2:19">
      <c r="N22" s="23" t="s">
        <v>532</v>
      </c>
    </row>
    <row r="23" spans="2:19" ht="19.5" thickBot="1">
      <c r="N23" s="23" t="s">
        <v>1060</v>
      </c>
    </row>
    <row r="24" spans="2:19" ht="19.5" thickTop="1">
      <c r="N24" s="558"/>
      <c r="O24" s="559"/>
      <c r="P24" s="559"/>
      <c r="Q24" s="559"/>
      <c r="R24" s="559"/>
      <c r="S24" s="560"/>
    </row>
    <row r="25" spans="2:19">
      <c r="N25" s="561"/>
      <c r="O25" s="562"/>
      <c r="P25" s="562"/>
      <c r="Q25" s="562"/>
      <c r="R25" s="562"/>
      <c r="S25" s="563"/>
    </row>
    <row r="26" spans="2:19" ht="19.5" thickBot="1">
      <c r="N26" s="564"/>
      <c r="O26" s="565"/>
      <c r="P26" s="565"/>
      <c r="Q26" s="565"/>
      <c r="R26" s="565"/>
      <c r="S26" s="566"/>
    </row>
    <row r="27" spans="2:19" ht="19.5" thickTop="1"/>
  </sheetData>
  <sheetProtection algorithmName="SHA-512" hashValue="vWZReTQNatBiJlqg7KgWlR3wrjXQMffCsLTwkr22sxeM9h3JmactLdDA2abhlmcRHKLIWf+cJWE0PTUbYQa0vg==" saltValue="o63PQNBbV6KPW3yawluTMw==" spinCount="100000" sheet="1" objects="1" scenarios="1"/>
  <mergeCells count="20">
    <mergeCell ref="I8:L8"/>
    <mergeCell ref="I9:L9"/>
    <mergeCell ref="B11:L11"/>
    <mergeCell ref="A13:L13"/>
    <mergeCell ref="B14:F14"/>
    <mergeCell ref="G9:H9"/>
    <mergeCell ref="G8:H8"/>
    <mergeCell ref="I1:L1"/>
    <mergeCell ref="A2:L2"/>
    <mergeCell ref="I5:L5"/>
    <mergeCell ref="I6:L6"/>
    <mergeCell ref="I7:L7"/>
    <mergeCell ref="G6:H6"/>
    <mergeCell ref="G7:H7"/>
    <mergeCell ref="N14:N16"/>
    <mergeCell ref="G14:I14"/>
    <mergeCell ref="N24:S26"/>
    <mergeCell ref="N20:S20"/>
    <mergeCell ref="P14:P16"/>
    <mergeCell ref="B16:L18"/>
  </mergeCells>
  <phoneticPr fontId="20"/>
  <pageMargins left="0.74803149606299213" right="0.74803149606299213" top="0.98425196850393704" bottom="0.98425196850393704" header="0.51181102362204722" footer="0.51181102362204722"/>
  <pageSetup paperSize="9" orientation="portrait" blackAndWhite="1" verticalDpi="1200" r:id="rId1"/>
  <colBreaks count="1" manualBreakCount="1">
    <brk id="13" max="1048575" man="1"/>
  </colBreaks>
  <ignoredErrors>
    <ignoredError sqref="G14"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C4B7-CAE0-49C9-9F8F-6243AF72511F}">
  <sheetPr>
    <tabColor rgb="FF92D050"/>
    <pageSetUpPr fitToPage="1"/>
  </sheetPr>
  <dimension ref="A1:U155"/>
  <sheetViews>
    <sheetView showGridLines="0" view="pageBreakPreview" zoomScale="115" zoomScaleNormal="100" zoomScaleSheetLayoutView="115" workbookViewId="0">
      <selection sqref="A1:P1"/>
    </sheetView>
  </sheetViews>
  <sheetFormatPr defaultColWidth="9" defaultRowHeight="14.25"/>
  <cols>
    <col min="1" max="16" width="5.875" style="161" customWidth="1"/>
    <col min="17" max="16384" width="9" style="161"/>
  </cols>
  <sheetData>
    <row r="1" spans="1:17" ht="24">
      <c r="A1" s="597" t="s">
        <v>774</v>
      </c>
      <c r="B1" s="597"/>
      <c r="C1" s="597"/>
      <c r="D1" s="597"/>
      <c r="E1" s="597"/>
      <c r="F1" s="597"/>
      <c r="G1" s="597"/>
      <c r="H1" s="597"/>
      <c r="I1" s="597"/>
      <c r="J1" s="597"/>
      <c r="K1" s="597"/>
      <c r="L1" s="597"/>
      <c r="M1" s="597"/>
      <c r="N1" s="597"/>
      <c r="O1" s="597"/>
      <c r="P1" s="598"/>
      <c r="Q1" s="160" t="s">
        <v>775</v>
      </c>
    </row>
    <row r="2" spans="1:17" ht="19.5">
      <c r="A2" s="34"/>
      <c r="B2" s="34"/>
      <c r="C2" s="34"/>
      <c r="D2" s="34"/>
      <c r="E2" s="34"/>
      <c r="F2" s="34"/>
      <c r="G2" s="34"/>
      <c r="H2" s="34"/>
      <c r="I2" s="34"/>
      <c r="J2" s="34"/>
      <c r="L2" s="164"/>
      <c r="M2" s="170" t="s">
        <v>322</v>
      </c>
      <c r="N2" s="653"/>
      <c r="O2" s="653"/>
      <c r="P2" s="653"/>
      <c r="Q2" s="162" t="s">
        <v>776</v>
      </c>
    </row>
    <row r="3" spans="1:17" ht="21.4" customHeight="1">
      <c r="A3" s="574" t="s">
        <v>777</v>
      </c>
      <c r="B3" s="575"/>
      <c r="C3" s="575"/>
      <c r="D3" s="575"/>
      <c r="E3" s="575"/>
      <c r="F3" s="575"/>
      <c r="G3" s="575"/>
      <c r="H3" s="575"/>
      <c r="I3" s="575"/>
      <c r="J3" s="575"/>
      <c r="K3" s="575"/>
      <c r="L3" s="575"/>
      <c r="M3" s="575"/>
      <c r="N3" s="575"/>
      <c r="O3" s="575"/>
      <c r="P3" s="576"/>
      <c r="Q3" s="163" t="s">
        <v>778</v>
      </c>
    </row>
    <row r="4" spans="1:17" ht="21.4" customHeight="1">
      <c r="A4" s="171" t="str">
        <f>IF('ND入力シート（台湾専用）'!C6=Sheet1!C2,"■","□")</f>
        <v>□</v>
      </c>
      <c r="B4" s="609" t="s">
        <v>779</v>
      </c>
      <c r="C4" s="610"/>
      <c r="D4" s="610"/>
      <c r="E4" s="610"/>
      <c r="F4" s="610"/>
      <c r="G4" s="610"/>
      <c r="H4" s="610"/>
      <c r="I4" s="610"/>
      <c r="J4" s="610"/>
      <c r="K4" s="610"/>
      <c r="L4" s="610"/>
      <c r="M4" s="610"/>
      <c r="N4" s="610"/>
      <c r="O4" s="610"/>
      <c r="P4" s="611"/>
    </row>
    <row r="5" spans="1:17" ht="21.4" customHeight="1">
      <c r="A5" s="172" t="s">
        <v>321</v>
      </c>
      <c r="B5" s="610"/>
      <c r="C5" s="610"/>
      <c r="D5" s="610"/>
      <c r="E5" s="610"/>
      <c r="F5" s="610"/>
      <c r="G5" s="610"/>
      <c r="H5" s="610"/>
      <c r="I5" s="610"/>
      <c r="J5" s="610"/>
      <c r="K5" s="610"/>
      <c r="L5" s="610"/>
      <c r="M5" s="610"/>
      <c r="N5" s="610"/>
      <c r="O5" s="610"/>
      <c r="P5" s="611"/>
    </row>
    <row r="6" spans="1:17" ht="23.25" customHeight="1">
      <c r="A6" s="172" t="s">
        <v>321</v>
      </c>
      <c r="B6" s="610"/>
      <c r="C6" s="610"/>
      <c r="D6" s="610"/>
      <c r="E6" s="610"/>
      <c r="F6" s="610"/>
      <c r="G6" s="610"/>
      <c r="H6" s="610"/>
      <c r="I6" s="610"/>
      <c r="J6" s="610"/>
      <c r="K6" s="610"/>
      <c r="L6" s="610"/>
      <c r="M6" s="610"/>
      <c r="N6" s="610"/>
      <c r="O6" s="610"/>
      <c r="P6" s="611"/>
    </row>
    <row r="7" spans="1:17" ht="10.5" customHeight="1">
      <c r="A7" s="577"/>
      <c r="B7" s="578"/>
      <c r="C7" s="578"/>
      <c r="D7" s="578"/>
      <c r="E7" s="578"/>
      <c r="F7" s="578"/>
      <c r="G7" s="578"/>
      <c r="H7" s="578"/>
      <c r="I7" s="578"/>
      <c r="J7" s="578"/>
      <c r="K7" s="578"/>
      <c r="L7" s="578"/>
      <c r="M7" s="578"/>
      <c r="N7" s="578"/>
      <c r="O7" s="578"/>
      <c r="P7" s="579"/>
    </row>
    <row r="8" spans="1:17" ht="21.4" customHeight="1">
      <c r="A8" s="171" t="str">
        <f>IF('ND入力シート（台湾専用）'!C10=Sheet1!C2,"□","■")</f>
        <v>■</v>
      </c>
      <c r="B8" s="578" t="s">
        <v>780</v>
      </c>
      <c r="C8" s="583"/>
      <c r="D8" s="583"/>
      <c r="E8" s="583"/>
      <c r="F8" s="583"/>
      <c r="G8" s="583"/>
      <c r="H8" s="583"/>
      <c r="I8" s="583"/>
      <c r="J8" s="583"/>
      <c r="K8" s="583"/>
      <c r="L8" s="583"/>
      <c r="M8" s="583"/>
      <c r="N8" s="583"/>
      <c r="O8" s="583"/>
      <c r="P8" s="584"/>
    </row>
    <row r="9" spans="1:17" ht="21.4" customHeight="1">
      <c r="A9" s="172" t="s">
        <v>321</v>
      </c>
      <c r="B9" s="583"/>
      <c r="C9" s="583"/>
      <c r="D9" s="583"/>
      <c r="E9" s="583"/>
      <c r="F9" s="583"/>
      <c r="G9" s="583"/>
      <c r="H9" s="583"/>
      <c r="I9" s="583"/>
      <c r="J9" s="583"/>
      <c r="K9" s="583"/>
      <c r="L9" s="583"/>
      <c r="M9" s="583"/>
      <c r="N9" s="583"/>
      <c r="O9" s="583"/>
      <c r="P9" s="584"/>
    </row>
    <row r="10" spans="1:17" ht="21.4" customHeight="1">
      <c r="A10" s="173" t="s">
        <v>320</v>
      </c>
      <c r="B10" s="593"/>
      <c r="C10" s="593"/>
      <c r="D10" s="593"/>
      <c r="E10" s="593"/>
      <c r="F10" s="593"/>
      <c r="G10" s="593"/>
      <c r="H10" s="593"/>
      <c r="I10" s="593"/>
      <c r="J10" s="593"/>
      <c r="K10" s="593"/>
      <c r="L10" s="593"/>
      <c r="M10" s="593"/>
      <c r="N10" s="593"/>
      <c r="O10" s="593"/>
      <c r="P10" s="612"/>
    </row>
    <row r="11" spans="1:17" ht="18">
      <c r="A11" s="574" t="s">
        <v>781</v>
      </c>
      <c r="B11" s="575"/>
      <c r="C11" s="575"/>
      <c r="D11" s="575"/>
      <c r="E11" s="575"/>
      <c r="F11" s="575"/>
      <c r="G11" s="575"/>
      <c r="H11" s="575"/>
      <c r="I11" s="575"/>
      <c r="J11" s="575"/>
      <c r="K11" s="575"/>
      <c r="L11" s="575"/>
      <c r="M11" s="575"/>
      <c r="N11" s="575"/>
      <c r="O11" s="575"/>
      <c r="P11" s="576"/>
      <c r="Q11" s="163" t="s">
        <v>782</v>
      </c>
    </row>
    <row r="12" spans="1:17">
      <c r="A12" s="577" t="s">
        <v>783</v>
      </c>
      <c r="B12" s="583"/>
      <c r="C12" s="583"/>
      <c r="D12" s="583"/>
      <c r="E12" s="583"/>
      <c r="F12" s="585" t="str">
        <f>'ND入力シート（台湾専用）'!C7</f>
        <v/>
      </c>
      <c r="G12" s="586"/>
      <c r="H12" s="586"/>
      <c r="I12" s="586"/>
      <c r="J12" s="586"/>
      <c r="K12" s="586"/>
      <c r="L12" s="586"/>
      <c r="M12" s="586"/>
      <c r="N12" s="586"/>
      <c r="O12" s="586"/>
      <c r="P12" s="587"/>
    </row>
    <row r="13" spans="1:17">
      <c r="A13" s="577" t="s">
        <v>784</v>
      </c>
      <c r="B13" s="583"/>
      <c r="C13" s="583"/>
      <c r="D13" s="583"/>
      <c r="E13" s="583"/>
      <c r="F13" s="585">
        <f>'ND入力シート（台湾専用）'!C8</f>
        <v>0</v>
      </c>
      <c r="G13" s="586"/>
      <c r="H13" s="586"/>
      <c r="I13" s="586"/>
      <c r="J13" s="586"/>
      <c r="K13" s="586"/>
      <c r="L13" s="586"/>
      <c r="M13" s="586"/>
      <c r="N13" s="586"/>
      <c r="O13" s="586"/>
      <c r="P13" s="587"/>
    </row>
    <row r="14" spans="1:17">
      <c r="A14" s="172" t="s">
        <v>785</v>
      </c>
      <c r="B14" s="174"/>
      <c r="C14" s="174"/>
      <c r="D14" s="174"/>
      <c r="E14" s="174"/>
      <c r="F14" s="586"/>
      <c r="G14" s="586"/>
      <c r="H14" s="586"/>
      <c r="I14" s="586"/>
      <c r="J14" s="586"/>
      <c r="K14" s="586"/>
      <c r="L14" s="586"/>
      <c r="M14" s="586"/>
      <c r="N14" s="586"/>
      <c r="O14" s="586"/>
      <c r="P14" s="587"/>
    </row>
    <row r="15" spans="1:17">
      <c r="A15" s="577" t="s">
        <v>786</v>
      </c>
      <c r="B15" s="583"/>
      <c r="C15" s="583"/>
      <c r="D15" s="583"/>
      <c r="E15" s="583"/>
      <c r="F15" s="585">
        <f>'ND入力シート（台湾専用）'!C9</f>
        <v>0</v>
      </c>
      <c r="G15" s="586"/>
      <c r="H15" s="586"/>
      <c r="I15" s="586"/>
      <c r="J15" s="586"/>
      <c r="K15" s="586"/>
      <c r="L15" s="586"/>
      <c r="M15" s="586"/>
      <c r="N15" s="586"/>
      <c r="O15" s="586"/>
      <c r="P15" s="587"/>
    </row>
    <row r="16" spans="1:17" ht="18.75" customHeight="1">
      <c r="A16" s="577" t="s">
        <v>284</v>
      </c>
      <c r="B16" s="583"/>
      <c r="C16" s="583"/>
      <c r="D16" s="583"/>
      <c r="E16" s="583"/>
      <c r="F16" s="583"/>
      <c r="G16" s="175" t="s">
        <v>430</v>
      </c>
      <c r="H16" s="590">
        <f>'ND入力シート（台湾専用）'!C10</f>
        <v>0</v>
      </c>
      <c r="I16" s="590"/>
      <c r="J16" s="590"/>
      <c r="K16" s="590"/>
      <c r="L16" s="175" t="s">
        <v>431</v>
      </c>
      <c r="M16" s="590">
        <f>'ND入力シート（台湾専用）'!C11</f>
        <v>0</v>
      </c>
      <c r="N16" s="590"/>
      <c r="O16" s="590"/>
      <c r="P16" s="591"/>
    </row>
    <row r="17" spans="1:17" ht="18.75" customHeight="1">
      <c r="A17" s="594"/>
      <c r="B17" s="593"/>
      <c r="C17" s="593"/>
      <c r="D17" s="593"/>
      <c r="E17" s="593"/>
      <c r="F17" s="593"/>
      <c r="G17" s="176" t="s">
        <v>432</v>
      </c>
      <c r="H17" s="588">
        <f>'ND入力シート（台湾専用）'!C12</f>
        <v>0</v>
      </c>
      <c r="I17" s="588"/>
      <c r="J17" s="588"/>
      <c r="K17" s="588"/>
      <c r="L17" s="588"/>
      <c r="M17" s="588"/>
      <c r="N17" s="588"/>
      <c r="O17" s="588"/>
      <c r="P17" s="589"/>
    </row>
    <row r="18" spans="1:17" ht="18">
      <c r="A18" s="574" t="s">
        <v>787</v>
      </c>
      <c r="B18" s="575"/>
      <c r="C18" s="575"/>
      <c r="D18" s="575"/>
      <c r="E18" s="575"/>
      <c r="F18" s="575"/>
      <c r="G18" s="575"/>
      <c r="H18" s="575"/>
      <c r="I18" s="575"/>
      <c r="J18" s="575"/>
      <c r="K18" s="575"/>
      <c r="L18" s="575"/>
      <c r="M18" s="575"/>
      <c r="N18" s="575"/>
      <c r="O18" s="575"/>
      <c r="P18" s="576"/>
      <c r="Q18" s="163" t="s">
        <v>788</v>
      </c>
    </row>
    <row r="19" spans="1:17">
      <c r="A19" s="580"/>
      <c r="B19" s="581"/>
      <c r="C19" s="581"/>
      <c r="D19" s="581"/>
      <c r="E19" s="581"/>
      <c r="F19" s="581"/>
      <c r="G19" s="581"/>
      <c r="H19" s="581"/>
      <c r="I19" s="581"/>
      <c r="J19" s="581"/>
      <c r="K19" s="581"/>
      <c r="L19" s="581"/>
      <c r="M19" s="581"/>
      <c r="N19" s="581"/>
      <c r="O19" s="581"/>
      <c r="P19" s="582"/>
      <c r="Q19" s="163"/>
    </row>
    <row r="20" spans="1:17" ht="15.75">
      <c r="A20" s="171" t="str">
        <f>IF('ND入力シート（台湾専用）'!C13=Sheet1!C5,"■","□")</f>
        <v>□</v>
      </c>
      <c r="B20" s="578" t="s">
        <v>319</v>
      </c>
      <c r="C20" s="583"/>
      <c r="D20" s="583"/>
      <c r="E20" s="583"/>
      <c r="F20" s="583"/>
      <c r="G20" s="583"/>
      <c r="H20" s="583"/>
      <c r="I20" s="583"/>
      <c r="J20" s="583"/>
      <c r="K20" s="583"/>
      <c r="L20" s="583"/>
      <c r="M20" s="583"/>
      <c r="N20" s="583"/>
      <c r="O20" s="583"/>
      <c r="P20" s="584"/>
    </row>
    <row r="21" spans="1:17">
      <c r="A21" s="577" t="s">
        <v>318</v>
      </c>
      <c r="B21" s="578"/>
      <c r="C21" s="578"/>
      <c r="D21" s="578"/>
      <c r="E21" s="578"/>
      <c r="F21" s="578"/>
      <c r="G21" s="578"/>
      <c r="H21" s="578"/>
      <c r="I21" s="578"/>
      <c r="J21" s="578"/>
      <c r="K21" s="578"/>
      <c r="L21" s="578"/>
      <c r="M21" s="578"/>
      <c r="N21" s="578"/>
      <c r="O21" s="578"/>
      <c r="P21" s="579"/>
    </row>
    <row r="22" spans="1:17" ht="15.75">
      <c r="A22" s="171" t="str">
        <f>IF('ND入力シート（台湾専用）'!C13=Sheet1!C5,"□","■")</f>
        <v>■</v>
      </c>
      <c r="B22" s="578" t="s">
        <v>789</v>
      </c>
      <c r="C22" s="583"/>
      <c r="D22" s="583"/>
      <c r="E22" s="583"/>
      <c r="F22" s="583"/>
      <c r="G22" s="613" t="s">
        <v>790</v>
      </c>
      <c r="H22" s="614"/>
      <c r="I22" s="614"/>
      <c r="J22" s="614"/>
      <c r="K22" s="614"/>
      <c r="L22" s="614"/>
      <c r="M22" s="586">
        <f>'ND入力シート（台湾専用）'!C14</f>
        <v>0</v>
      </c>
      <c r="N22" s="586"/>
      <c r="O22" s="586"/>
      <c r="P22" s="177"/>
    </row>
    <row r="23" spans="1:17">
      <c r="A23" s="577" t="s">
        <v>791</v>
      </c>
      <c r="B23" s="583"/>
      <c r="C23" s="583"/>
      <c r="D23" s="583"/>
      <c r="E23" s="174"/>
      <c r="F23" s="174"/>
      <c r="G23" s="578" t="s">
        <v>792</v>
      </c>
      <c r="H23" s="583"/>
      <c r="I23" s="583"/>
      <c r="J23" s="583"/>
      <c r="K23" s="583"/>
      <c r="L23" s="583"/>
      <c r="M23" s="174"/>
      <c r="N23" s="174"/>
      <c r="O23" s="174"/>
      <c r="P23" s="177"/>
    </row>
    <row r="24" spans="1:17">
      <c r="A24" s="577" t="s">
        <v>793</v>
      </c>
      <c r="B24" s="578"/>
      <c r="C24" s="578"/>
      <c r="D24" s="578"/>
      <c r="E24" s="578"/>
      <c r="F24" s="578"/>
      <c r="G24" s="578"/>
      <c r="H24" s="578"/>
      <c r="I24" s="578"/>
      <c r="J24" s="578"/>
      <c r="K24" s="578"/>
      <c r="L24" s="578"/>
      <c r="M24" s="578"/>
      <c r="N24" s="578"/>
      <c r="O24" s="578"/>
      <c r="P24" s="579"/>
    </row>
    <row r="25" spans="1:17" ht="15.75">
      <c r="A25" s="171" t="str">
        <f>IF('ND入力シート（台湾専用）'!C15=Sheet1!C8,"■","□")</f>
        <v>□</v>
      </c>
      <c r="B25" s="578" t="s">
        <v>317</v>
      </c>
      <c r="C25" s="583"/>
      <c r="D25" s="583"/>
      <c r="E25" s="583"/>
      <c r="F25" s="583"/>
      <c r="G25" s="164"/>
      <c r="H25" s="165" t="str">
        <f>IF('ND入力シート（台湾専用）'!C15=Sheet1!C8,"□","■")</f>
        <v>■</v>
      </c>
      <c r="I25" s="583" t="s">
        <v>794</v>
      </c>
      <c r="J25" s="583"/>
      <c r="K25" s="583"/>
      <c r="L25" s="583"/>
      <c r="M25" s="583"/>
      <c r="N25" s="583"/>
      <c r="O25" s="174"/>
      <c r="P25" s="177"/>
    </row>
    <row r="26" spans="1:17">
      <c r="A26" s="172"/>
      <c r="B26" s="578" t="s">
        <v>795</v>
      </c>
      <c r="C26" s="583"/>
      <c r="D26" s="583"/>
      <c r="E26" s="583"/>
      <c r="F26" s="583"/>
      <c r="G26" s="174"/>
      <c r="H26" s="174"/>
      <c r="I26" s="578" t="s">
        <v>796</v>
      </c>
      <c r="J26" s="583"/>
      <c r="K26" s="583"/>
      <c r="L26" s="583"/>
      <c r="M26" s="174"/>
      <c r="N26" s="174"/>
      <c r="O26" s="174"/>
      <c r="P26" s="177"/>
    </row>
    <row r="27" spans="1:17">
      <c r="A27" s="178"/>
      <c r="B27" s="174"/>
      <c r="C27" s="174"/>
      <c r="D27" s="174"/>
      <c r="E27" s="174"/>
      <c r="F27" s="174"/>
      <c r="G27" s="174"/>
      <c r="H27" s="174"/>
      <c r="I27" s="578" t="s">
        <v>316</v>
      </c>
      <c r="J27" s="583"/>
      <c r="K27" s="583"/>
      <c r="L27" s="583"/>
      <c r="M27" s="583"/>
      <c r="N27" s="583"/>
      <c r="O27" s="583"/>
      <c r="P27" s="584"/>
    </row>
    <row r="28" spans="1:17">
      <c r="A28" s="178"/>
      <c r="B28" s="174"/>
      <c r="C28" s="174"/>
      <c r="D28" s="174"/>
      <c r="E28" s="174"/>
      <c r="F28" s="174"/>
      <c r="G28" s="174"/>
      <c r="H28" s="174"/>
      <c r="I28" s="578" t="s">
        <v>315</v>
      </c>
      <c r="J28" s="583"/>
      <c r="K28" s="583"/>
      <c r="L28" s="583"/>
      <c r="M28" s="583"/>
      <c r="N28" s="583"/>
      <c r="O28" s="583"/>
      <c r="P28" s="584"/>
    </row>
    <row r="29" spans="1:17">
      <c r="A29" s="173"/>
      <c r="B29" s="179"/>
      <c r="C29" s="179"/>
      <c r="D29" s="179"/>
      <c r="E29" s="179"/>
      <c r="F29" s="179"/>
      <c r="G29" s="179"/>
      <c r="H29" s="179"/>
      <c r="I29" s="180" t="s">
        <v>797</v>
      </c>
      <c r="J29" s="592" t="s">
        <v>314</v>
      </c>
      <c r="K29" s="593"/>
      <c r="L29" s="180" t="s">
        <v>798</v>
      </c>
      <c r="M29" s="592" t="s">
        <v>313</v>
      </c>
      <c r="N29" s="593"/>
      <c r="O29" s="179"/>
      <c r="P29" s="181"/>
    </row>
    <row r="30" spans="1:17" ht="18">
      <c r="A30" s="574" t="s">
        <v>799</v>
      </c>
      <c r="B30" s="575"/>
      <c r="C30" s="575"/>
      <c r="D30" s="575"/>
      <c r="E30" s="575"/>
      <c r="F30" s="575"/>
      <c r="G30" s="575"/>
      <c r="H30" s="575"/>
      <c r="I30" s="575"/>
      <c r="J30" s="575"/>
      <c r="K30" s="575"/>
      <c r="L30" s="575"/>
      <c r="M30" s="575"/>
      <c r="N30" s="575"/>
      <c r="O30" s="575"/>
      <c r="P30" s="576"/>
      <c r="Q30" s="163" t="s">
        <v>800</v>
      </c>
    </row>
    <row r="31" spans="1:17" ht="18.75" customHeight="1">
      <c r="A31" s="577" t="s">
        <v>783</v>
      </c>
      <c r="B31" s="583"/>
      <c r="C31" s="583"/>
      <c r="D31" s="583"/>
      <c r="E31" s="583"/>
      <c r="F31" s="585" t="str">
        <f>'ND入力シート（台湾専用）'!C16</f>
        <v/>
      </c>
      <c r="G31" s="585"/>
      <c r="H31" s="585"/>
      <c r="I31" s="585"/>
      <c r="J31" s="585"/>
      <c r="K31" s="585"/>
      <c r="L31" s="585"/>
      <c r="M31" s="585"/>
      <c r="N31" s="585"/>
      <c r="O31" s="585"/>
      <c r="P31" s="629"/>
    </row>
    <row r="32" spans="1:17" ht="18.75" customHeight="1">
      <c r="A32" s="577" t="s">
        <v>784</v>
      </c>
      <c r="B32" s="583"/>
      <c r="C32" s="583"/>
      <c r="D32" s="583"/>
      <c r="E32" s="583"/>
      <c r="F32" s="585">
        <f>'ND入力シート（台湾専用）'!C17</f>
        <v>0</v>
      </c>
      <c r="G32" s="585"/>
      <c r="H32" s="585"/>
      <c r="I32" s="585"/>
      <c r="J32" s="585"/>
      <c r="K32" s="585"/>
      <c r="L32" s="585"/>
      <c r="M32" s="585"/>
      <c r="N32" s="585"/>
      <c r="O32" s="585"/>
      <c r="P32" s="629"/>
    </row>
    <row r="33" spans="1:17">
      <c r="A33" s="172" t="s">
        <v>785</v>
      </c>
      <c r="B33" s="174"/>
      <c r="C33" s="174"/>
      <c r="D33" s="174"/>
      <c r="E33" s="174"/>
      <c r="F33" s="585"/>
      <c r="G33" s="585"/>
      <c r="H33" s="585"/>
      <c r="I33" s="585"/>
      <c r="J33" s="585"/>
      <c r="K33" s="585"/>
      <c r="L33" s="585"/>
      <c r="M33" s="585"/>
      <c r="N33" s="585"/>
      <c r="O33" s="585"/>
      <c r="P33" s="629"/>
    </row>
    <row r="34" spans="1:17" ht="18.75" customHeight="1">
      <c r="A34" s="577" t="s">
        <v>786</v>
      </c>
      <c r="B34" s="583"/>
      <c r="C34" s="583"/>
      <c r="D34" s="583"/>
      <c r="E34" s="583"/>
      <c r="F34" s="585">
        <f>'ND入力シート（台湾専用）'!C18</f>
        <v>0</v>
      </c>
      <c r="G34" s="585"/>
      <c r="H34" s="585"/>
      <c r="I34" s="585"/>
      <c r="J34" s="585"/>
      <c r="K34" s="585"/>
      <c r="L34" s="585"/>
      <c r="M34" s="585"/>
      <c r="N34" s="585"/>
      <c r="O34" s="585"/>
      <c r="P34" s="629"/>
    </row>
    <row r="35" spans="1:17" ht="18.75" customHeight="1">
      <c r="A35" s="577" t="s">
        <v>284</v>
      </c>
      <c r="B35" s="583"/>
      <c r="C35" s="583"/>
      <c r="D35" s="583"/>
      <c r="E35" s="583"/>
      <c r="F35" s="583"/>
      <c r="G35" s="175" t="s">
        <v>430</v>
      </c>
      <c r="H35" s="590">
        <f>'ND入力シート（台湾専用）'!C19</f>
        <v>0</v>
      </c>
      <c r="I35" s="590"/>
      <c r="J35" s="590"/>
      <c r="K35" s="590"/>
      <c r="L35" s="175" t="s">
        <v>431</v>
      </c>
      <c r="M35" s="590">
        <f>'ND入力シート（台湾専用）'!C20</f>
        <v>0</v>
      </c>
      <c r="N35" s="590"/>
      <c r="O35" s="590"/>
      <c r="P35" s="591"/>
    </row>
    <row r="36" spans="1:17" ht="18.75" customHeight="1">
      <c r="A36" s="594"/>
      <c r="B36" s="593"/>
      <c r="C36" s="593"/>
      <c r="D36" s="593"/>
      <c r="E36" s="593"/>
      <c r="F36" s="593"/>
      <c r="G36" s="182" t="s">
        <v>432</v>
      </c>
      <c r="H36" s="588">
        <f>'ND入力シート（台湾専用）'!C21</f>
        <v>0</v>
      </c>
      <c r="I36" s="588"/>
      <c r="J36" s="588"/>
      <c r="K36" s="588"/>
      <c r="L36" s="588"/>
      <c r="M36" s="588"/>
      <c r="N36" s="588"/>
      <c r="O36" s="588"/>
      <c r="P36" s="589"/>
    </row>
    <row r="37" spans="1:17" ht="18.75" customHeight="1">
      <c r="A37" s="574" t="s">
        <v>801</v>
      </c>
      <c r="B37" s="575"/>
      <c r="C37" s="575"/>
      <c r="D37" s="575"/>
      <c r="E37" s="575"/>
      <c r="F37" s="575"/>
      <c r="G37" s="575"/>
      <c r="H37" s="575"/>
      <c r="I37" s="575"/>
      <c r="J37" s="575"/>
      <c r="K37" s="575"/>
      <c r="L37" s="575"/>
      <c r="M37" s="575"/>
      <c r="N37" s="575"/>
      <c r="O37" s="575"/>
      <c r="P37" s="576"/>
      <c r="Q37" s="163" t="s">
        <v>802</v>
      </c>
    </row>
    <row r="38" spans="1:17">
      <c r="A38" s="577" t="s">
        <v>783</v>
      </c>
      <c r="B38" s="583"/>
      <c r="C38" s="583"/>
      <c r="D38" s="583"/>
      <c r="E38" s="583"/>
      <c r="F38" s="585">
        <f>IF('ND入力シート（台湾専用）'!C22="YES","SAME AS BLOCK 2",'ND入力シート（台湾専用）'!C23)</f>
        <v>0</v>
      </c>
      <c r="G38" s="586"/>
      <c r="H38" s="586"/>
      <c r="I38" s="586"/>
      <c r="J38" s="586"/>
      <c r="K38" s="586"/>
      <c r="L38" s="586"/>
      <c r="M38" s="586"/>
      <c r="N38" s="586"/>
      <c r="O38" s="586"/>
      <c r="P38" s="587"/>
    </row>
    <row r="39" spans="1:17">
      <c r="A39" s="577" t="s">
        <v>784</v>
      </c>
      <c r="B39" s="583"/>
      <c r="C39" s="583"/>
      <c r="D39" s="583"/>
      <c r="E39" s="583"/>
      <c r="F39" s="585">
        <f>IF('ND入力シート（台湾専用）'!C22="YES","",'ND入力シート（台湾専用）'!C24)</f>
        <v>0</v>
      </c>
      <c r="G39" s="586"/>
      <c r="H39" s="586"/>
      <c r="I39" s="586"/>
      <c r="J39" s="586"/>
      <c r="K39" s="586"/>
      <c r="L39" s="586"/>
      <c r="M39" s="586"/>
      <c r="N39" s="586"/>
      <c r="O39" s="586"/>
      <c r="P39" s="587"/>
    </row>
    <row r="40" spans="1:17">
      <c r="A40" s="172" t="s">
        <v>785</v>
      </c>
      <c r="B40" s="174"/>
      <c r="C40" s="174"/>
      <c r="D40" s="174"/>
      <c r="E40" s="174"/>
      <c r="F40" s="586"/>
      <c r="G40" s="586"/>
      <c r="H40" s="586"/>
      <c r="I40" s="586"/>
      <c r="J40" s="586"/>
      <c r="K40" s="586"/>
      <c r="L40" s="586"/>
      <c r="M40" s="586"/>
      <c r="N40" s="586"/>
      <c r="O40" s="586"/>
      <c r="P40" s="587"/>
    </row>
    <row r="41" spans="1:17">
      <c r="A41" s="577" t="s">
        <v>786</v>
      </c>
      <c r="B41" s="583"/>
      <c r="C41" s="583"/>
      <c r="D41" s="583"/>
      <c r="E41" s="583"/>
      <c r="F41" s="585">
        <f>IF('ND入力シート（台湾専用）'!C22="YES","",'ND入力シート（台湾専用）'!C25)</f>
        <v>0</v>
      </c>
      <c r="G41" s="586"/>
      <c r="H41" s="586"/>
      <c r="I41" s="586"/>
      <c r="J41" s="586"/>
      <c r="K41" s="586"/>
      <c r="L41" s="586"/>
      <c r="M41" s="586"/>
      <c r="N41" s="586"/>
      <c r="O41" s="586"/>
      <c r="P41" s="587"/>
    </row>
    <row r="42" spans="1:17" ht="18.75" customHeight="1">
      <c r="A42" s="577" t="s">
        <v>284</v>
      </c>
      <c r="B42" s="583"/>
      <c r="C42" s="583"/>
      <c r="D42" s="583"/>
      <c r="E42" s="583"/>
      <c r="F42" s="583"/>
      <c r="G42" s="175" t="s">
        <v>430</v>
      </c>
      <c r="H42" s="590">
        <f>IF('ND入力シート（台湾専用）'!C22="YES","",'ND入力シート（台湾専用）'!C26)</f>
        <v>0</v>
      </c>
      <c r="I42" s="590"/>
      <c r="J42" s="590"/>
      <c r="K42" s="590"/>
      <c r="L42" s="175" t="s">
        <v>431</v>
      </c>
      <c r="M42" s="590">
        <f>IF('ND入力シート（台湾専用）'!C22="YES","",'ND入力シート（台湾専用）'!C27)</f>
        <v>0</v>
      </c>
      <c r="N42" s="590"/>
      <c r="O42" s="590"/>
      <c r="P42" s="591"/>
    </row>
    <row r="43" spans="1:17" ht="18.75" customHeight="1">
      <c r="A43" s="640"/>
      <c r="B43" s="583"/>
      <c r="C43" s="583"/>
      <c r="D43" s="583"/>
      <c r="E43" s="583"/>
      <c r="F43" s="583"/>
      <c r="G43" s="38" t="s">
        <v>432</v>
      </c>
      <c r="H43" s="590">
        <f>IF('ND入力シート（台湾専用）'!C22="YES","",'ND入力シート（台湾専用）'!C28)</f>
        <v>0</v>
      </c>
      <c r="I43" s="590"/>
      <c r="J43" s="590"/>
      <c r="K43" s="590"/>
      <c r="L43" s="590"/>
      <c r="M43" s="590"/>
      <c r="N43" s="590"/>
      <c r="O43" s="590"/>
      <c r="P43" s="591"/>
    </row>
    <row r="44" spans="1:17" ht="18.75" customHeight="1">
      <c r="A44" s="648" t="s">
        <v>312</v>
      </c>
      <c r="B44" s="649"/>
      <c r="C44" s="649"/>
      <c r="D44" s="649"/>
      <c r="E44" s="649"/>
      <c r="F44" s="649"/>
      <c r="G44" s="649"/>
      <c r="H44" s="649"/>
      <c r="I44" s="649"/>
      <c r="J44" s="590" t="str">
        <f>IF('ND入力シート（台湾専用）'!C29="","",'ND入力シート（台湾専用）'!C29)</f>
        <v/>
      </c>
      <c r="K44" s="590"/>
      <c r="L44" s="590"/>
      <c r="M44" s="590"/>
      <c r="N44" s="590"/>
      <c r="O44" s="590"/>
      <c r="P44" s="591"/>
    </row>
    <row r="45" spans="1:17" ht="18.75" customHeight="1">
      <c r="A45" s="628" t="str">
        <f>IF('ND入力シート（台湾専用）'!C30="","",'ND入力シート（台湾専用）'!C30)</f>
        <v/>
      </c>
      <c r="B45" s="585"/>
      <c r="C45" s="585"/>
      <c r="D45" s="585"/>
      <c r="E45" s="585"/>
      <c r="F45" s="585"/>
      <c r="G45" s="585"/>
      <c r="H45" s="585"/>
      <c r="I45" s="585"/>
      <c r="J45" s="585"/>
      <c r="K45" s="585"/>
      <c r="L45" s="585"/>
      <c r="M45" s="585"/>
      <c r="N45" s="585"/>
      <c r="O45" s="585"/>
      <c r="P45" s="629"/>
    </row>
    <row r="46" spans="1:17" ht="18.75" customHeight="1">
      <c r="A46" s="628" t="str">
        <f>IF('ND入力シート（台湾専用）'!C31="","",'ND入力シート（台湾専用）'!C31)</f>
        <v/>
      </c>
      <c r="B46" s="585"/>
      <c r="C46" s="585"/>
      <c r="D46" s="585"/>
      <c r="E46" s="585"/>
      <c r="F46" s="585"/>
      <c r="G46" s="585"/>
      <c r="H46" s="585"/>
      <c r="I46" s="585"/>
      <c r="J46" s="585"/>
      <c r="K46" s="585"/>
      <c r="L46" s="585"/>
      <c r="M46" s="585"/>
      <c r="N46" s="585"/>
      <c r="O46" s="585"/>
      <c r="P46" s="629"/>
    </row>
    <row r="47" spans="1:17" ht="18.75" customHeight="1">
      <c r="A47" s="628" t="str">
        <f>IF('ND入力シート（台湾専用）'!C32="","",'ND入力シート（台湾専用）'!C32)</f>
        <v/>
      </c>
      <c r="B47" s="585"/>
      <c r="C47" s="585"/>
      <c r="D47" s="585"/>
      <c r="E47" s="585"/>
      <c r="F47" s="585"/>
      <c r="G47" s="585"/>
      <c r="H47" s="585"/>
      <c r="I47" s="585"/>
      <c r="J47" s="585"/>
      <c r="K47" s="585"/>
      <c r="L47" s="585"/>
      <c r="M47" s="585"/>
      <c r="N47" s="585"/>
      <c r="O47" s="585"/>
      <c r="P47" s="629"/>
    </row>
    <row r="48" spans="1:17" ht="18.75" customHeight="1">
      <c r="A48" s="680" t="str">
        <f>IF('ND入力シート（台湾専用）'!C33="","",'ND入力シート（台湾専用）'!C33)</f>
        <v/>
      </c>
      <c r="B48" s="681"/>
      <c r="C48" s="681"/>
      <c r="D48" s="681"/>
      <c r="E48" s="681"/>
      <c r="F48" s="681"/>
      <c r="G48" s="681"/>
      <c r="H48" s="681"/>
      <c r="I48" s="681"/>
      <c r="J48" s="681"/>
      <c r="K48" s="681"/>
      <c r="L48" s="681"/>
      <c r="M48" s="681"/>
      <c r="N48" s="681"/>
      <c r="O48" s="681"/>
      <c r="P48" s="682"/>
    </row>
    <row r="49" spans="1:21" ht="18.75" customHeight="1">
      <c r="A49" s="574" t="s">
        <v>803</v>
      </c>
      <c r="B49" s="575"/>
      <c r="C49" s="575"/>
      <c r="D49" s="575"/>
      <c r="E49" s="575"/>
      <c r="F49" s="575"/>
      <c r="G49" s="575"/>
      <c r="H49" s="575"/>
      <c r="I49" s="575"/>
      <c r="J49" s="575"/>
      <c r="K49" s="575"/>
      <c r="L49" s="575"/>
      <c r="M49" s="575"/>
      <c r="N49" s="575"/>
      <c r="O49" s="575"/>
      <c r="P49" s="576"/>
      <c r="Q49" s="163" t="s">
        <v>804</v>
      </c>
    </row>
    <row r="50" spans="1:21">
      <c r="A50" s="577" t="s">
        <v>783</v>
      </c>
      <c r="B50" s="583"/>
      <c r="C50" s="583"/>
      <c r="D50" s="583"/>
      <c r="E50" s="583"/>
      <c r="F50" s="601" t="s">
        <v>805</v>
      </c>
      <c r="G50" s="600"/>
      <c r="H50" s="600"/>
      <c r="I50" s="600"/>
      <c r="J50" s="600"/>
      <c r="K50" s="600"/>
      <c r="L50" s="600"/>
      <c r="M50" s="600"/>
      <c r="N50" s="600"/>
      <c r="O50" s="600"/>
      <c r="P50" s="602"/>
      <c r="Q50" s="445"/>
      <c r="R50" s="670"/>
      <c r="S50" s="670"/>
      <c r="T50" s="670"/>
      <c r="U50" s="670"/>
    </row>
    <row r="51" spans="1:21">
      <c r="A51" s="577" t="s">
        <v>784</v>
      </c>
      <c r="B51" s="583"/>
      <c r="C51" s="583"/>
      <c r="D51" s="583"/>
      <c r="E51" s="583"/>
      <c r="F51" s="601"/>
      <c r="G51" s="600"/>
      <c r="H51" s="600"/>
      <c r="I51" s="600"/>
      <c r="J51" s="600"/>
      <c r="K51" s="600"/>
      <c r="L51" s="600"/>
      <c r="M51" s="600"/>
      <c r="N51" s="600"/>
      <c r="O51" s="600"/>
      <c r="P51" s="602"/>
      <c r="R51" s="670"/>
      <c r="S51" s="670"/>
      <c r="T51" s="670"/>
      <c r="U51" s="670"/>
    </row>
    <row r="52" spans="1:21">
      <c r="A52" s="172" t="s">
        <v>785</v>
      </c>
      <c r="B52" s="174"/>
      <c r="C52" s="174"/>
      <c r="D52" s="174"/>
      <c r="E52" s="174"/>
      <c r="F52" s="600"/>
      <c r="G52" s="600"/>
      <c r="H52" s="600"/>
      <c r="I52" s="600"/>
      <c r="J52" s="600"/>
      <c r="K52" s="600"/>
      <c r="L52" s="600"/>
      <c r="M52" s="600"/>
      <c r="N52" s="600"/>
      <c r="O52" s="600"/>
      <c r="P52" s="602"/>
      <c r="R52" s="670"/>
      <c r="S52" s="670"/>
      <c r="T52" s="670"/>
      <c r="U52" s="670"/>
    </row>
    <row r="53" spans="1:21">
      <c r="A53" s="577" t="s">
        <v>786</v>
      </c>
      <c r="B53" s="583"/>
      <c r="C53" s="583"/>
      <c r="D53" s="583"/>
      <c r="E53" s="583"/>
      <c r="F53" s="601"/>
      <c r="G53" s="600"/>
      <c r="H53" s="600"/>
      <c r="I53" s="600"/>
      <c r="J53" s="600"/>
      <c r="K53" s="600"/>
      <c r="L53" s="600"/>
      <c r="M53" s="600"/>
      <c r="N53" s="600"/>
      <c r="O53" s="600"/>
      <c r="P53" s="602"/>
      <c r="R53" s="670"/>
      <c r="S53" s="670"/>
      <c r="T53" s="670"/>
      <c r="U53" s="670"/>
    </row>
    <row r="54" spans="1:21" ht="18.75" customHeight="1">
      <c r="A54" s="577" t="s">
        <v>284</v>
      </c>
      <c r="B54" s="583"/>
      <c r="C54" s="583"/>
      <c r="D54" s="583"/>
      <c r="E54" s="583"/>
      <c r="F54" s="583"/>
      <c r="G54" s="601"/>
      <c r="H54" s="600"/>
      <c r="I54" s="600"/>
      <c r="J54" s="600"/>
      <c r="K54" s="600"/>
      <c r="L54" s="601"/>
      <c r="M54" s="600"/>
      <c r="N54" s="600"/>
      <c r="O54" s="600"/>
      <c r="P54" s="602"/>
      <c r="R54" s="670"/>
      <c r="S54" s="670"/>
      <c r="T54" s="670"/>
      <c r="U54" s="670"/>
    </row>
    <row r="55" spans="1:21" ht="18.75" customHeight="1">
      <c r="A55" s="594"/>
      <c r="B55" s="593"/>
      <c r="C55" s="593"/>
      <c r="D55" s="593"/>
      <c r="E55" s="593"/>
      <c r="F55" s="593"/>
      <c r="G55" s="650"/>
      <c r="H55" s="651"/>
      <c r="I55" s="651"/>
      <c r="J55" s="651"/>
      <c r="K55" s="651"/>
      <c r="L55" s="651"/>
      <c r="M55" s="651"/>
      <c r="N55" s="651"/>
      <c r="O55" s="651"/>
      <c r="P55" s="652"/>
      <c r="R55" s="670"/>
      <c r="S55" s="670"/>
      <c r="T55" s="670"/>
      <c r="U55" s="670"/>
    </row>
    <row r="56" spans="1:21" ht="19.149999999999999" customHeight="1">
      <c r="A56" s="574" t="s">
        <v>806</v>
      </c>
      <c r="B56" s="575"/>
      <c r="C56" s="575"/>
      <c r="D56" s="575"/>
      <c r="E56" s="575"/>
      <c r="F56" s="575"/>
      <c r="G56" s="575"/>
      <c r="H56" s="575"/>
      <c r="I56" s="575"/>
      <c r="J56" s="575"/>
      <c r="K56" s="575"/>
      <c r="L56" s="575"/>
      <c r="M56" s="575"/>
      <c r="N56" s="575"/>
      <c r="O56" s="575"/>
      <c r="P56" s="576"/>
      <c r="Q56" s="163" t="s">
        <v>807</v>
      </c>
    </row>
    <row r="57" spans="1:21">
      <c r="A57" s="577" t="s">
        <v>783</v>
      </c>
      <c r="B57" s="583"/>
      <c r="C57" s="583"/>
      <c r="D57" s="583"/>
      <c r="E57" s="583"/>
      <c r="F57" s="585" t="str">
        <f>IF('ND入力シート（台湾専用）'!C56="YES","SAME AS BLOCK 4",'ND入力シート（台湾専用）'!C57)</f>
        <v/>
      </c>
      <c r="G57" s="586"/>
      <c r="H57" s="586"/>
      <c r="I57" s="586"/>
      <c r="J57" s="586"/>
      <c r="K57" s="586"/>
      <c r="L57" s="586"/>
      <c r="M57" s="586"/>
      <c r="N57" s="586"/>
      <c r="O57" s="586"/>
      <c r="P57" s="587"/>
    </row>
    <row r="58" spans="1:21">
      <c r="A58" s="577" t="s">
        <v>784</v>
      </c>
      <c r="B58" s="583"/>
      <c r="C58" s="583"/>
      <c r="D58" s="583"/>
      <c r="E58" s="583"/>
      <c r="F58" s="585">
        <f>IF('ND入力シート（台湾専用）'!C56="YES","",'ND入力シート（台湾専用）'!C58)</f>
        <v>0</v>
      </c>
      <c r="G58" s="586"/>
      <c r="H58" s="586"/>
      <c r="I58" s="586"/>
      <c r="J58" s="586"/>
      <c r="K58" s="586"/>
      <c r="L58" s="586"/>
      <c r="M58" s="586"/>
      <c r="N58" s="586"/>
      <c r="O58" s="586"/>
      <c r="P58" s="587"/>
    </row>
    <row r="59" spans="1:21">
      <c r="A59" s="172" t="s">
        <v>785</v>
      </c>
      <c r="B59" s="174"/>
      <c r="C59" s="174"/>
      <c r="D59" s="174"/>
      <c r="E59" s="174"/>
      <c r="F59" s="586"/>
      <c r="G59" s="586"/>
      <c r="H59" s="586"/>
      <c r="I59" s="586"/>
      <c r="J59" s="586"/>
      <c r="K59" s="586"/>
      <c r="L59" s="586"/>
      <c r="M59" s="586"/>
      <c r="N59" s="586"/>
      <c r="O59" s="586"/>
      <c r="P59" s="587"/>
    </row>
    <row r="60" spans="1:21">
      <c r="A60" s="577" t="s">
        <v>786</v>
      </c>
      <c r="B60" s="583"/>
      <c r="C60" s="583"/>
      <c r="D60" s="583"/>
      <c r="E60" s="583"/>
      <c r="F60" s="585">
        <f>IF('ND入力シート（台湾専用）'!C56="YES","",'ND入力シート（台湾専用）'!C59)</f>
        <v>0</v>
      </c>
      <c r="G60" s="586"/>
      <c r="H60" s="586"/>
      <c r="I60" s="586"/>
      <c r="J60" s="586"/>
      <c r="K60" s="586"/>
      <c r="L60" s="586"/>
      <c r="M60" s="586"/>
      <c r="N60" s="586"/>
      <c r="O60" s="586"/>
      <c r="P60" s="587"/>
    </row>
    <row r="61" spans="1:21" ht="18.75" customHeight="1">
      <c r="A61" s="577" t="s">
        <v>284</v>
      </c>
      <c r="B61" s="583"/>
      <c r="C61" s="583"/>
      <c r="D61" s="583"/>
      <c r="E61" s="583"/>
      <c r="F61" s="583"/>
      <c r="G61" s="175" t="s">
        <v>430</v>
      </c>
      <c r="H61" s="590">
        <f>IF('ND入力シート（台湾専用）'!C56="YES","",'ND入力シート（台湾専用）'!C60)</f>
        <v>0</v>
      </c>
      <c r="I61" s="590"/>
      <c r="J61" s="590"/>
      <c r="K61" s="590"/>
      <c r="L61" s="175" t="s">
        <v>431</v>
      </c>
      <c r="M61" s="590">
        <f>IF('ND入力シート（台湾専用）'!C56="YES","",'ND入力シート（台湾専用）'!C61)</f>
        <v>0</v>
      </c>
      <c r="N61" s="590"/>
      <c r="O61" s="590"/>
      <c r="P61" s="591"/>
    </row>
    <row r="62" spans="1:21" ht="18.75" customHeight="1">
      <c r="A62" s="640"/>
      <c r="B62" s="583"/>
      <c r="C62" s="583"/>
      <c r="D62" s="583"/>
      <c r="E62" s="583"/>
      <c r="F62" s="583"/>
      <c r="G62" s="38" t="s">
        <v>432</v>
      </c>
      <c r="H62" s="590">
        <f>IF('ND入力シート（台湾専用）'!C56="YES","",'ND入力シート（台湾専用）'!C62)</f>
        <v>0</v>
      </c>
      <c r="I62" s="590"/>
      <c r="J62" s="590"/>
      <c r="K62" s="590"/>
      <c r="L62" s="590"/>
      <c r="M62" s="590"/>
      <c r="N62" s="590"/>
      <c r="O62" s="590"/>
      <c r="P62" s="591"/>
    </row>
    <row r="63" spans="1:21" ht="19.149999999999999" customHeight="1">
      <c r="A63" s="577" t="s">
        <v>311</v>
      </c>
      <c r="B63" s="583"/>
      <c r="C63" s="583"/>
      <c r="D63" s="583"/>
      <c r="E63" s="583"/>
      <c r="F63" s="583"/>
      <c r="G63" s="583"/>
      <c r="H63" s="583"/>
      <c r="I63" s="583"/>
      <c r="J63" s="583"/>
      <c r="K63" s="578"/>
      <c r="L63" s="583"/>
      <c r="M63" s="583"/>
      <c r="N63" s="583"/>
      <c r="O63" s="583"/>
      <c r="P63" s="584"/>
    </row>
    <row r="64" spans="1:21" ht="19.149999999999999" customHeight="1">
      <c r="A64" s="606" t="s">
        <v>808</v>
      </c>
      <c r="B64" s="593"/>
      <c r="C64" s="593"/>
      <c r="D64" s="593"/>
      <c r="E64" s="593"/>
      <c r="F64" s="593"/>
      <c r="G64" s="593"/>
      <c r="H64" s="593"/>
      <c r="I64" s="593"/>
      <c r="J64" s="593"/>
      <c r="K64" s="593"/>
      <c r="L64" s="593"/>
      <c r="M64" s="593"/>
      <c r="N64" s="593"/>
      <c r="O64" s="593"/>
      <c r="P64" s="612"/>
    </row>
    <row r="65" spans="1:17" ht="21.95" customHeight="1">
      <c r="A65" s="574" t="s">
        <v>809</v>
      </c>
      <c r="B65" s="621"/>
      <c r="C65" s="621"/>
      <c r="D65" s="621"/>
      <c r="E65" s="621"/>
      <c r="F65" s="621"/>
      <c r="G65" s="621"/>
      <c r="H65" s="621"/>
      <c r="I65" s="621"/>
      <c r="J65" s="621"/>
      <c r="K65" s="621"/>
      <c r="L65" s="654">
        <f>'ND入力シート（台湾専用）'!C64</f>
        <v>0</v>
      </c>
      <c r="M65" s="654"/>
      <c r="N65" s="654"/>
      <c r="O65" s="654"/>
      <c r="P65" s="655"/>
      <c r="Q65" s="163" t="s">
        <v>810</v>
      </c>
    </row>
    <row r="66" spans="1:17" ht="21.95" customHeight="1">
      <c r="A66" s="577" t="s">
        <v>310</v>
      </c>
      <c r="B66" s="583"/>
      <c r="C66" s="583"/>
      <c r="D66" s="583"/>
      <c r="E66" s="583"/>
      <c r="F66" s="583"/>
      <c r="G66" s="583"/>
      <c r="H66" s="630">
        <f>'ND入力シート（台湾専用）'!C65</f>
        <v>0</v>
      </c>
      <c r="I66" s="630"/>
      <c r="J66" s="630"/>
      <c r="K66" s="630"/>
      <c r="L66" s="630"/>
      <c r="M66" s="630"/>
      <c r="N66" s="630"/>
      <c r="O66" s="630"/>
      <c r="P66" s="631"/>
      <c r="Q66" s="166"/>
    </row>
    <row r="67" spans="1:17" ht="21.95" customHeight="1">
      <c r="A67" s="606"/>
      <c r="B67" s="593"/>
      <c r="C67" s="593"/>
      <c r="D67" s="593"/>
      <c r="E67" s="593"/>
      <c r="F67" s="593"/>
      <c r="G67" s="593"/>
      <c r="H67" s="632"/>
      <c r="I67" s="632"/>
      <c r="J67" s="632"/>
      <c r="K67" s="632"/>
      <c r="L67" s="632"/>
      <c r="M67" s="632"/>
      <c r="N67" s="632"/>
      <c r="O67" s="632"/>
      <c r="P67" s="633"/>
      <c r="Q67" s="166"/>
    </row>
    <row r="68" spans="1:17" ht="19.350000000000001" customHeight="1">
      <c r="A68" s="574" t="s">
        <v>811</v>
      </c>
      <c r="B68" s="621"/>
      <c r="C68" s="621"/>
      <c r="D68" s="621"/>
      <c r="E68" s="621"/>
      <c r="F68" s="621"/>
      <c r="G68" s="621"/>
      <c r="H68" s="621"/>
      <c r="I68" s="621"/>
      <c r="J68" s="622"/>
      <c r="K68" s="574" t="s">
        <v>309</v>
      </c>
      <c r="L68" s="626"/>
      <c r="M68" s="626"/>
      <c r="N68" s="626"/>
      <c r="O68" s="626"/>
      <c r="P68" s="627"/>
      <c r="Q68" s="163" t="s">
        <v>812</v>
      </c>
    </row>
    <row r="69" spans="1:17" ht="19.350000000000001" customHeight="1">
      <c r="A69" s="577" t="s">
        <v>813</v>
      </c>
      <c r="B69" s="583"/>
      <c r="C69" s="583"/>
      <c r="D69" s="583"/>
      <c r="E69" s="583"/>
      <c r="F69" s="583"/>
      <c r="G69" s="583"/>
      <c r="H69" s="583"/>
      <c r="I69" s="583"/>
      <c r="J69" s="584"/>
      <c r="K69" s="577" t="s">
        <v>814</v>
      </c>
      <c r="L69" s="596"/>
      <c r="M69" s="596"/>
      <c r="N69" s="596"/>
      <c r="O69" s="596"/>
      <c r="P69" s="644"/>
      <c r="Q69" s="163" t="s">
        <v>815</v>
      </c>
    </row>
    <row r="70" spans="1:17" ht="19.350000000000001" customHeight="1">
      <c r="A70" s="577" t="s">
        <v>816</v>
      </c>
      <c r="B70" s="583"/>
      <c r="C70" s="583"/>
      <c r="D70" s="583"/>
      <c r="E70" s="583"/>
      <c r="F70" s="583"/>
      <c r="G70" s="583"/>
      <c r="H70" s="583"/>
      <c r="I70" s="583"/>
      <c r="J70" s="584"/>
      <c r="K70" s="615">
        <f>'ND入力シート（台湾専用）'!C67</f>
        <v>0</v>
      </c>
      <c r="L70" s="616"/>
      <c r="M70" s="616"/>
      <c r="N70" s="616"/>
      <c r="O70" s="616"/>
      <c r="P70" s="617"/>
    </row>
    <row r="71" spans="1:17" ht="19.350000000000001" customHeight="1">
      <c r="A71" s="623">
        <f>'ND入力シート（台湾専用）'!C66</f>
        <v>0</v>
      </c>
      <c r="B71" s="624"/>
      <c r="C71" s="624"/>
      <c r="D71" s="624"/>
      <c r="E71" s="624"/>
      <c r="F71" s="624"/>
      <c r="G71" s="624"/>
      <c r="H71" s="624"/>
      <c r="I71" s="624"/>
      <c r="J71" s="625"/>
      <c r="K71" s="615"/>
      <c r="L71" s="616"/>
      <c r="M71" s="616"/>
      <c r="N71" s="616"/>
      <c r="O71" s="616"/>
      <c r="P71" s="617"/>
    </row>
    <row r="72" spans="1:17" ht="19.350000000000001" customHeight="1">
      <c r="A72" s="577" t="s">
        <v>817</v>
      </c>
      <c r="B72" s="583"/>
      <c r="C72" s="583"/>
      <c r="D72" s="583"/>
      <c r="E72" s="583"/>
      <c r="F72" s="583"/>
      <c r="G72" s="583"/>
      <c r="H72" s="583"/>
      <c r="I72" s="583"/>
      <c r="J72" s="584"/>
      <c r="K72" s="615"/>
      <c r="L72" s="616"/>
      <c r="M72" s="616"/>
      <c r="N72" s="616"/>
      <c r="O72" s="616"/>
      <c r="P72" s="617"/>
    </row>
    <row r="73" spans="1:17" ht="19.350000000000001" customHeight="1">
      <c r="A73" s="606" t="s">
        <v>818</v>
      </c>
      <c r="B73" s="593"/>
      <c r="C73" s="593"/>
      <c r="D73" s="593"/>
      <c r="E73" s="593"/>
      <c r="F73" s="593"/>
      <c r="G73" s="593"/>
      <c r="H73" s="593"/>
      <c r="I73" s="593"/>
      <c r="J73" s="612"/>
      <c r="K73" s="618"/>
      <c r="L73" s="619"/>
      <c r="M73" s="619"/>
      <c r="N73" s="619"/>
      <c r="O73" s="619"/>
      <c r="P73" s="620"/>
    </row>
    <row r="74" spans="1:17" ht="19.7" customHeight="1">
      <c r="A74" s="183" t="s">
        <v>425</v>
      </c>
      <c r="B74" s="184"/>
      <c r="C74" s="184"/>
      <c r="D74" s="184"/>
      <c r="E74" s="184"/>
      <c r="F74" s="184"/>
      <c r="G74" s="184"/>
      <c r="H74" s="184"/>
      <c r="I74" s="185" t="str">
        <f>IF('ND入力シート（台湾専用）'!C68="YES","■","□")</f>
        <v>□</v>
      </c>
      <c r="J74" s="184" t="s">
        <v>426</v>
      </c>
      <c r="K74" s="184"/>
      <c r="L74" s="185" t="str">
        <f>IF('ND入力シート（台湾専用）'!C68="YES","□","■")</f>
        <v>■</v>
      </c>
      <c r="M74" s="184" t="s">
        <v>819</v>
      </c>
      <c r="N74" s="184"/>
      <c r="O74" s="184"/>
      <c r="P74" s="186"/>
      <c r="Q74" s="447" t="s">
        <v>1063</v>
      </c>
    </row>
    <row r="75" spans="1:17" ht="19.7" customHeight="1">
      <c r="A75" s="577" t="s">
        <v>820</v>
      </c>
      <c r="B75" s="578"/>
      <c r="C75" s="578"/>
      <c r="D75" s="578"/>
      <c r="E75" s="578"/>
      <c r="F75" s="578"/>
      <c r="G75" s="578"/>
      <c r="H75" s="578"/>
      <c r="I75" s="578"/>
      <c r="J75" s="578"/>
      <c r="K75" s="578"/>
      <c r="L75" s="578"/>
      <c r="M75" s="578"/>
      <c r="N75" s="578"/>
      <c r="O75" s="578"/>
      <c r="P75" s="579"/>
    </row>
    <row r="76" spans="1:17" ht="19.7" customHeight="1">
      <c r="A76" s="577" t="s">
        <v>821</v>
      </c>
      <c r="B76" s="578"/>
      <c r="C76" s="578"/>
      <c r="D76" s="578"/>
      <c r="E76" s="578"/>
      <c r="F76" s="578"/>
      <c r="G76" s="578"/>
      <c r="H76" s="578"/>
      <c r="I76" s="578"/>
      <c r="J76" s="578"/>
      <c r="K76" s="578"/>
      <c r="L76" s="578"/>
      <c r="M76" s="578"/>
      <c r="N76" s="578"/>
      <c r="O76" s="578"/>
      <c r="P76" s="579"/>
    </row>
    <row r="77" spans="1:17" ht="19.7" customHeight="1">
      <c r="A77" s="606" t="s">
        <v>822</v>
      </c>
      <c r="B77" s="592"/>
      <c r="C77" s="592"/>
      <c r="D77" s="592"/>
      <c r="E77" s="592"/>
      <c r="F77" s="592"/>
      <c r="G77" s="592"/>
      <c r="H77" s="592"/>
      <c r="I77" s="592"/>
      <c r="J77" s="592"/>
      <c r="K77" s="592"/>
      <c r="L77" s="592"/>
      <c r="M77" s="592"/>
      <c r="N77" s="592"/>
      <c r="O77" s="592"/>
      <c r="P77" s="607"/>
    </row>
    <row r="78" spans="1:17" ht="18.75" customHeight="1">
      <c r="A78" s="574" t="s">
        <v>308</v>
      </c>
      <c r="B78" s="621"/>
      <c r="C78" s="621"/>
      <c r="D78" s="621"/>
      <c r="E78" s="621"/>
      <c r="F78" s="621"/>
      <c r="G78" s="621"/>
      <c r="H78" s="622"/>
      <c r="I78" s="574" t="s">
        <v>307</v>
      </c>
      <c r="J78" s="626"/>
      <c r="K78" s="626"/>
      <c r="L78" s="626"/>
      <c r="M78" s="626"/>
      <c r="N78" s="626"/>
      <c r="O78" s="626"/>
      <c r="P78" s="627"/>
      <c r="Q78" s="163" t="s">
        <v>823</v>
      </c>
    </row>
    <row r="79" spans="1:17" ht="38.25" customHeight="1">
      <c r="A79" s="645" t="str">
        <f>'ND入力シート（台湾専用）'!C69&amp;'ND入力シート（台湾専用）'!C70&amp;'ND入力シート（台湾専用）'!C71&amp;'ND入力シート（台湾専用）'!C72</f>
        <v/>
      </c>
      <c r="B79" s="646"/>
      <c r="C79" s="646"/>
      <c r="D79" s="646"/>
      <c r="E79" s="646"/>
      <c r="F79" s="646"/>
      <c r="G79" s="646"/>
      <c r="H79" s="647"/>
      <c r="I79" s="645" t="str">
        <f>CONCATENATE("About",'ND入力シート（台湾専用）'!C73,"")</f>
        <v>About</v>
      </c>
      <c r="J79" s="646"/>
      <c r="K79" s="646"/>
      <c r="L79" s="646"/>
      <c r="M79" s="646"/>
      <c r="N79" s="646"/>
      <c r="O79" s="646"/>
      <c r="P79" s="647"/>
      <c r="Q79" s="163" t="s">
        <v>824</v>
      </c>
    </row>
    <row r="80" spans="1:17" ht="18">
      <c r="A80" s="574" t="s">
        <v>306</v>
      </c>
      <c r="B80" s="621"/>
      <c r="C80" s="621"/>
      <c r="D80" s="621"/>
      <c r="E80" s="621"/>
      <c r="F80" s="621"/>
      <c r="G80" s="621"/>
      <c r="H80" s="621"/>
      <c r="I80" s="621"/>
      <c r="J80" s="621"/>
      <c r="K80" s="621"/>
      <c r="L80" s="621"/>
      <c r="M80" s="621"/>
      <c r="N80" s="621"/>
      <c r="O80" s="621"/>
      <c r="P80" s="622"/>
      <c r="Q80" s="163" t="s">
        <v>825</v>
      </c>
    </row>
    <row r="81" spans="1:17" ht="19.5" customHeight="1">
      <c r="A81" s="634">
        <f>'ND入力シート（台湾専用）'!C74</f>
        <v>0</v>
      </c>
      <c r="B81" s="635"/>
      <c r="C81" s="635"/>
      <c r="D81" s="635"/>
      <c r="E81" s="635"/>
      <c r="F81" s="635"/>
      <c r="G81" s="635"/>
      <c r="H81" s="635"/>
      <c r="I81" s="635"/>
      <c r="J81" s="635"/>
      <c r="K81" s="635"/>
      <c r="L81" s="635"/>
      <c r="M81" s="635"/>
      <c r="N81" s="635"/>
      <c r="O81" s="635"/>
      <c r="P81" s="636"/>
      <c r="Q81" s="163"/>
    </row>
    <row r="82" spans="1:17" ht="19.5" customHeight="1">
      <c r="A82" s="637"/>
      <c r="B82" s="638"/>
      <c r="C82" s="638"/>
      <c r="D82" s="638"/>
      <c r="E82" s="638"/>
      <c r="F82" s="638"/>
      <c r="G82" s="638"/>
      <c r="H82" s="638"/>
      <c r="I82" s="638"/>
      <c r="J82" s="638"/>
      <c r="K82" s="638"/>
      <c r="L82" s="638"/>
      <c r="M82" s="638"/>
      <c r="N82" s="638"/>
      <c r="O82" s="638"/>
      <c r="P82" s="639"/>
      <c r="Q82" s="163"/>
    </row>
    <row r="83" spans="1:17" ht="18.75" customHeight="1">
      <c r="A83" s="574" t="s">
        <v>305</v>
      </c>
      <c r="B83" s="575"/>
      <c r="C83" s="575"/>
      <c r="D83" s="575"/>
      <c r="E83" s="575"/>
      <c r="F83" s="575"/>
      <c r="G83" s="575"/>
      <c r="H83" s="575"/>
      <c r="I83" s="575"/>
      <c r="J83" s="575"/>
      <c r="K83" s="575"/>
      <c r="L83" s="575"/>
      <c r="M83" s="575"/>
      <c r="N83" s="575"/>
      <c r="O83" s="575"/>
      <c r="P83" s="576"/>
      <c r="Q83" s="163" t="s">
        <v>826</v>
      </c>
    </row>
    <row r="84" spans="1:17" ht="18.75" customHeight="1">
      <c r="A84" s="577" t="s">
        <v>827</v>
      </c>
      <c r="B84" s="578"/>
      <c r="C84" s="578"/>
      <c r="D84" s="578"/>
      <c r="E84" s="578"/>
      <c r="F84" s="578"/>
      <c r="G84" s="578"/>
      <c r="H84" s="578"/>
      <c r="I84" s="578"/>
      <c r="J84" s="578"/>
      <c r="K84" s="578"/>
      <c r="L84" s="578"/>
      <c r="M84" s="578"/>
      <c r="N84" s="578"/>
      <c r="O84" s="578"/>
      <c r="P84" s="579"/>
      <c r="Q84" s="163"/>
    </row>
    <row r="85" spans="1:17" ht="18.75" customHeight="1">
      <c r="A85" s="628" t="str">
        <f>'基本情報入力シート （台湾専用）'!C20&amp;"　"&amp;'基本情報入力シート （台湾専用）'!C21&amp;"　"&amp;'基本情報入力シート （台湾専用）'!C22</f>
        <v>　　</v>
      </c>
      <c r="B85" s="585"/>
      <c r="C85" s="585"/>
      <c r="D85" s="585"/>
      <c r="E85" s="585"/>
      <c r="F85" s="585"/>
      <c r="G85" s="585"/>
      <c r="H85" s="585"/>
      <c r="I85" s="585"/>
      <c r="J85" s="585"/>
      <c r="K85" s="585"/>
      <c r="L85" s="585"/>
      <c r="M85" s="585"/>
      <c r="N85" s="585"/>
      <c r="O85" s="585"/>
      <c r="P85" s="629"/>
    </row>
    <row r="86" spans="1:17" ht="10.5" customHeight="1">
      <c r="A86" s="640"/>
      <c r="B86" s="583"/>
      <c r="C86" s="583"/>
      <c r="D86" s="583"/>
      <c r="E86" s="583"/>
      <c r="F86" s="583"/>
      <c r="G86" s="583"/>
      <c r="H86" s="583"/>
      <c r="I86" s="583"/>
      <c r="J86" s="583"/>
      <c r="K86" s="583"/>
      <c r="L86" s="583"/>
      <c r="M86" s="583"/>
      <c r="N86" s="583"/>
      <c r="O86" s="583"/>
      <c r="P86" s="584"/>
    </row>
    <row r="87" spans="1:17" ht="18.75" customHeight="1">
      <c r="A87" s="577" t="s">
        <v>828</v>
      </c>
      <c r="B87" s="578"/>
      <c r="C87" s="578"/>
      <c r="D87" s="578"/>
      <c r="E87" s="578"/>
      <c r="F87" s="578"/>
      <c r="G87" s="578"/>
      <c r="H87" s="578"/>
      <c r="I87" s="578"/>
      <c r="J87" s="578"/>
      <c r="K87" s="578"/>
      <c r="L87" s="578"/>
      <c r="M87" s="578"/>
      <c r="N87" s="578"/>
      <c r="O87" s="578"/>
      <c r="P87" s="579"/>
    </row>
    <row r="88" spans="1:17" ht="18.75" customHeight="1">
      <c r="A88" s="171" t="str" cm="1">
        <f t="array" ref="A88">_xlfn.IFS('ND入力シート（台湾専用）'!C78=Sheet1!C21,"■",'ND入力シート（台湾専用）'!C79=Sheet1!C21,"■",TRUE,"□")</f>
        <v>□</v>
      </c>
      <c r="B88" s="578" t="s">
        <v>829</v>
      </c>
      <c r="C88" s="583"/>
      <c r="D88" s="583"/>
      <c r="E88" s="165" t="str" cm="1">
        <f t="array" ref="E88">_xlfn.IFS('ND入力シート（台湾専用）'!C78=Sheet1!C22,"■",'ND入力シート（台湾専用）'!C79=Sheet1!C22,"■",TRUE,"□")</f>
        <v>□</v>
      </c>
      <c r="F88" s="578" t="s">
        <v>830</v>
      </c>
      <c r="G88" s="583"/>
      <c r="H88" s="583"/>
      <c r="I88" s="165" t="str" cm="1">
        <f t="array" ref="I88">_xlfn.IFS('ND入力シート（台湾専用）'!C78=Sheet1!C23,"■",'ND入力シート（台湾専用）'!C79=Sheet1!C23,"■",TRUE,"□")</f>
        <v>□</v>
      </c>
      <c r="J88" s="641" t="s">
        <v>831</v>
      </c>
      <c r="K88" s="641"/>
      <c r="L88" s="641"/>
      <c r="M88" s="165" t="str" cm="1">
        <f t="array" ref="M88">_xlfn.IFS('ND入力シート（台湾専用）'!C78=Sheet1!C24,"■",'ND入力シート（台湾専用）'!C79=Sheet1!C24,"■",TRUE,"□")</f>
        <v>□</v>
      </c>
      <c r="N88" s="578" t="s">
        <v>832</v>
      </c>
      <c r="O88" s="583"/>
      <c r="P88" s="584"/>
    </row>
    <row r="89" spans="1:17" ht="18.75" customHeight="1">
      <c r="A89" s="171" t="str" cm="1">
        <f t="array" ref="A89">_xlfn.IFS('ND入力シート（台湾専用）'!C78=Sheet1!C25,"■",'ND入力シート（台湾専用）'!C79=Sheet1!C25,"■",TRUE,"□")</f>
        <v>□</v>
      </c>
      <c r="B89" s="578" t="s">
        <v>833</v>
      </c>
      <c r="C89" s="583"/>
      <c r="D89" s="583"/>
      <c r="E89" s="165" t="str" cm="1">
        <f t="array" ref="E89">_xlfn.IFS('ND入力シート（台湾専用）'!C78=Sheet1!C26,"■",'ND入力シート（台湾専用）'!C79=Sheet1!C26,"■",TRUE,"□")</f>
        <v>□</v>
      </c>
      <c r="F89" s="578" t="s">
        <v>834</v>
      </c>
      <c r="G89" s="583"/>
      <c r="H89" s="583"/>
      <c r="I89" s="165" t="str" cm="1">
        <f t="array" ref="I89">_xlfn.IFS('ND入力シート（台湾専用）'!C78=Sheet1!C27,"■",'ND入力シート（台湾専用）'!C79=Sheet1!C27,"■",TRUE,"□")</f>
        <v>□</v>
      </c>
      <c r="J89" s="578" t="s">
        <v>835</v>
      </c>
      <c r="K89" s="583"/>
      <c r="L89" s="583"/>
      <c r="M89" s="642"/>
      <c r="N89" s="642"/>
      <c r="O89" s="642"/>
      <c r="P89" s="643"/>
      <c r="Q89" s="163" t="s">
        <v>836</v>
      </c>
    </row>
    <row r="90" spans="1:17" ht="18.75" customHeight="1">
      <c r="A90" s="606" t="s">
        <v>304</v>
      </c>
      <c r="B90" s="592"/>
      <c r="C90" s="592"/>
      <c r="D90" s="592"/>
      <c r="E90" s="592"/>
      <c r="F90" s="592"/>
      <c r="G90" s="592"/>
      <c r="H90" s="592"/>
      <c r="I90" s="592"/>
      <c r="J90" s="592"/>
      <c r="K90" s="592"/>
      <c r="L90" s="592"/>
      <c r="M90" s="592"/>
      <c r="N90" s="592"/>
      <c r="O90" s="592"/>
      <c r="P90" s="607"/>
    </row>
    <row r="91" spans="1:17" ht="18.75" customHeight="1">
      <c r="A91" s="574" t="s">
        <v>303</v>
      </c>
      <c r="B91" s="575"/>
      <c r="C91" s="575"/>
      <c r="D91" s="575"/>
      <c r="E91" s="575"/>
      <c r="F91" s="575"/>
      <c r="G91" s="575"/>
      <c r="H91" s="575"/>
      <c r="I91" s="575"/>
      <c r="J91" s="575"/>
      <c r="K91" s="575"/>
      <c r="L91" s="575"/>
      <c r="M91" s="575"/>
      <c r="N91" s="575"/>
      <c r="O91" s="575"/>
      <c r="P91" s="576"/>
      <c r="Q91" s="163" t="s">
        <v>837</v>
      </c>
    </row>
    <row r="92" spans="1:17" ht="18.75" customHeight="1">
      <c r="A92" s="171" t="str">
        <f>IF('ND入力シート（台湾専用）'!C80="","□",'ND入力シート（台湾専用）'!C80)</f>
        <v>□</v>
      </c>
      <c r="B92" s="583" t="s">
        <v>838</v>
      </c>
      <c r="C92" s="583"/>
      <c r="D92" s="583"/>
      <c r="E92" s="586" t="str">
        <f>IF('ND入力シート（台湾専用）'!C80="","",'ND入力シート（台湾専用）'!C80)</f>
        <v/>
      </c>
      <c r="F92" s="586"/>
      <c r="G92" s="586"/>
      <c r="H92" s="586"/>
      <c r="I92" s="586"/>
      <c r="J92" s="586"/>
      <c r="K92" s="586"/>
      <c r="L92" s="586"/>
      <c r="M92" s="586"/>
      <c r="N92" s="586"/>
      <c r="O92" s="586"/>
      <c r="P92" s="587"/>
      <c r="Q92" s="163"/>
    </row>
    <row r="93" spans="1:17" ht="18.75" customHeight="1">
      <c r="A93" s="577" t="s">
        <v>839</v>
      </c>
      <c r="B93" s="578"/>
      <c r="C93" s="578"/>
      <c r="D93" s="578"/>
      <c r="E93" s="578"/>
      <c r="F93" s="578"/>
      <c r="G93" s="578"/>
      <c r="H93" s="578"/>
      <c r="I93" s="578"/>
      <c r="J93" s="578"/>
      <c r="K93" s="578"/>
      <c r="L93" s="578"/>
      <c r="M93" s="578"/>
      <c r="N93" s="578"/>
      <c r="O93" s="578"/>
      <c r="P93" s="579"/>
      <c r="Q93" s="163"/>
    </row>
    <row r="94" spans="1:17" ht="18.75" customHeight="1">
      <c r="A94" s="171" t="str">
        <f>IF('ND入力シート（台湾専用）'!C81="","□",'ND入力シート（台湾専用）'!C81)</f>
        <v>□</v>
      </c>
      <c r="B94" s="578" t="s">
        <v>840</v>
      </c>
      <c r="C94" s="583"/>
      <c r="D94" s="583"/>
      <c r="E94" s="578"/>
      <c r="F94" s="583"/>
      <c r="G94" s="583"/>
      <c r="H94" s="583"/>
      <c r="I94" s="583"/>
      <c r="J94" s="583"/>
      <c r="K94" s="583"/>
      <c r="L94" s="583"/>
      <c r="M94" s="583"/>
      <c r="N94" s="583"/>
      <c r="O94" s="583"/>
      <c r="P94" s="584"/>
      <c r="Q94" s="163"/>
    </row>
    <row r="95" spans="1:17" ht="18.75" customHeight="1">
      <c r="A95" s="606"/>
      <c r="B95" s="592"/>
      <c r="C95" s="592"/>
      <c r="D95" s="592"/>
      <c r="E95" s="592"/>
      <c r="F95" s="592"/>
      <c r="G95" s="592"/>
      <c r="H95" s="592"/>
      <c r="I95" s="592"/>
      <c r="J95" s="592"/>
      <c r="K95" s="592"/>
      <c r="L95" s="592"/>
      <c r="M95" s="592"/>
      <c r="N95" s="592"/>
      <c r="O95" s="592"/>
      <c r="P95" s="607"/>
      <c r="Q95" s="163"/>
    </row>
    <row r="96" spans="1:17" ht="18.75" customHeight="1">
      <c r="A96" s="574" t="s">
        <v>302</v>
      </c>
      <c r="B96" s="621"/>
      <c r="C96" s="621"/>
      <c r="D96" s="621"/>
      <c r="E96" s="621"/>
      <c r="F96" s="621"/>
      <c r="G96" s="621"/>
      <c r="H96" s="621"/>
      <c r="I96" s="621"/>
      <c r="J96" s="185" t="str">
        <f>IF('ND入力シート（台湾専用）'!C82="YES","■","□")</f>
        <v>□</v>
      </c>
      <c r="K96" s="575" t="s">
        <v>301</v>
      </c>
      <c r="L96" s="621"/>
      <c r="M96" s="185" t="str">
        <f>IF('ND入力シート（台湾専用）'!C82="YES","□","■")</f>
        <v>■</v>
      </c>
      <c r="N96" s="575" t="s">
        <v>300</v>
      </c>
      <c r="O96" s="621"/>
      <c r="P96" s="187"/>
      <c r="Q96" s="163" t="s">
        <v>841</v>
      </c>
    </row>
    <row r="97" spans="1:17" ht="18.75" customHeight="1">
      <c r="A97" s="577" t="s">
        <v>299</v>
      </c>
      <c r="B97" s="578"/>
      <c r="C97" s="578"/>
      <c r="D97" s="578"/>
      <c r="E97" s="578"/>
      <c r="F97" s="578"/>
      <c r="G97" s="578"/>
      <c r="H97" s="578"/>
      <c r="I97" s="578"/>
      <c r="J97" s="578"/>
      <c r="K97" s="578"/>
      <c r="L97" s="578"/>
      <c r="M97" s="578"/>
      <c r="N97" s="578"/>
      <c r="O97" s="578"/>
      <c r="P97" s="579"/>
      <c r="Q97" s="163" t="s">
        <v>842</v>
      </c>
    </row>
    <row r="98" spans="1:17" ht="18.75" customHeight="1">
      <c r="A98" s="606"/>
      <c r="B98" s="592"/>
      <c r="C98" s="592"/>
      <c r="D98" s="592"/>
      <c r="E98" s="592"/>
      <c r="F98" s="592"/>
      <c r="G98" s="592"/>
      <c r="H98" s="592"/>
      <c r="I98" s="592"/>
      <c r="J98" s="592"/>
      <c r="K98" s="592"/>
      <c r="L98" s="592"/>
      <c r="M98" s="592"/>
      <c r="N98" s="592"/>
      <c r="O98" s="592"/>
      <c r="P98" s="607"/>
    </row>
    <row r="99" spans="1:17" ht="21.2" customHeight="1">
      <c r="A99" s="574" t="s">
        <v>298</v>
      </c>
      <c r="B99" s="621"/>
      <c r="C99" s="621"/>
      <c r="D99" s="621"/>
      <c r="E99" s="621"/>
      <c r="F99" s="621"/>
      <c r="G99" s="621"/>
      <c r="H99" s="622"/>
      <c r="I99" s="574" t="s">
        <v>297</v>
      </c>
      <c r="J99" s="626"/>
      <c r="K99" s="626"/>
      <c r="L99" s="626"/>
      <c r="M99" s="626"/>
      <c r="N99" s="626"/>
      <c r="O99" s="626"/>
      <c r="P99" s="627"/>
      <c r="Q99" s="163" t="s">
        <v>843</v>
      </c>
    </row>
    <row r="100" spans="1:17" ht="21.2" customHeight="1">
      <c r="A100" s="675" t="str">
        <f>IF('ND入力シート（台湾専用）'!C83="","",'ND入力シート（台湾専用）'!C83)</f>
        <v/>
      </c>
      <c r="B100" s="676"/>
      <c r="C100" s="676"/>
      <c r="D100" s="676"/>
      <c r="E100" s="676"/>
      <c r="F100" s="676"/>
      <c r="G100" s="676"/>
      <c r="H100" s="677"/>
      <c r="I100" s="675" t="str">
        <f>IF('ND入力シート（台湾専用）'!C84="","",'ND入力シート（台湾専用）'!C84)</f>
        <v/>
      </c>
      <c r="J100" s="676"/>
      <c r="K100" s="676"/>
      <c r="L100" s="676"/>
      <c r="M100" s="676"/>
      <c r="N100" s="676"/>
      <c r="O100" s="676"/>
      <c r="P100" s="677"/>
      <c r="Q100" s="163" t="s">
        <v>844</v>
      </c>
    </row>
    <row r="101" spans="1:17" ht="21.2" customHeight="1">
      <c r="A101" s="574" t="s">
        <v>296</v>
      </c>
      <c r="B101" s="621"/>
      <c r="C101" s="621"/>
      <c r="D101" s="621"/>
      <c r="E101" s="621"/>
      <c r="F101" s="621"/>
      <c r="G101" s="621"/>
      <c r="H101" s="622"/>
      <c r="I101" s="574" t="s">
        <v>295</v>
      </c>
      <c r="J101" s="626"/>
      <c r="K101" s="626"/>
      <c r="L101" s="626"/>
      <c r="M101" s="626"/>
      <c r="N101" s="626"/>
      <c r="O101" s="626"/>
      <c r="P101" s="627"/>
      <c r="Q101" s="163" t="s">
        <v>845</v>
      </c>
    </row>
    <row r="102" spans="1:17" ht="21.2" customHeight="1">
      <c r="A102" s="675" t="str">
        <f>IF('ND入力シート（台湾専用）'!C85="","",'ND入力シート（台湾専用）'!C85)</f>
        <v/>
      </c>
      <c r="B102" s="676"/>
      <c r="C102" s="676"/>
      <c r="D102" s="676"/>
      <c r="E102" s="676"/>
      <c r="F102" s="676"/>
      <c r="G102" s="676"/>
      <c r="H102" s="677"/>
      <c r="I102" s="675" t="str">
        <f>IF('ND入力シート（台湾専用）'!C86="","",'ND入力シート（台湾専用）'!C86)</f>
        <v/>
      </c>
      <c r="J102" s="676"/>
      <c r="K102" s="676"/>
      <c r="L102" s="676"/>
      <c r="M102" s="676"/>
      <c r="N102" s="676"/>
      <c r="O102" s="676"/>
      <c r="P102" s="677"/>
      <c r="Q102" s="163" t="s">
        <v>846</v>
      </c>
    </row>
    <row r="103" spans="1:17" ht="21.2" customHeight="1">
      <c r="A103" s="574" t="s">
        <v>294</v>
      </c>
      <c r="B103" s="621"/>
      <c r="C103" s="621"/>
      <c r="D103" s="621"/>
      <c r="E103" s="621"/>
      <c r="F103" s="621"/>
      <c r="G103" s="621"/>
      <c r="H103" s="621"/>
      <c r="I103" s="621"/>
      <c r="J103" s="621"/>
      <c r="K103" s="621"/>
      <c r="L103" s="621"/>
      <c r="M103" s="621"/>
      <c r="N103" s="621"/>
      <c r="O103" s="621"/>
      <c r="P103" s="622"/>
      <c r="Q103" s="163" t="s">
        <v>847</v>
      </c>
    </row>
    <row r="104" spans="1:17" ht="21.2" customHeight="1">
      <c r="A104" s="173"/>
      <c r="B104" s="188"/>
      <c r="C104" s="188"/>
      <c r="D104" s="671">
        <f>'ND入力シート（台湾専用）'!C87</f>
        <v>0</v>
      </c>
      <c r="E104" s="672"/>
      <c r="F104" s="672"/>
      <c r="G104" s="672"/>
      <c r="H104" s="673" t="str">
        <f>'ND入力シート（台湾専用）'!C88</f>
        <v/>
      </c>
      <c r="I104" s="674"/>
      <c r="J104" s="188"/>
      <c r="K104" s="188"/>
      <c r="L104" s="188"/>
      <c r="M104" s="188"/>
      <c r="N104" s="188"/>
      <c r="O104" s="188"/>
      <c r="P104" s="189"/>
    </row>
    <row r="105" spans="1:17" ht="21.2" customHeight="1">
      <c r="A105" s="574" t="s">
        <v>293</v>
      </c>
      <c r="B105" s="575"/>
      <c r="C105" s="575"/>
      <c r="D105" s="575"/>
      <c r="E105" s="575"/>
      <c r="F105" s="575"/>
      <c r="G105" s="575"/>
      <c r="H105" s="575"/>
      <c r="I105" s="575"/>
      <c r="J105" s="575"/>
      <c r="K105" s="575"/>
      <c r="L105" s="575"/>
      <c r="M105" s="575"/>
      <c r="N105" s="575"/>
      <c r="O105" s="575"/>
      <c r="P105" s="576"/>
      <c r="Q105" s="163" t="s">
        <v>848</v>
      </c>
    </row>
    <row r="106" spans="1:17" ht="21.2" customHeight="1">
      <c r="A106" s="173" t="s">
        <v>849</v>
      </c>
      <c r="B106" s="179"/>
      <c r="C106" s="603">
        <f>'ND入力シート（台湾専用）'!C89</f>
        <v>0</v>
      </c>
      <c r="D106" s="604"/>
      <c r="E106" s="604"/>
      <c r="F106" s="604"/>
      <c r="G106" s="605" t="s">
        <v>850</v>
      </c>
      <c r="H106" s="605"/>
      <c r="I106" s="603">
        <f>'ND入力シート（台湾専用）'!C90</f>
        <v>0</v>
      </c>
      <c r="J106" s="604"/>
      <c r="K106" s="604"/>
      <c r="L106" s="604"/>
      <c r="M106" s="179"/>
      <c r="N106" s="179"/>
      <c r="O106" s="179"/>
      <c r="P106" s="181"/>
      <c r="Q106" s="163"/>
    </row>
    <row r="107" spans="1:17" ht="17.25" customHeight="1">
      <c r="A107" s="574" t="s">
        <v>291</v>
      </c>
      <c r="B107" s="575"/>
      <c r="C107" s="575"/>
      <c r="D107" s="575"/>
      <c r="E107" s="575"/>
      <c r="F107" s="575"/>
      <c r="G107" s="575"/>
      <c r="H107" s="575"/>
      <c r="I107" s="575"/>
      <c r="J107" s="575"/>
      <c r="K107" s="575"/>
      <c r="L107" s="575"/>
      <c r="M107" s="575"/>
      <c r="N107" s="575"/>
      <c r="O107" s="575"/>
      <c r="P107" s="576"/>
      <c r="Q107" s="163" t="s">
        <v>851</v>
      </c>
    </row>
    <row r="108" spans="1:17" ht="18.75" customHeight="1">
      <c r="A108" s="683" t="s">
        <v>290</v>
      </c>
      <c r="B108" s="666"/>
      <c r="C108" s="666"/>
      <c r="D108" s="666"/>
      <c r="E108" s="666"/>
      <c r="F108" s="666"/>
      <c r="G108" s="666"/>
      <c r="H108" s="684"/>
      <c r="I108" s="665" t="s">
        <v>289</v>
      </c>
      <c r="J108" s="666"/>
      <c r="K108" s="666"/>
      <c r="L108" s="666"/>
      <c r="M108" s="666"/>
      <c r="N108" s="666"/>
      <c r="O108" s="666"/>
      <c r="P108" s="667"/>
      <c r="Q108" s="163"/>
    </row>
    <row r="109" spans="1:17" ht="27" customHeight="1">
      <c r="A109" s="645">
        <f>'ND入力シート（台湾専用）'!C91</f>
        <v>0</v>
      </c>
      <c r="B109" s="646"/>
      <c r="C109" s="646"/>
      <c r="D109" s="646"/>
      <c r="E109" s="646"/>
      <c r="F109" s="646"/>
      <c r="G109" s="646"/>
      <c r="H109" s="668"/>
      <c r="I109" s="669">
        <f>'ND入力シート（台湾専用）'!C92</f>
        <v>0</v>
      </c>
      <c r="J109" s="646"/>
      <c r="K109" s="646"/>
      <c r="L109" s="646"/>
      <c r="M109" s="646"/>
      <c r="N109" s="646"/>
      <c r="O109" s="646"/>
      <c r="P109" s="647"/>
      <c r="Q109" s="163"/>
    </row>
    <row r="110" spans="1:17" ht="18.75" customHeight="1">
      <c r="A110" s="574" t="s">
        <v>288</v>
      </c>
      <c r="B110" s="575"/>
      <c r="C110" s="575"/>
      <c r="D110" s="575"/>
      <c r="E110" s="575"/>
      <c r="F110" s="575"/>
      <c r="G110" s="575"/>
      <c r="H110" s="575"/>
      <c r="I110" s="575"/>
      <c r="J110" s="575"/>
      <c r="K110" s="575"/>
      <c r="L110" s="575"/>
      <c r="M110" s="575"/>
      <c r="N110" s="575"/>
      <c r="O110" s="575"/>
      <c r="P110" s="576"/>
      <c r="Q110" s="163" t="s">
        <v>852</v>
      </c>
    </row>
    <row r="111" spans="1:17">
      <c r="A111" s="577" t="s">
        <v>783</v>
      </c>
      <c r="B111" s="583"/>
      <c r="C111" s="583"/>
      <c r="D111" s="583"/>
      <c r="E111" s="583"/>
      <c r="F111" s="585">
        <f>'ND入力シート（台湾専用）'!C93</f>
        <v>0</v>
      </c>
      <c r="G111" s="586"/>
      <c r="H111" s="586"/>
      <c r="I111" s="586"/>
      <c r="J111" s="586"/>
      <c r="K111" s="586"/>
      <c r="L111" s="586"/>
      <c r="M111" s="586"/>
      <c r="N111" s="586"/>
      <c r="O111" s="586"/>
      <c r="P111" s="587"/>
    </row>
    <row r="112" spans="1:17">
      <c r="A112" s="577" t="s">
        <v>784</v>
      </c>
      <c r="B112" s="583"/>
      <c r="C112" s="583"/>
      <c r="D112" s="583"/>
      <c r="E112" s="583"/>
      <c r="F112" s="585">
        <f>'ND入力シート（台湾専用）'!C94</f>
        <v>0</v>
      </c>
      <c r="G112" s="586"/>
      <c r="H112" s="586"/>
      <c r="I112" s="586"/>
      <c r="J112" s="586"/>
      <c r="K112" s="586"/>
      <c r="L112" s="586"/>
      <c r="M112" s="586"/>
      <c r="N112" s="586"/>
      <c r="O112" s="586"/>
      <c r="P112" s="587"/>
    </row>
    <row r="113" spans="1:17">
      <c r="A113" s="172" t="s">
        <v>785</v>
      </c>
      <c r="B113" s="174"/>
      <c r="C113" s="174"/>
      <c r="D113" s="174"/>
      <c r="E113" s="174"/>
      <c r="F113" s="586"/>
      <c r="G113" s="586"/>
      <c r="H113" s="586"/>
      <c r="I113" s="586"/>
      <c r="J113" s="586"/>
      <c r="K113" s="586"/>
      <c r="L113" s="586"/>
      <c r="M113" s="586"/>
      <c r="N113" s="586"/>
      <c r="O113" s="586"/>
      <c r="P113" s="587"/>
    </row>
    <row r="114" spans="1:17">
      <c r="A114" s="577" t="s">
        <v>786</v>
      </c>
      <c r="B114" s="583"/>
      <c r="C114" s="583"/>
      <c r="D114" s="583"/>
      <c r="E114" s="583"/>
      <c r="F114" s="585" t="str">
        <f>IF('ND入力シート（台湾専用）'!C95="","",'ND入力シート（台湾専用）'!C95)</f>
        <v/>
      </c>
      <c r="G114" s="586"/>
      <c r="H114" s="586"/>
      <c r="I114" s="586"/>
      <c r="J114" s="586"/>
      <c r="K114" s="586"/>
      <c r="L114" s="586"/>
      <c r="M114" s="586"/>
      <c r="N114" s="586"/>
      <c r="O114" s="586"/>
      <c r="P114" s="587"/>
    </row>
    <row r="115" spans="1:17" ht="18.75" customHeight="1">
      <c r="A115" s="577" t="s">
        <v>284</v>
      </c>
      <c r="B115" s="583"/>
      <c r="C115" s="583"/>
      <c r="D115" s="583"/>
      <c r="E115" s="583"/>
      <c r="F115" s="583"/>
      <c r="G115" s="175" t="s">
        <v>430</v>
      </c>
      <c r="H115" s="590" t="str">
        <f>IF('ND入力シート（台湾専用）'!C96="","",'ND入力シート（台湾専用）'!C96)</f>
        <v/>
      </c>
      <c r="I115" s="590"/>
      <c r="J115" s="590"/>
      <c r="K115" s="590"/>
      <c r="L115" s="175" t="s">
        <v>431</v>
      </c>
      <c r="M115" s="590" t="str">
        <f>IF('ND入力シート（台湾専用）'!C97="","",'ND入力シート（台湾専用）'!C97)</f>
        <v/>
      </c>
      <c r="N115" s="590"/>
      <c r="O115" s="590"/>
      <c r="P115" s="591"/>
    </row>
    <row r="116" spans="1:17" ht="18.75" customHeight="1">
      <c r="A116" s="594"/>
      <c r="B116" s="593"/>
      <c r="C116" s="593"/>
      <c r="D116" s="593"/>
      <c r="E116" s="593"/>
      <c r="F116" s="593"/>
      <c r="G116" s="182" t="s">
        <v>432</v>
      </c>
      <c r="H116" s="588" t="str">
        <f>IF('ND入力シート（台湾専用）'!C98="","",'ND入力シート（台湾専用）'!C98)</f>
        <v/>
      </c>
      <c r="I116" s="588"/>
      <c r="J116" s="588"/>
      <c r="K116" s="588"/>
      <c r="L116" s="588"/>
      <c r="M116" s="588"/>
      <c r="N116" s="588"/>
      <c r="O116" s="588"/>
      <c r="P116" s="589"/>
    </row>
    <row r="117" spans="1:17" ht="88.5" customHeight="1">
      <c r="A117" s="574" t="s">
        <v>287</v>
      </c>
      <c r="B117" s="575"/>
      <c r="C117" s="575"/>
      <c r="D117" s="575"/>
      <c r="E117" s="575"/>
      <c r="F117" s="575"/>
      <c r="G117" s="575"/>
      <c r="H117" s="575"/>
      <c r="I117" s="575"/>
      <c r="J117" s="575"/>
      <c r="K117" s="575"/>
      <c r="L117" s="575"/>
      <c r="M117" s="575"/>
      <c r="N117" s="575"/>
      <c r="O117" s="575"/>
      <c r="P117" s="576"/>
      <c r="Q117" s="167" t="s">
        <v>853</v>
      </c>
    </row>
    <row r="118" spans="1:17" ht="25.5" customHeight="1">
      <c r="A118" s="190" t="s">
        <v>798</v>
      </c>
      <c r="B118" s="578" t="s">
        <v>854</v>
      </c>
      <c r="C118" s="583"/>
      <c r="D118" s="583"/>
      <c r="E118" s="583"/>
      <c r="F118" s="583"/>
      <c r="G118" s="583"/>
      <c r="H118" s="583"/>
      <c r="I118" s="583"/>
      <c r="J118" s="583"/>
      <c r="K118" s="583"/>
      <c r="L118" s="583"/>
      <c r="M118" s="583"/>
      <c r="N118" s="583"/>
      <c r="O118" s="583"/>
      <c r="P118" s="584"/>
    </row>
    <row r="119" spans="1:17" ht="39" customHeight="1">
      <c r="A119" s="190" t="s">
        <v>797</v>
      </c>
      <c r="B119" s="578" t="s">
        <v>855</v>
      </c>
      <c r="C119" s="583"/>
      <c r="D119" s="583"/>
      <c r="E119" s="583"/>
      <c r="F119" s="583"/>
      <c r="G119" s="583"/>
      <c r="H119" s="583"/>
      <c r="I119" s="583"/>
      <c r="J119" s="583"/>
      <c r="K119" s="583"/>
      <c r="L119" s="583"/>
      <c r="M119" s="583"/>
      <c r="N119" s="583"/>
      <c r="O119" s="583"/>
      <c r="P119" s="584"/>
    </row>
    <row r="120" spans="1:17" ht="33" customHeight="1">
      <c r="A120" s="190" t="s">
        <v>797</v>
      </c>
      <c r="B120" s="578" t="s">
        <v>856</v>
      </c>
      <c r="C120" s="583"/>
      <c r="D120" s="583"/>
      <c r="E120" s="583"/>
      <c r="F120" s="583"/>
      <c r="G120" s="583"/>
      <c r="H120" s="583"/>
      <c r="I120" s="583"/>
      <c r="J120" s="583"/>
      <c r="K120" s="583"/>
      <c r="L120" s="583"/>
      <c r="M120" s="583"/>
      <c r="N120" s="583"/>
      <c r="O120" s="583"/>
      <c r="P120" s="584"/>
    </row>
    <row r="121" spans="1:17" ht="25.5" customHeight="1">
      <c r="A121" s="190" t="s">
        <v>797</v>
      </c>
      <c r="B121" s="578" t="s">
        <v>857</v>
      </c>
      <c r="C121" s="583"/>
      <c r="D121" s="583"/>
      <c r="E121" s="583"/>
      <c r="F121" s="583"/>
      <c r="G121" s="583"/>
      <c r="H121" s="583"/>
      <c r="I121" s="583"/>
      <c r="J121" s="583"/>
      <c r="K121" s="583"/>
      <c r="L121" s="583"/>
      <c r="M121" s="583"/>
      <c r="N121" s="583"/>
      <c r="O121" s="583"/>
      <c r="P121" s="584"/>
    </row>
    <row r="122" spans="1:17" ht="25.5" customHeight="1">
      <c r="A122" s="606" t="s">
        <v>858</v>
      </c>
      <c r="B122" s="592"/>
      <c r="C122" s="592"/>
      <c r="D122" s="592"/>
      <c r="E122" s="592"/>
      <c r="F122" s="592"/>
      <c r="G122" s="592"/>
      <c r="H122" s="592"/>
      <c r="I122" s="592"/>
      <c r="J122" s="592"/>
      <c r="K122" s="592"/>
      <c r="L122" s="592"/>
      <c r="M122" s="592"/>
      <c r="N122" s="592"/>
      <c r="O122" s="592"/>
      <c r="P122" s="607"/>
    </row>
    <row r="123" spans="1:17" ht="18" customHeight="1">
      <c r="A123" s="574" t="s">
        <v>286</v>
      </c>
      <c r="B123" s="575"/>
      <c r="C123" s="575"/>
      <c r="D123" s="575"/>
      <c r="E123" s="575"/>
      <c r="F123" s="575"/>
      <c r="G123" s="575"/>
      <c r="H123" s="575"/>
      <c r="I123" s="575"/>
      <c r="J123" s="575"/>
      <c r="K123" s="575"/>
      <c r="L123" s="575"/>
      <c r="M123" s="575"/>
      <c r="N123" s="575"/>
      <c r="O123" s="575"/>
      <c r="P123" s="576"/>
      <c r="Q123" s="163" t="s">
        <v>859</v>
      </c>
    </row>
    <row r="124" spans="1:17" ht="16.5" customHeight="1">
      <c r="A124" s="577" t="s">
        <v>860</v>
      </c>
      <c r="B124" s="583"/>
      <c r="C124" s="583"/>
      <c r="D124" s="583"/>
      <c r="E124" s="583"/>
      <c r="F124" s="583"/>
      <c r="G124" s="583"/>
      <c r="H124" s="583"/>
      <c r="I124" s="583"/>
      <c r="J124" s="583"/>
      <c r="K124" s="583"/>
      <c r="L124" s="583"/>
      <c r="M124" s="583"/>
      <c r="N124" s="583"/>
      <c r="O124" s="583"/>
      <c r="P124" s="584"/>
    </row>
    <row r="125" spans="1:17" ht="70.5" customHeight="1">
      <c r="A125" s="178"/>
      <c r="B125" s="578" t="s">
        <v>285</v>
      </c>
      <c r="C125" s="583"/>
      <c r="D125" s="583"/>
      <c r="E125" s="583"/>
      <c r="F125" s="583"/>
      <c r="G125" s="583"/>
      <c r="H125" s="583"/>
      <c r="I125" s="583"/>
      <c r="J125" s="583"/>
      <c r="K125" s="583"/>
      <c r="L125" s="583"/>
      <c r="M125" s="583"/>
      <c r="N125" s="583"/>
      <c r="O125" s="583"/>
      <c r="P125" s="584"/>
    </row>
    <row r="126" spans="1:17">
      <c r="A126" s="599" t="s">
        <v>783</v>
      </c>
      <c r="B126" s="600"/>
      <c r="C126" s="600"/>
      <c r="D126" s="600"/>
      <c r="E126" s="600"/>
      <c r="F126" s="601" t="s">
        <v>773</v>
      </c>
      <c r="G126" s="600"/>
      <c r="H126" s="600"/>
      <c r="I126" s="600"/>
      <c r="J126" s="600"/>
      <c r="K126" s="600"/>
      <c r="L126" s="600"/>
      <c r="M126" s="600"/>
      <c r="N126" s="600"/>
      <c r="O126" s="600"/>
      <c r="P126" s="602"/>
    </row>
    <row r="127" spans="1:17">
      <c r="A127" s="599" t="s">
        <v>784</v>
      </c>
      <c r="B127" s="600"/>
      <c r="C127" s="600"/>
      <c r="D127" s="600"/>
      <c r="E127" s="600"/>
      <c r="F127" s="601"/>
      <c r="G127" s="600"/>
      <c r="H127" s="600"/>
      <c r="I127" s="600"/>
      <c r="J127" s="600"/>
      <c r="K127" s="600"/>
      <c r="L127" s="600"/>
      <c r="M127" s="600"/>
      <c r="N127" s="600"/>
      <c r="O127" s="600"/>
      <c r="P127" s="602"/>
    </row>
    <row r="128" spans="1:17">
      <c r="A128" s="191" t="s">
        <v>785</v>
      </c>
      <c r="B128" s="192"/>
      <c r="C128" s="192"/>
      <c r="D128" s="192"/>
      <c r="E128" s="192"/>
      <c r="F128" s="600"/>
      <c r="G128" s="600"/>
      <c r="H128" s="600"/>
      <c r="I128" s="600"/>
      <c r="J128" s="600"/>
      <c r="K128" s="600"/>
      <c r="L128" s="600"/>
      <c r="M128" s="600"/>
      <c r="N128" s="600"/>
      <c r="O128" s="600"/>
      <c r="P128" s="602"/>
    </row>
    <row r="129" spans="1:17">
      <c r="A129" s="599" t="s">
        <v>786</v>
      </c>
      <c r="B129" s="600"/>
      <c r="C129" s="600"/>
      <c r="D129" s="600"/>
      <c r="E129" s="600"/>
      <c r="F129" s="601"/>
      <c r="G129" s="600"/>
      <c r="H129" s="600"/>
      <c r="I129" s="600"/>
      <c r="J129" s="600"/>
      <c r="K129" s="600"/>
      <c r="L129" s="600"/>
      <c r="M129" s="600"/>
      <c r="N129" s="600"/>
      <c r="O129" s="600"/>
      <c r="P129" s="602"/>
    </row>
    <row r="130" spans="1:17" ht="18.75" customHeight="1">
      <c r="A130" s="599" t="s">
        <v>284</v>
      </c>
      <c r="B130" s="600"/>
      <c r="C130" s="600"/>
      <c r="D130" s="600"/>
      <c r="E130" s="600"/>
      <c r="F130" s="600"/>
      <c r="G130" s="601"/>
      <c r="H130" s="600"/>
      <c r="I130" s="600"/>
      <c r="J130" s="600"/>
      <c r="K130" s="600"/>
      <c r="L130" s="601"/>
      <c r="M130" s="600"/>
      <c r="N130" s="600"/>
      <c r="O130" s="600"/>
      <c r="P130" s="602"/>
    </row>
    <row r="131" spans="1:17" ht="18.75" customHeight="1">
      <c r="A131" s="678"/>
      <c r="B131" s="657"/>
      <c r="C131" s="657"/>
      <c r="D131" s="657"/>
      <c r="E131" s="657"/>
      <c r="F131" s="657"/>
      <c r="G131" s="656"/>
      <c r="H131" s="657"/>
      <c r="I131" s="657"/>
      <c r="J131" s="657"/>
      <c r="K131" s="657"/>
      <c r="L131" s="657"/>
      <c r="M131" s="657"/>
      <c r="N131" s="657"/>
      <c r="O131" s="657"/>
      <c r="P131" s="658"/>
    </row>
    <row r="132" spans="1:17">
      <c r="A132" s="599" t="s">
        <v>783</v>
      </c>
      <c r="B132" s="600"/>
      <c r="C132" s="600"/>
      <c r="D132" s="600"/>
      <c r="E132" s="600"/>
      <c r="F132" s="601"/>
      <c r="G132" s="600"/>
      <c r="H132" s="600"/>
      <c r="I132" s="600"/>
      <c r="J132" s="600"/>
      <c r="K132" s="600"/>
      <c r="L132" s="600"/>
      <c r="M132" s="600"/>
      <c r="N132" s="600"/>
      <c r="O132" s="600"/>
      <c r="P132" s="602"/>
    </row>
    <row r="133" spans="1:17">
      <c r="A133" s="599" t="s">
        <v>784</v>
      </c>
      <c r="B133" s="600"/>
      <c r="C133" s="600"/>
      <c r="D133" s="600"/>
      <c r="E133" s="600"/>
      <c r="F133" s="601"/>
      <c r="G133" s="600"/>
      <c r="H133" s="600"/>
      <c r="I133" s="600"/>
      <c r="J133" s="600"/>
      <c r="K133" s="600"/>
      <c r="L133" s="600"/>
      <c r="M133" s="600"/>
      <c r="N133" s="600"/>
      <c r="O133" s="600"/>
      <c r="P133" s="602"/>
    </row>
    <row r="134" spans="1:17">
      <c r="A134" s="191" t="s">
        <v>785</v>
      </c>
      <c r="B134" s="192"/>
      <c r="C134" s="192"/>
      <c r="D134" s="192"/>
      <c r="E134" s="192"/>
      <c r="F134" s="600"/>
      <c r="G134" s="600"/>
      <c r="H134" s="600"/>
      <c r="I134" s="600"/>
      <c r="J134" s="600"/>
      <c r="K134" s="600"/>
      <c r="L134" s="600"/>
      <c r="M134" s="600"/>
      <c r="N134" s="600"/>
      <c r="O134" s="600"/>
      <c r="P134" s="602"/>
    </row>
    <row r="135" spans="1:17">
      <c r="A135" s="599" t="s">
        <v>786</v>
      </c>
      <c r="B135" s="600"/>
      <c r="C135" s="600"/>
      <c r="D135" s="600"/>
      <c r="E135" s="600"/>
      <c r="F135" s="601"/>
      <c r="G135" s="600"/>
      <c r="H135" s="600"/>
      <c r="I135" s="600"/>
      <c r="J135" s="600"/>
      <c r="K135" s="600"/>
      <c r="L135" s="600"/>
      <c r="M135" s="600"/>
      <c r="N135" s="600"/>
      <c r="O135" s="600"/>
      <c r="P135" s="602"/>
    </row>
    <row r="136" spans="1:17" ht="18.75" customHeight="1">
      <c r="A136" s="599" t="s">
        <v>284</v>
      </c>
      <c r="B136" s="600"/>
      <c r="C136" s="600"/>
      <c r="D136" s="600"/>
      <c r="E136" s="600"/>
      <c r="F136" s="600"/>
      <c r="G136" s="601"/>
      <c r="H136" s="600"/>
      <c r="I136" s="600"/>
      <c r="J136" s="600"/>
      <c r="K136" s="600"/>
      <c r="L136" s="601"/>
      <c r="M136" s="600"/>
      <c r="N136" s="600"/>
      <c r="O136" s="600"/>
      <c r="P136" s="602"/>
    </row>
    <row r="137" spans="1:17" ht="18.75" customHeight="1">
      <c r="A137" s="678"/>
      <c r="B137" s="657"/>
      <c r="C137" s="657"/>
      <c r="D137" s="657"/>
      <c r="E137" s="657"/>
      <c r="F137" s="657"/>
      <c r="G137" s="656"/>
      <c r="H137" s="657"/>
      <c r="I137" s="657"/>
      <c r="J137" s="657"/>
      <c r="K137" s="657"/>
      <c r="L137" s="657"/>
      <c r="M137" s="657"/>
      <c r="N137" s="657"/>
      <c r="O137" s="657"/>
      <c r="P137" s="658"/>
    </row>
    <row r="138" spans="1:17">
      <c r="A138" s="599" t="s">
        <v>783</v>
      </c>
      <c r="B138" s="600"/>
      <c r="C138" s="600"/>
      <c r="D138" s="600"/>
      <c r="E138" s="600"/>
      <c r="F138" s="601"/>
      <c r="G138" s="600"/>
      <c r="H138" s="600"/>
      <c r="I138" s="600"/>
      <c r="J138" s="600"/>
      <c r="K138" s="600"/>
      <c r="L138" s="600"/>
      <c r="M138" s="600"/>
      <c r="N138" s="600"/>
      <c r="O138" s="600"/>
      <c r="P138" s="602"/>
    </row>
    <row r="139" spans="1:17">
      <c r="A139" s="599" t="s">
        <v>784</v>
      </c>
      <c r="B139" s="600"/>
      <c r="C139" s="600"/>
      <c r="D139" s="600"/>
      <c r="E139" s="600"/>
      <c r="F139" s="601"/>
      <c r="G139" s="600"/>
      <c r="H139" s="600"/>
      <c r="I139" s="600"/>
      <c r="J139" s="600"/>
      <c r="K139" s="600"/>
      <c r="L139" s="600"/>
      <c r="M139" s="600"/>
      <c r="N139" s="600"/>
      <c r="O139" s="600"/>
      <c r="P139" s="602"/>
    </row>
    <row r="140" spans="1:17">
      <c r="A140" s="191" t="s">
        <v>785</v>
      </c>
      <c r="B140" s="192"/>
      <c r="C140" s="192"/>
      <c r="D140" s="192"/>
      <c r="E140" s="192"/>
      <c r="F140" s="600"/>
      <c r="G140" s="600"/>
      <c r="H140" s="600"/>
      <c r="I140" s="600"/>
      <c r="J140" s="600"/>
      <c r="K140" s="600"/>
      <c r="L140" s="600"/>
      <c r="M140" s="600"/>
      <c r="N140" s="600"/>
      <c r="O140" s="600"/>
      <c r="P140" s="602"/>
    </row>
    <row r="141" spans="1:17">
      <c r="A141" s="599" t="s">
        <v>786</v>
      </c>
      <c r="B141" s="600"/>
      <c r="C141" s="600"/>
      <c r="D141" s="600"/>
      <c r="E141" s="600"/>
      <c r="F141" s="601"/>
      <c r="G141" s="600"/>
      <c r="H141" s="600"/>
      <c r="I141" s="600"/>
      <c r="J141" s="600"/>
      <c r="K141" s="600"/>
      <c r="L141" s="600"/>
      <c r="M141" s="600"/>
      <c r="N141" s="600"/>
      <c r="O141" s="600"/>
      <c r="P141" s="602"/>
    </row>
    <row r="142" spans="1:17" ht="18.75" customHeight="1">
      <c r="A142" s="599" t="s">
        <v>284</v>
      </c>
      <c r="B142" s="600"/>
      <c r="C142" s="600"/>
      <c r="D142" s="600"/>
      <c r="E142" s="600"/>
      <c r="F142" s="600"/>
      <c r="G142" s="601"/>
      <c r="H142" s="600"/>
      <c r="I142" s="600"/>
      <c r="J142" s="600"/>
      <c r="K142" s="600"/>
      <c r="L142" s="601"/>
      <c r="M142" s="600"/>
      <c r="N142" s="600"/>
      <c r="O142" s="600"/>
      <c r="P142" s="602"/>
    </row>
    <row r="143" spans="1:17" ht="18.75" customHeight="1">
      <c r="A143" s="664"/>
      <c r="B143" s="651"/>
      <c r="C143" s="651"/>
      <c r="D143" s="651"/>
      <c r="E143" s="651"/>
      <c r="F143" s="651"/>
      <c r="G143" s="650"/>
      <c r="H143" s="651"/>
      <c r="I143" s="651"/>
      <c r="J143" s="651"/>
      <c r="K143" s="651"/>
      <c r="L143" s="651"/>
      <c r="M143" s="651"/>
      <c r="N143" s="651"/>
      <c r="O143" s="651"/>
      <c r="P143" s="652"/>
    </row>
    <row r="144" spans="1:17" ht="18.75" customHeight="1">
      <c r="A144" s="574" t="s">
        <v>283</v>
      </c>
      <c r="B144" s="575"/>
      <c r="C144" s="575"/>
      <c r="D144" s="575"/>
      <c r="E144" s="575"/>
      <c r="F144" s="575"/>
      <c r="G144" s="575"/>
      <c r="H144" s="575"/>
      <c r="I144" s="575"/>
      <c r="J144" s="575"/>
      <c r="K144" s="575"/>
      <c r="L144" s="575"/>
      <c r="M144" s="575"/>
      <c r="N144" s="575"/>
      <c r="O144" s="575"/>
      <c r="P144" s="576"/>
      <c r="Q144" s="168" t="s">
        <v>861</v>
      </c>
    </row>
    <row r="145" spans="1:17" ht="64.5" customHeight="1">
      <c r="A145" s="178"/>
      <c r="B145" s="578" t="s">
        <v>862</v>
      </c>
      <c r="C145" s="583"/>
      <c r="D145" s="583"/>
      <c r="E145" s="583"/>
      <c r="F145" s="583"/>
      <c r="G145" s="583"/>
      <c r="H145" s="583"/>
      <c r="I145" s="583"/>
      <c r="J145" s="583"/>
      <c r="K145" s="583"/>
      <c r="L145" s="583"/>
      <c r="M145" s="583"/>
      <c r="N145" s="583"/>
      <c r="O145" s="583"/>
      <c r="P145" s="584"/>
      <c r="Q145" s="167" t="s">
        <v>863</v>
      </c>
    </row>
    <row r="146" spans="1:17" ht="18.75" customHeight="1">
      <c r="A146" s="178"/>
      <c r="B146" s="578" t="s">
        <v>864</v>
      </c>
      <c r="C146" s="583"/>
      <c r="D146" s="583"/>
      <c r="E146" s="583"/>
      <c r="F146" s="585" t="str">
        <f>'ND入力シート（台湾専用）'!C7</f>
        <v/>
      </c>
      <c r="G146" s="586"/>
      <c r="H146" s="586"/>
      <c r="I146" s="586"/>
      <c r="J146" s="586"/>
      <c r="K146" s="586"/>
      <c r="L146" s="586"/>
      <c r="M146" s="586"/>
      <c r="N146" s="586"/>
      <c r="O146" s="586"/>
      <c r="P146" s="587"/>
    </row>
    <row r="147" spans="1:17" ht="18.75" customHeight="1">
      <c r="A147" s="577"/>
      <c r="B147" s="578"/>
      <c r="C147" s="578"/>
      <c r="D147" s="578"/>
      <c r="E147" s="578"/>
      <c r="F147" s="578"/>
      <c r="G147" s="578"/>
      <c r="H147" s="578"/>
      <c r="I147" s="578"/>
      <c r="J147" s="578"/>
      <c r="K147" s="578"/>
      <c r="L147" s="578"/>
      <c r="M147" s="578"/>
      <c r="N147" s="578"/>
      <c r="O147" s="578"/>
      <c r="P147" s="579"/>
    </row>
    <row r="148" spans="1:17" ht="18.75" customHeight="1">
      <c r="A148" s="178"/>
      <c r="B148" s="174"/>
      <c r="C148" s="174"/>
      <c r="D148" s="174"/>
      <c r="E148" s="174"/>
      <c r="F148" s="174"/>
      <c r="G148" s="174"/>
      <c r="H148" s="578" t="s">
        <v>865</v>
      </c>
      <c r="I148" s="583"/>
      <c r="J148" s="583"/>
      <c r="K148" s="659"/>
      <c r="L148" s="660"/>
      <c r="M148" s="660"/>
      <c r="N148" s="660"/>
      <c r="O148" s="660"/>
      <c r="P148" s="661"/>
    </row>
    <row r="149" spans="1:17" ht="18.75" customHeight="1">
      <c r="A149" s="172"/>
      <c r="B149" s="174"/>
      <c r="C149" s="174"/>
      <c r="D149" s="174"/>
      <c r="E149" s="174"/>
      <c r="F149" s="174"/>
      <c r="G149" s="174"/>
      <c r="H149" s="174"/>
      <c r="I149" s="174"/>
      <c r="J149" s="174"/>
      <c r="K149" s="662"/>
      <c r="L149" s="662"/>
      <c r="M149" s="662"/>
      <c r="N149" s="662"/>
      <c r="O149" s="662"/>
      <c r="P149" s="663"/>
    </row>
    <row r="150" spans="1:17" ht="18.75" customHeight="1">
      <c r="A150" s="172"/>
      <c r="B150" s="174"/>
      <c r="C150" s="174"/>
      <c r="D150" s="174"/>
      <c r="E150" s="174"/>
      <c r="F150" s="174"/>
      <c r="G150" s="174"/>
      <c r="H150" s="174"/>
      <c r="I150" s="174"/>
      <c r="J150" s="174"/>
      <c r="K150" s="193" t="s">
        <v>517</v>
      </c>
      <c r="L150" s="679"/>
      <c r="M150" s="679"/>
      <c r="N150" s="679"/>
      <c r="O150" s="679"/>
      <c r="P150" s="194" t="s">
        <v>518</v>
      </c>
    </row>
    <row r="151" spans="1:17" ht="18.75" customHeight="1">
      <c r="A151" s="172" t="s">
        <v>282</v>
      </c>
      <c r="B151" s="578" t="s">
        <v>281</v>
      </c>
      <c r="C151" s="583"/>
      <c r="D151" s="608"/>
      <c r="E151" s="608"/>
      <c r="F151" s="608"/>
      <c r="G151" s="608"/>
      <c r="H151" s="608"/>
      <c r="I151" s="174"/>
      <c r="J151" s="174"/>
      <c r="K151" s="174"/>
      <c r="L151" s="174"/>
      <c r="M151" s="174"/>
      <c r="N151" s="174"/>
      <c r="O151" s="174"/>
      <c r="P151" s="177"/>
    </row>
    <row r="152" spans="1:17" ht="18.75" customHeight="1">
      <c r="A152" s="606"/>
      <c r="B152" s="592"/>
      <c r="C152" s="592"/>
      <c r="D152" s="592"/>
      <c r="E152" s="592"/>
      <c r="F152" s="592"/>
      <c r="G152" s="592"/>
      <c r="H152" s="592"/>
      <c r="I152" s="592"/>
      <c r="J152" s="592"/>
      <c r="K152" s="592"/>
      <c r="L152" s="592"/>
      <c r="M152" s="592"/>
      <c r="N152" s="592"/>
      <c r="O152" s="592"/>
      <c r="P152" s="607"/>
    </row>
    <row r="153" spans="1:17">
      <c r="A153" s="169" t="s">
        <v>866</v>
      </c>
      <c r="B153" s="595" t="s">
        <v>867</v>
      </c>
      <c r="C153" s="596"/>
      <c r="D153" s="596"/>
      <c r="E153" s="596"/>
      <c r="F153" s="596"/>
      <c r="G153" s="596"/>
      <c r="H153" s="596"/>
      <c r="I153" s="596"/>
      <c r="J153" s="596"/>
      <c r="K153" s="596"/>
      <c r="L153" s="596"/>
      <c r="M153" s="596"/>
      <c r="N153" s="596"/>
      <c r="O153" s="596"/>
      <c r="P153" s="596"/>
    </row>
    <row r="154" spans="1:17">
      <c r="B154" s="597" t="s">
        <v>868</v>
      </c>
      <c r="C154" s="598"/>
      <c r="D154" s="598"/>
      <c r="E154" s="598"/>
      <c r="F154" s="598"/>
      <c r="G154" s="598"/>
      <c r="H154" s="598"/>
      <c r="I154" s="598"/>
      <c r="J154" s="598"/>
      <c r="K154" s="598"/>
      <c r="L154" s="598"/>
      <c r="M154" s="598"/>
      <c r="N154" s="598"/>
      <c r="O154" s="598"/>
      <c r="P154" s="598"/>
    </row>
    <row r="155" spans="1:17">
      <c r="B155" s="597" t="s">
        <v>869</v>
      </c>
      <c r="C155" s="598"/>
      <c r="D155" s="598"/>
      <c r="E155" s="598"/>
      <c r="F155" s="598"/>
      <c r="G155" s="598"/>
      <c r="H155" s="598"/>
      <c r="I155" s="598"/>
      <c r="J155" s="598"/>
      <c r="K155" s="598"/>
      <c r="L155" s="598"/>
      <c r="M155" s="598"/>
      <c r="N155" s="598"/>
      <c r="O155" s="598"/>
      <c r="P155" s="598"/>
    </row>
  </sheetData>
  <sheetProtection algorithmName="SHA-512" hashValue="YQ12bBCK87upxdcUomFxVPvehZ59mYVeZNF02n0ZCouXl7a4FnCIfu33ofzWXuc3kKjmEmaRJ3bcjAyYw8rGkg==" saltValue="oRUgjZB10M0so5GTvK9bFQ==" spinCount="100000" sheet="1" objects="1" scenarios="1"/>
  <mergeCells count="222">
    <mergeCell ref="L150:O150"/>
    <mergeCell ref="F32:P33"/>
    <mergeCell ref="M61:P61"/>
    <mergeCell ref="F41:P41"/>
    <mergeCell ref="A42:F43"/>
    <mergeCell ref="F34:P34"/>
    <mergeCell ref="A35:F36"/>
    <mergeCell ref="A53:E53"/>
    <mergeCell ref="F53:P53"/>
    <mergeCell ref="A50:E50"/>
    <mergeCell ref="A34:E34"/>
    <mergeCell ref="A48:P48"/>
    <mergeCell ref="A49:P49"/>
    <mergeCell ref="A122:P122"/>
    <mergeCell ref="A123:P123"/>
    <mergeCell ref="A108:H108"/>
    <mergeCell ref="F111:P111"/>
    <mergeCell ref="A112:E112"/>
    <mergeCell ref="F112:P113"/>
    <mergeCell ref="A126:E126"/>
    <mergeCell ref="F126:P126"/>
    <mergeCell ref="H115:K115"/>
    <mergeCell ref="M115:P115"/>
    <mergeCell ref="A77:P77"/>
    <mergeCell ref="B146:E146"/>
    <mergeCell ref="F146:P146"/>
    <mergeCell ref="A130:F131"/>
    <mergeCell ref="G130:K130"/>
    <mergeCell ref="L130:P130"/>
    <mergeCell ref="G131:P131"/>
    <mergeCell ref="B118:P118"/>
    <mergeCell ref="B119:P119"/>
    <mergeCell ref="B120:P120"/>
    <mergeCell ref="B121:P121"/>
    <mergeCell ref="A135:E135"/>
    <mergeCell ref="F135:P135"/>
    <mergeCell ref="A136:F137"/>
    <mergeCell ref="G136:K136"/>
    <mergeCell ref="A127:E127"/>
    <mergeCell ref="F127:P128"/>
    <mergeCell ref="A144:P144"/>
    <mergeCell ref="B145:P145"/>
    <mergeCell ref="A133:E133"/>
    <mergeCell ref="F133:P134"/>
    <mergeCell ref="A117:P117"/>
    <mergeCell ref="I108:P108"/>
    <mergeCell ref="A109:H109"/>
    <mergeCell ref="I109:P109"/>
    <mergeCell ref="A76:P76"/>
    <mergeCell ref="R50:U55"/>
    <mergeCell ref="D104:G104"/>
    <mergeCell ref="H104:I104"/>
    <mergeCell ref="B125:P125"/>
    <mergeCell ref="A101:H101"/>
    <mergeCell ref="A102:H102"/>
    <mergeCell ref="I101:P101"/>
    <mergeCell ref="I102:P102"/>
    <mergeCell ref="I79:P79"/>
    <mergeCell ref="J89:L89"/>
    <mergeCell ref="F89:H89"/>
    <mergeCell ref="B89:D89"/>
    <mergeCell ref="A84:P84"/>
    <mergeCell ref="A85:P85"/>
    <mergeCell ref="A87:P87"/>
    <mergeCell ref="A103:P103"/>
    <mergeCell ref="A100:H100"/>
    <mergeCell ref="I100:P100"/>
    <mergeCell ref="A80:P80"/>
    <mergeCell ref="B155:P155"/>
    <mergeCell ref="N2:P2"/>
    <mergeCell ref="A65:K65"/>
    <mergeCell ref="L65:P65"/>
    <mergeCell ref="L136:P136"/>
    <mergeCell ref="G137:P137"/>
    <mergeCell ref="H148:J148"/>
    <mergeCell ref="K148:P149"/>
    <mergeCell ref="A141:E141"/>
    <mergeCell ref="F141:P141"/>
    <mergeCell ref="A142:F143"/>
    <mergeCell ref="G142:K142"/>
    <mergeCell ref="L142:P142"/>
    <mergeCell ref="G143:P143"/>
    <mergeCell ref="A32:E32"/>
    <mergeCell ref="H42:K42"/>
    <mergeCell ref="M42:P42"/>
    <mergeCell ref="E92:P92"/>
    <mergeCell ref="N96:O96"/>
    <mergeCell ref="K96:L96"/>
    <mergeCell ref="A96:I96"/>
    <mergeCell ref="A97:P97"/>
    <mergeCell ref="A99:H99"/>
    <mergeCell ref="I99:P99"/>
    <mergeCell ref="H62:P62"/>
    <mergeCell ref="A61:F62"/>
    <mergeCell ref="A56:P56"/>
    <mergeCell ref="A44:I44"/>
    <mergeCell ref="J44:P44"/>
    <mergeCell ref="M35:P35"/>
    <mergeCell ref="H43:P43"/>
    <mergeCell ref="H61:K61"/>
    <mergeCell ref="L54:P54"/>
    <mergeCell ref="G55:P55"/>
    <mergeCell ref="A111:E111"/>
    <mergeCell ref="B92:D92"/>
    <mergeCell ref="B94:D94"/>
    <mergeCell ref="E94:P94"/>
    <mergeCell ref="A124:P124"/>
    <mergeCell ref="I106:L106"/>
    <mergeCell ref="A39:E39"/>
    <mergeCell ref="F39:P40"/>
    <mergeCell ref="A41:E41"/>
    <mergeCell ref="A81:P82"/>
    <mergeCell ref="A86:P86"/>
    <mergeCell ref="N88:P88"/>
    <mergeCell ref="J88:L88"/>
    <mergeCell ref="F88:H88"/>
    <mergeCell ref="B88:D88"/>
    <mergeCell ref="M89:P89"/>
    <mergeCell ref="K69:P69"/>
    <mergeCell ref="A63:J63"/>
    <mergeCell ref="A64:J64"/>
    <mergeCell ref="K63:P64"/>
    <mergeCell ref="A83:P83"/>
    <mergeCell ref="A78:H78"/>
    <mergeCell ref="A79:H79"/>
    <mergeCell ref="A46:P46"/>
    <mergeCell ref="A13:E13"/>
    <mergeCell ref="K70:P73"/>
    <mergeCell ref="A68:J68"/>
    <mergeCell ref="A69:J69"/>
    <mergeCell ref="A70:J70"/>
    <mergeCell ref="A71:J71"/>
    <mergeCell ref="F50:P50"/>
    <mergeCell ref="A51:E51"/>
    <mergeCell ref="I78:P78"/>
    <mergeCell ref="A24:P24"/>
    <mergeCell ref="B22:F22"/>
    <mergeCell ref="A47:P47"/>
    <mergeCell ref="A67:G67"/>
    <mergeCell ref="H66:P67"/>
    <mergeCell ref="A66:G66"/>
    <mergeCell ref="K68:P68"/>
    <mergeCell ref="A54:F55"/>
    <mergeCell ref="G54:K54"/>
    <mergeCell ref="I25:N25"/>
    <mergeCell ref="A31:E31"/>
    <mergeCell ref="F31:P31"/>
    <mergeCell ref="A45:P45"/>
    <mergeCell ref="A60:E60"/>
    <mergeCell ref="F60:P60"/>
    <mergeCell ref="A1:P1"/>
    <mergeCell ref="B4:P6"/>
    <mergeCell ref="B8:P10"/>
    <mergeCell ref="A12:E12"/>
    <mergeCell ref="A11:P11"/>
    <mergeCell ref="F12:P12"/>
    <mergeCell ref="F51:P52"/>
    <mergeCell ref="A98:P98"/>
    <mergeCell ref="A95:P95"/>
    <mergeCell ref="A57:E57"/>
    <mergeCell ref="F57:P57"/>
    <mergeCell ref="A58:E58"/>
    <mergeCell ref="F58:P59"/>
    <mergeCell ref="A72:J72"/>
    <mergeCell ref="A73:J73"/>
    <mergeCell ref="A90:P90"/>
    <mergeCell ref="A91:P91"/>
    <mergeCell ref="A75:P75"/>
    <mergeCell ref="G23:L23"/>
    <mergeCell ref="A23:D23"/>
    <mergeCell ref="B25:F25"/>
    <mergeCell ref="G22:L22"/>
    <mergeCell ref="I26:L26"/>
    <mergeCell ref="B26:F26"/>
    <mergeCell ref="B153:P153"/>
    <mergeCell ref="B154:P154"/>
    <mergeCell ref="A138:E138"/>
    <mergeCell ref="F138:P138"/>
    <mergeCell ref="A139:E139"/>
    <mergeCell ref="F139:P140"/>
    <mergeCell ref="A132:E132"/>
    <mergeCell ref="F132:P132"/>
    <mergeCell ref="A93:P93"/>
    <mergeCell ref="A114:E114"/>
    <mergeCell ref="F114:P114"/>
    <mergeCell ref="A115:F116"/>
    <mergeCell ref="A105:P105"/>
    <mergeCell ref="A107:P107"/>
    <mergeCell ref="A110:P110"/>
    <mergeCell ref="C106:F106"/>
    <mergeCell ref="G106:H106"/>
    <mergeCell ref="A152:P152"/>
    <mergeCell ref="A129:E129"/>
    <mergeCell ref="F129:P129"/>
    <mergeCell ref="H116:P116"/>
    <mergeCell ref="A147:P147"/>
    <mergeCell ref="B151:C151"/>
    <mergeCell ref="D151:H151"/>
    <mergeCell ref="A3:P3"/>
    <mergeCell ref="A7:P7"/>
    <mergeCell ref="A30:P30"/>
    <mergeCell ref="A18:P18"/>
    <mergeCell ref="A19:P19"/>
    <mergeCell ref="A21:P21"/>
    <mergeCell ref="B20:P20"/>
    <mergeCell ref="A37:P37"/>
    <mergeCell ref="A38:E38"/>
    <mergeCell ref="F38:P38"/>
    <mergeCell ref="H36:P36"/>
    <mergeCell ref="H16:K16"/>
    <mergeCell ref="M16:P16"/>
    <mergeCell ref="H17:P17"/>
    <mergeCell ref="I28:P28"/>
    <mergeCell ref="J29:K29"/>
    <mergeCell ref="M29:N29"/>
    <mergeCell ref="M22:O22"/>
    <mergeCell ref="I27:P27"/>
    <mergeCell ref="H35:K35"/>
    <mergeCell ref="F13:P14"/>
    <mergeCell ref="A15:E15"/>
    <mergeCell ref="A16:F17"/>
    <mergeCell ref="F15:P15"/>
  </mergeCells>
  <phoneticPr fontId="20"/>
  <dataValidations xWindow="736" yWindow="837" count="3">
    <dataValidation allowBlank="1" showInputMessage="1" showErrorMessage="1" prompt="PRINTED NAME" sqref="L150:O150" xr:uid="{95231264-E223-4FB6-AE67-18203A5E36D4}"/>
    <dataValidation allowBlank="1" showInputMessage="1" showErrorMessage="1" prompt="西暦/月/日で入力。" sqref="D151:H151" xr:uid="{09AE1D60-DCC0-4642-8807-E6380C868BA2}"/>
    <dataValidation allowBlank="1" showInputMessage="1" showErrorMessage="1" prompt="全項目を入力後、プリントアウトした書面の当該欄にサインをしてください。" sqref="K148:P149" xr:uid="{F3ABE0B3-451E-43DF-A478-3FDA68FCD2A1}"/>
  </dataValidations>
  <printOptions horizontalCentered="1"/>
  <pageMargins left="0.70866141732283472" right="0.70866141732283472" top="0.74803149606299213" bottom="0.74803149606299213" header="0.31496062992125984" footer="0.31496062992125984"/>
  <pageSetup paperSize="9" scale="85" fitToHeight="0" orientation="portrait" blackAndWhite="1" verticalDpi="1200" r:id="rId1"/>
  <rowBreaks count="3" manualBreakCount="3">
    <brk id="48" max="15" man="1"/>
    <brk id="95" max="15" man="1"/>
    <brk id="131"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2BCC-364A-480C-AFD6-340DB55F21BA}">
  <sheetPr>
    <tabColor rgb="FF92D050"/>
    <pageSetUpPr fitToPage="1"/>
  </sheetPr>
  <dimension ref="A1:V57"/>
  <sheetViews>
    <sheetView showGridLines="0" view="pageBreakPreview" zoomScale="85" zoomScaleNormal="100" zoomScaleSheetLayoutView="85" workbookViewId="0">
      <selection activeCell="Q36" sqref="Q36:U36"/>
    </sheetView>
  </sheetViews>
  <sheetFormatPr defaultRowHeight="15.75"/>
  <cols>
    <col min="1" max="21" width="8.75" style="195" customWidth="1"/>
    <col min="22" max="16384" width="9" style="195"/>
  </cols>
  <sheetData>
    <row r="1" spans="1:22" ht="37.5" customHeight="1">
      <c r="A1" s="694" t="s">
        <v>871</v>
      </c>
      <c r="B1" s="694"/>
      <c r="C1" s="695"/>
      <c r="D1" s="695"/>
      <c r="E1" s="695"/>
      <c r="F1" s="695"/>
      <c r="G1" s="695"/>
      <c r="H1" s="695"/>
      <c r="I1" s="695"/>
      <c r="J1" s="695"/>
      <c r="K1" s="695"/>
      <c r="L1" s="695"/>
      <c r="M1" s="695"/>
      <c r="N1" s="695"/>
      <c r="O1" s="695"/>
      <c r="P1" s="695"/>
      <c r="Q1" s="695"/>
      <c r="R1" s="695"/>
      <c r="S1" s="695"/>
      <c r="T1" s="695"/>
      <c r="U1" s="695"/>
      <c r="V1" s="196" t="s">
        <v>713</v>
      </c>
    </row>
    <row r="2" spans="1:22" ht="21.75" customHeight="1">
      <c r="A2" s="198"/>
      <c r="B2" s="198"/>
      <c r="V2" s="197" t="s">
        <v>870</v>
      </c>
    </row>
    <row r="3" spans="1:22" s="199" customFormat="1" ht="30" customHeight="1">
      <c r="A3" s="700" t="s">
        <v>872</v>
      </c>
      <c r="B3" s="701"/>
      <c r="C3" s="701"/>
      <c r="D3" s="701"/>
      <c r="E3" s="701"/>
      <c r="F3" s="701"/>
      <c r="G3" s="702"/>
      <c r="H3" s="700" t="s">
        <v>873</v>
      </c>
      <c r="I3" s="701"/>
      <c r="J3" s="701"/>
      <c r="K3" s="701"/>
      <c r="L3" s="701"/>
      <c r="M3" s="701"/>
      <c r="N3" s="702"/>
      <c r="O3" s="700" t="s">
        <v>874</v>
      </c>
      <c r="P3" s="701"/>
      <c r="Q3" s="701"/>
      <c r="R3" s="701"/>
      <c r="S3" s="701"/>
      <c r="T3" s="701"/>
      <c r="U3" s="702"/>
    </row>
    <row r="4" spans="1:22" s="199" customFormat="1" ht="30" customHeight="1">
      <c r="A4" s="696" t="s">
        <v>436</v>
      </c>
      <c r="B4" s="697"/>
      <c r="C4" s="698"/>
      <c r="D4" s="698"/>
      <c r="E4" s="698"/>
      <c r="F4" s="698"/>
      <c r="G4" s="699"/>
      <c r="H4" s="696" t="s">
        <v>436</v>
      </c>
      <c r="I4" s="697"/>
      <c r="J4" s="698"/>
      <c r="K4" s="698"/>
      <c r="L4" s="698"/>
      <c r="M4" s="698"/>
      <c r="N4" s="699"/>
      <c r="O4" s="696" t="s">
        <v>436</v>
      </c>
      <c r="P4" s="697"/>
      <c r="Q4" s="698"/>
      <c r="R4" s="698"/>
      <c r="S4" s="698"/>
      <c r="T4" s="698"/>
      <c r="U4" s="699"/>
    </row>
    <row r="5" spans="1:22" s="199" customFormat="1" ht="60" customHeight="1">
      <c r="A5" s="707" t="s">
        <v>435</v>
      </c>
      <c r="B5" s="708"/>
      <c r="C5" s="685" t="str">
        <f>IF('ND入力シート（台湾専用）'!C35="","",'ND入力シート（台湾専用）'!C35)</f>
        <v/>
      </c>
      <c r="D5" s="685"/>
      <c r="E5" s="685"/>
      <c r="F5" s="685"/>
      <c r="G5" s="686"/>
      <c r="H5" s="707" t="s">
        <v>435</v>
      </c>
      <c r="I5" s="708"/>
      <c r="J5" s="685" t="str">
        <f>IF('ND入力シート（台湾専用）'!C42="","",'ND入力シート（台湾専用）'!C42)</f>
        <v/>
      </c>
      <c r="K5" s="685"/>
      <c r="L5" s="685"/>
      <c r="M5" s="685"/>
      <c r="N5" s="686"/>
      <c r="O5" s="707" t="s">
        <v>435</v>
      </c>
      <c r="P5" s="708"/>
      <c r="Q5" s="685" t="str">
        <f>IF('ND入力シート（台湾専用）'!C49="","",'ND入力シート（台湾専用）'!C49)</f>
        <v/>
      </c>
      <c r="R5" s="685"/>
      <c r="S5" s="685"/>
      <c r="T5" s="685"/>
      <c r="U5" s="686"/>
    </row>
    <row r="6" spans="1:22" s="199" customFormat="1" ht="93.75" customHeight="1">
      <c r="A6" s="707" t="s">
        <v>434</v>
      </c>
      <c r="B6" s="708"/>
      <c r="C6" s="685" t="str">
        <f>IF('ND入力シート（台湾専用）'!C36="","",'ND入力シート（台湾専用）'!C36)</f>
        <v/>
      </c>
      <c r="D6" s="685"/>
      <c r="E6" s="685"/>
      <c r="F6" s="685"/>
      <c r="G6" s="686"/>
      <c r="H6" s="707" t="s">
        <v>434</v>
      </c>
      <c r="I6" s="708"/>
      <c r="J6" s="685" t="str">
        <f>IF('ND入力シート（台湾専用）'!C43="","",'ND入力シート（台湾専用）'!C43)</f>
        <v/>
      </c>
      <c r="K6" s="685"/>
      <c r="L6" s="685"/>
      <c r="M6" s="685"/>
      <c r="N6" s="686"/>
      <c r="O6" s="707" t="s">
        <v>434</v>
      </c>
      <c r="P6" s="708"/>
      <c r="Q6" s="685" t="str">
        <f>IF('ND入力シート（台湾専用）'!C50="","",'ND入力シート（台湾専用）'!C50)</f>
        <v/>
      </c>
      <c r="R6" s="685"/>
      <c r="S6" s="685"/>
      <c r="T6" s="685"/>
      <c r="U6" s="686"/>
    </row>
    <row r="7" spans="1:22" s="199" customFormat="1" ht="30" customHeight="1">
      <c r="A7" s="692" t="s">
        <v>433</v>
      </c>
      <c r="B7" s="693"/>
      <c r="C7" s="690" t="str">
        <f>IF('ND入力シート（台湾専用）'!C37="","",'ND入力シート（台湾専用）'!C37)</f>
        <v/>
      </c>
      <c r="D7" s="690"/>
      <c r="E7" s="690"/>
      <c r="F7" s="690"/>
      <c r="G7" s="691"/>
      <c r="H7" s="692" t="s">
        <v>433</v>
      </c>
      <c r="I7" s="693"/>
      <c r="J7" s="690" t="str">
        <f>IF('ND入力シート（台湾専用）'!C44="","",'ND入力シート（台湾専用）'!C44)</f>
        <v/>
      </c>
      <c r="K7" s="690"/>
      <c r="L7" s="690"/>
      <c r="M7" s="690"/>
      <c r="N7" s="691"/>
      <c r="O7" s="692" t="s">
        <v>433</v>
      </c>
      <c r="P7" s="693"/>
      <c r="Q7" s="690" t="str">
        <f>IF('ND入力シート（台湾専用）'!C51="","",'ND入力シート（台湾専用）'!C51)</f>
        <v/>
      </c>
      <c r="R7" s="690"/>
      <c r="S7" s="690"/>
      <c r="T7" s="690"/>
      <c r="U7" s="691"/>
    </row>
    <row r="8" spans="1:22" s="199" customFormat="1" ht="30" customHeight="1">
      <c r="A8" s="707" t="s">
        <v>372</v>
      </c>
      <c r="B8" s="708"/>
      <c r="C8" s="690" t="str">
        <f>IF('ND入力シート（台湾専用）'!C38="","",'ND入力シート（台湾専用）'!C38)</f>
        <v/>
      </c>
      <c r="D8" s="690"/>
      <c r="E8" s="690"/>
      <c r="F8" s="690"/>
      <c r="G8" s="691"/>
      <c r="H8" s="707" t="s">
        <v>372</v>
      </c>
      <c r="I8" s="708"/>
      <c r="J8" s="690" t="str">
        <f>IF('ND入力シート（台湾専用）'!C45="","",'ND入力シート（台湾専用）'!C45)</f>
        <v/>
      </c>
      <c r="K8" s="690"/>
      <c r="L8" s="690"/>
      <c r="M8" s="690"/>
      <c r="N8" s="691"/>
      <c r="O8" s="707" t="s">
        <v>372</v>
      </c>
      <c r="P8" s="708"/>
      <c r="Q8" s="690" t="str">
        <f>IF('ND入力シート（台湾専用）'!C52="","",'ND入力シート（台湾専用）'!C52)</f>
        <v/>
      </c>
      <c r="R8" s="690"/>
      <c r="S8" s="690"/>
      <c r="T8" s="690"/>
      <c r="U8" s="691"/>
    </row>
    <row r="9" spans="1:22" s="199" customFormat="1" ht="30" customHeight="1">
      <c r="A9" s="707" t="s">
        <v>371</v>
      </c>
      <c r="B9" s="708"/>
      <c r="C9" s="690" t="str">
        <f>IF('ND入力シート（台湾専用）'!C39="","",'ND入力シート（台湾専用）'!C39)</f>
        <v/>
      </c>
      <c r="D9" s="690"/>
      <c r="E9" s="690"/>
      <c r="F9" s="690"/>
      <c r="G9" s="691"/>
      <c r="H9" s="707" t="s">
        <v>371</v>
      </c>
      <c r="I9" s="708"/>
      <c r="J9" s="690" t="str">
        <f>IF('ND入力シート（台湾専用）'!C46="","",'ND入力シート（台湾専用）'!C46)</f>
        <v/>
      </c>
      <c r="K9" s="690"/>
      <c r="L9" s="690"/>
      <c r="M9" s="690"/>
      <c r="N9" s="691"/>
      <c r="O9" s="707" t="s">
        <v>371</v>
      </c>
      <c r="P9" s="708"/>
      <c r="Q9" s="690" t="str">
        <f>IF('ND入力シート（台湾専用）'!C53="","",'ND入力シート（台湾専用）'!C53)</f>
        <v/>
      </c>
      <c r="R9" s="690"/>
      <c r="S9" s="690"/>
      <c r="T9" s="690"/>
      <c r="U9" s="691"/>
    </row>
    <row r="10" spans="1:22" s="199" customFormat="1" ht="30" customHeight="1">
      <c r="A10" s="711" t="s">
        <v>370</v>
      </c>
      <c r="B10" s="712"/>
      <c r="C10" s="690" t="str">
        <f>IF('ND入力シート（台湾専用）'!C40="","",'ND入力シート（台湾専用）'!C40)</f>
        <v/>
      </c>
      <c r="D10" s="690"/>
      <c r="E10" s="690"/>
      <c r="F10" s="690"/>
      <c r="G10" s="691"/>
      <c r="H10" s="711" t="s">
        <v>370</v>
      </c>
      <c r="I10" s="712"/>
      <c r="J10" s="690" t="str">
        <f>IF('ND入力シート（台湾専用）'!C47="","",'ND入力シート（台湾専用）'!C47)</f>
        <v/>
      </c>
      <c r="K10" s="690"/>
      <c r="L10" s="690"/>
      <c r="M10" s="690"/>
      <c r="N10" s="691"/>
      <c r="O10" s="711" t="s">
        <v>370</v>
      </c>
      <c r="P10" s="712"/>
      <c r="Q10" s="690" t="str">
        <f>IF('ND入力シート（台湾専用）'!C54="","",'ND入力シート（台湾専用）'!C54)</f>
        <v/>
      </c>
      <c r="R10" s="690"/>
      <c r="S10" s="690"/>
      <c r="T10" s="690"/>
      <c r="U10" s="691"/>
    </row>
    <row r="11" spans="1:22" s="199" customFormat="1" ht="6" customHeight="1">
      <c r="A11" s="687"/>
      <c r="B11" s="688"/>
      <c r="C11" s="688"/>
      <c r="D11" s="688"/>
      <c r="E11" s="688"/>
      <c r="F11" s="688"/>
      <c r="G11" s="688"/>
      <c r="H11" s="688"/>
      <c r="I11" s="688"/>
      <c r="J11" s="688"/>
      <c r="K11" s="688"/>
      <c r="L11" s="688"/>
      <c r="M11" s="688"/>
      <c r="N11" s="688"/>
      <c r="O11" s="688"/>
      <c r="P11" s="688"/>
      <c r="Q11" s="688"/>
      <c r="R11" s="688"/>
      <c r="S11" s="688"/>
      <c r="T11" s="688"/>
      <c r="U11" s="689"/>
    </row>
    <row r="12" spans="1:22" s="199" customFormat="1" ht="30" customHeight="1">
      <c r="A12" s="705" t="s">
        <v>875</v>
      </c>
      <c r="B12" s="706"/>
      <c r="C12" s="706"/>
      <c r="D12" s="703" t="str">
        <f>IF('ND入力シート（台湾専用）'!C41="","",'ND入力シート（台湾専用）'!C41)</f>
        <v/>
      </c>
      <c r="E12" s="703"/>
      <c r="F12" s="703"/>
      <c r="G12" s="704"/>
      <c r="H12" s="705" t="s">
        <v>875</v>
      </c>
      <c r="I12" s="706"/>
      <c r="J12" s="706"/>
      <c r="K12" s="703" t="str">
        <f>IF('ND入力シート（台湾専用）'!C48="","",'ND入力シート（台湾専用）'!C48)</f>
        <v/>
      </c>
      <c r="L12" s="703"/>
      <c r="M12" s="703"/>
      <c r="N12" s="704"/>
      <c r="O12" s="705" t="s">
        <v>875</v>
      </c>
      <c r="P12" s="706"/>
      <c r="Q12" s="706"/>
      <c r="R12" s="703" t="str">
        <f>IF('ND入力シート（台湾専用）'!C55="","",'ND入力シート（台湾専用）'!C55)</f>
        <v/>
      </c>
      <c r="S12" s="703"/>
      <c r="T12" s="703"/>
      <c r="U12" s="704"/>
    </row>
    <row r="13" spans="1:22" s="199" customFormat="1" ht="14.25" hidden="1">
      <c r="A13" s="200"/>
      <c r="B13" s="200"/>
      <c r="C13" s="200"/>
      <c r="D13" s="200"/>
      <c r="E13" s="200"/>
      <c r="F13" s="200"/>
      <c r="G13" s="200"/>
      <c r="H13" s="200"/>
      <c r="I13" s="200"/>
      <c r="J13" s="200"/>
      <c r="K13" s="200"/>
      <c r="L13" s="200"/>
      <c r="M13" s="200"/>
      <c r="N13" s="200"/>
      <c r="O13" s="200"/>
      <c r="P13" s="200"/>
      <c r="Q13" s="200"/>
      <c r="R13" s="200"/>
      <c r="S13" s="200"/>
      <c r="T13" s="200"/>
      <c r="U13" s="200"/>
    </row>
    <row r="14" spans="1:22" s="199" customFormat="1" ht="14.25">
      <c r="A14" s="201"/>
      <c r="B14" s="201"/>
    </row>
    <row r="15" spans="1:22" s="199" customFormat="1" ht="14.25">
      <c r="A15" s="201"/>
      <c r="B15" s="201"/>
    </row>
    <row r="16" spans="1:22" s="199" customFormat="1" ht="29.25" customHeight="1">
      <c r="A16" s="700" t="s">
        <v>876</v>
      </c>
      <c r="B16" s="701"/>
      <c r="C16" s="701"/>
      <c r="D16" s="701"/>
      <c r="E16" s="701"/>
      <c r="F16" s="701"/>
      <c r="G16" s="702"/>
      <c r="H16" s="700" t="s">
        <v>877</v>
      </c>
      <c r="I16" s="701"/>
      <c r="J16" s="701"/>
      <c r="K16" s="701"/>
      <c r="L16" s="701"/>
      <c r="M16" s="701"/>
      <c r="N16" s="702"/>
      <c r="O16" s="700" t="s">
        <v>878</v>
      </c>
      <c r="P16" s="701"/>
      <c r="Q16" s="701"/>
      <c r="R16" s="701"/>
      <c r="S16" s="701"/>
      <c r="T16" s="701"/>
      <c r="U16" s="702"/>
    </row>
    <row r="17" spans="1:21" s="199" customFormat="1" ht="29.25" customHeight="1">
      <c r="A17" s="696" t="s">
        <v>436</v>
      </c>
      <c r="B17" s="697"/>
      <c r="C17" s="698"/>
      <c r="D17" s="698"/>
      <c r="E17" s="698"/>
      <c r="F17" s="698"/>
      <c r="G17" s="699"/>
      <c r="H17" s="696" t="s">
        <v>436</v>
      </c>
      <c r="I17" s="697"/>
      <c r="J17" s="698"/>
      <c r="K17" s="698"/>
      <c r="L17" s="698"/>
      <c r="M17" s="698"/>
      <c r="N17" s="699"/>
      <c r="O17" s="696" t="s">
        <v>436</v>
      </c>
      <c r="P17" s="697"/>
      <c r="Q17" s="698"/>
      <c r="R17" s="698"/>
      <c r="S17" s="698"/>
      <c r="T17" s="698"/>
      <c r="U17" s="699"/>
    </row>
    <row r="18" spans="1:21" s="199" customFormat="1" ht="60" customHeight="1">
      <c r="A18" s="707" t="s">
        <v>435</v>
      </c>
      <c r="B18" s="708"/>
      <c r="C18" s="685" t="str">
        <f>IF('ND入力シート（台湾専用）'!C101="","",'ND入力シート（台湾専用）'!C101)</f>
        <v/>
      </c>
      <c r="D18" s="685"/>
      <c r="E18" s="685"/>
      <c r="F18" s="685"/>
      <c r="G18" s="686"/>
      <c r="H18" s="707" t="s">
        <v>435</v>
      </c>
      <c r="I18" s="708"/>
      <c r="J18" s="685" t="str">
        <f>IF('ND入力シート（台湾専用）'!C108="","",'ND入力シート（台湾専用）'!C108)</f>
        <v/>
      </c>
      <c r="K18" s="685"/>
      <c r="L18" s="685"/>
      <c r="M18" s="685"/>
      <c r="N18" s="686"/>
      <c r="O18" s="707" t="s">
        <v>435</v>
      </c>
      <c r="P18" s="708"/>
      <c r="Q18" s="685" t="str">
        <f>IF('ND入力シート（台湾専用）'!C115="","",'ND入力シート（台湾専用）'!C115)</f>
        <v/>
      </c>
      <c r="R18" s="685"/>
      <c r="S18" s="685"/>
      <c r="T18" s="685"/>
      <c r="U18" s="686"/>
    </row>
    <row r="19" spans="1:21" s="199" customFormat="1" ht="92.25" customHeight="1">
      <c r="A19" s="707" t="s">
        <v>434</v>
      </c>
      <c r="B19" s="708"/>
      <c r="C19" s="685" t="str">
        <f>IF('ND入力シート（台湾専用）'!C102="","",'ND入力シート（台湾専用）'!C102)</f>
        <v/>
      </c>
      <c r="D19" s="685"/>
      <c r="E19" s="685"/>
      <c r="F19" s="685"/>
      <c r="G19" s="686"/>
      <c r="H19" s="707" t="s">
        <v>434</v>
      </c>
      <c r="I19" s="708"/>
      <c r="J19" s="685" t="str">
        <f>IF('ND入力シート（台湾専用）'!C109="","",'ND入力シート（台湾専用）'!C109)</f>
        <v/>
      </c>
      <c r="K19" s="685"/>
      <c r="L19" s="685"/>
      <c r="M19" s="685"/>
      <c r="N19" s="686"/>
      <c r="O19" s="707" t="s">
        <v>434</v>
      </c>
      <c r="P19" s="708"/>
      <c r="Q19" s="685" t="str">
        <f>IF('ND入力シート（台湾専用）'!C116="","",'ND入力シート（台湾専用）'!C116)</f>
        <v/>
      </c>
      <c r="R19" s="685"/>
      <c r="S19" s="685"/>
      <c r="T19" s="685"/>
      <c r="U19" s="686"/>
    </row>
    <row r="20" spans="1:21" s="199" customFormat="1" ht="29.25" customHeight="1">
      <c r="A20" s="692" t="s">
        <v>433</v>
      </c>
      <c r="B20" s="693"/>
      <c r="C20" s="690" t="str">
        <f>IF('ND入力シート（台湾専用）'!C103="","",'ND入力シート（台湾専用）'!C103)</f>
        <v/>
      </c>
      <c r="D20" s="690"/>
      <c r="E20" s="690"/>
      <c r="F20" s="690"/>
      <c r="G20" s="691"/>
      <c r="H20" s="692" t="s">
        <v>433</v>
      </c>
      <c r="I20" s="693"/>
      <c r="J20" s="690" t="str">
        <f>IF('ND入力シート（台湾専用）'!C110="","",'ND入力シート（台湾専用）'!C110)</f>
        <v/>
      </c>
      <c r="K20" s="690"/>
      <c r="L20" s="690"/>
      <c r="M20" s="690"/>
      <c r="N20" s="691"/>
      <c r="O20" s="692" t="s">
        <v>433</v>
      </c>
      <c r="P20" s="693"/>
      <c r="Q20" s="690" t="str">
        <f>IF('ND入力シート（台湾専用）'!C117="","",'ND入力シート（台湾専用）'!C117)</f>
        <v/>
      </c>
      <c r="R20" s="690"/>
      <c r="S20" s="690"/>
      <c r="T20" s="690"/>
      <c r="U20" s="691"/>
    </row>
    <row r="21" spans="1:21" s="199" customFormat="1" ht="29.25" customHeight="1">
      <c r="A21" s="707" t="s">
        <v>372</v>
      </c>
      <c r="B21" s="708"/>
      <c r="C21" s="690" t="str">
        <f>IF('ND入力シート（台湾専用）'!C104="","",'ND入力シート（台湾専用）'!C104)</f>
        <v/>
      </c>
      <c r="D21" s="690"/>
      <c r="E21" s="690"/>
      <c r="F21" s="690"/>
      <c r="G21" s="691"/>
      <c r="H21" s="707" t="s">
        <v>372</v>
      </c>
      <c r="I21" s="708"/>
      <c r="J21" s="690" t="str">
        <f>IF('ND入力シート（台湾専用）'!C111="","",'ND入力シート（台湾専用）'!C111)</f>
        <v/>
      </c>
      <c r="K21" s="690"/>
      <c r="L21" s="690"/>
      <c r="M21" s="690"/>
      <c r="N21" s="691"/>
      <c r="O21" s="707" t="s">
        <v>372</v>
      </c>
      <c r="P21" s="708"/>
      <c r="Q21" s="690" t="str">
        <f>IF('ND入力シート（台湾専用）'!C118="","",'ND入力シート（台湾専用）'!C118)</f>
        <v/>
      </c>
      <c r="R21" s="690"/>
      <c r="S21" s="690"/>
      <c r="T21" s="690"/>
      <c r="U21" s="691"/>
    </row>
    <row r="22" spans="1:21" s="199" customFormat="1" ht="29.25" customHeight="1">
      <c r="A22" s="707" t="s">
        <v>371</v>
      </c>
      <c r="B22" s="708"/>
      <c r="C22" s="690" t="str">
        <f>IF('ND入力シート（台湾専用）'!C105="","",'ND入力シート（台湾専用）'!C105)</f>
        <v/>
      </c>
      <c r="D22" s="690"/>
      <c r="E22" s="690"/>
      <c r="F22" s="690"/>
      <c r="G22" s="691"/>
      <c r="H22" s="707" t="s">
        <v>371</v>
      </c>
      <c r="I22" s="708"/>
      <c r="J22" s="690" t="str">
        <f>IF('ND入力シート（台湾専用）'!C112="","",'ND入力シート（台湾専用）'!C112)</f>
        <v/>
      </c>
      <c r="K22" s="690"/>
      <c r="L22" s="690"/>
      <c r="M22" s="690"/>
      <c r="N22" s="691"/>
      <c r="O22" s="707" t="s">
        <v>371</v>
      </c>
      <c r="P22" s="708"/>
      <c r="Q22" s="690" t="str">
        <f>IF('ND入力シート（台湾専用）'!C119="","",'ND入力シート（台湾専用）'!C119)</f>
        <v/>
      </c>
      <c r="R22" s="690"/>
      <c r="S22" s="690"/>
      <c r="T22" s="690"/>
      <c r="U22" s="691"/>
    </row>
    <row r="23" spans="1:21" s="199" customFormat="1" ht="29.25" customHeight="1">
      <c r="A23" s="707" t="s">
        <v>370</v>
      </c>
      <c r="B23" s="708"/>
      <c r="C23" s="690" t="str">
        <f>IF('ND入力シート（台湾専用）'!C106="","",'ND入力シート（台湾専用）'!C106)</f>
        <v/>
      </c>
      <c r="D23" s="690"/>
      <c r="E23" s="690"/>
      <c r="F23" s="690"/>
      <c r="G23" s="691"/>
      <c r="H23" s="707" t="s">
        <v>370</v>
      </c>
      <c r="I23" s="708"/>
      <c r="J23" s="690" t="str">
        <f>IF('ND入力シート（台湾専用）'!C113="","",'ND入力シート（台湾専用）'!C113)</f>
        <v/>
      </c>
      <c r="K23" s="690"/>
      <c r="L23" s="690"/>
      <c r="M23" s="690"/>
      <c r="N23" s="691"/>
      <c r="O23" s="707" t="s">
        <v>370</v>
      </c>
      <c r="P23" s="708"/>
      <c r="Q23" s="690" t="str">
        <f>IF('ND入力シート（台湾専用）'!C120="","",'ND入力シート（台湾専用）'!C120)</f>
        <v/>
      </c>
      <c r="R23" s="690"/>
      <c r="S23" s="690"/>
      <c r="T23" s="690"/>
      <c r="U23" s="691"/>
    </row>
    <row r="24" spans="1:21" s="199" customFormat="1" ht="6" customHeight="1">
      <c r="A24" s="687"/>
      <c r="B24" s="688"/>
      <c r="C24" s="688"/>
      <c r="D24" s="688"/>
      <c r="E24" s="688"/>
      <c r="F24" s="688"/>
      <c r="G24" s="688"/>
      <c r="H24" s="688"/>
      <c r="I24" s="688"/>
      <c r="J24" s="688"/>
      <c r="K24" s="688"/>
      <c r="L24" s="688"/>
      <c r="M24" s="688"/>
      <c r="N24" s="688"/>
      <c r="O24" s="688"/>
      <c r="P24" s="688"/>
      <c r="Q24" s="688"/>
      <c r="R24" s="688"/>
      <c r="S24" s="688"/>
      <c r="T24" s="688"/>
      <c r="U24" s="689"/>
    </row>
    <row r="25" spans="1:21" s="199" customFormat="1" ht="29.25" customHeight="1">
      <c r="A25" s="705" t="s">
        <v>875</v>
      </c>
      <c r="B25" s="706"/>
      <c r="C25" s="706"/>
      <c r="D25" s="703" t="str">
        <f>IF('ND入力シート（台湾専用）'!C107="","",'ND入力シート（台湾専用）'!C107)</f>
        <v/>
      </c>
      <c r="E25" s="703"/>
      <c r="F25" s="703"/>
      <c r="G25" s="704"/>
      <c r="H25" s="705" t="s">
        <v>875</v>
      </c>
      <c r="I25" s="706"/>
      <c r="J25" s="706"/>
      <c r="K25" s="709" t="str">
        <f>IF('ND入力シート（台湾専用）'!C114="","",'ND入力シート（台湾専用）'!C114)</f>
        <v/>
      </c>
      <c r="L25" s="709"/>
      <c r="M25" s="709"/>
      <c r="N25" s="710"/>
      <c r="O25" s="705" t="s">
        <v>875</v>
      </c>
      <c r="P25" s="706"/>
      <c r="Q25" s="706"/>
      <c r="R25" s="703" t="str">
        <f>IF('ND入力シート（台湾専用）'!C121="","",'ND入力シート（台湾専用）'!C121)</f>
        <v/>
      </c>
      <c r="S25" s="703"/>
      <c r="T25" s="703"/>
      <c r="U25" s="704"/>
    </row>
    <row r="26" spans="1:21" s="199" customFormat="1" ht="14.25" hidden="1">
      <c r="A26" s="200"/>
      <c r="B26" s="200"/>
      <c r="C26" s="200"/>
      <c r="D26" s="200"/>
      <c r="E26" s="200"/>
      <c r="F26" s="200"/>
      <c r="G26" s="200"/>
      <c r="H26" s="200"/>
      <c r="I26" s="200"/>
      <c r="J26" s="200"/>
      <c r="K26" s="200"/>
      <c r="L26" s="200"/>
      <c r="M26" s="200"/>
      <c r="N26" s="200"/>
      <c r="O26" s="200"/>
      <c r="P26" s="200"/>
      <c r="Q26" s="200"/>
      <c r="R26" s="200"/>
      <c r="S26" s="200"/>
      <c r="T26" s="200"/>
      <c r="U26" s="200"/>
    </row>
    <row r="27" spans="1:21" s="199" customFormat="1" ht="14.25">
      <c r="A27" s="201"/>
      <c r="B27" s="201"/>
    </row>
    <row r="28" spans="1:21" s="199" customFormat="1" ht="14.25">
      <c r="A28" s="201"/>
      <c r="B28" s="201"/>
    </row>
    <row r="29" spans="1:21" s="199" customFormat="1" ht="29.25" customHeight="1">
      <c r="A29" s="700" t="s">
        <v>879</v>
      </c>
      <c r="B29" s="701"/>
      <c r="C29" s="701"/>
      <c r="D29" s="701"/>
      <c r="E29" s="701"/>
      <c r="F29" s="701"/>
      <c r="G29" s="702"/>
      <c r="H29" s="700" t="s">
        <v>880</v>
      </c>
      <c r="I29" s="701"/>
      <c r="J29" s="701"/>
      <c r="K29" s="701"/>
      <c r="L29" s="701"/>
      <c r="M29" s="701"/>
      <c r="N29" s="702"/>
      <c r="O29" s="700" t="s">
        <v>881</v>
      </c>
      <c r="P29" s="701"/>
      <c r="Q29" s="701"/>
      <c r="R29" s="701"/>
      <c r="S29" s="701"/>
      <c r="T29" s="701"/>
      <c r="U29" s="702"/>
    </row>
    <row r="30" spans="1:21" s="199" customFormat="1" ht="29.25" customHeight="1">
      <c r="A30" s="696" t="s">
        <v>436</v>
      </c>
      <c r="B30" s="697"/>
      <c r="C30" s="698"/>
      <c r="D30" s="698"/>
      <c r="E30" s="698"/>
      <c r="F30" s="698"/>
      <c r="G30" s="699"/>
      <c r="H30" s="696" t="s">
        <v>436</v>
      </c>
      <c r="I30" s="697"/>
      <c r="J30" s="698"/>
      <c r="K30" s="698"/>
      <c r="L30" s="698"/>
      <c r="M30" s="698"/>
      <c r="N30" s="699"/>
      <c r="O30" s="696" t="s">
        <v>436</v>
      </c>
      <c r="P30" s="697"/>
      <c r="Q30" s="698"/>
      <c r="R30" s="698"/>
      <c r="S30" s="698"/>
      <c r="T30" s="698"/>
      <c r="U30" s="699"/>
    </row>
    <row r="31" spans="1:21" s="199" customFormat="1" ht="60" customHeight="1">
      <c r="A31" s="707" t="s">
        <v>435</v>
      </c>
      <c r="B31" s="708"/>
      <c r="C31" s="685" t="str">
        <f>IF('ND入力シート（台湾専用）'!C122="","",'ND入力シート（台湾専用）'!C122)</f>
        <v/>
      </c>
      <c r="D31" s="685"/>
      <c r="E31" s="685"/>
      <c r="F31" s="685"/>
      <c r="G31" s="686"/>
      <c r="H31" s="707" t="s">
        <v>435</v>
      </c>
      <c r="I31" s="708"/>
      <c r="J31" s="685" t="str">
        <f>IF('ND入力シート（台湾専用）'!C129="","",'ND入力シート（台湾専用）'!C129)</f>
        <v/>
      </c>
      <c r="K31" s="685"/>
      <c r="L31" s="685"/>
      <c r="M31" s="685"/>
      <c r="N31" s="686"/>
      <c r="O31" s="707" t="s">
        <v>435</v>
      </c>
      <c r="P31" s="708"/>
      <c r="Q31" s="685" t="str">
        <f>IF('ND入力シート（台湾専用）'!C136="","",'ND入力シート（台湾専用）'!C136)</f>
        <v/>
      </c>
      <c r="R31" s="685"/>
      <c r="S31" s="685"/>
      <c r="T31" s="685"/>
      <c r="U31" s="686"/>
    </row>
    <row r="32" spans="1:21" s="199" customFormat="1" ht="93.75" customHeight="1">
      <c r="A32" s="707" t="s">
        <v>434</v>
      </c>
      <c r="B32" s="708"/>
      <c r="C32" s="685" t="str">
        <f>IF('ND入力シート（台湾専用）'!C123="","",'ND入力シート（台湾専用）'!C123)</f>
        <v/>
      </c>
      <c r="D32" s="685"/>
      <c r="E32" s="685"/>
      <c r="F32" s="685"/>
      <c r="G32" s="686"/>
      <c r="H32" s="707" t="s">
        <v>434</v>
      </c>
      <c r="I32" s="708"/>
      <c r="J32" s="685" t="str">
        <f>IF('ND入力シート（台湾専用）'!C130="","",'ND入力シート（台湾専用）'!C130)</f>
        <v/>
      </c>
      <c r="K32" s="685"/>
      <c r="L32" s="685"/>
      <c r="M32" s="685"/>
      <c r="N32" s="686"/>
      <c r="O32" s="707" t="s">
        <v>434</v>
      </c>
      <c r="P32" s="708"/>
      <c r="Q32" s="685" t="str">
        <f>IF('ND入力シート（台湾専用）'!C137="","",'ND入力シート（台湾専用）'!C137)</f>
        <v/>
      </c>
      <c r="R32" s="685"/>
      <c r="S32" s="685"/>
      <c r="T32" s="685"/>
      <c r="U32" s="686"/>
    </row>
    <row r="33" spans="1:21" s="199" customFormat="1" ht="29.25" customHeight="1">
      <c r="A33" s="692" t="s">
        <v>433</v>
      </c>
      <c r="B33" s="693"/>
      <c r="C33" s="690" t="str">
        <f>IF('ND入力シート（台湾専用）'!C124="","",'ND入力シート（台湾専用）'!C124)</f>
        <v/>
      </c>
      <c r="D33" s="690"/>
      <c r="E33" s="690"/>
      <c r="F33" s="690"/>
      <c r="G33" s="691"/>
      <c r="H33" s="692" t="s">
        <v>433</v>
      </c>
      <c r="I33" s="693"/>
      <c r="J33" s="690" t="str">
        <f>IF('ND入力シート（台湾専用）'!C131="","",'ND入力シート（台湾専用）'!C131)</f>
        <v/>
      </c>
      <c r="K33" s="690"/>
      <c r="L33" s="690"/>
      <c r="M33" s="690"/>
      <c r="N33" s="691"/>
      <c r="O33" s="692" t="s">
        <v>433</v>
      </c>
      <c r="P33" s="693"/>
      <c r="Q33" s="690" t="str">
        <f>IF('ND入力シート（台湾専用）'!C138="","",'ND入力シート（台湾専用）'!C138)</f>
        <v/>
      </c>
      <c r="R33" s="690"/>
      <c r="S33" s="690"/>
      <c r="T33" s="690"/>
      <c r="U33" s="691"/>
    </row>
    <row r="34" spans="1:21" s="199" customFormat="1" ht="29.25" customHeight="1">
      <c r="A34" s="707" t="s">
        <v>372</v>
      </c>
      <c r="B34" s="708"/>
      <c r="C34" s="690" t="str">
        <f>IF('ND入力シート（台湾専用）'!C125="","",'ND入力シート（台湾専用）'!C125)</f>
        <v/>
      </c>
      <c r="D34" s="690"/>
      <c r="E34" s="690"/>
      <c r="F34" s="690"/>
      <c r="G34" s="691"/>
      <c r="H34" s="707" t="s">
        <v>372</v>
      </c>
      <c r="I34" s="708"/>
      <c r="J34" s="690" t="str">
        <f>IF('ND入力シート（台湾専用）'!C132="","",'ND入力シート（台湾専用）'!C132)</f>
        <v/>
      </c>
      <c r="K34" s="690"/>
      <c r="L34" s="690"/>
      <c r="M34" s="690"/>
      <c r="N34" s="691"/>
      <c r="O34" s="707" t="s">
        <v>372</v>
      </c>
      <c r="P34" s="708"/>
      <c r="Q34" s="690" t="str">
        <f>IF('ND入力シート（台湾専用）'!C139="","",'ND入力シート（台湾専用）'!C139)</f>
        <v/>
      </c>
      <c r="R34" s="690"/>
      <c r="S34" s="690"/>
      <c r="T34" s="690"/>
      <c r="U34" s="691"/>
    </row>
    <row r="35" spans="1:21" s="199" customFormat="1" ht="29.25" customHeight="1">
      <c r="A35" s="707" t="s">
        <v>371</v>
      </c>
      <c r="B35" s="708"/>
      <c r="C35" s="690" t="str">
        <f>IF('ND入力シート（台湾専用）'!C126="","",'ND入力シート（台湾専用）'!C126)</f>
        <v/>
      </c>
      <c r="D35" s="690"/>
      <c r="E35" s="690"/>
      <c r="F35" s="690"/>
      <c r="G35" s="691"/>
      <c r="H35" s="707" t="s">
        <v>371</v>
      </c>
      <c r="I35" s="708"/>
      <c r="J35" s="690" t="str">
        <f>IF('ND入力シート（台湾専用）'!C133="","",'ND入力シート（台湾専用）'!C133)</f>
        <v/>
      </c>
      <c r="K35" s="690"/>
      <c r="L35" s="690"/>
      <c r="M35" s="690"/>
      <c r="N35" s="691"/>
      <c r="O35" s="707" t="s">
        <v>371</v>
      </c>
      <c r="P35" s="708"/>
      <c r="Q35" s="690" t="str">
        <f>IF('ND入力シート（台湾専用）'!C140="","",'ND入力シート（台湾専用）'!C140)</f>
        <v/>
      </c>
      <c r="R35" s="690"/>
      <c r="S35" s="690"/>
      <c r="T35" s="690"/>
      <c r="U35" s="691"/>
    </row>
    <row r="36" spans="1:21" s="199" customFormat="1" ht="29.25" customHeight="1">
      <c r="A36" s="707" t="s">
        <v>370</v>
      </c>
      <c r="B36" s="708"/>
      <c r="C36" s="690" t="str">
        <f>IF('ND入力シート（台湾専用）'!C127="","",'ND入力シート（台湾専用）'!C127)</f>
        <v/>
      </c>
      <c r="D36" s="690"/>
      <c r="E36" s="690"/>
      <c r="F36" s="690"/>
      <c r="G36" s="691"/>
      <c r="H36" s="707" t="s">
        <v>370</v>
      </c>
      <c r="I36" s="708"/>
      <c r="J36" s="690" t="str">
        <f>IF('ND入力シート（台湾専用）'!C134="","",'ND入力シート（台湾専用）'!C134)</f>
        <v/>
      </c>
      <c r="K36" s="690"/>
      <c r="L36" s="690"/>
      <c r="M36" s="690"/>
      <c r="N36" s="691"/>
      <c r="O36" s="707" t="s">
        <v>370</v>
      </c>
      <c r="P36" s="708"/>
      <c r="Q36" s="690" t="str">
        <f>IF('ND入力シート（台湾専用）'!C141="","",'ND入力シート（台湾専用）'!C141)</f>
        <v/>
      </c>
      <c r="R36" s="690"/>
      <c r="S36" s="690"/>
      <c r="T36" s="690"/>
      <c r="U36" s="691"/>
    </row>
    <row r="37" spans="1:21" s="199" customFormat="1" ht="6" customHeight="1">
      <c r="A37" s="687"/>
      <c r="B37" s="688"/>
      <c r="C37" s="688"/>
      <c r="D37" s="688"/>
      <c r="E37" s="688"/>
      <c r="F37" s="688"/>
      <c r="G37" s="688"/>
      <c r="H37" s="688"/>
      <c r="I37" s="688"/>
      <c r="J37" s="688"/>
      <c r="K37" s="688"/>
      <c r="L37" s="688"/>
      <c r="M37" s="688"/>
      <c r="N37" s="688"/>
      <c r="O37" s="688"/>
      <c r="P37" s="688"/>
      <c r="Q37" s="688"/>
      <c r="R37" s="688"/>
      <c r="S37" s="688"/>
      <c r="T37" s="688"/>
      <c r="U37" s="689"/>
    </row>
    <row r="38" spans="1:21" s="199" customFormat="1" ht="29.25" customHeight="1">
      <c r="A38" s="705" t="s">
        <v>875</v>
      </c>
      <c r="B38" s="706"/>
      <c r="C38" s="706"/>
      <c r="D38" s="709" t="str">
        <f>IF('ND入力シート（台湾専用）'!C128="","",'ND入力シート（台湾専用）'!C128)</f>
        <v/>
      </c>
      <c r="E38" s="709"/>
      <c r="F38" s="709"/>
      <c r="G38" s="710"/>
      <c r="H38" s="705" t="s">
        <v>875</v>
      </c>
      <c r="I38" s="706"/>
      <c r="J38" s="706"/>
      <c r="K38" s="709" t="str">
        <f>IF('ND入力シート（台湾専用）'!C135="","",'ND入力シート（台湾専用）'!C135)</f>
        <v/>
      </c>
      <c r="L38" s="709"/>
      <c r="M38" s="709"/>
      <c r="N38" s="710"/>
      <c r="O38" s="705" t="s">
        <v>875</v>
      </c>
      <c r="P38" s="706"/>
      <c r="Q38" s="706"/>
      <c r="R38" s="709" t="str">
        <f>IF('ND入力シート（台湾専用）'!C142="","",'ND入力シート（台湾専用）'!C142)</f>
        <v/>
      </c>
      <c r="S38" s="709"/>
      <c r="T38" s="709"/>
      <c r="U38" s="710"/>
    </row>
    <row r="39" spans="1:21" s="199" customFormat="1" ht="14.25" hidden="1">
      <c r="A39" s="200"/>
      <c r="B39" s="200"/>
      <c r="C39" s="200"/>
      <c r="D39" s="200"/>
      <c r="E39" s="200"/>
      <c r="F39" s="200"/>
      <c r="G39" s="200"/>
      <c r="H39" s="200"/>
      <c r="I39" s="200"/>
      <c r="J39" s="200"/>
      <c r="K39" s="200"/>
      <c r="L39" s="200"/>
      <c r="M39" s="200"/>
      <c r="N39" s="200"/>
      <c r="O39" s="200"/>
      <c r="P39" s="200"/>
      <c r="Q39" s="200"/>
      <c r="R39" s="200"/>
      <c r="S39" s="200"/>
      <c r="T39" s="200"/>
      <c r="U39" s="200"/>
    </row>
    <row r="40" spans="1:21" s="199" customFormat="1" ht="14.25">
      <c r="A40" s="201"/>
      <c r="B40" s="201"/>
    </row>
    <row r="41" spans="1:21" s="199" customFormat="1" ht="14.25">
      <c r="A41" s="201"/>
      <c r="B41" s="201"/>
    </row>
    <row r="42" spans="1:21" s="199" customFormat="1" ht="29.25" customHeight="1">
      <c r="A42" s="700" t="s">
        <v>882</v>
      </c>
      <c r="B42" s="701"/>
      <c r="C42" s="701"/>
      <c r="D42" s="701"/>
      <c r="E42" s="701"/>
      <c r="F42" s="701"/>
      <c r="G42" s="702"/>
      <c r="H42" s="700" t="s">
        <v>883</v>
      </c>
      <c r="I42" s="701"/>
      <c r="J42" s="701"/>
      <c r="K42" s="701"/>
      <c r="L42" s="701"/>
      <c r="M42" s="701"/>
      <c r="N42" s="702"/>
      <c r="O42" s="700" t="s">
        <v>884</v>
      </c>
      <c r="P42" s="701"/>
      <c r="Q42" s="701"/>
      <c r="R42" s="701"/>
      <c r="S42" s="701"/>
      <c r="T42" s="701"/>
      <c r="U42" s="702"/>
    </row>
    <row r="43" spans="1:21" s="199" customFormat="1" ht="29.25" customHeight="1">
      <c r="A43" s="696" t="s">
        <v>436</v>
      </c>
      <c r="B43" s="697"/>
      <c r="C43" s="698"/>
      <c r="D43" s="698"/>
      <c r="E43" s="698"/>
      <c r="F43" s="698"/>
      <c r="G43" s="699"/>
      <c r="H43" s="696" t="s">
        <v>436</v>
      </c>
      <c r="I43" s="697"/>
      <c r="J43" s="698"/>
      <c r="K43" s="698"/>
      <c r="L43" s="698"/>
      <c r="M43" s="698"/>
      <c r="N43" s="699"/>
      <c r="O43" s="696" t="s">
        <v>436</v>
      </c>
      <c r="P43" s="697"/>
      <c r="Q43" s="698"/>
      <c r="R43" s="698"/>
      <c r="S43" s="698"/>
      <c r="T43" s="698"/>
      <c r="U43" s="699"/>
    </row>
    <row r="44" spans="1:21" s="199" customFormat="1" ht="60" customHeight="1">
      <c r="A44" s="202" t="s">
        <v>435</v>
      </c>
      <c r="B44" s="203"/>
      <c r="C44" s="685" t="str">
        <f>IF('ND入力シート（台湾専用）'!C143="","",'ND入力シート（台湾専用）'!C143)</f>
        <v/>
      </c>
      <c r="D44" s="685"/>
      <c r="E44" s="685"/>
      <c r="F44" s="685"/>
      <c r="G44" s="686"/>
      <c r="H44" s="202" t="s">
        <v>435</v>
      </c>
      <c r="I44" s="203"/>
      <c r="J44" s="685" t="str">
        <f>IF('ND入力シート（台湾専用）'!C150="","",'ND入力シート（台湾専用）'!C150)</f>
        <v/>
      </c>
      <c r="K44" s="685"/>
      <c r="L44" s="685"/>
      <c r="M44" s="685"/>
      <c r="N44" s="686"/>
      <c r="O44" s="202" t="s">
        <v>435</v>
      </c>
      <c r="P44" s="203"/>
      <c r="Q44" s="685" t="str">
        <f>IF('ND入力シート（台湾専用）'!C157="","",'ND入力シート（台湾専用）'!C157)</f>
        <v/>
      </c>
      <c r="R44" s="685"/>
      <c r="S44" s="685"/>
      <c r="T44" s="685"/>
      <c r="U44" s="686"/>
    </row>
    <row r="45" spans="1:21" s="199" customFormat="1" ht="93.75" customHeight="1">
      <c r="A45" s="202" t="s">
        <v>434</v>
      </c>
      <c r="B45" s="204"/>
      <c r="C45" s="685" t="str">
        <f>IF('ND入力シート（台湾専用）'!C144="","",'ND入力シート（台湾専用）'!C144)</f>
        <v/>
      </c>
      <c r="D45" s="685"/>
      <c r="E45" s="685"/>
      <c r="F45" s="685"/>
      <c r="G45" s="686"/>
      <c r="H45" s="202" t="s">
        <v>434</v>
      </c>
      <c r="I45" s="204"/>
      <c r="J45" s="685" t="str">
        <f>IF('ND入力シート（台湾専用）'!C151="","",'ND入力シート（台湾専用）'!C151)</f>
        <v/>
      </c>
      <c r="K45" s="685"/>
      <c r="L45" s="685"/>
      <c r="M45" s="685"/>
      <c r="N45" s="686"/>
      <c r="O45" s="202" t="s">
        <v>434</v>
      </c>
      <c r="P45" s="204"/>
      <c r="Q45" s="685" t="str">
        <f>IF('ND入力シート（台湾専用）'!C158="","",'ND入力シート（台湾専用）'!C158)</f>
        <v/>
      </c>
      <c r="R45" s="685"/>
      <c r="S45" s="685"/>
      <c r="T45" s="685"/>
      <c r="U45" s="686"/>
    </row>
    <row r="46" spans="1:21" s="199" customFormat="1" ht="29.25" customHeight="1">
      <c r="A46" s="692" t="s">
        <v>433</v>
      </c>
      <c r="B46" s="693"/>
      <c r="C46" s="690" t="str">
        <f>IF('ND入力シート（台湾専用）'!C145="","",'ND入力シート（台湾専用）'!C145)</f>
        <v/>
      </c>
      <c r="D46" s="690"/>
      <c r="E46" s="690"/>
      <c r="F46" s="690"/>
      <c r="G46" s="691"/>
      <c r="H46" s="692" t="s">
        <v>433</v>
      </c>
      <c r="I46" s="693"/>
      <c r="J46" s="690" t="str">
        <f>IF('ND入力シート（台湾専用）'!C152="","",'ND入力シート（台湾専用）'!C152)</f>
        <v/>
      </c>
      <c r="K46" s="690"/>
      <c r="L46" s="690"/>
      <c r="M46" s="690"/>
      <c r="N46" s="691"/>
      <c r="O46" s="692" t="s">
        <v>433</v>
      </c>
      <c r="P46" s="693"/>
      <c r="Q46" s="690" t="str">
        <f>IF('ND入力シート（台湾専用）'!C159="","",'ND入力シート（台湾専用）'!C159)</f>
        <v/>
      </c>
      <c r="R46" s="690"/>
      <c r="S46" s="690"/>
      <c r="T46" s="690"/>
      <c r="U46" s="691"/>
    </row>
    <row r="47" spans="1:21" s="199" customFormat="1" ht="29.25" customHeight="1">
      <c r="A47" s="202" t="s">
        <v>372</v>
      </c>
      <c r="B47" s="204"/>
      <c r="C47" s="690" t="str">
        <f>IF('ND入力シート（台湾専用）'!C146="","",'ND入力シート（台湾専用）'!C146)</f>
        <v/>
      </c>
      <c r="D47" s="690"/>
      <c r="E47" s="690"/>
      <c r="F47" s="690"/>
      <c r="G47" s="691"/>
      <c r="H47" s="202" t="s">
        <v>372</v>
      </c>
      <c r="I47" s="204"/>
      <c r="J47" s="690" t="str">
        <f>IF('ND入力シート（台湾専用）'!C153="","",'ND入力シート（台湾専用）'!C153)</f>
        <v/>
      </c>
      <c r="K47" s="690"/>
      <c r="L47" s="690"/>
      <c r="M47" s="690"/>
      <c r="N47" s="691"/>
      <c r="O47" s="202" t="s">
        <v>372</v>
      </c>
      <c r="P47" s="204"/>
      <c r="Q47" s="690" t="str">
        <f>IF('ND入力シート（台湾専用）'!C160="","",'ND入力シート（台湾専用）'!C160)</f>
        <v/>
      </c>
      <c r="R47" s="690"/>
      <c r="S47" s="690"/>
      <c r="T47" s="690"/>
      <c r="U47" s="691"/>
    </row>
    <row r="48" spans="1:21" s="199" customFormat="1" ht="29.25" customHeight="1">
      <c r="A48" s="202" t="s">
        <v>371</v>
      </c>
      <c r="B48" s="204"/>
      <c r="C48" s="690" t="str">
        <f>IF('ND入力シート（台湾専用）'!C147="","",'ND入力シート（台湾専用）'!C147)</f>
        <v/>
      </c>
      <c r="D48" s="690"/>
      <c r="E48" s="690"/>
      <c r="F48" s="690"/>
      <c r="G48" s="691"/>
      <c r="H48" s="202" t="s">
        <v>371</v>
      </c>
      <c r="I48" s="204"/>
      <c r="J48" s="690" t="str">
        <f>IF('ND入力シート（台湾専用）'!C154="","",'ND入力シート（台湾専用）'!C154)</f>
        <v/>
      </c>
      <c r="K48" s="690"/>
      <c r="L48" s="690"/>
      <c r="M48" s="690"/>
      <c r="N48" s="691"/>
      <c r="O48" s="202" t="s">
        <v>371</v>
      </c>
      <c r="P48" s="204"/>
      <c r="Q48" s="690" t="str">
        <f>IF('ND入力シート（台湾専用）'!C161="","",'ND入力シート（台湾専用）'!C161)</f>
        <v/>
      </c>
      <c r="R48" s="690"/>
      <c r="S48" s="690"/>
      <c r="T48" s="690"/>
      <c r="U48" s="691"/>
    </row>
    <row r="49" spans="1:21" s="199" customFormat="1" ht="29.25" customHeight="1">
      <c r="A49" s="202" t="s">
        <v>370</v>
      </c>
      <c r="B49" s="204"/>
      <c r="C49" s="690" t="str">
        <f>IF('ND入力シート（台湾専用）'!C148="","",'ND入力シート（台湾専用）'!C148)</f>
        <v/>
      </c>
      <c r="D49" s="690"/>
      <c r="E49" s="690"/>
      <c r="F49" s="690"/>
      <c r="G49" s="691"/>
      <c r="H49" s="202" t="s">
        <v>370</v>
      </c>
      <c r="I49" s="204"/>
      <c r="J49" s="690" t="str">
        <f>IF('ND入力シート（台湾専用）'!C155="","",'ND入力シート（台湾専用）'!C155)</f>
        <v/>
      </c>
      <c r="K49" s="690"/>
      <c r="L49" s="690"/>
      <c r="M49" s="690"/>
      <c r="N49" s="691"/>
      <c r="O49" s="202" t="s">
        <v>370</v>
      </c>
      <c r="P49" s="204"/>
      <c r="Q49" s="690" t="str">
        <f>IF('ND入力シート（台湾専用）'!C162="","",'ND入力シート（台湾専用）'!C162)</f>
        <v/>
      </c>
      <c r="R49" s="690"/>
      <c r="S49" s="690"/>
      <c r="T49" s="690"/>
      <c r="U49" s="691"/>
    </row>
    <row r="50" spans="1:21" s="199" customFormat="1" ht="6" customHeight="1">
      <c r="A50" s="687"/>
      <c r="B50" s="688"/>
      <c r="C50" s="688"/>
      <c r="D50" s="688"/>
      <c r="E50" s="688"/>
      <c r="F50" s="688"/>
      <c r="G50" s="688"/>
      <c r="H50" s="688"/>
      <c r="I50" s="688"/>
      <c r="J50" s="688"/>
      <c r="K50" s="688"/>
      <c r="L50" s="688"/>
      <c r="M50" s="688"/>
      <c r="N50" s="688"/>
      <c r="O50" s="688"/>
      <c r="P50" s="688"/>
      <c r="Q50" s="688"/>
      <c r="R50" s="688"/>
      <c r="S50" s="688"/>
      <c r="T50" s="688"/>
      <c r="U50" s="689"/>
    </row>
    <row r="51" spans="1:21" s="199" customFormat="1" ht="29.25" customHeight="1">
      <c r="A51" s="705" t="s">
        <v>875</v>
      </c>
      <c r="B51" s="706"/>
      <c r="C51" s="706"/>
      <c r="D51" s="709" t="str">
        <f>IF('ND入力シート（台湾専用）'!C149="","",'ND入力シート（台湾専用）'!C149)</f>
        <v/>
      </c>
      <c r="E51" s="709"/>
      <c r="F51" s="709"/>
      <c r="G51" s="710"/>
      <c r="H51" s="705" t="s">
        <v>875</v>
      </c>
      <c r="I51" s="706"/>
      <c r="J51" s="706"/>
      <c r="K51" s="709" t="str">
        <f>IF('ND入力シート（台湾専用）'!C156="","",'ND入力シート（台湾専用）'!C156)</f>
        <v/>
      </c>
      <c r="L51" s="709"/>
      <c r="M51" s="709"/>
      <c r="N51" s="710"/>
      <c r="O51" s="705" t="s">
        <v>875</v>
      </c>
      <c r="P51" s="706"/>
      <c r="Q51" s="706"/>
      <c r="R51" s="709" t="str">
        <f>IF('ND入力シート（台湾専用）'!C163="","",'ND入力シート（台湾専用）'!C163)</f>
        <v/>
      </c>
      <c r="S51" s="709"/>
      <c r="T51" s="709"/>
      <c r="U51" s="710"/>
    </row>
    <row r="52" spans="1:21" s="199" customFormat="1" ht="14.25">
      <c r="A52" s="201"/>
      <c r="B52" s="201"/>
    </row>
    <row r="53" spans="1:21" s="199" customFormat="1" ht="14.25"/>
    <row r="54" spans="1:21" s="199" customFormat="1" ht="14.25"/>
    <row r="55" spans="1:21" s="199" customFormat="1" ht="14.25"/>
    <row r="56" spans="1:21" s="199" customFormat="1" ht="14.25"/>
    <row r="57" spans="1:21" s="199" customFormat="1" ht="14.25"/>
  </sheetData>
  <sheetProtection algorithmName="SHA-512" hashValue="GHzuD/R0F0zLq5kwtOgWcNkKW2bk7hRq0RQUxfmUXQ5wH/8RroppI7UIFcaIheb3G9aXpCFisJW/C/Lqe7tF7w==" saltValue="4+ka3qWNFsWx9mFc06rj9g==" spinCount="100000" sheet="1" objects="1" scenarios="1"/>
  <mergeCells count="194">
    <mergeCell ref="C31:G31"/>
    <mergeCell ref="J31:N31"/>
    <mergeCell ref="Q31:U31"/>
    <mergeCell ref="A5:B5"/>
    <mergeCell ref="H5:I5"/>
    <mergeCell ref="O5:P5"/>
    <mergeCell ref="A6:B6"/>
    <mergeCell ref="A8:B8"/>
    <mergeCell ref="A9:B9"/>
    <mergeCell ref="A10:B10"/>
    <mergeCell ref="H6:I6"/>
    <mergeCell ref="H8:I8"/>
    <mergeCell ref="H9:I9"/>
    <mergeCell ref="H10:I10"/>
    <mergeCell ref="O6:P6"/>
    <mergeCell ref="O8:P8"/>
    <mergeCell ref="O9:P9"/>
    <mergeCell ref="O10:P10"/>
    <mergeCell ref="C7:G7"/>
    <mergeCell ref="J7:N7"/>
    <mergeCell ref="O22:P22"/>
    <mergeCell ref="O23:P23"/>
    <mergeCell ref="H18:I18"/>
    <mergeCell ref="H19:I19"/>
    <mergeCell ref="A43:B43"/>
    <mergeCell ref="A33:B33"/>
    <mergeCell ref="A34:B34"/>
    <mergeCell ref="A35:B35"/>
    <mergeCell ref="A36:B36"/>
    <mergeCell ref="C33:G33"/>
    <mergeCell ref="J33:N33"/>
    <mergeCell ref="Q33:U33"/>
    <mergeCell ref="A38:C38"/>
    <mergeCell ref="H38:J38"/>
    <mergeCell ref="O38:Q38"/>
    <mergeCell ref="H34:I34"/>
    <mergeCell ref="H35:I35"/>
    <mergeCell ref="H36:I36"/>
    <mergeCell ref="O34:P34"/>
    <mergeCell ref="O35:P35"/>
    <mergeCell ref="O36:P36"/>
    <mergeCell ref="Q36:U36"/>
    <mergeCell ref="A37:U37"/>
    <mergeCell ref="C34:G34"/>
    <mergeCell ref="C35:G35"/>
    <mergeCell ref="J35:N35"/>
    <mergeCell ref="Q35:U35"/>
    <mergeCell ref="C36:G36"/>
    <mergeCell ref="R25:U25"/>
    <mergeCell ref="D38:G38"/>
    <mergeCell ref="K38:N38"/>
    <mergeCell ref="R38:U38"/>
    <mergeCell ref="D51:G51"/>
    <mergeCell ref="K51:N51"/>
    <mergeCell ref="R51:U51"/>
    <mergeCell ref="C46:G46"/>
    <mergeCell ref="J46:N46"/>
    <mergeCell ref="Q46:U46"/>
    <mergeCell ref="C43:G43"/>
    <mergeCell ref="H43:I43"/>
    <mergeCell ref="J43:N43"/>
    <mergeCell ref="O43:P43"/>
    <mergeCell ref="Q43:U43"/>
    <mergeCell ref="H33:I33"/>
    <mergeCell ref="O33:P33"/>
    <mergeCell ref="A42:G42"/>
    <mergeCell ref="H42:N42"/>
    <mergeCell ref="O42:U42"/>
    <mergeCell ref="O32:P32"/>
    <mergeCell ref="A51:C51"/>
    <mergeCell ref="H51:J51"/>
    <mergeCell ref="O51:Q51"/>
    <mergeCell ref="A21:B21"/>
    <mergeCell ref="A22:B22"/>
    <mergeCell ref="A23:B23"/>
    <mergeCell ref="A31:B31"/>
    <mergeCell ref="A32:B32"/>
    <mergeCell ref="O30:P30"/>
    <mergeCell ref="Q30:U30"/>
    <mergeCell ref="H30:I30"/>
    <mergeCell ref="J30:N30"/>
    <mergeCell ref="A30:B30"/>
    <mergeCell ref="C30:G30"/>
    <mergeCell ref="A25:C25"/>
    <mergeCell ref="O21:P21"/>
    <mergeCell ref="C21:G21"/>
    <mergeCell ref="J21:N21"/>
    <mergeCell ref="Q21:U21"/>
    <mergeCell ref="H21:I21"/>
    <mergeCell ref="H22:I22"/>
    <mergeCell ref="H23:I23"/>
    <mergeCell ref="H31:I31"/>
    <mergeCell ref="H32:I32"/>
    <mergeCell ref="O31:P31"/>
    <mergeCell ref="D25:G25"/>
    <mergeCell ref="K25:N25"/>
    <mergeCell ref="J19:N19"/>
    <mergeCell ref="Q19:U19"/>
    <mergeCell ref="A18:B18"/>
    <mergeCell ref="A19:B19"/>
    <mergeCell ref="K12:N12"/>
    <mergeCell ref="R12:U12"/>
    <mergeCell ref="H16:N16"/>
    <mergeCell ref="O16:U16"/>
    <mergeCell ref="A17:B17"/>
    <mergeCell ref="C17:G17"/>
    <mergeCell ref="J36:N36"/>
    <mergeCell ref="J4:N4"/>
    <mergeCell ref="O4:P4"/>
    <mergeCell ref="C32:G32"/>
    <mergeCell ref="A29:G29"/>
    <mergeCell ref="H29:N29"/>
    <mergeCell ref="O29:U29"/>
    <mergeCell ref="J32:N32"/>
    <mergeCell ref="Q32:U32"/>
    <mergeCell ref="C22:G22"/>
    <mergeCell ref="J22:N22"/>
    <mergeCell ref="Q22:U22"/>
    <mergeCell ref="C23:G23"/>
    <mergeCell ref="J23:N23"/>
    <mergeCell ref="Q23:U23"/>
    <mergeCell ref="A24:U24"/>
    <mergeCell ref="H25:J25"/>
    <mergeCell ref="O25:Q25"/>
    <mergeCell ref="A7:B7"/>
    <mergeCell ref="A12:C12"/>
    <mergeCell ref="H17:I17"/>
    <mergeCell ref="J17:N17"/>
    <mergeCell ref="O17:P17"/>
    <mergeCell ref="Q17:U17"/>
    <mergeCell ref="J34:N34"/>
    <mergeCell ref="Q34:U34"/>
    <mergeCell ref="D12:G12"/>
    <mergeCell ref="H7:I7"/>
    <mergeCell ref="O7:P7"/>
    <mergeCell ref="O20:P20"/>
    <mergeCell ref="H20:I20"/>
    <mergeCell ref="A20:B20"/>
    <mergeCell ref="H12:J12"/>
    <mergeCell ref="O12:Q12"/>
    <mergeCell ref="Q7:U7"/>
    <mergeCell ref="C20:G20"/>
    <mergeCell ref="J20:N20"/>
    <mergeCell ref="Q20:U20"/>
    <mergeCell ref="O18:P18"/>
    <mergeCell ref="O19:P19"/>
    <mergeCell ref="C18:G18"/>
    <mergeCell ref="J18:N18"/>
    <mergeCell ref="Q18:U18"/>
    <mergeCell ref="C19:G19"/>
    <mergeCell ref="A16:G16"/>
    <mergeCell ref="A11:U11"/>
    <mergeCell ref="C10:G10"/>
    <mergeCell ref="Q10:U10"/>
    <mergeCell ref="A1:U1"/>
    <mergeCell ref="C6:G6"/>
    <mergeCell ref="C8:G8"/>
    <mergeCell ref="C5:G5"/>
    <mergeCell ref="J5:N5"/>
    <mergeCell ref="Q5:U5"/>
    <mergeCell ref="J8:N8"/>
    <mergeCell ref="J9:N9"/>
    <mergeCell ref="J10:N10"/>
    <mergeCell ref="Q6:U6"/>
    <mergeCell ref="Q8:U8"/>
    <mergeCell ref="J6:N6"/>
    <mergeCell ref="A4:B4"/>
    <mergeCell ref="C4:G4"/>
    <mergeCell ref="H4:I4"/>
    <mergeCell ref="Q4:U4"/>
    <mergeCell ref="A3:G3"/>
    <mergeCell ref="H3:N3"/>
    <mergeCell ref="O3:U3"/>
    <mergeCell ref="C9:G9"/>
    <mergeCell ref="Q9:U9"/>
    <mergeCell ref="C44:G44"/>
    <mergeCell ref="J44:N44"/>
    <mergeCell ref="Q44:U44"/>
    <mergeCell ref="C45:G45"/>
    <mergeCell ref="J45:N45"/>
    <mergeCell ref="Q45:U45"/>
    <mergeCell ref="A50:U50"/>
    <mergeCell ref="C47:G47"/>
    <mergeCell ref="J47:N47"/>
    <mergeCell ref="Q47:U47"/>
    <mergeCell ref="C48:G48"/>
    <mergeCell ref="J48:N48"/>
    <mergeCell ref="Q48:U48"/>
    <mergeCell ref="C49:G49"/>
    <mergeCell ref="J49:N49"/>
    <mergeCell ref="Q49:U49"/>
    <mergeCell ref="A46:B46"/>
    <mergeCell ref="H46:I46"/>
    <mergeCell ref="O46:P46"/>
  </mergeCells>
  <phoneticPr fontId="20"/>
  <printOptions horizontalCentered="1" verticalCentered="1"/>
  <pageMargins left="0.35433070866141736" right="0.35433070866141736" top="0.19685039370078741" bottom="0.19685039370078741" header="0.51181102362204722" footer="0.51181102362204722"/>
  <pageSetup paperSize="9" scale="48" orientation="portrait" blackAndWhite="1"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D964-CD33-4A86-83B9-40298232C62F}">
  <sheetPr>
    <tabColor rgb="FF92D050"/>
    <pageSetUpPr fitToPage="1"/>
  </sheetPr>
  <dimension ref="A1:AI38"/>
  <sheetViews>
    <sheetView view="pageBreakPreview" zoomScale="115" zoomScaleNormal="100" zoomScaleSheetLayoutView="115" workbookViewId="0">
      <selection activeCell="C24" sqref="C24:I24"/>
    </sheetView>
  </sheetViews>
  <sheetFormatPr defaultRowHeight="18.75"/>
  <cols>
    <col min="1" max="35" width="5.625" style="101" customWidth="1"/>
    <col min="36" max="16384" width="9" style="101"/>
  </cols>
  <sheetData>
    <row r="1" spans="1:35" ht="25.5">
      <c r="A1" s="104" t="s">
        <v>582</v>
      </c>
      <c r="B1" s="105"/>
      <c r="C1" s="105"/>
      <c r="D1" s="105"/>
      <c r="E1" s="105"/>
      <c r="F1" s="105"/>
      <c r="G1" s="105"/>
      <c r="H1" s="105"/>
      <c r="I1" s="105"/>
      <c r="J1" s="105"/>
      <c r="K1" s="105"/>
      <c r="L1" s="106"/>
      <c r="M1" s="108"/>
      <c r="S1" s="109"/>
      <c r="T1" s="740" t="s">
        <v>597</v>
      </c>
      <c r="U1" s="741"/>
      <c r="V1" s="745" t="str">
        <f>IF('基本情報入力シート （台湾専用）'!C7="","",'基本情報入力シート （台湾専用）'!C7)</f>
        <v/>
      </c>
      <c r="W1" s="745"/>
      <c r="X1" s="745"/>
      <c r="Y1" s="745"/>
      <c r="Z1" s="745"/>
      <c r="AA1" s="110" t="s">
        <v>714</v>
      </c>
      <c r="AC1" s="111"/>
      <c r="AD1" s="111"/>
      <c r="AE1" s="111"/>
      <c r="AF1" s="111"/>
      <c r="AG1" s="111"/>
      <c r="AH1" s="111"/>
      <c r="AI1" s="111"/>
    </row>
    <row r="2" spans="1:35" ht="19.5" customHeight="1">
      <c r="A2" s="112" t="s">
        <v>583</v>
      </c>
      <c r="B2" s="113"/>
      <c r="C2" s="113"/>
      <c r="D2" s="113"/>
      <c r="E2" s="733" t="str">
        <f>IF('ND入力シート（台湾専用）'!C69="","",'ND入力シート（台湾専用）'!C69&amp;" "&amp;'ND入力シート（台湾専用）'!C70&amp;" "&amp;'ND入力シート（台湾専用）'!C71&amp;" "&amp;'ND入力シート（台湾専用）'!C72)</f>
        <v/>
      </c>
      <c r="F2" s="733"/>
      <c r="G2" s="733"/>
      <c r="H2" s="733"/>
      <c r="I2" s="733"/>
      <c r="J2" s="733"/>
      <c r="K2" s="733"/>
      <c r="L2" s="734"/>
      <c r="M2" s="108"/>
      <c r="AA2" s="103" t="s">
        <v>615</v>
      </c>
      <c r="AB2" s="108"/>
      <c r="AC2" s="108"/>
      <c r="AD2" s="114"/>
      <c r="AE2" s="114"/>
      <c r="AF2" s="114"/>
      <c r="AG2" s="114"/>
      <c r="AH2" s="114"/>
      <c r="AI2" s="114"/>
    </row>
    <row r="3" spans="1:35" ht="19.5">
      <c r="A3" s="112"/>
      <c r="B3" s="113"/>
      <c r="C3" s="113"/>
      <c r="D3" s="113"/>
      <c r="E3" s="733"/>
      <c r="F3" s="733"/>
      <c r="G3" s="733"/>
      <c r="H3" s="733"/>
      <c r="I3" s="733"/>
      <c r="J3" s="733"/>
      <c r="K3" s="733"/>
      <c r="L3" s="734"/>
      <c r="M3" s="108"/>
      <c r="AA3" s="103"/>
      <c r="AB3" s="108"/>
      <c r="AC3" s="108"/>
      <c r="AD3" s="114"/>
      <c r="AE3" s="114"/>
      <c r="AF3" s="114"/>
      <c r="AG3" s="114"/>
      <c r="AH3" s="114"/>
      <c r="AI3" s="114"/>
    </row>
    <row r="4" spans="1:35" ht="19.5">
      <c r="A4" s="112"/>
      <c r="B4" s="113"/>
      <c r="C4" s="113"/>
      <c r="D4" s="113"/>
      <c r="E4" s="735" t="str">
        <f>'基本情報入力シート （台湾専用）'!C26&amp;'基本情報入力シート （台湾専用）'!C27</f>
        <v>0</v>
      </c>
      <c r="F4" s="735"/>
      <c r="G4" s="735"/>
      <c r="H4" s="735"/>
      <c r="I4" s="735"/>
      <c r="J4" s="735"/>
      <c r="K4" s="735"/>
      <c r="L4" s="736"/>
      <c r="M4" s="108"/>
      <c r="AA4" s="103"/>
      <c r="AB4" s="108"/>
      <c r="AC4" s="108"/>
      <c r="AD4" s="114"/>
      <c r="AE4" s="114"/>
      <c r="AF4" s="114"/>
      <c r="AG4" s="114"/>
      <c r="AH4" s="114"/>
      <c r="AI4" s="114"/>
    </row>
    <row r="5" spans="1:35">
      <c r="A5" s="112" t="s">
        <v>584</v>
      </c>
      <c r="B5" s="113"/>
      <c r="C5" s="113"/>
      <c r="D5" s="113"/>
      <c r="E5" s="113"/>
      <c r="F5" s="113"/>
      <c r="G5" s="113"/>
      <c r="H5" s="113"/>
      <c r="I5" s="113"/>
      <c r="J5" s="113"/>
      <c r="K5" s="108"/>
      <c r="L5" s="312"/>
      <c r="M5" s="108"/>
      <c r="AB5" s="114" t="s">
        <v>610</v>
      </c>
      <c r="AC5" s="108"/>
      <c r="AD5" s="115"/>
      <c r="AE5" s="115"/>
      <c r="AF5" s="115"/>
      <c r="AG5" s="115"/>
      <c r="AH5" s="115"/>
      <c r="AI5" s="115"/>
    </row>
    <row r="6" spans="1:35" ht="18.75" customHeight="1">
      <c r="A6" s="116" t="s">
        <v>585</v>
      </c>
      <c r="B6" s="117"/>
      <c r="C6" s="117"/>
      <c r="D6" s="117"/>
      <c r="E6" s="738"/>
      <c r="F6" s="738"/>
      <c r="G6" s="117"/>
      <c r="H6" s="117"/>
      <c r="I6" s="117"/>
      <c r="J6" s="117"/>
      <c r="K6" s="313"/>
      <c r="L6" s="314"/>
      <c r="M6" s="108"/>
      <c r="AB6" s="85" t="s">
        <v>609</v>
      </c>
      <c r="AC6" s="118"/>
      <c r="AD6" s="119"/>
      <c r="AE6" s="119"/>
      <c r="AF6" s="119"/>
      <c r="AG6" s="119"/>
      <c r="AH6" s="119"/>
      <c r="AI6" s="120"/>
    </row>
    <row r="7" spans="1:35" ht="21" customHeight="1">
      <c r="K7" s="759" t="s">
        <v>613</v>
      </c>
      <c r="L7" s="759"/>
      <c r="M7" s="759"/>
      <c r="N7" s="759"/>
      <c r="O7" s="759"/>
      <c r="AB7" s="83" t="str">
        <f>IF('ND入力シート（台湾専用）'!C35="","",'ND入力シート（台湾専用）'!C35)</f>
        <v/>
      </c>
      <c r="AC7" s="118"/>
      <c r="AD7" s="119"/>
      <c r="AE7" s="119"/>
      <c r="AF7" s="119"/>
      <c r="AG7" s="119"/>
      <c r="AH7" s="119"/>
      <c r="AI7" s="120"/>
    </row>
    <row r="8" spans="1:35" s="300" customFormat="1" ht="20.25" customHeight="1">
      <c r="E8" s="761" t="s">
        <v>1019</v>
      </c>
      <c r="F8" s="761"/>
      <c r="G8" s="761"/>
      <c r="K8" s="759"/>
      <c r="L8" s="759"/>
      <c r="M8" s="759"/>
      <c r="N8" s="759"/>
      <c r="O8" s="759"/>
      <c r="S8" s="760" t="s">
        <v>599</v>
      </c>
      <c r="T8" s="760"/>
      <c r="U8" s="760"/>
      <c r="AB8" s="83" t="str">
        <f>IF('ND入力シート（台湾専用）'!C42="","",'ND入力シート（台湾専用）'!C42)</f>
        <v/>
      </c>
      <c r="AC8" s="118"/>
      <c r="AD8" s="119"/>
      <c r="AE8" s="119"/>
      <c r="AF8" s="119"/>
      <c r="AG8" s="119"/>
      <c r="AH8" s="119"/>
      <c r="AI8" s="120"/>
    </row>
    <row r="9" spans="1:35" ht="19.5" customHeight="1">
      <c r="E9" s="761"/>
      <c r="F9" s="761"/>
      <c r="G9" s="761"/>
      <c r="R9" s="315"/>
      <c r="S9" s="760"/>
      <c r="T9" s="760"/>
      <c r="U9" s="760"/>
      <c r="AB9" s="83" t="str">
        <f>IF('ND入力シート（台湾専用）'!C49="","",'ND入力シート（台湾専用）'!C49)</f>
        <v/>
      </c>
      <c r="AC9" s="118"/>
      <c r="AD9" s="119"/>
      <c r="AE9" s="119"/>
      <c r="AF9" s="119"/>
      <c r="AG9" s="119"/>
      <c r="AH9" s="119"/>
      <c r="AI9" s="120"/>
    </row>
    <row r="10" spans="1:35" ht="19.5">
      <c r="K10" s="739" t="s">
        <v>604</v>
      </c>
      <c r="L10" s="739"/>
      <c r="N10" s="739" t="s">
        <v>605</v>
      </c>
      <c r="O10" s="739"/>
      <c r="Q10" s="714" t="s">
        <v>590</v>
      </c>
      <c r="R10" s="715"/>
      <c r="S10" s="715"/>
      <c r="T10" s="716"/>
      <c r="AB10" s="83" t="str">
        <f>IF('ND入力シート（台湾専用）'!C101="","",'ND入力シート（台湾専用）'!C101)</f>
        <v/>
      </c>
      <c r="AC10" s="118"/>
      <c r="AD10" s="119"/>
      <c r="AE10" s="119"/>
      <c r="AF10" s="119"/>
      <c r="AG10" s="119"/>
      <c r="AH10" s="119"/>
      <c r="AI10" s="120"/>
    </row>
    <row r="11" spans="1:35" ht="18.75" customHeight="1">
      <c r="K11" s="743" t="str">
        <f>IF('ND入力シート（台湾専用）'!C91="","",'ND入力シート（台湾専用）'!C91)</f>
        <v/>
      </c>
      <c r="L11" s="743"/>
      <c r="M11" s="121"/>
      <c r="N11" s="744" t="str">
        <f>IF('ND入力シート（台湾専用）'!C92="","",'ND入力シート（台湾専用）'!C92)</f>
        <v/>
      </c>
      <c r="O11" s="744"/>
      <c r="P11" s="122"/>
      <c r="Q11" s="717" t="str">
        <f>IF('ND入力シート（台湾専用）'!C16="","",'ND入力シート（台湾専用）'!C16)</f>
        <v/>
      </c>
      <c r="R11" s="718"/>
      <c r="S11" s="718"/>
      <c r="T11" s="719"/>
      <c r="AB11" s="83" t="str">
        <f>IF('ND入力シート（台湾専用）'!C108="","",'ND入力シート（台湾専用）'!C108)</f>
        <v/>
      </c>
      <c r="AC11" s="118"/>
      <c r="AD11" s="119"/>
      <c r="AE11" s="119"/>
      <c r="AF11" s="119"/>
      <c r="AG11" s="119"/>
      <c r="AH11" s="119"/>
      <c r="AI11" s="120"/>
    </row>
    <row r="12" spans="1:35" ht="18.75" customHeight="1">
      <c r="K12" s="743"/>
      <c r="L12" s="743"/>
      <c r="M12" s="121"/>
      <c r="N12" s="744"/>
      <c r="O12" s="744"/>
      <c r="P12" s="122"/>
      <c r="Q12" s="717"/>
      <c r="R12" s="718"/>
      <c r="S12" s="718"/>
      <c r="T12" s="719"/>
      <c r="AB12" s="83" t="str">
        <f>IF('ND入力シート（台湾専用）'!C115="","",'ND入力シート（台湾専用）'!C115)</f>
        <v/>
      </c>
      <c r="AC12" s="118"/>
      <c r="AD12" s="119"/>
      <c r="AE12" s="119"/>
      <c r="AF12" s="119"/>
      <c r="AG12" s="119"/>
      <c r="AH12" s="119"/>
      <c r="AI12" s="120"/>
    </row>
    <row r="13" spans="1:35">
      <c r="K13" s="121"/>
      <c r="L13" s="123"/>
      <c r="M13" s="122"/>
      <c r="N13" s="121"/>
      <c r="O13" s="123"/>
      <c r="P13" s="122"/>
      <c r="Q13" s="720"/>
      <c r="R13" s="721"/>
      <c r="S13" s="721"/>
      <c r="T13" s="722"/>
      <c r="AB13" s="83" t="str">
        <f>IF('ND入力シート（台湾専用）'!C122="","",'ND入力シート（台湾専用）'!C122)</f>
        <v/>
      </c>
      <c r="AC13" s="118"/>
      <c r="AD13" s="119"/>
      <c r="AE13" s="119"/>
      <c r="AF13" s="119"/>
      <c r="AG13" s="119"/>
      <c r="AH13" s="119"/>
      <c r="AI13" s="120"/>
    </row>
    <row r="14" spans="1:35" ht="19.5">
      <c r="A14" s="714" t="s">
        <v>586</v>
      </c>
      <c r="B14" s="715"/>
      <c r="C14" s="715"/>
      <c r="D14" s="716"/>
      <c r="F14" s="714" t="s">
        <v>587</v>
      </c>
      <c r="G14" s="715"/>
      <c r="H14" s="715"/>
      <c r="I14" s="716"/>
      <c r="J14" s="746" t="s">
        <v>592</v>
      </c>
      <c r="K14" s="747"/>
      <c r="L14" s="723" t="s">
        <v>593</v>
      </c>
      <c r="M14" s="724"/>
      <c r="N14" s="750"/>
      <c r="O14" s="723" t="s">
        <v>614</v>
      </c>
      <c r="P14" s="724"/>
      <c r="Q14" s="724"/>
      <c r="R14" s="724"/>
      <c r="S14" s="724"/>
      <c r="T14" s="724"/>
      <c r="U14" s="724"/>
      <c r="V14" s="714" t="s">
        <v>591</v>
      </c>
      <c r="W14" s="715"/>
      <c r="X14" s="715"/>
      <c r="Y14" s="716"/>
      <c r="AB14" s="83" t="str">
        <f>IF('ND入力シート（台湾専用）'!C129="","",'ND入力シート（台湾専用）'!C129)</f>
        <v/>
      </c>
      <c r="AC14" s="118"/>
      <c r="AD14" s="119"/>
      <c r="AE14" s="119"/>
      <c r="AF14" s="119"/>
      <c r="AG14" s="119"/>
      <c r="AH14" s="119"/>
      <c r="AI14" s="120"/>
    </row>
    <row r="15" spans="1:35" ht="19.5" customHeight="1">
      <c r="A15" s="717">
        <f>AB22</f>
        <v>0</v>
      </c>
      <c r="B15" s="718"/>
      <c r="C15" s="718"/>
      <c r="D15" s="719"/>
      <c r="F15" s="717" t="str">
        <f>IF('ND入力シート（台湾専用）'!C7="","",'ND入力シート（台湾専用）'!C7)</f>
        <v/>
      </c>
      <c r="G15" s="718"/>
      <c r="H15" s="718"/>
      <c r="I15" s="719"/>
      <c r="J15" s="748"/>
      <c r="K15" s="749"/>
      <c r="L15" s="751"/>
      <c r="M15" s="752"/>
      <c r="N15" s="753"/>
      <c r="O15" s="723"/>
      <c r="P15" s="724"/>
      <c r="Q15" s="724"/>
      <c r="R15" s="724"/>
      <c r="S15" s="724"/>
      <c r="T15" s="724"/>
      <c r="U15" s="724"/>
      <c r="V15" s="717" t="str">
        <f>AB31</f>
        <v/>
      </c>
      <c r="W15" s="718"/>
      <c r="X15" s="718"/>
      <c r="Y15" s="719"/>
      <c r="AB15" s="83" t="str">
        <f>IF('ND入力シート（台湾専用）'!C136="","",'ND入力シート（台湾専用）'!C136)</f>
        <v/>
      </c>
      <c r="AC15" s="118"/>
      <c r="AD15" s="119"/>
      <c r="AE15" s="119"/>
      <c r="AF15" s="119"/>
      <c r="AG15" s="119"/>
      <c r="AH15" s="119"/>
      <c r="AI15" s="120"/>
    </row>
    <row r="16" spans="1:35" ht="19.5" customHeight="1">
      <c r="A16" s="717"/>
      <c r="B16" s="718"/>
      <c r="C16" s="718"/>
      <c r="D16" s="719"/>
      <c r="E16" s="124"/>
      <c r="F16" s="717"/>
      <c r="G16" s="718"/>
      <c r="H16" s="718"/>
      <c r="I16" s="719"/>
      <c r="J16" s="754" t="s">
        <v>594</v>
      </c>
      <c r="K16" s="755"/>
      <c r="L16" s="725" t="s">
        <v>595</v>
      </c>
      <c r="M16" s="726"/>
      <c r="N16" s="757"/>
      <c r="O16" s="725" t="s">
        <v>596</v>
      </c>
      <c r="P16" s="726"/>
      <c r="Q16" s="726"/>
      <c r="R16" s="726"/>
      <c r="S16" s="726"/>
      <c r="T16" s="726"/>
      <c r="U16" s="726"/>
      <c r="V16" s="717"/>
      <c r="W16" s="718"/>
      <c r="X16" s="718"/>
      <c r="Y16" s="719"/>
      <c r="AB16" s="83" t="str">
        <f>IF('ND入力シート（台湾専用）'!C143="","",'ND入力シート（台湾専用）'!C143)</f>
        <v/>
      </c>
      <c r="AC16" s="118"/>
      <c r="AD16" s="119"/>
      <c r="AE16" s="119"/>
      <c r="AF16" s="119"/>
      <c r="AG16" s="119"/>
      <c r="AH16" s="119"/>
      <c r="AI16" s="120"/>
    </row>
    <row r="17" spans="1:35" ht="18.75" customHeight="1">
      <c r="A17" s="720"/>
      <c r="B17" s="721"/>
      <c r="C17" s="721"/>
      <c r="D17" s="722"/>
      <c r="F17" s="720"/>
      <c r="G17" s="721"/>
      <c r="H17" s="721"/>
      <c r="I17" s="722"/>
      <c r="J17" s="756"/>
      <c r="K17" s="747"/>
      <c r="L17" s="727"/>
      <c r="M17" s="728"/>
      <c r="N17" s="758"/>
      <c r="O17" s="727"/>
      <c r="P17" s="728"/>
      <c r="Q17" s="728"/>
      <c r="R17" s="728"/>
      <c r="S17" s="728"/>
      <c r="T17" s="728"/>
      <c r="U17" s="728"/>
      <c r="V17" s="720"/>
      <c r="W17" s="721"/>
      <c r="X17" s="721"/>
      <c r="Y17" s="722"/>
      <c r="AB17" s="83" t="str">
        <f>IF('ND入力シート（台湾専用）'!C150="","",'ND入力シート（台湾専用）'!C150)</f>
        <v/>
      </c>
      <c r="AC17" s="118"/>
      <c r="AD17" s="119"/>
      <c r="AE17" s="119"/>
      <c r="AF17" s="119"/>
      <c r="AG17" s="119"/>
      <c r="AH17" s="119"/>
      <c r="AI17" s="120"/>
    </row>
    <row r="18" spans="1:35" ht="19.5">
      <c r="C18" s="125"/>
      <c r="J18" s="108"/>
      <c r="K18" s="108"/>
      <c r="L18" s="107"/>
      <c r="M18" s="108"/>
      <c r="O18" s="107"/>
      <c r="P18" s="108"/>
      <c r="AB18" s="83" t="str">
        <f>IF('ND入力シート（台湾専用）'!C157="","",'ND入力シート（台湾専用）'!C157)</f>
        <v/>
      </c>
      <c r="AC18" s="126"/>
      <c r="AD18" s="126"/>
      <c r="AE18" s="126"/>
      <c r="AF18" s="126"/>
      <c r="AG18" s="126"/>
      <c r="AH18" s="126"/>
      <c r="AI18" s="127"/>
    </row>
    <row r="19" spans="1:35" ht="19.5">
      <c r="C19" s="125"/>
      <c r="J19" s="108"/>
      <c r="K19" s="108"/>
      <c r="L19" s="108"/>
      <c r="M19" s="108"/>
      <c r="O19" s="108"/>
      <c r="P19" s="108"/>
      <c r="AC19" s="425"/>
      <c r="AD19" s="425"/>
      <c r="AE19" s="425"/>
      <c r="AF19" s="425"/>
      <c r="AG19" s="425"/>
      <c r="AH19" s="425"/>
      <c r="AI19" s="425"/>
    </row>
    <row r="20" spans="1:35" ht="18" customHeight="1">
      <c r="C20" s="128" t="s">
        <v>598</v>
      </c>
      <c r="L20" s="128" t="s">
        <v>601</v>
      </c>
      <c r="M20" s="128"/>
      <c r="T20" s="729" t="s">
        <v>608</v>
      </c>
      <c r="U20" s="729"/>
      <c r="V20" s="729"/>
      <c r="W20" s="729"/>
      <c r="X20" s="729"/>
      <c r="Y20" s="729"/>
      <c r="Z20" s="729"/>
      <c r="AC20" s="111"/>
      <c r="AD20" s="111"/>
      <c r="AE20" s="111"/>
      <c r="AF20" s="111"/>
      <c r="AG20" s="111"/>
      <c r="AH20" s="111"/>
      <c r="AI20" s="111"/>
    </row>
    <row r="21" spans="1:35" ht="18" customHeight="1">
      <c r="C21" s="742" t="s">
        <v>711</v>
      </c>
      <c r="D21" s="742"/>
      <c r="E21" s="742"/>
      <c r="F21" s="129" t="s">
        <v>292</v>
      </c>
      <c r="G21" s="737" t="s">
        <v>603</v>
      </c>
      <c r="H21" s="737"/>
      <c r="I21" s="737"/>
      <c r="L21" s="742" t="s">
        <v>602</v>
      </c>
      <c r="M21" s="742"/>
      <c r="N21" s="742"/>
      <c r="O21" s="129" t="s">
        <v>292</v>
      </c>
      <c r="P21" s="737" t="s">
        <v>606</v>
      </c>
      <c r="Q21" s="737"/>
      <c r="R21" s="737"/>
      <c r="T21" s="742" t="s">
        <v>606</v>
      </c>
      <c r="U21" s="742"/>
      <c r="V21" s="742"/>
      <c r="W21" s="129" t="s">
        <v>292</v>
      </c>
      <c r="X21" s="737" t="s">
        <v>607</v>
      </c>
      <c r="Y21" s="737"/>
      <c r="Z21" s="737"/>
      <c r="AA21" s="130"/>
      <c r="AB21" s="131" t="s">
        <v>611</v>
      </c>
      <c r="AC21" s="114"/>
      <c r="AD21" s="114"/>
      <c r="AE21" s="114"/>
      <c r="AF21" s="114"/>
      <c r="AG21" s="114"/>
      <c r="AH21" s="114"/>
      <c r="AI21" s="114"/>
    </row>
    <row r="22" spans="1:35">
      <c r="C22" s="713"/>
      <c r="D22" s="713"/>
      <c r="E22" s="713"/>
      <c r="F22" s="713"/>
      <c r="G22" s="713"/>
      <c r="H22" s="713"/>
      <c r="I22" s="713"/>
      <c r="J22" s="132"/>
      <c r="L22" s="713" t="s">
        <v>609</v>
      </c>
      <c r="M22" s="713"/>
      <c r="N22" s="713"/>
      <c r="O22" s="713"/>
      <c r="P22" s="713"/>
      <c r="Q22" s="713"/>
      <c r="R22" s="713"/>
      <c r="T22" s="713"/>
      <c r="U22" s="713"/>
      <c r="V22" s="713"/>
      <c r="W22" s="713"/>
      <c r="X22" s="713"/>
      <c r="Y22" s="713"/>
      <c r="Z22" s="713"/>
      <c r="AB22" s="84">
        <f>IF('ND入力シート（台湾専用）'!C22="YES",'ND入力シート（台湾専用）'!C7,'ND入力シート（台湾専用）'!C23)</f>
        <v>0</v>
      </c>
      <c r="AC22" s="126"/>
      <c r="AD22" s="126"/>
      <c r="AE22" s="126"/>
      <c r="AF22" s="126"/>
      <c r="AG22" s="126"/>
      <c r="AH22" s="126"/>
      <c r="AI22" s="127"/>
    </row>
    <row r="23" spans="1:35">
      <c r="C23" s="713"/>
      <c r="D23" s="713"/>
      <c r="E23" s="713"/>
      <c r="F23" s="713"/>
      <c r="G23" s="713"/>
      <c r="H23" s="713"/>
      <c r="I23" s="713"/>
      <c r="J23" s="132"/>
      <c r="L23" s="713"/>
      <c r="M23" s="713"/>
      <c r="N23" s="713"/>
      <c r="O23" s="713"/>
      <c r="P23" s="713"/>
      <c r="Q23" s="713"/>
      <c r="R23" s="713"/>
      <c r="T23" s="713"/>
      <c r="U23" s="713"/>
      <c r="V23" s="713"/>
      <c r="W23" s="713"/>
      <c r="X23" s="713"/>
      <c r="Y23" s="713"/>
      <c r="Z23" s="713"/>
      <c r="AA23" s="132"/>
      <c r="AB23" s="133"/>
      <c r="AC23" s="111"/>
      <c r="AD23" s="111"/>
      <c r="AE23" s="111"/>
      <c r="AF23" s="111"/>
      <c r="AG23" s="111"/>
      <c r="AH23" s="111"/>
      <c r="AI23" s="111"/>
    </row>
    <row r="24" spans="1:35">
      <c r="C24" s="713"/>
      <c r="D24" s="713"/>
      <c r="E24" s="713"/>
      <c r="F24" s="713"/>
      <c r="G24" s="713"/>
      <c r="H24" s="713"/>
      <c r="I24" s="713"/>
      <c r="J24" s="132"/>
      <c r="L24" s="713"/>
      <c r="M24" s="713"/>
      <c r="N24" s="713"/>
      <c r="O24" s="713"/>
      <c r="P24" s="713"/>
      <c r="Q24" s="713"/>
      <c r="R24" s="713"/>
      <c r="T24" s="713"/>
      <c r="U24" s="713"/>
      <c r="V24" s="713"/>
      <c r="W24" s="713"/>
      <c r="X24" s="713"/>
      <c r="Y24" s="713"/>
      <c r="Z24" s="713"/>
      <c r="AA24" s="132"/>
      <c r="AB24" s="131" t="s">
        <v>600</v>
      </c>
      <c r="AC24" s="114"/>
      <c r="AD24" s="114"/>
      <c r="AE24" s="114"/>
      <c r="AF24" s="114"/>
      <c r="AG24" s="114"/>
      <c r="AH24" s="114"/>
      <c r="AI24" s="114"/>
    </row>
    <row r="25" spans="1:35">
      <c r="C25" s="713"/>
      <c r="D25" s="713"/>
      <c r="E25" s="713"/>
      <c r="F25" s="713"/>
      <c r="G25" s="713"/>
      <c r="H25" s="713"/>
      <c r="I25" s="713"/>
      <c r="J25" s="132"/>
      <c r="L25" s="713"/>
      <c r="M25" s="713"/>
      <c r="N25" s="713"/>
      <c r="O25" s="713"/>
      <c r="P25" s="713"/>
      <c r="Q25" s="713"/>
      <c r="R25" s="713"/>
      <c r="T25" s="713"/>
      <c r="U25" s="713"/>
      <c r="V25" s="713"/>
      <c r="W25" s="713"/>
      <c r="X25" s="713"/>
      <c r="Y25" s="713"/>
      <c r="Z25" s="713"/>
      <c r="AA25" s="132"/>
      <c r="AB25" s="85" t="str">
        <f>IF('ND入力シート（台湾専用）'!C7="","",'ND入力シート（台湾専用）'!C7)</f>
        <v/>
      </c>
      <c r="AC25" s="126"/>
      <c r="AD25" s="126"/>
      <c r="AE25" s="126"/>
      <c r="AF25" s="126"/>
      <c r="AG25" s="126"/>
      <c r="AH25" s="126"/>
      <c r="AI25" s="127"/>
    </row>
    <row r="26" spans="1:35">
      <c r="C26" s="713"/>
      <c r="D26" s="713"/>
      <c r="E26" s="713"/>
      <c r="F26" s="713"/>
      <c r="G26" s="713"/>
      <c r="H26" s="713"/>
      <c r="I26" s="713"/>
      <c r="J26" s="132"/>
      <c r="L26" s="713"/>
      <c r="M26" s="713"/>
      <c r="N26" s="713"/>
      <c r="O26" s="713"/>
      <c r="P26" s="713"/>
      <c r="Q26" s="713"/>
      <c r="R26" s="713"/>
      <c r="T26" s="713"/>
      <c r="U26" s="713"/>
      <c r="V26" s="713"/>
      <c r="W26" s="713"/>
      <c r="X26" s="713"/>
      <c r="Y26" s="713"/>
      <c r="Z26" s="713"/>
      <c r="AA26" s="134"/>
      <c r="AB26" s="111"/>
      <c r="AC26" s="111"/>
      <c r="AD26" s="111"/>
      <c r="AE26" s="111"/>
      <c r="AF26" s="111"/>
      <c r="AG26" s="111"/>
      <c r="AH26" s="111"/>
      <c r="AI26" s="111"/>
    </row>
    <row r="27" spans="1:35">
      <c r="C27" s="713"/>
      <c r="D27" s="713"/>
      <c r="E27" s="713"/>
      <c r="F27" s="713"/>
      <c r="G27" s="713"/>
      <c r="H27" s="713"/>
      <c r="I27" s="713"/>
      <c r="L27" s="713"/>
      <c r="M27" s="713"/>
      <c r="N27" s="713"/>
      <c r="O27" s="713"/>
      <c r="P27" s="713"/>
      <c r="Q27" s="713"/>
      <c r="R27" s="713"/>
      <c r="T27" s="713"/>
      <c r="U27" s="713"/>
      <c r="V27" s="713"/>
      <c r="W27" s="713"/>
      <c r="X27" s="713"/>
      <c r="Y27" s="713"/>
      <c r="Z27" s="713"/>
      <c r="AA27" s="108"/>
      <c r="AB27" s="114" t="s">
        <v>107</v>
      </c>
      <c r="AC27" s="114"/>
      <c r="AD27" s="114"/>
      <c r="AE27" s="114"/>
      <c r="AF27" s="114"/>
      <c r="AG27" s="114"/>
      <c r="AH27" s="114"/>
      <c r="AI27" s="114"/>
    </row>
    <row r="28" spans="1:35">
      <c r="C28" s="713"/>
      <c r="D28" s="713"/>
      <c r="E28" s="713"/>
      <c r="F28" s="713"/>
      <c r="G28" s="713"/>
      <c r="H28" s="713"/>
      <c r="I28" s="713"/>
      <c r="L28" s="713"/>
      <c r="M28" s="713"/>
      <c r="N28" s="713"/>
      <c r="O28" s="713"/>
      <c r="P28" s="713"/>
      <c r="Q28" s="713"/>
      <c r="R28" s="713"/>
      <c r="T28" s="713"/>
      <c r="U28" s="713"/>
      <c r="V28" s="713"/>
      <c r="W28" s="713"/>
      <c r="X28" s="713"/>
      <c r="Y28" s="713"/>
      <c r="Z28" s="713"/>
      <c r="AA28" s="108"/>
      <c r="AB28" s="85" t="str">
        <f>IF('ND入力シート（台湾専用）'!C16="","",'ND入力シート（台湾専用）'!C16)</f>
        <v/>
      </c>
      <c r="AC28" s="126"/>
      <c r="AD28" s="126"/>
      <c r="AE28" s="126"/>
      <c r="AF28" s="126"/>
      <c r="AG28" s="126"/>
      <c r="AH28" s="126"/>
      <c r="AI28" s="127"/>
    </row>
    <row r="29" spans="1:35" ht="20.25" customHeight="1">
      <c r="C29" s="713"/>
      <c r="D29" s="713"/>
      <c r="E29" s="713"/>
      <c r="F29" s="713"/>
      <c r="G29" s="713"/>
      <c r="H29" s="713"/>
      <c r="I29" s="713"/>
      <c r="L29" s="713"/>
      <c r="M29" s="713"/>
      <c r="N29" s="713"/>
      <c r="O29" s="713"/>
      <c r="P29" s="713"/>
      <c r="Q29" s="713"/>
      <c r="R29" s="713"/>
      <c r="T29" s="713"/>
      <c r="U29" s="713"/>
      <c r="V29" s="713"/>
      <c r="W29" s="713"/>
      <c r="X29" s="713"/>
      <c r="Y29" s="713"/>
      <c r="Z29" s="713"/>
      <c r="AA29" s="108"/>
      <c r="AB29" s="111"/>
      <c r="AC29" s="111"/>
      <c r="AD29" s="111"/>
      <c r="AE29" s="111"/>
      <c r="AF29" s="111"/>
      <c r="AG29" s="111"/>
      <c r="AH29" s="111"/>
      <c r="AI29" s="111"/>
    </row>
    <row r="30" spans="1:35">
      <c r="C30" s="713"/>
      <c r="D30" s="713"/>
      <c r="E30" s="713"/>
      <c r="F30" s="713"/>
      <c r="G30" s="713"/>
      <c r="H30" s="713"/>
      <c r="I30" s="713"/>
      <c r="L30" s="713"/>
      <c r="M30" s="713"/>
      <c r="N30" s="713"/>
      <c r="O30" s="713"/>
      <c r="P30" s="713"/>
      <c r="Q30" s="713"/>
      <c r="R30" s="713"/>
      <c r="T30" s="713"/>
      <c r="U30" s="713"/>
      <c r="V30" s="713"/>
      <c r="W30" s="713"/>
      <c r="X30" s="713"/>
      <c r="Y30" s="713"/>
      <c r="Z30" s="713"/>
      <c r="AB30" s="114" t="s">
        <v>106</v>
      </c>
      <c r="AC30" s="114"/>
      <c r="AD30" s="114"/>
      <c r="AE30" s="114"/>
      <c r="AF30" s="114"/>
      <c r="AG30" s="114"/>
      <c r="AH30" s="114"/>
      <c r="AI30" s="114"/>
    </row>
    <row r="31" spans="1:35">
      <c r="AA31" s="135"/>
      <c r="AB31" s="85" t="str">
        <f>IF('ND入力シート（台湾専用）'!C56="YES",'ND入力シート（台湾専用）'!C16,'ND入力シート（台湾専用）'!C57)</f>
        <v/>
      </c>
      <c r="AC31" s="118"/>
      <c r="AD31" s="118"/>
      <c r="AE31" s="118"/>
      <c r="AF31" s="118"/>
      <c r="AG31" s="118"/>
      <c r="AH31" s="118"/>
      <c r="AI31" s="136"/>
    </row>
    <row r="32" spans="1:35">
      <c r="B32" s="137" t="s">
        <v>589</v>
      </c>
      <c r="S32" s="138" t="s">
        <v>588</v>
      </c>
      <c r="AA32" s="130"/>
    </row>
    <row r="33" spans="1:27">
      <c r="B33" s="730">
        <f>IF('ND入力シート（台湾専用）'!C22="YES",'ND入力シート（台湾専用）'!C8,'ND入力シート（台湾専用）'!C24)</f>
        <v>0</v>
      </c>
      <c r="C33" s="730"/>
      <c r="D33" s="730"/>
      <c r="E33" s="730"/>
      <c r="F33" s="730"/>
      <c r="G33" s="730"/>
      <c r="H33" s="730"/>
      <c r="I33" s="730"/>
      <c r="J33" s="730"/>
      <c r="K33" s="730"/>
      <c r="L33" s="730"/>
      <c r="S33" s="732"/>
      <c r="T33" s="732"/>
      <c r="U33" s="732"/>
      <c r="V33" s="732"/>
      <c r="W33" s="109"/>
      <c r="X33" s="731"/>
      <c r="Y33" s="731"/>
      <c r="AA33" s="130"/>
    </row>
    <row r="34" spans="1:27">
      <c r="B34" s="730" t="str">
        <f>IF('ND入力シート（台湾専用）'!C30="","",'ND入力シート（台湾専用）'!C30)</f>
        <v/>
      </c>
      <c r="C34" s="730"/>
      <c r="D34" s="730"/>
      <c r="E34" s="730"/>
      <c r="F34" s="730"/>
      <c r="G34" s="730"/>
      <c r="H34" s="730"/>
      <c r="I34" s="730"/>
      <c r="J34" s="730"/>
      <c r="K34" s="730"/>
      <c r="L34" s="730"/>
      <c r="S34" s="732"/>
      <c r="T34" s="732"/>
      <c r="U34" s="732"/>
      <c r="V34" s="732"/>
      <c r="W34" s="109"/>
      <c r="X34" s="731"/>
      <c r="Y34" s="731"/>
      <c r="AA34" s="132"/>
    </row>
    <row r="35" spans="1:27">
      <c r="B35" s="730" t="str">
        <f>IF('ND入力シート（台湾専用）'!C31="","",'ND入力シート（台湾専用）'!C31)</f>
        <v/>
      </c>
      <c r="C35" s="730"/>
      <c r="D35" s="730"/>
      <c r="E35" s="730"/>
      <c r="F35" s="730"/>
      <c r="G35" s="730"/>
      <c r="H35" s="730"/>
      <c r="I35" s="730"/>
      <c r="J35" s="730"/>
      <c r="K35" s="730"/>
      <c r="L35" s="730"/>
      <c r="M35" s="139"/>
      <c r="N35" s="139"/>
      <c r="O35" s="139"/>
      <c r="P35" s="139"/>
      <c r="Q35" s="139"/>
      <c r="R35" s="139"/>
      <c r="S35" s="732"/>
      <c r="T35" s="732"/>
      <c r="U35" s="732"/>
      <c r="V35" s="732"/>
      <c r="W35" s="109"/>
      <c r="X35" s="731"/>
      <c r="Y35" s="731"/>
      <c r="AA35" s="132"/>
    </row>
    <row r="36" spans="1:27">
      <c r="B36" s="730" t="str">
        <f>IF('ND入力シート（台湾専用）'!C32="","",'ND入力シート（台湾専用）'!C32)</f>
        <v/>
      </c>
      <c r="C36" s="730"/>
      <c r="D36" s="730"/>
      <c r="E36" s="730"/>
      <c r="F36" s="730"/>
      <c r="G36" s="730"/>
      <c r="H36" s="730"/>
      <c r="I36" s="730"/>
      <c r="J36" s="730"/>
      <c r="K36" s="730"/>
      <c r="L36" s="730"/>
      <c r="M36" s="139"/>
      <c r="N36" s="139"/>
      <c r="O36" s="139"/>
      <c r="P36" s="139"/>
      <c r="Q36" s="139"/>
      <c r="R36" s="139"/>
      <c r="S36" s="140"/>
      <c r="T36" s="140"/>
      <c r="U36" s="141"/>
      <c r="V36" s="141"/>
      <c r="W36" s="121"/>
      <c r="X36" s="121"/>
      <c r="Y36" s="139"/>
      <c r="AA36" s="132"/>
    </row>
    <row r="37" spans="1:27">
      <c r="B37" s="730" t="str">
        <f>IF('ND入力シート（台湾専用）'!C33="","",'ND入力シート（台湾専用）'!C33)</f>
        <v/>
      </c>
      <c r="C37" s="730"/>
      <c r="D37" s="730"/>
      <c r="E37" s="730"/>
      <c r="F37" s="730"/>
      <c r="G37" s="730"/>
      <c r="H37" s="730"/>
      <c r="I37" s="730"/>
      <c r="J37" s="730"/>
      <c r="K37" s="730"/>
      <c r="L37" s="730"/>
      <c r="M37" s="139"/>
      <c r="N37" s="139"/>
      <c r="O37" s="139"/>
      <c r="P37" s="139"/>
      <c r="Q37" s="139"/>
      <c r="R37" s="139"/>
      <c r="S37" s="140"/>
      <c r="T37" s="140"/>
      <c r="U37" s="141"/>
      <c r="V37" s="141"/>
      <c r="W37" s="121"/>
      <c r="X37" s="121"/>
      <c r="Y37" s="139"/>
      <c r="AA37" s="132"/>
    </row>
    <row r="38" spans="1:27">
      <c r="A38" s="142"/>
    </row>
  </sheetData>
  <sheetProtection algorithmName="SHA-512" hashValue="+QmlzZ5Su8CRHmUBwoVm5CJdR3+YW120XsgH8/bmD+EqV37/I6JKO1MzZyhnqsI4vm7pWoDmSLdPHq0YeplliA==" saltValue="pBSKU9qUx+4pDz+sl01cLg==" spinCount="100000" sheet="1" objects="1" scenarios="1"/>
  <mergeCells count="71">
    <mergeCell ref="C30:I30"/>
    <mergeCell ref="L30:R30"/>
    <mergeCell ref="T30:Z30"/>
    <mergeCell ref="T22:Z22"/>
    <mergeCell ref="T23:Z23"/>
    <mergeCell ref="T24:Z24"/>
    <mergeCell ref="T25:Z25"/>
    <mergeCell ref="C22:I22"/>
    <mergeCell ref="C23:I23"/>
    <mergeCell ref="C24:I24"/>
    <mergeCell ref="C25:I25"/>
    <mergeCell ref="T27:Z27"/>
    <mergeCell ref="L23:R23"/>
    <mergeCell ref="T29:Z29"/>
    <mergeCell ref="L22:R22"/>
    <mergeCell ref="L28:R28"/>
    <mergeCell ref="T1:U1"/>
    <mergeCell ref="C21:E21"/>
    <mergeCell ref="G21:I21"/>
    <mergeCell ref="T21:V21"/>
    <mergeCell ref="K11:L12"/>
    <mergeCell ref="N11:O12"/>
    <mergeCell ref="V1:Z1"/>
    <mergeCell ref="J14:K15"/>
    <mergeCell ref="L14:N15"/>
    <mergeCell ref="J16:K17"/>
    <mergeCell ref="L16:N17"/>
    <mergeCell ref="X21:Z21"/>
    <mergeCell ref="L21:N21"/>
    <mergeCell ref="K7:O8"/>
    <mergeCell ref="S8:U9"/>
    <mergeCell ref="E8:G9"/>
    <mergeCell ref="E2:L3"/>
    <mergeCell ref="E4:L4"/>
    <mergeCell ref="P21:R21"/>
    <mergeCell ref="Q11:T13"/>
    <mergeCell ref="E6:F6"/>
    <mergeCell ref="K10:L10"/>
    <mergeCell ref="N10:O10"/>
    <mergeCell ref="B37:L37"/>
    <mergeCell ref="X33:Y33"/>
    <mergeCell ref="X34:Y34"/>
    <mergeCell ref="X35:Y35"/>
    <mergeCell ref="S33:V33"/>
    <mergeCell ref="S34:V34"/>
    <mergeCell ref="S35:V35"/>
    <mergeCell ref="B33:L33"/>
    <mergeCell ref="B34:L34"/>
    <mergeCell ref="B35:L35"/>
    <mergeCell ref="B36:L36"/>
    <mergeCell ref="A14:D14"/>
    <mergeCell ref="A15:D17"/>
    <mergeCell ref="Q10:T10"/>
    <mergeCell ref="F14:I14"/>
    <mergeCell ref="T28:Z28"/>
    <mergeCell ref="L27:R27"/>
    <mergeCell ref="V14:Y14"/>
    <mergeCell ref="V15:Y17"/>
    <mergeCell ref="O14:U15"/>
    <mergeCell ref="O16:U17"/>
    <mergeCell ref="L24:R24"/>
    <mergeCell ref="L25:R25"/>
    <mergeCell ref="L26:R26"/>
    <mergeCell ref="T26:Z26"/>
    <mergeCell ref="F15:I17"/>
    <mergeCell ref="T20:Z20"/>
    <mergeCell ref="L29:R29"/>
    <mergeCell ref="C26:I26"/>
    <mergeCell ref="C27:I27"/>
    <mergeCell ref="C28:I28"/>
    <mergeCell ref="C29:I29"/>
  </mergeCells>
  <phoneticPr fontId="20"/>
  <dataValidations count="15">
    <dataValidation allowBlank="1" showInputMessage="1" showErrorMessage="1" prompt="輸出する港を記載してください" sqref="K13:M13" xr:uid="{1B97F904-B620-4C58-B190-B4BF599E206A}"/>
    <dataValidation allowBlank="1" showInputMessage="1" showErrorMessage="1" prompt="輸入する港を記載してください" sqref="N13:P13" xr:uid="{8FBC3800-E95A-4023-937B-AC1CA53A95E9}"/>
    <dataValidation type="list" allowBlank="1" showInputMessage="1" showErrorMessage="1" prompt="S(Sea）かA（Air）を選択してください" sqref="L14:N15" xr:uid="{4E02FEBF-0169-4D54-B8AF-43154C6F6A9F}">
      <formula1>"S,A"</formula1>
    </dataValidation>
    <dataValidation type="list" allowBlank="1" showInputMessage="1" showErrorMessage="1" prompt="選択もしくは自由記載" sqref="L21:N21 G21:I21" xr:uid="{8C315313-8C71-401A-907F-836DD9F7587D}">
      <formula1>"輸出港,輸入港"</formula1>
    </dataValidation>
    <dataValidation type="list" allowBlank="1" showInputMessage="1" showErrorMessage="1" prompt="選択もしくは自由記載" sqref="P21:R21" xr:uid="{9B52090E-D61E-4413-821D-F4359FC0642C}">
      <formula1>"輸入港,処分者"</formula1>
    </dataValidation>
    <dataValidation type="list" allowBlank="1" showInputMessage="1" showErrorMessage="1" prompt="選択もしくは自由記載" sqref="T21:V21" xr:uid="{F728FB6D-FF64-4A88-9098-D9DF21B0F856}">
      <formula1>"輸入港"</formula1>
    </dataValidation>
    <dataValidation type="list" allowBlank="1" showInputMessage="1" showErrorMessage="1" prompt="選択もしくは自由記載" sqref="X21:Z21" xr:uid="{ED5B53D7-2DB4-4138-9342-A9867A67AEDE}">
      <formula1>"処分者"</formula1>
    </dataValidation>
    <dataValidation type="list" allowBlank="1" showInputMessage="1" showErrorMessage="1" sqref="W36:X37" xr:uid="{2CDE7922-A889-45C2-826B-2D81EC87FB4F}">
      <formula1>"（積替）,（寄港）,（通過）"</formula1>
    </dataValidation>
    <dataValidation allowBlank="1" showInputMessage="1" showErrorMessage="1" prompt="経由する港名及び国名を記載してください。_x000a_例）釜山港　韓国_x000a__x000a_経由国がない場合には、「なし」を記載してください。" sqref="S33:S35" xr:uid="{E074810D-18FF-4DF6-A18B-FBD80D07498B}"/>
    <dataValidation type="list" allowBlank="1" showInputMessage="1" showErrorMessage="1" prompt="選択もしくは自由記載" sqref="C21:E21" xr:uid="{87A5494C-4E3C-47C6-9CC7-15829D69CB53}">
      <formula1>"発生者,輸出者"</formula1>
    </dataValidation>
    <dataValidation type="list" allowBlank="1" showInputMessage="1" showErrorMessage="1" prompt="あり、なしを選択してください" sqref="E6:F6" xr:uid="{F8618F65-FF98-4DF5-941D-DE815DB638D8}">
      <formula1>"あり,なし"</formula1>
    </dataValidation>
    <dataValidation type="list" allowBlank="1" showInputMessage="1" showErrorMessage="1" prompt="選択してください" sqref="X33:Y35" xr:uid="{046E0BE2-FEA5-4474-9D30-2B356435B9E7}">
      <formula1>"（積替）,（寄港）,（通過）"</formula1>
    </dataValidation>
    <dataValidation type="list" allowBlank="1" showInputMessage="1" showErrorMessage="1" prompt="選択もしくは自由記載_x000a_R（Road）、S（Sea）、A（Air）、T（Train）" sqref="O14:U15" xr:uid="{1D20EB5B-9C7A-4D81-9469-363CF6937655}">
      <formula1>"R,A,S,T"</formula1>
    </dataValidation>
    <dataValidation type="list" allowBlank="1" showInputMessage="1" showErrorMessage="1" prompt="選択してください" sqref="C22:I30 T22:Z30" xr:uid="{213B8CC2-45E5-4EAE-94DA-973300EAF7D5}">
      <formula1>$AB$7:$AB$18</formula1>
    </dataValidation>
    <dataValidation type="list" allowBlank="1" showInputMessage="1" showErrorMessage="1" prompt="選択してください" sqref="L22:R22 L24:R30 L23:R23" xr:uid="{2A2DFBE9-142F-47CD-90FF-13B3E11C9F14}">
      <formula1>$AB$6:$AB$18</formula1>
    </dataValidation>
  </dataValidations>
  <printOptions horizontalCentered="1" verticalCentered="1"/>
  <pageMargins left="0.31496062992125984" right="0.31496062992125984" top="0.35433070866141736" bottom="0.35433070866141736" header="0.31496062992125984" footer="0.31496062992125984"/>
  <pageSetup paperSize="9" scale="75" orientation="landscape" blackAndWhite="1" verticalDpi="1200" r:id="rId1"/>
  <ignoredErrors>
    <ignoredError sqref="K11 N11 B33:B34 B37 B35 B3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39A9-5C88-4518-B611-0698ACDEECBE}">
  <sheetPr>
    <tabColor rgb="FF92D050"/>
    <pageSetUpPr fitToPage="1"/>
  </sheetPr>
  <dimension ref="A1:Z32"/>
  <sheetViews>
    <sheetView showGridLines="0" view="pageBreakPreview" topLeftCell="A13" zoomScaleNormal="100" zoomScaleSheetLayoutView="100" workbookViewId="0">
      <selection activeCell="B31" sqref="B31:Z31"/>
    </sheetView>
  </sheetViews>
  <sheetFormatPr defaultColWidth="9" defaultRowHeight="18.75"/>
  <cols>
    <col min="1" max="26" width="5.625" style="3" customWidth="1"/>
    <col min="27" max="28" width="8.75" style="3" customWidth="1"/>
    <col min="29" max="16384" width="9" style="3"/>
  </cols>
  <sheetData>
    <row r="1" spans="1:26" ht="39" customHeight="1">
      <c r="A1" s="11"/>
      <c r="T1" s="762">
        <f>'基本情報入力シート （台湾専用）'!C7</f>
        <v>0</v>
      </c>
      <c r="U1" s="762"/>
      <c r="V1" s="762"/>
      <c r="W1" s="762"/>
      <c r="X1" s="762"/>
      <c r="Y1" s="762"/>
      <c r="Z1" s="762"/>
    </row>
    <row r="2" spans="1:26" ht="39" customHeight="1">
      <c r="A2" s="10"/>
    </row>
    <row r="3" spans="1:26" ht="39" customHeight="1">
      <c r="A3" s="10"/>
    </row>
    <row r="4" spans="1:26" ht="39" customHeight="1">
      <c r="A4" s="763" t="s">
        <v>23</v>
      </c>
      <c r="B4" s="545"/>
      <c r="C4" s="545"/>
      <c r="D4" s="545"/>
      <c r="E4" s="545"/>
      <c r="F4" s="545"/>
      <c r="G4" s="545"/>
      <c r="H4" s="545"/>
      <c r="I4" s="545"/>
      <c r="J4" s="545"/>
      <c r="K4" s="545"/>
      <c r="L4" s="545"/>
      <c r="M4" s="545"/>
      <c r="N4" s="545"/>
      <c r="O4" s="545"/>
      <c r="P4" s="545"/>
      <c r="Q4" s="545"/>
      <c r="R4" s="545"/>
      <c r="S4" s="545"/>
      <c r="T4" s="545"/>
      <c r="U4" s="545"/>
      <c r="V4" s="545"/>
      <c r="W4" s="545"/>
      <c r="X4" s="545"/>
      <c r="Y4" s="545"/>
    </row>
    <row r="5" spans="1:26" ht="39" customHeight="1">
      <c r="A5" s="9"/>
    </row>
    <row r="6" spans="1:26" ht="39" customHeight="1">
      <c r="A6" s="6"/>
    </row>
    <row r="7" spans="1:26" ht="39" customHeight="1">
      <c r="A7" s="4" t="s">
        <v>22</v>
      </c>
      <c r="I7" s="765" t="s">
        <v>2</v>
      </c>
      <c r="J7" s="765"/>
      <c r="K7" s="765"/>
      <c r="L7" s="765"/>
      <c r="M7" s="765"/>
      <c r="N7" s="765"/>
      <c r="O7" s="765"/>
      <c r="P7" s="764">
        <f>'基本情報入力シート （台湾専用）'!C8</f>
        <v>0</v>
      </c>
      <c r="Q7" s="764"/>
      <c r="R7" s="764"/>
      <c r="S7" s="764"/>
      <c r="T7" s="764"/>
      <c r="U7" s="764"/>
      <c r="V7" s="764"/>
      <c r="W7" s="764"/>
      <c r="X7" s="764"/>
      <c r="Y7" s="764"/>
      <c r="Z7" s="764"/>
    </row>
    <row r="8" spans="1:26" ht="39" customHeight="1">
      <c r="A8" s="4" t="s">
        <v>22</v>
      </c>
      <c r="I8" s="545"/>
      <c r="J8" s="545"/>
      <c r="K8" s="545"/>
      <c r="L8" s="545"/>
      <c r="M8" s="545"/>
      <c r="N8" s="545"/>
      <c r="O8" s="545"/>
      <c r="P8" s="764" t="str">
        <f>'基本情報入力シート （台湾専用）'!C10&amp;"　"&amp;'基本情報入力シート （台湾専用）'!C11</f>
        <v>　</v>
      </c>
      <c r="Q8" s="764"/>
      <c r="R8" s="764"/>
      <c r="S8" s="764"/>
      <c r="T8" s="764"/>
      <c r="U8" s="764"/>
      <c r="V8" s="764"/>
      <c r="W8" s="764"/>
      <c r="X8" s="764"/>
      <c r="Y8" s="764"/>
      <c r="Z8" s="764"/>
    </row>
    <row r="9" spans="1:26" ht="39" customHeight="1">
      <c r="A9" s="2" t="s">
        <v>21</v>
      </c>
      <c r="I9" s="498" t="s">
        <v>20</v>
      </c>
      <c r="J9" s="498"/>
      <c r="K9" s="498"/>
      <c r="L9" s="498"/>
      <c r="M9" s="498"/>
      <c r="N9" s="498"/>
      <c r="O9" s="498"/>
      <c r="P9" s="764">
        <f>'基本情報入力シート （台湾専用）'!C12</f>
        <v>0</v>
      </c>
      <c r="Q9" s="764"/>
      <c r="R9" s="764"/>
      <c r="S9" s="764"/>
      <c r="T9" s="764"/>
      <c r="U9" s="764"/>
      <c r="V9" s="764"/>
      <c r="W9" s="764"/>
      <c r="X9" s="764"/>
      <c r="Y9" s="764"/>
      <c r="Z9" s="764"/>
    </row>
    <row r="10" spans="1:26" ht="39" customHeight="1">
      <c r="A10" s="2" t="s">
        <v>19</v>
      </c>
      <c r="I10" s="498" t="s">
        <v>18</v>
      </c>
      <c r="J10" s="498"/>
      <c r="K10" s="498"/>
      <c r="L10" s="498"/>
      <c r="M10" s="498"/>
      <c r="N10" s="498"/>
      <c r="O10" s="498"/>
      <c r="P10" s="764">
        <f>'基本情報入力シート （台湾専用）'!C13</f>
        <v>0</v>
      </c>
      <c r="Q10" s="764"/>
      <c r="R10" s="764"/>
      <c r="S10" s="764"/>
      <c r="T10" s="764"/>
      <c r="U10" s="764"/>
      <c r="V10" s="764"/>
      <c r="W10" s="764"/>
      <c r="X10" s="764"/>
      <c r="Y10" s="764"/>
      <c r="Z10" s="764"/>
    </row>
    <row r="11" spans="1:26" ht="39" customHeight="1">
      <c r="A11" s="2" t="s">
        <v>16</v>
      </c>
      <c r="I11" s="498" t="s">
        <v>17</v>
      </c>
      <c r="J11" s="498"/>
      <c r="K11" s="498"/>
      <c r="L11" s="498"/>
      <c r="M11" s="498"/>
      <c r="N11" s="498"/>
      <c r="O11" s="498"/>
      <c r="P11" s="764" t="str">
        <f>'基本情報入力シート （台湾専用）'!C14&amp;"　　"&amp;'基本情報入力シート （台湾専用）'!C15</f>
        <v>　　</v>
      </c>
      <c r="Q11" s="764"/>
      <c r="R11" s="764"/>
      <c r="S11" s="764"/>
      <c r="T11" s="764"/>
      <c r="U11" s="764"/>
      <c r="V11" s="764"/>
      <c r="W11" s="764"/>
      <c r="X11" s="764"/>
      <c r="Y11" s="764"/>
      <c r="Z11" s="764"/>
    </row>
    <row r="12" spans="1:26" ht="39" customHeight="1">
      <c r="A12" s="2" t="s">
        <v>16</v>
      </c>
      <c r="I12" s="498" t="s">
        <v>15</v>
      </c>
      <c r="J12" s="498"/>
      <c r="K12" s="498"/>
      <c r="L12" s="498"/>
      <c r="M12" s="498"/>
      <c r="N12" s="498"/>
      <c r="O12" s="498"/>
      <c r="P12" s="764">
        <f>'基本情報入力シート （台湾専用）'!C16</f>
        <v>0</v>
      </c>
      <c r="Q12" s="764"/>
      <c r="R12" s="764"/>
      <c r="S12" s="764"/>
      <c r="T12" s="764"/>
      <c r="U12" s="764"/>
      <c r="V12" s="764"/>
      <c r="W12" s="764"/>
      <c r="X12" s="764"/>
      <c r="Y12" s="764"/>
      <c r="Z12" s="764"/>
    </row>
    <row r="13" spans="1:26" ht="39" customHeight="1">
      <c r="A13" s="8"/>
    </row>
    <row r="14" spans="1:26" ht="39" customHeight="1">
      <c r="A14" s="7"/>
    </row>
    <row r="15" spans="1:26" ht="39" customHeight="1">
      <c r="A15" s="768" t="s">
        <v>14</v>
      </c>
      <c r="B15" s="769"/>
      <c r="C15" s="769"/>
      <c r="D15" s="769"/>
      <c r="E15" s="769"/>
      <c r="F15" s="769"/>
      <c r="G15" s="769"/>
      <c r="H15" s="769"/>
      <c r="I15" s="769"/>
      <c r="J15" s="769"/>
      <c r="K15" s="769"/>
      <c r="L15" s="769"/>
      <c r="M15" s="769"/>
      <c r="N15" s="769"/>
      <c r="O15" s="769"/>
      <c r="P15" s="769"/>
      <c r="Q15" s="769"/>
      <c r="R15" s="769"/>
      <c r="S15" s="769"/>
      <c r="T15" s="769"/>
      <c r="U15" s="769"/>
      <c r="V15" s="769"/>
      <c r="W15" s="769"/>
      <c r="X15" s="769"/>
      <c r="Y15" s="769"/>
    </row>
    <row r="16" spans="1:26" ht="39" customHeight="1">
      <c r="A16" s="1"/>
    </row>
    <row r="17" spans="1:26" ht="39" customHeight="1">
      <c r="A17" s="6"/>
    </row>
    <row r="18" spans="1:26" ht="39" customHeight="1">
      <c r="A18" s="6"/>
    </row>
    <row r="19" spans="1:26" ht="39" customHeight="1">
      <c r="A19" s="770" t="s">
        <v>13</v>
      </c>
      <c r="B19" s="772"/>
      <c r="C19" s="772"/>
      <c r="D19" s="772"/>
      <c r="E19" s="772"/>
      <c r="F19" s="772"/>
      <c r="G19" s="772"/>
      <c r="H19" s="772"/>
      <c r="I19" s="772"/>
      <c r="J19" s="772"/>
      <c r="K19" s="772"/>
      <c r="L19" s="772"/>
      <c r="M19" s="772"/>
      <c r="N19" s="772"/>
      <c r="O19" s="772"/>
      <c r="P19" s="772"/>
      <c r="Q19" s="772"/>
      <c r="R19" s="772"/>
      <c r="S19" s="772"/>
      <c r="T19" s="772"/>
      <c r="U19" s="772"/>
      <c r="V19" s="772"/>
      <c r="W19" s="772"/>
      <c r="X19" s="772"/>
      <c r="Y19" s="772"/>
    </row>
    <row r="20" spans="1:26" ht="39" customHeight="1">
      <c r="A20" s="773"/>
      <c r="B20" s="773"/>
      <c r="C20" s="773"/>
      <c r="D20" s="773"/>
      <c r="E20" s="773"/>
      <c r="F20" s="773"/>
      <c r="G20" s="773"/>
      <c r="H20" s="773"/>
      <c r="I20" s="773"/>
      <c r="J20" s="773"/>
      <c r="K20" s="773"/>
      <c r="L20" s="773"/>
      <c r="M20" s="773"/>
      <c r="N20" s="773"/>
      <c r="O20" s="773"/>
      <c r="P20" s="773"/>
      <c r="Q20" s="773"/>
      <c r="R20" s="773"/>
      <c r="S20" s="773"/>
      <c r="T20" s="773"/>
      <c r="U20" s="773"/>
      <c r="V20" s="773"/>
      <c r="W20" s="773"/>
      <c r="X20" s="773"/>
      <c r="Y20" s="773"/>
    </row>
    <row r="21" spans="1:26" ht="39" customHeight="1">
      <c r="A21" s="6"/>
    </row>
    <row r="22" spans="1:26" ht="39" customHeight="1">
      <c r="A22" s="770" t="s">
        <v>12</v>
      </c>
      <c r="B22" s="771"/>
      <c r="C22" s="771"/>
      <c r="D22" s="771"/>
      <c r="E22" s="771"/>
      <c r="F22" s="771"/>
      <c r="G22" s="771"/>
      <c r="H22" s="771"/>
      <c r="I22" s="771"/>
      <c r="J22" s="771"/>
      <c r="K22" s="771"/>
      <c r="L22" s="771"/>
      <c r="M22" s="771"/>
      <c r="N22" s="771"/>
      <c r="O22" s="771"/>
      <c r="P22" s="771"/>
      <c r="Q22" s="771"/>
      <c r="R22" s="771"/>
      <c r="S22" s="771"/>
      <c r="T22" s="771"/>
      <c r="U22" s="771"/>
      <c r="V22" s="771"/>
      <c r="W22" s="771"/>
      <c r="X22" s="771"/>
      <c r="Y22" s="771"/>
      <c r="Z22" s="441"/>
    </row>
    <row r="23" spans="1:26" ht="39" customHeight="1">
      <c r="A23" s="442"/>
      <c r="B23" s="766" t="str">
        <f>'基本情報入力シート （台湾専用）'!C17</f>
        <v>台湾</v>
      </c>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row>
    <row r="24" spans="1:26" ht="39" customHeight="1">
      <c r="A24" s="770" t="s">
        <v>11</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441"/>
    </row>
    <row r="25" spans="1:26" ht="39" customHeight="1">
      <c r="A25" s="442"/>
      <c r="B25" s="767">
        <f>'基本情報入力シート （台湾専用）'!C18</f>
        <v>0</v>
      </c>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row>
    <row r="26" spans="1:26" ht="39" customHeight="1">
      <c r="A26" s="770" t="s">
        <v>10</v>
      </c>
      <c r="B26" s="771"/>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441"/>
    </row>
    <row r="27" spans="1:26" ht="39" customHeight="1">
      <c r="A27" s="442"/>
      <c r="B27" s="767">
        <f>'基本情報入力シート （台湾専用）'!C19</f>
        <v>0</v>
      </c>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row>
    <row r="28" spans="1:26" ht="39" customHeight="1">
      <c r="A28" s="770" t="s">
        <v>9</v>
      </c>
      <c r="B28" s="771"/>
      <c r="C28" s="771"/>
      <c r="D28" s="771"/>
      <c r="E28" s="771"/>
      <c r="F28" s="771"/>
      <c r="G28" s="771"/>
      <c r="H28" s="771"/>
      <c r="I28" s="771"/>
      <c r="J28" s="771"/>
      <c r="K28" s="771"/>
      <c r="L28" s="771"/>
      <c r="M28" s="771"/>
      <c r="N28" s="771"/>
      <c r="O28" s="771"/>
      <c r="P28" s="771"/>
      <c r="Q28" s="771"/>
      <c r="R28" s="771"/>
      <c r="S28" s="771"/>
      <c r="T28" s="771"/>
      <c r="U28" s="771"/>
      <c r="V28" s="771"/>
      <c r="W28" s="771"/>
      <c r="X28" s="771"/>
      <c r="Y28" s="771"/>
      <c r="Z28" s="441"/>
    </row>
    <row r="29" spans="1:26" ht="39" customHeight="1">
      <c r="A29" s="442"/>
      <c r="B29" s="767">
        <f>'基本情報入力シート （台湾専用）'!C20</f>
        <v>0</v>
      </c>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row>
    <row r="30" spans="1:26" ht="39" customHeight="1">
      <c r="A30" s="770" t="s">
        <v>8</v>
      </c>
      <c r="B30" s="77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441"/>
    </row>
    <row r="31" spans="1:26" ht="39" customHeight="1">
      <c r="A31" s="441"/>
      <c r="B31" s="774" t="str">
        <f>'基本情報入力シート （台湾専用）'!C23&amp;'基本情報入力シート （台湾専用）'!C27</f>
        <v/>
      </c>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4"/>
    </row>
    <row r="32" spans="1:26" ht="39" customHeight="1"/>
  </sheetData>
  <mergeCells count="26">
    <mergeCell ref="B27:Z27"/>
    <mergeCell ref="B29:Z29"/>
    <mergeCell ref="B31:Z31"/>
    <mergeCell ref="A24:Y24"/>
    <mergeCell ref="A26:Y26"/>
    <mergeCell ref="A28:Y28"/>
    <mergeCell ref="A30:Y30"/>
    <mergeCell ref="I12:O12"/>
    <mergeCell ref="P11:Z11"/>
    <mergeCell ref="P12:Z12"/>
    <mergeCell ref="B23:Z23"/>
    <mergeCell ref="B25:Z25"/>
    <mergeCell ref="A15:Y15"/>
    <mergeCell ref="A22:Y22"/>
    <mergeCell ref="A19:Y20"/>
    <mergeCell ref="T1:Z1"/>
    <mergeCell ref="A4:Y4"/>
    <mergeCell ref="I10:O10"/>
    <mergeCell ref="I11:O11"/>
    <mergeCell ref="I8:O8"/>
    <mergeCell ref="P8:Z8"/>
    <mergeCell ref="P7:Z7"/>
    <mergeCell ref="P9:Z9"/>
    <mergeCell ref="P10:Z10"/>
    <mergeCell ref="I7:O7"/>
    <mergeCell ref="I9:O9"/>
  </mergeCells>
  <phoneticPr fontId="20"/>
  <printOptions horizontalCentered="1" verticalCentered="1"/>
  <pageMargins left="0.70866141732283472" right="0.70866141732283472" top="0.74803149606299213" bottom="0.74803149606299213" header="0.31496062992125984" footer="0.31496062992125984"/>
  <pageSetup paperSize="9" scale="54" orientation="portrait" blackAndWhite="1"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FEA4-64C7-4299-B11A-2D5D6743B123}">
  <sheetPr>
    <tabColor rgb="FF92D050"/>
    <pageSetUpPr fitToPage="1"/>
  </sheetPr>
  <dimension ref="A1:T66"/>
  <sheetViews>
    <sheetView showGridLines="0" view="pageBreakPreview" topLeftCell="A8" zoomScale="115" zoomScaleNormal="130" zoomScaleSheetLayoutView="115" workbookViewId="0">
      <selection activeCell="A10" sqref="A10:U10"/>
    </sheetView>
  </sheetViews>
  <sheetFormatPr defaultColWidth="9" defaultRowHeight="18.75"/>
  <cols>
    <col min="1" max="17" width="6.625" style="101" customWidth="1"/>
    <col min="18" max="18" width="3.75" style="101" customWidth="1"/>
    <col min="19" max="19" width="11.875" style="101" customWidth="1"/>
    <col min="20" max="21" width="15.5" style="101" customWidth="1"/>
    <col min="22" max="16384" width="9" style="101"/>
  </cols>
  <sheetData>
    <row r="1" spans="1:20" ht="24">
      <c r="A1" s="331" t="s">
        <v>403</v>
      </c>
      <c r="B1" s="331"/>
      <c r="C1" s="331"/>
      <c r="D1" s="331"/>
      <c r="E1" s="331"/>
      <c r="F1" s="331"/>
      <c r="G1" s="331"/>
      <c r="H1" s="331"/>
      <c r="I1" s="332"/>
      <c r="J1" s="332"/>
      <c r="K1" s="332"/>
      <c r="L1" s="332"/>
      <c r="M1" s="332"/>
      <c r="N1" s="332"/>
      <c r="O1" s="332"/>
      <c r="P1" s="332"/>
      <c r="Q1" s="332"/>
      <c r="R1" s="102" t="s">
        <v>714</v>
      </c>
    </row>
    <row r="2" spans="1:20" ht="24">
      <c r="A2" s="790" t="s">
        <v>402</v>
      </c>
      <c r="B2" s="790"/>
      <c r="C2" s="790"/>
      <c r="D2" s="790"/>
      <c r="E2" s="790"/>
      <c r="F2" s="790"/>
      <c r="G2" s="790"/>
      <c r="H2" s="790"/>
      <c r="I2" s="784"/>
      <c r="J2" s="784"/>
      <c r="K2" s="784"/>
      <c r="L2" s="784"/>
      <c r="M2" s="784"/>
      <c r="N2" s="784"/>
      <c r="O2" s="784"/>
      <c r="P2" s="784"/>
      <c r="Q2" s="784"/>
      <c r="R2" s="103" t="s">
        <v>551</v>
      </c>
    </row>
    <row r="3" spans="1:20" ht="24">
      <c r="A3" s="333"/>
      <c r="B3" s="333"/>
      <c r="C3" s="333"/>
      <c r="D3" s="333"/>
      <c r="E3" s="333"/>
      <c r="F3" s="333"/>
      <c r="G3" s="333"/>
      <c r="H3" s="333"/>
      <c r="I3" s="332"/>
      <c r="J3" s="332"/>
      <c r="K3" s="332"/>
      <c r="L3" s="332"/>
      <c r="M3" s="332"/>
      <c r="N3" s="332"/>
      <c r="O3" s="332"/>
      <c r="P3" s="332"/>
      <c r="Q3" s="332"/>
    </row>
    <row r="4" spans="1:20" ht="24">
      <c r="A4" s="783" t="s">
        <v>401</v>
      </c>
      <c r="B4" s="783"/>
      <c r="C4" s="783"/>
      <c r="D4" s="783"/>
      <c r="E4" s="783"/>
      <c r="F4" s="783"/>
      <c r="G4" s="783"/>
      <c r="H4" s="783"/>
      <c r="I4" s="784"/>
      <c r="J4" s="784"/>
      <c r="K4" s="784"/>
      <c r="L4" s="784"/>
      <c r="M4" s="784"/>
      <c r="N4" s="784"/>
      <c r="O4" s="784"/>
      <c r="P4" s="784"/>
      <c r="Q4" s="784"/>
    </row>
    <row r="5" spans="1:20" ht="24">
      <c r="A5" s="334"/>
      <c r="B5" s="334"/>
      <c r="C5" s="334"/>
      <c r="D5" s="334"/>
      <c r="E5" s="334"/>
      <c r="F5" s="334"/>
      <c r="G5" s="334"/>
      <c r="H5" s="334"/>
      <c r="I5" s="332"/>
      <c r="J5" s="332"/>
      <c r="K5" s="332"/>
      <c r="L5" s="332"/>
      <c r="M5" s="793"/>
      <c r="N5" s="793"/>
      <c r="O5" s="793"/>
      <c r="P5" s="793"/>
      <c r="Q5" s="793"/>
      <c r="R5" s="143" t="s">
        <v>552</v>
      </c>
      <c r="S5" s="144"/>
      <c r="T5" s="145"/>
    </row>
    <row r="6" spans="1:20">
      <c r="A6" s="783" t="s">
        <v>404</v>
      </c>
      <c r="B6" s="794"/>
      <c r="C6" s="794"/>
      <c r="D6" s="794"/>
      <c r="E6" s="794"/>
      <c r="F6" s="794"/>
      <c r="G6" s="794"/>
      <c r="H6" s="794"/>
      <c r="I6" s="794"/>
      <c r="J6" s="794"/>
      <c r="K6" s="794"/>
      <c r="L6" s="794"/>
      <c r="M6" s="794"/>
      <c r="N6" s="794"/>
      <c r="O6" s="794"/>
      <c r="P6" s="794"/>
      <c r="Q6" s="794"/>
      <c r="S6" s="144"/>
      <c r="T6" s="108"/>
    </row>
    <row r="7" spans="1:20" s="300" customFormat="1">
      <c r="A7" s="783"/>
      <c r="B7" s="794"/>
      <c r="C7" s="794"/>
      <c r="D7" s="794"/>
      <c r="E7" s="794"/>
      <c r="F7" s="794"/>
      <c r="G7" s="794"/>
      <c r="H7" s="794"/>
      <c r="I7" s="794"/>
      <c r="J7" s="794"/>
      <c r="K7" s="794"/>
      <c r="L7" s="794"/>
      <c r="M7" s="794"/>
      <c r="N7" s="794"/>
      <c r="O7" s="794"/>
      <c r="P7" s="794"/>
      <c r="Q7" s="794"/>
      <c r="S7" s="144"/>
      <c r="T7" s="108"/>
    </row>
    <row r="8" spans="1:20">
      <c r="A8" s="794"/>
      <c r="B8" s="794"/>
      <c r="C8" s="794"/>
      <c r="D8" s="794"/>
      <c r="E8" s="794"/>
      <c r="F8" s="794"/>
      <c r="G8" s="794"/>
      <c r="H8" s="794"/>
      <c r="I8" s="794"/>
      <c r="J8" s="794"/>
      <c r="K8" s="794"/>
      <c r="L8" s="794"/>
      <c r="M8" s="794"/>
      <c r="N8" s="794"/>
      <c r="O8" s="794"/>
      <c r="P8" s="794"/>
      <c r="Q8" s="794"/>
      <c r="S8" s="146"/>
      <c r="T8" s="108"/>
    </row>
    <row r="9" spans="1:20">
      <c r="A9" s="794"/>
      <c r="B9" s="794"/>
      <c r="C9" s="794"/>
      <c r="D9" s="794"/>
      <c r="E9" s="794"/>
      <c r="F9" s="794"/>
      <c r="G9" s="794"/>
      <c r="H9" s="794"/>
      <c r="I9" s="794"/>
      <c r="J9" s="794"/>
      <c r="K9" s="794"/>
      <c r="L9" s="794"/>
      <c r="M9" s="794"/>
      <c r="N9" s="794"/>
      <c r="O9" s="794"/>
      <c r="P9" s="794"/>
      <c r="Q9" s="794"/>
      <c r="S9" s="146"/>
      <c r="T9" s="108"/>
    </row>
    <row r="10" spans="1:20" s="147" customFormat="1" ht="27" customHeight="1">
      <c r="A10" s="791" t="s">
        <v>400</v>
      </c>
      <c r="B10" s="791"/>
      <c r="C10" s="791"/>
      <c r="D10" s="791"/>
      <c r="E10" s="791"/>
      <c r="F10" s="791"/>
      <c r="G10" s="791"/>
      <c r="H10" s="791"/>
      <c r="I10" s="792"/>
      <c r="J10" s="792"/>
      <c r="K10" s="792"/>
      <c r="L10" s="792"/>
      <c r="M10" s="792"/>
      <c r="N10" s="792"/>
      <c r="O10" s="792"/>
      <c r="P10" s="792"/>
      <c r="Q10" s="792"/>
      <c r="S10" s="148"/>
      <c r="T10" s="148"/>
    </row>
    <row r="11" spans="1:20" ht="19.5" customHeight="1">
      <c r="A11" s="332"/>
      <c r="B11" s="332"/>
      <c r="C11" s="332"/>
      <c r="D11" s="332"/>
      <c r="E11" s="332"/>
      <c r="F11" s="332"/>
      <c r="G11" s="332"/>
      <c r="H11" s="334"/>
      <c r="I11" s="343" t="s">
        <v>399</v>
      </c>
      <c r="J11" s="344"/>
      <c r="L11" s="332"/>
      <c r="M11" s="332"/>
      <c r="N11" s="332"/>
      <c r="O11" s="332"/>
      <c r="P11" s="332"/>
      <c r="Q11" s="332"/>
      <c r="S11" s="108"/>
      <c r="T11" s="108"/>
    </row>
    <row r="12" spans="1:20" ht="19.5" customHeight="1">
      <c r="A12" s="332"/>
      <c r="B12" s="332"/>
      <c r="C12" s="332"/>
      <c r="D12" s="332"/>
      <c r="E12" s="332"/>
      <c r="F12" s="332"/>
      <c r="G12" s="332"/>
      <c r="H12" s="334"/>
      <c r="I12" s="343" t="s">
        <v>398</v>
      </c>
      <c r="J12" s="344"/>
      <c r="K12" s="344"/>
      <c r="L12" s="782" t="str">
        <f>IF('基本情報入力シート （台湾専用）'!C8="","",'基本情報入力シート （台湾専用）'!C8)</f>
        <v/>
      </c>
      <c r="M12" s="782"/>
      <c r="N12" s="782"/>
      <c r="O12" s="782"/>
      <c r="P12" s="782"/>
      <c r="Q12" s="782"/>
    </row>
    <row r="13" spans="1:20" ht="19.5" customHeight="1">
      <c r="A13" s="332"/>
      <c r="B13" s="332"/>
      <c r="C13" s="332"/>
      <c r="D13" s="332"/>
      <c r="E13" s="332"/>
      <c r="F13" s="332"/>
      <c r="G13" s="332"/>
      <c r="H13" s="334"/>
      <c r="I13" s="781" t="s">
        <v>397</v>
      </c>
      <c r="J13" s="781"/>
      <c r="K13" s="781"/>
      <c r="L13" s="782" t="str">
        <f>'基本情報入力シート （台湾専用）'!C10&amp;"　　"&amp;'基本情報入力シート （台湾専用）'!C11</f>
        <v>　　</v>
      </c>
      <c r="M13" s="782"/>
      <c r="N13" s="782"/>
      <c r="O13" s="782"/>
      <c r="P13" s="782"/>
      <c r="Q13" s="782"/>
    </row>
    <row r="14" spans="1:20" ht="19.5" customHeight="1">
      <c r="A14" s="334"/>
      <c r="B14" s="334"/>
      <c r="C14" s="334"/>
      <c r="D14" s="334"/>
      <c r="E14" s="334"/>
      <c r="F14" s="334"/>
      <c r="G14" s="334"/>
      <c r="H14" s="334"/>
      <c r="I14" s="334" t="s">
        <v>171</v>
      </c>
      <c r="K14" s="789" t="str">
        <f>IF('基本情報入力シート （台湾専用）'!C12="","",'基本情報入力シート （台湾専用）'!C12)</f>
        <v/>
      </c>
      <c r="L14" s="789"/>
      <c r="M14" s="789"/>
      <c r="N14" s="789"/>
      <c r="O14" s="789"/>
      <c r="P14" s="789"/>
      <c r="Q14" s="789"/>
    </row>
    <row r="15" spans="1:20" ht="24">
      <c r="A15" s="332"/>
      <c r="B15" s="332"/>
      <c r="C15" s="332"/>
      <c r="D15" s="332"/>
      <c r="E15" s="332"/>
      <c r="F15" s="332"/>
      <c r="G15" s="332"/>
      <c r="H15" s="334"/>
      <c r="I15" s="343" t="s">
        <v>396</v>
      </c>
      <c r="J15" s="344"/>
      <c r="K15" s="344"/>
      <c r="L15" s="782" t="str">
        <f>IF('基本情報入力シート （台湾専用）'!C16="","",'基本情報入力シート （台湾専用）'!C16)</f>
        <v/>
      </c>
      <c r="M15" s="782"/>
      <c r="N15" s="782"/>
      <c r="O15" s="782"/>
      <c r="P15" s="795"/>
      <c r="Q15" s="795"/>
      <c r="R15" s="143" t="s">
        <v>553</v>
      </c>
    </row>
    <row r="16" spans="1:20" ht="24">
      <c r="A16" s="333"/>
      <c r="B16" s="333"/>
      <c r="C16" s="333"/>
      <c r="D16" s="333"/>
      <c r="E16" s="333"/>
      <c r="F16" s="333"/>
      <c r="G16" s="333"/>
      <c r="H16" s="333"/>
      <c r="I16" s="332"/>
      <c r="J16" s="332"/>
      <c r="K16" s="332"/>
      <c r="L16" s="332"/>
      <c r="M16" s="332"/>
      <c r="N16" s="332"/>
      <c r="O16" s="332"/>
      <c r="P16" s="332"/>
      <c r="Q16" s="332"/>
    </row>
    <row r="17" spans="1:17" ht="24">
      <c r="A17" s="790" t="s">
        <v>166</v>
      </c>
      <c r="B17" s="790"/>
      <c r="C17" s="790"/>
      <c r="D17" s="790"/>
      <c r="E17" s="790"/>
      <c r="F17" s="790"/>
      <c r="G17" s="790"/>
      <c r="H17" s="790"/>
      <c r="I17" s="784"/>
      <c r="J17" s="784"/>
      <c r="K17" s="784"/>
      <c r="L17" s="784"/>
      <c r="M17" s="784"/>
      <c r="N17" s="784"/>
      <c r="O17" s="784"/>
      <c r="P17" s="784"/>
      <c r="Q17" s="784"/>
    </row>
    <row r="18" spans="1:17" ht="24">
      <c r="A18" s="783" t="s">
        <v>395</v>
      </c>
      <c r="B18" s="783"/>
      <c r="C18" s="783"/>
      <c r="D18" s="783"/>
      <c r="E18" s="783"/>
      <c r="F18" s="783"/>
      <c r="G18" s="783"/>
      <c r="H18" s="783"/>
      <c r="I18" s="784"/>
      <c r="J18" s="784"/>
      <c r="K18" s="784"/>
      <c r="L18" s="784"/>
      <c r="M18" s="784"/>
      <c r="N18" s="784"/>
      <c r="O18" s="784"/>
      <c r="P18" s="784"/>
      <c r="Q18" s="784"/>
    </row>
    <row r="19" spans="1:17" ht="18.75" customHeight="1">
      <c r="A19" s="332"/>
      <c r="B19" s="802" t="s">
        <v>392</v>
      </c>
      <c r="C19" s="802"/>
      <c r="D19" s="802"/>
      <c r="E19" s="782" t="str">
        <f>IF('基本情報入力シート （台湾専用）'!C8="","",'基本情報入力シート （台湾専用）'!C8)</f>
        <v/>
      </c>
      <c r="F19" s="782"/>
      <c r="G19" s="782"/>
      <c r="H19" s="782"/>
      <c r="I19" s="782"/>
      <c r="J19" s="782"/>
      <c r="K19" s="782"/>
      <c r="L19" s="782"/>
      <c r="M19" s="782"/>
      <c r="N19" s="782"/>
      <c r="O19" s="782"/>
      <c r="P19" s="782"/>
      <c r="Q19" s="782"/>
    </row>
    <row r="20" spans="1:17" ht="18.75" customHeight="1">
      <c r="A20" s="334" t="s">
        <v>387</v>
      </c>
      <c r="B20" s="802" t="s">
        <v>437</v>
      </c>
      <c r="C20" s="802"/>
      <c r="D20" s="802"/>
      <c r="E20" s="782" t="str">
        <f>IF('基本情報入力シート （台湾専用）'!C12="","",'基本情報入力シート （台湾専用）'!C12)</f>
        <v/>
      </c>
      <c r="F20" s="782"/>
      <c r="G20" s="782"/>
      <c r="H20" s="782"/>
      <c r="I20" s="782"/>
      <c r="J20" s="782"/>
      <c r="K20" s="782"/>
      <c r="L20" s="782"/>
      <c r="M20" s="782"/>
      <c r="N20" s="782"/>
      <c r="O20" s="782"/>
      <c r="P20" s="782"/>
      <c r="Q20" s="782"/>
    </row>
    <row r="21" spans="1:17" ht="24">
      <c r="A21" s="333"/>
      <c r="B21" s="333"/>
      <c r="C21" s="333"/>
      <c r="D21" s="333"/>
      <c r="E21" s="333"/>
      <c r="F21" s="333"/>
      <c r="G21" s="333"/>
      <c r="H21" s="333"/>
      <c r="I21" s="332"/>
      <c r="J21" s="332"/>
      <c r="K21" s="332"/>
      <c r="L21" s="332"/>
      <c r="M21" s="332"/>
      <c r="N21" s="332"/>
      <c r="O21" s="332"/>
      <c r="P21" s="332"/>
      <c r="Q21" s="332"/>
    </row>
    <row r="22" spans="1:17" ht="24">
      <c r="A22" s="783" t="s">
        <v>394</v>
      </c>
      <c r="B22" s="783"/>
      <c r="C22" s="783"/>
      <c r="D22" s="783"/>
      <c r="E22" s="783"/>
      <c r="F22" s="783"/>
      <c r="G22" s="783"/>
      <c r="H22" s="783"/>
      <c r="I22" s="784"/>
      <c r="J22" s="784"/>
      <c r="K22" s="784"/>
      <c r="L22" s="784"/>
      <c r="M22" s="784"/>
      <c r="N22" s="784"/>
      <c r="O22" s="784"/>
      <c r="P22" s="784"/>
      <c r="Q22" s="784"/>
    </row>
    <row r="23" spans="1:17" ht="18.75" customHeight="1">
      <c r="A23" s="332"/>
      <c r="B23" s="331" t="s">
        <v>392</v>
      </c>
      <c r="C23" s="331"/>
      <c r="D23" s="130"/>
      <c r="E23" s="782" t="str">
        <f>IF('基本情報入力シート （台湾専用）'!C18="","",'基本情報入力シート （台湾専用）'!C18)</f>
        <v/>
      </c>
      <c r="F23" s="782"/>
      <c r="G23" s="782"/>
      <c r="H23" s="782"/>
      <c r="I23" s="782"/>
      <c r="J23" s="782"/>
      <c r="K23" s="782"/>
      <c r="L23" s="782"/>
      <c r="M23" s="782"/>
      <c r="N23" s="782"/>
      <c r="O23" s="782"/>
      <c r="P23" s="782"/>
      <c r="Q23" s="782"/>
    </row>
    <row r="24" spans="1:17" ht="18.75" customHeight="1">
      <c r="A24" s="334" t="s">
        <v>387</v>
      </c>
      <c r="B24" s="802" t="s">
        <v>437</v>
      </c>
      <c r="C24" s="802"/>
      <c r="D24" s="802"/>
      <c r="E24" s="782" t="str">
        <f>IF('ND入力シート（台湾専用）'!C17="","",'ND入力シート（台湾専用）'!C17)</f>
        <v/>
      </c>
      <c r="F24" s="782"/>
      <c r="G24" s="782"/>
      <c r="H24" s="782"/>
      <c r="I24" s="782"/>
      <c r="J24" s="782"/>
      <c r="K24" s="782"/>
      <c r="L24" s="782"/>
      <c r="M24" s="782"/>
      <c r="N24" s="782"/>
      <c r="O24" s="782"/>
      <c r="P24" s="782"/>
      <c r="Q24" s="782"/>
    </row>
    <row r="25" spans="1:17" ht="24">
      <c r="A25" s="333"/>
      <c r="B25" s="333"/>
      <c r="C25" s="333"/>
      <c r="D25" s="333"/>
      <c r="E25" s="333"/>
      <c r="F25" s="333"/>
      <c r="G25" s="333"/>
      <c r="H25" s="333"/>
      <c r="I25" s="332"/>
      <c r="J25" s="332"/>
      <c r="K25" s="332"/>
      <c r="L25" s="332"/>
      <c r="M25" s="332"/>
      <c r="N25" s="332"/>
      <c r="O25" s="332"/>
      <c r="P25" s="332"/>
      <c r="Q25" s="332"/>
    </row>
    <row r="26" spans="1:17" ht="24">
      <c r="A26" s="783" t="s">
        <v>393</v>
      </c>
      <c r="B26" s="783"/>
      <c r="C26" s="783"/>
      <c r="D26" s="783"/>
      <c r="E26" s="783"/>
      <c r="F26" s="783"/>
      <c r="G26" s="783"/>
      <c r="H26" s="783"/>
      <c r="I26" s="784"/>
      <c r="J26" s="784"/>
      <c r="K26" s="784"/>
      <c r="L26" s="784"/>
      <c r="M26" s="784"/>
      <c r="N26" s="784"/>
      <c r="O26" s="784"/>
      <c r="P26" s="784"/>
      <c r="Q26" s="784"/>
    </row>
    <row r="27" spans="1:17" ht="18.75" customHeight="1">
      <c r="A27" s="332"/>
      <c r="B27" s="802" t="s">
        <v>392</v>
      </c>
      <c r="C27" s="802"/>
      <c r="D27" s="802"/>
      <c r="E27" s="803" t="str">
        <f>IF('基本情報入力シート （台湾専用）'!C19="","",'基本情報入力シート （台湾専用）'!C19)</f>
        <v/>
      </c>
      <c r="F27" s="803"/>
      <c r="G27" s="803"/>
      <c r="H27" s="803"/>
      <c r="I27" s="803"/>
      <c r="J27" s="803"/>
      <c r="K27" s="803"/>
      <c r="L27" s="803"/>
      <c r="M27" s="803"/>
      <c r="N27" s="803"/>
      <c r="O27" s="803"/>
      <c r="P27" s="803"/>
      <c r="Q27" s="803"/>
    </row>
    <row r="28" spans="1:17" ht="18.75" customHeight="1">
      <c r="A28" s="334" t="s">
        <v>391</v>
      </c>
      <c r="B28" s="802" t="s">
        <v>437</v>
      </c>
      <c r="C28" s="802"/>
      <c r="D28" s="802"/>
      <c r="E28" s="782">
        <f>IF('ND入力シート（台湾専用）'!C56="YES",'ND入力シート（台湾専用）'!C17,'ND入力シート（台湾専用）'!C58)</f>
        <v>0</v>
      </c>
      <c r="F28" s="782"/>
      <c r="G28" s="782"/>
      <c r="H28" s="782"/>
      <c r="I28" s="782"/>
      <c r="J28" s="782"/>
      <c r="K28" s="782"/>
      <c r="L28" s="782"/>
      <c r="M28" s="782"/>
      <c r="N28" s="782"/>
      <c r="O28" s="782"/>
      <c r="P28" s="782"/>
      <c r="Q28" s="782"/>
    </row>
    <row r="29" spans="1:17" ht="24">
      <c r="A29" s="333"/>
      <c r="B29" s="333"/>
      <c r="C29" s="333"/>
      <c r="D29" s="333"/>
      <c r="E29" s="333"/>
      <c r="F29" s="333"/>
      <c r="G29" s="333"/>
      <c r="H29" s="333"/>
      <c r="I29" s="332"/>
      <c r="J29" s="332"/>
      <c r="K29" s="332"/>
      <c r="L29" s="332"/>
      <c r="M29" s="332"/>
      <c r="N29" s="332"/>
      <c r="O29" s="332"/>
      <c r="P29" s="332"/>
      <c r="Q29" s="332"/>
    </row>
    <row r="30" spans="1:17" ht="18.75" customHeight="1">
      <c r="A30" s="796" t="s">
        <v>390</v>
      </c>
      <c r="B30" s="784"/>
      <c r="C30" s="784"/>
      <c r="D30" s="784"/>
      <c r="E30" s="784"/>
      <c r="F30" s="784"/>
      <c r="G30" s="789" t="str">
        <f>IF('基本情報入力シート （台湾専用）'!C20="","",'基本情報入力シート （台湾専用）'!C20&amp;"　"&amp;'基本情報入力シート （台湾専用）'!C21&amp;"　"&amp;'基本情報入力シート （台湾専用）'!C22)</f>
        <v/>
      </c>
      <c r="H30" s="789"/>
      <c r="I30" s="789"/>
      <c r="J30" s="789"/>
      <c r="K30" s="789"/>
      <c r="L30" s="789"/>
      <c r="M30" s="789"/>
      <c r="N30" s="789"/>
      <c r="O30" s="789"/>
      <c r="P30" s="789"/>
      <c r="Q30" s="789"/>
    </row>
    <row r="31" spans="1:17" ht="24">
      <c r="A31" s="333"/>
      <c r="B31" s="333"/>
      <c r="C31" s="333"/>
      <c r="D31" s="333"/>
      <c r="E31" s="333"/>
      <c r="F31" s="333"/>
      <c r="G31" s="333"/>
      <c r="H31" s="333"/>
      <c r="I31" s="332"/>
      <c r="J31" s="332"/>
      <c r="K31" s="332"/>
      <c r="L31" s="332"/>
      <c r="M31" s="332"/>
      <c r="N31" s="332"/>
      <c r="O31" s="332"/>
      <c r="P31" s="332"/>
      <c r="Q31" s="332"/>
    </row>
    <row r="32" spans="1:17" ht="24">
      <c r="A32" s="783" t="s">
        <v>389</v>
      </c>
      <c r="B32" s="783"/>
      <c r="C32" s="783"/>
      <c r="D32" s="783"/>
      <c r="E32" s="783"/>
      <c r="F32" s="783"/>
      <c r="G32" s="783"/>
      <c r="H32" s="783"/>
      <c r="I32" s="784"/>
      <c r="J32" s="784"/>
      <c r="K32" s="784"/>
      <c r="L32" s="784"/>
      <c r="M32" s="784"/>
      <c r="N32" s="784"/>
      <c r="O32" s="784"/>
      <c r="P32" s="784"/>
      <c r="Q32" s="784"/>
    </row>
    <row r="33" spans="1:18" ht="18.75" customHeight="1">
      <c r="A33" s="334" t="s">
        <v>387</v>
      </c>
      <c r="B33" s="800" t="s">
        <v>388</v>
      </c>
      <c r="C33" s="800"/>
      <c r="D33" s="801"/>
      <c r="E33" s="797"/>
      <c r="F33" s="798"/>
      <c r="G33" s="798"/>
      <c r="H33" s="798"/>
      <c r="I33" s="798"/>
      <c r="J33" s="798"/>
      <c r="K33" s="798"/>
      <c r="L33" s="798"/>
      <c r="M33" s="798"/>
      <c r="N33" s="798"/>
      <c r="O33" s="798"/>
      <c r="P33" s="798"/>
      <c r="Q33" s="798"/>
    </row>
    <row r="34" spans="1:18" ht="24">
      <c r="A34" s="334" t="s">
        <v>387</v>
      </c>
      <c r="B34" s="800" t="s">
        <v>386</v>
      </c>
      <c r="C34" s="800"/>
      <c r="D34" s="801"/>
      <c r="E34" s="797"/>
      <c r="F34" s="798"/>
      <c r="G34" s="798"/>
      <c r="H34" s="798"/>
      <c r="I34" s="798"/>
      <c r="J34" s="798"/>
      <c r="K34" s="798"/>
      <c r="L34" s="798"/>
      <c r="M34" s="798"/>
      <c r="N34" s="798"/>
      <c r="O34" s="798"/>
      <c r="P34" s="798"/>
      <c r="Q34" s="798"/>
    </row>
    <row r="35" spans="1:18" ht="18.75" customHeight="1">
      <c r="A35" s="332"/>
      <c r="B35" s="800" t="s">
        <v>385</v>
      </c>
      <c r="C35" s="800"/>
      <c r="D35" s="801"/>
      <c r="E35" s="799" t="str">
        <f>'基本情報入力シート （台湾専用）'!C26&amp;'基本情報入力シート （台湾専用）'!C27</f>
        <v>0</v>
      </c>
      <c r="F35" s="789"/>
      <c r="G35" s="789"/>
      <c r="H35" s="789"/>
      <c r="I35" s="789"/>
      <c r="J35" s="789"/>
      <c r="K35" s="789"/>
      <c r="L35" s="789"/>
      <c r="M35" s="789"/>
      <c r="N35" s="789"/>
      <c r="O35" s="789"/>
      <c r="P35" s="789"/>
      <c r="Q35" s="789"/>
    </row>
    <row r="36" spans="1:18" ht="24">
      <c r="A36" s="333"/>
      <c r="B36" s="333"/>
      <c r="C36" s="333"/>
      <c r="D36" s="333"/>
      <c r="E36" s="333"/>
      <c r="F36" s="333"/>
      <c r="G36" s="333"/>
      <c r="H36" s="333"/>
      <c r="I36" s="332"/>
      <c r="J36" s="332"/>
      <c r="K36" s="332"/>
      <c r="L36" s="332"/>
      <c r="M36" s="332"/>
      <c r="N36" s="332"/>
      <c r="O36" s="332"/>
      <c r="P36" s="332"/>
      <c r="Q36" s="332"/>
    </row>
    <row r="37" spans="1:18" ht="24">
      <c r="A37" s="783" t="s">
        <v>384</v>
      </c>
      <c r="B37" s="783"/>
      <c r="C37" s="783"/>
      <c r="D37" s="783"/>
      <c r="E37" s="783"/>
      <c r="F37" s="783"/>
      <c r="G37" s="783"/>
      <c r="H37" s="783"/>
      <c r="I37" s="784"/>
      <c r="J37" s="784"/>
      <c r="K37" s="784"/>
      <c r="L37" s="784"/>
      <c r="M37" s="784"/>
      <c r="N37" s="784"/>
      <c r="O37" s="784"/>
      <c r="P37" s="784"/>
      <c r="Q37" s="784"/>
    </row>
    <row r="38" spans="1:18" ht="21" customHeight="1">
      <c r="A38" s="785" t="s">
        <v>383</v>
      </c>
      <c r="B38" s="786"/>
      <c r="C38" s="786"/>
      <c r="D38" s="785" t="s">
        <v>382</v>
      </c>
      <c r="E38" s="786"/>
      <c r="F38" s="786"/>
      <c r="G38" s="786"/>
      <c r="H38" s="786"/>
      <c r="I38" s="786"/>
      <c r="J38" s="787"/>
      <c r="K38" s="788" t="s">
        <v>381</v>
      </c>
      <c r="L38" s="786"/>
      <c r="M38" s="786"/>
      <c r="N38" s="786"/>
      <c r="O38" s="786"/>
      <c r="P38" s="786"/>
      <c r="Q38" s="787"/>
    </row>
    <row r="39" spans="1:18" ht="30" customHeight="1">
      <c r="A39" s="335"/>
      <c r="B39" s="336" t="s">
        <v>380</v>
      </c>
      <c r="C39" s="337">
        <f>'ND入力シート（台湾専用）'!C14</f>
        <v>0</v>
      </c>
      <c r="D39" s="775" t="str">
        <f>IF(H39="","",H39)</f>
        <v/>
      </c>
      <c r="E39" s="776"/>
      <c r="F39" s="338" t="s">
        <v>134</v>
      </c>
      <c r="G39" s="336" t="s">
        <v>380</v>
      </c>
      <c r="H39" s="777"/>
      <c r="I39" s="778"/>
      <c r="J39" s="339" t="s">
        <v>134</v>
      </c>
      <c r="K39" s="340"/>
      <c r="L39" s="341"/>
      <c r="M39" s="779"/>
      <c r="N39" s="780"/>
      <c r="O39" s="780"/>
      <c r="P39" s="341" t="s">
        <v>134</v>
      </c>
      <c r="Q39" s="342"/>
      <c r="R39" s="143" t="s">
        <v>554</v>
      </c>
    </row>
    <row r="40" spans="1:18" ht="30" customHeight="1">
      <c r="A40" s="335"/>
      <c r="B40" s="336" t="s">
        <v>380</v>
      </c>
      <c r="C40" s="337" t="str">
        <f>IF(A40="","",'ND入力シート（台湾専用）'!C14)</f>
        <v/>
      </c>
      <c r="D40" s="775" t="str">
        <f>IF(H40="","",D39+H40)</f>
        <v/>
      </c>
      <c r="E40" s="776"/>
      <c r="F40" s="338" t="s">
        <v>134</v>
      </c>
      <c r="G40" s="336" t="s">
        <v>380</v>
      </c>
      <c r="H40" s="777"/>
      <c r="I40" s="778"/>
      <c r="J40" s="339" t="s">
        <v>134</v>
      </c>
      <c r="K40" s="340"/>
      <c r="L40" s="341"/>
      <c r="M40" s="779"/>
      <c r="N40" s="780"/>
      <c r="O40" s="780"/>
      <c r="P40" s="341" t="s">
        <v>134</v>
      </c>
      <c r="Q40" s="342"/>
      <c r="R40" s="143" t="s">
        <v>555</v>
      </c>
    </row>
    <row r="41" spans="1:18" ht="30" customHeight="1">
      <c r="A41" s="335"/>
      <c r="B41" s="336" t="s">
        <v>380</v>
      </c>
      <c r="C41" s="337" t="str">
        <f>IF(A41="","",'ND入力シート（台湾専用）'!C14)</f>
        <v/>
      </c>
      <c r="D41" s="775" t="str">
        <f>IF(H41="","",D40+H41)</f>
        <v/>
      </c>
      <c r="E41" s="776"/>
      <c r="F41" s="338" t="s">
        <v>134</v>
      </c>
      <c r="G41" s="336" t="s">
        <v>380</v>
      </c>
      <c r="H41" s="777"/>
      <c r="I41" s="778"/>
      <c r="J41" s="339" t="s">
        <v>134</v>
      </c>
      <c r="K41" s="340"/>
      <c r="L41" s="341"/>
      <c r="M41" s="779"/>
      <c r="N41" s="780"/>
      <c r="O41" s="780"/>
      <c r="P41" s="341" t="s">
        <v>134</v>
      </c>
      <c r="Q41" s="342"/>
    </row>
    <row r="42" spans="1:18" ht="30" customHeight="1">
      <c r="A42" s="335"/>
      <c r="B42" s="336" t="s">
        <v>380</v>
      </c>
      <c r="C42" s="337" t="str">
        <f>IF(A42="","",'ND入力シート（台湾専用）'!C14)</f>
        <v/>
      </c>
      <c r="D42" s="775" t="str">
        <f t="shared" ref="D42:D44" si="0">IF(H42="","",D41+H42)</f>
        <v/>
      </c>
      <c r="E42" s="776"/>
      <c r="F42" s="338" t="s">
        <v>134</v>
      </c>
      <c r="G42" s="336" t="s">
        <v>380</v>
      </c>
      <c r="H42" s="777"/>
      <c r="I42" s="778"/>
      <c r="J42" s="339" t="s">
        <v>134</v>
      </c>
      <c r="K42" s="340"/>
      <c r="L42" s="341"/>
      <c r="M42" s="779"/>
      <c r="N42" s="780"/>
      <c r="O42" s="780"/>
      <c r="P42" s="341" t="s">
        <v>134</v>
      </c>
      <c r="Q42" s="342"/>
    </row>
    <row r="43" spans="1:18" ht="30" customHeight="1">
      <c r="A43" s="335"/>
      <c r="B43" s="336" t="s">
        <v>380</v>
      </c>
      <c r="C43" s="337" t="str">
        <f>IF(A43="","",'ND入力シート（台湾専用）'!C14)</f>
        <v/>
      </c>
      <c r="D43" s="775" t="str">
        <f t="shared" si="0"/>
        <v/>
      </c>
      <c r="E43" s="776"/>
      <c r="F43" s="338" t="s">
        <v>134</v>
      </c>
      <c r="G43" s="336" t="s">
        <v>380</v>
      </c>
      <c r="H43" s="777"/>
      <c r="I43" s="778"/>
      <c r="J43" s="339" t="s">
        <v>134</v>
      </c>
      <c r="K43" s="340"/>
      <c r="L43" s="341"/>
      <c r="M43" s="779"/>
      <c r="N43" s="780"/>
      <c r="O43" s="780"/>
      <c r="P43" s="341" t="s">
        <v>134</v>
      </c>
      <c r="Q43" s="342"/>
    </row>
    <row r="44" spans="1:18" ht="30" customHeight="1">
      <c r="A44" s="335"/>
      <c r="B44" s="336" t="s">
        <v>380</v>
      </c>
      <c r="C44" s="337" t="str">
        <f>IF(A44="","",'ND入力シート（台湾専用）'!C14)</f>
        <v/>
      </c>
      <c r="D44" s="775" t="str">
        <f t="shared" si="0"/>
        <v/>
      </c>
      <c r="E44" s="776"/>
      <c r="F44" s="338" t="s">
        <v>134</v>
      </c>
      <c r="G44" s="336" t="s">
        <v>380</v>
      </c>
      <c r="H44" s="777"/>
      <c r="I44" s="778"/>
      <c r="J44" s="339" t="s">
        <v>134</v>
      </c>
      <c r="K44" s="340"/>
      <c r="L44" s="341"/>
      <c r="M44" s="779"/>
      <c r="N44" s="780"/>
      <c r="O44" s="780"/>
      <c r="P44" s="341" t="s">
        <v>134</v>
      </c>
      <c r="Q44" s="342"/>
    </row>
    <row r="45" spans="1:18" ht="30" customHeight="1">
      <c r="A45" s="335"/>
      <c r="B45" s="336" t="s">
        <v>380</v>
      </c>
      <c r="C45" s="337" t="str">
        <f>IF(A45="","",'ND入力シート（台湾専用）'!C14)</f>
        <v/>
      </c>
      <c r="D45" s="775" t="str">
        <f t="shared" ref="D45" si="1">IF(H45="","",D44+H45)</f>
        <v/>
      </c>
      <c r="E45" s="776"/>
      <c r="F45" s="338" t="s">
        <v>134</v>
      </c>
      <c r="G45" s="336" t="s">
        <v>380</v>
      </c>
      <c r="H45" s="777"/>
      <c r="I45" s="778"/>
      <c r="J45" s="339" t="s">
        <v>134</v>
      </c>
      <c r="K45" s="340"/>
      <c r="L45" s="341"/>
      <c r="M45" s="779"/>
      <c r="N45" s="780"/>
      <c r="O45" s="780"/>
      <c r="P45" s="341" t="s">
        <v>134</v>
      </c>
      <c r="Q45" s="342"/>
    </row>
    <row r="46" spans="1:18" ht="30" customHeight="1">
      <c r="A46" s="335"/>
      <c r="B46" s="336" t="s">
        <v>380</v>
      </c>
      <c r="C46" s="337" t="str">
        <f>IF(A46="","",'ND入力シート（台湾専用）'!C14)</f>
        <v/>
      </c>
      <c r="D46" s="775" t="str">
        <f t="shared" ref="D46" si="2">IF(H46="","",D45+H46)</f>
        <v/>
      </c>
      <c r="E46" s="776"/>
      <c r="F46" s="338" t="s">
        <v>134</v>
      </c>
      <c r="G46" s="336" t="s">
        <v>380</v>
      </c>
      <c r="H46" s="777"/>
      <c r="I46" s="778"/>
      <c r="J46" s="339" t="s">
        <v>134</v>
      </c>
      <c r="K46" s="340"/>
      <c r="L46" s="341"/>
      <c r="M46" s="779"/>
      <c r="N46" s="780"/>
      <c r="O46" s="780"/>
      <c r="P46" s="341" t="s">
        <v>134</v>
      </c>
      <c r="Q46" s="342"/>
    </row>
    <row r="47" spans="1:18" ht="30" customHeight="1">
      <c r="A47" s="335"/>
      <c r="B47" s="336" t="s">
        <v>380</v>
      </c>
      <c r="C47" s="337" t="str">
        <f>IF(A47="","",'ND入力シート（台湾専用）'!C14)</f>
        <v/>
      </c>
      <c r="D47" s="775" t="str">
        <f t="shared" ref="D47" si="3">IF(H47="","",D46+H47)</f>
        <v/>
      </c>
      <c r="E47" s="776"/>
      <c r="F47" s="338" t="s">
        <v>134</v>
      </c>
      <c r="G47" s="336" t="s">
        <v>380</v>
      </c>
      <c r="H47" s="777"/>
      <c r="I47" s="778"/>
      <c r="J47" s="339" t="s">
        <v>134</v>
      </c>
      <c r="K47" s="340"/>
      <c r="L47" s="341"/>
      <c r="M47" s="779"/>
      <c r="N47" s="780"/>
      <c r="O47" s="780"/>
      <c r="P47" s="341" t="s">
        <v>134</v>
      </c>
      <c r="Q47" s="342"/>
    </row>
    <row r="48" spans="1:18" ht="30" customHeight="1">
      <c r="A48" s="335"/>
      <c r="B48" s="336" t="s">
        <v>380</v>
      </c>
      <c r="C48" s="337" t="str">
        <f>IF(A48="","",'ND入力シート（台湾専用）'!C14)</f>
        <v/>
      </c>
      <c r="D48" s="775" t="str">
        <f t="shared" ref="D48" si="4">IF(H48="","",D47+H48)</f>
        <v/>
      </c>
      <c r="E48" s="776"/>
      <c r="F48" s="338" t="s">
        <v>134</v>
      </c>
      <c r="G48" s="336" t="s">
        <v>380</v>
      </c>
      <c r="H48" s="777"/>
      <c r="I48" s="778"/>
      <c r="J48" s="339" t="s">
        <v>134</v>
      </c>
      <c r="K48" s="340"/>
      <c r="L48" s="341"/>
      <c r="M48" s="779"/>
      <c r="N48" s="780"/>
      <c r="O48" s="780"/>
      <c r="P48" s="341" t="s">
        <v>134</v>
      </c>
      <c r="Q48" s="342"/>
    </row>
    <row r="49" spans="1:17" s="300" customFormat="1" ht="30" customHeight="1">
      <c r="A49" s="335"/>
      <c r="B49" s="336" t="s">
        <v>380</v>
      </c>
      <c r="C49" s="337" t="str">
        <f>IF(A49="","",'ND入力シート（台湾専用）'!C14)</f>
        <v/>
      </c>
      <c r="D49" s="775" t="str">
        <f t="shared" ref="D49:D54" si="5">IF(H49="","",D33+H49)</f>
        <v/>
      </c>
      <c r="E49" s="776"/>
      <c r="F49" s="338" t="s">
        <v>134</v>
      </c>
      <c r="G49" s="336" t="s">
        <v>380</v>
      </c>
      <c r="H49" s="777"/>
      <c r="I49" s="778"/>
      <c r="J49" s="339" t="s">
        <v>134</v>
      </c>
      <c r="K49" s="340"/>
      <c r="L49" s="341"/>
      <c r="M49" s="779"/>
      <c r="N49" s="780"/>
      <c r="O49" s="780"/>
      <c r="P49" s="341" t="s">
        <v>134</v>
      </c>
      <c r="Q49" s="342"/>
    </row>
    <row r="50" spans="1:17" s="300" customFormat="1" ht="30" customHeight="1">
      <c r="A50" s="335"/>
      <c r="B50" s="336" t="s">
        <v>380</v>
      </c>
      <c r="C50" s="337" t="str">
        <f>IF(A50="","",'ND入力シート（台湾専用）'!C14)</f>
        <v/>
      </c>
      <c r="D50" s="775" t="str">
        <f t="shared" si="5"/>
        <v/>
      </c>
      <c r="E50" s="776"/>
      <c r="F50" s="338" t="s">
        <v>134</v>
      </c>
      <c r="G50" s="336" t="s">
        <v>380</v>
      </c>
      <c r="H50" s="777"/>
      <c r="I50" s="778"/>
      <c r="J50" s="339" t="s">
        <v>134</v>
      </c>
      <c r="K50" s="340"/>
      <c r="L50" s="341"/>
      <c r="M50" s="779"/>
      <c r="N50" s="780"/>
      <c r="O50" s="780"/>
      <c r="P50" s="341" t="s">
        <v>134</v>
      </c>
      <c r="Q50" s="342"/>
    </row>
    <row r="51" spans="1:17" s="300" customFormat="1" ht="30" customHeight="1">
      <c r="A51" s="335"/>
      <c r="B51" s="336" t="s">
        <v>380</v>
      </c>
      <c r="C51" s="337" t="str">
        <f>IF(A51="","",'ND入力シート（台湾専用）'!C14)</f>
        <v/>
      </c>
      <c r="D51" s="775" t="str">
        <f t="shared" si="5"/>
        <v/>
      </c>
      <c r="E51" s="776"/>
      <c r="F51" s="338" t="s">
        <v>134</v>
      </c>
      <c r="G51" s="336" t="s">
        <v>380</v>
      </c>
      <c r="H51" s="777"/>
      <c r="I51" s="778"/>
      <c r="J51" s="339" t="s">
        <v>134</v>
      </c>
      <c r="K51" s="340"/>
      <c r="L51" s="341"/>
      <c r="M51" s="779"/>
      <c r="N51" s="780"/>
      <c r="O51" s="780"/>
      <c r="P51" s="341" t="s">
        <v>134</v>
      </c>
      <c r="Q51" s="342"/>
    </row>
    <row r="52" spans="1:17" s="300" customFormat="1" ht="30" customHeight="1">
      <c r="A52" s="335"/>
      <c r="B52" s="336" t="s">
        <v>380</v>
      </c>
      <c r="C52" s="337" t="str">
        <f>IF(A52="","",'ND入力シート（台湾専用）'!C14)</f>
        <v/>
      </c>
      <c r="D52" s="775" t="str">
        <f t="shared" si="5"/>
        <v/>
      </c>
      <c r="E52" s="776"/>
      <c r="F52" s="338" t="s">
        <v>134</v>
      </c>
      <c r="G52" s="336" t="s">
        <v>380</v>
      </c>
      <c r="H52" s="777"/>
      <c r="I52" s="778"/>
      <c r="J52" s="339" t="s">
        <v>134</v>
      </c>
      <c r="K52" s="340"/>
      <c r="L52" s="341"/>
      <c r="M52" s="779"/>
      <c r="N52" s="780"/>
      <c r="O52" s="780"/>
      <c r="P52" s="341" t="s">
        <v>134</v>
      </c>
      <c r="Q52" s="342"/>
    </row>
    <row r="53" spans="1:17" s="300" customFormat="1" ht="30" customHeight="1">
      <c r="A53" s="335"/>
      <c r="B53" s="336" t="s">
        <v>380</v>
      </c>
      <c r="C53" s="337" t="str">
        <f>IF(A53="","",'ND入力シート（台湾専用）'!C14)</f>
        <v/>
      </c>
      <c r="D53" s="775" t="str">
        <f t="shared" si="5"/>
        <v/>
      </c>
      <c r="E53" s="776"/>
      <c r="F53" s="338" t="s">
        <v>134</v>
      </c>
      <c r="G53" s="336" t="s">
        <v>380</v>
      </c>
      <c r="H53" s="777"/>
      <c r="I53" s="778"/>
      <c r="J53" s="339" t="s">
        <v>134</v>
      </c>
      <c r="K53" s="340"/>
      <c r="L53" s="341"/>
      <c r="M53" s="779"/>
      <c r="N53" s="780"/>
      <c r="O53" s="780"/>
      <c r="P53" s="341" t="s">
        <v>134</v>
      </c>
      <c r="Q53" s="342"/>
    </row>
    <row r="54" spans="1:17" s="300" customFormat="1" ht="30" customHeight="1">
      <c r="A54" s="335"/>
      <c r="B54" s="336" t="s">
        <v>380</v>
      </c>
      <c r="C54" s="337" t="str">
        <f>IF(A54="","",'ND入力シート（台湾専用）'!C14)</f>
        <v/>
      </c>
      <c r="D54" s="775" t="str">
        <f t="shared" si="5"/>
        <v/>
      </c>
      <c r="E54" s="776"/>
      <c r="F54" s="338" t="s">
        <v>134</v>
      </c>
      <c r="G54" s="336" t="s">
        <v>380</v>
      </c>
      <c r="H54" s="777"/>
      <c r="I54" s="778"/>
      <c r="J54" s="339" t="s">
        <v>134</v>
      </c>
      <c r="K54" s="340"/>
      <c r="L54" s="341"/>
      <c r="M54" s="779"/>
      <c r="N54" s="780"/>
      <c r="O54" s="780"/>
      <c r="P54" s="341" t="s">
        <v>134</v>
      </c>
      <c r="Q54" s="342"/>
    </row>
    <row r="55" spans="1:17" s="300" customFormat="1" ht="30" customHeight="1">
      <c r="A55" s="335"/>
      <c r="B55" s="336" t="s">
        <v>380</v>
      </c>
      <c r="C55" s="337" t="str">
        <f>IF(A55="","",'ND入力シート（台湾専用）'!C14)</f>
        <v/>
      </c>
      <c r="D55" s="775" t="str">
        <f t="shared" ref="D55:D56" si="6">IF(H55="","",D39+H55)</f>
        <v/>
      </c>
      <c r="E55" s="776"/>
      <c r="F55" s="338" t="s">
        <v>134</v>
      </c>
      <c r="G55" s="336" t="s">
        <v>380</v>
      </c>
      <c r="H55" s="777"/>
      <c r="I55" s="778"/>
      <c r="J55" s="339" t="s">
        <v>134</v>
      </c>
      <c r="K55" s="340"/>
      <c r="L55" s="341"/>
      <c r="M55" s="779"/>
      <c r="N55" s="780"/>
      <c r="O55" s="780"/>
      <c r="P55" s="341" t="s">
        <v>134</v>
      </c>
      <c r="Q55" s="342"/>
    </row>
    <row r="56" spans="1:17" s="300" customFormat="1" ht="30" customHeight="1">
      <c r="A56" s="335"/>
      <c r="B56" s="336" t="s">
        <v>380</v>
      </c>
      <c r="C56" s="337" t="str">
        <f>IF(A56="","",'ND入力シート（台湾専用）'!C14)</f>
        <v/>
      </c>
      <c r="D56" s="775" t="str">
        <f t="shared" si="6"/>
        <v/>
      </c>
      <c r="E56" s="776"/>
      <c r="F56" s="338" t="s">
        <v>134</v>
      </c>
      <c r="G56" s="336" t="s">
        <v>380</v>
      </c>
      <c r="H56" s="777"/>
      <c r="I56" s="778"/>
      <c r="J56" s="339" t="s">
        <v>134</v>
      </c>
      <c r="K56" s="340"/>
      <c r="L56" s="341"/>
      <c r="M56" s="779"/>
      <c r="N56" s="780"/>
      <c r="O56" s="780"/>
      <c r="P56" s="341" t="s">
        <v>134</v>
      </c>
      <c r="Q56" s="342"/>
    </row>
    <row r="57" spans="1:17" s="300" customFormat="1" ht="30" customHeight="1">
      <c r="A57" s="335"/>
      <c r="B57" s="336" t="s">
        <v>380</v>
      </c>
      <c r="C57" s="337" t="str">
        <f>IF(A57="","",'ND入力シート（台湾専用）'!C14)</f>
        <v/>
      </c>
      <c r="D57" s="775" t="str">
        <f t="shared" ref="D57:D62" si="7">IF(H57="","",D41+H57)</f>
        <v/>
      </c>
      <c r="E57" s="776"/>
      <c r="F57" s="338" t="s">
        <v>134</v>
      </c>
      <c r="G57" s="336" t="s">
        <v>380</v>
      </c>
      <c r="H57" s="777"/>
      <c r="I57" s="778"/>
      <c r="J57" s="339" t="s">
        <v>134</v>
      </c>
      <c r="K57" s="340"/>
      <c r="L57" s="341"/>
      <c r="M57" s="779"/>
      <c r="N57" s="780"/>
      <c r="O57" s="780"/>
      <c r="P57" s="341" t="s">
        <v>134</v>
      </c>
      <c r="Q57" s="342"/>
    </row>
    <row r="58" spans="1:17" s="300" customFormat="1" ht="30" customHeight="1">
      <c r="A58" s="335"/>
      <c r="B58" s="336" t="s">
        <v>380</v>
      </c>
      <c r="C58" s="337" t="str">
        <f>IF(A58="","",'ND入力シート（台湾専用）'!C14)</f>
        <v/>
      </c>
      <c r="D58" s="775" t="str">
        <f t="shared" si="7"/>
        <v/>
      </c>
      <c r="E58" s="776"/>
      <c r="F58" s="338" t="s">
        <v>134</v>
      </c>
      <c r="G58" s="336" t="s">
        <v>380</v>
      </c>
      <c r="H58" s="777"/>
      <c r="I58" s="778"/>
      <c r="J58" s="339" t="s">
        <v>134</v>
      </c>
      <c r="K58" s="340"/>
      <c r="L58" s="341"/>
      <c r="M58" s="779"/>
      <c r="N58" s="780"/>
      <c r="O58" s="780"/>
      <c r="P58" s="341" t="s">
        <v>134</v>
      </c>
      <c r="Q58" s="342"/>
    </row>
    <row r="59" spans="1:17" s="300" customFormat="1" ht="30" customHeight="1">
      <c r="A59" s="335"/>
      <c r="B59" s="336" t="s">
        <v>380</v>
      </c>
      <c r="C59" s="337" t="str">
        <f>IF(A59="","",'ND入力シート（台湾専用）'!C14)</f>
        <v/>
      </c>
      <c r="D59" s="775" t="str">
        <f t="shared" si="7"/>
        <v/>
      </c>
      <c r="E59" s="776"/>
      <c r="F59" s="338" t="s">
        <v>134</v>
      </c>
      <c r="G59" s="336" t="s">
        <v>380</v>
      </c>
      <c r="H59" s="777"/>
      <c r="I59" s="778"/>
      <c r="J59" s="339" t="s">
        <v>134</v>
      </c>
      <c r="K59" s="340"/>
      <c r="L59" s="341"/>
      <c r="M59" s="779"/>
      <c r="N59" s="780"/>
      <c r="O59" s="780"/>
      <c r="P59" s="341" t="s">
        <v>134</v>
      </c>
      <c r="Q59" s="342"/>
    </row>
    <row r="60" spans="1:17" s="300" customFormat="1" ht="30" customHeight="1">
      <c r="A60" s="335"/>
      <c r="B60" s="336" t="s">
        <v>380</v>
      </c>
      <c r="C60" s="337" t="str">
        <f>IF(A60="","",'ND入力シート（台湾専用）'!C14)</f>
        <v/>
      </c>
      <c r="D60" s="775" t="str">
        <f t="shared" si="7"/>
        <v/>
      </c>
      <c r="E60" s="776"/>
      <c r="F60" s="338" t="s">
        <v>134</v>
      </c>
      <c r="G60" s="336" t="s">
        <v>380</v>
      </c>
      <c r="H60" s="777"/>
      <c r="I60" s="778"/>
      <c r="J60" s="339" t="s">
        <v>134</v>
      </c>
      <c r="K60" s="340"/>
      <c r="L60" s="341"/>
      <c r="M60" s="779"/>
      <c r="N60" s="780"/>
      <c r="O60" s="780"/>
      <c r="P60" s="341" t="s">
        <v>134</v>
      </c>
      <c r="Q60" s="342"/>
    </row>
    <row r="61" spans="1:17" s="300" customFormat="1" ht="30" customHeight="1">
      <c r="A61" s="335"/>
      <c r="B61" s="336" t="s">
        <v>380</v>
      </c>
      <c r="C61" s="337" t="str">
        <f>IF(A61="","",'ND入力シート（台湾専用）'!C14)</f>
        <v/>
      </c>
      <c r="D61" s="775" t="str">
        <f t="shared" si="7"/>
        <v/>
      </c>
      <c r="E61" s="776"/>
      <c r="F61" s="338" t="s">
        <v>134</v>
      </c>
      <c r="G61" s="336" t="s">
        <v>380</v>
      </c>
      <c r="H61" s="777"/>
      <c r="I61" s="778"/>
      <c r="J61" s="339" t="s">
        <v>134</v>
      </c>
      <c r="K61" s="340"/>
      <c r="L61" s="341"/>
      <c r="M61" s="779"/>
      <c r="N61" s="780"/>
      <c r="O61" s="780"/>
      <c r="P61" s="341" t="s">
        <v>134</v>
      </c>
      <c r="Q61" s="342"/>
    </row>
    <row r="62" spans="1:17" s="300" customFormat="1" ht="30" customHeight="1">
      <c r="A62" s="335"/>
      <c r="B62" s="336" t="s">
        <v>380</v>
      </c>
      <c r="C62" s="337" t="str">
        <f>IF(A62="","",'ND入力シート（台湾専用）'!C14)</f>
        <v/>
      </c>
      <c r="D62" s="775" t="str">
        <f t="shared" si="7"/>
        <v/>
      </c>
      <c r="E62" s="776"/>
      <c r="F62" s="338" t="s">
        <v>134</v>
      </c>
      <c r="G62" s="336" t="s">
        <v>380</v>
      </c>
      <c r="H62" s="777"/>
      <c r="I62" s="778"/>
      <c r="J62" s="339" t="s">
        <v>134</v>
      </c>
      <c r="K62" s="340"/>
      <c r="L62" s="341"/>
      <c r="M62" s="779"/>
      <c r="N62" s="780"/>
      <c r="O62" s="780"/>
      <c r="P62" s="341" t="s">
        <v>134</v>
      </c>
      <c r="Q62" s="342"/>
    </row>
    <row r="63" spans="1:17" s="300" customFormat="1" ht="30" customHeight="1">
      <c r="A63" s="335"/>
      <c r="B63" s="336" t="s">
        <v>380</v>
      </c>
      <c r="C63" s="337" t="str">
        <f>IF(A63="","",'ND入力シート（台湾専用）'!C14)</f>
        <v/>
      </c>
      <c r="D63" s="775" t="str">
        <f t="shared" ref="D63" si="8">IF(H63="","",D47+H63)</f>
        <v/>
      </c>
      <c r="E63" s="776"/>
      <c r="F63" s="338" t="s">
        <v>134</v>
      </c>
      <c r="G63" s="336" t="s">
        <v>380</v>
      </c>
      <c r="H63" s="777"/>
      <c r="I63" s="778"/>
      <c r="J63" s="339" t="s">
        <v>134</v>
      </c>
      <c r="K63" s="340"/>
      <c r="L63" s="341"/>
      <c r="M63" s="779"/>
      <c r="N63" s="780"/>
      <c r="O63" s="780"/>
      <c r="P63" s="341" t="s">
        <v>134</v>
      </c>
      <c r="Q63" s="342"/>
    </row>
    <row r="64" spans="1:17" s="300" customFormat="1" ht="30" customHeight="1">
      <c r="A64" s="335"/>
      <c r="B64" s="336" t="s">
        <v>380</v>
      </c>
      <c r="C64" s="337" t="str">
        <f>IF(A64="","",'ND入力シート（台湾専用）'!C14)</f>
        <v/>
      </c>
      <c r="D64" s="775" t="str">
        <f t="shared" ref="D64" si="9">IF(H64="","",D48+H64)</f>
        <v/>
      </c>
      <c r="E64" s="776"/>
      <c r="F64" s="338" t="s">
        <v>134</v>
      </c>
      <c r="G64" s="336" t="s">
        <v>380</v>
      </c>
      <c r="H64" s="777"/>
      <c r="I64" s="778"/>
      <c r="J64" s="339" t="s">
        <v>134</v>
      </c>
      <c r="K64" s="340"/>
      <c r="L64" s="341"/>
      <c r="M64" s="779"/>
      <c r="N64" s="780"/>
      <c r="O64" s="780"/>
      <c r="P64" s="341" t="s">
        <v>134</v>
      </c>
      <c r="Q64" s="342"/>
    </row>
    <row r="65" spans="1:17">
      <c r="A65" s="804" t="s">
        <v>379</v>
      </c>
      <c r="B65" s="804"/>
      <c r="C65" s="804"/>
      <c r="D65" s="804"/>
      <c r="E65" s="804"/>
      <c r="F65" s="804"/>
      <c r="G65" s="804"/>
      <c r="H65" s="804"/>
      <c r="I65" s="805"/>
      <c r="J65" s="805"/>
      <c r="K65" s="805"/>
      <c r="L65" s="805"/>
      <c r="M65" s="805"/>
      <c r="N65" s="805"/>
      <c r="O65" s="805"/>
      <c r="P65" s="805"/>
      <c r="Q65" s="805"/>
    </row>
    <row r="66" spans="1:17">
      <c r="A66" s="804" t="s">
        <v>378</v>
      </c>
      <c r="B66" s="804"/>
      <c r="C66" s="804"/>
      <c r="D66" s="804"/>
      <c r="E66" s="804"/>
      <c r="F66" s="804"/>
      <c r="G66" s="804"/>
      <c r="H66" s="804"/>
      <c r="I66" s="805"/>
      <c r="J66" s="805"/>
      <c r="K66" s="805"/>
      <c r="L66" s="805"/>
      <c r="M66" s="805"/>
      <c r="N66" s="805"/>
      <c r="O66" s="805"/>
      <c r="P66" s="805"/>
      <c r="Q66" s="805"/>
    </row>
  </sheetData>
  <sheetProtection algorithmName="SHA-512" hashValue="e3YyPzIo1SF28m1GpBg59ltElje/Vma9oqmuWcut6kZkxz/IyxUE/1ZdKzBestMNTZUH5hzxBKIdW5AZ57oSAQ==" saltValue="MTF12R0pP/+vJptR/7fxBw==" spinCount="100000" sheet="1" objects="1" scenarios="1"/>
  <mergeCells count="119">
    <mergeCell ref="D55:E55"/>
    <mergeCell ref="H55:I55"/>
    <mergeCell ref="M55:O55"/>
    <mergeCell ref="D56:E56"/>
    <mergeCell ref="H56:I56"/>
    <mergeCell ref="M56:O56"/>
    <mergeCell ref="D53:E53"/>
    <mergeCell ref="H53:I53"/>
    <mergeCell ref="M53:O53"/>
    <mergeCell ref="D54:E54"/>
    <mergeCell ref="H54:I54"/>
    <mergeCell ref="M54:O54"/>
    <mergeCell ref="D51:E51"/>
    <mergeCell ref="H51:I51"/>
    <mergeCell ref="M51:O51"/>
    <mergeCell ref="D52:E52"/>
    <mergeCell ref="H52:I52"/>
    <mergeCell ref="M52:O52"/>
    <mergeCell ref="D49:E49"/>
    <mergeCell ref="H49:I49"/>
    <mergeCell ref="M49:O49"/>
    <mergeCell ref="D50:E50"/>
    <mergeCell ref="H50:I50"/>
    <mergeCell ref="M50:O50"/>
    <mergeCell ref="D59:E59"/>
    <mergeCell ref="H59:I59"/>
    <mergeCell ref="M59:O59"/>
    <mergeCell ref="D60:E60"/>
    <mergeCell ref="H60:I60"/>
    <mergeCell ref="M60:O60"/>
    <mergeCell ref="D57:E57"/>
    <mergeCell ref="H57:I57"/>
    <mergeCell ref="M57:O57"/>
    <mergeCell ref="D58:E58"/>
    <mergeCell ref="H58:I58"/>
    <mergeCell ref="M58:O58"/>
    <mergeCell ref="D61:E61"/>
    <mergeCell ref="H61:I61"/>
    <mergeCell ref="M61:O61"/>
    <mergeCell ref="D62:E62"/>
    <mergeCell ref="H62:I62"/>
    <mergeCell ref="M62:O62"/>
    <mergeCell ref="D64:E64"/>
    <mergeCell ref="H64:I64"/>
    <mergeCell ref="M64:O64"/>
    <mergeCell ref="D63:E63"/>
    <mergeCell ref="H63:I63"/>
    <mergeCell ref="M63:O63"/>
    <mergeCell ref="E19:Q19"/>
    <mergeCell ref="E20:Q20"/>
    <mergeCell ref="E23:Q23"/>
    <mergeCell ref="E24:Q24"/>
    <mergeCell ref="E27:Q27"/>
    <mergeCell ref="B19:D19"/>
    <mergeCell ref="B20:D20"/>
    <mergeCell ref="A65:Q65"/>
    <mergeCell ref="A66:Q66"/>
    <mergeCell ref="D40:E40"/>
    <mergeCell ref="D41:E41"/>
    <mergeCell ref="M44:O44"/>
    <mergeCell ref="D42:E42"/>
    <mergeCell ref="D43:E43"/>
    <mergeCell ref="D44:E44"/>
    <mergeCell ref="H39:I39"/>
    <mergeCell ref="H40:I40"/>
    <mergeCell ref="H41:I41"/>
    <mergeCell ref="H42:I42"/>
    <mergeCell ref="H43:I43"/>
    <mergeCell ref="H44:I44"/>
    <mergeCell ref="M39:O39"/>
    <mergeCell ref="M40:O40"/>
    <mergeCell ref="M41:O41"/>
    <mergeCell ref="A37:Q37"/>
    <mergeCell ref="A30:F30"/>
    <mergeCell ref="E33:Q33"/>
    <mergeCell ref="E34:Q34"/>
    <mergeCell ref="E35:Q35"/>
    <mergeCell ref="A22:Q22"/>
    <mergeCell ref="B33:D33"/>
    <mergeCell ref="B34:D34"/>
    <mergeCell ref="B35:D35"/>
    <mergeCell ref="A26:Q26"/>
    <mergeCell ref="B24:D24"/>
    <mergeCell ref="B27:D27"/>
    <mergeCell ref="B28:D28"/>
    <mergeCell ref="E28:Q28"/>
    <mergeCell ref="A2:Q2"/>
    <mergeCell ref="A4:Q4"/>
    <mergeCell ref="A10:Q10"/>
    <mergeCell ref="M5:Q5"/>
    <mergeCell ref="A6:Q9"/>
    <mergeCell ref="A17:Q17"/>
    <mergeCell ref="A18:Q18"/>
    <mergeCell ref="K14:Q14"/>
    <mergeCell ref="P15:Q15"/>
    <mergeCell ref="D47:E47"/>
    <mergeCell ref="H47:I47"/>
    <mergeCell ref="M47:O47"/>
    <mergeCell ref="D48:E48"/>
    <mergeCell ref="H48:I48"/>
    <mergeCell ref="M48:O48"/>
    <mergeCell ref="I13:K13"/>
    <mergeCell ref="L12:Q12"/>
    <mergeCell ref="L13:Q13"/>
    <mergeCell ref="L15:O15"/>
    <mergeCell ref="M42:O42"/>
    <mergeCell ref="M43:O43"/>
    <mergeCell ref="D39:E39"/>
    <mergeCell ref="D45:E45"/>
    <mergeCell ref="H45:I45"/>
    <mergeCell ref="M45:O45"/>
    <mergeCell ref="D46:E46"/>
    <mergeCell ref="H46:I46"/>
    <mergeCell ref="M46:O46"/>
    <mergeCell ref="A32:Q32"/>
    <mergeCell ref="D38:J38"/>
    <mergeCell ref="K38:Q38"/>
    <mergeCell ref="G30:Q30"/>
    <mergeCell ref="A38:C38"/>
  </mergeCells>
  <phoneticPr fontId="20"/>
  <dataValidations count="3">
    <dataValidation allowBlank="1" showInputMessage="1" showErrorMessage="1" promptTitle="届出日を入力" prompt="西暦/月/日で入力してください。_x000a_例）2024/1/1" sqref="M5:Q5" xr:uid="{AE6B3E5A-87C9-4846-BD1D-B1F754033099}"/>
    <dataValidation allowBlank="1" showInputMessage="1" showErrorMessage="1" prompt="通関前の場合には、「未通関」と入力。_x000a_通関済みの場合には、通関数量を入力。" sqref="K38:Q38" xr:uid="{D0672075-039F-4D6C-911F-2759A8FE16E6}"/>
    <dataValidation allowBlank="1" showInputMessage="1" showErrorMessage="1" prompt="入力不要です" sqref="E33:Q34" xr:uid="{6B05FB97-CFAC-4DD0-A808-4E0E70FEE8F0}"/>
  </dataValidations>
  <printOptions horizontalCentered="1"/>
  <pageMargins left="0.43307086614173229" right="0.43307086614173229" top="0.55118110236220474" bottom="0.55118110236220474" header="0.31496062992125984" footer="0.31496062992125984"/>
  <pageSetup paperSize="9" scale="77" fitToHeight="2"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042-0130-431E-9170-9C44F88B82E9}">
  <sheetPr>
    <tabColor rgb="FF92D050"/>
    <pageSetUpPr fitToPage="1"/>
  </sheetPr>
  <dimension ref="A1:Y171"/>
  <sheetViews>
    <sheetView showGridLines="0" view="pageBreakPreview" zoomScale="115" zoomScaleNormal="145" zoomScaleSheetLayoutView="115" workbookViewId="0">
      <selection activeCell="A10" sqref="A10:U10"/>
    </sheetView>
  </sheetViews>
  <sheetFormatPr defaultColWidth="9" defaultRowHeight="15.75"/>
  <cols>
    <col min="1" max="24" width="6.375" style="195" customWidth="1"/>
    <col min="25" max="16384" width="9" style="195"/>
  </cols>
  <sheetData>
    <row r="1" spans="1:25" ht="16.5">
      <c r="A1" s="889" t="s">
        <v>377</v>
      </c>
      <c r="B1" s="878"/>
      <c r="C1" s="878"/>
      <c r="D1" s="878"/>
      <c r="E1" s="878"/>
      <c r="F1" s="878"/>
      <c r="G1" s="878"/>
      <c r="H1" s="878"/>
      <c r="I1" s="878"/>
      <c r="J1" s="878"/>
      <c r="K1" s="878"/>
      <c r="L1" s="878"/>
      <c r="M1" s="878"/>
      <c r="N1" s="878"/>
      <c r="O1" s="878"/>
      <c r="P1" s="878"/>
      <c r="Q1" s="878"/>
      <c r="R1" s="878"/>
      <c r="S1" s="878"/>
      <c r="T1" s="878"/>
      <c r="U1" s="878"/>
      <c r="V1" s="878"/>
      <c r="W1" s="878"/>
      <c r="X1" s="878"/>
      <c r="Y1" s="197" t="s">
        <v>885</v>
      </c>
    </row>
    <row r="2" spans="1:25">
      <c r="A2" s="890" t="s">
        <v>886</v>
      </c>
      <c r="B2" s="891"/>
      <c r="C2" s="891"/>
      <c r="D2" s="891"/>
      <c r="E2" s="891"/>
      <c r="F2" s="891"/>
      <c r="G2" s="891"/>
      <c r="H2" s="891"/>
      <c r="I2" s="891"/>
      <c r="J2" s="891"/>
      <c r="K2" s="891"/>
      <c r="L2" s="891"/>
      <c r="M2" s="891"/>
      <c r="N2" s="891"/>
      <c r="O2" s="891"/>
      <c r="P2" s="891"/>
      <c r="Q2" s="891"/>
      <c r="R2" s="891"/>
      <c r="S2" s="891"/>
      <c r="T2" s="891"/>
      <c r="U2" s="891"/>
      <c r="V2" s="891"/>
      <c r="W2" s="891"/>
      <c r="X2" s="891"/>
    </row>
    <row r="3" spans="1:25" ht="3" customHeight="1" thickBot="1">
      <c r="A3" s="206"/>
    </row>
    <row r="4" spans="1:25" ht="15.75" customHeight="1" thickBot="1">
      <c r="A4" s="823" t="s">
        <v>941</v>
      </c>
      <c r="B4" s="824"/>
      <c r="C4" s="824"/>
      <c r="D4" s="824"/>
      <c r="E4" s="824"/>
      <c r="F4" s="824"/>
      <c r="G4" s="448"/>
      <c r="H4" s="831" t="s">
        <v>322</v>
      </c>
      <c r="I4" s="832"/>
      <c r="J4" s="833">
        <f>'11通告書（台湾専用）'!N2</f>
        <v>0</v>
      </c>
      <c r="K4" s="834"/>
      <c r="L4" s="835"/>
      <c r="M4" s="825" t="s">
        <v>940</v>
      </c>
      <c r="N4" s="826"/>
      <c r="O4" s="826"/>
      <c r="P4" s="826"/>
      <c r="Q4" s="826"/>
      <c r="R4" s="826"/>
      <c r="S4" s="826"/>
      <c r="T4" s="819"/>
      <c r="U4" s="820"/>
      <c r="V4" s="207" t="s">
        <v>376</v>
      </c>
      <c r="W4" s="817">
        <f>'ND入力シート（台湾専用）'!C14</f>
        <v>0</v>
      </c>
      <c r="X4" s="818"/>
      <c r="Y4" s="208" t="s">
        <v>667</v>
      </c>
    </row>
    <row r="5" spans="1:25" ht="15.75" customHeight="1">
      <c r="A5" s="283" t="s">
        <v>942</v>
      </c>
      <c r="B5" s="284"/>
      <c r="C5" s="284"/>
      <c r="D5" s="284"/>
      <c r="E5" s="284"/>
      <c r="F5" s="284"/>
      <c r="G5" s="827"/>
      <c r="H5" s="827"/>
      <c r="I5" s="827"/>
      <c r="J5" s="827"/>
      <c r="K5" s="827"/>
      <c r="L5" s="828"/>
      <c r="M5" s="829" t="s">
        <v>943</v>
      </c>
      <c r="N5" s="830"/>
      <c r="O5" s="830"/>
      <c r="P5" s="830"/>
      <c r="Q5" s="830"/>
      <c r="R5" s="830"/>
      <c r="S5" s="830"/>
      <c r="T5" s="222"/>
      <c r="U5" s="222"/>
      <c r="V5" s="209"/>
      <c r="W5" s="209"/>
      <c r="X5" s="210"/>
      <c r="Y5" s="211"/>
    </row>
    <row r="6" spans="1:25" ht="15.75" customHeight="1">
      <c r="A6" s="821" t="s">
        <v>944</v>
      </c>
      <c r="B6" s="822"/>
      <c r="C6" s="822"/>
      <c r="D6" s="810" t="str">
        <f>'ND入力シート（台湾専用）'!C7</f>
        <v/>
      </c>
      <c r="E6" s="812"/>
      <c r="F6" s="812"/>
      <c r="G6" s="812"/>
      <c r="H6" s="812"/>
      <c r="I6" s="812"/>
      <c r="J6" s="812"/>
      <c r="K6" s="812"/>
      <c r="L6" s="813"/>
      <c r="M6" s="806" t="s">
        <v>949</v>
      </c>
      <c r="N6" s="807"/>
      <c r="O6" s="807"/>
      <c r="P6" s="808" t="str">
        <f>'ND入力シート（台湾専用）'!C16</f>
        <v/>
      </c>
      <c r="Q6" s="808"/>
      <c r="R6" s="808"/>
      <c r="S6" s="808"/>
      <c r="T6" s="808"/>
      <c r="U6" s="808"/>
      <c r="V6" s="808"/>
      <c r="W6" s="808"/>
      <c r="X6" s="809"/>
      <c r="Y6" s="211"/>
    </row>
    <row r="7" spans="1:25" ht="30.75" customHeight="1">
      <c r="A7" s="821" t="s">
        <v>945</v>
      </c>
      <c r="B7" s="822"/>
      <c r="C7" s="822"/>
      <c r="D7" s="814">
        <f>'ND入力シート（台湾専用）'!C8</f>
        <v>0</v>
      </c>
      <c r="E7" s="815"/>
      <c r="F7" s="815"/>
      <c r="G7" s="815"/>
      <c r="H7" s="815"/>
      <c r="I7" s="815"/>
      <c r="J7" s="815"/>
      <c r="K7" s="815"/>
      <c r="L7" s="816"/>
      <c r="M7" s="806" t="s">
        <v>945</v>
      </c>
      <c r="N7" s="807"/>
      <c r="O7" s="807"/>
      <c r="P7" s="810">
        <f>'ND入力シート（台湾専用）'!C17</f>
        <v>0</v>
      </c>
      <c r="Q7" s="810"/>
      <c r="R7" s="810"/>
      <c r="S7" s="810"/>
      <c r="T7" s="810"/>
      <c r="U7" s="810"/>
      <c r="V7" s="810"/>
      <c r="W7" s="810"/>
      <c r="X7" s="811"/>
      <c r="Y7" s="211"/>
    </row>
    <row r="8" spans="1:25" ht="15.75" customHeight="1">
      <c r="A8" s="836" t="s">
        <v>887</v>
      </c>
      <c r="B8" s="837"/>
      <c r="C8" s="837"/>
      <c r="D8" s="810">
        <f>'ND入力シート（台湾専用）'!C9</f>
        <v>0</v>
      </c>
      <c r="E8" s="812"/>
      <c r="F8" s="812"/>
      <c r="G8" s="812"/>
      <c r="H8" s="812"/>
      <c r="I8" s="812"/>
      <c r="J8" s="812"/>
      <c r="K8" s="812"/>
      <c r="L8" s="813"/>
      <c r="M8" s="836" t="s">
        <v>888</v>
      </c>
      <c r="N8" s="837"/>
      <c r="O8" s="837"/>
      <c r="P8" s="810">
        <f>'ND入力シート（台湾専用）'!C18</f>
        <v>0</v>
      </c>
      <c r="Q8" s="810"/>
      <c r="R8" s="810"/>
      <c r="S8" s="810"/>
      <c r="T8" s="810"/>
      <c r="U8" s="810"/>
      <c r="V8" s="810"/>
      <c r="W8" s="810"/>
      <c r="X8" s="811"/>
      <c r="Y8" s="211"/>
    </row>
    <row r="9" spans="1:25" ht="15.75" customHeight="1">
      <c r="A9" s="285" t="s">
        <v>430</v>
      </c>
      <c r="B9" s="810">
        <f>'ND入力シート（台湾専用）'!C10</f>
        <v>0</v>
      </c>
      <c r="C9" s="812"/>
      <c r="D9" s="812"/>
      <c r="E9" s="812"/>
      <c r="F9" s="812"/>
      <c r="G9" s="212" t="s">
        <v>371</v>
      </c>
      <c r="H9" s="810" t="str">
        <f>IF('ND入力シート（台湾専用）'!C11="","",'ND入力シート（台湾専用）'!C11)</f>
        <v/>
      </c>
      <c r="I9" s="812"/>
      <c r="J9" s="812"/>
      <c r="K9" s="812"/>
      <c r="L9" s="813"/>
      <c r="M9" s="285" t="s">
        <v>430</v>
      </c>
      <c r="N9" s="841">
        <f>'ND入力シート（台湾専用）'!C19</f>
        <v>0</v>
      </c>
      <c r="O9" s="842"/>
      <c r="P9" s="842"/>
      <c r="Q9" s="842"/>
      <c r="R9" s="842"/>
      <c r="S9" s="289" t="s">
        <v>371</v>
      </c>
      <c r="T9" s="843" t="str">
        <f>IF('ND入力シート（台湾専用）'!C20="","",'ND入力シート（台湾専用）'!C20)</f>
        <v/>
      </c>
      <c r="U9" s="844"/>
      <c r="V9" s="844"/>
      <c r="W9" s="844"/>
      <c r="X9" s="845"/>
      <c r="Y9" s="211"/>
    </row>
    <row r="10" spans="1:25" ht="15.75" customHeight="1" thickBot="1">
      <c r="A10" s="286" t="s">
        <v>370</v>
      </c>
      <c r="B10" s="846">
        <f>'ND入力シート（台湾専用）'!C12</f>
        <v>0</v>
      </c>
      <c r="C10" s="847"/>
      <c r="D10" s="847"/>
      <c r="E10" s="847"/>
      <c r="F10" s="847"/>
      <c r="G10" s="847"/>
      <c r="H10" s="847"/>
      <c r="I10" s="847"/>
      <c r="J10" s="847"/>
      <c r="K10" s="847"/>
      <c r="L10" s="848"/>
      <c r="M10" s="286" t="s">
        <v>370</v>
      </c>
      <c r="N10" s="846">
        <f>'ND入力シート（台湾専用）'!C21</f>
        <v>0</v>
      </c>
      <c r="O10" s="847"/>
      <c r="P10" s="847"/>
      <c r="Q10" s="847"/>
      <c r="R10" s="847"/>
      <c r="S10" s="847"/>
      <c r="T10" s="847"/>
      <c r="U10" s="847"/>
      <c r="V10" s="847"/>
      <c r="W10" s="847"/>
      <c r="X10" s="848"/>
      <c r="Y10" s="211"/>
    </row>
    <row r="11" spans="1:25" ht="17.25" customHeight="1" thickBot="1">
      <c r="A11" s="825" t="s">
        <v>946</v>
      </c>
      <c r="B11" s="826"/>
      <c r="C11" s="838"/>
      <c r="D11" s="838"/>
      <c r="E11" s="839" t="s">
        <v>375</v>
      </c>
      <c r="F11" s="840"/>
      <c r="G11" s="849"/>
      <c r="H11" s="849"/>
      <c r="I11" s="850"/>
      <c r="J11" s="287" t="s">
        <v>947</v>
      </c>
      <c r="K11" s="216"/>
      <c r="L11" s="217"/>
      <c r="M11" s="851" t="s">
        <v>948</v>
      </c>
      <c r="N11" s="852"/>
      <c r="O11" s="852"/>
      <c r="P11" s="852"/>
      <c r="Q11" s="852"/>
      <c r="R11" s="853"/>
      <c r="S11" s="854"/>
      <c r="T11" s="854"/>
      <c r="U11" s="854"/>
      <c r="V11" s="854"/>
      <c r="W11" s="854"/>
      <c r="X11" s="855"/>
      <c r="Y11" s="208" t="s">
        <v>668</v>
      </c>
    </row>
    <row r="12" spans="1:25" ht="33" customHeight="1">
      <c r="A12" s="893" t="s">
        <v>950</v>
      </c>
      <c r="B12" s="856"/>
      <c r="C12" s="857"/>
      <c r="D12" s="857"/>
      <c r="E12" s="856" t="s">
        <v>951</v>
      </c>
      <c r="F12" s="857"/>
      <c r="G12" s="869" t="str">
        <f>'ND入力シート（台湾専用）'!C69&amp;'ND入力シート（台湾専用）'!C70&amp;'ND入力シート（台湾専用）'!C71&amp;'ND入力シート（台湾専用）'!C72</f>
        <v/>
      </c>
      <c r="H12" s="870"/>
      <c r="I12" s="870"/>
      <c r="J12" s="870"/>
      <c r="K12" s="870"/>
      <c r="L12" s="870"/>
      <c r="M12" s="856" t="s">
        <v>952</v>
      </c>
      <c r="N12" s="856"/>
      <c r="O12" s="856"/>
      <c r="P12" s="856"/>
      <c r="Q12" s="856"/>
      <c r="R12" s="875"/>
      <c r="S12" s="876"/>
      <c r="T12" s="876"/>
      <c r="U12" s="876"/>
      <c r="V12" s="876"/>
      <c r="W12" s="876"/>
      <c r="X12" s="877"/>
      <c r="Y12" s="208" t="s">
        <v>669</v>
      </c>
    </row>
    <row r="13" spans="1:25" ht="15.75" customHeight="1" thickBot="1">
      <c r="A13" s="873" t="s">
        <v>953</v>
      </c>
      <c r="B13" s="874"/>
      <c r="C13" s="874"/>
      <c r="D13" s="874"/>
      <c r="E13" s="874"/>
      <c r="F13" s="874"/>
      <c r="G13" s="874"/>
      <c r="H13" s="218" t="s">
        <v>374</v>
      </c>
      <c r="I13" s="290" t="str">
        <f>IF('ND入力シート（台湾専用）'!C82="YES","■","□")</f>
        <v>□</v>
      </c>
      <c r="J13" s="218" t="s">
        <v>373</v>
      </c>
      <c r="K13" s="291" t="str">
        <f>IF('ND入力シート（台湾専用）'!C82="YES","□","■")</f>
        <v>■</v>
      </c>
      <c r="L13" s="219"/>
      <c r="M13" s="219"/>
      <c r="N13" s="219"/>
      <c r="O13" s="219"/>
      <c r="P13" s="219"/>
      <c r="Q13" s="219"/>
      <c r="R13" s="219"/>
      <c r="S13" s="219"/>
      <c r="T13" s="219"/>
      <c r="U13" s="219"/>
      <c r="V13" s="219"/>
      <c r="W13" s="219"/>
      <c r="X13" s="220"/>
      <c r="Y13" s="211"/>
    </row>
    <row r="14" spans="1:25" ht="15.75" customHeight="1">
      <c r="A14" s="859" t="s">
        <v>954</v>
      </c>
      <c r="B14" s="860"/>
      <c r="C14" s="860"/>
      <c r="D14" s="860"/>
      <c r="E14" s="860"/>
      <c r="F14" s="221"/>
      <c r="G14" s="221"/>
      <c r="H14" s="222"/>
      <c r="I14" s="223" t="s">
        <v>955</v>
      </c>
      <c r="J14" s="222"/>
      <c r="K14" s="222"/>
      <c r="L14" s="222"/>
      <c r="M14" s="222"/>
      <c r="N14" s="222"/>
      <c r="O14" s="222"/>
      <c r="P14" s="224"/>
      <c r="Q14" s="859" t="s">
        <v>956</v>
      </c>
      <c r="R14" s="860"/>
      <c r="S14" s="860"/>
      <c r="T14" s="860"/>
      <c r="U14" s="860"/>
      <c r="V14" s="860"/>
      <c r="W14" s="860"/>
      <c r="X14" s="861"/>
      <c r="Y14" s="211"/>
    </row>
    <row r="15" spans="1:25" ht="15.75" customHeight="1">
      <c r="A15" s="858" t="s">
        <v>957</v>
      </c>
      <c r="B15" s="822"/>
      <c r="C15" s="822"/>
      <c r="D15" s="862"/>
      <c r="E15" s="864"/>
      <c r="F15" s="864"/>
      <c r="G15" s="864"/>
      <c r="H15" s="865"/>
      <c r="I15" s="858" t="s">
        <v>957</v>
      </c>
      <c r="J15" s="822"/>
      <c r="K15" s="822"/>
      <c r="L15" s="862"/>
      <c r="M15" s="862"/>
      <c r="N15" s="862"/>
      <c r="O15" s="862"/>
      <c r="P15" s="863"/>
      <c r="Q15" s="858" t="s">
        <v>957</v>
      </c>
      <c r="R15" s="822"/>
      <c r="S15" s="822"/>
      <c r="T15" s="862"/>
      <c r="U15" s="862"/>
      <c r="V15" s="862"/>
      <c r="W15" s="862"/>
      <c r="X15" s="863"/>
    </row>
    <row r="16" spans="1:25" ht="15.75" customHeight="1">
      <c r="A16" s="858" t="s">
        <v>958</v>
      </c>
      <c r="B16" s="822"/>
      <c r="C16" s="822"/>
      <c r="D16" s="866">
        <f>IF('ND入力シート（台湾専用）'!C34="YES","SEE ATTACHED SHEET No.1",'ND入力シート（台湾専用）'!C35)</f>
        <v>0</v>
      </c>
      <c r="E16" s="867"/>
      <c r="F16" s="867"/>
      <c r="G16" s="867"/>
      <c r="H16" s="868"/>
      <c r="I16" s="858" t="s">
        <v>958</v>
      </c>
      <c r="J16" s="822"/>
      <c r="K16" s="822"/>
      <c r="L16" s="866">
        <f>IF('ND入力シート（台湾専用）'!C34="YES","",'ND入力シート（台湾専用）'!C42)</f>
        <v>0</v>
      </c>
      <c r="M16" s="866"/>
      <c r="N16" s="866"/>
      <c r="O16" s="866"/>
      <c r="P16" s="871"/>
      <c r="Q16" s="858" t="s">
        <v>958</v>
      </c>
      <c r="R16" s="822"/>
      <c r="S16" s="822"/>
      <c r="T16" s="866">
        <f>IF('ND入力シート（台湾専用）'!C34="YES","",'ND入力シート（台湾専用）'!C49)</f>
        <v>0</v>
      </c>
      <c r="U16" s="866"/>
      <c r="V16" s="866"/>
      <c r="W16" s="866"/>
      <c r="X16" s="871"/>
    </row>
    <row r="17" spans="1:24" ht="31.5" customHeight="1">
      <c r="A17" s="858" t="s">
        <v>945</v>
      </c>
      <c r="B17" s="822"/>
      <c r="C17" s="822"/>
      <c r="D17" s="872">
        <f>IF('ND入力シート（台湾専用）'!C34="YES","",'ND入力シート（台湾専用）'!C36)</f>
        <v>0</v>
      </c>
      <c r="E17" s="812"/>
      <c r="F17" s="812"/>
      <c r="G17" s="812"/>
      <c r="H17" s="813"/>
      <c r="I17" s="858" t="s">
        <v>945</v>
      </c>
      <c r="J17" s="822"/>
      <c r="K17" s="822"/>
      <c r="L17" s="872">
        <f>IF('ND入力シート（台湾専用）'!C34="YES","",'ND入力シート（台湾専用）'!C43)</f>
        <v>0</v>
      </c>
      <c r="M17" s="872"/>
      <c r="N17" s="872"/>
      <c r="O17" s="872"/>
      <c r="P17" s="892"/>
      <c r="Q17" s="858" t="s">
        <v>945</v>
      </c>
      <c r="R17" s="822"/>
      <c r="S17" s="822"/>
      <c r="T17" s="872">
        <f>IF('ND入力シート（台湾専用）'!C34="YES","",'ND入力シート（台湾専用）'!C50)</f>
        <v>0</v>
      </c>
      <c r="U17" s="872"/>
      <c r="V17" s="872"/>
      <c r="W17" s="872"/>
      <c r="X17" s="892"/>
    </row>
    <row r="18" spans="1:24" ht="15.75" customHeight="1">
      <c r="A18" s="858" t="s">
        <v>959</v>
      </c>
      <c r="B18" s="822"/>
      <c r="C18" s="822"/>
      <c r="D18" s="866">
        <f>IF('ND入力シート（台湾専用）'!C34="YES","",'ND入力シート（台湾専用）'!C37)</f>
        <v>0</v>
      </c>
      <c r="E18" s="867"/>
      <c r="F18" s="867"/>
      <c r="G18" s="867"/>
      <c r="H18" s="868"/>
      <c r="I18" s="858" t="s">
        <v>959</v>
      </c>
      <c r="J18" s="822"/>
      <c r="K18" s="822"/>
      <c r="L18" s="866">
        <f>IF('ND入力シート（台湾専用）'!C34="YES","",'ND入力シート（台湾専用）'!C44)</f>
        <v>0</v>
      </c>
      <c r="M18" s="866"/>
      <c r="N18" s="866"/>
      <c r="O18" s="866"/>
      <c r="P18" s="871"/>
      <c r="Q18" s="858" t="s">
        <v>959</v>
      </c>
      <c r="R18" s="822"/>
      <c r="S18" s="822"/>
      <c r="T18" s="866">
        <f>IF('ND入力シート（台湾専用）'!C34="YES","",'ND入力シート（台湾専用）'!C51)</f>
        <v>0</v>
      </c>
      <c r="U18" s="866"/>
      <c r="V18" s="866"/>
      <c r="W18" s="866"/>
      <c r="X18" s="871"/>
    </row>
    <row r="19" spans="1:24" ht="15.75" customHeight="1">
      <c r="A19" s="880" t="s">
        <v>372</v>
      </c>
      <c r="B19" s="881"/>
      <c r="C19" s="881"/>
      <c r="D19" s="866">
        <f>IF('ND入力シート（台湾専用）'!C34="YES","",'ND入力シート（台湾専用）'!C38)</f>
        <v>0</v>
      </c>
      <c r="E19" s="867"/>
      <c r="F19" s="867"/>
      <c r="G19" s="867"/>
      <c r="H19" s="868"/>
      <c r="I19" s="880" t="s">
        <v>372</v>
      </c>
      <c r="J19" s="881"/>
      <c r="K19" s="881"/>
      <c r="L19" s="866">
        <f>IF('ND入力シート（台湾専用）'!C34="YES","",'ND入力シート（台湾専用）'!C45)</f>
        <v>0</v>
      </c>
      <c r="M19" s="866"/>
      <c r="N19" s="866"/>
      <c r="O19" s="866"/>
      <c r="P19" s="871"/>
      <c r="Q19" s="880" t="s">
        <v>372</v>
      </c>
      <c r="R19" s="881"/>
      <c r="S19" s="881"/>
      <c r="T19" s="866">
        <f>IF('ND入力シート（台湾専用）'!C34="YES","",'ND入力シート（台湾専用）'!C52)</f>
        <v>0</v>
      </c>
      <c r="U19" s="866"/>
      <c r="V19" s="866"/>
      <c r="W19" s="866"/>
      <c r="X19" s="871"/>
    </row>
    <row r="20" spans="1:24" ht="15.75" customHeight="1">
      <c r="A20" s="880" t="s">
        <v>371</v>
      </c>
      <c r="B20" s="881"/>
      <c r="C20" s="881"/>
      <c r="D20" s="866">
        <f>IF('ND入力シート（台湾専用）'!C34="YES","",'ND入力シート（台湾専用）'!C39)</f>
        <v>0</v>
      </c>
      <c r="E20" s="867"/>
      <c r="F20" s="867"/>
      <c r="G20" s="867"/>
      <c r="H20" s="868"/>
      <c r="I20" s="880" t="s">
        <v>371</v>
      </c>
      <c r="J20" s="881"/>
      <c r="K20" s="881"/>
      <c r="L20" s="866">
        <f>IF('ND入力シート（台湾専用）'!C34="YES","",'ND入力シート（台湾専用）'!C46)</f>
        <v>0</v>
      </c>
      <c r="M20" s="866"/>
      <c r="N20" s="866"/>
      <c r="O20" s="866"/>
      <c r="P20" s="871"/>
      <c r="Q20" s="880" t="s">
        <v>371</v>
      </c>
      <c r="R20" s="881"/>
      <c r="S20" s="881"/>
      <c r="T20" s="866">
        <f>IF('ND入力シート（台湾専用）'!C34="YES","",'ND入力シート（台湾専用）'!C53)</f>
        <v>0</v>
      </c>
      <c r="U20" s="866"/>
      <c r="V20" s="866"/>
      <c r="W20" s="866"/>
      <c r="X20" s="871"/>
    </row>
    <row r="21" spans="1:24" ht="15.75" customHeight="1" thickBot="1">
      <c r="A21" s="882" t="s">
        <v>370</v>
      </c>
      <c r="B21" s="883"/>
      <c r="C21" s="883"/>
      <c r="D21" s="866">
        <f>IF('ND入力シート（台湾専用）'!C34="YES","",'ND入力シート（台湾専用）'!C40)</f>
        <v>0</v>
      </c>
      <c r="E21" s="867"/>
      <c r="F21" s="867"/>
      <c r="G21" s="867"/>
      <c r="H21" s="868"/>
      <c r="I21" s="882" t="s">
        <v>370</v>
      </c>
      <c r="J21" s="883"/>
      <c r="K21" s="883"/>
      <c r="L21" s="866">
        <f>IF('ND入力シート（台湾専用）'!C34="YES","",'ND入力シート（台湾専用）'!C47)</f>
        <v>0</v>
      </c>
      <c r="M21" s="866"/>
      <c r="N21" s="866"/>
      <c r="O21" s="866"/>
      <c r="P21" s="871"/>
      <c r="Q21" s="882" t="s">
        <v>370</v>
      </c>
      <c r="R21" s="883"/>
      <c r="S21" s="883"/>
      <c r="T21" s="866">
        <f>IF('ND入力シート（台湾専用）'!C34="YES","",'ND入力シート（台湾専用）'!C54)</f>
        <v>0</v>
      </c>
      <c r="U21" s="866"/>
      <c r="V21" s="866"/>
      <c r="W21" s="866"/>
      <c r="X21" s="871"/>
    </row>
    <row r="22" spans="1:24" ht="16.5" customHeight="1" thickBot="1">
      <c r="B22" s="225"/>
      <c r="C22" s="225"/>
      <c r="D22" s="225"/>
      <c r="E22" s="225"/>
      <c r="F22" s="225"/>
      <c r="G22" s="225"/>
      <c r="H22" s="225"/>
      <c r="I22" s="225"/>
      <c r="J22" s="225"/>
      <c r="K22" s="225"/>
      <c r="L22" s="225"/>
      <c r="M22" s="225"/>
      <c r="N22" s="225"/>
      <c r="O22" s="225"/>
      <c r="P22" s="225"/>
      <c r="Q22" s="225"/>
      <c r="R22" s="975" t="s">
        <v>963</v>
      </c>
      <c r="S22" s="975"/>
      <c r="T22" s="975"/>
      <c r="U22" s="975"/>
      <c r="V22" s="975"/>
      <c r="W22" s="975"/>
      <c r="X22" s="292" t="str">
        <f>IF('ND入力シート（台湾専用）'!C34="YES","■","□")</f>
        <v>□</v>
      </c>
    </row>
    <row r="23" spans="1:24" ht="16.5" customHeight="1">
      <c r="A23" s="887" t="s">
        <v>960</v>
      </c>
      <c r="B23" s="888"/>
      <c r="C23" s="888"/>
      <c r="D23" s="908">
        <f>IF('ND入力シート（台湾専用）'!C34="YES","",'ND入力シート（台湾専用）'!C41)</f>
        <v>0</v>
      </c>
      <c r="E23" s="908"/>
      <c r="F23" s="908"/>
      <c r="G23" s="908"/>
      <c r="H23" s="909"/>
      <c r="I23" s="887" t="s">
        <v>960</v>
      </c>
      <c r="J23" s="888"/>
      <c r="K23" s="888"/>
      <c r="L23" s="908">
        <f>IF('ND入力シート（台湾専用）'!C34="YES","",'ND入力シート（台湾専用）'!C48)</f>
        <v>0</v>
      </c>
      <c r="M23" s="908"/>
      <c r="N23" s="908"/>
      <c r="O23" s="908"/>
      <c r="P23" s="909"/>
      <c r="Q23" s="887" t="s">
        <v>960</v>
      </c>
      <c r="R23" s="888"/>
      <c r="S23" s="888"/>
      <c r="T23" s="908">
        <f>IF('ND入力シート（台湾専用）'!C34="YES","",'ND入力シート（台湾専用）'!C55)</f>
        <v>0</v>
      </c>
      <c r="U23" s="908"/>
      <c r="V23" s="908"/>
      <c r="W23" s="908"/>
      <c r="X23" s="909"/>
    </row>
    <row r="24" spans="1:24" ht="16.5" customHeight="1">
      <c r="A24" s="858" t="s">
        <v>961</v>
      </c>
      <c r="B24" s="878"/>
      <c r="C24" s="878"/>
      <c r="D24" s="878"/>
      <c r="E24" s="878"/>
      <c r="F24" s="878"/>
      <c r="G24" s="878"/>
      <c r="H24" s="879"/>
      <c r="I24" s="858" t="s">
        <v>961</v>
      </c>
      <c r="J24" s="878"/>
      <c r="K24" s="878"/>
      <c r="L24" s="878"/>
      <c r="M24" s="878"/>
      <c r="N24" s="878"/>
      <c r="O24" s="878"/>
      <c r="P24" s="879"/>
      <c r="Q24" s="858" t="s">
        <v>961</v>
      </c>
      <c r="R24" s="878"/>
      <c r="S24" s="878"/>
      <c r="T24" s="878"/>
      <c r="U24" s="878"/>
      <c r="V24" s="878"/>
      <c r="W24" s="878"/>
      <c r="X24" s="879"/>
    </row>
    <row r="25" spans="1:24" ht="15.75" customHeight="1">
      <c r="A25" s="858"/>
      <c r="B25" s="878"/>
      <c r="C25" s="878"/>
      <c r="D25" s="878"/>
      <c r="E25" s="878"/>
      <c r="F25" s="878"/>
      <c r="G25" s="878"/>
      <c r="H25" s="879"/>
      <c r="I25" s="858"/>
      <c r="J25" s="878"/>
      <c r="K25" s="878"/>
      <c r="L25" s="878"/>
      <c r="M25" s="878"/>
      <c r="N25" s="878"/>
      <c r="O25" s="878"/>
      <c r="P25" s="879"/>
      <c r="Q25" s="858"/>
      <c r="R25" s="878"/>
      <c r="S25" s="878"/>
      <c r="T25" s="878"/>
      <c r="U25" s="878"/>
      <c r="V25" s="878"/>
      <c r="W25" s="878"/>
      <c r="X25" s="879"/>
    </row>
    <row r="26" spans="1:24" ht="16.5" customHeight="1" thickBot="1">
      <c r="A26" s="884" t="s">
        <v>962</v>
      </c>
      <c r="B26" s="885"/>
      <c r="C26" s="885"/>
      <c r="D26" s="910"/>
      <c r="E26" s="910"/>
      <c r="F26" s="910"/>
      <c r="G26" s="910"/>
      <c r="H26" s="911"/>
      <c r="I26" s="884" t="s">
        <v>962</v>
      </c>
      <c r="J26" s="885"/>
      <c r="K26" s="885"/>
      <c r="L26" s="910"/>
      <c r="M26" s="910"/>
      <c r="N26" s="910"/>
      <c r="O26" s="910"/>
      <c r="P26" s="911"/>
      <c r="Q26" s="884" t="s">
        <v>962</v>
      </c>
      <c r="R26" s="885"/>
      <c r="S26" s="885"/>
      <c r="T26" s="910"/>
      <c r="U26" s="910"/>
      <c r="V26" s="910"/>
      <c r="W26" s="910"/>
      <c r="X26" s="911"/>
    </row>
    <row r="27" spans="1:24" ht="16.5" customHeight="1">
      <c r="A27" s="859" t="s">
        <v>964</v>
      </c>
      <c r="B27" s="860"/>
      <c r="C27" s="860"/>
      <c r="D27" s="860"/>
      <c r="E27" s="860"/>
      <c r="F27" s="860"/>
      <c r="G27" s="860"/>
      <c r="H27" s="860"/>
      <c r="I27" s="860"/>
      <c r="J27" s="860"/>
      <c r="K27" s="860"/>
      <c r="L27" s="950"/>
      <c r="M27" s="223" t="s">
        <v>966</v>
      </c>
      <c r="N27" s="226"/>
      <c r="O27" s="226"/>
      <c r="P27" s="226"/>
      <c r="Q27" s="226"/>
      <c r="R27" s="226"/>
      <c r="S27" s="226"/>
      <c r="T27" s="226"/>
      <c r="U27" s="226"/>
      <c r="V27" s="226"/>
      <c r="W27" s="226"/>
      <c r="X27" s="227"/>
    </row>
    <row r="28" spans="1:24" ht="16.5" customHeight="1" thickBot="1">
      <c r="A28" s="858" t="s">
        <v>957</v>
      </c>
      <c r="B28" s="822"/>
      <c r="C28" s="822"/>
      <c r="D28" s="886"/>
      <c r="E28" s="878"/>
      <c r="F28" s="878"/>
      <c r="G28" s="878"/>
      <c r="H28" s="878"/>
      <c r="I28" s="878"/>
      <c r="J28" s="878"/>
      <c r="K28" s="878"/>
      <c r="L28" s="879"/>
      <c r="M28" s="976" t="s">
        <v>967</v>
      </c>
      <c r="N28" s="977"/>
      <c r="O28" s="977"/>
      <c r="P28" s="977"/>
      <c r="Q28" s="977"/>
      <c r="R28" s="905">
        <f>'ND入力シート（台湾専用）'!C64</f>
        <v>0</v>
      </c>
      <c r="S28" s="905"/>
      <c r="T28" s="905"/>
      <c r="U28" s="905"/>
      <c r="V28" s="905"/>
      <c r="W28" s="905"/>
      <c r="X28" s="906"/>
    </row>
    <row r="29" spans="1:24" ht="16.5" customHeight="1">
      <c r="A29" s="858" t="s">
        <v>944</v>
      </c>
      <c r="B29" s="822"/>
      <c r="C29" s="822"/>
      <c r="D29" s="842">
        <f>IF('ND入力シート（台湾専用）'!C22="YES","SAME AS BLOCK 3",'ND入力シート（台湾専用）'!C23)</f>
        <v>0</v>
      </c>
      <c r="E29" s="842"/>
      <c r="F29" s="842"/>
      <c r="G29" s="842"/>
      <c r="H29" s="842"/>
      <c r="I29" s="842"/>
      <c r="J29" s="842"/>
      <c r="K29" s="842"/>
      <c r="L29" s="903"/>
      <c r="M29" s="223" t="s">
        <v>968</v>
      </c>
      <c r="N29" s="226"/>
      <c r="O29" s="226"/>
      <c r="P29" s="226"/>
      <c r="Q29" s="226"/>
      <c r="R29" s="226"/>
      <c r="S29" s="226"/>
      <c r="T29" s="226"/>
      <c r="U29" s="226"/>
      <c r="V29" s="226"/>
      <c r="W29" s="226"/>
      <c r="X29" s="227"/>
    </row>
    <row r="30" spans="1:24" ht="30.75" customHeight="1">
      <c r="A30" s="880" t="s">
        <v>965</v>
      </c>
      <c r="B30" s="881"/>
      <c r="C30" s="881"/>
      <c r="D30" s="946">
        <f>IF('ND入力シート（台湾専用）'!C22="YES","",'ND入力シート（台湾専用）'!C24)</f>
        <v>0</v>
      </c>
      <c r="E30" s="947"/>
      <c r="F30" s="947"/>
      <c r="G30" s="947"/>
      <c r="H30" s="947"/>
      <c r="I30" s="947"/>
      <c r="J30" s="947"/>
      <c r="K30" s="947"/>
      <c r="L30" s="948"/>
      <c r="M30" s="939" t="str">
        <f>'基本情報入力シート （台湾専用）'!C20&amp;"　"&amp;'基本情報入力シート （台湾専用）'!C21&amp;"　"&amp;'基本情報入力シート （台湾専用）'!C22</f>
        <v>　　</v>
      </c>
      <c r="N30" s="815"/>
      <c r="O30" s="815"/>
      <c r="P30" s="815"/>
      <c r="Q30" s="815"/>
      <c r="R30" s="815"/>
      <c r="S30" s="815"/>
      <c r="T30" s="815"/>
      <c r="U30" s="815"/>
      <c r="V30" s="815"/>
      <c r="W30" s="815"/>
      <c r="X30" s="816"/>
    </row>
    <row r="31" spans="1:24" ht="16.5" customHeight="1">
      <c r="A31" s="836" t="s">
        <v>888</v>
      </c>
      <c r="B31" s="837"/>
      <c r="C31" s="837"/>
      <c r="D31" s="907">
        <f>IF('ND入力シート（台湾専用）'!C22="YES","",'ND入力シート（台湾専用）'!C25)</f>
        <v>0</v>
      </c>
      <c r="E31" s="842"/>
      <c r="F31" s="842"/>
      <c r="G31" s="842"/>
      <c r="H31" s="842"/>
      <c r="I31" s="842"/>
      <c r="J31" s="842"/>
      <c r="K31" s="842"/>
      <c r="L31" s="903"/>
      <c r="M31" s="940"/>
      <c r="N31" s="941"/>
      <c r="O31" s="941"/>
      <c r="P31" s="941"/>
      <c r="Q31" s="941"/>
      <c r="R31" s="941"/>
      <c r="S31" s="941"/>
      <c r="T31" s="941"/>
      <c r="U31" s="941"/>
      <c r="V31" s="941"/>
      <c r="W31" s="941"/>
      <c r="X31" s="942"/>
    </row>
    <row r="32" spans="1:24" ht="16.5" customHeight="1" thickBot="1">
      <c r="A32" s="288" t="s">
        <v>372</v>
      </c>
      <c r="B32" s="214"/>
      <c r="C32" s="214"/>
      <c r="D32" s="907">
        <f>IF('ND入力シート（台湾専用）'!C22="YES","",'ND入力シート（台湾専用）'!C26)</f>
        <v>0</v>
      </c>
      <c r="E32" s="842"/>
      <c r="F32" s="842"/>
      <c r="G32" s="842"/>
      <c r="H32" s="842"/>
      <c r="I32" s="842"/>
      <c r="J32" s="842"/>
      <c r="K32" s="842"/>
      <c r="L32" s="903"/>
      <c r="M32" s="943"/>
      <c r="N32" s="944"/>
      <c r="O32" s="944"/>
      <c r="P32" s="944"/>
      <c r="Q32" s="944"/>
      <c r="R32" s="944"/>
      <c r="S32" s="944"/>
      <c r="T32" s="944"/>
      <c r="U32" s="944"/>
      <c r="V32" s="944"/>
      <c r="W32" s="944"/>
      <c r="X32" s="945"/>
    </row>
    <row r="33" spans="1:25" ht="16.5" customHeight="1">
      <c r="A33" s="288" t="s">
        <v>371</v>
      </c>
      <c r="B33" s="214"/>
      <c r="C33" s="214"/>
      <c r="D33" s="907">
        <f>IF('ND入力シート（台湾専用）'!C22="YES","",'ND入力シート（台湾専用）'!C27)</f>
        <v>0</v>
      </c>
      <c r="E33" s="842"/>
      <c r="F33" s="842"/>
      <c r="G33" s="842"/>
      <c r="H33" s="842"/>
      <c r="I33" s="842"/>
      <c r="J33" s="842"/>
      <c r="K33" s="842"/>
      <c r="L33" s="903"/>
      <c r="M33" s="228" t="s">
        <v>969</v>
      </c>
      <c r="N33" s="229"/>
      <c r="O33" s="229"/>
      <c r="P33" s="229"/>
      <c r="Q33" s="229"/>
      <c r="R33" s="229"/>
      <c r="S33" s="229"/>
      <c r="T33" s="229"/>
      <c r="U33" s="229"/>
      <c r="V33" s="229"/>
      <c r="W33" s="229"/>
      <c r="X33" s="230"/>
    </row>
    <row r="34" spans="1:25" ht="16.5" customHeight="1">
      <c r="A34" s="288" t="s">
        <v>370</v>
      </c>
      <c r="B34" s="214"/>
      <c r="C34" s="214"/>
      <c r="D34" s="907">
        <f>IF('ND入力シート（台湾専用）'!C22="YES","",'ND入力シート（台湾専用）'!C28)</f>
        <v>0</v>
      </c>
      <c r="E34" s="842"/>
      <c r="F34" s="842"/>
      <c r="G34" s="842"/>
      <c r="H34" s="842"/>
      <c r="I34" s="842"/>
      <c r="J34" s="842"/>
      <c r="K34" s="842"/>
      <c r="L34" s="903"/>
      <c r="M34" s="929">
        <f>'ND入力シート（台湾専用）'!C78</f>
        <v>0</v>
      </c>
      <c r="N34" s="930"/>
      <c r="O34" s="930"/>
      <c r="P34" s="930"/>
      <c r="Q34" s="930"/>
      <c r="R34" s="930"/>
      <c r="S34" s="930"/>
      <c r="T34" s="930"/>
      <c r="U34" s="930"/>
      <c r="V34" s="930"/>
      <c r="W34" s="930"/>
      <c r="X34" s="904"/>
    </row>
    <row r="35" spans="1:25" ht="16.5" customHeight="1">
      <c r="A35" s="836" t="s">
        <v>889</v>
      </c>
      <c r="B35" s="837"/>
      <c r="C35" s="837"/>
      <c r="D35" s="907" t="str">
        <f>IF('ND入力シート（台湾専用）'!C30="","",'ND入力シート（台湾専用）'!C30)</f>
        <v/>
      </c>
      <c r="E35" s="907"/>
      <c r="F35" s="907"/>
      <c r="G35" s="907"/>
      <c r="H35" s="907"/>
      <c r="I35" s="907"/>
      <c r="J35" s="907"/>
      <c r="K35" s="907"/>
      <c r="L35" s="926"/>
      <c r="M35" s="937" t="str">
        <f>IF('ND入力シート（台湾専用）'!C79="","",'ND入力シート（台湾専用）'!C79)</f>
        <v/>
      </c>
      <c r="N35" s="938"/>
      <c r="O35" s="938"/>
      <c r="P35" s="938"/>
      <c r="Q35" s="938"/>
      <c r="R35" s="938"/>
      <c r="S35" s="938"/>
      <c r="T35" s="938"/>
      <c r="U35" s="938"/>
      <c r="V35" s="938"/>
      <c r="W35" s="938"/>
      <c r="X35" s="903"/>
    </row>
    <row r="36" spans="1:25" ht="16.5" customHeight="1">
      <c r="A36" s="213"/>
      <c r="B36" s="231"/>
      <c r="C36" s="231"/>
      <c r="D36" s="907" t="str">
        <f>IF('ND入力シート（台湾専用）'!C30="","",'ND入力シート（台湾専用）'!C31)</f>
        <v/>
      </c>
      <c r="E36" s="907"/>
      <c r="F36" s="907"/>
      <c r="G36" s="907"/>
      <c r="H36" s="907"/>
      <c r="I36" s="907"/>
      <c r="J36" s="907"/>
      <c r="K36" s="907"/>
      <c r="L36" s="926"/>
      <c r="M36" s="931"/>
      <c r="N36" s="932"/>
      <c r="O36" s="932"/>
      <c r="P36" s="932"/>
      <c r="Q36" s="932"/>
      <c r="R36" s="932"/>
      <c r="S36" s="932"/>
      <c r="T36" s="932"/>
      <c r="U36" s="932"/>
      <c r="V36" s="932"/>
      <c r="W36" s="932"/>
      <c r="X36" s="933"/>
    </row>
    <row r="37" spans="1:25" ht="16.5" customHeight="1" thickBot="1">
      <c r="A37" s="213"/>
      <c r="B37" s="231"/>
      <c r="C37" s="231"/>
      <c r="D37" s="907" t="str">
        <f>IF('ND入力シート（台湾専用）'!C30="","",'ND入力シート（台湾専用）'!C32)</f>
        <v/>
      </c>
      <c r="E37" s="907"/>
      <c r="F37" s="907"/>
      <c r="G37" s="907"/>
      <c r="H37" s="907"/>
      <c r="I37" s="907"/>
      <c r="J37" s="907"/>
      <c r="K37" s="907"/>
      <c r="L37" s="926"/>
      <c r="M37" s="934"/>
      <c r="N37" s="935"/>
      <c r="O37" s="935"/>
      <c r="P37" s="935"/>
      <c r="Q37" s="935"/>
      <c r="R37" s="935"/>
      <c r="S37" s="935"/>
      <c r="T37" s="935"/>
      <c r="U37" s="935"/>
      <c r="V37" s="935"/>
      <c r="W37" s="935"/>
      <c r="X37" s="936"/>
    </row>
    <row r="38" spans="1:25" ht="16.5" customHeight="1" thickBot="1">
      <c r="A38" s="232"/>
      <c r="B38" s="233"/>
      <c r="C38" s="233"/>
      <c r="D38" s="927" t="str">
        <f>IF('ND入力シート（台湾専用）'!C30="","",'ND入力シート（台湾専用）'!C33)</f>
        <v/>
      </c>
      <c r="E38" s="927"/>
      <c r="F38" s="927"/>
      <c r="G38" s="927"/>
      <c r="H38" s="927"/>
      <c r="I38" s="927"/>
      <c r="J38" s="927"/>
      <c r="K38" s="927"/>
      <c r="L38" s="928"/>
      <c r="M38" s="228" t="s">
        <v>975</v>
      </c>
      <c r="N38" s="229"/>
      <c r="O38" s="229"/>
      <c r="P38" s="229"/>
      <c r="Q38" s="229"/>
      <c r="R38" s="229"/>
      <c r="S38" s="229"/>
      <c r="T38" s="229"/>
      <c r="U38" s="229"/>
      <c r="V38" s="229"/>
      <c r="W38" s="229"/>
      <c r="X38" s="230"/>
      <c r="Y38" s="208"/>
    </row>
    <row r="39" spans="1:25" ht="16.5" customHeight="1">
      <c r="A39" s="893" t="s">
        <v>970</v>
      </c>
      <c r="B39" s="856"/>
      <c r="C39" s="856"/>
      <c r="D39" s="856"/>
      <c r="E39" s="234" t="s">
        <v>750</v>
      </c>
      <c r="F39" s="214" t="s">
        <v>971</v>
      </c>
      <c r="G39" s="214"/>
      <c r="H39" s="214"/>
      <c r="J39" s="294" t="s">
        <v>751</v>
      </c>
      <c r="K39" s="293"/>
      <c r="L39" s="250"/>
      <c r="M39" s="295" t="s">
        <v>890</v>
      </c>
      <c r="N39" s="235"/>
      <c r="O39" s="235"/>
      <c r="P39" s="235"/>
      <c r="Q39" s="235"/>
      <c r="R39" s="235"/>
      <c r="S39" s="235"/>
      <c r="T39" s="235"/>
      <c r="U39" s="235"/>
      <c r="V39" s="235"/>
      <c r="W39" s="235"/>
      <c r="X39" s="236"/>
    </row>
    <row r="40" spans="1:25" ht="16.5" customHeight="1">
      <c r="A40" s="858" t="s">
        <v>957</v>
      </c>
      <c r="B40" s="822"/>
      <c r="C40" s="822"/>
      <c r="D40" s="886"/>
      <c r="E40" s="878"/>
      <c r="F40" s="878"/>
      <c r="G40" s="878"/>
      <c r="H40" s="878"/>
      <c r="I40" s="878"/>
      <c r="J40" s="878"/>
      <c r="K40" s="878"/>
      <c r="L40" s="879"/>
      <c r="M40" s="982" t="s">
        <v>976</v>
      </c>
      <c r="N40" s="983"/>
      <c r="O40" s="983"/>
      <c r="P40" s="983"/>
      <c r="Q40" s="983"/>
      <c r="R40" s="983"/>
      <c r="S40" s="983"/>
      <c r="T40" s="983"/>
      <c r="U40" s="983"/>
      <c r="V40" s="841" t="str">
        <f>IF('ND入力シート（台湾専用）'!C80="","",'ND入力シート（台湾専用）'!C80)</f>
        <v/>
      </c>
      <c r="W40" s="841"/>
      <c r="X40" s="904"/>
    </row>
    <row r="41" spans="1:25" ht="16.5" customHeight="1">
      <c r="A41" s="858" t="s">
        <v>972</v>
      </c>
      <c r="B41" s="822"/>
      <c r="C41" s="822"/>
      <c r="D41" s="810" t="str">
        <f>IF('ND入力シート（台湾専用）'!C56="YES","SAME AS BLOCK4",'ND入力シート（台湾専用）'!C57)</f>
        <v/>
      </c>
      <c r="E41" s="812"/>
      <c r="F41" s="812"/>
      <c r="G41" s="812"/>
      <c r="H41" s="812"/>
      <c r="I41" s="812"/>
      <c r="J41" s="812"/>
      <c r="K41" s="812"/>
      <c r="L41" s="813"/>
      <c r="M41" s="980" t="s">
        <v>891</v>
      </c>
      <c r="N41" s="981"/>
      <c r="O41" s="981"/>
      <c r="P41" s="981"/>
      <c r="Q41" s="841" t="str">
        <f>IF('ND入力シート（台湾専用）'!C81="","",'ND入力シート（台湾専用）'!C81)</f>
        <v/>
      </c>
      <c r="R41" s="841"/>
      <c r="S41" s="841"/>
      <c r="T41" s="841"/>
      <c r="U41" s="841"/>
      <c r="V41" s="841"/>
      <c r="W41" s="841"/>
      <c r="X41" s="904"/>
    </row>
    <row r="42" spans="1:25" ht="16.5" customHeight="1">
      <c r="A42" s="858" t="s">
        <v>945</v>
      </c>
      <c r="B42" s="822"/>
      <c r="C42" s="822"/>
      <c r="D42" s="810">
        <f>IF('ND入力シート（台湾専用）'!C56="YES","",'ND入力シート（台湾専用）'!C58)</f>
        <v>0</v>
      </c>
      <c r="E42" s="812"/>
      <c r="F42" s="812"/>
      <c r="G42" s="812"/>
      <c r="H42" s="812"/>
      <c r="I42" s="812"/>
      <c r="J42" s="812"/>
      <c r="K42" s="812"/>
      <c r="L42" s="813"/>
      <c r="M42" s="295" t="s">
        <v>977</v>
      </c>
      <c r="N42" s="237"/>
      <c r="O42" s="841" t="str">
        <f>IF('ND入力シート（台湾専用）'!C83="","",'ND入力シート（台湾専用）'!C83)</f>
        <v/>
      </c>
      <c r="P42" s="842"/>
      <c r="Q42" s="842"/>
      <c r="R42" s="842"/>
      <c r="S42" s="842"/>
      <c r="T42" s="842"/>
      <c r="U42" s="842"/>
      <c r="V42" s="842"/>
      <c r="W42" s="842"/>
      <c r="X42" s="903"/>
    </row>
    <row r="43" spans="1:25" ht="16.5" customHeight="1">
      <c r="A43" s="213"/>
      <c r="B43" s="231"/>
      <c r="C43" s="231"/>
      <c r="D43" s="812"/>
      <c r="E43" s="812"/>
      <c r="F43" s="812"/>
      <c r="G43" s="812"/>
      <c r="H43" s="812"/>
      <c r="I43" s="812"/>
      <c r="J43" s="812"/>
      <c r="K43" s="812"/>
      <c r="L43" s="813"/>
      <c r="M43" s="295" t="s">
        <v>978</v>
      </c>
      <c r="N43" s="237"/>
      <c r="O43" s="841" t="str">
        <f>IF('ND入力シート（台湾専用）'!C84="","",'ND入力シート（台湾専用）'!C84)</f>
        <v/>
      </c>
      <c r="P43" s="842"/>
      <c r="Q43" s="842"/>
      <c r="R43" s="842"/>
      <c r="S43" s="842"/>
      <c r="T43" s="842"/>
      <c r="U43" s="842"/>
      <c r="V43" s="842"/>
      <c r="W43" s="842"/>
      <c r="X43" s="903"/>
    </row>
    <row r="44" spans="1:25" ht="16.5" customHeight="1">
      <c r="A44" s="836" t="s">
        <v>973</v>
      </c>
      <c r="B44" s="837"/>
      <c r="C44" s="837"/>
      <c r="D44" s="842">
        <f>IF('ND入力シート（台湾専用）'!C56="YES","",'ND入力シート（台湾専用）'!C59)</f>
        <v>0</v>
      </c>
      <c r="E44" s="842"/>
      <c r="F44" s="842"/>
      <c r="G44" s="842"/>
      <c r="H44" s="842"/>
      <c r="I44" s="842"/>
      <c r="J44" s="842"/>
      <c r="K44" s="842"/>
      <c r="L44" s="903"/>
      <c r="M44" s="980" t="s">
        <v>979</v>
      </c>
      <c r="N44" s="981"/>
      <c r="O44" s="981"/>
      <c r="P44" s="841" t="str">
        <f>IF('ND入力シート（台湾専用）'!C85="","",'ND入力シート（台湾専用）'!C85)</f>
        <v/>
      </c>
      <c r="Q44" s="842"/>
      <c r="R44" s="842"/>
      <c r="S44" s="842"/>
      <c r="T44" s="842"/>
      <c r="U44" s="842"/>
      <c r="V44" s="842"/>
      <c r="W44" s="842"/>
      <c r="X44" s="903"/>
    </row>
    <row r="45" spans="1:25" ht="16.5" customHeight="1">
      <c r="A45" s="288" t="s">
        <v>372</v>
      </c>
      <c r="B45" s="214"/>
      <c r="C45" s="214"/>
      <c r="D45" s="841">
        <f>IF('ND入力シート（台湾専用）'!C56="YES","",'ND入力シート（台湾専用）'!C60)</f>
        <v>0</v>
      </c>
      <c r="E45" s="842"/>
      <c r="F45" s="842"/>
      <c r="G45" s="842"/>
      <c r="H45" s="842"/>
      <c r="I45" s="842"/>
      <c r="J45" s="842"/>
      <c r="K45" s="842"/>
      <c r="L45" s="903"/>
      <c r="M45" s="980" t="s">
        <v>892</v>
      </c>
      <c r="N45" s="981"/>
      <c r="O45" s="981"/>
      <c r="P45" s="984" t="str">
        <f>IF('ND入力シート（台湾専用）'!C86="","",'ND入力シート（台湾専用）'!C86)</f>
        <v/>
      </c>
      <c r="Q45" s="984"/>
      <c r="R45" s="984"/>
      <c r="S45" s="984"/>
      <c r="T45" s="984"/>
      <c r="U45" s="984"/>
      <c r="V45" s="984"/>
      <c r="W45" s="984"/>
      <c r="X45" s="985"/>
    </row>
    <row r="46" spans="1:25" ht="16.5" customHeight="1">
      <c r="A46" s="288" t="s">
        <v>371</v>
      </c>
      <c r="B46" s="214"/>
      <c r="C46" s="214"/>
      <c r="D46" s="841">
        <f>IF('ND入力シート（台湾専用）'!C56="YES","",'ND入力シート（台湾専用）'!C61)</f>
        <v>0</v>
      </c>
      <c r="E46" s="842"/>
      <c r="F46" s="842"/>
      <c r="G46" s="842"/>
      <c r="H46" s="842"/>
      <c r="I46" s="842"/>
      <c r="J46" s="842"/>
      <c r="K46" s="842"/>
      <c r="L46" s="903"/>
      <c r="M46" s="986" t="s">
        <v>980</v>
      </c>
      <c r="N46" s="987"/>
      <c r="O46" s="987"/>
      <c r="P46" s="987"/>
      <c r="Q46" s="988"/>
      <c r="R46" s="988"/>
      <c r="S46" s="988"/>
      <c r="T46" s="988"/>
      <c r="U46" s="988"/>
      <c r="V46" s="988"/>
      <c r="W46" s="988"/>
      <c r="X46" s="989"/>
      <c r="Y46" s="208" t="s">
        <v>893</v>
      </c>
    </row>
    <row r="47" spans="1:25" ht="16.5" customHeight="1">
      <c r="A47" s="288" t="s">
        <v>370</v>
      </c>
      <c r="B47" s="214"/>
      <c r="C47" s="214"/>
      <c r="D47" s="841">
        <f>IF('ND入力シート（台湾専用）'!C56="YES","",'ND入力シート（台湾専用）'!C62)</f>
        <v>0</v>
      </c>
      <c r="E47" s="841"/>
      <c r="F47" s="841"/>
      <c r="G47" s="841"/>
      <c r="H47" s="841"/>
      <c r="I47" s="841"/>
      <c r="J47" s="841"/>
      <c r="K47" s="841"/>
      <c r="L47" s="904"/>
      <c r="M47" s="238"/>
      <c r="N47" s="235"/>
      <c r="O47" s="235"/>
      <c r="P47" s="296"/>
      <c r="Q47" s="988"/>
      <c r="R47" s="988"/>
      <c r="S47" s="988"/>
      <c r="T47" s="988"/>
      <c r="U47" s="988"/>
      <c r="V47" s="988"/>
      <c r="W47" s="988"/>
      <c r="X47" s="989"/>
    </row>
    <row r="48" spans="1:25" ht="16.5" customHeight="1">
      <c r="A48" s="821" t="s">
        <v>974</v>
      </c>
      <c r="B48" s="978"/>
      <c r="C48" s="978"/>
      <c r="D48" s="978"/>
      <c r="E48" s="978"/>
      <c r="F48" s="978"/>
      <c r="G48" s="978"/>
      <c r="H48" s="978"/>
      <c r="I48" s="978"/>
      <c r="J48" s="978"/>
      <c r="K48" s="978"/>
      <c r="L48" s="979"/>
      <c r="M48" s="239"/>
      <c r="N48" s="240"/>
      <c r="O48" s="240"/>
      <c r="P48" s="296"/>
      <c r="Q48" s="988"/>
      <c r="R48" s="988"/>
      <c r="S48" s="988"/>
      <c r="T48" s="988"/>
      <c r="U48" s="988"/>
      <c r="V48" s="988"/>
      <c r="W48" s="988"/>
      <c r="X48" s="989"/>
    </row>
    <row r="49" spans="1:25" ht="16.5" customHeight="1" thickBot="1">
      <c r="A49" s="905" t="str">
        <f>IF('ND入力シート（台湾専用）'!C63="","",'ND入力シート（台湾専用）'!C63)</f>
        <v/>
      </c>
      <c r="B49" s="905"/>
      <c r="C49" s="905"/>
      <c r="D49" s="905"/>
      <c r="E49" s="905"/>
      <c r="F49" s="905"/>
      <c r="G49" s="905"/>
      <c r="H49" s="905"/>
      <c r="I49" s="905"/>
      <c r="J49" s="905"/>
      <c r="K49" s="905"/>
      <c r="L49" s="906"/>
      <c r="M49" s="241"/>
      <c r="N49" s="242"/>
      <c r="O49" s="242"/>
      <c r="P49" s="297"/>
      <c r="Q49" s="990"/>
      <c r="R49" s="990"/>
      <c r="S49" s="990"/>
      <c r="T49" s="990"/>
      <c r="U49" s="990"/>
      <c r="V49" s="990"/>
      <c r="W49" s="990"/>
      <c r="X49" s="991"/>
    </row>
    <row r="50" spans="1:25" ht="16.5" customHeight="1">
      <c r="A50" s="859" t="s">
        <v>981</v>
      </c>
      <c r="B50" s="860"/>
      <c r="C50" s="860"/>
      <c r="D50" s="860"/>
      <c r="E50" s="860"/>
      <c r="F50" s="860"/>
      <c r="G50" s="860"/>
      <c r="H50" s="860"/>
      <c r="I50" s="860"/>
      <c r="J50" s="860"/>
      <c r="K50" s="860"/>
      <c r="L50" s="860"/>
      <c r="M50" s="860"/>
      <c r="N50" s="860"/>
      <c r="O50" s="860"/>
      <c r="P50" s="860"/>
      <c r="Q50" s="860"/>
      <c r="R50" s="860"/>
      <c r="S50" s="860"/>
      <c r="T50" s="860"/>
      <c r="U50" s="860"/>
      <c r="V50" s="860"/>
      <c r="W50" s="860"/>
      <c r="X50" s="861"/>
    </row>
    <row r="51" spans="1:25" ht="46.5" customHeight="1">
      <c r="A51" s="900" t="s">
        <v>369</v>
      </c>
      <c r="B51" s="901"/>
      <c r="C51" s="901"/>
      <c r="D51" s="901"/>
      <c r="E51" s="901"/>
      <c r="F51" s="901"/>
      <c r="G51" s="901"/>
      <c r="H51" s="901"/>
      <c r="I51" s="901"/>
      <c r="J51" s="901"/>
      <c r="K51" s="901"/>
      <c r="L51" s="901"/>
      <c r="M51" s="901"/>
      <c r="N51" s="901"/>
      <c r="O51" s="901"/>
      <c r="P51" s="901"/>
      <c r="Q51" s="901"/>
      <c r="R51" s="901"/>
      <c r="S51" s="901"/>
      <c r="T51" s="901"/>
      <c r="U51" s="901"/>
      <c r="V51" s="901"/>
      <c r="W51" s="901"/>
      <c r="X51" s="902"/>
    </row>
    <row r="52" spans="1:25" ht="15.75" customHeight="1">
      <c r="A52" s="920" t="s">
        <v>894</v>
      </c>
      <c r="B52" s="921"/>
      <c r="C52" s="921"/>
      <c r="D52" s="921"/>
      <c r="E52" s="921"/>
      <c r="F52" s="921"/>
      <c r="G52" s="921"/>
      <c r="H52" s="921"/>
      <c r="I52" s="921"/>
      <c r="J52" s="921"/>
      <c r="K52" s="921"/>
      <c r="L52" s="921"/>
      <c r="M52" s="921"/>
      <c r="N52" s="921"/>
      <c r="O52" s="921"/>
      <c r="P52" s="921"/>
      <c r="Q52" s="921"/>
      <c r="R52" s="921"/>
      <c r="S52" s="921"/>
      <c r="T52" s="921"/>
      <c r="U52" s="921"/>
      <c r="V52" s="921"/>
      <c r="W52" s="921"/>
      <c r="X52" s="922"/>
    </row>
    <row r="53" spans="1:25" ht="15.75" customHeight="1">
      <c r="A53" s="951" t="s">
        <v>982</v>
      </c>
      <c r="B53" s="952"/>
      <c r="C53" s="952"/>
      <c r="D53" s="952"/>
      <c r="E53" s="952"/>
      <c r="F53" s="952"/>
      <c r="G53" s="952"/>
      <c r="H53" s="952"/>
      <c r="I53" s="953" t="s">
        <v>983</v>
      </c>
      <c r="J53" s="953"/>
      <c r="K53" s="953"/>
      <c r="L53" s="953"/>
      <c r="M53" s="953"/>
      <c r="N53" s="953"/>
      <c r="O53" s="953"/>
      <c r="P53" s="953"/>
      <c r="Q53" s="953" t="s">
        <v>962</v>
      </c>
      <c r="R53" s="953"/>
      <c r="S53" s="953"/>
      <c r="T53" s="953"/>
      <c r="U53" s="953"/>
      <c r="V53" s="953"/>
      <c r="W53" s="953"/>
      <c r="X53" s="954"/>
    </row>
    <row r="54" spans="1:25" ht="30" customHeight="1" thickBot="1">
      <c r="A54" s="995"/>
      <c r="B54" s="996"/>
      <c r="C54" s="996"/>
      <c r="D54" s="996"/>
      <c r="E54" s="996"/>
      <c r="F54" s="996"/>
      <c r="G54" s="996"/>
      <c r="H54" s="997"/>
      <c r="I54" s="923"/>
      <c r="J54" s="924"/>
      <c r="K54" s="924"/>
      <c r="L54" s="924"/>
      <c r="M54" s="924"/>
      <c r="N54" s="924"/>
      <c r="O54" s="924"/>
      <c r="P54" s="925"/>
      <c r="Q54" s="992"/>
      <c r="R54" s="993"/>
      <c r="S54" s="993"/>
      <c r="T54" s="993"/>
      <c r="U54" s="993"/>
      <c r="V54" s="993"/>
      <c r="W54" s="993"/>
      <c r="X54" s="994"/>
      <c r="Y54" s="208" t="s">
        <v>670</v>
      </c>
    </row>
    <row r="55" spans="1:25" ht="16.5" customHeight="1">
      <c r="A55" s="949" t="s">
        <v>984</v>
      </c>
      <c r="B55" s="860"/>
      <c r="C55" s="860"/>
      <c r="D55" s="860"/>
      <c r="E55" s="860"/>
      <c r="F55" s="860"/>
      <c r="G55" s="860"/>
      <c r="H55" s="860"/>
      <c r="I55" s="860"/>
      <c r="J55" s="860"/>
      <c r="K55" s="860"/>
      <c r="L55" s="860"/>
      <c r="M55" s="860"/>
      <c r="N55" s="860"/>
      <c r="O55" s="860"/>
      <c r="P55" s="860"/>
      <c r="Q55" s="860"/>
      <c r="R55" s="860"/>
      <c r="S55" s="860"/>
      <c r="T55" s="860"/>
      <c r="U55" s="860"/>
      <c r="V55" s="860"/>
      <c r="W55" s="860"/>
      <c r="X55" s="861"/>
    </row>
    <row r="56" spans="1:25" ht="16.5" customHeight="1">
      <c r="A56" s="912" t="s">
        <v>895</v>
      </c>
      <c r="B56" s="913"/>
      <c r="C56" s="913"/>
      <c r="D56" s="913"/>
      <c r="E56" s="913"/>
      <c r="F56" s="913"/>
      <c r="G56" s="913"/>
      <c r="H56" s="913"/>
      <c r="I56" s="913"/>
      <c r="J56" s="913"/>
      <c r="K56" s="913"/>
      <c r="L56" s="913"/>
      <c r="M56" s="913"/>
      <c r="N56" s="913"/>
      <c r="O56" s="913"/>
      <c r="P56" s="913"/>
      <c r="Q56" s="913"/>
      <c r="R56" s="913"/>
      <c r="S56" s="913"/>
      <c r="T56" s="913"/>
      <c r="U56" s="913"/>
      <c r="V56" s="913"/>
      <c r="W56" s="913"/>
      <c r="X56" s="914"/>
    </row>
    <row r="57" spans="1:25" ht="21.75" customHeight="1" thickBot="1">
      <c r="A57" s="915"/>
      <c r="B57" s="916"/>
      <c r="C57" s="916"/>
      <c r="D57" s="916"/>
      <c r="E57" s="916"/>
      <c r="F57" s="916"/>
      <c r="G57" s="916"/>
      <c r="H57" s="916"/>
      <c r="I57" s="916"/>
      <c r="J57" s="916"/>
      <c r="K57" s="916"/>
      <c r="L57" s="916"/>
      <c r="M57" s="916"/>
      <c r="N57" s="916"/>
      <c r="O57" s="916"/>
      <c r="P57" s="916"/>
      <c r="Q57" s="916"/>
      <c r="R57" s="916"/>
      <c r="S57" s="916"/>
      <c r="T57" s="916"/>
      <c r="U57" s="916"/>
      <c r="V57" s="916"/>
      <c r="W57" s="916"/>
      <c r="X57" s="917"/>
    </row>
    <row r="58" spans="1:25" ht="15.75" customHeight="1">
      <c r="A58" s="298" t="s">
        <v>985</v>
      </c>
      <c r="B58" s="226"/>
      <c r="C58" s="226"/>
      <c r="D58" s="226"/>
      <c r="E58" s="226"/>
      <c r="F58" s="226"/>
      <c r="G58" s="226"/>
      <c r="H58" s="243"/>
      <c r="I58" s="243"/>
      <c r="J58" s="243"/>
      <c r="K58" s="974" t="s">
        <v>986</v>
      </c>
      <c r="L58" s="974"/>
      <c r="M58" s="226"/>
      <c r="N58" s="226"/>
      <c r="O58" s="226"/>
      <c r="P58" s="974" t="s">
        <v>982</v>
      </c>
      <c r="Q58" s="974"/>
      <c r="R58" s="245"/>
      <c r="S58" s="245"/>
      <c r="T58" s="245"/>
      <c r="U58" s="856" t="s">
        <v>962</v>
      </c>
      <c r="V58" s="856"/>
      <c r="W58" s="856"/>
      <c r="X58" s="246"/>
    </row>
    <row r="59" spans="1:25" ht="15.75" customHeight="1">
      <c r="A59" s="912" t="s">
        <v>427</v>
      </c>
      <c r="B59" s="966"/>
      <c r="C59" s="966"/>
      <c r="D59" s="966"/>
      <c r="E59" s="966"/>
      <c r="F59" s="966"/>
      <c r="G59" s="966"/>
      <c r="H59" s="247"/>
      <c r="I59" s="247"/>
      <c r="J59" s="247"/>
      <c r="L59" s="244"/>
      <c r="M59" s="244"/>
      <c r="N59" s="244"/>
      <c r="O59" s="244"/>
      <c r="Q59" s="248"/>
      <c r="R59" s="248"/>
      <c r="S59" s="248"/>
      <c r="T59" s="248"/>
      <c r="V59" s="249"/>
      <c r="W59" s="249"/>
      <c r="X59" s="250"/>
    </row>
    <row r="60" spans="1:25" ht="16.5" customHeight="1" thickBot="1">
      <c r="A60" s="918"/>
      <c r="B60" s="919"/>
      <c r="C60" s="919"/>
      <c r="D60" s="919"/>
      <c r="E60" s="919"/>
      <c r="F60" s="919"/>
      <c r="G60" s="919"/>
      <c r="H60" s="251"/>
      <c r="I60" s="251"/>
      <c r="J60" s="251"/>
      <c r="K60" s="252"/>
      <c r="L60" s="252"/>
      <c r="M60" s="252"/>
      <c r="N60" s="252"/>
      <c r="O60" s="252"/>
      <c r="P60" s="233"/>
      <c r="Q60" s="233"/>
      <c r="R60" s="233"/>
      <c r="S60" s="233"/>
      <c r="T60" s="233"/>
      <c r="U60" s="253"/>
      <c r="V60" s="253"/>
      <c r="W60" s="253"/>
      <c r="X60" s="254"/>
    </row>
    <row r="61" spans="1:25" ht="15.75" customHeight="1" thickBot="1">
      <c r="A61" s="971" t="s">
        <v>987</v>
      </c>
      <c r="B61" s="972"/>
      <c r="C61" s="972"/>
      <c r="D61" s="972"/>
      <c r="E61" s="972"/>
      <c r="F61" s="972"/>
      <c r="G61" s="972"/>
      <c r="H61" s="972"/>
      <c r="I61" s="972"/>
      <c r="J61" s="972"/>
      <c r="K61" s="972"/>
      <c r="L61" s="972"/>
      <c r="M61" s="972"/>
      <c r="N61" s="972"/>
      <c r="O61" s="972"/>
      <c r="P61" s="972"/>
      <c r="Q61" s="972"/>
      <c r="R61" s="972"/>
      <c r="S61" s="972"/>
      <c r="T61" s="972"/>
      <c r="U61" s="972"/>
      <c r="V61" s="972"/>
      <c r="W61" s="972"/>
      <c r="X61" s="973"/>
    </row>
    <row r="62" spans="1:25" ht="23.25" customHeight="1">
      <c r="A62" s="223" t="s">
        <v>988</v>
      </c>
      <c r="B62" s="226"/>
      <c r="C62" s="226"/>
      <c r="D62" s="226"/>
      <c r="E62" s="226"/>
      <c r="F62" s="226"/>
      <c r="G62" s="226"/>
      <c r="H62" s="226"/>
      <c r="I62" s="226"/>
      <c r="J62" s="226"/>
      <c r="K62" s="226"/>
      <c r="L62" s="226"/>
      <c r="M62" s="968" t="s">
        <v>994</v>
      </c>
      <c r="N62" s="969"/>
      <c r="O62" s="969"/>
      <c r="P62" s="969"/>
      <c r="Q62" s="969"/>
      <c r="R62" s="969"/>
      <c r="S62" s="969"/>
      <c r="T62" s="969"/>
      <c r="U62" s="969"/>
      <c r="V62" s="969"/>
      <c r="W62" s="969"/>
      <c r="X62" s="970"/>
    </row>
    <row r="63" spans="1:25" ht="15.75" customHeight="1">
      <c r="A63" s="255" t="s">
        <v>989</v>
      </c>
      <c r="B63" s="256"/>
      <c r="C63" s="256"/>
      <c r="D63" s="256"/>
      <c r="E63" s="256"/>
      <c r="F63" s="256"/>
      <c r="G63" s="256"/>
      <c r="H63" s="256"/>
      <c r="I63" s="256"/>
      <c r="J63" s="256"/>
      <c r="K63" s="256"/>
      <c r="L63" s="256"/>
      <c r="M63" s="213" t="s">
        <v>944</v>
      </c>
      <c r="O63" s="214"/>
      <c r="P63" s="214"/>
      <c r="Q63" s="214"/>
      <c r="R63" s="214"/>
      <c r="S63" s="214"/>
      <c r="T63" s="214"/>
      <c r="U63" s="214"/>
      <c r="V63" s="214"/>
      <c r="W63" s="214"/>
      <c r="X63" s="257"/>
    </row>
    <row r="64" spans="1:25" ht="15.75" customHeight="1">
      <c r="A64" s="213" t="s">
        <v>990</v>
      </c>
      <c r="B64" s="214"/>
      <c r="C64" s="214"/>
      <c r="D64" s="214"/>
      <c r="E64" s="214"/>
      <c r="F64" s="214"/>
      <c r="G64" s="214"/>
      <c r="H64" s="214"/>
      <c r="I64" s="214"/>
      <c r="J64" s="214"/>
      <c r="K64" s="214"/>
      <c r="L64" s="214"/>
      <c r="M64" s="213" t="s">
        <v>983</v>
      </c>
      <c r="O64" s="214"/>
      <c r="P64" s="214"/>
      <c r="Q64" s="214"/>
      <c r="R64" s="214"/>
      <c r="S64" s="214"/>
      <c r="T64" s="214"/>
      <c r="U64" s="214"/>
      <c r="V64" s="214"/>
      <c r="W64" s="214"/>
      <c r="X64" s="257"/>
    </row>
    <row r="65" spans="1:24" ht="15.75" customHeight="1">
      <c r="A65" s="299" t="s">
        <v>896</v>
      </c>
      <c r="B65" s="258"/>
      <c r="C65" s="258"/>
      <c r="D65" s="258"/>
      <c r="E65" s="258"/>
      <c r="F65" s="258"/>
      <c r="G65" s="258"/>
      <c r="H65" s="258"/>
      <c r="I65" s="258"/>
      <c r="J65" s="258"/>
      <c r="K65" s="258"/>
      <c r="L65" s="258"/>
      <c r="M65" s="213" t="s">
        <v>995</v>
      </c>
      <c r="O65" s="214"/>
      <c r="P65" s="214"/>
      <c r="Q65" s="214"/>
      <c r="R65" s="214"/>
      <c r="S65" s="214"/>
      <c r="T65" s="214"/>
      <c r="U65" s="214"/>
      <c r="V65" s="214"/>
      <c r="W65" s="214"/>
      <c r="X65" s="257"/>
    </row>
    <row r="66" spans="1:24" ht="15.75" customHeight="1">
      <c r="A66" s="213" t="s">
        <v>991</v>
      </c>
      <c r="B66" s="214"/>
      <c r="C66" s="214"/>
      <c r="D66" s="214"/>
      <c r="E66" s="214"/>
      <c r="F66" s="214"/>
      <c r="G66" s="214"/>
      <c r="H66" s="214"/>
      <c r="I66" s="214"/>
      <c r="J66" s="214"/>
      <c r="K66" s="214"/>
      <c r="L66" s="214"/>
      <c r="M66" s="213"/>
      <c r="O66" s="214"/>
      <c r="P66" s="214"/>
      <c r="Q66" s="214"/>
      <c r="R66" s="214"/>
      <c r="S66" s="214"/>
      <c r="T66" s="214"/>
      <c r="U66" s="214"/>
      <c r="V66" s="214"/>
      <c r="W66" s="214"/>
      <c r="X66" s="257"/>
    </row>
    <row r="67" spans="1:24" ht="19.5" customHeight="1">
      <c r="A67" s="213" t="s">
        <v>992</v>
      </c>
      <c r="B67" s="214"/>
      <c r="C67" s="214"/>
      <c r="D67" s="214"/>
      <c r="E67" s="214"/>
      <c r="F67" s="214"/>
      <c r="G67" s="214"/>
      <c r="H67" s="214"/>
      <c r="I67" s="214"/>
      <c r="J67" s="214"/>
      <c r="K67" s="214"/>
      <c r="L67" s="214"/>
      <c r="M67" s="213"/>
      <c r="O67" s="214"/>
      <c r="P67" s="214"/>
      <c r="Q67" s="214"/>
      <c r="R67" s="214"/>
      <c r="S67" s="214"/>
      <c r="T67" s="214"/>
      <c r="U67" s="214"/>
      <c r="V67" s="214"/>
      <c r="W67" s="214"/>
      <c r="X67" s="257"/>
    </row>
    <row r="68" spans="1:24" ht="15.75" customHeight="1">
      <c r="A68" s="213" t="s">
        <v>993</v>
      </c>
      <c r="B68" s="214"/>
      <c r="C68" s="214"/>
      <c r="D68" s="214"/>
      <c r="E68" s="214"/>
      <c r="F68" s="214"/>
      <c r="G68" s="214"/>
      <c r="H68" s="214"/>
      <c r="I68" s="214"/>
      <c r="J68" s="214"/>
      <c r="K68" s="214"/>
      <c r="L68" s="214"/>
      <c r="M68" s="259"/>
      <c r="O68" s="260"/>
      <c r="P68" s="260"/>
      <c r="Q68" s="260"/>
      <c r="R68" s="260"/>
      <c r="S68" s="260"/>
      <c r="T68" s="260"/>
      <c r="U68" s="260"/>
      <c r="V68" s="260"/>
      <c r="W68" s="260"/>
      <c r="X68" s="261"/>
    </row>
    <row r="69" spans="1:24" ht="9.75" customHeight="1">
      <c r="A69" s="259"/>
      <c r="B69" s="260"/>
      <c r="C69" s="260"/>
      <c r="D69" s="260"/>
      <c r="E69" s="260"/>
      <c r="F69" s="260"/>
      <c r="G69" s="260"/>
      <c r="H69" s="260"/>
      <c r="I69" s="260"/>
      <c r="J69" s="260"/>
      <c r="K69" s="260"/>
      <c r="L69" s="260"/>
      <c r="M69" s="262"/>
      <c r="O69" s="231"/>
      <c r="P69" s="231"/>
      <c r="Q69" s="231"/>
      <c r="R69" s="231"/>
      <c r="S69" s="231"/>
      <c r="T69" s="231"/>
      <c r="U69" s="231"/>
      <c r="V69" s="231"/>
      <c r="W69" s="231"/>
      <c r="X69" s="263"/>
    </row>
    <row r="70" spans="1:24" ht="15.75" customHeight="1">
      <c r="A70" s="213" t="s">
        <v>944</v>
      </c>
      <c r="B70" s="214"/>
      <c r="C70" s="214"/>
      <c r="D70" s="214"/>
      <c r="E70" s="214"/>
      <c r="F70" s="214"/>
      <c r="G70" s="214"/>
      <c r="H70" s="214"/>
      <c r="I70" s="214"/>
      <c r="J70" s="214"/>
      <c r="K70" s="214"/>
      <c r="L70" s="214"/>
      <c r="M70" s="262"/>
      <c r="O70" s="231"/>
      <c r="P70" s="231"/>
      <c r="Q70" s="231"/>
      <c r="R70" s="231"/>
      <c r="S70" s="231"/>
      <c r="T70" s="231"/>
      <c r="U70" s="231"/>
      <c r="V70" s="231"/>
      <c r="W70" s="231"/>
      <c r="X70" s="263"/>
    </row>
    <row r="71" spans="1:24" ht="15.75" customHeight="1">
      <c r="A71" s="213" t="s">
        <v>983</v>
      </c>
      <c r="B71" s="214"/>
      <c r="C71" s="214"/>
      <c r="D71" s="214"/>
      <c r="E71" s="214"/>
      <c r="F71" s="214"/>
      <c r="G71" s="214"/>
      <c r="H71" s="214"/>
      <c r="I71" s="214"/>
      <c r="J71" s="214"/>
      <c r="K71" s="214"/>
      <c r="L71" s="214"/>
      <c r="M71" s="262"/>
      <c r="O71" s="231"/>
      <c r="P71" s="231"/>
      <c r="Q71" s="231"/>
      <c r="R71" s="231"/>
      <c r="S71" s="231"/>
      <c r="T71" s="231"/>
      <c r="U71" s="231"/>
      <c r="V71" s="231"/>
      <c r="W71" s="231"/>
      <c r="X71" s="263"/>
    </row>
    <row r="72" spans="1:24" ht="33" customHeight="1" thickBot="1">
      <c r="A72" s="215" t="s">
        <v>962</v>
      </c>
      <c r="B72" s="252"/>
      <c r="C72" s="252"/>
      <c r="D72" s="252"/>
      <c r="E72" s="252"/>
      <c r="F72" s="252"/>
      <c r="G72" s="252"/>
      <c r="H72" s="252"/>
      <c r="I72" s="252"/>
      <c r="J72" s="252"/>
      <c r="K72" s="252"/>
      <c r="L72" s="252"/>
      <c r="M72" s="232"/>
      <c r="N72" s="233"/>
      <c r="O72" s="233"/>
      <c r="P72" s="233"/>
      <c r="Q72" s="233"/>
      <c r="R72" s="233"/>
      <c r="S72" s="233"/>
      <c r="T72" s="233"/>
      <c r="U72" s="233"/>
      <c r="V72" s="233"/>
      <c r="W72" s="233"/>
      <c r="X72" s="264"/>
    </row>
    <row r="73" spans="1:24" ht="4.5" customHeight="1">
      <c r="A73" s="200"/>
      <c r="B73" s="200"/>
      <c r="C73" s="200"/>
      <c r="D73" s="200"/>
      <c r="E73" s="200"/>
      <c r="F73" s="200"/>
      <c r="G73" s="200"/>
      <c r="H73" s="200"/>
      <c r="I73" s="200"/>
      <c r="J73" s="200"/>
      <c r="K73" s="200"/>
      <c r="L73" s="200"/>
      <c r="M73" s="200"/>
      <c r="N73" s="200"/>
      <c r="O73" s="200"/>
      <c r="P73" s="200"/>
      <c r="Q73" s="200"/>
      <c r="R73" s="200"/>
      <c r="S73" s="200"/>
      <c r="T73" s="200"/>
      <c r="U73" s="200"/>
      <c r="V73" s="200"/>
      <c r="W73" s="200"/>
      <c r="X73" s="200"/>
    </row>
    <row r="74" spans="1:24" ht="13.5" customHeight="1">
      <c r="A74" s="967" t="s">
        <v>996</v>
      </c>
      <c r="B74" s="891"/>
      <c r="C74" s="891"/>
      <c r="D74" s="891"/>
      <c r="E74" s="891"/>
      <c r="F74" s="891"/>
      <c r="G74" s="891"/>
      <c r="H74" s="891"/>
      <c r="I74" s="891"/>
      <c r="J74" s="891"/>
      <c r="K74" s="891"/>
      <c r="L74" s="891"/>
      <c r="M74" s="891"/>
      <c r="N74" s="891"/>
      <c r="O74" s="891"/>
      <c r="P74" s="891"/>
      <c r="Q74" s="891"/>
      <c r="R74" s="891"/>
      <c r="S74" s="891"/>
      <c r="T74" s="891"/>
      <c r="U74" s="891"/>
      <c r="V74" s="891"/>
      <c r="W74" s="891"/>
      <c r="X74" s="891"/>
    </row>
    <row r="75" spans="1:24" ht="13.5" customHeight="1">
      <c r="A75" s="967" t="s">
        <v>997</v>
      </c>
      <c r="B75" s="891"/>
      <c r="C75" s="891"/>
      <c r="D75" s="891"/>
      <c r="E75" s="891"/>
      <c r="F75" s="891"/>
      <c r="G75" s="891"/>
      <c r="H75" s="891"/>
      <c r="I75" s="891"/>
      <c r="J75" s="891"/>
      <c r="K75" s="891"/>
      <c r="L75" s="891"/>
      <c r="M75" s="891"/>
      <c r="N75" s="891"/>
      <c r="O75" s="891"/>
      <c r="P75" s="891"/>
      <c r="Q75" s="891"/>
      <c r="R75" s="891"/>
      <c r="S75" s="891"/>
      <c r="T75" s="891"/>
      <c r="U75" s="891"/>
      <c r="V75" s="891"/>
      <c r="W75" s="891"/>
      <c r="X75" s="891"/>
    </row>
    <row r="76" spans="1:24" ht="13.5" customHeight="1">
      <c r="A76" s="967" t="s">
        <v>998</v>
      </c>
      <c r="B76" s="891"/>
      <c r="C76" s="891"/>
      <c r="D76" s="891"/>
      <c r="E76" s="891"/>
      <c r="F76" s="891"/>
      <c r="G76" s="891"/>
      <c r="H76" s="891"/>
      <c r="I76" s="891"/>
      <c r="J76" s="891"/>
      <c r="K76" s="891"/>
      <c r="L76" s="891"/>
      <c r="M76" s="891"/>
      <c r="N76" s="891"/>
      <c r="O76" s="891"/>
      <c r="P76" s="891"/>
      <c r="Q76" s="891"/>
      <c r="R76" s="891"/>
      <c r="S76" s="891"/>
      <c r="T76" s="891"/>
      <c r="U76" s="891"/>
      <c r="V76" s="891"/>
      <c r="W76" s="891"/>
      <c r="X76" s="891"/>
    </row>
    <row r="77" spans="1:24" ht="13.5" customHeight="1">
      <c r="A77" s="201" t="s">
        <v>999</v>
      </c>
      <c r="B77" s="199"/>
      <c r="C77" s="199"/>
      <c r="D77" s="199"/>
      <c r="E77" s="199"/>
      <c r="F77" s="199"/>
      <c r="G77" s="199"/>
      <c r="H77" s="199"/>
      <c r="I77" s="199"/>
      <c r="J77" s="199"/>
      <c r="K77" s="199"/>
      <c r="L77" s="199"/>
      <c r="M77" s="199"/>
      <c r="N77" s="199"/>
      <c r="O77" s="199"/>
      <c r="P77" s="199"/>
      <c r="Q77" s="199"/>
      <c r="R77" s="199"/>
      <c r="S77" s="199"/>
      <c r="T77" s="199"/>
      <c r="U77" s="199"/>
      <c r="V77" s="199"/>
      <c r="W77" s="199"/>
      <c r="X77" s="199"/>
    </row>
    <row r="78" spans="1:24" ht="13.5" customHeight="1">
      <c r="A78" s="967" t="s">
        <v>1000</v>
      </c>
      <c r="B78" s="891"/>
      <c r="C78" s="891"/>
      <c r="D78" s="891"/>
      <c r="E78" s="891"/>
      <c r="F78" s="891"/>
      <c r="G78" s="891"/>
      <c r="H78" s="891"/>
      <c r="I78" s="891"/>
      <c r="J78" s="891"/>
      <c r="K78" s="891"/>
      <c r="L78" s="891"/>
      <c r="M78" s="891"/>
      <c r="N78" s="891"/>
      <c r="O78" s="891"/>
      <c r="P78" s="891"/>
      <c r="Q78" s="891"/>
      <c r="R78" s="891"/>
      <c r="S78" s="891"/>
      <c r="T78" s="891"/>
      <c r="U78" s="891"/>
      <c r="V78" s="891"/>
      <c r="W78" s="891"/>
      <c r="X78" s="891"/>
    </row>
    <row r="79" spans="1:24">
      <c r="A79" s="265"/>
    </row>
    <row r="80" spans="1:24">
      <c r="A80" s="962" t="s">
        <v>897</v>
      </c>
      <c r="B80" s="963"/>
      <c r="C80" s="964"/>
      <c r="D80" s="964"/>
      <c r="E80" s="964"/>
      <c r="F80" s="964"/>
      <c r="G80" s="964"/>
      <c r="H80" s="964"/>
      <c r="I80" s="964"/>
      <c r="J80" s="964"/>
      <c r="K80" s="964"/>
      <c r="L80" s="964"/>
      <c r="M80" s="964"/>
      <c r="N80" s="964"/>
      <c r="O80" s="964"/>
      <c r="P80" s="964"/>
      <c r="Q80" s="964"/>
      <c r="R80" s="964"/>
      <c r="S80" s="964"/>
      <c r="T80" s="964"/>
      <c r="U80" s="964"/>
      <c r="V80" s="964"/>
      <c r="W80" s="964"/>
      <c r="X80" s="965"/>
    </row>
    <row r="81" spans="1:24">
      <c r="A81" s="894" t="s">
        <v>898</v>
      </c>
      <c r="B81" s="895"/>
      <c r="C81" s="895"/>
      <c r="D81" s="895"/>
      <c r="E81" s="895"/>
      <c r="F81" s="895"/>
      <c r="G81" s="895"/>
      <c r="H81" s="895"/>
      <c r="I81" s="895"/>
      <c r="J81" s="895"/>
      <c r="K81" s="895"/>
      <c r="L81" s="896"/>
      <c r="M81" s="894" t="s">
        <v>899</v>
      </c>
      <c r="N81" s="895"/>
      <c r="O81" s="895"/>
      <c r="P81" s="895"/>
      <c r="Q81" s="895"/>
      <c r="R81" s="895"/>
      <c r="S81" s="895"/>
      <c r="T81" s="895"/>
      <c r="U81" s="895"/>
      <c r="V81" s="895"/>
      <c r="W81" s="895"/>
      <c r="X81" s="896"/>
    </row>
    <row r="82" spans="1:24" ht="18.75" customHeight="1">
      <c r="A82" s="897" t="s">
        <v>368</v>
      </c>
      <c r="B82" s="878"/>
      <c r="C82" s="878"/>
      <c r="D82" s="878"/>
      <c r="E82" s="878"/>
      <c r="F82" s="878"/>
      <c r="G82" s="878"/>
      <c r="H82" s="878"/>
      <c r="I82" s="878"/>
      <c r="J82" s="878"/>
      <c r="K82" s="878"/>
      <c r="L82" s="898"/>
      <c r="M82" s="897" t="s">
        <v>900</v>
      </c>
      <c r="N82" s="878"/>
      <c r="O82" s="878"/>
      <c r="P82" s="878"/>
      <c r="Q82" s="878"/>
      <c r="R82" s="878"/>
      <c r="S82" s="878"/>
      <c r="T82" s="878"/>
      <c r="U82" s="878"/>
      <c r="V82" s="878"/>
      <c r="W82" s="878"/>
      <c r="X82" s="898"/>
    </row>
    <row r="83" spans="1:24" ht="18.75" customHeight="1">
      <c r="A83" s="899"/>
      <c r="B83" s="878"/>
      <c r="C83" s="878"/>
      <c r="D83" s="878"/>
      <c r="E83" s="878"/>
      <c r="F83" s="878"/>
      <c r="G83" s="878"/>
      <c r="H83" s="878"/>
      <c r="I83" s="878"/>
      <c r="J83" s="878"/>
      <c r="K83" s="878"/>
      <c r="L83" s="898"/>
      <c r="M83" s="899"/>
      <c r="N83" s="878"/>
      <c r="O83" s="878"/>
      <c r="P83" s="878"/>
      <c r="Q83" s="878"/>
      <c r="R83" s="878"/>
      <c r="S83" s="878"/>
      <c r="T83" s="878"/>
      <c r="U83" s="878"/>
      <c r="V83" s="878"/>
      <c r="W83" s="878"/>
      <c r="X83" s="898"/>
    </row>
    <row r="84" spans="1:24" ht="18.75" customHeight="1">
      <c r="A84" s="897" t="s">
        <v>901</v>
      </c>
      <c r="B84" s="878"/>
      <c r="C84" s="878"/>
      <c r="D84" s="878"/>
      <c r="E84" s="878"/>
      <c r="F84" s="878"/>
      <c r="G84" s="878"/>
      <c r="H84" s="878"/>
      <c r="I84" s="878"/>
      <c r="J84" s="878"/>
      <c r="K84" s="878"/>
      <c r="L84" s="898"/>
      <c r="M84" s="897" t="s">
        <v>367</v>
      </c>
      <c r="N84" s="878"/>
      <c r="O84" s="878"/>
      <c r="P84" s="878"/>
      <c r="Q84" s="878"/>
      <c r="R84" s="878"/>
      <c r="S84" s="878"/>
      <c r="T84" s="878"/>
      <c r="U84" s="878"/>
      <c r="V84" s="878"/>
      <c r="W84" s="878"/>
      <c r="X84" s="898"/>
    </row>
    <row r="85" spans="1:24" ht="18.75" customHeight="1">
      <c r="A85" s="958"/>
      <c r="B85" s="878"/>
      <c r="C85" s="878"/>
      <c r="D85" s="878"/>
      <c r="E85" s="878"/>
      <c r="F85" s="878"/>
      <c r="G85" s="878"/>
      <c r="H85" s="878"/>
      <c r="I85" s="878"/>
      <c r="J85" s="878"/>
      <c r="K85" s="878"/>
      <c r="L85" s="898"/>
      <c r="M85" s="899"/>
      <c r="N85" s="878"/>
      <c r="O85" s="878"/>
      <c r="P85" s="878"/>
      <c r="Q85" s="878"/>
      <c r="R85" s="878"/>
      <c r="S85" s="878"/>
      <c r="T85" s="878"/>
      <c r="U85" s="878"/>
      <c r="V85" s="878"/>
      <c r="W85" s="878"/>
      <c r="X85" s="898"/>
    </row>
    <row r="86" spans="1:24" ht="18.75" customHeight="1">
      <c r="A86" s="959" t="s">
        <v>366</v>
      </c>
      <c r="B86" s="960"/>
      <c r="C86" s="960"/>
      <c r="D86" s="960"/>
      <c r="E86" s="960"/>
      <c r="F86" s="960"/>
      <c r="G86" s="960"/>
      <c r="H86" s="960"/>
      <c r="I86" s="960"/>
      <c r="J86" s="960"/>
      <c r="K86" s="960"/>
      <c r="L86" s="961"/>
      <c r="M86" s="959" t="s">
        <v>366</v>
      </c>
      <c r="N86" s="960"/>
      <c r="O86" s="960"/>
      <c r="P86" s="960"/>
      <c r="Q86" s="960"/>
      <c r="R86" s="960"/>
      <c r="S86" s="960"/>
      <c r="T86" s="960"/>
      <c r="U86" s="960"/>
      <c r="V86" s="960"/>
      <c r="W86" s="960"/>
      <c r="X86" s="961"/>
    </row>
    <row r="87" spans="1:24">
      <c r="A87" s="266"/>
    </row>
    <row r="88" spans="1:24" ht="18.75" customHeight="1">
      <c r="A88" s="267" t="s">
        <v>405</v>
      </c>
      <c r="B88" s="268"/>
      <c r="C88" s="268"/>
      <c r="D88" s="268"/>
      <c r="E88" s="268"/>
      <c r="F88" s="268"/>
      <c r="G88" s="268"/>
      <c r="H88" s="268"/>
      <c r="I88" s="268"/>
      <c r="J88" s="268"/>
      <c r="K88" s="268"/>
      <c r="L88" s="268"/>
      <c r="M88" s="268"/>
      <c r="N88" s="268"/>
      <c r="O88" s="268"/>
      <c r="P88" s="268"/>
      <c r="Q88" s="268"/>
      <c r="R88" s="268"/>
      <c r="S88" s="268"/>
      <c r="T88" s="268"/>
      <c r="U88" s="268"/>
      <c r="V88" s="268"/>
      <c r="W88" s="268"/>
      <c r="X88" s="268"/>
    </row>
    <row r="89" spans="1:24">
      <c r="A89" s="269"/>
    </row>
    <row r="90" spans="1:24">
      <c r="A90" s="270" t="s">
        <v>902</v>
      </c>
    </row>
    <row r="91" spans="1:24" ht="18.75" customHeight="1">
      <c r="A91" s="271" t="s">
        <v>365</v>
      </c>
      <c r="B91" s="272" t="s">
        <v>903</v>
      </c>
    </row>
    <row r="92" spans="1:24" ht="18.75" customHeight="1">
      <c r="A92" s="271" t="s">
        <v>364</v>
      </c>
      <c r="B92" s="272" t="s">
        <v>406</v>
      </c>
    </row>
    <row r="93" spans="1:24" ht="18.75" customHeight="1">
      <c r="A93" s="271" t="s">
        <v>363</v>
      </c>
      <c r="B93" s="272" t="s">
        <v>904</v>
      </c>
    </row>
    <row r="94" spans="1:24">
      <c r="A94" s="273" t="s">
        <v>905</v>
      </c>
      <c r="B94" s="274" t="s">
        <v>906</v>
      </c>
    </row>
    <row r="95" spans="1:24" ht="24" customHeight="1">
      <c r="A95" s="271" t="s">
        <v>362</v>
      </c>
      <c r="B95" s="956" t="s">
        <v>907</v>
      </c>
      <c r="C95" s="864"/>
      <c r="D95" s="864"/>
      <c r="E95" s="864"/>
      <c r="F95" s="864"/>
      <c r="G95" s="864"/>
      <c r="H95" s="864"/>
      <c r="I95" s="864"/>
      <c r="J95" s="864"/>
      <c r="K95" s="864"/>
      <c r="L95" s="864"/>
      <c r="M95" s="864"/>
      <c r="N95" s="864"/>
      <c r="O95" s="864"/>
      <c r="P95" s="864"/>
      <c r="Q95" s="864"/>
      <c r="R95" s="864"/>
      <c r="S95" s="864"/>
      <c r="T95" s="864"/>
      <c r="U95" s="864"/>
      <c r="V95" s="864"/>
      <c r="W95" s="864"/>
      <c r="X95" s="864"/>
    </row>
    <row r="96" spans="1:24" ht="18.75" customHeight="1">
      <c r="A96" s="271" t="s">
        <v>361</v>
      </c>
      <c r="B96" s="957" t="s">
        <v>407</v>
      </c>
      <c r="C96" s="878"/>
      <c r="D96" s="878"/>
      <c r="E96" s="878"/>
      <c r="F96" s="878"/>
      <c r="G96" s="878"/>
      <c r="H96" s="878"/>
      <c r="I96" s="878"/>
      <c r="J96" s="878"/>
      <c r="K96" s="878"/>
      <c r="L96" s="878"/>
      <c r="M96" s="878"/>
      <c r="N96" s="878"/>
      <c r="O96" s="878"/>
      <c r="P96" s="878"/>
      <c r="Q96" s="878"/>
      <c r="R96" s="878"/>
      <c r="S96" s="878"/>
      <c r="T96" s="878"/>
      <c r="U96" s="878"/>
      <c r="V96" s="878"/>
      <c r="W96" s="878"/>
      <c r="X96" s="878"/>
    </row>
    <row r="97" spans="1:24" ht="18.75" customHeight="1">
      <c r="A97" s="271" t="s">
        <v>360</v>
      </c>
      <c r="B97" s="957" t="s">
        <v>408</v>
      </c>
      <c r="C97" s="878"/>
      <c r="D97" s="878"/>
      <c r="E97" s="878"/>
      <c r="F97" s="878"/>
      <c r="G97" s="878"/>
      <c r="H97" s="878"/>
      <c r="I97" s="878"/>
      <c r="J97" s="878"/>
      <c r="K97" s="878"/>
      <c r="L97" s="878"/>
      <c r="M97" s="878"/>
      <c r="N97" s="878"/>
      <c r="O97" s="878"/>
      <c r="P97" s="878"/>
      <c r="Q97" s="878"/>
      <c r="R97" s="878"/>
      <c r="S97" s="878"/>
      <c r="T97" s="878"/>
      <c r="U97" s="878"/>
      <c r="V97" s="878"/>
      <c r="W97" s="878"/>
      <c r="X97" s="878"/>
    </row>
    <row r="98" spans="1:24" ht="25.5" customHeight="1">
      <c r="A98" s="271" t="s">
        <v>359</v>
      </c>
      <c r="B98" s="956" t="s">
        <v>409</v>
      </c>
      <c r="C98" s="864"/>
      <c r="D98" s="864"/>
      <c r="E98" s="864"/>
      <c r="F98" s="864"/>
      <c r="G98" s="864"/>
      <c r="H98" s="864"/>
      <c r="I98" s="864"/>
      <c r="J98" s="864"/>
      <c r="K98" s="864"/>
      <c r="L98" s="864"/>
      <c r="M98" s="864"/>
      <c r="N98" s="864"/>
      <c r="O98" s="864"/>
      <c r="P98" s="864"/>
      <c r="Q98" s="864"/>
      <c r="R98" s="864"/>
      <c r="S98" s="864"/>
      <c r="T98" s="864"/>
      <c r="U98" s="864"/>
      <c r="V98" s="864"/>
      <c r="W98" s="864"/>
      <c r="X98" s="864"/>
    </row>
    <row r="99" spans="1:24" ht="23.25" customHeight="1">
      <c r="A99" s="271" t="s">
        <v>358</v>
      </c>
      <c r="B99" s="956" t="s">
        <v>908</v>
      </c>
      <c r="C99" s="864"/>
      <c r="D99" s="864"/>
      <c r="E99" s="864"/>
      <c r="F99" s="864"/>
      <c r="G99" s="864"/>
      <c r="H99" s="864"/>
      <c r="I99" s="864"/>
      <c r="J99" s="864"/>
      <c r="K99" s="864"/>
      <c r="L99" s="864"/>
      <c r="M99" s="864"/>
      <c r="N99" s="864"/>
      <c r="O99" s="864"/>
      <c r="P99" s="864"/>
      <c r="Q99" s="864"/>
      <c r="R99" s="864"/>
      <c r="S99" s="864"/>
      <c r="T99" s="864"/>
      <c r="U99" s="864"/>
      <c r="V99" s="864"/>
      <c r="W99" s="864"/>
      <c r="X99" s="864"/>
    </row>
    <row r="100" spans="1:24" ht="18.75" customHeight="1">
      <c r="A100" s="271" t="s">
        <v>357</v>
      </c>
      <c r="B100" s="957" t="s">
        <v>410</v>
      </c>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row>
    <row r="101" spans="1:24" ht="18.75" customHeight="1">
      <c r="A101" s="271" t="s">
        <v>356</v>
      </c>
      <c r="B101" s="957" t="s">
        <v>411</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row>
    <row r="102" spans="1:24" ht="18.75" customHeight="1">
      <c r="A102" s="271" t="s">
        <v>355</v>
      </c>
      <c r="B102" s="957" t="s">
        <v>909</v>
      </c>
      <c r="C102" s="878"/>
      <c r="D102" s="878"/>
      <c r="E102" s="878"/>
      <c r="F102" s="878"/>
      <c r="G102" s="878"/>
      <c r="H102" s="878"/>
      <c r="I102" s="878"/>
      <c r="J102" s="878"/>
      <c r="K102" s="878"/>
      <c r="L102" s="878"/>
      <c r="M102" s="878"/>
      <c r="N102" s="878"/>
      <c r="O102" s="878"/>
      <c r="P102" s="878"/>
      <c r="Q102" s="878"/>
      <c r="R102" s="878"/>
      <c r="S102" s="878"/>
      <c r="T102" s="878"/>
      <c r="U102" s="878"/>
      <c r="V102" s="878"/>
      <c r="W102" s="878"/>
      <c r="X102" s="878"/>
    </row>
    <row r="103" spans="1:24" ht="18.75" customHeight="1">
      <c r="A103" s="271" t="s">
        <v>354</v>
      </c>
      <c r="B103" s="957" t="s">
        <v>412</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row>
    <row r="104" spans="1:24" ht="18.75" customHeight="1">
      <c r="A104" s="271" t="s">
        <v>353</v>
      </c>
      <c r="B104" s="957" t="s">
        <v>413</v>
      </c>
      <c r="C104" s="878"/>
      <c r="D104" s="878"/>
      <c r="E104" s="878"/>
      <c r="F104" s="878"/>
      <c r="G104" s="878"/>
      <c r="H104" s="878"/>
      <c r="I104" s="878"/>
      <c r="J104" s="878"/>
      <c r="K104" s="878"/>
      <c r="L104" s="878"/>
      <c r="M104" s="878"/>
      <c r="N104" s="878"/>
      <c r="O104" s="878"/>
      <c r="P104" s="878"/>
      <c r="Q104" s="878"/>
      <c r="R104" s="878"/>
      <c r="S104" s="878"/>
      <c r="T104" s="878"/>
      <c r="U104" s="878"/>
      <c r="V104" s="878"/>
      <c r="W104" s="878"/>
      <c r="X104" s="878"/>
    </row>
    <row r="105" spans="1:24" ht="18.75" customHeight="1">
      <c r="A105" s="271" t="s">
        <v>352</v>
      </c>
      <c r="B105" s="957" t="s">
        <v>414</v>
      </c>
      <c r="C105" s="878"/>
      <c r="D105" s="878"/>
      <c r="E105" s="878"/>
      <c r="F105" s="878"/>
      <c r="G105" s="878"/>
      <c r="H105" s="878"/>
      <c r="I105" s="878"/>
      <c r="J105" s="878"/>
      <c r="K105" s="878"/>
      <c r="L105" s="878"/>
      <c r="M105" s="878"/>
      <c r="N105" s="878"/>
      <c r="O105" s="878"/>
      <c r="P105" s="878"/>
      <c r="Q105" s="878"/>
      <c r="R105" s="878"/>
      <c r="S105" s="878"/>
      <c r="T105" s="878"/>
      <c r="U105" s="878"/>
      <c r="V105" s="878"/>
      <c r="W105" s="878"/>
      <c r="X105" s="878"/>
    </row>
    <row r="106" spans="1:24">
      <c r="A106" s="206"/>
    </row>
    <row r="107" spans="1:24" ht="18.75" customHeight="1">
      <c r="A107" s="275" t="s">
        <v>910</v>
      </c>
    </row>
    <row r="108" spans="1:24" ht="18.75" customHeight="1">
      <c r="A108" s="271" t="s">
        <v>351</v>
      </c>
      <c r="B108" s="276" t="s">
        <v>911</v>
      </c>
    </row>
    <row r="109" spans="1:24" ht="18.75" customHeight="1">
      <c r="B109" s="277" t="s">
        <v>912</v>
      </c>
    </row>
    <row r="110" spans="1:24" ht="18.75" customHeight="1">
      <c r="A110" s="271" t="s">
        <v>350</v>
      </c>
      <c r="B110" s="272" t="s">
        <v>415</v>
      </c>
    </row>
    <row r="111" spans="1:24" ht="18.75" customHeight="1">
      <c r="A111" s="271" t="s">
        <v>349</v>
      </c>
      <c r="B111" s="272" t="s">
        <v>416</v>
      </c>
    </row>
    <row r="112" spans="1:24" ht="18.75" customHeight="1">
      <c r="A112" s="271" t="s">
        <v>348</v>
      </c>
      <c r="B112" s="272" t="s">
        <v>417</v>
      </c>
    </row>
    <row r="113" spans="1:2" ht="18.75" customHeight="1">
      <c r="A113" s="271" t="s">
        <v>347</v>
      </c>
      <c r="B113" s="272" t="s">
        <v>418</v>
      </c>
    </row>
    <row r="114" spans="1:2" ht="18.75" customHeight="1">
      <c r="A114" s="271" t="s">
        <v>346</v>
      </c>
      <c r="B114" s="272" t="s">
        <v>419</v>
      </c>
    </row>
    <row r="115" spans="1:2" ht="18.75" customHeight="1">
      <c r="A115" s="271" t="s">
        <v>345</v>
      </c>
      <c r="B115" s="272" t="s">
        <v>420</v>
      </c>
    </row>
    <row r="116" spans="1:2" ht="18.75" customHeight="1">
      <c r="A116" s="271" t="s">
        <v>344</v>
      </c>
      <c r="B116" s="272" t="s">
        <v>421</v>
      </c>
    </row>
    <row r="117" spans="1:2" ht="18.75" customHeight="1">
      <c r="A117" s="271" t="s">
        <v>343</v>
      </c>
      <c r="B117" s="272" t="s">
        <v>422</v>
      </c>
    </row>
    <row r="118" spans="1:2" ht="18.75" customHeight="1">
      <c r="A118" s="271" t="s">
        <v>342</v>
      </c>
      <c r="B118" s="272" t="s">
        <v>423</v>
      </c>
    </row>
    <row r="119" spans="1:2" ht="18.75" customHeight="1">
      <c r="A119" s="271" t="s">
        <v>341</v>
      </c>
      <c r="B119" s="272" t="s">
        <v>913</v>
      </c>
    </row>
    <row r="120" spans="1:2" ht="18.75" customHeight="1">
      <c r="A120" s="271" t="s">
        <v>340</v>
      </c>
      <c r="B120" s="272" t="s">
        <v>914</v>
      </c>
    </row>
    <row r="121" spans="1:2" ht="18.75" customHeight="1">
      <c r="A121" s="271" t="s">
        <v>339</v>
      </c>
      <c r="B121" s="272" t="s">
        <v>424</v>
      </c>
    </row>
    <row r="122" spans="1:2">
      <c r="A122" s="206"/>
    </row>
    <row r="123" spans="1:2" ht="18.75" customHeight="1">
      <c r="A123" s="275" t="s">
        <v>915</v>
      </c>
    </row>
    <row r="124" spans="1:2" ht="18.75" customHeight="1">
      <c r="A124" s="272" t="s">
        <v>916</v>
      </c>
    </row>
    <row r="125" spans="1:2" ht="18.75" customHeight="1">
      <c r="A125" s="272" t="s">
        <v>917</v>
      </c>
    </row>
    <row r="126" spans="1:2" ht="18.75" customHeight="1"/>
    <row r="127" spans="1:2">
      <c r="A127" s="275" t="s">
        <v>918</v>
      </c>
    </row>
    <row r="128" spans="1:2" ht="18.75" customHeight="1">
      <c r="A128" s="272" t="s">
        <v>919</v>
      </c>
    </row>
    <row r="129" spans="1:3">
      <c r="A129" s="206"/>
    </row>
    <row r="130" spans="1:3" ht="18.75" customHeight="1">
      <c r="A130" s="275" t="s">
        <v>920</v>
      </c>
    </row>
    <row r="131" spans="1:3" ht="16.5" customHeight="1">
      <c r="A131" s="265" t="s">
        <v>921</v>
      </c>
    </row>
    <row r="132" spans="1:3" ht="16.5" customHeight="1">
      <c r="A132" s="265" t="s">
        <v>922</v>
      </c>
    </row>
    <row r="133" spans="1:3">
      <c r="A133" s="269"/>
    </row>
    <row r="134" spans="1:3">
      <c r="A134" s="270" t="s">
        <v>923</v>
      </c>
    </row>
    <row r="135" spans="1:3">
      <c r="A135" s="271" t="s">
        <v>338</v>
      </c>
      <c r="B135" s="271" t="s">
        <v>337</v>
      </c>
      <c r="C135" s="274" t="s">
        <v>924</v>
      </c>
    </row>
    <row r="136" spans="1:3" ht="15.75" customHeight="1">
      <c r="A136" s="278">
        <v>1</v>
      </c>
      <c r="B136" s="278" t="s">
        <v>336</v>
      </c>
      <c r="C136" s="279" t="s">
        <v>925</v>
      </c>
    </row>
    <row r="137" spans="1:3" ht="15.75" customHeight="1">
      <c r="A137" s="278">
        <v>3</v>
      </c>
      <c r="B137" s="278" t="s">
        <v>335</v>
      </c>
      <c r="C137" s="279" t="s">
        <v>926</v>
      </c>
    </row>
    <row r="138" spans="1:3" ht="15.75" customHeight="1">
      <c r="A138" s="278">
        <v>4.0999999999999996</v>
      </c>
      <c r="B138" s="278" t="s">
        <v>334</v>
      </c>
      <c r="C138" s="279" t="s">
        <v>927</v>
      </c>
    </row>
    <row r="139" spans="1:3" ht="15.75" customHeight="1">
      <c r="A139" s="278">
        <v>4.2</v>
      </c>
      <c r="B139" s="278" t="s">
        <v>333</v>
      </c>
      <c r="C139" s="279" t="s">
        <v>928</v>
      </c>
    </row>
    <row r="140" spans="1:3" ht="15.75" customHeight="1">
      <c r="A140" s="278">
        <v>4.3</v>
      </c>
      <c r="B140" s="278" t="s">
        <v>332</v>
      </c>
      <c r="C140" s="279" t="s">
        <v>929</v>
      </c>
    </row>
    <row r="141" spans="1:3" ht="15.75" customHeight="1">
      <c r="A141" s="278">
        <v>5.0999999999999996</v>
      </c>
      <c r="B141" s="278" t="s">
        <v>331</v>
      </c>
      <c r="C141" s="279" t="s">
        <v>930</v>
      </c>
    </row>
    <row r="142" spans="1:3" ht="15.75" customHeight="1">
      <c r="A142" s="278">
        <v>5.2</v>
      </c>
      <c r="B142" s="278" t="s">
        <v>330</v>
      </c>
      <c r="C142" s="279" t="s">
        <v>931</v>
      </c>
    </row>
    <row r="143" spans="1:3" ht="15.75" customHeight="1">
      <c r="A143" s="278">
        <v>6.1</v>
      </c>
      <c r="B143" s="278" t="s">
        <v>329</v>
      </c>
      <c r="C143" s="279" t="s">
        <v>932</v>
      </c>
    </row>
    <row r="144" spans="1:3" ht="15.75" customHeight="1">
      <c r="A144" s="278">
        <v>6.2</v>
      </c>
      <c r="B144" s="278" t="s">
        <v>328</v>
      </c>
      <c r="C144" s="279" t="s">
        <v>933</v>
      </c>
    </row>
    <row r="145" spans="1:24" ht="15.75" customHeight="1">
      <c r="A145" s="278">
        <v>8</v>
      </c>
      <c r="B145" s="278" t="s">
        <v>327</v>
      </c>
      <c r="C145" s="279" t="s">
        <v>934</v>
      </c>
    </row>
    <row r="146" spans="1:24" ht="15.75" customHeight="1">
      <c r="A146" s="278">
        <v>9</v>
      </c>
      <c r="B146" s="278" t="s">
        <v>326</v>
      </c>
      <c r="C146" s="279" t="s">
        <v>935</v>
      </c>
    </row>
    <row r="147" spans="1:24" ht="15.75" customHeight="1">
      <c r="A147" s="278">
        <v>9</v>
      </c>
      <c r="B147" s="278" t="s">
        <v>325</v>
      </c>
      <c r="C147" s="279" t="s">
        <v>936</v>
      </c>
    </row>
    <row r="148" spans="1:24" ht="15.75" customHeight="1">
      <c r="A148" s="278">
        <v>9</v>
      </c>
      <c r="B148" s="278" t="s">
        <v>324</v>
      </c>
      <c r="C148" s="279" t="s">
        <v>937</v>
      </c>
    </row>
    <row r="149" spans="1:24" ht="15.75" customHeight="1">
      <c r="A149" s="278">
        <v>9</v>
      </c>
      <c r="B149" s="278" t="s">
        <v>323</v>
      </c>
      <c r="C149" s="279" t="s">
        <v>938</v>
      </c>
    </row>
    <row r="150" spans="1:24">
      <c r="A150" s="280"/>
    </row>
    <row r="151" spans="1:24" ht="24" customHeight="1">
      <c r="A151" s="955" t="s">
        <v>939</v>
      </c>
      <c r="B151" s="864"/>
      <c r="C151" s="864"/>
      <c r="D151" s="864"/>
      <c r="E151" s="864"/>
      <c r="F151" s="864"/>
      <c r="G151" s="864"/>
      <c r="H151" s="864"/>
      <c r="I151" s="864"/>
      <c r="J151" s="864"/>
      <c r="K151" s="864"/>
      <c r="L151" s="864"/>
      <c r="M151" s="864"/>
      <c r="N151" s="864"/>
      <c r="O151" s="864"/>
      <c r="P151" s="864"/>
      <c r="Q151" s="864"/>
      <c r="R151" s="864"/>
      <c r="S151" s="864"/>
      <c r="T151" s="864"/>
      <c r="U151" s="864"/>
      <c r="V151" s="864"/>
      <c r="W151" s="864"/>
      <c r="X151" s="864"/>
    </row>
    <row r="152" spans="1:24">
      <c r="A152" s="281"/>
    </row>
    <row r="153" spans="1:24">
      <c r="A153" s="281"/>
    </row>
    <row r="154" spans="1:24">
      <c r="A154" s="281"/>
    </row>
    <row r="155" spans="1:24">
      <c r="A155" s="281"/>
    </row>
    <row r="156" spans="1:24">
      <c r="A156" s="281"/>
    </row>
    <row r="157" spans="1:24">
      <c r="A157" s="281"/>
    </row>
    <row r="158" spans="1:24">
      <c r="A158" s="281"/>
    </row>
    <row r="159" spans="1:24">
      <c r="A159" s="281"/>
    </row>
    <row r="160" spans="1:24">
      <c r="A160" s="281"/>
    </row>
    <row r="161" spans="1:1">
      <c r="A161" s="281"/>
    </row>
    <row r="162" spans="1:1">
      <c r="A162" s="281"/>
    </row>
    <row r="163" spans="1:1">
      <c r="A163" s="281"/>
    </row>
    <row r="164" spans="1:1">
      <c r="A164" s="281"/>
    </row>
    <row r="165" spans="1:1">
      <c r="A165" s="281"/>
    </row>
    <row r="166" spans="1:1">
      <c r="A166" s="281"/>
    </row>
    <row r="167" spans="1:1">
      <c r="A167" s="281"/>
    </row>
    <row r="168" spans="1:1">
      <c r="A168" s="281"/>
    </row>
    <row r="169" spans="1:1">
      <c r="A169" s="281"/>
    </row>
    <row r="170" spans="1:1">
      <c r="A170" s="281"/>
    </row>
    <row r="171" spans="1:1">
      <c r="A171" s="282"/>
    </row>
  </sheetData>
  <sheetProtection algorithmName="SHA-512" hashValue="RVJ8Ci1ELkQwJfX6P7KrhXioDKC/ocNDJ5Dn4oCTe1pC0IQ6m62QGY+dDKC0/Vx0NfoxQH/yG+Ml4+qApa2o6Q==" saltValue="jPmEBJpz0wQjyTcity29og==" spinCount="100000" sheet="1" objects="1" scenarios="1"/>
  <mergeCells count="201">
    <mergeCell ref="K58:L58"/>
    <mergeCell ref="P58:Q58"/>
    <mergeCell ref="U58:W58"/>
    <mergeCell ref="R22:W22"/>
    <mergeCell ref="R28:X28"/>
    <mergeCell ref="M28:Q28"/>
    <mergeCell ref="A39:D39"/>
    <mergeCell ref="A48:L48"/>
    <mergeCell ref="V40:X40"/>
    <mergeCell ref="Q41:X41"/>
    <mergeCell ref="M41:P41"/>
    <mergeCell ref="M40:U40"/>
    <mergeCell ref="M44:O44"/>
    <mergeCell ref="M45:O45"/>
    <mergeCell ref="P45:X45"/>
    <mergeCell ref="M46:P46"/>
    <mergeCell ref="Q46:X49"/>
    <mergeCell ref="Q54:X54"/>
    <mergeCell ref="A54:H54"/>
    <mergeCell ref="Q23:S23"/>
    <mergeCell ref="Q24:X24"/>
    <mergeCell ref="D45:L45"/>
    <mergeCell ref="A41:C41"/>
    <mergeCell ref="A44:C44"/>
    <mergeCell ref="A85:L85"/>
    <mergeCell ref="A86:L86"/>
    <mergeCell ref="M85:X85"/>
    <mergeCell ref="M86:X86"/>
    <mergeCell ref="A80:X80"/>
    <mergeCell ref="A59:G59"/>
    <mergeCell ref="A78:X78"/>
    <mergeCell ref="A76:X76"/>
    <mergeCell ref="A74:X74"/>
    <mergeCell ref="A75:X75"/>
    <mergeCell ref="M62:X62"/>
    <mergeCell ref="A61:X61"/>
    <mergeCell ref="A151:X151"/>
    <mergeCell ref="B95:X95"/>
    <mergeCell ref="B96:X96"/>
    <mergeCell ref="B97:X97"/>
    <mergeCell ref="B98:X98"/>
    <mergeCell ref="B99:X99"/>
    <mergeCell ref="B100:X100"/>
    <mergeCell ref="B101:X101"/>
    <mergeCell ref="B102:X102"/>
    <mergeCell ref="B103:X103"/>
    <mergeCell ref="B105:X105"/>
    <mergeCell ref="B104:X104"/>
    <mergeCell ref="D44:L44"/>
    <mergeCell ref="A50:X50"/>
    <mergeCell ref="O43:X43"/>
    <mergeCell ref="O42:X42"/>
    <mergeCell ref="A55:X55"/>
    <mergeCell ref="Q25:X25"/>
    <mergeCell ref="Q26:R26"/>
    <mergeCell ref="S26:X26"/>
    <mergeCell ref="A30:C30"/>
    <mergeCell ref="A31:C31"/>
    <mergeCell ref="A35:C35"/>
    <mergeCell ref="A40:C40"/>
    <mergeCell ref="A27:L27"/>
    <mergeCell ref="D40:L40"/>
    <mergeCell ref="K26:P26"/>
    <mergeCell ref="A53:H53"/>
    <mergeCell ref="I53:P53"/>
    <mergeCell ref="Q53:X53"/>
    <mergeCell ref="A57:X57"/>
    <mergeCell ref="A60:G60"/>
    <mergeCell ref="A52:X52"/>
    <mergeCell ref="I54:P54"/>
    <mergeCell ref="A18:C18"/>
    <mergeCell ref="D18:H18"/>
    <mergeCell ref="D35:L35"/>
    <mergeCell ref="D37:L37"/>
    <mergeCell ref="D38:L38"/>
    <mergeCell ref="D36:L36"/>
    <mergeCell ref="M34:X34"/>
    <mergeCell ref="M36:X36"/>
    <mergeCell ref="M37:X37"/>
    <mergeCell ref="M35:X35"/>
    <mergeCell ref="M30:X30"/>
    <mergeCell ref="M31:X32"/>
    <mergeCell ref="D30:L30"/>
    <mergeCell ref="D32:L32"/>
    <mergeCell ref="D33:L33"/>
    <mergeCell ref="I18:K18"/>
    <mergeCell ref="L18:P18"/>
    <mergeCell ref="T23:X23"/>
    <mergeCell ref="I26:J26"/>
    <mergeCell ref="D41:L41"/>
    <mergeCell ref="T19:X19"/>
    <mergeCell ref="A81:L81"/>
    <mergeCell ref="A82:L82"/>
    <mergeCell ref="A83:L83"/>
    <mergeCell ref="A84:L84"/>
    <mergeCell ref="M81:X81"/>
    <mergeCell ref="M82:X82"/>
    <mergeCell ref="M83:X83"/>
    <mergeCell ref="M84:X84"/>
    <mergeCell ref="A51:X51"/>
    <mergeCell ref="A42:C42"/>
    <mergeCell ref="D42:L43"/>
    <mergeCell ref="P44:X44"/>
    <mergeCell ref="D47:L47"/>
    <mergeCell ref="A49:L49"/>
    <mergeCell ref="D46:L46"/>
    <mergeCell ref="D34:L34"/>
    <mergeCell ref="D31:L31"/>
    <mergeCell ref="D29:L29"/>
    <mergeCell ref="D23:H23"/>
    <mergeCell ref="C26:H26"/>
    <mergeCell ref="I23:K23"/>
    <mergeCell ref="L23:P23"/>
    <mergeCell ref="A56:X56"/>
    <mergeCell ref="A1:X1"/>
    <mergeCell ref="A2:X2"/>
    <mergeCell ref="I19:K19"/>
    <mergeCell ref="L19:P19"/>
    <mergeCell ref="I20:K20"/>
    <mergeCell ref="L20:P20"/>
    <mergeCell ref="I21:K21"/>
    <mergeCell ref="L21:P21"/>
    <mergeCell ref="Q15:S15"/>
    <mergeCell ref="T15:X15"/>
    <mergeCell ref="Q16:S16"/>
    <mergeCell ref="T16:X16"/>
    <mergeCell ref="Q17:S17"/>
    <mergeCell ref="T17:X17"/>
    <mergeCell ref="Q18:S18"/>
    <mergeCell ref="T18:X18"/>
    <mergeCell ref="A19:C19"/>
    <mergeCell ref="D19:H19"/>
    <mergeCell ref="A20:C20"/>
    <mergeCell ref="T20:X20"/>
    <mergeCell ref="Q21:S21"/>
    <mergeCell ref="T21:X21"/>
    <mergeCell ref="L17:P17"/>
    <mergeCell ref="A12:D12"/>
    <mergeCell ref="I24:P24"/>
    <mergeCell ref="I25:P25"/>
    <mergeCell ref="Q19:S19"/>
    <mergeCell ref="A21:C21"/>
    <mergeCell ref="D20:H20"/>
    <mergeCell ref="D21:H21"/>
    <mergeCell ref="A28:C28"/>
    <mergeCell ref="A29:C29"/>
    <mergeCell ref="A24:H24"/>
    <mergeCell ref="A26:B26"/>
    <mergeCell ref="A25:H25"/>
    <mergeCell ref="Q20:S20"/>
    <mergeCell ref="D28:L28"/>
    <mergeCell ref="A23:C23"/>
    <mergeCell ref="E12:F12"/>
    <mergeCell ref="I16:K16"/>
    <mergeCell ref="Q14:X14"/>
    <mergeCell ref="I15:K15"/>
    <mergeCell ref="L15:P15"/>
    <mergeCell ref="A15:C15"/>
    <mergeCell ref="A16:C16"/>
    <mergeCell ref="A17:C17"/>
    <mergeCell ref="D15:H15"/>
    <mergeCell ref="D16:H16"/>
    <mergeCell ref="G12:L12"/>
    <mergeCell ref="A14:E14"/>
    <mergeCell ref="L16:P16"/>
    <mergeCell ref="I17:K17"/>
    <mergeCell ref="D17:H17"/>
    <mergeCell ref="M12:Q12"/>
    <mergeCell ref="A13:G13"/>
    <mergeCell ref="R12:X12"/>
    <mergeCell ref="B9:F9"/>
    <mergeCell ref="H9:L9"/>
    <mergeCell ref="A8:C8"/>
    <mergeCell ref="A11:D11"/>
    <mergeCell ref="E11:F11"/>
    <mergeCell ref="D8:L8"/>
    <mergeCell ref="M8:O8"/>
    <mergeCell ref="P8:X8"/>
    <mergeCell ref="N9:R9"/>
    <mergeCell ref="T9:X9"/>
    <mergeCell ref="B10:L10"/>
    <mergeCell ref="N10:X10"/>
    <mergeCell ref="G11:I11"/>
    <mergeCell ref="M11:Q11"/>
    <mergeCell ref="R11:X11"/>
    <mergeCell ref="M6:O6"/>
    <mergeCell ref="P6:X6"/>
    <mergeCell ref="M7:O7"/>
    <mergeCell ref="P7:X7"/>
    <mergeCell ref="D6:L6"/>
    <mergeCell ref="D7:L7"/>
    <mergeCell ref="W4:X4"/>
    <mergeCell ref="T4:U4"/>
    <mergeCell ref="A6:C6"/>
    <mergeCell ref="A7:C7"/>
    <mergeCell ref="A4:F4"/>
    <mergeCell ref="M4:S4"/>
    <mergeCell ref="G5:L5"/>
    <mergeCell ref="M5:S5"/>
    <mergeCell ref="H4:I4"/>
    <mergeCell ref="J4:L4"/>
  </mergeCells>
  <phoneticPr fontId="20"/>
  <dataValidations xWindow="1602" yWindow="802" count="8">
    <dataValidation allowBlank="1" showInputMessage="1" showErrorMessage="1" prompt="移動番号を入力" sqref="T4:U4" xr:uid="{F6ED135C-2092-4B13-B8D6-1FA46C7583B1}"/>
    <dataValidation allowBlank="1" showInputMessage="1" showErrorMessage="1" prompt="実際の運搬量（MT）を入力。" sqref="G11:I11" xr:uid="{2B5A9D7B-A62E-4EE6-9010-8BD2CA2B6454}"/>
    <dataValidation allowBlank="1" showInputMessage="1" showErrorMessage="1" prompt="届出時には空欄で提出のこと。_x000a_届出後、実際に移動を開始する日付を入力する。" sqref="R11:X11" xr:uid="{69DF80D0-DB7E-4039-8B8C-237031FE9C27}"/>
    <dataValidation allowBlank="1" showInputMessage="1" showErrorMessage="1" prompt="こん包数を入力すること。" sqref="R12" xr:uid="{015D621C-9337-4CE2-81CB-26E49B104A2F}"/>
    <dataValidation allowBlank="1" showInputMessage="1" showErrorMessage="1" prompt="運搬者が３者より多い場合には、チェックし(a)1st Carrierの欄に「See ATTACHED　SHEET　○」を記載し、AS（Box8用）を記載する。" sqref="X22" xr:uid="{345DF022-F22A-4944-80E3-CB185250EDD3}"/>
    <dataValidation allowBlank="1" showInputMessage="1" showErrorMessage="1" prompt="輸出者名（会社名）を記載すること" sqref="A54:H54" xr:uid="{9F69B54B-73B1-4FC6-B1AE-FBCF4D83BDD5}"/>
    <dataValidation allowBlank="1" showInputMessage="1" showErrorMessage="1" prompt="西暦/月/日の８桁で入力すること（例　2024/07/01）。自動で日.月.西暦で表示される。" sqref="I54:P54" xr:uid="{041DDE17-7735-4EA9-9C79-48B5807D1E44}"/>
    <dataValidation allowBlank="1" showInputMessage="1" showErrorMessage="1" prompt="HSコードを記載してください。" sqref="P47:P49 Q46" xr:uid="{BBEDE662-B70B-4CA4-A6F9-4CEABDAAF318}"/>
  </dataValidations>
  <printOptions horizontalCentered="1" verticalCentered="1"/>
  <pageMargins left="0.23622047244094491" right="0.23622047244094491" top="0.43307086614173229" bottom="0.15748031496062992" header="0.31496062992125984" footer="0.31496062992125984"/>
  <pageSetup paperSize="9" scale="59" fitToHeight="0" orientation="portrait" verticalDpi="1200" r:id="rId1"/>
  <rowBreaks count="1" manualBreakCount="1">
    <brk id="7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64CE-FE96-4498-9066-2C36073AEDB4}">
  <sheetPr>
    <tabColor rgb="FF92D050"/>
    <pageSetUpPr fitToPage="1"/>
  </sheetPr>
  <dimension ref="A1:W57"/>
  <sheetViews>
    <sheetView showGridLines="0" view="pageBreakPreview" zoomScale="115" zoomScaleNormal="100" zoomScaleSheetLayoutView="115" workbookViewId="0">
      <selection activeCell="A10" sqref="A10:U10"/>
    </sheetView>
  </sheetViews>
  <sheetFormatPr defaultRowHeight="15.75"/>
  <cols>
    <col min="1" max="21" width="7.875" style="205" customWidth="1"/>
    <col min="22" max="16384" width="9" style="205"/>
  </cols>
  <sheetData>
    <row r="1" spans="1:23" ht="26.25" customHeight="1"/>
    <row r="2" spans="1:23" ht="19.5">
      <c r="A2" s="1021" t="s">
        <v>871</v>
      </c>
      <c r="B2" s="1022"/>
      <c r="C2" s="1022"/>
      <c r="D2" s="1022"/>
      <c r="E2" s="1022"/>
      <c r="F2" s="1022"/>
      <c r="G2" s="1022"/>
      <c r="H2" s="1022"/>
      <c r="I2" s="1022"/>
      <c r="J2" s="1022"/>
      <c r="K2" s="1022"/>
      <c r="L2" s="1022"/>
      <c r="M2" s="1022"/>
      <c r="N2" s="1022"/>
      <c r="O2" s="1022"/>
      <c r="P2" s="1022"/>
      <c r="Q2" s="1022"/>
      <c r="R2" s="1022"/>
      <c r="S2" s="1022"/>
      <c r="T2" s="1022"/>
      <c r="U2" s="1022"/>
    </row>
    <row r="3" spans="1:23" ht="20.25" customHeight="1">
      <c r="A3" s="198"/>
    </row>
    <row r="4" spans="1:23" ht="30" customHeight="1">
      <c r="A4" s="700" t="s">
        <v>1001</v>
      </c>
      <c r="B4" s="701"/>
      <c r="C4" s="701"/>
      <c r="D4" s="701"/>
      <c r="E4" s="701"/>
      <c r="F4" s="701"/>
      <c r="G4" s="702"/>
      <c r="H4" s="701" t="s">
        <v>1002</v>
      </c>
      <c r="I4" s="701"/>
      <c r="J4" s="701"/>
      <c r="K4" s="701"/>
      <c r="L4" s="701"/>
      <c r="M4" s="701"/>
      <c r="N4" s="701"/>
      <c r="O4" s="700" t="s">
        <v>1003</v>
      </c>
      <c r="P4" s="701"/>
      <c r="Q4" s="701"/>
      <c r="R4" s="701"/>
      <c r="S4" s="701"/>
      <c r="T4" s="701"/>
      <c r="U4" s="702"/>
    </row>
    <row r="5" spans="1:23" ht="30" customHeight="1">
      <c r="A5" s="1011" t="s">
        <v>436</v>
      </c>
      <c r="B5" s="1012"/>
      <c r="C5" s="1012"/>
      <c r="D5" s="1012"/>
      <c r="E5" s="1012"/>
      <c r="F5" s="1012"/>
      <c r="G5" s="1020"/>
      <c r="H5" s="1012" t="s">
        <v>436</v>
      </c>
      <c r="I5" s="1012"/>
      <c r="J5" s="1012"/>
      <c r="K5" s="1012"/>
      <c r="L5" s="1012"/>
      <c r="M5" s="1012"/>
      <c r="N5" s="1012"/>
      <c r="O5" s="1011" t="s">
        <v>436</v>
      </c>
      <c r="P5" s="1012"/>
      <c r="Q5" s="1012"/>
      <c r="R5" s="1012"/>
      <c r="S5" s="1012"/>
      <c r="T5" s="1012"/>
      <c r="U5" s="1020"/>
    </row>
    <row r="6" spans="1:23" ht="52.5" customHeight="1">
      <c r="A6" s="692" t="s">
        <v>435</v>
      </c>
      <c r="B6" s="693"/>
      <c r="C6" s="1003" t="str">
        <f>IF('ND入力シート（台湾専用）'!C35="","",'ND入力シート（台湾専用）'!C35)</f>
        <v/>
      </c>
      <c r="D6" s="1003"/>
      <c r="E6" s="1003"/>
      <c r="F6" s="1003"/>
      <c r="G6" s="1005"/>
      <c r="H6" s="693" t="s">
        <v>435</v>
      </c>
      <c r="I6" s="693"/>
      <c r="J6" s="1003" t="str">
        <f>IF('ND入力シート（台湾専用）'!C42="","",'ND入力シート（台湾専用）'!C42)</f>
        <v/>
      </c>
      <c r="K6" s="1003"/>
      <c r="L6" s="1003"/>
      <c r="M6" s="1003"/>
      <c r="N6" s="1003"/>
      <c r="O6" s="692" t="s">
        <v>435</v>
      </c>
      <c r="P6" s="693"/>
      <c r="Q6" s="1000" t="str">
        <f>IF('ND入力シート（台湾専用）'!C49="","",'ND入力シート（台湾専用）'!C49)</f>
        <v/>
      </c>
      <c r="R6" s="1000"/>
      <c r="S6" s="1000"/>
      <c r="T6" s="1000"/>
      <c r="U6" s="1007"/>
    </row>
    <row r="7" spans="1:23" ht="78.75" customHeight="1">
      <c r="A7" s="692" t="s">
        <v>434</v>
      </c>
      <c r="B7" s="693"/>
      <c r="C7" s="1004" t="str">
        <f>IF('ND入力シート（台湾専用）'!C36="","",'ND入力シート（台湾専用）'!C36)</f>
        <v/>
      </c>
      <c r="D7" s="1004"/>
      <c r="E7" s="1004"/>
      <c r="F7" s="1004"/>
      <c r="G7" s="1006"/>
      <c r="H7" s="693" t="s">
        <v>434</v>
      </c>
      <c r="I7" s="693"/>
      <c r="J7" s="1004" t="str">
        <f>IF('ND入力シート（台湾専用）'!C43="","",'ND入力シート（台湾専用）'!C43)</f>
        <v/>
      </c>
      <c r="K7" s="1004"/>
      <c r="L7" s="1004"/>
      <c r="M7" s="1004"/>
      <c r="N7" s="1004"/>
      <c r="O7" s="692" t="s">
        <v>434</v>
      </c>
      <c r="P7" s="693"/>
      <c r="Q7" s="1004" t="str">
        <f>IF('ND入力シート（台湾専用）'!C50="","",'ND入力シート（台湾専用）'!C50)</f>
        <v/>
      </c>
      <c r="R7" s="1004"/>
      <c r="S7" s="1004"/>
      <c r="T7" s="1004"/>
      <c r="U7" s="1006"/>
    </row>
    <row r="8" spans="1:23" ht="30" customHeight="1">
      <c r="A8" s="692" t="s">
        <v>433</v>
      </c>
      <c r="B8" s="693"/>
      <c r="C8" s="1000" t="str">
        <f>IF('ND入力シート（台湾専用）'!C37="","",'ND入力シート（台湾専用）'!C37)</f>
        <v/>
      </c>
      <c r="D8" s="1000"/>
      <c r="E8" s="1000"/>
      <c r="F8" s="1000"/>
      <c r="G8" s="1007"/>
      <c r="H8" s="693" t="s">
        <v>433</v>
      </c>
      <c r="I8" s="693"/>
      <c r="J8" s="1000" t="str">
        <f>IF('ND入力シート（台湾専用）'!C44="","",'ND入力シート（台湾専用）'!C44)</f>
        <v/>
      </c>
      <c r="K8" s="1000"/>
      <c r="L8" s="1000"/>
      <c r="M8" s="1000"/>
      <c r="N8" s="1000"/>
      <c r="O8" s="692" t="s">
        <v>433</v>
      </c>
      <c r="P8" s="693"/>
      <c r="Q8" s="1000" t="str">
        <f>IF('ND入力シート（台湾専用）'!C51="","",'ND入力シート（台湾専用）'!C51)</f>
        <v/>
      </c>
      <c r="R8" s="1000"/>
      <c r="S8" s="1000"/>
      <c r="T8" s="1000"/>
      <c r="U8" s="1007"/>
    </row>
    <row r="9" spans="1:23" ht="30" customHeight="1">
      <c r="A9" s="692" t="s">
        <v>372</v>
      </c>
      <c r="B9" s="693"/>
      <c r="C9" s="1000" t="str">
        <f>IF('ND入力シート（台湾専用）'!C38="","",'ND入力シート（台湾専用）'!C38)</f>
        <v/>
      </c>
      <c r="D9" s="1000"/>
      <c r="E9" s="1000"/>
      <c r="F9" s="1000"/>
      <c r="G9" s="1007"/>
      <c r="H9" s="693" t="s">
        <v>372</v>
      </c>
      <c r="I9" s="693"/>
      <c r="J9" s="1000" t="str">
        <f>IF('ND入力シート（台湾専用）'!C45="","",'ND入力シート（台湾専用）'!C45)</f>
        <v/>
      </c>
      <c r="K9" s="1000"/>
      <c r="L9" s="1000"/>
      <c r="M9" s="1000"/>
      <c r="N9" s="1000"/>
      <c r="O9" s="692" t="s">
        <v>372</v>
      </c>
      <c r="P9" s="693"/>
      <c r="Q9" s="1000" t="str">
        <f>IF('ND入力シート（台湾専用）'!C52="","",'ND入力シート（台湾専用）'!C52)</f>
        <v/>
      </c>
      <c r="R9" s="1000"/>
      <c r="S9" s="1000"/>
      <c r="T9" s="1000"/>
      <c r="U9" s="1007"/>
    </row>
    <row r="10" spans="1:23" ht="30" customHeight="1">
      <c r="A10" s="692" t="s">
        <v>371</v>
      </c>
      <c r="B10" s="693"/>
      <c r="C10" s="1000" t="str">
        <f>IF('ND入力シート（台湾専用）'!C39="","",'ND入力シート（台湾専用）'!C39)</f>
        <v/>
      </c>
      <c r="D10" s="1000"/>
      <c r="E10" s="1000"/>
      <c r="F10" s="1000"/>
      <c r="G10" s="1007"/>
      <c r="H10" s="693" t="s">
        <v>371</v>
      </c>
      <c r="I10" s="693"/>
      <c r="J10" s="1000" t="str">
        <f>IF('ND入力シート（台湾専用）'!C46="","",'ND入力シート（台湾専用）'!C46)</f>
        <v/>
      </c>
      <c r="K10" s="1000"/>
      <c r="L10" s="1000"/>
      <c r="M10" s="1000"/>
      <c r="N10" s="1000"/>
      <c r="O10" s="692" t="s">
        <v>371</v>
      </c>
      <c r="P10" s="693"/>
      <c r="Q10" s="1000" t="str">
        <f>IF('ND入力シート（台湾専用）'!C53="","",'ND入力シート（台湾専用）'!C53)</f>
        <v/>
      </c>
      <c r="R10" s="1000"/>
      <c r="S10" s="1000"/>
      <c r="T10" s="1000"/>
      <c r="U10" s="1007"/>
    </row>
    <row r="11" spans="1:23" ht="30" customHeight="1">
      <c r="A11" s="998" t="s">
        <v>370</v>
      </c>
      <c r="B11" s="999"/>
      <c r="C11" s="1001" t="str">
        <f>IF('ND入力シート（台湾専用）'!C40="","",'ND入力シート（台湾専用）'!C40)</f>
        <v/>
      </c>
      <c r="D11" s="1001"/>
      <c r="E11" s="1001"/>
      <c r="F11" s="1001"/>
      <c r="G11" s="1008"/>
      <c r="H11" s="999" t="s">
        <v>370</v>
      </c>
      <c r="I11" s="999"/>
      <c r="J11" s="1001" t="str">
        <f>IF('ND入力シート（台湾専用）'!C47="","",'ND入力シート（台湾専用）'!C47)</f>
        <v/>
      </c>
      <c r="K11" s="1001"/>
      <c r="L11" s="1001"/>
      <c r="M11" s="1001"/>
      <c r="N11" s="1001"/>
      <c r="O11" s="998" t="s">
        <v>370</v>
      </c>
      <c r="P11" s="999"/>
      <c r="Q11" s="1001" t="str">
        <f>IF('ND入力シート（台湾専用）'!C54="","",'ND入力シート（台湾専用）'!C54)</f>
        <v/>
      </c>
      <c r="R11" s="1001"/>
      <c r="S11" s="1001"/>
      <c r="T11" s="1001"/>
      <c r="U11" s="1008"/>
    </row>
    <row r="12" spans="1:23" ht="6" customHeight="1">
      <c r="A12" s="1013"/>
      <c r="B12" s="1014"/>
      <c r="C12" s="1014"/>
      <c r="D12" s="1014"/>
      <c r="E12" s="1014"/>
      <c r="F12" s="1014"/>
      <c r="G12" s="1014"/>
      <c r="H12" s="1014"/>
      <c r="I12" s="1014"/>
      <c r="J12" s="1014"/>
      <c r="K12" s="1014"/>
      <c r="L12" s="1014"/>
      <c r="M12" s="1014"/>
      <c r="N12" s="1014"/>
      <c r="O12" s="1014"/>
      <c r="P12" s="1014"/>
      <c r="Q12" s="1014"/>
      <c r="R12" s="1014"/>
      <c r="S12" s="1014"/>
      <c r="T12" s="1014"/>
      <c r="U12" s="1015"/>
    </row>
    <row r="13" spans="1:23" ht="30" customHeight="1">
      <c r="A13" s="1018" t="s">
        <v>875</v>
      </c>
      <c r="B13" s="1019"/>
      <c r="C13" s="1019"/>
      <c r="D13" s="1016" t="str">
        <f>IF('ND入力シート（台湾専用）'!C41="","",'ND入力シート（台湾専用）'!C41)</f>
        <v/>
      </c>
      <c r="E13" s="1016"/>
      <c r="F13" s="1016"/>
      <c r="G13" s="1016"/>
      <c r="H13" s="1018" t="s">
        <v>875</v>
      </c>
      <c r="I13" s="1019"/>
      <c r="J13" s="1019"/>
      <c r="K13" s="1016" t="str">
        <f>IF('ND入力シート（台湾専用）'!C48="","",'ND入力シート（台湾専用）'!C48)</f>
        <v/>
      </c>
      <c r="L13" s="1016"/>
      <c r="M13" s="1016"/>
      <c r="N13" s="1017"/>
      <c r="O13" s="1019" t="s">
        <v>875</v>
      </c>
      <c r="P13" s="1019"/>
      <c r="Q13" s="1019"/>
      <c r="R13" s="1016" t="str">
        <f>IF('ND入力シート（台湾専用）'!C55="","",'ND入力シート（台湾専用）'!C55)</f>
        <v/>
      </c>
      <c r="S13" s="1016"/>
      <c r="T13" s="1016"/>
      <c r="U13" s="1017"/>
      <c r="V13" s="301"/>
      <c r="W13" s="301"/>
    </row>
    <row r="14" spans="1:23" ht="30" customHeight="1">
      <c r="A14" s="692" t="s">
        <v>721</v>
      </c>
      <c r="B14" s="693"/>
      <c r="C14" s="693"/>
      <c r="D14" s="302"/>
      <c r="E14" s="302"/>
      <c r="F14" s="302"/>
      <c r="G14" s="302"/>
      <c r="H14" s="692" t="s">
        <v>721</v>
      </c>
      <c r="I14" s="693"/>
      <c r="J14" s="693"/>
      <c r="K14" s="302"/>
      <c r="L14" s="302"/>
      <c r="M14" s="302"/>
      <c r="N14" s="306"/>
      <c r="O14" s="693" t="s">
        <v>721</v>
      </c>
      <c r="P14" s="693"/>
      <c r="Q14" s="693"/>
      <c r="R14" s="302"/>
      <c r="S14" s="302"/>
      <c r="T14" s="302"/>
      <c r="U14" s="306"/>
      <c r="V14" s="302"/>
      <c r="W14" s="302"/>
    </row>
    <row r="15" spans="1:23" ht="67.5" customHeight="1">
      <c r="A15" s="705" t="s">
        <v>367</v>
      </c>
      <c r="B15" s="706"/>
      <c r="C15" s="1002"/>
      <c r="D15" s="307"/>
      <c r="E15" s="307"/>
      <c r="F15" s="307"/>
      <c r="G15" s="307"/>
      <c r="H15" s="705" t="s">
        <v>367</v>
      </c>
      <c r="I15" s="706"/>
      <c r="J15" s="1002"/>
      <c r="K15" s="307"/>
      <c r="L15" s="307"/>
      <c r="M15" s="307"/>
      <c r="N15" s="308"/>
      <c r="O15" s="706" t="s">
        <v>367</v>
      </c>
      <c r="P15" s="706"/>
      <c r="Q15" s="1002"/>
      <c r="R15" s="307"/>
      <c r="S15" s="307"/>
      <c r="T15" s="307"/>
      <c r="U15" s="308"/>
      <c r="V15" s="302"/>
      <c r="W15" s="302"/>
    </row>
    <row r="16" spans="1:23" hidden="1">
      <c r="A16" s="200"/>
      <c r="B16" s="200"/>
      <c r="C16" s="200"/>
      <c r="D16" s="200"/>
      <c r="E16" s="200"/>
      <c r="F16" s="200"/>
      <c r="G16" s="200"/>
      <c r="H16" s="200"/>
      <c r="I16" s="200"/>
      <c r="J16" s="200"/>
      <c r="K16" s="200"/>
      <c r="L16" s="200"/>
      <c r="M16" s="200"/>
      <c r="N16" s="200"/>
      <c r="O16" s="200"/>
      <c r="P16" s="200"/>
      <c r="Q16" s="200"/>
      <c r="R16" s="200"/>
      <c r="S16" s="200"/>
      <c r="T16" s="200"/>
      <c r="U16" s="200"/>
    </row>
    <row r="17" spans="1:23">
      <c r="A17" s="303"/>
    </row>
    <row r="18" spans="1:23" s="304" customFormat="1" ht="29.25" customHeight="1">
      <c r="A18" s="700" t="s">
        <v>1004</v>
      </c>
      <c r="B18" s="701"/>
      <c r="C18" s="701"/>
      <c r="D18" s="701"/>
      <c r="E18" s="701"/>
      <c r="F18" s="701"/>
      <c r="G18" s="701"/>
      <c r="H18" s="700" t="s">
        <v>1005</v>
      </c>
      <c r="I18" s="701"/>
      <c r="J18" s="701"/>
      <c r="K18" s="701"/>
      <c r="L18" s="701"/>
      <c r="M18" s="701"/>
      <c r="N18" s="702"/>
      <c r="O18" s="701" t="s">
        <v>1006</v>
      </c>
      <c r="P18" s="701"/>
      <c r="Q18" s="701"/>
      <c r="R18" s="701"/>
      <c r="S18" s="701"/>
      <c r="T18" s="701"/>
      <c r="U18" s="702"/>
    </row>
    <row r="19" spans="1:23" ht="29.25" customHeight="1">
      <c r="A19" s="1011" t="s">
        <v>436</v>
      </c>
      <c r="B19" s="1012"/>
      <c r="C19" s="1012"/>
      <c r="D19" s="1012"/>
      <c r="E19" s="1012"/>
      <c r="F19" s="1012"/>
      <c r="G19" s="1012"/>
      <c r="H19" s="1011" t="s">
        <v>436</v>
      </c>
      <c r="I19" s="1012"/>
      <c r="J19" s="1012"/>
      <c r="K19" s="1012"/>
      <c r="L19" s="1012"/>
      <c r="M19" s="1012"/>
      <c r="N19" s="1020"/>
      <c r="O19" s="1012" t="s">
        <v>436</v>
      </c>
      <c r="P19" s="1012"/>
      <c r="Q19" s="1012"/>
      <c r="R19" s="1012"/>
      <c r="S19" s="1012"/>
      <c r="T19" s="1012"/>
      <c r="U19" s="1020"/>
    </row>
    <row r="20" spans="1:23" ht="52.5" customHeight="1">
      <c r="A20" s="692" t="s">
        <v>435</v>
      </c>
      <c r="B20" s="693"/>
      <c r="C20" s="1003" t="str">
        <f>IF('ND入力シート（台湾専用）'!C101="","",'ND入力シート（台湾専用）'!C101)</f>
        <v/>
      </c>
      <c r="D20" s="1003"/>
      <c r="E20" s="1003"/>
      <c r="F20" s="1003"/>
      <c r="G20" s="1003"/>
      <c r="H20" s="692" t="s">
        <v>435</v>
      </c>
      <c r="I20" s="693"/>
      <c r="J20" s="1003" t="str">
        <f>IF('ND入力シート（台湾専用）'!C108="","",'ND入力シート（台湾専用）'!C108)</f>
        <v/>
      </c>
      <c r="K20" s="1003"/>
      <c r="L20" s="1003"/>
      <c r="M20" s="1003"/>
      <c r="N20" s="1005"/>
      <c r="O20" s="693" t="s">
        <v>435</v>
      </c>
      <c r="P20" s="693"/>
      <c r="Q20" s="1003" t="str">
        <f>IF('ND入力シート（台湾専用）'!C115="","",'ND入力シート（台湾専用）'!C115)</f>
        <v/>
      </c>
      <c r="R20" s="1003"/>
      <c r="S20" s="1003"/>
      <c r="T20" s="1003"/>
      <c r="U20" s="1005"/>
    </row>
    <row r="21" spans="1:23" ht="78.75" customHeight="1">
      <c r="A21" s="692" t="s">
        <v>434</v>
      </c>
      <c r="B21" s="693"/>
      <c r="C21" s="1004" t="str">
        <f>IF('ND入力シート（台湾専用）'!C102="","",'ND入力シート（台湾専用）'!C102)</f>
        <v/>
      </c>
      <c r="D21" s="1004"/>
      <c r="E21" s="1004"/>
      <c r="F21" s="1004"/>
      <c r="G21" s="1004"/>
      <c r="H21" s="692" t="s">
        <v>434</v>
      </c>
      <c r="I21" s="693"/>
      <c r="J21" s="1004" t="str">
        <f>IF('ND入力シート（台湾専用）'!C109="","",'ND入力シート（台湾専用）'!C109)</f>
        <v/>
      </c>
      <c r="K21" s="1004"/>
      <c r="L21" s="1004"/>
      <c r="M21" s="1004"/>
      <c r="N21" s="1006"/>
      <c r="O21" s="693" t="s">
        <v>434</v>
      </c>
      <c r="P21" s="693"/>
      <c r="Q21" s="1004" t="str">
        <f>IF('ND入力シート（台湾専用）'!C116="","",'ND入力シート（台湾専用）'!C116)</f>
        <v/>
      </c>
      <c r="R21" s="1004"/>
      <c r="S21" s="1004"/>
      <c r="T21" s="1004"/>
      <c r="U21" s="1006"/>
    </row>
    <row r="22" spans="1:23" ht="29.25" customHeight="1">
      <c r="A22" s="692" t="s">
        <v>433</v>
      </c>
      <c r="B22" s="693"/>
      <c r="C22" s="1000" t="str">
        <f>IF('ND入力シート（台湾専用）'!C103="","",'ND入力シート（台湾専用）'!C103)</f>
        <v/>
      </c>
      <c r="D22" s="1000"/>
      <c r="E22" s="1000"/>
      <c r="F22" s="1000"/>
      <c r="G22" s="1000"/>
      <c r="H22" s="692" t="s">
        <v>433</v>
      </c>
      <c r="I22" s="693"/>
      <c r="J22" s="1000" t="str">
        <f>IF('ND入力シート（台湾専用）'!C110="","",'ND入力シート（台湾専用）'!C110)</f>
        <v/>
      </c>
      <c r="K22" s="1000"/>
      <c r="L22" s="1000"/>
      <c r="M22" s="1000"/>
      <c r="N22" s="1007"/>
      <c r="O22" s="693" t="s">
        <v>433</v>
      </c>
      <c r="P22" s="693"/>
      <c r="Q22" s="1000" t="str">
        <f>IF('ND入力シート（台湾専用）'!C117="","",'ND入力シート（台湾専用）'!C117)</f>
        <v/>
      </c>
      <c r="R22" s="1000"/>
      <c r="S22" s="1000"/>
      <c r="T22" s="1000"/>
      <c r="U22" s="1007"/>
    </row>
    <row r="23" spans="1:23" ht="29.25" customHeight="1">
      <c r="A23" s="692" t="s">
        <v>372</v>
      </c>
      <c r="B23" s="693"/>
      <c r="C23" s="1000" t="str">
        <f>IF('ND入力シート（台湾専用）'!C104="","",'ND入力シート（台湾専用）'!C104)</f>
        <v/>
      </c>
      <c r="D23" s="1000"/>
      <c r="E23" s="1000"/>
      <c r="F23" s="1000"/>
      <c r="G23" s="1000"/>
      <c r="H23" s="692" t="s">
        <v>372</v>
      </c>
      <c r="I23" s="693"/>
      <c r="J23" s="305" t="str">
        <f>IF('ND入力シート（台湾専用）'!C111="","",'ND入力シート（台湾専用）'!C111)</f>
        <v/>
      </c>
      <c r="K23" s="305"/>
      <c r="L23" s="305"/>
      <c r="M23" s="305"/>
      <c r="N23" s="309"/>
      <c r="O23" s="693" t="s">
        <v>372</v>
      </c>
      <c r="P23" s="693"/>
      <c r="Q23" s="1000" t="str">
        <f>IF('ND入力シート（台湾専用）'!C118="","",'ND入力シート（台湾専用）'!C118)</f>
        <v/>
      </c>
      <c r="R23" s="1000"/>
      <c r="S23" s="1000"/>
      <c r="T23" s="1000"/>
      <c r="U23" s="1007"/>
    </row>
    <row r="24" spans="1:23" ht="29.25" customHeight="1">
      <c r="A24" s="692" t="s">
        <v>371</v>
      </c>
      <c r="B24" s="693"/>
      <c r="C24" s="1000" t="str">
        <f>IF('ND入力シート（台湾専用）'!C105="","",'ND入力シート（台湾専用）'!C105)</f>
        <v/>
      </c>
      <c r="D24" s="1000"/>
      <c r="E24" s="1000"/>
      <c r="F24" s="1000"/>
      <c r="G24" s="1000"/>
      <c r="H24" s="692" t="s">
        <v>371</v>
      </c>
      <c r="I24" s="693"/>
      <c r="J24" s="1000" t="str">
        <f>IF('ND入力シート（台湾専用）'!C112="","",'ND入力シート（台湾専用）'!C112)</f>
        <v/>
      </c>
      <c r="K24" s="1000"/>
      <c r="L24" s="1000"/>
      <c r="M24" s="1000"/>
      <c r="N24" s="1007"/>
      <c r="O24" s="693" t="s">
        <v>371</v>
      </c>
      <c r="P24" s="693"/>
      <c r="Q24" s="1000" t="str">
        <f>IF('ND入力シート（台湾専用）'!C119="","",'ND入力シート（台湾専用）'!C119)</f>
        <v/>
      </c>
      <c r="R24" s="1000"/>
      <c r="S24" s="1000"/>
      <c r="T24" s="1000"/>
      <c r="U24" s="1007"/>
    </row>
    <row r="25" spans="1:23" ht="29.25" customHeight="1">
      <c r="A25" s="998" t="s">
        <v>370</v>
      </c>
      <c r="B25" s="999"/>
      <c r="C25" s="1001" t="str">
        <f>IF('ND入力シート（台湾専用）'!C106="","",'ND入力シート（台湾専用）'!C106)</f>
        <v/>
      </c>
      <c r="D25" s="1001"/>
      <c r="E25" s="1001"/>
      <c r="F25" s="1001"/>
      <c r="G25" s="1001"/>
      <c r="H25" s="998" t="s">
        <v>370</v>
      </c>
      <c r="I25" s="999"/>
      <c r="J25" s="1001" t="str">
        <f>IF('ND入力シート（台湾専用）'!C113="","",'ND入力シート（台湾専用）'!C113)</f>
        <v/>
      </c>
      <c r="K25" s="1001"/>
      <c r="L25" s="1001"/>
      <c r="M25" s="1001"/>
      <c r="N25" s="1008"/>
      <c r="O25" s="999" t="s">
        <v>370</v>
      </c>
      <c r="P25" s="999"/>
      <c r="Q25" s="1001" t="str">
        <f>IF('ND入力シート（台湾専用）'!C120="","",'ND入力シート（台湾専用）'!C120)</f>
        <v/>
      </c>
      <c r="R25" s="1001"/>
      <c r="S25" s="1001"/>
      <c r="T25" s="1001"/>
      <c r="U25" s="1008"/>
    </row>
    <row r="26" spans="1:23" ht="6" customHeight="1">
      <c r="A26" s="1013"/>
      <c r="B26" s="1014"/>
      <c r="C26" s="1014"/>
      <c r="D26" s="1014"/>
      <c r="E26" s="1014"/>
      <c r="F26" s="1014"/>
      <c r="G26" s="1014"/>
      <c r="H26" s="1014"/>
      <c r="I26" s="1014"/>
      <c r="J26" s="1014"/>
      <c r="K26" s="1014"/>
      <c r="L26" s="1014"/>
      <c r="M26" s="1014"/>
      <c r="N26" s="1014"/>
      <c r="O26" s="1014"/>
      <c r="P26" s="1014"/>
      <c r="Q26" s="1014"/>
      <c r="R26" s="1014"/>
      <c r="S26" s="1014"/>
      <c r="T26" s="1014"/>
      <c r="U26" s="1015"/>
    </row>
    <row r="27" spans="1:23" ht="29.25" customHeight="1">
      <c r="A27" s="1018" t="s">
        <v>875</v>
      </c>
      <c r="B27" s="1019"/>
      <c r="C27" s="1019"/>
      <c r="D27" s="1016" t="str">
        <f>IF('ND入力シート（台湾専用）'!C107="","",'ND入力シート（台湾専用）'!C107)</f>
        <v/>
      </c>
      <c r="E27" s="1016"/>
      <c r="F27" s="1016"/>
      <c r="G27" s="1016"/>
      <c r="H27" s="1018" t="s">
        <v>875</v>
      </c>
      <c r="I27" s="1019"/>
      <c r="J27" s="1019"/>
      <c r="K27" s="1016" t="str">
        <f>IF('ND入力シート（台湾専用）'!C114="","",'ND入力シート（台湾専用）'!C114)</f>
        <v/>
      </c>
      <c r="L27" s="1016"/>
      <c r="M27" s="1016"/>
      <c r="N27" s="1017"/>
      <c r="O27" s="1019" t="s">
        <v>875</v>
      </c>
      <c r="P27" s="1019"/>
      <c r="Q27" s="1019"/>
      <c r="R27" s="1016" t="str">
        <f>IF('ND入力シート（台湾専用）'!C121="","",'ND入力シート（台湾専用）'!C121)</f>
        <v/>
      </c>
      <c r="S27" s="1016"/>
      <c r="T27" s="1016"/>
      <c r="U27" s="1017"/>
    </row>
    <row r="28" spans="1:23" ht="30" customHeight="1">
      <c r="A28" s="692" t="s">
        <v>721</v>
      </c>
      <c r="B28" s="693"/>
      <c r="C28" s="693"/>
      <c r="D28" s="302"/>
      <c r="E28" s="302"/>
      <c r="F28" s="302"/>
      <c r="G28" s="302"/>
      <c r="H28" s="692" t="s">
        <v>721</v>
      </c>
      <c r="I28" s="693"/>
      <c r="J28" s="693"/>
      <c r="K28" s="302"/>
      <c r="L28" s="302"/>
      <c r="M28" s="302"/>
      <c r="N28" s="306"/>
      <c r="O28" s="693" t="s">
        <v>721</v>
      </c>
      <c r="P28" s="693"/>
      <c r="Q28" s="693"/>
      <c r="R28" s="302"/>
      <c r="S28" s="302"/>
      <c r="T28" s="302"/>
      <c r="U28" s="306"/>
      <c r="V28" s="302"/>
      <c r="W28" s="302"/>
    </row>
    <row r="29" spans="1:23" ht="67.5" customHeight="1">
      <c r="A29" s="705" t="s">
        <v>367</v>
      </c>
      <c r="B29" s="706"/>
      <c r="C29" s="1002"/>
      <c r="D29" s="307"/>
      <c r="E29" s="307"/>
      <c r="F29" s="307"/>
      <c r="G29" s="307"/>
      <c r="H29" s="705" t="s">
        <v>367</v>
      </c>
      <c r="I29" s="706"/>
      <c r="J29" s="1002"/>
      <c r="K29" s="307"/>
      <c r="L29" s="307"/>
      <c r="M29" s="307"/>
      <c r="N29" s="308"/>
      <c r="O29" s="706" t="s">
        <v>367</v>
      </c>
      <c r="P29" s="706"/>
      <c r="Q29" s="1002"/>
      <c r="R29" s="307"/>
      <c r="S29" s="307"/>
      <c r="T29" s="307"/>
      <c r="U29" s="308"/>
      <c r="V29" s="302"/>
      <c r="W29" s="302"/>
    </row>
    <row r="30" spans="1:23" hidden="1">
      <c r="A30" s="200"/>
      <c r="B30" s="200"/>
      <c r="C30" s="200"/>
      <c r="D30" s="200"/>
      <c r="E30" s="200"/>
      <c r="F30" s="200"/>
      <c r="G30" s="200"/>
      <c r="H30" s="200"/>
      <c r="I30" s="200"/>
      <c r="J30" s="200"/>
      <c r="K30" s="200"/>
      <c r="L30" s="200"/>
      <c r="M30" s="200"/>
      <c r="N30" s="200"/>
      <c r="O30" s="200"/>
      <c r="P30" s="200"/>
      <c r="Q30" s="200"/>
      <c r="R30" s="200"/>
      <c r="S30" s="200"/>
      <c r="T30" s="200"/>
      <c r="U30" s="200"/>
    </row>
    <row r="31" spans="1:23">
      <c r="A31" s="303"/>
    </row>
    <row r="32" spans="1:23" s="304" customFormat="1" ht="29.25" customHeight="1">
      <c r="A32" s="700" t="s">
        <v>1007</v>
      </c>
      <c r="B32" s="701"/>
      <c r="C32" s="701"/>
      <c r="D32" s="701"/>
      <c r="E32" s="701"/>
      <c r="F32" s="701"/>
      <c r="G32" s="701"/>
      <c r="H32" s="700" t="s">
        <v>1008</v>
      </c>
      <c r="I32" s="701"/>
      <c r="J32" s="701"/>
      <c r="K32" s="701"/>
      <c r="L32" s="701"/>
      <c r="M32" s="701"/>
      <c r="N32" s="702"/>
      <c r="O32" s="701" t="s">
        <v>1009</v>
      </c>
      <c r="P32" s="701"/>
      <c r="Q32" s="701"/>
      <c r="R32" s="701"/>
      <c r="S32" s="701"/>
      <c r="T32" s="701"/>
      <c r="U32" s="702"/>
    </row>
    <row r="33" spans="1:23" ht="29.25" customHeight="1">
      <c r="A33" s="1011" t="s">
        <v>436</v>
      </c>
      <c r="B33" s="1012"/>
      <c r="C33" s="1012"/>
      <c r="D33" s="1012"/>
      <c r="E33" s="1012"/>
      <c r="F33" s="1012"/>
      <c r="G33" s="1012"/>
      <c r="H33" s="1011" t="s">
        <v>436</v>
      </c>
      <c r="I33" s="1012"/>
      <c r="J33" s="1012"/>
      <c r="K33" s="1012"/>
      <c r="L33" s="1012"/>
      <c r="M33" s="1012"/>
      <c r="N33" s="1020"/>
      <c r="O33" s="1012" t="s">
        <v>436</v>
      </c>
      <c r="P33" s="1012"/>
      <c r="Q33" s="1012"/>
      <c r="R33" s="1012"/>
      <c r="S33" s="1012"/>
      <c r="T33" s="1012"/>
      <c r="U33" s="1020"/>
    </row>
    <row r="34" spans="1:23" ht="52.5" customHeight="1">
      <c r="A34" s="692" t="s">
        <v>435</v>
      </c>
      <c r="B34" s="693"/>
      <c r="C34" s="1000" t="str">
        <f>IF('ND入力シート（台湾専用）'!C122="","",'ND入力シート（台湾専用）'!C122)</f>
        <v/>
      </c>
      <c r="D34" s="1000"/>
      <c r="E34" s="1000"/>
      <c r="F34" s="1000"/>
      <c r="G34" s="1000"/>
      <c r="H34" s="692" t="s">
        <v>435</v>
      </c>
      <c r="I34" s="693"/>
      <c r="J34" s="1003" t="str">
        <f>IF('ND入力シート（台湾専用）'!C129="","",'ND入力シート（台湾専用）'!C129)</f>
        <v/>
      </c>
      <c r="K34" s="1003"/>
      <c r="L34" s="1003"/>
      <c r="M34" s="1003"/>
      <c r="N34" s="1005"/>
      <c r="O34" s="693" t="s">
        <v>435</v>
      </c>
      <c r="P34" s="693"/>
      <c r="Q34" s="1003" t="str">
        <f>IF('ND入力シート（台湾専用）'!C136="","",'ND入力シート（台湾専用）'!C136)</f>
        <v/>
      </c>
      <c r="R34" s="1003"/>
      <c r="S34" s="1003"/>
      <c r="T34" s="1003"/>
      <c r="U34" s="1005"/>
    </row>
    <row r="35" spans="1:23" ht="77.25" customHeight="1">
      <c r="A35" s="692" t="s">
        <v>434</v>
      </c>
      <c r="B35" s="693"/>
      <c r="C35" s="1004" t="str">
        <f>IF('ND入力シート（台湾専用）'!C123="","",'ND入力シート（台湾専用）'!C123)</f>
        <v/>
      </c>
      <c r="D35" s="1004"/>
      <c r="E35" s="1004"/>
      <c r="F35" s="1004"/>
      <c r="G35" s="1004"/>
      <c r="H35" s="692" t="s">
        <v>434</v>
      </c>
      <c r="I35" s="693"/>
      <c r="J35" s="1004" t="str">
        <f>IF('ND入力シート（台湾専用）'!C130="","",'ND入力シート（台湾専用）'!C130)</f>
        <v/>
      </c>
      <c r="K35" s="1004"/>
      <c r="L35" s="1004"/>
      <c r="M35" s="1004"/>
      <c r="N35" s="1006"/>
      <c r="O35" s="693" t="s">
        <v>434</v>
      </c>
      <c r="P35" s="693"/>
      <c r="Q35" s="1004" t="str">
        <f>IF('ND入力シート（台湾専用）'!C137="","",'ND入力シート（台湾専用）'!C137)</f>
        <v/>
      </c>
      <c r="R35" s="1004"/>
      <c r="S35" s="1004"/>
      <c r="T35" s="1004"/>
      <c r="U35" s="1006"/>
    </row>
    <row r="36" spans="1:23" ht="29.25" customHeight="1">
      <c r="A36" s="692" t="s">
        <v>433</v>
      </c>
      <c r="B36" s="693"/>
      <c r="C36" s="1000" t="str">
        <f>IF('ND入力シート（台湾専用）'!C124="","",'ND入力シート（台湾専用）'!C124)</f>
        <v/>
      </c>
      <c r="D36" s="1000"/>
      <c r="E36" s="1000"/>
      <c r="F36" s="1000"/>
      <c r="G36" s="1000"/>
      <c r="H36" s="692" t="s">
        <v>433</v>
      </c>
      <c r="I36" s="693"/>
      <c r="J36" s="1000" t="str">
        <f>IF('ND入力シート（台湾専用）'!C131="","",'ND入力シート（台湾専用）'!C131)</f>
        <v/>
      </c>
      <c r="K36" s="1000"/>
      <c r="L36" s="1000"/>
      <c r="M36" s="1000"/>
      <c r="N36" s="1007"/>
      <c r="O36" s="693" t="s">
        <v>433</v>
      </c>
      <c r="P36" s="693"/>
      <c r="Q36" s="1000" t="str">
        <f>IF('ND入力シート（台湾専用）'!C138="","",'ND入力シート（台湾専用）'!C138)</f>
        <v/>
      </c>
      <c r="R36" s="1000"/>
      <c r="S36" s="1000"/>
      <c r="T36" s="1000"/>
      <c r="U36" s="1007"/>
    </row>
    <row r="37" spans="1:23" ht="29.25" customHeight="1">
      <c r="A37" s="692" t="s">
        <v>372</v>
      </c>
      <c r="B37" s="693"/>
      <c r="C37" s="1000" t="str">
        <f>IF('ND入力シート（台湾専用）'!C125="","",'ND入力シート（台湾専用）'!C125)</f>
        <v/>
      </c>
      <c r="D37" s="1000"/>
      <c r="E37" s="1000"/>
      <c r="F37" s="1000"/>
      <c r="G37" s="1000"/>
      <c r="H37" s="692" t="s">
        <v>372</v>
      </c>
      <c r="I37" s="693"/>
      <c r="J37" s="1000" t="str">
        <f>IF('ND入力シート（台湾専用）'!C132="","",'ND入力シート（台湾専用）'!C132)</f>
        <v/>
      </c>
      <c r="K37" s="1000"/>
      <c r="L37" s="1000"/>
      <c r="M37" s="1000"/>
      <c r="N37" s="1007"/>
      <c r="O37" s="693" t="s">
        <v>372</v>
      </c>
      <c r="P37" s="693"/>
      <c r="Q37" s="1000" t="str">
        <f>IF('ND入力シート（台湾専用）'!C139="","",'ND入力シート（台湾専用）'!C139)</f>
        <v/>
      </c>
      <c r="R37" s="1000"/>
      <c r="S37" s="1000"/>
      <c r="T37" s="1000"/>
      <c r="U37" s="1007"/>
    </row>
    <row r="38" spans="1:23" ht="29.25" customHeight="1">
      <c r="A38" s="692" t="s">
        <v>371</v>
      </c>
      <c r="B38" s="693"/>
      <c r="C38" s="1000" t="str">
        <f>IF('ND入力シート（台湾専用）'!C126="","",'ND入力シート（台湾専用）'!C126)</f>
        <v/>
      </c>
      <c r="D38" s="1000"/>
      <c r="E38" s="1000"/>
      <c r="F38" s="1000"/>
      <c r="G38" s="1000"/>
      <c r="H38" s="692" t="s">
        <v>371</v>
      </c>
      <c r="I38" s="693"/>
      <c r="J38" s="1000" t="str">
        <f>IF('ND入力シート（台湾専用）'!C133="","",'ND入力シート（台湾専用）'!C133)</f>
        <v/>
      </c>
      <c r="K38" s="1000"/>
      <c r="L38" s="1000"/>
      <c r="M38" s="1000"/>
      <c r="N38" s="1007"/>
      <c r="O38" s="693" t="s">
        <v>371</v>
      </c>
      <c r="P38" s="693"/>
      <c r="Q38" s="1000" t="str">
        <f>IF('ND入力シート（台湾専用）'!C140="","",'ND入力シート（台湾専用）'!C140)</f>
        <v/>
      </c>
      <c r="R38" s="1000"/>
      <c r="S38" s="1000"/>
      <c r="T38" s="1000"/>
      <c r="U38" s="1007"/>
    </row>
    <row r="39" spans="1:23" ht="29.25" customHeight="1">
      <c r="A39" s="998" t="s">
        <v>370</v>
      </c>
      <c r="B39" s="999"/>
      <c r="C39" s="1001" t="str">
        <f>IF('ND入力シート（台湾専用）'!C127="","",'ND入力シート（台湾専用）'!C127)</f>
        <v/>
      </c>
      <c r="D39" s="1001"/>
      <c r="E39" s="1001"/>
      <c r="F39" s="1001"/>
      <c r="G39" s="1001"/>
      <c r="H39" s="998" t="s">
        <v>370</v>
      </c>
      <c r="I39" s="999"/>
      <c r="J39" s="1001" t="str">
        <f>IF('ND入力シート（台湾専用）'!C134="","",'ND入力シート（台湾専用）'!C134)</f>
        <v/>
      </c>
      <c r="K39" s="1001"/>
      <c r="L39" s="1001"/>
      <c r="M39" s="1001"/>
      <c r="N39" s="1008"/>
      <c r="O39" s="999" t="s">
        <v>370</v>
      </c>
      <c r="P39" s="999"/>
      <c r="Q39" s="1001" t="str">
        <f>IF('ND入力シート（台湾専用）'!C141="","",'ND入力シート（台湾専用）'!C141)</f>
        <v/>
      </c>
      <c r="R39" s="1001"/>
      <c r="S39" s="1001"/>
      <c r="T39" s="1001"/>
      <c r="U39" s="1008"/>
    </row>
    <row r="40" spans="1:23" ht="6" customHeight="1">
      <c r="A40" s="1013"/>
      <c r="B40" s="1014"/>
      <c r="C40" s="1014"/>
      <c r="D40" s="1014"/>
      <c r="E40" s="1014"/>
      <c r="F40" s="1014"/>
      <c r="G40" s="1014"/>
      <c r="H40" s="1014"/>
      <c r="I40" s="1014"/>
      <c r="J40" s="1014"/>
      <c r="K40" s="1014"/>
      <c r="L40" s="1014"/>
      <c r="M40" s="1014"/>
      <c r="N40" s="1014"/>
      <c r="O40" s="1014"/>
      <c r="P40" s="1014"/>
      <c r="Q40" s="1014"/>
      <c r="R40" s="1014"/>
      <c r="S40" s="1014"/>
      <c r="T40" s="1014"/>
      <c r="U40" s="1015"/>
    </row>
    <row r="41" spans="1:23" ht="29.25" customHeight="1">
      <c r="A41" s="1018" t="s">
        <v>875</v>
      </c>
      <c r="B41" s="1019"/>
      <c r="C41" s="1019"/>
      <c r="D41" s="1016" t="str">
        <f>IF('ND入力シート（台湾専用）'!C128="","",'ND入力シート（台湾専用）'!C128)</f>
        <v/>
      </c>
      <c r="E41" s="1016"/>
      <c r="F41" s="1016"/>
      <c r="G41" s="1016"/>
      <c r="H41" s="1018" t="s">
        <v>875</v>
      </c>
      <c r="I41" s="1019"/>
      <c r="J41" s="1019"/>
      <c r="K41" s="1016" t="str">
        <f>IF('ND入力シート（台湾専用）'!C135="","",'ND入力シート（台湾専用）'!C135)</f>
        <v/>
      </c>
      <c r="L41" s="1016"/>
      <c r="M41" s="1016"/>
      <c r="N41" s="1017"/>
      <c r="O41" s="1019" t="s">
        <v>875</v>
      </c>
      <c r="P41" s="1019"/>
      <c r="Q41" s="1019"/>
      <c r="R41" s="1016" t="str">
        <f>IF('ND入力シート（台湾専用）'!C142="","",'ND入力シート（台湾専用）'!C142)</f>
        <v/>
      </c>
      <c r="S41" s="1016"/>
      <c r="T41" s="1016"/>
      <c r="U41" s="1017"/>
    </row>
    <row r="42" spans="1:23" ht="30" customHeight="1">
      <c r="A42" s="692" t="s">
        <v>721</v>
      </c>
      <c r="B42" s="693"/>
      <c r="C42" s="693"/>
      <c r="D42" s="302"/>
      <c r="E42" s="302"/>
      <c r="F42" s="302"/>
      <c r="G42" s="302"/>
      <c r="H42" s="692" t="s">
        <v>721</v>
      </c>
      <c r="I42" s="693"/>
      <c r="J42" s="693"/>
      <c r="K42" s="302"/>
      <c r="L42" s="302"/>
      <c r="M42" s="302"/>
      <c r="N42" s="306"/>
      <c r="O42" s="693" t="s">
        <v>721</v>
      </c>
      <c r="P42" s="693"/>
      <c r="Q42" s="693"/>
      <c r="R42" s="302"/>
      <c r="S42" s="302"/>
      <c r="T42" s="302"/>
      <c r="U42" s="306"/>
      <c r="V42" s="302"/>
      <c r="W42" s="302"/>
    </row>
    <row r="43" spans="1:23" ht="67.5" customHeight="1">
      <c r="A43" s="705" t="s">
        <v>367</v>
      </c>
      <c r="B43" s="706"/>
      <c r="C43" s="1002"/>
      <c r="D43" s="307"/>
      <c r="E43" s="307"/>
      <c r="F43" s="307"/>
      <c r="G43" s="307"/>
      <c r="H43" s="705" t="s">
        <v>367</v>
      </c>
      <c r="I43" s="706"/>
      <c r="J43" s="1002"/>
      <c r="K43" s="307"/>
      <c r="L43" s="307"/>
      <c r="M43" s="307"/>
      <c r="N43" s="308"/>
      <c r="O43" s="706" t="s">
        <v>367</v>
      </c>
      <c r="P43" s="706"/>
      <c r="Q43" s="1002"/>
      <c r="R43" s="307"/>
      <c r="S43" s="307"/>
      <c r="T43" s="307"/>
      <c r="U43" s="308"/>
      <c r="V43" s="302"/>
      <c r="W43" s="302"/>
    </row>
    <row r="44" spans="1:23" hidden="1">
      <c r="A44" s="200"/>
      <c r="B44" s="200"/>
      <c r="C44" s="200"/>
      <c r="D44" s="200"/>
      <c r="E44" s="200"/>
      <c r="F44" s="200"/>
      <c r="G44" s="200"/>
      <c r="H44" s="200"/>
      <c r="I44" s="200"/>
      <c r="J44" s="200"/>
      <c r="K44" s="200"/>
      <c r="L44" s="200"/>
      <c r="M44" s="200"/>
      <c r="N44" s="200"/>
      <c r="O44" s="200"/>
      <c r="P44" s="200"/>
      <c r="Q44" s="200"/>
      <c r="R44" s="200"/>
      <c r="S44" s="200"/>
      <c r="T44" s="200"/>
      <c r="U44" s="200"/>
    </row>
    <row r="45" spans="1:23">
      <c r="A45" s="303"/>
    </row>
    <row r="46" spans="1:23" s="304" customFormat="1" ht="29.25" customHeight="1">
      <c r="A46" s="700" t="s">
        <v>882</v>
      </c>
      <c r="B46" s="701"/>
      <c r="C46" s="701"/>
      <c r="D46" s="701"/>
      <c r="E46" s="701"/>
      <c r="F46" s="701"/>
      <c r="G46" s="701"/>
      <c r="H46" s="700" t="s">
        <v>883</v>
      </c>
      <c r="I46" s="701"/>
      <c r="J46" s="701"/>
      <c r="K46" s="701"/>
      <c r="L46" s="701"/>
      <c r="M46" s="701"/>
      <c r="N46" s="702"/>
      <c r="O46" s="701" t="s">
        <v>884</v>
      </c>
      <c r="P46" s="701"/>
      <c r="Q46" s="701"/>
      <c r="R46" s="701"/>
      <c r="S46" s="701"/>
      <c r="T46" s="701"/>
      <c r="U46" s="702"/>
    </row>
    <row r="47" spans="1:23" ht="29.25" customHeight="1">
      <c r="A47" s="1011" t="s">
        <v>436</v>
      </c>
      <c r="B47" s="1012"/>
      <c r="C47" s="1012"/>
      <c r="D47" s="1012"/>
      <c r="E47" s="1012"/>
      <c r="F47" s="1012"/>
      <c r="G47" s="1012"/>
      <c r="H47" s="1011" t="s">
        <v>436</v>
      </c>
      <c r="I47" s="1012"/>
      <c r="J47" s="1012"/>
      <c r="K47" s="1012"/>
      <c r="L47" s="1012"/>
      <c r="M47" s="1012"/>
      <c r="N47" s="1020"/>
      <c r="O47" s="1012" t="s">
        <v>436</v>
      </c>
      <c r="P47" s="1012"/>
      <c r="Q47" s="1012"/>
      <c r="R47" s="1012"/>
      <c r="S47" s="1012"/>
      <c r="T47" s="1012"/>
      <c r="U47" s="1020"/>
    </row>
    <row r="48" spans="1:23" ht="51.75" customHeight="1">
      <c r="A48" s="692" t="s">
        <v>435</v>
      </c>
      <c r="B48" s="693"/>
      <c r="C48" s="1003" t="str">
        <f>IF('ND入力シート（台湾専用）'!C143="","",'ND入力シート（台湾専用）'!C143)</f>
        <v/>
      </c>
      <c r="D48" s="1003"/>
      <c r="E48" s="1003"/>
      <c r="F48" s="1003"/>
      <c r="G48" s="1003"/>
      <c r="H48" s="692" t="s">
        <v>435</v>
      </c>
      <c r="I48" s="693"/>
      <c r="J48" s="1003" t="str">
        <f>IF('ND入力シート（台湾専用）'!C150="","",'ND入力シート（台湾専用）'!C150)</f>
        <v/>
      </c>
      <c r="K48" s="1003"/>
      <c r="L48" s="1003"/>
      <c r="M48" s="1003"/>
      <c r="N48" s="1005"/>
      <c r="O48" s="693" t="s">
        <v>435</v>
      </c>
      <c r="P48" s="693"/>
      <c r="Q48" s="1003" t="str">
        <f>IF('ND入力シート（台湾専用）'!C157="","",'ND入力シート（台湾専用）'!C157)</f>
        <v/>
      </c>
      <c r="R48" s="1003"/>
      <c r="S48" s="1003"/>
      <c r="T48" s="1003"/>
      <c r="U48" s="1005"/>
    </row>
    <row r="49" spans="1:23" ht="79.5" customHeight="1">
      <c r="A49" s="692" t="s">
        <v>434</v>
      </c>
      <c r="B49" s="693"/>
      <c r="C49" s="1004" t="str">
        <f>IF('ND入力シート（台湾専用）'!C144="","",'ND入力シート（台湾専用）'!C144)</f>
        <v/>
      </c>
      <c r="D49" s="1004"/>
      <c r="E49" s="1004"/>
      <c r="F49" s="1004"/>
      <c r="G49" s="1004"/>
      <c r="H49" s="692" t="s">
        <v>434</v>
      </c>
      <c r="I49" s="693"/>
      <c r="J49" s="1004" t="str">
        <f>IF('ND入力シート（台湾専用）'!C151="","",'ND入力シート（台湾専用）'!C151)</f>
        <v/>
      </c>
      <c r="K49" s="1004"/>
      <c r="L49" s="1004"/>
      <c r="M49" s="1004"/>
      <c r="N49" s="1006"/>
      <c r="O49" s="693" t="s">
        <v>434</v>
      </c>
      <c r="P49" s="693"/>
      <c r="Q49" s="1004" t="str">
        <f>IF('ND入力シート（台湾専用）'!C158="","",'ND入力シート（台湾専用）'!C158)</f>
        <v/>
      </c>
      <c r="R49" s="1004"/>
      <c r="S49" s="1004"/>
      <c r="T49" s="1004"/>
      <c r="U49" s="1006"/>
    </row>
    <row r="50" spans="1:23" ht="29.25" customHeight="1">
      <c r="A50" s="692" t="s">
        <v>433</v>
      </c>
      <c r="B50" s="693"/>
      <c r="C50" s="1000" t="str">
        <f>IF('ND入力シート（台湾専用）'!C145="","",'ND入力シート（台湾専用）'!C145)</f>
        <v/>
      </c>
      <c r="D50" s="1000"/>
      <c r="E50" s="1000"/>
      <c r="F50" s="1000"/>
      <c r="G50" s="1000"/>
      <c r="H50" s="692" t="s">
        <v>433</v>
      </c>
      <c r="I50" s="693"/>
      <c r="J50" s="1000" t="str">
        <f>IF('ND入力シート（台湾専用）'!C152="","",'ND入力シート（台湾専用）'!C152)</f>
        <v/>
      </c>
      <c r="K50" s="1000"/>
      <c r="L50" s="1000"/>
      <c r="M50" s="1000"/>
      <c r="N50" s="1007"/>
      <c r="O50" s="693" t="s">
        <v>433</v>
      </c>
      <c r="P50" s="693"/>
      <c r="Q50" s="1000" t="str">
        <f>IF('ND入力シート（台湾専用）'!C159="","",'ND入力シート（台湾専用）'!C159)</f>
        <v/>
      </c>
      <c r="R50" s="1000"/>
      <c r="S50" s="1000"/>
      <c r="T50" s="1000"/>
      <c r="U50" s="1007"/>
    </row>
    <row r="51" spans="1:23" ht="29.25" customHeight="1">
      <c r="A51" s="692" t="s">
        <v>372</v>
      </c>
      <c r="B51" s="693"/>
      <c r="C51" s="1000" t="str">
        <f>IF('ND入力シート（台湾専用）'!C146="","",'ND入力シート（台湾専用）'!C146)</f>
        <v/>
      </c>
      <c r="D51" s="1000"/>
      <c r="E51" s="1000"/>
      <c r="F51" s="1000"/>
      <c r="G51" s="1000"/>
      <c r="H51" s="692" t="s">
        <v>372</v>
      </c>
      <c r="I51" s="693"/>
      <c r="J51" s="1000" t="str">
        <f>IF('ND入力シート（台湾専用）'!C153="","",'ND入力シート（台湾専用）'!C153)</f>
        <v/>
      </c>
      <c r="K51" s="1000"/>
      <c r="L51" s="1000"/>
      <c r="M51" s="1000"/>
      <c r="N51" s="1007"/>
      <c r="O51" s="693" t="s">
        <v>372</v>
      </c>
      <c r="P51" s="693"/>
      <c r="Q51" s="1000" t="str">
        <f>IF('ND入力シート（台湾専用）'!C160="","",'ND入力シート（台湾専用）'!C160)</f>
        <v/>
      </c>
      <c r="R51" s="1000"/>
      <c r="S51" s="1000"/>
      <c r="T51" s="1000"/>
      <c r="U51" s="1007"/>
    </row>
    <row r="52" spans="1:23" ht="29.25" customHeight="1">
      <c r="A52" s="692" t="s">
        <v>371</v>
      </c>
      <c r="B52" s="693"/>
      <c r="C52" s="1000" t="str">
        <f>IF('ND入力シート（台湾専用）'!C147="","",'ND入力シート（台湾専用）'!C147)</f>
        <v/>
      </c>
      <c r="D52" s="1000"/>
      <c r="E52" s="1000"/>
      <c r="F52" s="1000"/>
      <c r="G52" s="1000"/>
      <c r="H52" s="692" t="s">
        <v>371</v>
      </c>
      <c r="I52" s="693"/>
      <c r="J52" s="1000" t="str">
        <f>IF('ND入力シート（台湾専用）'!C154="","",'ND入力シート（台湾専用）'!C154)</f>
        <v/>
      </c>
      <c r="K52" s="1000"/>
      <c r="L52" s="1000"/>
      <c r="M52" s="1000"/>
      <c r="N52" s="1007"/>
      <c r="O52" s="693" t="s">
        <v>371</v>
      </c>
      <c r="P52" s="693"/>
      <c r="Q52" s="1000" t="str">
        <f>IF('ND入力シート（台湾専用）'!C161="","",'ND入力シート（台湾専用）'!C161)</f>
        <v/>
      </c>
      <c r="R52" s="1000"/>
      <c r="S52" s="1000"/>
      <c r="T52" s="1000"/>
      <c r="U52" s="1007"/>
    </row>
    <row r="53" spans="1:23" ht="29.25" customHeight="1">
      <c r="A53" s="998" t="s">
        <v>370</v>
      </c>
      <c r="B53" s="999"/>
      <c r="C53" s="1001" t="str">
        <f>IF('ND入力シート（台湾専用）'!C148="","",'ND入力シート（台湾専用）'!C148)</f>
        <v/>
      </c>
      <c r="D53" s="1001"/>
      <c r="E53" s="1001"/>
      <c r="F53" s="1001"/>
      <c r="G53" s="1001"/>
      <c r="H53" s="998" t="s">
        <v>370</v>
      </c>
      <c r="I53" s="999"/>
      <c r="J53" s="1001" t="str">
        <f>IF('ND入力シート（台湾専用）'!C155="","",'ND入力シート（台湾専用）'!C155)</f>
        <v/>
      </c>
      <c r="K53" s="1001"/>
      <c r="L53" s="1001"/>
      <c r="M53" s="1001"/>
      <c r="N53" s="1008"/>
      <c r="O53" s="999" t="s">
        <v>370</v>
      </c>
      <c r="P53" s="999"/>
      <c r="Q53" s="1009" t="str">
        <f>IF('ND入力シート（台湾専用）'!C162="","",'ND入力シート（台湾専用）'!C162)</f>
        <v/>
      </c>
      <c r="R53" s="1009"/>
      <c r="S53" s="1009"/>
      <c r="T53" s="1009"/>
      <c r="U53" s="1010"/>
    </row>
    <row r="54" spans="1:23" ht="6" customHeight="1">
      <c r="A54" s="1013"/>
      <c r="B54" s="1014"/>
      <c r="C54" s="1014"/>
      <c r="D54" s="1014"/>
      <c r="E54" s="1014"/>
      <c r="F54" s="1014"/>
      <c r="G54" s="1014"/>
      <c r="H54" s="1014"/>
      <c r="I54" s="1014"/>
      <c r="J54" s="1014"/>
      <c r="K54" s="1014"/>
      <c r="L54" s="1014"/>
      <c r="M54" s="1014"/>
      <c r="N54" s="1014"/>
      <c r="O54" s="1014"/>
      <c r="P54" s="1014"/>
      <c r="Q54" s="1014"/>
      <c r="R54" s="1014"/>
      <c r="S54" s="1014"/>
      <c r="T54" s="1014"/>
      <c r="U54" s="1015"/>
    </row>
    <row r="55" spans="1:23" ht="29.25" customHeight="1">
      <c r="A55" s="1018" t="s">
        <v>875</v>
      </c>
      <c r="B55" s="1019"/>
      <c r="C55" s="1019"/>
      <c r="D55" s="1016" t="str">
        <f>IF('ND入力シート（台湾専用）'!C149="","",'ND入力シート（台湾専用）'!C149)</f>
        <v/>
      </c>
      <c r="E55" s="1016"/>
      <c r="F55" s="1016"/>
      <c r="G55" s="1016"/>
      <c r="H55" s="1018" t="s">
        <v>875</v>
      </c>
      <c r="I55" s="1019"/>
      <c r="J55" s="1019"/>
      <c r="K55" s="1016" t="str">
        <f>IF('ND入力シート（台湾専用）'!C156="","",'ND入力シート（台湾専用）'!C156)</f>
        <v/>
      </c>
      <c r="L55" s="1016"/>
      <c r="M55" s="1016"/>
      <c r="N55" s="1017"/>
      <c r="O55" s="1019" t="s">
        <v>875</v>
      </c>
      <c r="P55" s="1019"/>
      <c r="Q55" s="1019"/>
      <c r="R55" s="1016" t="str">
        <f>IF('ND入力シート（台湾専用）'!C163="","",'ND入力シート（台湾専用）'!C163)</f>
        <v/>
      </c>
      <c r="S55" s="1016"/>
      <c r="T55" s="1016"/>
      <c r="U55" s="1017"/>
    </row>
    <row r="56" spans="1:23" ht="30" customHeight="1">
      <c r="A56" s="692" t="s">
        <v>721</v>
      </c>
      <c r="B56" s="693"/>
      <c r="C56" s="693"/>
      <c r="D56" s="302"/>
      <c r="E56" s="302"/>
      <c r="F56" s="302"/>
      <c r="G56" s="302"/>
      <c r="H56" s="692" t="s">
        <v>721</v>
      </c>
      <c r="I56" s="693"/>
      <c r="J56" s="693"/>
      <c r="K56" s="302"/>
      <c r="L56" s="302"/>
      <c r="M56" s="302"/>
      <c r="N56" s="306"/>
      <c r="O56" s="693" t="s">
        <v>721</v>
      </c>
      <c r="P56" s="693"/>
      <c r="Q56" s="693"/>
      <c r="R56" s="302"/>
      <c r="S56" s="302"/>
      <c r="T56" s="302"/>
      <c r="U56" s="306"/>
      <c r="V56" s="302"/>
      <c r="W56" s="302"/>
    </row>
    <row r="57" spans="1:23" ht="67.5" customHeight="1">
      <c r="A57" s="705" t="s">
        <v>367</v>
      </c>
      <c r="B57" s="706"/>
      <c r="C57" s="1002"/>
      <c r="D57" s="307"/>
      <c r="E57" s="307"/>
      <c r="F57" s="307"/>
      <c r="G57" s="307"/>
      <c r="H57" s="705" t="s">
        <v>367</v>
      </c>
      <c r="I57" s="706"/>
      <c r="J57" s="1002"/>
      <c r="K57" s="307"/>
      <c r="L57" s="307"/>
      <c r="M57" s="307"/>
      <c r="N57" s="308"/>
      <c r="O57" s="706" t="s">
        <v>367</v>
      </c>
      <c r="P57" s="706"/>
      <c r="Q57" s="1002"/>
      <c r="R57" s="307"/>
      <c r="S57" s="307"/>
      <c r="T57" s="307"/>
      <c r="U57" s="308"/>
      <c r="V57" s="302"/>
      <c r="W57" s="302"/>
    </row>
  </sheetData>
  <sheetProtection algorithmName="SHA-512" hashValue="vkYcOF8hk6onAHffiEvUwKv5k2XHUurbVuemQBX4BQ9eeHf4wSB2eUJVh/mVIhajUDm62axqOGAdiXaysEgl9A==" saltValue="lanzbJQQOXfHc390n5oyiw==" spinCount="100000" sheet="1" objects="1" scenarios="1"/>
  <mergeCells count="232">
    <mergeCell ref="A56:C56"/>
    <mergeCell ref="H56:J56"/>
    <mergeCell ref="O56:Q56"/>
    <mergeCell ref="Q47:U47"/>
    <mergeCell ref="D55:G55"/>
    <mergeCell ref="K55:N55"/>
    <mergeCell ref="R55:U55"/>
    <mergeCell ref="A55:C55"/>
    <mergeCell ref="H55:J55"/>
    <mergeCell ref="O55:Q55"/>
    <mergeCell ref="O48:P48"/>
    <mergeCell ref="O49:P49"/>
    <mergeCell ref="O51:P51"/>
    <mergeCell ref="O52:P52"/>
    <mergeCell ref="O53:P53"/>
    <mergeCell ref="A54:U54"/>
    <mergeCell ref="H48:I48"/>
    <mergeCell ref="H49:I49"/>
    <mergeCell ref="H51:I51"/>
    <mergeCell ref="H52:I52"/>
    <mergeCell ref="H53:I53"/>
    <mergeCell ref="A48:B48"/>
    <mergeCell ref="A49:B49"/>
    <mergeCell ref="A51:B51"/>
    <mergeCell ref="O46:U46"/>
    <mergeCell ref="A47:B47"/>
    <mergeCell ref="C47:G47"/>
    <mergeCell ref="H47:I47"/>
    <mergeCell ref="J47:N47"/>
    <mergeCell ref="O47:P47"/>
    <mergeCell ref="A42:C42"/>
    <mergeCell ref="H42:J42"/>
    <mergeCell ref="O42:Q42"/>
    <mergeCell ref="C6:G6"/>
    <mergeCell ref="C7:G7"/>
    <mergeCell ref="A6:B6"/>
    <mergeCell ref="A7:B7"/>
    <mergeCell ref="A14:C14"/>
    <mergeCell ref="H14:J14"/>
    <mergeCell ref="O14:Q14"/>
    <mergeCell ref="A50:B50"/>
    <mergeCell ref="C50:G50"/>
    <mergeCell ref="H50:I50"/>
    <mergeCell ref="J50:N50"/>
    <mergeCell ref="O50:P50"/>
    <mergeCell ref="Q50:U50"/>
    <mergeCell ref="A46:G46"/>
    <mergeCell ref="A28:C28"/>
    <mergeCell ref="H28:J28"/>
    <mergeCell ref="O28:Q28"/>
    <mergeCell ref="D13:G13"/>
    <mergeCell ref="K13:N13"/>
    <mergeCell ref="R13:U13"/>
    <mergeCell ref="A13:C13"/>
    <mergeCell ref="H13:J13"/>
    <mergeCell ref="O13:Q13"/>
    <mergeCell ref="C11:G11"/>
    <mergeCell ref="A2:U2"/>
    <mergeCell ref="A4:G4"/>
    <mergeCell ref="H4:N4"/>
    <mergeCell ref="O4:U4"/>
    <mergeCell ref="A5:B5"/>
    <mergeCell ref="C5:G5"/>
    <mergeCell ref="H5:I5"/>
    <mergeCell ref="J5:N5"/>
    <mergeCell ref="O5:P5"/>
    <mergeCell ref="Q5:U5"/>
    <mergeCell ref="A11:B11"/>
    <mergeCell ref="A8:B8"/>
    <mergeCell ref="C8:G8"/>
    <mergeCell ref="H8:I8"/>
    <mergeCell ref="J8:N8"/>
    <mergeCell ref="O8:P8"/>
    <mergeCell ref="Q8:U8"/>
    <mergeCell ref="C9:G9"/>
    <mergeCell ref="C10:G10"/>
    <mergeCell ref="A9:B9"/>
    <mergeCell ref="A10:B10"/>
    <mergeCell ref="C20:G20"/>
    <mergeCell ref="C21:G21"/>
    <mergeCell ref="J20:N20"/>
    <mergeCell ref="J21:N21"/>
    <mergeCell ref="Q20:U20"/>
    <mergeCell ref="Q21:U21"/>
    <mergeCell ref="A20:B20"/>
    <mergeCell ref="A21:B21"/>
    <mergeCell ref="H20:I20"/>
    <mergeCell ref="H21:I21"/>
    <mergeCell ref="O20:P20"/>
    <mergeCell ref="O21:P21"/>
    <mergeCell ref="A18:G18"/>
    <mergeCell ref="H18:N18"/>
    <mergeCell ref="O18:U18"/>
    <mergeCell ref="A19:B19"/>
    <mergeCell ref="C19:G19"/>
    <mergeCell ref="H19:I19"/>
    <mergeCell ref="J19:N19"/>
    <mergeCell ref="O19:P19"/>
    <mergeCell ref="Q19:U19"/>
    <mergeCell ref="C25:G25"/>
    <mergeCell ref="J25:N25"/>
    <mergeCell ref="Q25:U25"/>
    <mergeCell ref="A25:B25"/>
    <mergeCell ref="A22:B22"/>
    <mergeCell ref="C22:G22"/>
    <mergeCell ref="H22:I22"/>
    <mergeCell ref="J22:N22"/>
    <mergeCell ref="O22:P22"/>
    <mergeCell ref="Q22:U22"/>
    <mergeCell ref="C23:G23"/>
    <mergeCell ref="C24:G24"/>
    <mergeCell ref="J24:N24"/>
    <mergeCell ref="Q23:U23"/>
    <mergeCell ref="Q24:U24"/>
    <mergeCell ref="A23:B23"/>
    <mergeCell ref="A24:B24"/>
    <mergeCell ref="H23:I23"/>
    <mergeCell ref="H24:I24"/>
    <mergeCell ref="H25:I25"/>
    <mergeCell ref="O23:P23"/>
    <mergeCell ref="O24:P24"/>
    <mergeCell ref="O25:P25"/>
    <mergeCell ref="J33:N33"/>
    <mergeCell ref="O33:P33"/>
    <mergeCell ref="Q33:U33"/>
    <mergeCell ref="A26:U26"/>
    <mergeCell ref="D27:G27"/>
    <mergeCell ref="K27:N27"/>
    <mergeCell ref="R27:U27"/>
    <mergeCell ref="A27:C27"/>
    <mergeCell ref="H27:J27"/>
    <mergeCell ref="O27:Q27"/>
    <mergeCell ref="A29:C29"/>
    <mergeCell ref="H29:J29"/>
    <mergeCell ref="O29:Q29"/>
    <mergeCell ref="A40:U40"/>
    <mergeCell ref="D41:G41"/>
    <mergeCell ref="K41:N41"/>
    <mergeCell ref="R41:U41"/>
    <mergeCell ref="A41:C41"/>
    <mergeCell ref="H41:J41"/>
    <mergeCell ref="O41:Q41"/>
    <mergeCell ref="A36:B36"/>
    <mergeCell ref="C36:G36"/>
    <mergeCell ref="H36:I36"/>
    <mergeCell ref="J36:N36"/>
    <mergeCell ref="O36:P36"/>
    <mergeCell ref="Q36:U36"/>
    <mergeCell ref="Q38:U38"/>
    <mergeCell ref="Q39:U39"/>
    <mergeCell ref="A15:C15"/>
    <mergeCell ref="H15:J15"/>
    <mergeCell ref="H6:I6"/>
    <mergeCell ref="H7:I7"/>
    <mergeCell ref="H9:I9"/>
    <mergeCell ref="H10:I10"/>
    <mergeCell ref="H11:I11"/>
    <mergeCell ref="Q6:U6"/>
    <mergeCell ref="Q7:U7"/>
    <mergeCell ref="Q9:U9"/>
    <mergeCell ref="Q10:U10"/>
    <mergeCell ref="Q11:U11"/>
    <mergeCell ref="O15:Q15"/>
    <mergeCell ref="O6:P6"/>
    <mergeCell ref="O7:P7"/>
    <mergeCell ref="O9:P9"/>
    <mergeCell ref="O10:P10"/>
    <mergeCell ref="O11:P11"/>
    <mergeCell ref="J6:N6"/>
    <mergeCell ref="J7:N7"/>
    <mergeCell ref="J9:N9"/>
    <mergeCell ref="J10:N10"/>
    <mergeCell ref="J11:N11"/>
    <mergeCell ref="A12:U12"/>
    <mergeCell ref="A34:B34"/>
    <mergeCell ref="A35:B35"/>
    <mergeCell ref="A37:B37"/>
    <mergeCell ref="A38:B38"/>
    <mergeCell ref="A39:B39"/>
    <mergeCell ref="H34:I34"/>
    <mergeCell ref="H35:I35"/>
    <mergeCell ref="H37:I37"/>
    <mergeCell ref="H38:I38"/>
    <mergeCell ref="H39:I39"/>
    <mergeCell ref="O34:P34"/>
    <mergeCell ref="O35:P35"/>
    <mergeCell ref="O37:P37"/>
    <mergeCell ref="O38:P38"/>
    <mergeCell ref="O39:P39"/>
    <mergeCell ref="A32:G32"/>
    <mergeCell ref="H32:N32"/>
    <mergeCell ref="O32:U32"/>
    <mergeCell ref="A33:B33"/>
    <mergeCell ref="C33:G33"/>
    <mergeCell ref="H33:I33"/>
    <mergeCell ref="C34:G34"/>
    <mergeCell ref="C35:G35"/>
    <mergeCell ref="C37:G37"/>
    <mergeCell ref="C38:G38"/>
    <mergeCell ref="C39:G39"/>
    <mergeCell ref="J34:N34"/>
    <mergeCell ref="J35:N35"/>
    <mergeCell ref="J37:N37"/>
    <mergeCell ref="J38:N38"/>
    <mergeCell ref="J39:N39"/>
    <mergeCell ref="Q34:U34"/>
    <mergeCell ref="Q35:U35"/>
    <mergeCell ref="Q37:U37"/>
    <mergeCell ref="A52:B52"/>
    <mergeCell ref="A53:B53"/>
    <mergeCell ref="C52:G52"/>
    <mergeCell ref="C53:G53"/>
    <mergeCell ref="A43:C43"/>
    <mergeCell ref="H43:J43"/>
    <mergeCell ref="O43:Q43"/>
    <mergeCell ref="A57:C57"/>
    <mergeCell ref="H57:J57"/>
    <mergeCell ref="O57:Q57"/>
    <mergeCell ref="C48:G48"/>
    <mergeCell ref="C49:G49"/>
    <mergeCell ref="C51:G51"/>
    <mergeCell ref="J48:N48"/>
    <mergeCell ref="J49:N49"/>
    <mergeCell ref="J51:N51"/>
    <mergeCell ref="J52:N52"/>
    <mergeCell ref="J53:N53"/>
    <mergeCell ref="Q48:U48"/>
    <mergeCell ref="Q49:U49"/>
    <mergeCell ref="Q51:U51"/>
    <mergeCell ref="Q52:U52"/>
    <mergeCell ref="Q53:U53"/>
    <mergeCell ref="H46:N46"/>
  </mergeCells>
  <phoneticPr fontId="20"/>
  <printOptions horizontalCentered="1"/>
  <pageMargins left="3.937007874015748E-2" right="3.937007874015748E-2" top="0.35433070866141736" bottom="0.35433070866141736" header="0.31496062992125984" footer="0.31496062992125984"/>
  <pageSetup paperSize="9" scale="55" fitToHeight="0" orientation="portrait" blackAndWhite="1" verticalDpi="0" r:id="rId1"/>
  <rowBreaks count="1" manualBreakCount="1">
    <brk id="44" max="16383" man="1"/>
  </rowBreaks>
  <colBreaks count="1" manualBreakCount="1">
    <brk id="9" max="5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056E6-B4C1-45D9-B5B5-D35BAFBC0635}">
  <sheetPr>
    <tabColor rgb="FF92D050"/>
    <pageSetUpPr fitToPage="1"/>
  </sheetPr>
  <dimension ref="A1:V46"/>
  <sheetViews>
    <sheetView view="pageBreakPreview" zoomScaleNormal="100" zoomScaleSheetLayoutView="100" workbookViewId="0">
      <selection activeCell="D14" sqref="D14"/>
    </sheetView>
  </sheetViews>
  <sheetFormatPr defaultColWidth="9" defaultRowHeight="15.75"/>
  <cols>
    <col min="1" max="1" width="8.75" style="310" customWidth="1"/>
    <col min="2" max="2" width="63" style="310" customWidth="1"/>
    <col min="3" max="3" width="7.375" style="310" customWidth="1"/>
    <col min="4" max="4" width="32.625" style="310" customWidth="1"/>
    <col min="5" max="5" width="8.25" style="403" customWidth="1"/>
    <col min="6" max="6" width="5.125" style="403" customWidth="1"/>
    <col min="7" max="7" width="23" style="310" customWidth="1"/>
    <col min="8" max="8" width="8.125" style="423" customWidth="1"/>
    <col min="9" max="9" width="55.625" style="310" customWidth="1"/>
    <col min="10" max="15" width="9.25" style="310" customWidth="1"/>
    <col min="16" max="16384" width="9" style="310"/>
  </cols>
  <sheetData>
    <row r="1" spans="1:20" ht="36.75" customHeight="1">
      <c r="A1" s="1023" t="s">
        <v>716</v>
      </c>
      <c r="B1" s="1023"/>
      <c r="C1" s="1023"/>
      <c r="D1" s="1023"/>
      <c r="E1" s="1023"/>
      <c r="F1" s="1023"/>
      <c r="G1" s="345" t="s">
        <v>715</v>
      </c>
      <c r="H1" s="427"/>
    </row>
    <row r="2" spans="1:20" ht="32.25" customHeight="1">
      <c r="A2" s="1026" t="s">
        <v>108</v>
      </c>
      <c r="B2" s="346" t="str">
        <f>IF('基本情報入力シート （台湾専用）'!C8="","",'基本情報入力シート （台湾専用）'!C8)</f>
        <v/>
      </c>
      <c r="C2" s="347" t="s">
        <v>107</v>
      </c>
      <c r="D2" s="1028" t="str">
        <f>IF('基本情報入力シート （台湾専用）'!C18="","",'基本情報入力シート （台湾専用）'!C18)</f>
        <v/>
      </c>
      <c r="E2" s="1029"/>
      <c r="F2" s="1029"/>
      <c r="G2" s="1029"/>
      <c r="H2" s="428"/>
    </row>
    <row r="3" spans="1:20" ht="32.25" customHeight="1">
      <c r="A3" s="1027"/>
      <c r="B3" s="346" t="str">
        <f>IF('基本情報入力シート （台湾専用）'!C9="","",'基本情報入力シート （台湾専用）'!C9)</f>
        <v/>
      </c>
      <c r="C3" s="347" t="s">
        <v>106</v>
      </c>
      <c r="D3" s="1028" t="str">
        <f>IF('基本情報入力シート （台湾専用）'!C18="","",'基本情報入力シート （台湾専用）'!C18)</f>
        <v/>
      </c>
      <c r="E3" s="1029"/>
      <c r="F3" s="1029"/>
      <c r="G3" s="1029"/>
      <c r="H3" s="428"/>
      <c r="I3" s="348" t="s">
        <v>1014</v>
      </c>
    </row>
    <row r="4" spans="1:20" ht="30.75" customHeight="1">
      <c r="A4" s="347" t="s">
        <v>105</v>
      </c>
      <c r="B4" s="346" t="str">
        <f>IF('基本情報入力シート （台湾専用）'!C20="","",'基本情報入力シート （台湾専用）'!C20&amp;"　"&amp;'基本情報入力シート （台湾専用）'!C21&amp;"　"&amp;'基本情報入力シート （台湾専用）'!C22)</f>
        <v/>
      </c>
      <c r="C4" s="349"/>
      <c r="D4" s="311"/>
      <c r="E4" s="350"/>
      <c r="F4" s="350"/>
      <c r="G4" s="311"/>
      <c r="H4" s="424"/>
      <c r="I4" s="348" t="s">
        <v>1015</v>
      </c>
    </row>
    <row r="5" spans="1:20" ht="27.75" customHeight="1">
      <c r="A5" s="347" t="s">
        <v>104</v>
      </c>
      <c r="B5" s="446" t="str">
        <f>CONCATENATE("JPEX",'11通告書（台湾専用）'!N2)</f>
        <v>JPEX</v>
      </c>
      <c r="C5" s="311"/>
      <c r="D5" s="311"/>
      <c r="E5" s="350"/>
      <c r="F5" s="350"/>
      <c r="G5" s="311"/>
      <c r="H5" s="424"/>
      <c r="I5" s="196" t="s">
        <v>1051</v>
      </c>
    </row>
    <row r="6" spans="1:20" ht="31.5" customHeight="1">
      <c r="A6" s="351"/>
      <c r="B6" s="200"/>
      <c r="C6" s="311"/>
      <c r="D6" s="352"/>
      <c r="E6" s="353"/>
      <c r="F6" s="353"/>
      <c r="G6" s="311"/>
      <c r="H6" s="424"/>
    </row>
    <row r="7" spans="1:20" ht="15" customHeight="1" thickBot="1">
      <c r="A7" s="311" t="s">
        <v>103</v>
      </c>
      <c r="B7" s="311"/>
      <c r="C7" s="311"/>
      <c r="D7" s="311"/>
      <c r="E7" s="350"/>
      <c r="F7" s="350"/>
      <c r="G7" s="311"/>
      <c r="H7" s="424"/>
    </row>
    <row r="8" spans="1:20" ht="50.25" customHeight="1" thickBot="1">
      <c r="A8" s="354"/>
      <c r="B8" s="355" t="s">
        <v>102</v>
      </c>
      <c r="C8" s="356" t="s">
        <v>101</v>
      </c>
      <c r="D8" s="357" t="s">
        <v>95</v>
      </c>
      <c r="E8" s="407" t="s">
        <v>1013</v>
      </c>
      <c r="F8" s="358"/>
      <c r="G8" s="433" t="s">
        <v>1048</v>
      </c>
      <c r="H8" s="351" t="s">
        <v>1028</v>
      </c>
      <c r="I8" s="432" t="s">
        <v>1049</v>
      </c>
    </row>
    <row r="9" spans="1:20" ht="21.75" customHeight="1">
      <c r="A9" s="359" t="s">
        <v>100</v>
      </c>
      <c r="B9" s="360" t="s">
        <v>99</v>
      </c>
      <c r="C9" s="361"/>
      <c r="D9" s="438" t="s">
        <v>98</v>
      </c>
      <c r="E9" s="408" t="s">
        <v>550</v>
      </c>
      <c r="F9" s="362"/>
      <c r="G9" s="311"/>
      <c r="H9" s="424"/>
    </row>
    <row r="10" spans="1:20" ht="26.25" customHeight="1">
      <c r="A10" s="363" t="s">
        <v>97</v>
      </c>
      <c r="B10" s="364" t="s">
        <v>96</v>
      </c>
      <c r="C10" s="365"/>
      <c r="D10" s="366" t="s">
        <v>95</v>
      </c>
      <c r="E10" s="409" t="s">
        <v>92</v>
      </c>
      <c r="F10" s="362" t="s">
        <v>547</v>
      </c>
      <c r="G10" s="311" t="s">
        <v>1027</v>
      </c>
      <c r="H10" s="424" t="s">
        <v>1029</v>
      </c>
    </row>
    <row r="11" spans="1:20" ht="57" customHeight="1">
      <c r="A11" s="363" t="s">
        <v>94</v>
      </c>
      <c r="B11" s="364" t="s">
        <v>93</v>
      </c>
      <c r="C11" s="365"/>
      <c r="D11" s="366"/>
      <c r="E11" s="409" t="s">
        <v>85</v>
      </c>
      <c r="F11" s="362"/>
      <c r="G11" s="311" t="s">
        <v>1031</v>
      </c>
      <c r="H11" s="424" t="s">
        <v>1030</v>
      </c>
    </row>
    <row r="12" spans="1:20" ht="22.5" customHeight="1">
      <c r="A12" s="404" t="s">
        <v>91</v>
      </c>
      <c r="B12" s="405" t="s">
        <v>90</v>
      </c>
      <c r="C12" s="405"/>
      <c r="D12" s="405"/>
      <c r="E12" s="410"/>
      <c r="F12" s="367"/>
      <c r="G12" s="311"/>
      <c r="H12" s="424"/>
    </row>
    <row r="13" spans="1:20" ht="61.5" customHeight="1">
      <c r="A13" s="368" t="s">
        <v>89</v>
      </c>
      <c r="B13" s="369" t="s">
        <v>88</v>
      </c>
      <c r="C13" s="365"/>
      <c r="D13" s="370" t="s">
        <v>1036</v>
      </c>
      <c r="E13" s="411" t="s">
        <v>1020</v>
      </c>
      <c r="F13" s="371"/>
      <c r="G13" s="311" t="s">
        <v>1032</v>
      </c>
      <c r="H13" s="424" t="s">
        <v>1030</v>
      </c>
      <c r="I13" s="311"/>
      <c r="J13" s="311"/>
      <c r="K13" s="311"/>
      <c r="L13" s="311"/>
      <c r="M13" s="311"/>
      <c r="N13" s="311"/>
      <c r="O13" s="311"/>
      <c r="P13" s="311"/>
      <c r="Q13" s="311"/>
      <c r="R13" s="311"/>
      <c r="S13" s="311"/>
      <c r="T13" s="311"/>
    </row>
    <row r="14" spans="1:20" ht="69" customHeight="1">
      <c r="A14" s="372" t="s">
        <v>87</v>
      </c>
      <c r="B14" s="369" t="s">
        <v>86</v>
      </c>
      <c r="C14" s="365"/>
      <c r="D14" s="369" t="s">
        <v>1036</v>
      </c>
      <c r="E14" s="411" t="s">
        <v>1021</v>
      </c>
      <c r="F14" s="371"/>
      <c r="G14" s="311" t="s">
        <v>1033</v>
      </c>
      <c r="H14" s="424" t="s">
        <v>1030</v>
      </c>
      <c r="I14" s="311"/>
      <c r="J14" s="311"/>
      <c r="K14" s="311"/>
      <c r="L14" s="311"/>
      <c r="M14" s="311"/>
      <c r="N14" s="311"/>
      <c r="O14" s="311"/>
      <c r="P14" s="311"/>
      <c r="Q14" s="311"/>
      <c r="R14" s="311"/>
      <c r="S14" s="311"/>
      <c r="T14" s="311"/>
    </row>
    <row r="15" spans="1:20" ht="37.5" customHeight="1">
      <c r="A15" s="363" t="s">
        <v>84</v>
      </c>
      <c r="B15" s="364" t="s">
        <v>83</v>
      </c>
      <c r="C15" s="365"/>
      <c r="D15" s="430" t="s">
        <v>1037</v>
      </c>
      <c r="E15" s="412" t="s">
        <v>80</v>
      </c>
      <c r="F15" s="362"/>
      <c r="G15" s="311" t="s">
        <v>1034</v>
      </c>
      <c r="H15" s="424" t="s">
        <v>1030</v>
      </c>
    </row>
    <row r="16" spans="1:20" ht="67.5" customHeight="1">
      <c r="A16" s="373" t="s">
        <v>82</v>
      </c>
      <c r="B16" s="369" t="s">
        <v>81</v>
      </c>
      <c r="C16" s="365"/>
      <c r="D16" s="429" t="s">
        <v>1038</v>
      </c>
      <c r="E16" s="409" t="s">
        <v>76</v>
      </c>
      <c r="F16" s="362"/>
      <c r="G16" s="311" t="s">
        <v>1035</v>
      </c>
      <c r="H16" s="424" t="s">
        <v>1030</v>
      </c>
    </row>
    <row r="17" spans="1:22" ht="39.75" customHeight="1">
      <c r="A17" s="373" t="s">
        <v>79</v>
      </c>
      <c r="B17" s="1025" t="s">
        <v>78</v>
      </c>
      <c r="C17" s="1025"/>
      <c r="D17" s="1025"/>
      <c r="E17" s="413"/>
      <c r="F17" s="371"/>
      <c r="G17" s="311"/>
      <c r="H17" s="424"/>
      <c r="I17" s="311"/>
      <c r="J17" s="311"/>
      <c r="K17" s="311"/>
      <c r="L17" s="311"/>
      <c r="M17" s="311"/>
      <c r="N17" s="311"/>
      <c r="O17" s="311"/>
      <c r="P17" s="311"/>
      <c r="Q17" s="311"/>
      <c r="R17" s="311"/>
      <c r="S17" s="311"/>
      <c r="T17" s="311"/>
    </row>
    <row r="18" spans="1:22" ht="21.75" customHeight="1">
      <c r="A18" s="374" t="s">
        <v>39</v>
      </c>
      <c r="B18" s="375" t="s">
        <v>77</v>
      </c>
      <c r="C18" s="365"/>
      <c r="D18" s="376"/>
      <c r="E18" s="414" t="s">
        <v>1022</v>
      </c>
      <c r="F18" s="377"/>
      <c r="G18" s="311" t="s">
        <v>1039</v>
      </c>
      <c r="H18" s="424" t="s">
        <v>1030</v>
      </c>
      <c r="I18" s="311"/>
      <c r="J18" s="311"/>
      <c r="K18" s="311"/>
      <c r="L18" s="311"/>
      <c r="M18" s="311"/>
      <c r="N18" s="311"/>
      <c r="O18" s="311"/>
      <c r="P18" s="311"/>
      <c r="Q18" s="311"/>
      <c r="R18" s="311"/>
      <c r="S18" s="311"/>
      <c r="T18" s="311"/>
    </row>
    <row r="19" spans="1:22" ht="47.45" customHeight="1">
      <c r="A19" s="378" t="s">
        <v>37</v>
      </c>
      <c r="B19" s="375" t="s">
        <v>75</v>
      </c>
      <c r="C19" s="365"/>
      <c r="D19" s="379"/>
      <c r="E19" s="414" t="s">
        <v>1023</v>
      </c>
      <c r="F19" s="362" t="s">
        <v>547</v>
      </c>
      <c r="G19" s="311" t="s">
        <v>1040</v>
      </c>
      <c r="H19" s="424" t="s">
        <v>1029</v>
      </c>
      <c r="I19" s="431" t="s">
        <v>1052</v>
      </c>
      <c r="J19" s="311"/>
      <c r="K19" s="311"/>
      <c r="L19" s="311"/>
      <c r="M19" s="311"/>
      <c r="N19" s="311"/>
      <c r="O19" s="311"/>
      <c r="P19" s="311"/>
      <c r="Q19" s="311"/>
      <c r="R19" s="311"/>
      <c r="S19" s="311"/>
      <c r="T19" s="311"/>
    </row>
    <row r="20" spans="1:22" ht="18.75" customHeight="1">
      <c r="A20" s="378" t="s">
        <v>74</v>
      </c>
      <c r="B20" s="375" t="s">
        <v>73</v>
      </c>
      <c r="C20" s="365"/>
      <c r="D20" s="379"/>
      <c r="E20" s="414" t="s">
        <v>1024</v>
      </c>
      <c r="F20" s="362" t="s">
        <v>547</v>
      </c>
      <c r="G20" s="311" t="s">
        <v>1041</v>
      </c>
      <c r="H20" s="424" t="s">
        <v>1029</v>
      </c>
      <c r="I20" s="431" t="s">
        <v>1047</v>
      </c>
      <c r="J20" s="311"/>
      <c r="K20" s="311"/>
      <c r="L20" s="311"/>
      <c r="M20" s="311"/>
      <c r="N20" s="311"/>
      <c r="O20" s="311"/>
      <c r="P20" s="311"/>
      <c r="Q20" s="311"/>
      <c r="R20" s="311"/>
      <c r="S20" s="311"/>
      <c r="T20" s="311"/>
    </row>
    <row r="21" spans="1:22" ht="40.5" customHeight="1">
      <c r="A21" s="373" t="s">
        <v>72</v>
      </c>
      <c r="B21" s="1024" t="s">
        <v>71</v>
      </c>
      <c r="C21" s="1024"/>
      <c r="D21" s="1024"/>
      <c r="E21" s="410"/>
      <c r="F21" s="367"/>
      <c r="G21" s="311"/>
      <c r="H21" s="424"/>
      <c r="I21" s="380"/>
      <c r="J21" s="381"/>
      <c r="K21" s="381"/>
      <c r="L21" s="381"/>
      <c r="M21" s="381"/>
      <c r="N21" s="381"/>
      <c r="O21" s="381"/>
      <c r="P21" s="381"/>
      <c r="Q21" s="381"/>
      <c r="R21" s="381"/>
      <c r="S21" s="381"/>
      <c r="T21" s="381"/>
      <c r="U21" s="381"/>
      <c r="V21" s="268"/>
    </row>
    <row r="22" spans="1:22" ht="66" customHeight="1">
      <c r="A22" s="382" t="s">
        <v>70</v>
      </c>
      <c r="B22" s="383" t="s">
        <v>69</v>
      </c>
      <c r="C22" s="384"/>
      <c r="D22" s="385"/>
      <c r="E22" s="415"/>
      <c r="F22" s="386"/>
      <c r="G22" s="387"/>
      <c r="H22" s="387"/>
      <c r="I22" s="388" t="s">
        <v>1016</v>
      </c>
    </row>
    <row r="23" spans="1:22" ht="38.25" customHeight="1">
      <c r="A23" s="389" t="s">
        <v>37</v>
      </c>
      <c r="B23" s="383" t="s">
        <v>68</v>
      </c>
      <c r="C23" s="384"/>
      <c r="D23" s="375"/>
      <c r="E23" s="416"/>
      <c r="F23" s="390"/>
      <c r="G23" s="387"/>
      <c r="H23" s="387"/>
    </row>
    <row r="24" spans="1:22" ht="36.75" customHeight="1">
      <c r="A24" s="382" t="s">
        <v>67</v>
      </c>
      <c r="B24" s="383" t="s">
        <v>66</v>
      </c>
      <c r="C24" s="384"/>
      <c r="D24" s="375"/>
      <c r="E24" s="415"/>
      <c r="F24" s="386"/>
      <c r="G24" s="387"/>
      <c r="H24" s="387"/>
    </row>
    <row r="25" spans="1:22" ht="30.75" customHeight="1">
      <c r="A25" s="382" t="s">
        <v>65</v>
      </c>
      <c r="B25" s="383" t="s">
        <v>64</v>
      </c>
      <c r="C25" s="384"/>
      <c r="D25" s="375"/>
      <c r="E25" s="415"/>
      <c r="F25" s="386"/>
      <c r="G25" s="387"/>
      <c r="H25" s="387"/>
    </row>
    <row r="26" spans="1:22" ht="47.25" customHeight="1">
      <c r="A26" s="382" t="s">
        <v>63</v>
      </c>
      <c r="B26" s="383" t="s">
        <v>62</v>
      </c>
      <c r="C26" s="384"/>
      <c r="D26" s="375"/>
      <c r="E26" s="415"/>
      <c r="F26" s="386"/>
      <c r="G26" s="387"/>
      <c r="H26" s="387"/>
    </row>
    <row r="27" spans="1:22" ht="28.5" customHeight="1">
      <c r="A27" s="382" t="s">
        <v>61</v>
      </c>
      <c r="B27" s="383" t="s">
        <v>60</v>
      </c>
      <c r="C27" s="384"/>
      <c r="D27" s="375"/>
      <c r="E27" s="415"/>
      <c r="F27" s="386"/>
      <c r="G27" s="387"/>
      <c r="H27" s="387"/>
    </row>
    <row r="28" spans="1:22" ht="28.5" customHeight="1">
      <c r="A28" s="382" t="s">
        <v>59</v>
      </c>
      <c r="B28" s="383" t="s">
        <v>58</v>
      </c>
      <c r="C28" s="384"/>
      <c r="D28" s="375"/>
      <c r="E28" s="415"/>
      <c r="F28" s="386"/>
      <c r="G28" s="387"/>
      <c r="H28" s="387"/>
    </row>
    <row r="29" spans="1:22" ht="28.5" customHeight="1">
      <c r="A29" s="382" t="s">
        <v>57</v>
      </c>
      <c r="B29" s="383" t="s">
        <v>56</v>
      </c>
      <c r="C29" s="384"/>
      <c r="D29" s="375"/>
      <c r="E29" s="415"/>
      <c r="F29" s="386"/>
      <c r="G29" s="387"/>
      <c r="H29" s="387"/>
    </row>
    <row r="30" spans="1:22" ht="48" customHeight="1">
      <c r="A30" s="382" t="s">
        <v>55</v>
      </c>
      <c r="B30" s="383" t="s">
        <v>54</v>
      </c>
      <c r="C30" s="384"/>
      <c r="D30" s="375"/>
      <c r="E30" s="415"/>
      <c r="F30" s="386"/>
      <c r="G30" s="387"/>
      <c r="H30" s="387"/>
    </row>
    <row r="31" spans="1:22" ht="45.75" customHeight="1">
      <c r="A31" s="382" t="s">
        <v>53</v>
      </c>
      <c r="B31" s="383" t="s">
        <v>52</v>
      </c>
      <c r="C31" s="384"/>
      <c r="D31" s="375"/>
      <c r="E31" s="415"/>
      <c r="F31" s="386"/>
      <c r="G31" s="387"/>
      <c r="H31" s="387"/>
    </row>
    <row r="32" spans="1:22" ht="42" customHeight="1">
      <c r="A32" s="382" t="s">
        <v>51</v>
      </c>
      <c r="B32" s="383" t="s">
        <v>50</v>
      </c>
      <c r="C32" s="384"/>
      <c r="D32" s="375"/>
      <c r="E32" s="415"/>
      <c r="F32" s="386"/>
      <c r="G32" s="387"/>
      <c r="H32" s="387"/>
    </row>
    <row r="33" spans="1:9" ht="37.5" customHeight="1">
      <c r="A33" s="382" t="s">
        <v>49</v>
      </c>
      <c r="B33" s="383" t="s">
        <v>48</v>
      </c>
      <c r="C33" s="384"/>
      <c r="D33" s="375"/>
      <c r="E33" s="415"/>
      <c r="F33" s="386"/>
      <c r="G33" s="387"/>
      <c r="H33" s="387"/>
    </row>
    <row r="34" spans="1:9" ht="36" customHeight="1">
      <c r="A34" s="382" t="s">
        <v>47</v>
      </c>
      <c r="B34" s="383" t="s">
        <v>46</v>
      </c>
      <c r="C34" s="384"/>
      <c r="D34" s="375"/>
      <c r="E34" s="415"/>
      <c r="F34" s="386"/>
      <c r="G34" s="387"/>
      <c r="H34" s="387"/>
    </row>
    <row r="35" spans="1:9" ht="46.5" customHeight="1">
      <c r="A35" s="382" t="s">
        <v>45</v>
      </c>
      <c r="B35" s="383" t="s">
        <v>44</v>
      </c>
      <c r="C35" s="384"/>
      <c r="D35" s="375"/>
      <c r="E35" s="415"/>
      <c r="F35" s="386"/>
      <c r="G35" s="387"/>
      <c r="H35" s="387"/>
    </row>
    <row r="36" spans="1:9" ht="60" customHeight="1">
      <c r="A36" s="382" t="s">
        <v>43</v>
      </c>
      <c r="B36" s="391" t="s">
        <v>42</v>
      </c>
      <c r="C36" s="392"/>
      <c r="D36" s="393"/>
      <c r="E36" s="417"/>
      <c r="F36" s="386"/>
      <c r="G36" s="387"/>
      <c r="H36" s="387"/>
    </row>
    <row r="37" spans="1:9" ht="18.75" customHeight="1">
      <c r="A37" s="373" t="s">
        <v>41</v>
      </c>
      <c r="B37" s="1024" t="s">
        <v>40</v>
      </c>
      <c r="C37" s="1024"/>
      <c r="D37" s="1024"/>
      <c r="E37" s="418"/>
      <c r="F37" s="394"/>
      <c r="G37" s="387"/>
      <c r="H37" s="387"/>
    </row>
    <row r="38" spans="1:9" ht="36" customHeight="1">
      <c r="A38" s="374" t="s">
        <v>39</v>
      </c>
      <c r="B38" s="383" t="s">
        <v>38</v>
      </c>
      <c r="C38" s="395" t="s">
        <v>35</v>
      </c>
      <c r="D38" s="375" t="s">
        <v>193</v>
      </c>
      <c r="E38" s="419"/>
      <c r="F38" s="386"/>
      <c r="G38" s="387"/>
      <c r="H38" s="387"/>
    </row>
    <row r="39" spans="1:9" ht="35.25" customHeight="1">
      <c r="A39" s="378" t="s">
        <v>37</v>
      </c>
      <c r="B39" s="391" t="s">
        <v>36</v>
      </c>
      <c r="C39" s="401" t="s">
        <v>35</v>
      </c>
      <c r="D39" s="396" t="s">
        <v>34</v>
      </c>
      <c r="E39" s="420"/>
      <c r="F39" s="386"/>
      <c r="G39" s="387"/>
      <c r="H39" s="387"/>
    </row>
    <row r="40" spans="1:9" ht="97.5" customHeight="1">
      <c r="A40" s="398" t="s">
        <v>33</v>
      </c>
      <c r="B40" s="406" t="s">
        <v>32</v>
      </c>
      <c r="C40" s="395" t="s">
        <v>35</v>
      </c>
      <c r="D40" s="376" t="s">
        <v>194</v>
      </c>
      <c r="E40" s="419"/>
      <c r="F40" s="397"/>
      <c r="G40" s="311"/>
      <c r="H40" s="424"/>
    </row>
    <row r="41" spans="1:9" ht="35.25" customHeight="1">
      <c r="A41" s="398" t="s">
        <v>31</v>
      </c>
      <c r="B41" s="399" t="s">
        <v>30</v>
      </c>
      <c r="C41" s="400"/>
      <c r="D41" s="396"/>
      <c r="E41" s="420" t="s">
        <v>26</v>
      </c>
      <c r="F41" s="362" t="s">
        <v>547</v>
      </c>
      <c r="G41" s="311" t="s">
        <v>1042</v>
      </c>
      <c r="H41" s="200" t="s">
        <v>1046</v>
      </c>
      <c r="I41" s="434" t="s">
        <v>1050</v>
      </c>
    </row>
    <row r="42" spans="1:9" ht="35.25" customHeight="1">
      <c r="A42" s="398" t="s">
        <v>29</v>
      </c>
      <c r="B42" s="399" t="s">
        <v>28</v>
      </c>
      <c r="C42" s="401"/>
      <c r="D42" s="396"/>
      <c r="E42" s="420"/>
      <c r="F42" s="397"/>
      <c r="G42" s="311"/>
      <c r="H42" s="424"/>
    </row>
    <row r="43" spans="1:9" ht="22.5" customHeight="1">
      <c r="A43" s="398" t="s">
        <v>27</v>
      </c>
      <c r="B43" s="364" t="s">
        <v>1055</v>
      </c>
      <c r="C43" s="365"/>
      <c r="D43" s="375"/>
      <c r="E43" s="409" t="s">
        <v>222</v>
      </c>
      <c r="F43" s="362"/>
      <c r="G43" s="311" t="s">
        <v>1043</v>
      </c>
      <c r="H43" s="424" t="s">
        <v>1030</v>
      </c>
    </row>
    <row r="44" spans="1:9" ht="35.25" customHeight="1">
      <c r="A44" s="398" t="s">
        <v>1017</v>
      </c>
      <c r="B44" s="364" t="s">
        <v>1056</v>
      </c>
      <c r="C44" s="365"/>
      <c r="D44" s="402"/>
      <c r="E44" s="409" t="s">
        <v>1025</v>
      </c>
      <c r="F44" s="362"/>
      <c r="G44" s="311" t="s">
        <v>1044</v>
      </c>
      <c r="H44" s="424" t="s">
        <v>1030</v>
      </c>
    </row>
    <row r="45" spans="1:9" ht="36" customHeight="1">
      <c r="A45" s="398" t="s">
        <v>1018</v>
      </c>
      <c r="B45" s="436" t="s">
        <v>25</v>
      </c>
      <c r="C45" s="400"/>
      <c r="D45" s="391"/>
      <c r="E45" s="418" t="s">
        <v>1026</v>
      </c>
      <c r="F45" s="362" t="s">
        <v>547</v>
      </c>
      <c r="G45" s="311" t="s">
        <v>1045</v>
      </c>
      <c r="H45" s="424" t="s">
        <v>1029</v>
      </c>
    </row>
    <row r="46" spans="1:9" ht="59.25" customHeight="1" thickBot="1">
      <c r="A46" s="435" t="s">
        <v>1053</v>
      </c>
      <c r="B46" s="421" t="s">
        <v>1054</v>
      </c>
      <c r="C46" s="437"/>
      <c r="D46" s="439" t="s">
        <v>1057</v>
      </c>
      <c r="E46" s="422"/>
      <c r="F46" s="440"/>
      <c r="G46" s="426"/>
      <c r="H46" s="426"/>
      <c r="I46" s="443" t="s">
        <v>1058</v>
      </c>
    </row>
  </sheetData>
  <sheetProtection algorithmName="SHA-512" hashValue="lYbZ57e3IGMYOwZoOTPDaH8SaaDJF3/5jRFbDdpzFJA0ZB8XXlLeWXB9gLylz1wZPPZh2yk57SuTOlYEE6UV6w==" saltValue="RGZEJwB4J20yW+FZwj47UA==" spinCount="100000" sheet="1" objects="1" scenarios="1"/>
  <autoFilter ref="F8:F45" xr:uid="{725056E6-B4C1-45D9-B5B5-D35BAFBC0635}"/>
  <mergeCells count="7">
    <mergeCell ref="A1:F1"/>
    <mergeCell ref="B37:D37"/>
    <mergeCell ref="B17:D17"/>
    <mergeCell ref="B21:D21"/>
    <mergeCell ref="A2:A3"/>
    <mergeCell ref="D2:G2"/>
    <mergeCell ref="D3:G3"/>
  </mergeCells>
  <phoneticPr fontId="20"/>
  <dataValidations count="1">
    <dataValidation type="list" allowBlank="1" showInputMessage="1" showErrorMessage="1" sqref="C9:C11 C18:C20 C22:C36 C13:C16 C38:C45" xr:uid="{00000000-0002-0000-0000-000000000000}">
      <formula1>"有,無"</formula1>
    </dataValidation>
  </dataValidations>
  <printOptions horizontalCentered="1"/>
  <pageMargins left="0.31496062992125984" right="0.31496062992125984" top="0.74803149606299213" bottom="0.55118110236220474" header="0.31496062992125984" footer="0.31496062992125984"/>
  <pageSetup paperSize="9" scale="57" fitToHeight="2" orientation="portrait" r:id="rId1"/>
  <headerFooter>
    <oddHeader xml:space="preserve">&amp;R&amp;"ＭＳ Ｐゴシック,標準"
</oddHeader>
  </headerFooter>
  <ignoredErrors>
    <ignoredError sqref="E12 E41:E42 A41:A46 E17 A37 E15:E16 E9:E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基本情報入力シート （台湾専用）</vt:lpstr>
      <vt:lpstr>ND入力シート（台湾専用）</vt:lpstr>
      <vt:lpstr>ND入力ガイダンス（台湾専用）</vt:lpstr>
      <vt:lpstr>Sheet1</vt:lpstr>
      <vt:lpstr>02申請理由書</vt:lpstr>
      <vt:lpstr>07b再輸入費用見積書</vt:lpstr>
      <vt:lpstr>07c再輸入費用誓約書</vt:lpstr>
      <vt:lpstr>11通告書（台湾専用）</vt:lpstr>
      <vt:lpstr>11通告書（AS 運搬者）</vt:lpstr>
      <vt:lpstr>12-3貨物フロー図</vt:lpstr>
      <vt:lpstr>12-4特別有効期間設定申請書</vt:lpstr>
      <vt:lpstr>13移動書類届出書（台湾専用）</vt:lpstr>
      <vt:lpstr>14輸出移動書類</vt:lpstr>
      <vt:lpstr>14輸出移動書類（AS 運搬者） </vt:lpstr>
      <vt:lpstr>00提出書類リスト（台湾専用）</vt:lpstr>
      <vt:lpstr>'00提出書類リスト（台湾専用）'!Print_Area</vt:lpstr>
      <vt:lpstr>'02申請理由書'!Print_Area</vt:lpstr>
      <vt:lpstr>'07b再輸入費用見積書'!Print_Area</vt:lpstr>
      <vt:lpstr>'07c再輸入費用誓約書'!Print_Area</vt:lpstr>
      <vt:lpstr>'11通告書（AS 運搬者）'!Print_Area</vt:lpstr>
      <vt:lpstr>'11通告書（台湾専用）'!Print_Area</vt:lpstr>
      <vt:lpstr>'12-3貨物フロー図'!Print_Area</vt:lpstr>
      <vt:lpstr>'12-4特別有効期間設定申請書'!Print_Area</vt:lpstr>
      <vt:lpstr>'13移動書類届出書（台湾専用）'!Print_Area</vt:lpstr>
      <vt:lpstr>'14輸出移動書類'!Print_Area</vt:lpstr>
      <vt:lpstr>'14輸出移動書類（AS 運搬者） '!Print_Area</vt:lpstr>
      <vt:lpstr>'ND入力ガイダンス（台湾専用）'!Print_Area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2023-12-26T10:07:46Z</dcterms:created>
  <dcterms:modified xsi:type="dcterms:W3CDTF">2024-06-30T08:28:17Z</dcterms:modified>
</cp:coreProperties>
</file>