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updateLinks="never" codeName="ThisWorkbook" defaultThemeVersion="124226"/>
  <bookViews>
    <workbookView xWindow="-120" yWindow="-16320" windowWidth="29040" windowHeight="15840" tabRatio="840" xr2:uid="{00000000-000D-0000-FFFF-FFFF00000000}"/>
  </bookViews>
  <sheets>
    <sheet name="開示版説明" sheetId="107" r:id="rId1"/>
    <sheet name="様式一覧表" sheetId="50" r:id="rId2"/>
    <sheet name="添付資料一覧表" sheetId="51" r:id="rId3"/>
    <sheet name="A-4-2" sheetId="21" r:id="rId4"/>
    <sheet name="A-5-1" sheetId="94" r:id="rId5"/>
    <sheet name="A-6" sheetId="2" r:id="rId6"/>
    <sheet name="B-1" sheetId="108" r:id="rId7"/>
    <sheet name="B-1 (開示版)" sheetId="109" r:id="rId8"/>
    <sheet name="C-1" sheetId="61" r:id="rId9"/>
    <sheet name="C-1 (開示版)" sheetId="99" r:id="rId10"/>
    <sheet name="C-5" sheetId="67" r:id="rId11"/>
    <sheet name="D-1-2" sheetId="43" r:id="rId12"/>
    <sheet name="D-1-2 (開示版)" sheetId="97" r:id="rId13"/>
    <sheet name="D-1-3" sheetId="44" r:id="rId14"/>
    <sheet name="D-1-7" sheetId="49" r:id="rId15"/>
    <sheet name="D-2・D-３" sheetId="69" r:id="rId16"/>
    <sheet name="D-2・D-３ (開示版)" sheetId="101" r:id="rId17"/>
    <sheet name="E-1" sheetId="116" r:id="rId18"/>
    <sheet name="E-2" sheetId="117" r:id="rId19"/>
    <sheet name="E-3-1" sheetId="119" r:id="rId20"/>
    <sheet name="E-3-2" sheetId="120" r:id="rId21"/>
    <sheet name="回答整合性チェック" sheetId="57" r:id="rId22"/>
    <sheet name="コード" sheetId="110" r:id="rId23"/>
  </sheets>
  <definedNames>
    <definedName name="_xlnm._FilterDatabase" localSheetId="8" hidden="1">'C-1'!$B$19:$W$74</definedName>
    <definedName name="_xlnm._FilterDatabase" localSheetId="9" hidden="1">'C-1 (開示版)'!$B$19:$W$74</definedName>
    <definedName name="_xlnm._FilterDatabase" localSheetId="18" hidden="1">'E-2'!$C$7:$J$9</definedName>
    <definedName name="AS2DocOpenMode" hidden="1">"AS2DocumentEdit"</definedName>
    <definedName name="_xlnm.Print_Area" localSheetId="3">'A-4-2'!$A$1:$AM$74</definedName>
    <definedName name="_xlnm.Print_Area" localSheetId="4">'A-5-1'!$A$1:$G$48</definedName>
    <definedName name="_xlnm.Print_Area" localSheetId="5">'A-6'!$A$1:$K$53</definedName>
    <definedName name="_xlnm.Print_Area" localSheetId="6">'B-1'!$A$1:$P$58</definedName>
    <definedName name="_xlnm.Print_Area" localSheetId="7">'B-1 (開示版)'!$A$1:$O$58</definedName>
    <definedName name="_xlnm.Print_Area" localSheetId="8">'C-1'!$A$1:$Y$74</definedName>
    <definedName name="_xlnm.Print_Area" localSheetId="9">'C-1 (開示版)'!$A$1:$Y$74</definedName>
    <definedName name="_xlnm.Print_Area" localSheetId="10">'C-5'!$A$1:$L$20</definedName>
    <definedName name="_xlnm.Print_Area" localSheetId="11">'D-1-2'!$A$1:$L$26</definedName>
    <definedName name="_xlnm.Print_Area" localSheetId="12">'D-1-2 (開示版)'!$A$1:$L$26</definedName>
    <definedName name="_xlnm.Print_Area" localSheetId="13">'D-1-3'!$A$1:$K$24</definedName>
    <definedName name="_xlnm.Print_Area" localSheetId="14">'D-1-7'!$A$1:$M$42</definedName>
    <definedName name="_xlnm.Print_Area" localSheetId="15">'D-2・D-３'!$A$1:$BP$35</definedName>
    <definedName name="_xlnm.Print_Area" localSheetId="18">'E-2'!$A$1:$J$21</definedName>
    <definedName name="_xlnm.Print_Area" localSheetId="20">'E-3-2'!$A$1:$L$35</definedName>
    <definedName name="_xlnm.Print_Area" localSheetId="21">回答整合性チェック!$A$1:$O$17</definedName>
    <definedName name="_xlnm.Print_Area" localSheetId="0">開示版説明!$A$1:$G$27</definedName>
    <definedName name="_xlnm.Print_Area" localSheetId="2">添付資料一覧表!$A$1:$G$71</definedName>
    <definedName name="_xlnm.Print_Area" localSheetId="1">様式一覧表!$A$1:$G$27</definedName>
    <definedName name="_xlnm.Print_Titles" localSheetId="4">'A-5-1'!$1:$8</definedName>
    <definedName name="_xlnm.Print_Titles" localSheetId="8">'C-1'!$17:$18</definedName>
    <definedName name="_xlnm.Print_Titles" localSheetId="9">'C-1 (開示版)'!$17:$18</definedName>
    <definedName name="_xlnm.Print_Titles" localSheetId="2">添付資料一覧表!$12:$13</definedName>
    <definedName name="Z_13FD1D10_2469_42A0_A704_BD255CD422A6_.wvu.PrintArea" localSheetId="17" hidden="1">'E-1'!$A$1:$J$20</definedName>
    <definedName name="Z_1504F329_AB5C_4FAC_B493_A14A1386EC10_.wvu.PrintArea" localSheetId="8" hidden="1">'C-1'!$F$2:$Y$74</definedName>
    <definedName name="Z_1504F329_AB5C_4FAC_B493_A14A1386EC10_.wvu.PrintArea" localSheetId="9" hidden="1">'C-1 (開示版)'!$F$2:$Y$74</definedName>
    <definedName name="Z_1504F329_AB5C_4FAC_B493_A14A1386EC10_.wvu.PrintArea" localSheetId="10" hidden="1">'C-5'!$A$2:$O$6</definedName>
    <definedName name="Z_1504F329_AB5C_4FAC_B493_A14A1386EC10_.wvu.PrintArea" localSheetId="15" hidden="1">'D-2・D-３'!$B$2:$CA$32</definedName>
    <definedName name="Z_1504F329_AB5C_4FAC_B493_A14A1386EC10_.wvu.PrintArea" localSheetId="16" hidden="1">'D-2・D-３ (開示版)'!$B$2:$CA$32</definedName>
    <definedName name="Z_1504F329_AB5C_4FAC_B493_A14A1386EC10_.wvu.PrintTitles" localSheetId="15" hidden="1">'D-2・D-３'!$B:$B,'D-2・D-３'!$2:$4</definedName>
    <definedName name="Z_1504F329_AB5C_4FAC_B493_A14A1386EC10_.wvu.PrintTitles" localSheetId="16" hidden="1">'D-2・D-３ (開示版)'!$B:$B,'D-2・D-３ (開示版)'!$2:$4</definedName>
    <definedName name="Z_24539078_2A03_4EAA_AF4E_839BFCC67DEA_.wvu.PrintArea" localSheetId="17" hidden="1">'E-1'!$A$1:$J$20</definedName>
    <definedName name="Z_39FAE530_04E4_41B4_B056_C42D7923BDE9_.wvu.PrintArea" localSheetId="6" hidden="1">'B-1'!$A$2:$AH$56</definedName>
    <definedName name="Z_39FAE530_04E4_41B4_B056_C42D7923BDE9_.wvu.PrintArea" localSheetId="7" hidden="1">'B-1 (開示版)'!$A$2:$AH$56</definedName>
    <definedName name="Z_39FAE530_04E4_41B4_B056_C42D7923BDE9_.wvu.PrintArea" localSheetId="8" hidden="1">'C-1'!$F$2:$Y$74</definedName>
    <definedName name="Z_39FAE530_04E4_41B4_B056_C42D7923BDE9_.wvu.PrintArea" localSheetId="9" hidden="1">'C-1 (開示版)'!$F$2:$Y$74</definedName>
    <definedName name="Z_39FAE530_04E4_41B4_B056_C42D7923BDE9_.wvu.Rows" localSheetId="18" hidden="1">'E-2'!#REF!</definedName>
    <definedName name="Z_49925816_2882_4E57_A2C0_20B352399309_.wvu.PrintArea" localSheetId="10" hidden="1">'C-5'!$A$2:$O$6</definedName>
    <definedName name="Z_49925816_2882_4E57_A2C0_20B352399309_.wvu.PrintArea" localSheetId="15" hidden="1">'D-2・D-３'!$B$2:$CA$32</definedName>
    <definedName name="Z_49925816_2882_4E57_A2C0_20B352399309_.wvu.PrintArea" localSheetId="16" hidden="1">'D-2・D-３ (開示版)'!$B$2:$CA$32</definedName>
    <definedName name="Z_49925816_2882_4E57_A2C0_20B352399309_.wvu.PrintTitles" localSheetId="15" hidden="1">'D-2・D-３'!$B:$B,'D-2・D-３'!$2:$4</definedName>
    <definedName name="Z_49925816_2882_4E57_A2C0_20B352399309_.wvu.PrintTitles" localSheetId="16" hidden="1">'D-2・D-３ (開示版)'!$B:$B,'D-2・D-３ (開示版)'!$2:$4</definedName>
    <definedName name="Z_574DE07D_82FF_4E62_AA61_FB7A22DCF43D_.wvu.PrintArea" localSheetId="6" hidden="1">'B-1'!$B$2:$AD$52</definedName>
    <definedName name="Z_574DE07D_82FF_4E62_AA61_FB7A22DCF43D_.wvu.PrintArea" localSheetId="7" hidden="1">'B-1 (開示版)'!$B$2:$AD$52</definedName>
    <definedName name="Z_90D3DB20_7C09_4F29_BFCA_93B165595650_.wvu.PrintArea" localSheetId="10" hidden="1">'C-5'!#REF!</definedName>
    <definedName name="Z_90D3DB20_7C09_4F29_BFCA_93B165595650_.wvu.PrintArea" localSheetId="15" hidden="1">'D-2・D-３'!$B$2:$T$34</definedName>
    <definedName name="Z_90D3DB20_7C09_4F29_BFCA_93B165595650_.wvu.PrintArea" localSheetId="16" hidden="1">'D-2・D-３ (開示版)'!$B$2:$T$34</definedName>
    <definedName name="Z_90D3DB20_7C09_4F29_BFCA_93B165595650_.wvu.PrintArea" localSheetId="19" hidden="1">'E-3-1'!$A$6:$I$105</definedName>
    <definedName name="Z_A53189A8_0C4A_4682_B25B_902B0CFC08F3_.wvu.PrintArea" localSheetId="6" hidden="1">'B-1'!$B$2:$AD$52</definedName>
    <definedName name="Z_A53189A8_0C4A_4682_B25B_902B0CFC08F3_.wvu.PrintArea" localSheetId="7" hidden="1">'B-1 (開示版)'!$B$2:$AD$52</definedName>
    <definedName name="Z_C900F248_123A_4346_886B_60A52881D8DE_.wvu.PrintArea" localSheetId="6" hidden="1">'B-1'!$A$1:$O$57</definedName>
    <definedName name="Z_C900F248_123A_4346_886B_60A52881D8DE_.wvu.PrintArea" localSheetId="7" hidden="1">'B-1 (開示版)'!$A$1:$O$57</definedName>
    <definedName name="Z_C900F248_123A_4346_886B_60A52881D8DE_.wvu.PrintArea" localSheetId="10" hidden="1">'C-5'!$A$1:$L$20</definedName>
    <definedName name="Z_C900F248_123A_4346_886B_60A52881D8DE_.wvu.PrintArea" localSheetId="15" hidden="1">'D-2・D-３'!$B$1:$CA$33</definedName>
    <definedName name="Z_C900F248_123A_4346_886B_60A52881D8DE_.wvu.PrintArea" localSheetId="16" hidden="1">'D-2・D-３ (開示版)'!$B$1:$CA$33</definedName>
    <definedName name="Z_E17DBE7D_226B_4E47_98B8_D8C082851355_.wvu.PrintArea" localSheetId="6" hidden="1">'B-1'!$A$1:$O$57</definedName>
    <definedName name="Z_E17DBE7D_226B_4E47_98B8_D8C082851355_.wvu.PrintArea" localSheetId="7" hidden="1">'B-1 (開示版)'!$A$1:$O$57</definedName>
    <definedName name="Z_E17DBE7D_226B_4E47_98B8_D8C082851355_.wvu.PrintArea" localSheetId="10" hidden="1">'C-5'!$A$1:$L$20</definedName>
    <definedName name="Z_E17DBE7D_226B_4E47_98B8_D8C082851355_.wvu.PrintArea" localSheetId="15" hidden="1">'D-2・D-３'!$B$1:$CA$33</definedName>
    <definedName name="Z_E17DBE7D_226B_4E47_98B8_D8C082851355_.wvu.PrintArea" localSheetId="16" hidden="1">'D-2・D-３ (開示版)'!$B$1:$CA$33</definedName>
    <definedName name="貨物の原産国種別" localSheetId="22">コード!$B$42:$B$44</definedName>
    <definedName name="貨物の原産国種別２" localSheetId="22">コード!$B$42:$B$45</definedName>
    <definedName name="割引_値引き及び割戻しの交渉" localSheetId="22">コード!$B$120:$B$122</definedName>
    <definedName name="関連・非関連" localSheetId="22">コード!$B$28:$B$29</definedName>
    <definedName name="関連企業との関係" localSheetId="22">コード!$B$32:$B$39</definedName>
    <definedName name="企業間関連状況" localSheetId="22">コード!$B$99:$B$106</definedName>
    <definedName name="競合状態への影響" localSheetId="22">コード!$B$146:$B$149</definedName>
    <definedName name="決済手段コード" localSheetId="22">コード!$B$67:$B$73</definedName>
    <definedName name="原産国コード" localSheetId="22">コード!$B$61:$B$64</definedName>
    <definedName name="原産国コード２" localSheetId="22">コード!$B$61:$B$64</definedName>
    <definedName name="受渡し条件コード" localSheetId="22">コード!$B$53:$B$56</definedName>
    <definedName name="代替可能性" localSheetId="22">コード!$B$140:$B$143</definedName>
    <definedName name="調査対象期間" localSheetId="22">コード!$B$152:$B$154</definedName>
    <definedName name="売買契約の適用期間" localSheetId="22">コード!$B$115:$B$117</definedName>
    <definedName name="販売価格の設定方法" localSheetId="22">コード!$B$109:$B$112</definedName>
    <definedName name="販売先の属性" localSheetId="22">コード!$B$49:$B$50</definedName>
    <definedName name="販売先業種B" localSheetId="22">コード!$B$83:$B$92</definedName>
    <definedName name="販売先業種C" localSheetId="22">コード!$C$83:$C$86</definedName>
    <definedName name="販売先業種D" localSheetId="22">コード!$D$83:$D$91</definedName>
    <definedName name="販売先業種G" localSheetId="22">コード!$E$83:$E$86</definedName>
    <definedName name="品種コード①" localSheetId="22">コード!#REF!</definedName>
    <definedName name="品種コード②" localSheetId="22">コード!#REF!</definedName>
    <definedName name="品種コード③" localSheetId="22">コード!#REF!</definedName>
    <definedName name="品種コード④">コード!#REF!</definedName>
    <definedName name="品種コード⑤_製造工程">コード!#REF!</definedName>
    <definedName name="補助金等の種類" localSheetId="22">コード!$B$155:$B$160</definedName>
    <definedName name="法人の所有形態" localSheetId="22">コード!$B$163:$B$174</definedName>
    <definedName name="貿易取引条件_Incoterms_コード" localSheetId="22">コード!$B$125:$B$137</definedName>
    <definedName name="輸入先業種" localSheetId="22">コード!$B$95:$B$96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6" i="109" l="1"/>
  <c r="H15" i="109"/>
  <c r="G39" i="109"/>
  <c r="G38" i="109"/>
  <c r="B21" i="51"/>
  <c r="B22" i="51" s="1"/>
  <c r="B23" i="51" s="1"/>
  <c r="B24" i="51" s="1"/>
  <c r="B25" i="51" s="1"/>
  <c r="B26" i="51" s="1"/>
  <c r="B27" i="51" s="1"/>
  <c r="B28" i="51" s="1"/>
  <c r="B29" i="51" s="1"/>
  <c r="B30" i="51" s="1"/>
  <c r="B31" i="51" s="1"/>
  <c r="B32" i="51" s="1"/>
  <c r="B33" i="51" s="1"/>
  <c r="B34" i="51" s="1"/>
  <c r="B35" i="51" s="1"/>
  <c r="B36" i="51" s="1"/>
  <c r="B37" i="51" s="1"/>
  <c r="B38" i="51" s="1"/>
  <c r="B39" i="51" s="1"/>
  <c r="B40" i="51" s="1"/>
  <c r="B41" i="51" s="1"/>
  <c r="B42" i="51" s="1"/>
  <c r="B43" i="51" s="1"/>
  <c r="B44" i="51" s="1"/>
  <c r="B45" i="51" s="1"/>
  <c r="B46" i="51" s="1"/>
  <c r="B47" i="51" s="1"/>
  <c r="B48" i="51" s="1"/>
  <c r="B49" i="51" s="1"/>
  <c r="B50" i="51" s="1"/>
  <c r="B51" i="51" s="1"/>
  <c r="B52" i="51" s="1"/>
  <c r="B53" i="51" s="1"/>
  <c r="B54" i="51" s="1"/>
  <c r="B55" i="51" s="1"/>
  <c r="B56" i="51" s="1"/>
  <c r="B57" i="51" s="1"/>
  <c r="B58" i="51" s="1"/>
  <c r="B59" i="51" s="1"/>
  <c r="B60" i="51" s="1"/>
  <c r="B61" i="51" s="1"/>
  <c r="B62" i="51" s="1"/>
  <c r="B63" i="51" s="1"/>
  <c r="B64" i="51" s="1"/>
  <c r="B65" i="51" s="1"/>
  <c r="B66" i="51" s="1"/>
  <c r="B67" i="51" s="1"/>
  <c r="B68" i="51" s="1"/>
  <c r="B69" i="51" s="1"/>
  <c r="B70" i="51" s="1"/>
  <c r="L18" i="108"/>
  <c r="O39" i="109"/>
  <c r="N39" i="109"/>
  <c r="M39" i="109"/>
  <c r="L39" i="109"/>
  <c r="O38" i="109"/>
  <c r="N38" i="109"/>
  <c r="M38" i="109"/>
  <c r="L38" i="109"/>
  <c r="L51" i="108"/>
  <c r="M51" i="108"/>
  <c r="N51" i="108"/>
  <c r="O51" i="108"/>
  <c r="L45" i="108"/>
  <c r="M37" i="108"/>
  <c r="N37" i="108"/>
  <c r="O37" i="108"/>
  <c r="L37" i="108"/>
  <c r="L35" i="108" s="1"/>
  <c r="L15" i="109"/>
  <c r="M15" i="109"/>
  <c r="N15" i="109"/>
  <c r="O15" i="109"/>
  <c r="L16" i="109"/>
  <c r="M16" i="109"/>
  <c r="N16" i="109"/>
  <c r="O16" i="109"/>
  <c r="M14" i="108"/>
  <c r="N14" i="108"/>
  <c r="O14" i="108"/>
  <c r="L14" i="108"/>
  <c r="L12" i="108" s="1"/>
  <c r="L22" i="108"/>
  <c r="I73" i="99"/>
  <c r="I72" i="99"/>
  <c r="I71" i="99"/>
  <c r="I70" i="99"/>
  <c r="I69" i="99"/>
  <c r="I68" i="99"/>
  <c r="I67" i="99"/>
  <c r="I66" i="99"/>
  <c r="I65" i="99"/>
  <c r="I64" i="99"/>
  <c r="I63" i="99"/>
  <c r="I62" i="99"/>
  <c r="I59" i="99"/>
  <c r="I58" i="99"/>
  <c r="I57" i="99"/>
  <c r="I56" i="99"/>
  <c r="I55" i="99"/>
  <c r="I54" i="99"/>
  <c r="I53" i="99"/>
  <c r="I52" i="99"/>
  <c r="I51" i="99"/>
  <c r="I50" i="99"/>
  <c r="I49" i="99"/>
  <c r="I48" i="99"/>
  <c r="I45" i="99"/>
  <c r="I44" i="99"/>
  <c r="I43" i="99"/>
  <c r="I42" i="99"/>
  <c r="I41" i="99"/>
  <c r="I40" i="99"/>
  <c r="I39" i="99"/>
  <c r="I38" i="99"/>
  <c r="I37" i="99"/>
  <c r="I36" i="99"/>
  <c r="I35" i="99"/>
  <c r="I34" i="99"/>
  <c r="I31" i="99"/>
  <c r="I30" i="99"/>
  <c r="I29" i="99"/>
  <c r="I28" i="99"/>
  <c r="I27" i="99"/>
  <c r="I26" i="99"/>
  <c r="I25" i="99"/>
  <c r="I24" i="99"/>
  <c r="I23" i="99"/>
  <c r="I22" i="99"/>
  <c r="I21" i="99"/>
  <c r="I20" i="99"/>
  <c r="B13" i="50" l="1"/>
  <c r="B14" i="50" s="1"/>
  <c r="B15" i="50" s="1"/>
  <c r="B16" i="50" s="1"/>
  <c r="B17" i="50" s="1"/>
  <c r="B18" i="50" s="1"/>
  <c r="B19" i="50" s="1"/>
  <c r="B20" i="50" s="1"/>
  <c r="B21" i="50" s="1"/>
  <c r="B22" i="50" s="1"/>
  <c r="B23" i="50" s="1"/>
  <c r="B24" i="50" s="1"/>
  <c r="B25" i="50" s="1"/>
  <c r="B26" i="50" s="1"/>
  <c r="B15" i="51"/>
  <c r="B16" i="51" s="1"/>
  <c r="B17" i="51" s="1"/>
  <c r="B18" i="51" s="1"/>
  <c r="B19" i="51" s="1"/>
  <c r="B20" i="51" s="1"/>
  <c r="O27" i="108"/>
  <c r="H15" i="57"/>
  <c r="E4" i="97" l="1"/>
  <c r="E4" i="43"/>
  <c r="D9" i="97" s="1"/>
  <c r="D4" i="99"/>
  <c r="A5" i="110" l="1"/>
  <c r="A9" i="110" s="1"/>
  <c r="D4" i="94"/>
  <c r="D4" i="2"/>
  <c r="D5" i="51"/>
  <c r="B3" i="50" l="1"/>
  <c r="F4" i="119"/>
  <c r="F4" i="120"/>
  <c r="B3" i="51"/>
  <c r="B1" i="21"/>
  <c r="B1" i="94"/>
  <c r="B1" i="2"/>
  <c r="B1" i="108"/>
  <c r="B1" i="109"/>
  <c r="B1" i="61"/>
  <c r="B1" i="99"/>
  <c r="B1" i="67"/>
  <c r="B1" i="43"/>
  <c r="B1" i="97"/>
  <c r="B1" i="44"/>
  <c r="B1" i="49"/>
  <c r="B1" i="69"/>
  <c r="B1" i="101"/>
  <c r="B1" i="116"/>
  <c r="B1" i="117"/>
  <c r="A1" i="119"/>
  <c r="A1" i="120"/>
  <c r="E4" i="116"/>
  <c r="H20" i="99" l="1"/>
  <c r="H21" i="99"/>
  <c r="H22" i="99"/>
  <c r="H23" i="99"/>
  <c r="H24" i="99"/>
  <c r="H25" i="99"/>
  <c r="H26" i="99"/>
  <c r="H27" i="99"/>
  <c r="H28" i="99"/>
  <c r="H29" i="99"/>
  <c r="H30" i="99"/>
  <c r="H31" i="99"/>
  <c r="H34" i="99"/>
  <c r="H35" i="99"/>
  <c r="H36" i="99"/>
  <c r="H37" i="99"/>
  <c r="H38" i="99"/>
  <c r="H39" i="99"/>
  <c r="H40" i="99"/>
  <c r="H41" i="99"/>
  <c r="H42" i="99"/>
  <c r="H43" i="99"/>
  <c r="H44" i="99"/>
  <c r="H45" i="99"/>
  <c r="H48" i="99"/>
  <c r="H49" i="99"/>
  <c r="H50" i="99"/>
  <c r="H51" i="99"/>
  <c r="H52" i="99"/>
  <c r="H53" i="99"/>
  <c r="H54" i="99"/>
  <c r="H55" i="99"/>
  <c r="H56" i="99"/>
  <c r="H57" i="99"/>
  <c r="H58" i="99"/>
  <c r="H59" i="99"/>
  <c r="H62" i="99"/>
  <c r="H63" i="99"/>
  <c r="H64" i="99"/>
  <c r="H65" i="99"/>
  <c r="H66" i="99"/>
  <c r="H67" i="99"/>
  <c r="H68" i="99"/>
  <c r="H69" i="99"/>
  <c r="H70" i="99"/>
  <c r="H71" i="99"/>
  <c r="H72" i="99"/>
  <c r="H73" i="99"/>
  <c r="X25" i="61" l="1"/>
  <c r="X21" i="61"/>
  <c r="X19" i="61"/>
  <c r="E10" i="97" l="1"/>
  <c r="F10" i="97"/>
  <c r="G10" i="97"/>
  <c r="H10" i="97"/>
  <c r="I10" i="97"/>
  <c r="K10" i="97"/>
  <c r="E11" i="97"/>
  <c r="F11" i="97"/>
  <c r="G11" i="97"/>
  <c r="H11" i="97"/>
  <c r="I11" i="97"/>
  <c r="K11" i="97"/>
  <c r="E12" i="97"/>
  <c r="F12" i="97"/>
  <c r="G12" i="97"/>
  <c r="H12" i="97"/>
  <c r="I12" i="97"/>
  <c r="K12" i="97"/>
  <c r="E13" i="97"/>
  <c r="F13" i="97"/>
  <c r="G13" i="97"/>
  <c r="H13" i="97"/>
  <c r="I13" i="97"/>
  <c r="K13" i="97"/>
  <c r="E14" i="97"/>
  <c r="F14" i="97"/>
  <c r="G14" i="97"/>
  <c r="H14" i="97"/>
  <c r="I14" i="97"/>
  <c r="K14" i="97"/>
  <c r="E15" i="97"/>
  <c r="F15" i="97"/>
  <c r="G15" i="97"/>
  <c r="H15" i="97"/>
  <c r="I15" i="97"/>
  <c r="K15" i="97"/>
  <c r="E16" i="97"/>
  <c r="F16" i="97"/>
  <c r="G16" i="97"/>
  <c r="H16" i="97"/>
  <c r="I16" i="97"/>
  <c r="K16" i="97"/>
  <c r="E17" i="97"/>
  <c r="F17" i="97"/>
  <c r="G17" i="97"/>
  <c r="H17" i="97"/>
  <c r="I17" i="97"/>
  <c r="K17" i="97"/>
  <c r="E18" i="97"/>
  <c r="F18" i="97"/>
  <c r="G18" i="97"/>
  <c r="H18" i="97"/>
  <c r="I18" i="97"/>
  <c r="K18" i="97"/>
  <c r="E19" i="97"/>
  <c r="F19" i="97"/>
  <c r="G19" i="97"/>
  <c r="H19" i="97"/>
  <c r="I19" i="97"/>
  <c r="K19" i="97"/>
  <c r="E20" i="97"/>
  <c r="F20" i="97"/>
  <c r="G20" i="97"/>
  <c r="H20" i="97"/>
  <c r="I20" i="97"/>
  <c r="K20" i="97"/>
  <c r="E21" i="97"/>
  <c r="F21" i="97"/>
  <c r="G21" i="97"/>
  <c r="H21" i="97"/>
  <c r="I21" i="97"/>
  <c r="K21" i="97"/>
  <c r="E22" i="97"/>
  <c r="F22" i="97"/>
  <c r="G22" i="97"/>
  <c r="H22" i="97"/>
  <c r="I22" i="97"/>
  <c r="K22" i="97"/>
  <c r="E23" i="97"/>
  <c r="F23" i="97"/>
  <c r="G23" i="97"/>
  <c r="H23" i="97"/>
  <c r="I23" i="97"/>
  <c r="K23" i="97"/>
  <c r="E24" i="97"/>
  <c r="F24" i="97"/>
  <c r="G24" i="97"/>
  <c r="H24" i="97"/>
  <c r="I24" i="97"/>
  <c r="K24" i="97"/>
  <c r="F9" i="97"/>
  <c r="E9" i="97"/>
  <c r="R19" i="61"/>
  <c r="R20" i="61"/>
  <c r="R21" i="61"/>
  <c r="R22" i="61"/>
  <c r="E74" i="99"/>
  <c r="D74" i="99"/>
  <c r="C74" i="99"/>
  <c r="Q73" i="99"/>
  <c r="P73" i="99"/>
  <c r="O73" i="99"/>
  <c r="N73" i="99"/>
  <c r="L73" i="99"/>
  <c r="K73" i="99"/>
  <c r="J73" i="99"/>
  <c r="G73" i="99"/>
  <c r="F73" i="99"/>
  <c r="E73" i="99"/>
  <c r="D73" i="99"/>
  <c r="Q72" i="99"/>
  <c r="P72" i="99"/>
  <c r="O72" i="99"/>
  <c r="N72" i="99"/>
  <c r="L72" i="99"/>
  <c r="K72" i="99"/>
  <c r="J72" i="99"/>
  <c r="G72" i="99"/>
  <c r="F72" i="99"/>
  <c r="E72" i="99"/>
  <c r="D72" i="99"/>
  <c r="Q71" i="99"/>
  <c r="P71" i="99"/>
  <c r="O71" i="99"/>
  <c r="N71" i="99"/>
  <c r="L71" i="99"/>
  <c r="K71" i="99"/>
  <c r="J71" i="99"/>
  <c r="G71" i="99"/>
  <c r="F71" i="99"/>
  <c r="E71" i="99"/>
  <c r="D71" i="99"/>
  <c r="Q70" i="99"/>
  <c r="P70" i="99"/>
  <c r="O70" i="99"/>
  <c r="N70" i="99"/>
  <c r="L70" i="99"/>
  <c r="K70" i="99"/>
  <c r="J70" i="99"/>
  <c r="G70" i="99"/>
  <c r="F70" i="99"/>
  <c r="E70" i="99"/>
  <c r="D70" i="99"/>
  <c r="Q69" i="99"/>
  <c r="P69" i="99"/>
  <c r="O69" i="99"/>
  <c r="N69" i="99"/>
  <c r="L69" i="99"/>
  <c r="K69" i="99"/>
  <c r="J69" i="99"/>
  <c r="G69" i="99"/>
  <c r="F69" i="99"/>
  <c r="E69" i="99"/>
  <c r="D69" i="99"/>
  <c r="Q68" i="99"/>
  <c r="P68" i="99"/>
  <c r="O68" i="99"/>
  <c r="N68" i="99"/>
  <c r="L68" i="99"/>
  <c r="K68" i="99"/>
  <c r="J68" i="99"/>
  <c r="G68" i="99"/>
  <c r="F68" i="99"/>
  <c r="E68" i="99"/>
  <c r="D68" i="99"/>
  <c r="Q67" i="99"/>
  <c r="P67" i="99"/>
  <c r="O67" i="99"/>
  <c r="N67" i="99"/>
  <c r="L67" i="99"/>
  <c r="K67" i="99"/>
  <c r="J67" i="99"/>
  <c r="G67" i="99"/>
  <c r="F67" i="99"/>
  <c r="E67" i="99"/>
  <c r="D67" i="99"/>
  <c r="Q66" i="99"/>
  <c r="P66" i="99"/>
  <c r="O66" i="99"/>
  <c r="N66" i="99"/>
  <c r="L66" i="99"/>
  <c r="K66" i="99"/>
  <c r="J66" i="99"/>
  <c r="G66" i="99"/>
  <c r="F66" i="99"/>
  <c r="E66" i="99"/>
  <c r="D66" i="99"/>
  <c r="Q65" i="99"/>
  <c r="P65" i="99"/>
  <c r="O65" i="99"/>
  <c r="N65" i="99"/>
  <c r="L65" i="99"/>
  <c r="K65" i="99"/>
  <c r="J65" i="99"/>
  <c r="G65" i="99"/>
  <c r="F65" i="99"/>
  <c r="E65" i="99"/>
  <c r="D65" i="99"/>
  <c r="Q64" i="99"/>
  <c r="P64" i="99"/>
  <c r="O64" i="99"/>
  <c r="N64" i="99"/>
  <c r="L64" i="99"/>
  <c r="K64" i="99"/>
  <c r="J64" i="99"/>
  <c r="G64" i="99"/>
  <c r="F64" i="99"/>
  <c r="E64" i="99"/>
  <c r="D64" i="99"/>
  <c r="Q63" i="99"/>
  <c r="P63" i="99"/>
  <c r="O63" i="99"/>
  <c r="N63" i="99"/>
  <c r="L63" i="99"/>
  <c r="K63" i="99"/>
  <c r="J63" i="99"/>
  <c r="G63" i="99"/>
  <c r="F63" i="99"/>
  <c r="E63" i="99"/>
  <c r="D63" i="99"/>
  <c r="Q62" i="99"/>
  <c r="P62" i="99"/>
  <c r="O62" i="99"/>
  <c r="N62" i="99"/>
  <c r="L62" i="99"/>
  <c r="K62" i="99"/>
  <c r="J62" i="99"/>
  <c r="G62" i="99"/>
  <c r="F62" i="99"/>
  <c r="E62" i="99"/>
  <c r="D62" i="99"/>
  <c r="Q61" i="99"/>
  <c r="P61" i="99"/>
  <c r="O61" i="99"/>
  <c r="N61" i="99"/>
  <c r="K61" i="99"/>
  <c r="J61" i="99"/>
  <c r="E61" i="99"/>
  <c r="D61" i="99"/>
  <c r="E60" i="99"/>
  <c r="D60" i="99"/>
  <c r="C60" i="99"/>
  <c r="Q59" i="99"/>
  <c r="P59" i="99"/>
  <c r="O59" i="99"/>
  <c r="N59" i="99"/>
  <c r="L59" i="99"/>
  <c r="K59" i="99"/>
  <c r="J59" i="99"/>
  <c r="G59" i="99"/>
  <c r="F59" i="99"/>
  <c r="E59" i="99"/>
  <c r="D59" i="99"/>
  <c r="Q58" i="99"/>
  <c r="P58" i="99"/>
  <c r="O58" i="99"/>
  <c r="N58" i="99"/>
  <c r="L58" i="99"/>
  <c r="K58" i="99"/>
  <c r="J58" i="99"/>
  <c r="G58" i="99"/>
  <c r="F58" i="99"/>
  <c r="E58" i="99"/>
  <c r="D58" i="99"/>
  <c r="Q57" i="99"/>
  <c r="P57" i="99"/>
  <c r="O57" i="99"/>
  <c r="N57" i="99"/>
  <c r="L57" i="99"/>
  <c r="K57" i="99"/>
  <c r="J57" i="99"/>
  <c r="G57" i="99"/>
  <c r="F57" i="99"/>
  <c r="E57" i="99"/>
  <c r="D57" i="99"/>
  <c r="Q56" i="99"/>
  <c r="P56" i="99"/>
  <c r="O56" i="99"/>
  <c r="N56" i="99"/>
  <c r="L56" i="99"/>
  <c r="K56" i="99"/>
  <c r="J56" i="99"/>
  <c r="G56" i="99"/>
  <c r="F56" i="99"/>
  <c r="E56" i="99"/>
  <c r="D56" i="99"/>
  <c r="Q55" i="99"/>
  <c r="P55" i="99"/>
  <c r="O55" i="99"/>
  <c r="N55" i="99"/>
  <c r="L55" i="99"/>
  <c r="K55" i="99"/>
  <c r="J55" i="99"/>
  <c r="G55" i="99"/>
  <c r="F55" i="99"/>
  <c r="E55" i="99"/>
  <c r="D55" i="99"/>
  <c r="Q54" i="99"/>
  <c r="P54" i="99"/>
  <c r="O54" i="99"/>
  <c r="N54" i="99"/>
  <c r="L54" i="99"/>
  <c r="K54" i="99"/>
  <c r="J54" i="99"/>
  <c r="G54" i="99"/>
  <c r="F54" i="99"/>
  <c r="E54" i="99"/>
  <c r="D54" i="99"/>
  <c r="Q53" i="99"/>
  <c r="P53" i="99"/>
  <c r="O53" i="99"/>
  <c r="N53" i="99"/>
  <c r="L53" i="99"/>
  <c r="K53" i="99"/>
  <c r="J53" i="99"/>
  <c r="G53" i="99"/>
  <c r="F53" i="99"/>
  <c r="E53" i="99"/>
  <c r="D53" i="99"/>
  <c r="Q52" i="99"/>
  <c r="P52" i="99"/>
  <c r="O52" i="99"/>
  <c r="N52" i="99"/>
  <c r="L52" i="99"/>
  <c r="K52" i="99"/>
  <c r="J52" i="99"/>
  <c r="G52" i="99"/>
  <c r="F52" i="99"/>
  <c r="E52" i="99"/>
  <c r="D52" i="99"/>
  <c r="Q51" i="99"/>
  <c r="P51" i="99"/>
  <c r="O51" i="99"/>
  <c r="N51" i="99"/>
  <c r="L51" i="99"/>
  <c r="K51" i="99"/>
  <c r="J51" i="99"/>
  <c r="G51" i="99"/>
  <c r="F51" i="99"/>
  <c r="E51" i="99"/>
  <c r="D51" i="99"/>
  <c r="Q50" i="99"/>
  <c r="P50" i="99"/>
  <c r="O50" i="99"/>
  <c r="N50" i="99"/>
  <c r="L50" i="99"/>
  <c r="K50" i="99"/>
  <c r="J50" i="99"/>
  <c r="G50" i="99"/>
  <c r="F50" i="99"/>
  <c r="E50" i="99"/>
  <c r="D50" i="99"/>
  <c r="Q49" i="99"/>
  <c r="P49" i="99"/>
  <c r="O49" i="99"/>
  <c r="N49" i="99"/>
  <c r="L49" i="99"/>
  <c r="K49" i="99"/>
  <c r="J49" i="99"/>
  <c r="G49" i="99"/>
  <c r="F49" i="99"/>
  <c r="E49" i="99"/>
  <c r="D49" i="99"/>
  <c r="Q48" i="99"/>
  <c r="P48" i="99"/>
  <c r="O48" i="99"/>
  <c r="N48" i="99"/>
  <c r="L48" i="99"/>
  <c r="K48" i="99"/>
  <c r="J48" i="99"/>
  <c r="G48" i="99"/>
  <c r="F48" i="99"/>
  <c r="E48" i="99"/>
  <c r="D48" i="99"/>
  <c r="Q47" i="99"/>
  <c r="P47" i="99"/>
  <c r="O47" i="99"/>
  <c r="N47" i="99"/>
  <c r="K47" i="99"/>
  <c r="J47" i="99"/>
  <c r="E47" i="99"/>
  <c r="D47" i="99"/>
  <c r="E46" i="99"/>
  <c r="D46" i="99"/>
  <c r="C46" i="99"/>
  <c r="Q45" i="99"/>
  <c r="P45" i="99"/>
  <c r="O45" i="99"/>
  <c r="N45" i="99"/>
  <c r="L45" i="99"/>
  <c r="K45" i="99"/>
  <c r="J45" i="99"/>
  <c r="G45" i="99"/>
  <c r="F45" i="99"/>
  <c r="E45" i="99"/>
  <c r="D45" i="99"/>
  <c r="Q44" i="99"/>
  <c r="P44" i="99"/>
  <c r="O44" i="99"/>
  <c r="N44" i="99"/>
  <c r="L44" i="99"/>
  <c r="K44" i="99"/>
  <c r="J44" i="99"/>
  <c r="G44" i="99"/>
  <c r="F44" i="99"/>
  <c r="E44" i="99"/>
  <c r="D44" i="99"/>
  <c r="Q43" i="99"/>
  <c r="P43" i="99"/>
  <c r="O43" i="99"/>
  <c r="N43" i="99"/>
  <c r="L43" i="99"/>
  <c r="K43" i="99"/>
  <c r="J43" i="99"/>
  <c r="G43" i="99"/>
  <c r="F43" i="99"/>
  <c r="E43" i="99"/>
  <c r="D43" i="99"/>
  <c r="Q42" i="99"/>
  <c r="P42" i="99"/>
  <c r="O42" i="99"/>
  <c r="N42" i="99"/>
  <c r="L42" i="99"/>
  <c r="K42" i="99"/>
  <c r="J42" i="99"/>
  <c r="G42" i="99"/>
  <c r="F42" i="99"/>
  <c r="E42" i="99"/>
  <c r="D42" i="99"/>
  <c r="Q41" i="99"/>
  <c r="P41" i="99"/>
  <c r="O41" i="99"/>
  <c r="N41" i="99"/>
  <c r="L41" i="99"/>
  <c r="K41" i="99"/>
  <c r="J41" i="99"/>
  <c r="G41" i="99"/>
  <c r="F41" i="99"/>
  <c r="E41" i="99"/>
  <c r="D41" i="99"/>
  <c r="Q40" i="99"/>
  <c r="P40" i="99"/>
  <c r="O40" i="99"/>
  <c r="N40" i="99"/>
  <c r="L40" i="99"/>
  <c r="K40" i="99"/>
  <c r="J40" i="99"/>
  <c r="G40" i="99"/>
  <c r="F40" i="99"/>
  <c r="E40" i="99"/>
  <c r="D40" i="99"/>
  <c r="Q39" i="99"/>
  <c r="P39" i="99"/>
  <c r="O39" i="99"/>
  <c r="N39" i="99"/>
  <c r="L39" i="99"/>
  <c r="K39" i="99"/>
  <c r="J39" i="99"/>
  <c r="G39" i="99"/>
  <c r="F39" i="99"/>
  <c r="E39" i="99"/>
  <c r="D39" i="99"/>
  <c r="Q38" i="99"/>
  <c r="P38" i="99"/>
  <c r="O38" i="99"/>
  <c r="N38" i="99"/>
  <c r="L38" i="99"/>
  <c r="K38" i="99"/>
  <c r="J38" i="99"/>
  <c r="G38" i="99"/>
  <c r="F38" i="99"/>
  <c r="E38" i="99"/>
  <c r="D38" i="99"/>
  <c r="Q37" i="99"/>
  <c r="P37" i="99"/>
  <c r="O37" i="99"/>
  <c r="N37" i="99"/>
  <c r="L37" i="99"/>
  <c r="K37" i="99"/>
  <c r="J37" i="99"/>
  <c r="G37" i="99"/>
  <c r="F37" i="99"/>
  <c r="E37" i="99"/>
  <c r="D37" i="99"/>
  <c r="Q36" i="99"/>
  <c r="P36" i="99"/>
  <c r="O36" i="99"/>
  <c r="N36" i="99"/>
  <c r="L36" i="99"/>
  <c r="K36" i="99"/>
  <c r="J36" i="99"/>
  <c r="G36" i="99"/>
  <c r="F36" i="99"/>
  <c r="E36" i="99"/>
  <c r="D36" i="99"/>
  <c r="Q35" i="99"/>
  <c r="P35" i="99"/>
  <c r="O35" i="99"/>
  <c r="N35" i="99"/>
  <c r="L35" i="99"/>
  <c r="K35" i="99"/>
  <c r="J35" i="99"/>
  <c r="G35" i="99"/>
  <c r="F35" i="99"/>
  <c r="E35" i="99"/>
  <c r="D35" i="99"/>
  <c r="Q34" i="99"/>
  <c r="P34" i="99"/>
  <c r="O34" i="99"/>
  <c r="N34" i="99"/>
  <c r="L34" i="99"/>
  <c r="K34" i="99"/>
  <c r="J34" i="99"/>
  <c r="G34" i="99"/>
  <c r="F34" i="99"/>
  <c r="E34" i="99"/>
  <c r="D34" i="99"/>
  <c r="Q33" i="99"/>
  <c r="P33" i="99"/>
  <c r="O33" i="99"/>
  <c r="N33" i="99"/>
  <c r="K33" i="99"/>
  <c r="J33" i="99"/>
  <c r="E33" i="99"/>
  <c r="D33" i="99"/>
  <c r="J20" i="99"/>
  <c r="K20" i="99"/>
  <c r="J21" i="99"/>
  <c r="K21" i="99"/>
  <c r="J22" i="99"/>
  <c r="K22" i="99"/>
  <c r="J23" i="99"/>
  <c r="K23" i="99"/>
  <c r="J24" i="99"/>
  <c r="K24" i="99"/>
  <c r="J25" i="99"/>
  <c r="K25" i="99"/>
  <c r="J26" i="99"/>
  <c r="K26" i="99"/>
  <c r="J27" i="99"/>
  <c r="K27" i="99"/>
  <c r="J28" i="99"/>
  <c r="K28" i="99"/>
  <c r="J29" i="99"/>
  <c r="K29" i="99"/>
  <c r="J30" i="99"/>
  <c r="K30" i="99"/>
  <c r="J31" i="99"/>
  <c r="K31" i="99"/>
  <c r="N20" i="99"/>
  <c r="O20" i="99"/>
  <c r="P20" i="99"/>
  <c r="Q20" i="99"/>
  <c r="N21" i="99"/>
  <c r="O21" i="99"/>
  <c r="P21" i="99"/>
  <c r="Q21" i="99"/>
  <c r="N22" i="99"/>
  <c r="O22" i="99"/>
  <c r="P22" i="99"/>
  <c r="Q22" i="99"/>
  <c r="N23" i="99"/>
  <c r="O23" i="99"/>
  <c r="P23" i="99"/>
  <c r="Q23" i="99"/>
  <c r="N24" i="99"/>
  <c r="O24" i="99"/>
  <c r="P24" i="99"/>
  <c r="Q24" i="99"/>
  <c r="N25" i="99"/>
  <c r="O25" i="99"/>
  <c r="P25" i="99"/>
  <c r="Q25" i="99"/>
  <c r="N26" i="99"/>
  <c r="O26" i="99"/>
  <c r="P26" i="99"/>
  <c r="Q26" i="99"/>
  <c r="N27" i="99"/>
  <c r="O27" i="99"/>
  <c r="P27" i="99"/>
  <c r="Q27" i="99"/>
  <c r="N28" i="99"/>
  <c r="O28" i="99"/>
  <c r="P28" i="99"/>
  <c r="Q28" i="99"/>
  <c r="N29" i="99"/>
  <c r="O29" i="99"/>
  <c r="P29" i="99"/>
  <c r="Q29" i="99"/>
  <c r="N30" i="99"/>
  <c r="O30" i="99"/>
  <c r="P30" i="99"/>
  <c r="Q30" i="99"/>
  <c r="N31" i="99"/>
  <c r="O31" i="99"/>
  <c r="P31" i="99"/>
  <c r="Q31" i="99"/>
  <c r="Q19" i="99"/>
  <c r="P19" i="99"/>
  <c r="O19" i="99"/>
  <c r="N19" i="99"/>
  <c r="K19" i="99"/>
  <c r="J19" i="99"/>
  <c r="D21" i="99"/>
  <c r="E21" i="99"/>
  <c r="D22" i="99"/>
  <c r="E22" i="99"/>
  <c r="D23" i="99"/>
  <c r="E23" i="99"/>
  <c r="D24" i="99"/>
  <c r="E24" i="99"/>
  <c r="D25" i="99"/>
  <c r="E25" i="99"/>
  <c r="D26" i="99"/>
  <c r="E26" i="99"/>
  <c r="D27" i="99"/>
  <c r="E27" i="99"/>
  <c r="D28" i="99"/>
  <c r="E28" i="99"/>
  <c r="D29" i="99"/>
  <c r="E29" i="99"/>
  <c r="D30" i="99"/>
  <c r="E30" i="99"/>
  <c r="D31" i="99"/>
  <c r="E31" i="99"/>
  <c r="C32" i="99"/>
  <c r="D32" i="99"/>
  <c r="E32" i="99"/>
  <c r="L21" i="99"/>
  <c r="L22" i="99"/>
  <c r="L23" i="99"/>
  <c r="L24" i="99"/>
  <c r="L25" i="99"/>
  <c r="L26" i="99"/>
  <c r="L27" i="99"/>
  <c r="L28" i="99"/>
  <c r="L29" i="99"/>
  <c r="L30" i="99"/>
  <c r="L31" i="99"/>
  <c r="E19" i="99"/>
  <c r="D19" i="99"/>
  <c r="D20" i="99"/>
  <c r="E20" i="99"/>
  <c r="L20" i="99"/>
  <c r="F31" i="99" l="1"/>
  <c r="F21" i="99"/>
  <c r="F22" i="99"/>
  <c r="F23" i="99"/>
  <c r="F24" i="99"/>
  <c r="F25" i="99"/>
  <c r="F26" i="99"/>
  <c r="F27" i="99"/>
  <c r="F28" i="99"/>
  <c r="F29" i="99"/>
  <c r="F30" i="99"/>
  <c r="F20" i="99"/>
  <c r="L8" i="109"/>
  <c r="M8" i="109"/>
  <c r="N8" i="109"/>
  <c r="L10" i="109"/>
  <c r="M10" i="109"/>
  <c r="N10" i="109"/>
  <c r="L11" i="109"/>
  <c r="M11" i="109"/>
  <c r="N11" i="109"/>
  <c r="L13" i="109"/>
  <c r="M13" i="109"/>
  <c r="N13" i="109"/>
  <c r="L14" i="109"/>
  <c r="M14" i="109"/>
  <c r="N14" i="109"/>
  <c r="L17" i="109"/>
  <c r="M17" i="109"/>
  <c r="N17" i="109"/>
  <c r="L19" i="109"/>
  <c r="M19" i="109"/>
  <c r="N19" i="109"/>
  <c r="L20" i="109"/>
  <c r="M20" i="109"/>
  <c r="N20" i="109"/>
  <c r="L21" i="109"/>
  <c r="M21" i="109"/>
  <c r="N21" i="109"/>
  <c r="L26" i="109"/>
  <c r="M26" i="109"/>
  <c r="N26" i="109"/>
  <c r="L28" i="109"/>
  <c r="M28" i="109"/>
  <c r="N28" i="109"/>
  <c r="L31" i="109"/>
  <c r="M31" i="109"/>
  <c r="N31" i="109"/>
  <c r="L33" i="109"/>
  <c r="M33" i="109"/>
  <c r="N33" i="109"/>
  <c r="L34" i="109"/>
  <c r="M34" i="109"/>
  <c r="N34" i="109"/>
  <c r="L36" i="109"/>
  <c r="M36" i="109"/>
  <c r="N36" i="109"/>
  <c r="L37" i="109"/>
  <c r="M37" i="109"/>
  <c r="N37" i="109"/>
  <c r="L40" i="109"/>
  <c r="M40" i="109"/>
  <c r="N40" i="109"/>
  <c r="L42" i="109"/>
  <c r="M42" i="109"/>
  <c r="N42" i="109"/>
  <c r="L43" i="109"/>
  <c r="M43" i="109"/>
  <c r="N43" i="109"/>
  <c r="L44" i="109"/>
  <c r="M44" i="109"/>
  <c r="N44" i="109"/>
  <c r="B1" i="57" l="1"/>
  <c r="AG32" i="69" l="1"/>
  <c r="H17" i="57" s="1"/>
  <c r="G25" i="43"/>
  <c r="K74" i="61"/>
  <c r="H13" i="57" s="1"/>
  <c r="K60" i="61"/>
  <c r="K46" i="61"/>
  <c r="K32" i="61"/>
  <c r="E13" i="57" s="1"/>
  <c r="C73" i="61"/>
  <c r="C73" i="99" s="1"/>
  <c r="C72" i="61"/>
  <c r="C72" i="99" s="1"/>
  <c r="C71" i="61"/>
  <c r="C71" i="99" s="1"/>
  <c r="C70" i="61"/>
  <c r="C70" i="99" s="1"/>
  <c r="C69" i="61"/>
  <c r="C69" i="99" s="1"/>
  <c r="C68" i="61"/>
  <c r="C68" i="99" s="1"/>
  <c r="C67" i="61"/>
  <c r="C67" i="99" s="1"/>
  <c r="C66" i="61"/>
  <c r="C66" i="99" s="1"/>
  <c r="C65" i="61"/>
  <c r="C65" i="99" s="1"/>
  <c r="C64" i="61"/>
  <c r="C64" i="99" s="1"/>
  <c r="C63" i="61"/>
  <c r="C63" i="99" s="1"/>
  <c r="C62" i="61"/>
  <c r="C62" i="99" s="1"/>
  <c r="C61" i="61"/>
  <c r="C61" i="99" s="1"/>
  <c r="C59" i="61"/>
  <c r="C59" i="99" s="1"/>
  <c r="C58" i="61"/>
  <c r="C58" i="99" s="1"/>
  <c r="C57" i="61"/>
  <c r="C57" i="99" s="1"/>
  <c r="C56" i="61"/>
  <c r="C56" i="99" s="1"/>
  <c r="C55" i="61"/>
  <c r="C55" i="99" s="1"/>
  <c r="C54" i="61"/>
  <c r="C54" i="99" s="1"/>
  <c r="C53" i="61"/>
  <c r="C53" i="99" s="1"/>
  <c r="C52" i="61"/>
  <c r="C52" i="99" s="1"/>
  <c r="C51" i="61"/>
  <c r="C51" i="99" s="1"/>
  <c r="C50" i="61"/>
  <c r="C50" i="99" s="1"/>
  <c r="C49" i="61"/>
  <c r="C49" i="99" s="1"/>
  <c r="C48" i="61"/>
  <c r="C48" i="99" s="1"/>
  <c r="C47" i="61"/>
  <c r="C47" i="99" s="1"/>
  <c r="C45" i="61"/>
  <c r="C45" i="99" s="1"/>
  <c r="C44" i="61"/>
  <c r="C44" i="99" s="1"/>
  <c r="C43" i="61"/>
  <c r="C43" i="99" s="1"/>
  <c r="C42" i="61"/>
  <c r="C42" i="99" s="1"/>
  <c r="C41" i="61"/>
  <c r="C41" i="99" s="1"/>
  <c r="C40" i="61"/>
  <c r="C40" i="99" s="1"/>
  <c r="C39" i="61"/>
  <c r="C39" i="99" s="1"/>
  <c r="C38" i="61"/>
  <c r="C38" i="99" s="1"/>
  <c r="C37" i="61"/>
  <c r="C37" i="99" s="1"/>
  <c r="C36" i="61"/>
  <c r="C36" i="99" s="1"/>
  <c r="C35" i="61"/>
  <c r="C35" i="99" s="1"/>
  <c r="C34" i="61"/>
  <c r="C34" i="99" s="1"/>
  <c r="C33" i="61"/>
  <c r="C33" i="99" s="1"/>
  <c r="C31" i="61"/>
  <c r="C31" i="99" s="1"/>
  <c r="C30" i="61"/>
  <c r="C30" i="99" s="1"/>
  <c r="C29" i="61"/>
  <c r="C29" i="99" s="1"/>
  <c r="C28" i="61"/>
  <c r="C28" i="99" s="1"/>
  <c r="C27" i="61"/>
  <c r="C27" i="99" s="1"/>
  <c r="C26" i="61"/>
  <c r="C26" i="99" s="1"/>
  <c r="C25" i="61"/>
  <c r="C25" i="99" s="1"/>
  <c r="C24" i="61"/>
  <c r="C24" i="99" s="1"/>
  <c r="C23" i="61"/>
  <c r="C23" i="99" s="1"/>
  <c r="C22" i="61"/>
  <c r="C22" i="99" s="1"/>
  <c r="C21" i="61"/>
  <c r="C21" i="99" s="1"/>
  <c r="C20" i="61"/>
  <c r="C20" i="99" s="1"/>
  <c r="C19" i="61"/>
  <c r="C19" i="99" s="1"/>
  <c r="J74" i="61"/>
  <c r="H10" i="57" s="1"/>
  <c r="J60" i="61"/>
  <c r="J46" i="61"/>
  <c r="J32" i="61"/>
  <c r="E10" i="57" s="1"/>
  <c r="G25" i="97" l="1"/>
  <c r="H16" i="57"/>
  <c r="K60" i="99"/>
  <c r="G13" i="57"/>
  <c r="J46" i="99"/>
  <c r="F10" i="57"/>
  <c r="J60" i="99"/>
  <c r="G10" i="57"/>
  <c r="J74" i="99"/>
  <c r="K46" i="99"/>
  <c r="F13" i="57"/>
  <c r="K74" i="99"/>
  <c r="K32" i="99"/>
  <c r="J32" i="99"/>
  <c r="D4" i="61" l="1"/>
  <c r="K28" i="109" l="1"/>
  <c r="O55" i="109"/>
  <c r="N55" i="109"/>
  <c r="M55" i="109"/>
  <c r="L55" i="109"/>
  <c r="O54" i="109"/>
  <c r="N54" i="109"/>
  <c r="M54" i="109"/>
  <c r="L54" i="109"/>
  <c r="O53" i="109"/>
  <c r="N53" i="109"/>
  <c r="M53" i="109"/>
  <c r="L53" i="109"/>
  <c r="O50" i="109"/>
  <c r="N50" i="109"/>
  <c r="M50" i="109"/>
  <c r="L50" i="109"/>
  <c r="O49" i="109"/>
  <c r="N49" i="109"/>
  <c r="M49" i="109"/>
  <c r="L49" i="109"/>
  <c r="O44" i="109"/>
  <c r="O43" i="109"/>
  <c r="O42" i="109"/>
  <c r="O40" i="109"/>
  <c r="O37" i="109"/>
  <c r="O36" i="109"/>
  <c r="O34" i="109"/>
  <c r="O33" i="109"/>
  <c r="O31" i="109"/>
  <c r="O52" i="109" l="1"/>
  <c r="N52" i="109"/>
  <c r="M52" i="109"/>
  <c r="L52" i="109"/>
  <c r="K52" i="109"/>
  <c r="O28" i="109"/>
  <c r="O26" i="109"/>
  <c r="O21" i="109"/>
  <c r="O20" i="109"/>
  <c r="O19" i="109"/>
  <c r="O17" i="109"/>
  <c r="O14" i="109"/>
  <c r="O13" i="109"/>
  <c r="O11" i="109"/>
  <c r="O10" i="109"/>
  <c r="O8" i="109"/>
  <c r="O51" i="109"/>
  <c r="N27" i="108"/>
  <c r="M27" i="108"/>
  <c r="L27" i="108"/>
  <c r="L25" i="109"/>
  <c r="F4" i="109"/>
  <c r="L48" i="109"/>
  <c r="O41" i="108"/>
  <c r="N41" i="108"/>
  <c r="M41" i="108"/>
  <c r="L41" i="108"/>
  <c r="O35" i="108"/>
  <c r="N35" i="108"/>
  <c r="M35" i="108"/>
  <c r="L35" i="109"/>
  <c r="O32" i="108"/>
  <c r="N32" i="108"/>
  <c r="M32" i="108"/>
  <c r="L32" i="108"/>
  <c r="L32" i="109" s="1"/>
  <c r="L23" i="109"/>
  <c r="O18" i="108"/>
  <c r="N18" i="108"/>
  <c r="M18" i="108"/>
  <c r="L18" i="109"/>
  <c r="O12" i="108"/>
  <c r="N12" i="108"/>
  <c r="M12" i="108"/>
  <c r="O9" i="108"/>
  <c r="N9" i="108"/>
  <c r="M9" i="108"/>
  <c r="L9" i="108"/>
  <c r="L9" i="109" s="1"/>
  <c r="H4" i="108"/>
  <c r="L27" i="109" l="1"/>
  <c r="L29" i="108"/>
  <c r="N25" i="109"/>
  <c r="O45" i="108"/>
  <c r="H12" i="57" s="1"/>
  <c r="H14" i="57" s="1"/>
  <c r="O27" i="109"/>
  <c r="M45" i="108"/>
  <c r="L47" i="109"/>
  <c r="N45" i="108"/>
  <c r="G12" i="57" s="1"/>
  <c r="G14" i="57" s="1"/>
  <c r="M25" i="109"/>
  <c r="O22" i="108"/>
  <c r="H9" i="57" s="1"/>
  <c r="H11" i="57" s="1"/>
  <c r="M9" i="109"/>
  <c r="N9" i="109"/>
  <c r="M12" i="109"/>
  <c r="N12" i="109"/>
  <c r="M18" i="109"/>
  <c r="M23" i="109"/>
  <c r="N23" i="109"/>
  <c r="N32" i="109"/>
  <c r="M35" i="109"/>
  <c r="N35" i="109"/>
  <c r="L46" i="109"/>
  <c r="M46" i="109"/>
  <c r="N46" i="109"/>
  <c r="O46" i="109"/>
  <c r="M48" i="109"/>
  <c r="N48" i="109"/>
  <c r="O48" i="109"/>
  <c r="M27" i="109"/>
  <c r="N27" i="109"/>
  <c r="O12" i="109"/>
  <c r="L12" i="109"/>
  <c r="N18" i="109"/>
  <c r="M22" i="108"/>
  <c r="F9" i="57" s="1"/>
  <c r="F11" i="57" s="1"/>
  <c r="M32" i="109"/>
  <c r="N41" i="109"/>
  <c r="L41" i="109"/>
  <c r="M41" i="109"/>
  <c r="O41" i="109"/>
  <c r="O35" i="109"/>
  <c r="O32" i="109"/>
  <c r="O9" i="109"/>
  <c r="O23" i="109"/>
  <c r="O25" i="109"/>
  <c r="O18" i="109"/>
  <c r="N51" i="109"/>
  <c r="L51" i="109"/>
  <c r="M51" i="109"/>
  <c r="M47" i="109" l="1"/>
  <c r="N47" i="109"/>
  <c r="O47" i="109"/>
  <c r="O29" i="108"/>
  <c r="F12" i="57"/>
  <c r="F14" i="57" s="1"/>
  <c r="M45" i="109"/>
  <c r="N24" i="109"/>
  <c r="E12" i="57"/>
  <c r="L45" i="109"/>
  <c r="N45" i="109"/>
  <c r="O45" i="109"/>
  <c r="L24" i="109"/>
  <c r="N22" i="108"/>
  <c r="G9" i="57" s="1"/>
  <c r="G11" i="57" s="1"/>
  <c r="M24" i="109"/>
  <c r="O24" i="109"/>
  <c r="M29" i="108"/>
  <c r="V19" i="61"/>
  <c r="V19" i="99" s="1"/>
  <c r="V20" i="61"/>
  <c r="V20" i="99" s="1"/>
  <c r="V21" i="61"/>
  <c r="V21" i="99" s="1"/>
  <c r="V22" i="61"/>
  <c r="V22" i="99" s="1"/>
  <c r="V23" i="61"/>
  <c r="V23" i="99" s="1"/>
  <c r="V24" i="61"/>
  <c r="V24" i="99" s="1"/>
  <c r="V25" i="61"/>
  <c r="V25" i="99" s="1"/>
  <c r="V26" i="61"/>
  <c r="V26" i="99" s="1"/>
  <c r="V27" i="61"/>
  <c r="V27" i="99" s="1"/>
  <c r="V28" i="61"/>
  <c r="V28" i="99" s="1"/>
  <c r="V29" i="61"/>
  <c r="V29" i="99" s="1"/>
  <c r="V30" i="61"/>
  <c r="V30" i="99" s="1"/>
  <c r="V31" i="61"/>
  <c r="V31" i="99" s="1"/>
  <c r="V33" i="61"/>
  <c r="V33" i="99" s="1"/>
  <c r="V34" i="61"/>
  <c r="V34" i="99" s="1"/>
  <c r="V35" i="61"/>
  <c r="V35" i="99" s="1"/>
  <c r="V36" i="61"/>
  <c r="V36" i="99" s="1"/>
  <c r="V37" i="61"/>
  <c r="V37" i="99" s="1"/>
  <c r="V38" i="61"/>
  <c r="V38" i="99" s="1"/>
  <c r="V39" i="61"/>
  <c r="V39" i="99" s="1"/>
  <c r="V40" i="61"/>
  <c r="V40" i="99" s="1"/>
  <c r="V41" i="61"/>
  <c r="V41" i="99" s="1"/>
  <c r="V42" i="61"/>
  <c r="V42" i="99" s="1"/>
  <c r="V43" i="61"/>
  <c r="V43" i="99" s="1"/>
  <c r="V44" i="61"/>
  <c r="V44" i="99" s="1"/>
  <c r="V45" i="61"/>
  <c r="V45" i="99" s="1"/>
  <c r="V47" i="61"/>
  <c r="V47" i="99" s="1"/>
  <c r="V48" i="61"/>
  <c r="V48" i="99" s="1"/>
  <c r="V49" i="61"/>
  <c r="V49" i="99" s="1"/>
  <c r="V50" i="61"/>
  <c r="V50" i="99" s="1"/>
  <c r="V51" i="61"/>
  <c r="V51" i="99" s="1"/>
  <c r="V52" i="61"/>
  <c r="V52" i="99" s="1"/>
  <c r="V53" i="61"/>
  <c r="V53" i="99" s="1"/>
  <c r="V54" i="61"/>
  <c r="V54" i="99" s="1"/>
  <c r="V55" i="61"/>
  <c r="V55" i="99" s="1"/>
  <c r="V56" i="61"/>
  <c r="V56" i="99" s="1"/>
  <c r="V57" i="61"/>
  <c r="V57" i="99" s="1"/>
  <c r="V58" i="61"/>
  <c r="V58" i="99" s="1"/>
  <c r="V59" i="61"/>
  <c r="V59" i="99" s="1"/>
  <c r="V61" i="61"/>
  <c r="V61" i="99" s="1"/>
  <c r="V62" i="61"/>
  <c r="V62" i="99" s="1"/>
  <c r="V63" i="61"/>
  <c r="V63" i="99" s="1"/>
  <c r="V64" i="61"/>
  <c r="V64" i="99" s="1"/>
  <c r="V65" i="61"/>
  <c r="V65" i="99" s="1"/>
  <c r="V66" i="61"/>
  <c r="V66" i="99" s="1"/>
  <c r="V67" i="61"/>
  <c r="V67" i="99" s="1"/>
  <c r="V68" i="61"/>
  <c r="V68" i="99" s="1"/>
  <c r="V69" i="61"/>
  <c r="V69" i="99" s="1"/>
  <c r="V70" i="61"/>
  <c r="V70" i="99" s="1"/>
  <c r="V71" i="61"/>
  <c r="V71" i="99" s="1"/>
  <c r="V72" i="61"/>
  <c r="V72" i="99" s="1"/>
  <c r="V73" i="61"/>
  <c r="V73" i="99" s="1"/>
  <c r="R19" i="99"/>
  <c r="S19" i="61"/>
  <c r="S19" i="99" s="1"/>
  <c r="T19" i="61"/>
  <c r="T19" i="99" s="1"/>
  <c r="U19" i="61"/>
  <c r="U19" i="99" s="1"/>
  <c r="R20" i="99"/>
  <c r="S20" i="61"/>
  <c r="S20" i="99" s="1"/>
  <c r="T20" i="61"/>
  <c r="T20" i="99" s="1"/>
  <c r="U20" i="61"/>
  <c r="U20" i="99" s="1"/>
  <c r="R21" i="99"/>
  <c r="S21" i="61"/>
  <c r="S21" i="99" s="1"/>
  <c r="T21" i="61"/>
  <c r="T21" i="99" s="1"/>
  <c r="U21" i="61"/>
  <c r="U21" i="99" s="1"/>
  <c r="R22" i="99"/>
  <c r="S22" i="61"/>
  <c r="S22" i="99" s="1"/>
  <c r="T22" i="61"/>
  <c r="T22" i="99" s="1"/>
  <c r="U22" i="61"/>
  <c r="U22" i="99" s="1"/>
  <c r="R23" i="61"/>
  <c r="R23" i="99" s="1"/>
  <c r="S23" i="61"/>
  <c r="S23" i="99" s="1"/>
  <c r="T23" i="61"/>
  <c r="T23" i="99" s="1"/>
  <c r="U23" i="61"/>
  <c r="U23" i="99" s="1"/>
  <c r="R24" i="61"/>
  <c r="R24" i="99" s="1"/>
  <c r="S24" i="61"/>
  <c r="S24" i="99" s="1"/>
  <c r="T24" i="61"/>
  <c r="T24" i="99" s="1"/>
  <c r="U24" i="61"/>
  <c r="U24" i="99" s="1"/>
  <c r="R25" i="61"/>
  <c r="R25" i="99" s="1"/>
  <c r="S25" i="61"/>
  <c r="S25" i="99" s="1"/>
  <c r="T25" i="61"/>
  <c r="T25" i="99" s="1"/>
  <c r="U25" i="61"/>
  <c r="U25" i="99" s="1"/>
  <c r="R26" i="61"/>
  <c r="R26" i="99" s="1"/>
  <c r="S26" i="61"/>
  <c r="S26" i="99" s="1"/>
  <c r="T26" i="61"/>
  <c r="T26" i="99" s="1"/>
  <c r="U26" i="61"/>
  <c r="U26" i="99" s="1"/>
  <c r="R27" i="61"/>
  <c r="R27" i="99" s="1"/>
  <c r="S27" i="61"/>
  <c r="S27" i="99" s="1"/>
  <c r="T27" i="61"/>
  <c r="T27" i="99" s="1"/>
  <c r="U27" i="61"/>
  <c r="U27" i="99" s="1"/>
  <c r="R28" i="61"/>
  <c r="R28" i="99" s="1"/>
  <c r="S28" i="61"/>
  <c r="S28" i="99" s="1"/>
  <c r="T28" i="61"/>
  <c r="T28" i="99" s="1"/>
  <c r="U28" i="61"/>
  <c r="U28" i="99" s="1"/>
  <c r="R29" i="61"/>
  <c r="R29" i="99" s="1"/>
  <c r="S29" i="61"/>
  <c r="S29" i="99" s="1"/>
  <c r="T29" i="61"/>
  <c r="T29" i="99" s="1"/>
  <c r="U29" i="61"/>
  <c r="U29" i="99" s="1"/>
  <c r="R30" i="61"/>
  <c r="R30" i="99" s="1"/>
  <c r="S30" i="61"/>
  <c r="S30" i="99" s="1"/>
  <c r="T30" i="61"/>
  <c r="T30" i="99" s="1"/>
  <c r="U30" i="61"/>
  <c r="U30" i="99" s="1"/>
  <c r="R31" i="61"/>
  <c r="R31" i="99" s="1"/>
  <c r="S31" i="61"/>
  <c r="S31" i="99" s="1"/>
  <c r="T31" i="61"/>
  <c r="T31" i="99" s="1"/>
  <c r="U31" i="61"/>
  <c r="U31" i="99" s="1"/>
  <c r="R33" i="61"/>
  <c r="R33" i="99" s="1"/>
  <c r="S33" i="61"/>
  <c r="S33" i="99" s="1"/>
  <c r="T33" i="61"/>
  <c r="T33" i="99" s="1"/>
  <c r="U33" i="61"/>
  <c r="U33" i="99" s="1"/>
  <c r="R34" i="61"/>
  <c r="R34" i="99" s="1"/>
  <c r="S34" i="61"/>
  <c r="S34" i="99" s="1"/>
  <c r="T34" i="61"/>
  <c r="T34" i="99" s="1"/>
  <c r="U34" i="61"/>
  <c r="U34" i="99" s="1"/>
  <c r="R35" i="61"/>
  <c r="R35" i="99" s="1"/>
  <c r="S35" i="61"/>
  <c r="S35" i="99" s="1"/>
  <c r="T35" i="61"/>
  <c r="T35" i="99" s="1"/>
  <c r="U35" i="61"/>
  <c r="U35" i="99" s="1"/>
  <c r="R36" i="61"/>
  <c r="R36" i="99" s="1"/>
  <c r="S36" i="61"/>
  <c r="S36" i="99" s="1"/>
  <c r="T36" i="61"/>
  <c r="T36" i="99" s="1"/>
  <c r="U36" i="61"/>
  <c r="U36" i="99" s="1"/>
  <c r="R37" i="61"/>
  <c r="R37" i="99" s="1"/>
  <c r="S37" i="61"/>
  <c r="S37" i="99" s="1"/>
  <c r="T37" i="61"/>
  <c r="T37" i="99" s="1"/>
  <c r="U37" i="61"/>
  <c r="U37" i="99" s="1"/>
  <c r="R38" i="61"/>
  <c r="R38" i="99" s="1"/>
  <c r="S38" i="61"/>
  <c r="S38" i="99" s="1"/>
  <c r="T38" i="61"/>
  <c r="T38" i="99" s="1"/>
  <c r="U38" i="61"/>
  <c r="U38" i="99" s="1"/>
  <c r="R39" i="61"/>
  <c r="R39" i="99" s="1"/>
  <c r="S39" i="61"/>
  <c r="S39" i="99" s="1"/>
  <c r="T39" i="61"/>
  <c r="T39" i="99" s="1"/>
  <c r="U39" i="61"/>
  <c r="U39" i="99" s="1"/>
  <c r="R40" i="61"/>
  <c r="R40" i="99" s="1"/>
  <c r="S40" i="61"/>
  <c r="S40" i="99" s="1"/>
  <c r="T40" i="61"/>
  <c r="T40" i="99" s="1"/>
  <c r="U40" i="61"/>
  <c r="U40" i="99" s="1"/>
  <c r="R41" i="61"/>
  <c r="R41" i="99" s="1"/>
  <c r="S41" i="61"/>
  <c r="S41" i="99" s="1"/>
  <c r="T41" i="61"/>
  <c r="T41" i="99" s="1"/>
  <c r="U41" i="61"/>
  <c r="U41" i="99" s="1"/>
  <c r="R42" i="61"/>
  <c r="R42" i="99" s="1"/>
  <c r="S42" i="61"/>
  <c r="S42" i="99" s="1"/>
  <c r="T42" i="61"/>
  <c r="T42" i="99" s="1"/>
  <c r="U42" i="61"/>
  <c r="U42" i="99" s="1"/>
  <c r="R43" i="61"/>
  <c r="R43" i="99" s="1"/>
  <c r="S43" i="61"/>
  <c r="S43" i="99" s="1"/>
  <c r="T43" i="61"/>
  <c r="T43" i="99" s="1"/>
  <c r="U43" i="61"/>
  <c r="U43" i="99" s="1"/>
  <c r="R44" i="61"/>
  <c r="R44" i="99" s="1"/>
  <c r="S44" i="61"/>
  <c r="S44" i="99" s="1"/>
  <c r="T44" i="61"/>
  <c r="T44" i="99" s="1"/>
  <c r="U44" i="61"/>
  <c r="U44" i="99" s="1"/>
  <c r="R45" i="61"/>
  <c r="R45" i="99" s="1"/>
  <c r="S45" i="61"/>
  <c r="S45" i="99" s="1"/>
  <c r="T45" i="61"/>
  <c r="T45" i="99" s="1"/>
  <c r="U45" i="61"/>
  <c r="U45" i="99" s="1"/>
  <c r="R47" i="61"/>
  <c r="R47" i="99" s="1"/>
  <c r="S47" i="61"/>
  <c r="S47" i="99" s="1"/>
  <c r="T47" i="61"/>
  <c r="T47" i="99" s="1"/>
  <c r="U47" i="61"/>
  <c r="U47" i="99" s="1"/>
  <c r="R48" i="61"/>
  <c r="R48" i="99" s="1"/>
  <c r="S48" i="61"/>
  <c r="S48" i="99" s="1"/>
  <c r="T48" i="61"/>
  <c r="T48" i="99" s="1"/>
  <c r="U48" i="61"/>
  <c r="U48" i="99" s="1"/>
  <c r="R49" i="61"/>
  <c r="R49" i="99" s="1"/>
  <c r="S49" i="61"/>
  <c r="S49" i="99" s="1"/>
  <c r="T49" i="61"/>
  <c r="T49" i="99" s="1"/>
  <c r="U49" i="61"/>
  <c r="U49" i="99" s="1"/>
  <c r="R50" i="61"/>
  <c r="R50" i="99" s="1"/>
  <c r="S50" i="61"/>
  <c r="S50" i="99" s="1"/>
  <c r="T50" i="61"/>
  <c r="T50" i="99" s="1"/>
  <c r="U50" i="61"/>
  <c r="U50" i="99" s="1"/>
  <c r="R51" i="61"/>
  <c r="R51" i="99" s="1"/>
  <c r="S51" i="61"/>
  <c r="S51" i="99" s="1"/>
  <c r="T51" i="61"/>
  <c r="T51" i="99" s="1"/>
  <c r="U51" i="61"/>
  <c r="U51" i="99" s="1"/>
  <c r="R52" i="61"/>
  <c r="R52" i="99" s="1"/>
  <c r="S52" i="61"/>
  <c r="S52" i="99" s="1"/>
  <c r="T52" i="61"/>
  <c r="T52" i="99" s="1"/>
  <c r="U52" i="61"/>
  <c r="U52" i="99" s="1"/>
  <c r="R53" i="61"/>
  <c r="R53" i="99" s="1"/>
  <c r="S53" i="61"/>
  <c r="S53" i="99" s="1"/>
  <c r="T53" i="61"/>
  <c r="T53" i="99" s="1"/>
  <c r="U53" i="61"/>
  <c r="U53" i="99" s="1"/>
  <c r="R54" i="61"/>
  <c r="R54" i="99" s="1"/>
  <c r="S54" i="61"/>
  <c r="S54" i="99" s="1"/>
  <c r="T54" i="61"/>
  <c r="T54" i="99" s="1"/>
  <c r="U54" i="61"/>
  <c r="U54" i="99" s="1"/>
  <c r="R55" i="61"/>
  <c r="R55" i="99" s="1"/>
  <c r="S55" i="61"/>
  <c r="S55" i="99" s="1"/>
  <c r="T55" i="61"/>
  <c r="T55" i="99" s="1"/>
  <c r="U55" i="61"/>
  <c r="U55" i="99" s="1"/>
  <c r="R56" i="61"/>
  <c r="R56" i="99" s="1"/>
  <c r="S56" i="61"/>
  <c r="S56" i="99" s="1"/>
  <c r="T56" i="61"/>
  <c r="T56" i="99" s="1"/>
  <c r="U56" i="61"/>
  <c r="U56" i="99" s="1"/>
  <c r="R57" i="61"/>
  <c r="R57" i="99" s="1"/>
  <c r="S57" i="61"/>
  <c r="S57" i="99" s="1"/>
  <c r="T57" i="61"/>
  <c r="T57" i="99" s="1"/>
  <c r="U57" i="61"/>
  <c r="U57" i="99" s="1"/>
  <c r="R58" i="61"/>
  <c r="R58" i="99" s="1"/>
  <c r="S58" i="61"/>
  <c r="S58" i="99" s="1"/>
  <c r="T58" i="61"/>
  <c r="T58" i="99" s="1"/>
  <c r="U58" i="61"/>
  <c r="U58" i="99" s="1"/>
  <c r="R59" i="61"/>
  <c r="R59" i="99" s="1"/>
  <c r="S59" i="61"/>
  <c r="S59" i="99" s="1"/>
  <c r="T59" i="61"/>
  <c r="T59" i="99" s="1"/>
  <c r="U59" i="61"/>
  <c r="U59" i="99" s="1"/>
  <c r="R61" i="61"/>
  <c r="R61" i="99" s="1"/>
  <c r="S61" i="61"/>
  <c r="S61" i="99" s="1"/>
  <c r="T61" i="61"/>
  <c r="T61" i="99" s="1"/>
  <c r="U61" i="61"/>
  <c r="U61" i="99" s="1"/>
  <c r="R62" i="61"/>
  <c r="R62" i="99" s="1"/>
  <c r="S62" i="61"/>
  <c r="S62" i="99" s="1"/>
  <c r="T62" i="61"/>
  <c r="T62" i="99" s="1"/>
  <c r="U62" i="61"/>
  <c r="U62" i="99" s="1"/>
  <c r="R63" i="61"/>
  <c r="R63" i="99" s="1"/>
  <c r="S63" i="61"/>
  <c r="S63" i="99" s="1"/>
  <c r="T63" i="61"/>
  <c r="T63" i="99" s="1"/>
  <c r="U63" i="61"/>
  <c r="U63" i="99" s="1"/>
  <c r="R64" i="61"/>
  <c r="R64" i="99" s="1"/>
  <c r="S64" i="61"/>
  <c r="S64" i="99" s="1"/>
  <c r="T64" i="61"/>
  <c r="T64" i="99" s="1"/>
  <c r="U64" i="61"/>
  <c r="U64" i="99" s="1"/>
  <c r="R65" i="61"/>
  <c r="R65" i="99" s="1"/>
  <c r="S65" i="61"/>
  <c r="S65" i="99" s="1"/>
  <c r="T65" i="61"/>
  <c r="T65" i="99" s="1"/>
  <c r="U65" i="61"/>
  <c r="U65" i="99" s="1"/>
  <c r="R66" i="61"/>
  <c r="R66" i="99" s="1"/>
  <c r="S66" i="61"/>
  <c r="S66" i="99" s="1"/>
  <c r="T66" i="61"/>
  <c r="T66" i="99" s="1"/>
  <c r="U66" i="61"/>
  <c r="U66" i="99" s="1"/>
  <c r="R67" i="61"/>
  <c r="R67" i="99" s="1"/>
  <c r="S67" i="61"/>
  <c r="S67" i="99" s="1"/>
  <c r="T67" i="61"/>
  <c r="T67" i="99" s="1"/>
  <c r="U67" i="61"/>
  <c r="U67" i="99" s="1"/>
  <c r="R68" i="61"/>
  <c r="R68" i="99" s="1"/>
  <c r="S68" i="61"/>
  <c r="S68" i="99" s="1"/>
  <c r="T68" i="61"/>
  <c r="T68" i="99" s="1"/>
  <c r="U68" i="61"/>
  <c r="U68" i="99" s="1"/>
  <c r="R69" i="61"/>
  <c r="R69" i="99" s="1"/>
  <c r="S69" i="61"/>
  <c r="S69" i="99" s="1"/>
  <c r="T69" i="61"/>
  <c r="T69" i="99" s="1"/>
  <c r="U69" i="61"/>
  <c r="U69" i="99" s="1"/>
  <c r="R70" i="61"/>
  <c r="R70" i="99" s="1"/>
  <c r="S70" i="61"/>
  <c r="S70" i="99" s="1"/>
  <c r="T70" i="61"/>
  <c r="T70" i="99" s="1"/>
  <c r="U70" i="61"/>
  <c r="U70" i="99" s="1"/>
  <c r="R71" i="61"/>
  <c r="R71" i="99" s="1"/>
  <c r="S71" i="61"/>
  <c r="S71" i="99" s="1"/>
  <c r="T71" i="61"/>
  <c r="T71" i="99" s="1"/>
  <c r="U71" i="61"/>
  <c r="U71" i="99" s="1"/>
  <c r="R72" i="61"/>
  <c r="R72" i="99" s="1"/>
  <c r="S72" i="61"/>
  <c r="S72" i="99" s="1"/>
  <c r="T72" i="61"/>
  <c r="T72" i="99" s="1"/>
  <c r="U72" i="61"/>
  <c r="U72" i="99" s="1"/>
  <c r="R73" i="61"/>
  <c r="R73" i="99" s="1"/>
  <c r="S73" i="61"/>
  <c r="S73" i="99" s="1"/>
  <c r="T73" i="61"/>
  <c r="T73" i="99" s="1"/>
  <c r="U73" i="61"/>
  <c r="U73" i="99" s="1"/>
  <c r="M19" i="61"/>
  <c r="M20" i="61"/>
  <c r="M20" i="99" s="1"/>
  <c r="M21" i="61"/>
  <c r="M21" i="99" s="1"/>
  <c r="M22" i="61"/>
  <c r="M22" i="99" s="1"/>
  <c r="M23" i="61"/>
  <c r="M23" i="99" s="1"/>
  <c r="M24" i="61"/>
  <c r="M24" i="99" s="1"/>
  <c r="M25" i="61"/>
  <c r="M25" i="99" s="1"/>
  <c r="M26" i="61"/>
  <c r="M26" i="99" s="1"/>
  <c r="M27" i="61"/>
  <c r="M27" i="99" s="1"/>
  <c r="M28" i="61"/>
  <c r="M28" i="99" s="1"/>
  <c r="M29" i="61"/>
  <c r="M29" i="99" s="1"/>
  <c r="M30" i="61"/>
  <c r="M30" i="99" s="1"/>
  <c r="M31" i="61"/>
  <c r="M31" i="99" s="1"/>
  <c r="M33" i="61"/>
  <c r="M33" i="99" s="1"/>
  <c r="M34" i="61"/>
  <c r="M34" i="99" s="1"/>
  <c r="M35" i="61"/>
  <c r="M36" i="61"/>
  <c r="M36" i="99" s="1"/>
  <c r="M37" i="61"/>
  <c r="M37" i="99" s="1"/>
  <c r="M38" i="61"/>
  <c r="M38" i="99" s="1"/>
  <c r="M39" i="61"/>
  <c r="M39" i="99" s="1"/>
  <c r="M40" i="61"/>
  <c r="M40" i="99" s="1"/>
  <c r="M41" i="61"/>
  <c r="M41" i="99" s="1"/>
  <c r="M42" i="61"/>
  <c r="M42" i="99" s="1"/>
  <c r="M43" i="61"/>
  <c r="M44" i="61"/>
  <c r="M44" i="99" s="1"/>
  <c r="M45" i="61"/>
  <c r="M45" i="99" s="1"/>
  <c r="M47" i="61"/>
  <c r="M47" i="99" s="1"/>
  <c r="M48" i="61"/>
  <c r="M48" i="99" s="1"/>
  <c r="M49" i="61"/>
  <c r="M49" i="99" s="1"/>
  <c r="M50" i="61"/>
  <c r="M50" i="99" s="1"/>
  <c r="M51" i="61"/>
  <c r="M51" i="99" s="1"/>
  <c r="M52" i="61"/>
  <c r="M52" i="99" s="1"/>
  <c r="M53" i="61"/>
  <c r="M54" i="61"/>
  <c r="M54" i="99" s="1"/>
  <c r="M55" i="61"/>
  <c r="M56" i="61"/>
  <c r="M56" i="99" s="1"/>
  <c r="M57" i="61"/>
  <c r="M57" i="99" s="1"/>
  <c r="M58" i="61"/>
  <c r="M58" i="99" s="1"/>
  <c r="M59" i="61"/>
  <c r="M59" i="99" s="1"/>
  <c r="M61" i="61"/>
  <c r="M62" i="61"/>
  <c r="M62" i="99" s="1"/>
  <c r="M63" i="61"/>
  <c r="M63" i="99" s="1"/>
  <c r="M64" i="61"/>
  <c r="M64" i="99" s="1"/>
  <c r="M65" i="61"/>
  <c r="M66" i="61"/>
  <c r="M66" i="99" s="1"/>
  <c r="M67" i="61"/>
  <c r="M67" i="99" s="1"/>
  <c r="M68" i="61"/>
  <c r="M68" i="99" s="1"/>
  <c r="M69" i="61"/>
  <c r="M69" i="99" s="1"/>
  <c r="M70" i="61"/>
  <c r="M70" i="99" s="1"/>
  <c r="M71" i="61"/>
  <c r="M71" i="99" s="1"/>
  <c r="M72" i="61"/>
  <c r="M72" i="99" s="1"/>
  <c r="M73" i="61"/>
  <c r="L22" i="109" l="1"/>
  <c r="E9" i="57"/>
  <c r="W53" i="61"/>
  <c r="W53" i="99" s="1"/>
  <c r="M53" i="99"/>
  <c r="W61" i="61"/>
  <c r="W61" i="99" s="1"/>
  <c r="M61" i="99"/>
  <c r="W43" i="61"/>
  <c r="W43" i="99" s="1"/>
  <c r="M43" i="99"/>
  <c r="W35" i="61"/>
  <c r="W35" i="99" s="1"/>
  <c r="M35" i="99"/>
  <c r="W73" i="61"/>
  <c r="W73" i="99" s="1"/>
  <c r="M73" i="99"/>
  <c r="W65" i="61"/>
  <c r="W65" i="99" s="1"/>
  <c r="M65" i="99"/>
  <c r="W55" i="61"/>
  <c r="W55" i="99" s="1"/>
  <c r="M55" i="99"/>
  <c r="W19" i="61"/>
  <c r="W19" i="99" s="1"/>
  <c r="M19" i="99"/>
  <c r="O22" i="109"/>
  <c r="N22" i="109"/>
  <c r="N29" i="108"/>
  <c r="M22" i="109"/>
  <c r="W69" i="61"/>
  <c r="W69" i="99" s="1"/>
  <c r="W21" i="61"/>
  <c r="W21" i="99" s="1"/>
  <c r="W27" i="61"/>
  <c r="W27" i="99" s="1"/>
  <c r="W57" i="61"/>
  <c r="W57" i="99" s="1"/>
  <c r="W49" i="61"/>
  <c r="W49" i="99" s="1"/>
  <c r="W31" i="61"/>
  <c r="W31" i="99" s="1"/>
  <c r="W23" i="61"/>
  <c r="W23" i="99" s="1"/>
  <c r="W71" i="61"/>
  <c r="W71" i="99" s="1"/>
  <c r="W37" i="61"/>
  <c r="W37" i="99" s="1"/>
  <c r="W67" i="61"/>
  <c r="W67" i="99" s="1"/>
  <c r="W41" i="61"/>
  <c r="W41" i="99" s="1"/>
  <c r="W33" i="61"/>
  <c r="W33" i="99" s="1"/>
  <c r="W59" i="61"/>
  <c r="W59" i="99" s="1"/>
  <c r="W51" i="61"/>
  <c r="W51" i="99" s="1"/>
  <c r="W25" i="61"/>
  <c r="W25" i="99" s="1"/>
  <c r="W39" i="61"/>
  <c r="W39" i="99" s="1"/>
  <c r="W63" i="61"/>
  <c r="W63" i="99" s="1"/>
  <c r="W47" i="61"/>
  <c r="W47" i="99" s="1"/>
  <c r="W29" i="61"/>
  <c r="W29" i="99" s="1"/>
  <c r="W45" i="61"/>
  <c r="W45" i="99" s="1"/>
  <c r="W64" i="61"/>
  <c r="W64" i="99" s="1"/>
  <c r="W48" i="61"/>
  <c r="W48" i="99" s="1"/>
  <c r="W58" i="61"/>
  <c r="W58" i="99" s="1"/>
  <c r="W42" i="61"/>
  <c r="W42" i="99" s="1"/>
  <c r="W26" i="61"/>
  <c r="W26" i="99" s="1"/>
  <c r="W68" i="61"/>
  <c r="W68" i="99" s="1"/>
  <c r="W52" i="61"/>
  <c r="W52" i="99" s="1"/>
  <c r="W36" i="61"/>
  <c r="W36" i="99" s="1"/>
  <c r="W20" i="61"/>
  <c r="W20" i="99" s="1"/>
  <c r="W62" i="61"/>
  <c r="W62" i="99" s="1"/>
  <c r="W30" i="61"/>
  <c r="W30" i="99" s="1"/>
  <c r="W72" i="61"/>
  <c r="W72" i="99" s="1"/>
  <c r="W56" i="61"/>
  <c r="W56" i="99" s="1"/>
  <c r="W40" i="61"/>
  <c r="W40" i="99" s="1"/>
  <c r="W24" i="61"/>
  <c r="W24" i="99" s="1"/>
  <c r="W66" i="61"/>
  <c r="W66" i="99" s="1"/>
  <c r="W50" i="61"/>
  <c r="W50" i="99" s="1"/>
  <c r="W34" i="61"/>
  <c r="W34" i="99" s="1"/>
  <c r="W44" i="61"/>
  <c r="W44" i="99" s="1"/>
  <c r="W28" i="61"/>
  <c r="W28" i="99" s="1"/>
  <c r="W70" i="61"/>
  <c r="W70" i="99" s="1"/>
  <c r="W54" i="61"/>
  <c r="W54" i="99" s="1"/>
  <c r="W38" i="61"/>
  <c r="W38" i="99" s="1"/>
  <c r="W22" i="61"/>
  <c r="W22" i="99" s="1"/>
  <c r="BJ31" i="101"/>
  <c r="BJ30" i="101"/>
  <c r="BJ29" i="101"/>
  <c r="BJ28" i="101"/>
  <c r="BJ27" i="101"/>
  <c r="BJ26" i="101"/>
  <c r="BJ25" i="101"/>
  <c r="BJ24" i="101"/>
  <c r="BJ23" i="101"/>
  <c r="BJ22" i="101"/>
  <c r="BJ21" i="101"/>
  <c r="BJ20" i="101"/>
  <c r="BJ19" i="101"/>
  <c r="BJ18" i="101"/>
  <c r="BJ17" i="101"/>
  <c r="BJ16" i="101"/>
  <c r="BJ15" i="101"/>
  <c r="BJ14" i="101"/>
  <c r="BC16" i="101"/>
  <c r="BC17" i="101"/>
  <c r="BC18" i="101"/>
  <c r="BC19" i="101"/>
  <c r="BC20" i="101"/>
  <c r="BC21" i="101"/>
  <c r="BC22" i="101"/>
  <c r="BC23" i="101"/>
  <c r="BC24" i="101"/>
  <c r="BC25" i="101"/>
  <c r="BC26" i="101"/>
  <c r="BC27" i="101"/>
  <c r="BC28" i="101"/>
  <c r="BC29" i="101"/>
  <c r="BC30" i="101"/>
  <c r="BC31" i="101"/>
  <c r="BC15" i="101"/>
  <c r="BC14" i="101"/>
  <c r="N29" i="109" l="1"/>
  <c r="L29" i="109"/>
  <c r="M29" i="109"/>
  <c r="O29" i="109"/>
  <c r="E11" i="57"/>
  <c r="I9" i="57" s="1"/>
  <c r="E14" i="57" l="1"/>
  <c r="I12" i="57" s="1"/>
  <c r="G21" i="101"/>
  <c r="E4" i="101"/>
  <c r="BL32" i="69" l="1"/>
  <c r="BM32" i="69"/>
  <c r="BN32" i="69"/>
  <c r="BO32" i="69"/>
  <c r="BP32" i="69"/>
  <c r="BK32" i="69"/>
  <c r="BG32" i="69"/>
  <c r="BH32" i="69"/>
  <c r="BF32" i="69"/>
  <c r="BD32" i="69"/>
  <c r="AY32" i="69"/>
  <c r="AZ32" i="69"/>
  <c r="BA32" i="69"/>
  <c r="BB32" i="69"/>
  <c r="AX32" i="69"/>
  <c r="AP32" i="69"/>
  <c r="AQ32" i="69"/>
  <c r="AR32" i="69"/>
  <c r="AS32" i="69"/>
  <c r="AT32" i="69"/>
  <c r="AU32" i="69"/>
  <c r="AV32" i="69"/>
  <c r="AO32" i="69"/>
  <c r="AJ32" i="69"/>
  <c r="AF32" i="69"/>
  <c r="AE32" i="69"/>
  <c r="BK14" i="101"/>
  <c r="BL14" i="101"/>
  <c r="BM14" i="101"/>
  <c r="BN14" i="101"/>
  <c r="BO14" i="101"/>
  <c r="BP14" i="101"/>
  <c r="BK15" i="101"/>
  <c r="BL15" i="101"/>
  <c r="BM15" i="101"/>
  <c r="BN15" i="101"/>
  <c r="BO15" i="101"/>
  <c r="BP15" i="101"/>
  <c r="BK16" i="101"/>
  <c r="BL16" i="101"/>
  <c r="BM16" i="101"/>
  <c r="BN16" i="101"/>
  <c r="BO16" i="101"/>
  <c r="BP16" i="101"/>
  <c r="BK17" i="101"/>
  <c r="BL17" i="101"/>
  <c r="BM17" i="101"/>
  <c r="BN17" i="101"/>
  <c r="BO17" i="101"/>
  <c r="BP17" i="101"/>
  <c r="BK18" i="101"/>
  <c r="BL18" i="101"/>
  <c r="BM18" i="101"/>
  <c r="BN18" i="101"/>
  <c r="BO18" i="101"/>
  <c r="BP18" i="101"/>
  <c r="BK19" i="101"/>
  <c r="BL19" i="101"/>
  <c r="BM19" i="101"/>
  <c r="BN19" i="101"/>
  <c r="BO19" i="101"/>
  <c r="BP19" i="101"/>
  <c r="BK20" i="101"/>
  <c r="BL20" i="101"/>
  <c r="BM20" i="101"/>
  <c r="BN20" i="101"/>
  <c r="BO20" i="101"/>
  <c r="BP20" i="101"/>
  <c r="BK21" i="101"/>
  <c r="BL21" i="101"/>
  <c r="BM21" i="101"/>
  <c r="BN21" i="101"/>
  <c r="BO21" i="101"/>
  <c r="BP21" i="101"/>
  <c r="BK22" i="101"/>
  <c r="BL22" i="101"/>
  <c r="BM22" i="101"/>
  <c r="BN22" i="101"/>
  <c r="BO22" i="101"/>
  <c r="BP22" i="101"/>
  <c r="BK23" i="101"/>
  <c r="BL23" i="101"/>
  <c r="BM23" i="101"/>
  <c r="BN23" i="101"/>
  <c r="BO23" i="101"/>
  <c r="BP23" i="101"/>
  <c r="BK24" i="101"/>
  <c r="BL24" i="101"/>
  <c r="BM24" i="101"/>
  <c r="BN24" i="101"/>
  <c r="BO24" i="101"/>
  <c r="BP24" i="101"/>
  <c r="BK25" i="101"/>
  <c r="BL25" i="101"/>
  <c r="BM25" i="101"/>
  <c r="BN25" i="101"/>
  <c r="BO25" i="101"/>
  <c r="BP25" i="101"/>
  <c r="BK26" i="101"/>
  <c r="BL26" i="101"/>
  <c r="BM26" i="101"/>
  <c r="BN26" i="101"/>
  <c r="BO26" i="101"/>
  <c r="BP26" i="101"/>
  <c r="BK27" i="101"/>
  <c r="BL27" i="101"/>
  <c r="BM27" i="101"/>
  <c r="BN27" i="101"/>
  <c r="BO27" i="101"/>
  <c r="BP27" i="101"/>
  <c r="BK28" i="101"/>
  <c r="BL28" i="101"/>
  <c r="BM28" i="101"/>
  <c r="BN28" i="101"/>
  <c r="BO28" i="101"/>
  <c r="BP28" i="101"/>
  <c r="BK29" i="101"/>
  <c r="BL29" i="101"/>
  <c r="BM29" i="101"/>
  <c r="BN29" i="101"/>
  <c r="BO29" i="101"/>
  <c r="BP29" i="101"/>
  <c r="BK30" i="101"/>
  <c r="BL30" i="101"/>
  <c r="BM30" i="101"/>
  <c r="BN30" i="101"/>
  <c r="BO30" i="101"/>
  <c r="BP30" i="101"/>
  <c r="BK31" i="101"/>
  <c r="BL31" i="101"/>
  <c r="BM31" i="101"/>
  <c r="BN31" i="101"/>
  <c r="BO31" i="101"/>
  <c r="BP31" i="101"/>
  <c r="BG14" i="101"/>
  <c r="BH14" i="101"/>
  <c r="BG15" i="101"/>
  <c r="BH15" i="101"/>
  <c r="BG16" i="101"/>
  <c r="BH16" i="101"/>
  <c r="BG17" i="101"/>
  <c r="BH17" i="101"/>
  <c r="BG18" i="101"/>
  <c r="BH18" i="101"/>
  <c r="BG19" i="101"/>
  <c r="BH19" i="101"/>
  <c r="BG20" i="101"/>
  <c r="BH20" i="101"/>
  <c r="BG21" i="101"/>
  <c r="BH21" i="101"/>
  <c r="BG22" i="101"/>
  <c r="BH22" i="101"/>
  <c r="BG23" i="101"/>
  <c r="BH23" i="101"/>
  <c r="BG24" i="101"/>
  <c r="BH24" i="101"/>
  <c r="BG25" i="101"/>
  <c r="BH25" i="101"/>
  <c r="BG26" i="101"/>
  <c r="BH26" i="101"/>
  <c r="BG27" i="101"/>
  <c r="BH27" i="101"/>
  <c r="BG28" i="101"/>
  <c r="BH28" i="101"/>
  <c r="BG29" i="101"/>
  <c r="BH29" i="101"/>
  <c r="BG30" i="101"/>
  <c r="BH30" i="101"/>
  <c r="BG31" i="101"/>
  <c r="BH31" i="101"/>
  <c r="BF31" i="101"/>
  <c r="BF30" i="101"/>
  <c r="BF29" i="101"/>
  <c r="BF28" i="101"/>
  <c r="BF27" i="101"/>
  <c r="BF26" i="101"/>
  <c r="BF25" i="101"/>
  <c r="BF24" i="101"/>
  <c r="BF23" i="101"/>
  <c r="BF22" i="101"/>
  <c r="BF21" i="101"/>
  <c r="BF20" i="101"/>
  <c r="BF19" i="101"/>
  <c r="BF18" i="101"/>
  <c r="BF17" i="101"/>
  <c r="BF16" i="101"/>
  <c r="BF15" i="101"/>
  <c r="BF14" i="101"/>
  <c r="BI19" i="101"/>
  <c r="BI31" i="101"/>
  <c r="BI30" i="101"/>
  <c r="BI29" i="101"/>
  <c r="BI28" i="101"/>
  <c r="BI27" i="101"/>
  <c r="BI26" i="101"/>
  <c r="BI25" i="101"/>
  <c r="BI24" i="101"/>
  <c r="BI23" i="101"/>
  <c r="BI22" i="101"/>
  <c r="BI21" i="101"/>
  <c r="BI20" i="101"/>
  <c r="BI18" i="101"/>
  <c r="BI17" i="101"/>
  <c r="BI16" i="101"/>
  <c r="BI15" i="101"/>
  <c r="BI14" i="101"/>
  <c r="BE31" i="101"/>
  <c r="BE30" i="101"/>
  <c r="BE29" i="101"/>
  <c r="BE28" i="101"/>
  <c r="BE27" i="101"/>
  <c r="BE26" i="101"/>
  <c r="BE25" i="101"/>
  <c r="BE24" i="101"/>
  <c r="BE23" i="101"/>
  <c r="BE22" i="101"/>
  <c r="BE21" i="101"/>
  <c r="BE20" i="101"/>
  <c r="BE19" i="101"/>
  <c r="BE18" i="101"/>
  <c r="BE17" i="101"/>
  <c r="BE16" i="101"/>
  <c r="BE15" i="101"/>
  <c r="BE14" i="101"/>
  <c r="AY14" i="101"/>
  <c r="AZ14" i="101"/>
  <c r="BA14" i="101"/>
  <c r="BB14" i="101"/>
  <c r="BD14" i="101"/>
  <c r="AY15" i="101"/>
  <c r="AZ15" i="101"/>
  <c r="BA15" i="101"/>
  <c r="BB15" i="101"/>
  <c r="BD15" i="101"/>
  <c r="AY16" i="101"/>
  <c r="AZ16" i="101"/>
  <c r="BA16" i="101"/>
  <c r="BB16" i="101"/>
  <c r="BD16" i="101"/>
  <c r="AY17" i="101"/>
  <c r="AZ17" i="101"/>
  <c r="BA17" i="101"/>
  <c r="BB17" i="101"/>
  <c r="BD17" i="101"/>
  <c r="AY18" i="101"/>
  <c r="AZ18" i="101"/>
  <c r="BA18" i="101"/>
  <c r="BB18" i="101"/>
  <c r="BD18" i="101"/>
  <c r="AY19" i="101"/>
  <c r="AZ19" i="101"/>
  <c r="BA19" i="101"/>
  <c r="BB19" i="101"/>
  <c r="BD19" i="101"/>
  <c r="AY20" i="101"/>
  <c r="AZ20" i="101"/>
  <c r="BA20" i="101"/>
  <c r="BB20" i="101"/>
  <c r="BD20" i="101"/>
  <c r="AY21" i="101"/>
  <c r="AZ21" i="101"/>
  <c r="BA21" i="101"/>
  <c r="BB21" i="101"/>
  <c r="BD21" i="101"/>
  <c r="AY22" i="101"/>
  <c r="AZ22" i="101"/>
  <c r="BA22" i="101"/>
  <c r="BB22" i="101"/>
  <c r="BD22" i="101"/>
  <c r="AY23" i="101"/>
  <c r="AZ23" i="101"/>
  <c r="BA23" i="101"/>
  <c r="BB23" i="101"/>
  <c r="BD23" i="101"/>
  <c r="AY24" i="101"/>
  <c r="AZ24" i="101"/>
  <c r="BA24" i="101"/>
  <c r="BB24" i="101"/>
  <c r="BD24" i="101"/>
  <c r="AY25" i="101"/>
  <c r="AZ25" i="101"/>
  <c r="BA25" i="101"/>
  <c r="BB25" i="101"/>
  <c r="BD25" i="101"/>
  <c r="AY26" i="101"/>
  <c r="AZ26" i="101"/>
  <c r="BA26" i="101"/>
  <c r="BB26" i="101"/>
  <c r="BD26" i="101"/>
  <c r="AY27" i="101"/>
  <c r="AZ27" i="101"/>
  <c r="BA27" i="101"/>
  <c r="BB27" i="101"/>
  <c r="BD27" i="101"/>
  <c r="AY28" i="101"/>
  <c r="AZ28" i="101"/>
  <c r="BA28" i="101"/>
  <c r="BB28" i="101"/>
  <c r="BD28" i="101"/>
  <c r="AY29" i="101"/>
  <c r="AZ29" i="101"/>
  <c r="BA29" i="101"/>
  <c r="BB29" i="101"/>
  <c r="BD29" i="101"/>
  <c r="AY30" i="101"/>
  <c r="AZ30" i="101"/>
  <c r="BA30" i="101"/>
  <c r="BB30" i="101"/>
  <c r="BD30" i="101"/>
  <c r="AY31" i="101"/>
  <c r="AZ31" i="101"/>
  <c r="BA31" i="101"/>
  <c r="BB31" i="101"/>
  <c r="BD31" i="101"/>
  <c r="AX31" i="101"/>
  <c r="AX30" i="101"/>
  <c r="AX29" i="101"/>
  <c r="AX28" i="101"/>
  <c r="AX27" i="101"/>
  <c r="AX26" i="101"/>
  <c r="AX25" i="101"/>
  <c r="AX24" i="101"/>
  <c r="AX23" i="101"/>
  <c r="AX22" i="101"/>
  <c r="AX21" i="101"/>
  <c r="AX20" i="101"/>
  <c r="AX19" i="101"/>
  <c r="AX18" i="101"/>
  <c r="AX17" i="101"/>
  <c r="AX16" i="101"/>
  <c r="AX15" i="101"/>
  <c r="AX14" i="101"/>
  <c r="AW31" i="101"/>
  <c r="AW30" i="101"/>
  <c r="AW29" i="101"/>
  <c r="AW28" i="101"/>
  <c r="AW27" i="101"/>
  <c r="AW26" i="101"/>
  <c r="AW25" i="101"/>
  <c r="AW24" i="101"/>
  <c r="AW23" i="101"/>
  <c r="AW22" i="101"/>
  <c r="AW21" i="101"/>
  <c r="AW20" i="101"/>
  <c r="AW19" i="101"/>
  <c r="AW18" i="101"/>
  <c r="AW17" i="101"/>
  <c r="AW16" i="101"/>
  <c r="AW15" i="101"/>
  <c r="AW14" i="101"/>
  <c r="AP14" i="101"/>
  <c r="AQ14" i="101"/>
  <c r="AR14" i="101"/>
  <c r="AS14" i="101"/>
  <c r="AT14" i="101"/>
  <c r="AU14" i="101"/>
  <c r="AV14" i="101"/>
  <c r="AP15" i="101"/>
  <c r="AQ15" i="101"/>
  <c r="AR15" i="101"/>
  <c r="AS15" i="101"/>
  <c r="AT15" i="101"/>
  <c r="AU15" i="101"/>
  <c r="AV15" i="101"/>
  <c r="AP16" i="101"/>
  <c r="AQ16" i="101"/>
  <c r="AR16" i="101"/>
  <c r="AS16" i="101"/>
  <c r="AT16" i="101"/>
  <c r="AU16" i="101"/>
  <c r="AV16" i="101"/>
  <c r="AP17" i="101"/>
  <c r="AQ17" i="101"/>
  <c r="AR17" i="101"/>
  <c r="AS17" i="101"/>
  <c r="AT17" i="101"/>
  <c r="AU17" i="101"/>
  <c r="AV17" i="101"/>
  <c r="AP18" i="101"/>
  <c r="AQ18" i="101"/>
  <c r="AR18" i="101"/>
  <c r="AS18" i="101"/>
  <c r="AT18" i="101"/>
  <c r="AU18" i="101"/>
  <c r="AV18" i="101"/>
  <c r="AP19" i="101"/>
  <c r="AQ19" i="101"/>
  <c r="AR19" i="101"/>
  <c r="AS19" i="101"/>
  <c r="AT19" i="101"/>
  <c r="AU19" i="101"/>
  <c r="AV19" i="101"/>
  <c r="AP20" i="101"/>
  <c r="AQ20" i="101"/>
  <c r="AR20" i="101"/>
  <c r="AS20" i="101"/>
  <c r="AT20" i="101"/>
  <c r="AU20" i="101"/>
  <c r="AV20" i="101"/>
  <c r="AP21" i="101"/>
  <c r="AQ21" i="101"/>
  <c r="AR21" i="101"/>
  <c r="AS21" i="101"/>
  <c r="AT21" i="101"/>
  <c r="AU21" i="101"/>
  <c r="AV21" i="101"/>
  <c r="AP22" i="101"/>
  <c r="AQ22" i="101"/>
  <c r="AR22" i="101"/>
  <c r="AS22" i="101"/>
  <c r="AT22" i="101"/>
  <c r="AU22" i="101"/>
  <c r="AV22" i="101"/>
  <c r="AP23" i="101"/>
  <c r="AQ23" i="101"/>
  <c r="AR23" i="101"/>
  <c r="AS23" i="101"/>
  <c r="AT23" i="101"/>
  <c r="AU23" i="101"/>
  <c r="AV23" i="101"/>
  <c r="AP24" i="101"/>
  <c r="AQ24" i="101"/>
  <c r="AR24" i="101"/>
  <c r="AS24" i="101"/>
  <c r="AT24" i="101"/>
  <c r="AU24" i="101"/>
  <c r="AV24" i="101"/>
  <c r="AP25" i="101"/>
  <c r="AQ25" i="101"/>
  <c r="AR25" i="101"/>
  <c r="AS25" i="101"/>
  <c r="AT25" i="101"/>
  <c r="AU25" i="101"/>
  <c r="AV25" i="101"/>
  <c r="AP26" i="101"/>
  <c r="AQ26" i="101"/>
  <c r="AR26" i="101"/>
  <c r="AS26" i="101"/>
  <c r="AT26" i="101"/>
  <c r="AU26" i="101"/>
  <c r="AV26" i="101"/>
  <c r="AP27" i="101"/>
  <c r="AQ27" i="101"/>
  <c r="AR27" i="101"/>
  <c r="AS27" i="101"/>
  <c r="AT27" i="101"/>
  <c r="AU27" i="101"/>
  <c r="AV27" i="101"/>
  <c r="AP28" i="101"/>
  <c r="AQ28" i="101"/>
  <c r="AR28" i="101"/>
  <c r="AS28" i="101"/>
  <c r="AT28" i="101"/>
  <c r="AU28" i="101"/>
  <c r="AV28" i="101"/>
  <c r="AP29" i="101"/>
  <c r="AQ29" i="101"/>
  <c r="AR29" i="101"/>
  <c r="AS29" i="101"/>
  <c r="AT29" i="101"/>
  <c r="AU29" i="101"/>
  <c r="AV29" i="101"/>
  <c r="AP30" i="101"/>
  <c r="AQ30" i="101"/>
  <c r="AR30" i="101"/>
  <c r="AS30" i="101"/>
  <c r="AT30" i="101"/>
  <c r="AU30" i="101"/>
  <c r="AV30" i="101"/>
  <c r="AP31" i="101"/>
  <c r="AQ31" i="101"/>
  <c r="AR31" i="101"/>
  <c r="AS31" i="101"/>
  <c r="AT31" i="101"/>
  <c r="AU31" i="101"/>
  <c r="AV31" i="101"/>
  <c r="AO31" i="101"/>
  <c r="AO30" i="101"/>
  <c r="AO29" i="101"/>
  <c r="AO28" i="101"/>
  <c r="AO27" i="101"/>
  <c r="AO26" i="101"/>
  <c r="AO25" i="101"/>
  <c r="AO24" i="101"/>
  <c r="AO23" i="101"/>
  <c r="AO22" i="101"/>
  <c r="AO21" i="101"/>
  <c r="AO20" i="101"/>
  <c r="AO19" i="101"/>
  <c r="AO18" i="101"/>
  <c r="AO17" i="101"/>
  <c r="AO16" i="101"/>
  <c r="AO15" i="101"/>
  <c r="AO14" i="101"/>
  <c r="AN31" i="101"/>
  <c r="AN30" i="101"/>
  <c r="AN29" i="101"/>
  <c r="AN28" i="101"/>
  <c r="AN27" i="101"/>
  <c r="AN26" i="101"/>
  <c r="AN25" i="101"/>
  <c r="AN24" i="101"/>
  <c r="AN23" i="101"/>
  <c r="AN22" i="101"/>
  <c r="AN21" i="101"/>
  <c r="AN20" i="101"/>
  <c r="AN19" i="101"/>
  <c r="AN18" i="101"/>
  <c r="AN17" i="101"/>
  <c r="AN16" i="101"/>
  <c r="AN15" i="101"/>
  <c r="AN14" i="101"/>
  <c r="AM31" i="101"/>
  <c r="AM30" i="101"/>
  <c r="AM29" i="101"/>
  <c r="AM28" i="101"/>
  <c r="AM27" i="101"/>
  <c r="AM26" i="101"/>
  <c r="AM25" i="101"/>
  <c r="AM24" i="101"/>
  <c r="AM23" i="101"/>
  <c r="AM22" i="101"/>
  <c r="AM21" i="101"/>
  <c r="AM20" i="101"/>
  <c r="AM19" i="101"/>
  <c r="AM18" i="101"/>
  <c r="AM17" i="101"/>
  <c r="AM16" i="101"/>
  <c r="AM15" i="101"/>
  <c r="AM14" i="101"/>
  <c r="AL31" i="101"/>
  <c r="AL30" i="101"/>
  <c r="AL29" i="101"/>
  <c r="AL28" i="101"/>
  <c r="AL27" i="101"/>
  <c r="AL26" i="101"/>
  <c r="AL25" i="101"/>
  <c r="AL24" i="101"/>
  <c r="AL23" i="101"/>
  <c r="AL22" i="101"/>
  <c r="AL21" i="101"/>
  <c r="AL20" i="101"/>
  <c r="AL19" i="101"/>
  <c r="AL18" i="101"/>
  <c r="AL17" i="101"/>
  <c r="AL16" i="101"/>
  <c r="AL15" i="101"/>
  <c r="AL14" i="101"/>
  <c r="AK31" i="101"/>
  <c r="AK30" i="101"/>
  <c r="AK29" i="101"/>
  <c r="AK28" i="101"/>
  <c r="AK27" i="101"/>
  <c r="AK26" i="101"/>
  <c r="AK25" i="101"/>
  <c r="AK24" i="101"/>
  <c r="AK23" i="101"/>
  <c r="AK22" i="101"/>
  <c r="AK21" i="101"/>
  <c r="AK20" i="101"/>
  <c r="AK19" i="101"/>
  <c r="AK18" i="101"/>
  <c r="AK17" i="101"/>
  <c r="AK16" i="101"/>
  <c r="AK15" i="101"/>
  <c r="AK14" i="101"/>
  <c r="AJ31" i="101"/>
  <c r="AJ30" i="101"/>
  <c r="AJ29" i="101"/>
  <c r="AJ28" i="101"/>
  <c r="AJ27" i="101"/>
  <c r="AJ26" i="101"/>
  <c r="AJ25" i="101"/>
  <c r="AJ24" i="101"/>
  <c r="AJ23" i="101"/>
  <c r="AJ22" i="101"/>
  <c r="AJ21" i="101"/>
  <c r="AJ20" i="101"/>
  <c r="AJ19" i="101"/>
  <c r="AJ18" i="101"/>
  <c r="AJ17" i="101"/>
  <c r="AJ16" i="101"/>
  <c r="AJ15" i="101"/>
  <c r="AJ14" i="101"/>
  <c r="AI31" i="101"/>
  <c r="AI30" i="101"/>
  <c r="AI29" i="101"/>
  <c r="AI28" i="101"/>
  <c r="AI27" i="101"/>
  <c r="AI26" i="101"/>
  <c r="AI25" i="101"/>
  <c r="AI24" i="101"/>
  <c r="AI23" i="101"/>
  <c r="AI22" i="101"/>
  <c r="AI21" i="101"/>
  <c r="AI20" i="101"/>
  <c r="AI19" i="101"/>
  <c r="AI18" i="101"/>
  <c r="AI17" i="101"/>
  <c r="AI16" i="101"/>
  <c r="AI15" i="101"/>
  <c r="AI14" i="101"/>
  <c r="AH31" i="101"/>
  <c r="AH30" i="101"/>
  <c r="AH29" i="101"/>
  <c r="AH28" i="101"/>
  <c r="AH27" i="101"/>
  <c r="AH26" i="101"/>
  <c r="AH25" i="101"/>
  <c r="AH24" i="101"/>
  <c r="AH23" i="101"/>
  <c r="AH22" i="101"/>
  <c r="AH21" i="101"/>
  <c r="AH20" i="101"/>
  <c r="AH19" i="101"/>
  <c r="AH18" i="101"/>
  <c r="AH17" i="101"/>
  <c r="AH16" i="101"/>
  <c r="AH15" i="101"/>
  <c r="AH14" i="101"/>
  <c r="AE20" i="101"/>
  <c r="AE16" i="101"/>
  <c r="AF16" i="101"/>
  <c r="AG16" i="101"/>
  <c r="AE17" i="101"/>
  <c r="AF17" i="101"/>
  <c r="AG17" i="101"/>
  <c r="AE18" i="101"/>
  <c r="AF18" i="101"/>
  <c r="AG18" i="101"/>
  <c r="AE19" i="101"/>
  <c r="AF19" i="101"/>
  <c r="AG19" i="101"/>
  <c r="AF20" i="101"/>
  <c r="AG20" i="101"/>
  <c r="AE21" i="101"/>
  <c r="AF21" i="101"/>
  <c r="AG21" i="101"/>
  <c r="AE22" i="101"/>
  <c r="AF22" i="101"/>
  <c r="AG22" i="101"/>
  <c r="AE23" i="101"/>
  <c r="AF23" i="101"/>
  <c r="AG23" i="101"/>
  <c r="AE24" i="101"/>
  <c r="AF24" i="101"/>
  <c r="AG24" i="101"/>
  <c r="AE25" i="101"/>
  <c r="AF25" i="101"/>
  <c r="AG25" i="101"/>
  <c r="AE26" i="101"/>
  <c r="AF26" i="101"/>
  <c r="AG26" i="101"/>
  <c r="AE27" i="101"/>
  <c r="AF27" i="101"/>
  <c r="AG27" i="101"/>
  <c r="AE28" i="101"/>
  <c r="AF28" i="101"/>
  <c r="AG28" i="101"/>
  <c r="AE29" i="101"/>
  <c r="AF29" i="101"/>
  <c r="AG29" i="101"/>
  <c r="AE30" i="101"/>
  <c r="AF30" i="101"/>
  <c r="AG30" i="101"/>
  <c r="AE31" i="101"/>
  <c r="AF31" i="101"/>
  <c r="AG31" i="101"/>
  <c r="AG32" i="101"/>
  <c r="AG15" i="101"/>
  <c r="AF15" i="101"/>
  <c r="AE15" i="101"/>
  <c r="AF14" i="101"/>
  <c r="AG14" i="101"/>
  <c r="AE14" i="101"/>
  <c r="D15" i="101"/>
  <c r="E15" i="101"/>
  <c r="F15" i="101"/>
  <c r="G15" i="101"/>
  <c r="H15" i="101"/>
  <c r="I15" i="101"/>
  <c r="J15" i="101"/>
  <c r="K15" i="101"/>
  <c r="L15" i="101"/>
  <c r="M15" i="101"/>
  <c r="N15" i="101"/>
  <c r="O15" i="101"/>
  <c r="P15" i="101"/>
  <c r="Q15" i="101"/>
  <c r="R15" i="101"/>
  <c r="S15" i="101"/>
  <c r="T15" i="101"/>
  <c r="U15" i="101"/>
  <c r="V15" i="101"/>
  <c r="W15" i="101"/>
  <c r="X15" i="101"/>
  <c r="Y15" i="101"/>
  <c r="Z15" i="101"/>
  <c r="AA15" i="101"/>
  <c r="AB15" i="101"/>
  <c r="AC15" i="101"/>
  <c r="AD15" i="101"/>
  <c r="D16" i="101"/>
  <c r="E16" i="101"/>
  <c r="F16" i="101"/>
  <c r="G16" i="101"/>
  <c r="H16" i="101"/>
  <c r="I16" i="101"/>
  <c r="J16" i="101"/>
  <c r="K16" i="101"/>
  <c r="L16" i="101"/>
  <c r="M16" i="101"/>
  <c r="N16" i="101"/>
  <c r="O16" i="101"/>
  <c r="P16" i="101"/>
  <c r="Q16" i="101"/>
  <c r="R16" i="101"/>
  <c r="S16" i="101"/>
  <c r="T16" i="101"/>
  <c r="U16" i="101"/>
  <c r="V16" i="101"/>
  <c r="W16" i="101"/>
  <c r="X16" i="101"/>
  <c r="Y16" i="101"/>
  <c r="Z16" i="101"/>
  <c r="AA16" i="101"/>
  <c r="AB16" i="101"/>
  <c r="AC16" i="101"/>
  <c r="AD16" i="101"/>
  <c r="D17" i="101"/>
  <c r="E17" i="101"/>
  <c r="F17" i="101"/>
  <c r="G17" i="101"/>
  <c r="H17" i="101"/>
  <c r="I17" i="101"/>
  <c r="J17" i="101"/>
  <c r="K17" i="101"/>
  <c r="L17" i="101"/>
  <c r="M17" i="101"/>
  <c r="N17" i="101"/>
  <c r="O17" i="101"/>
  <c r="P17" i="101"/>
  <c r="Q17" i="101"/>
  <c r="R17" i="101"/>
  <c r="S17" i="101"/>
  <c r="T17" i="101"/>
  <c r="U17" i="101"/>
  <c r="V17" i="101"/>
  <c r="W17" i="101"/>
  <c r="X17" i="101"/>
  <c r="Y17" i="101"/>
  <c r="Z17" i="101"/>
  <c r="AA17" i="101"/>
  <c r="AB17" i="101"/>
  <c r="AC17" i="101"/>
  <c r="AD17" i="101"/>
  <c r="D18" i="101"/>
  <c r="E18" i="101"/>
  <c r="F18" i="101"/>
  <c r="G18" i="101"/>
  <c r="H18" i="101"/>
  <c r="I18" i="101"/>
  <c r="J18" i="101"/>
  <c r="K18" i="101"/>
  <c r="L18" i="101"/>
  <c r="M18" i="101"/>
  <c r="N18" i="101"/>
  <c r="O18" i="101"/>
  <c r="P18" i="101"/>
  <c r="Q18" i="101"/>
  <c r="R18" i="101"/>
  <c r="S18" i="101"/>
  <c r="T18" i="101"/>
  <c r="U18" i="101"/>
  <c r="V18" i="101"/>
  <c r="W18" i="101"/>
  <c r="X18" i="101"/>
  <c r="Y18" i="101"/>
  <c r="Z18" i="101"/>
  <c r="AA18" i="101"/>
  <c r="AB18" i="101"/>
  <c r="AC18" i="101"/>
  <c r="AD18" i="101"/>
  <c r="D19" i="101"/>
  <c r="E19" i="101"/>
  <c r="F19" i="101"/>
  <c r="G19" i="101"/>
  <c r="H19" i="101"/>
  <c r="I19" i="101"/>
  <c r="J19" i="101"/>
  <c r="K19" i="101"/>
  <c r="L19" i="101"/>
  <c r="M19" i="101"/>
  <c r="N19" i="101"/>
  <c r="O19" i="101"/>
  <c r="P19" i="101"/>
  <c r="Q19" i="101"/>
  <c r="R19" i="101"/>
  <c r="S19" i="101"/>
  <c r="T19" i="101"/>
  <c r="U19" i="101"/>
  <c r="V19" i="101"/>
  <c r="W19" i="101"/>
  <c r="X19" i="101"/>
  <c r="Y19" i="101"/>
  <c r="Z19" i="101"/>
  <c r="AA19" i="101"/>
  <c r="AB19" i="101"/>
  <c r="AC19" i="101"/>
  <c r="AD19" i="101"/>
  <c r="D20" i="101"/>
  <c r="E20" i="101"/>
  <c r="F20" i="101"/>
  <c r="G20" i="101"/>
  <c r="H20" i="101"/>
  <c r="I20" i="101"/>
  <c r="J20" i="101"/>
  <c r="K20" i="101"/>
  <c r="L20" i="101"/>
  <c r="M20" i="101"/>
  <c r="N20" i="101"/>
  <c r="O20" i="101"/>
  <c r="P20" i="101"/>
  <c r="Q20" i="101"/>
  <c r="R20" i="101"/>
  <c r="S20" i="101"/>
  <c r="T20" i="101"/>
  <c r="U20" i="101"/>
  <c r="V20" i="101"/>
  <c r="W20" i="101"/>
  <c r="X20" i="101"/>
  <c r="Y20" i="101"/>
  <c r="Z20" i="101"/>
  <c r="AA20" i="101"/>
  <c r="AB20" i="101"/>
  <c r="AC20" i="101"/>
  <c r="AD20" i="101"/>
  <c r="D21" i="101"/>
  <c r="E21" i="101"/>
  <c r="F21" i="101"/>
  <c r="H21" i="101"/>
  <c r="I21" i="101"/>
  <c r="J21" i="101"/>
  <c r="K21" i="101"/>
  <c r="L21" i="101"/>
  <c r="M21" i="101"/>
  <c r="N21" i="101"/>
  <c r="O21" i="101"/>
  <c r="P21" i="101"/>
  <c r="Q21" i="101"/>
  <c r="R21" i="101"/>
  <c r="S21" i="101"/>
  <c r="T21" i="101"/>
  <c r="U21" i="101"/>
  <c r="V21" i="101"/>
  <c r="W21" i="101"/>
  <c r="X21" i="101"/>
  <c r="Y21" i="101"/>
  <c r="Z21" i="101"/>
  <c r="AA21" i="101"/>
  <c r="AB21" i="101"/>
  <c r="AC21" i="101"/>
  <c r="AD21" i="101"/>
  <c r="D22" i="101"/>
  <c r="E22" i="101"/>
  <c r="F22" i="101"/>
  <c r="G22" i="101"/>
  <c r="H22" i="101"/>
  <c r="I22" i="101"/>
  <c r="J22" i="101"/>
  <c r="K22" i="101"/>
  <c r="L22" i="101"/>
  <c r="M22" i="101"/>
  <c r="N22" i="101"/>
  <c r="O22" i="101"/>
  <c r="P22" i="101"/>
  <c r="Q22" i="101"/>
  <c r="R22" i="101"/>
  <c r="S22" i="101"/>
  <c r="T22" i="101"/>
  <c r="U22" i="101"/>
  <c r="V22" i="101"/>
  <c r="W22" i="101"/>
  <c r="X22" i="101"/>
  <c r="Y22" i="101"/>
  <c r="Z22" i="101"/>
  <c r="AA22" i="101"/>
  <c r="AB22" i="101"/>
  <c r="AC22" i="101"/>
  <c r="AD22" i="101"/>
  <c r="D23" i="101"/>
  <c r="E23" i="101"/>
  <c r="F23" i="101"/>
  <c r="G23" i="101"/>
  <c r="H23" i="101"/>
  <c r="I23" i="101"/>
  <c r="J23" i="101"/>
  <c r="K23" i="101"/>
  <c r="L23" i="101"/>
  <c r="M23" i="101"/>
  <c r="N23" i="101"/>
  <c r="O23" i="101"/>
  <c r="P23" i="101"/>
  <c r="Q23" i="101"/>
  <c r="R23" i="101"/>
  <c r="S23" i="101"/>
  <c r="T23" i="101"/>
  <c r="U23" i="101"/>
  <c r="V23" i="101"/>
  <c r="W23" i="101"/>
  <c r="X23" i="101"/>
  <c r="Y23" i="101"/>
  <c r="Z23" i="101"/>
  <c r="AA23" i="101"/>
  <c r="AB23" i="101"/>
  <c r="AC23" i="101"/>
  <c r="AD23" i="101"/>
  <c r="D24" i="101"/>
  <c r="E24" i="101"/>
  <c r="F24" i="101"/>
  <c r="G24" i="101"/>
  <c r="H24" i="101"/>
  <c r="I24" i="101"/>
  <c r="J24" i="101"/>
  <c r="K24" i="101"/>
  <c r="L24" i="101"/>
  <c r="M24" i="101"/>
  <c r="N24" i="101"/>
  <c r="O24" i="101"/>
  <c r="P24" i="101"/>
  <c r="Q24" i="101"/>
  <c r="R24" i="101"/>
  <c r="S24" i="101"/>
  <c r="T24" i="101"/>
  <c r="U24" i="101"/>
  <c r="V24" i="101"/>
  <c r="W24" i="101"/>
  <c r="X24" i="101"/>
  <c r="Y24" i="101"/>
  <c r="Z24" i="101"/>
  <c r="AA24" i="101"/>
  <c r="AB24" i="101"/>
  <c r="AC24" i="101"/>
  <c r="AD24" i="101"/>
  <c r="D25" i="101"/>
  <c r="E25" i="101"/>
  <c r="F25" i="101"/>
  <c r="G25" i="101"/>
  <c r="H25" i="101"/>
  <c r="I25" i="101"/>
  <c r="J25" i="101"/>
  <c r="K25" i="101"/>
  <c r="L25" i="101"/>
  <c r="M25" i="101"/>
  <c r="N25" i="101"/>
  <c r="O25" i="101"/>
  <c r="P25" i="101"/>
  <c r="Q25" i="101"/>
  <c r="R25" i="101"/>
  <c r="S25" i="101"/>
  <c r="T25" i="101"/>
  <c r="U25" i="101"/>
  <c r="V25" i="101"/>
  <c r="W25" i="101"/>
  <c r="X25" i="101"/>
  <c r="Y25" i="101"/>
  <c r="Z25" i="101"/>
  <c r="AA25" i="101"/>
  <c r="AB25" i="101"/>
  <c r="AC25" i="101"/>
  <c r="AD25" i="101"/>
  <c r="D26" i="101"/>
  <c r="E26" i="101"/>
  <c r="F26" i="101"/>
  <c r="G26" i="101"/>
  <c r="H26" i="101"/>
  <c r="I26" i="101"/>
  <c r="J26" i="101"/>
  <c r="K26" i="101"/>
  <c r="L26" i="101"/>
  <c r="M26" i="101"/>
  <c r="N26" i="101"/>
  <c r="O26" i="101"/>
  <c r="P26" i="101"/>
  <c r="Q26" i="101"/>
  <c r="R26" i="101"/>
  <c r="S26" i="101"/>
  <c r="T26" i="101"/>
  <c r="U26" i="101"/>
  <c r="V26" i="101"/>
  <c r="W26" i="101"/>
  <c r="X26" i="101"/>
  <c r="Y26" i="101"/>
  <c r="Z26" i="101"/>
  <c r="AA26" i="101"/>
  <c r="AB26" i="101"/>
  <c r="AC26" i="101"/>
  <c r="AD26" i="101"/>
  <c r="D27" i="101"/>
  <c r="E27" i="101"/>
  <c r="F27" i="101"/>
  <c r="G27" i="101"/>
  <c r="H27" i="101"/>
  <c r="I27" i="101"/>
  <c r="J27" i="101"/>
  <c r="K27" i="101"/>
  <c r="L27" i="101"/>
  <c r="M27" i="101"/>
  <c r="N27" i="101"/>
  <c r="O27" i="101"/>
  <c r="P27" i="101"/>
  <c r="Q27" i="101"/>
  <c r="R27" i="101"/>
  <c r="S27" i="101"/>
  <c r="T27" i="101"/>
  <c r="U27" i="101"/>
  <c r="V27" i="101"/>
  <c r="W27" i="101"/>
  <c r="X27" i="101"/>
  <c r="Y27" i="101"/>
  <c r="Z27" i="101"/>
  <c r="AA27" i="101"/>
  <c r="AB27" i="101"/>
  <c r="AC27" i="101"/>
  <c r="AD27" i="101"/>
  <c r="D28" i="101"/>
  <c r="E28" i="101"/>
  <c r="F28" i="101"/>
  <c r="G28" i="101"/>
  <c r="H28" i="101"/>
  <c r="I28" i="101"/>
  <c r="J28" i="101"/>
  <c r="K28" i="101"/>
  <c r="L28" i="101"/>
  <c r="M28" i="101"/>
  <c r="N28" i="101"/>
  <c r="O28" i="101"/>
  <c r="P28" i="101"/>
  <c r="Q28" i="101"/>
  <c r="R28" i="101"/>
  <c r="S28" i="101"/>
  <c r="T28" i="101"/>
  <c r="U28" i="101"/>
  <c r="V28" i="101"/>
  <c r="W28" i="101"/>
  <c r="X28" i="101"/>
  <c r="Y28" i="101"/>
  <c r="Z28" i="101"/>
  <c r="AA28" i="101"/>
  <c r="AB28" i="101"/>
  <c r="AC28" i="101"/>
  <c r="AD28" i="101"/>
  <c r="D29" i="101"/>
  <c r="E29" i="101"/>
  <c r="F29" i="101"/>
  <c r="G29" i="101"/>
  <c r="H29" i="101"/>
  <c r="I29" i="101"/>
  <c r="J29" i="101"/>
  <c r="K29" i="101"/>
  <c r="L29" i="101"/>
  <c r="M29" i="101"/>
  <c r="N29" i="101"/>
  <c r="O29" i="101"/>
  <c r="P29" i="101"/>
  <c r="Q29" i="101"/>
  <c r="R29" i="101"/>
  <c r="S29" i="101"/>
  <c r="T29" i="101"/>
  <c r="U29" i="101"/>
  <c r="V29" i="101"/>
  <c r="W29" i="101"/>
  <c r="X29" i="101"/>
  <c r="Y29" i="101"/>
  <c r="Z29" i="101"/>
  <c r="AA29" i="101"/>
  <c r="AB29" i="101"/>
  <c r="AC29" i="101"/>
  <c r="AD29" i="101"/>
  <c r="D30" i="101"/>
  <c r="E30" i="101"/>
  <c r="F30" i="101"/>
  <c r="G30" i="101"/>
  <c r="H30" i="101"/>
  <c r="I30" i="101"/>
  <c r="J30" i="101"/>
  <c r="K30" i="101"/>
  <c r="L30" i="101"/>
  <c r="M30" i="101"/>
  <c r="N30" i="101"/>
  <c r="O30" i="101"/>
  <c r="P30" i="101"/>
  <c r="Q30" i="101"/>
  <c r="R30" i="101"/>
  <c r="S30" i="101"/>
  <c r="T30" i="101"/>
  <c r="U30" i="101"/>
  <c r="V30" i="101"/>
  <c r="W30" i="101"/>
  <c r="X30" i="101"/>
  <c r="Y30" i="101"/>
  <c r="Z30" i="101"/>
  <c r="AA30" i="101"/>
  <c r="AB30" i="101"/>
  <c r="AC30" i="101"/>
  <c r="AD30" i="101"/>
  <c r="D31" i="101"/>
  <c r="E31" i="101"/>
  <c r="F31" i="101"/>
  <c r="G31" i="101"/>
  <c r="H31" i="101"/>
  <c r="I31" i="101"/>
  <c r="J31" i="101"/>
  <c r="K31" i="101"/>
  <c r="L31" i="101"/>
  <c r="M31" i="101"/>
  <c r="N31" i="101"/>
  <c r="O31" i="101"/>
  <c r="P31" i="101"/>
  <c r="Q31" i="101"/>
  <c r="R31" i="101"/>
  <c r="S31" i="101"/>
  <c r="T31" i="101"/>
  <c r="U31" i="101"/>
  <c r="V31" i="101"/>
  <c r="W31" i="101"/>
  <c r="X31" i="101"/>
  <c r="Y31" i="101"/>
  <c r="Z31" i="101"/>
  <c r="AA31" i="101"/>
  <c r="AB31" i="101"/>
  <c r="AC31" i="101"/>
  <c r="AD31" i="101"/>
  <c r="E14" i="101"/>
  <c r="F14" i="101"/>
  <c r="G14" i="101"/>
  <c r="H14" i="101"/>
  <c r="I14" i="101"/>
  <c r="J14" i="101"/>
  <c r="K14" i="101"/>
  <c r="L14" i="101"/>
  <c r="M14" i="101"/>
  <c r="N14" i="101"/>
  <c r="O14" i="101"/>
  <c r="P14" i="101"/>
  <c r="Q14" i="101"/>
  <c r="R14" i="101"/>
  <c r="S14" i="101"/>
  <c r="T14" i="101"/>
  <c r="U14" i="101"/>
  <c r="V14" i="101"/>
  <c r="W14" i="101"/>
  <c r="X14" i="101"/>
  <c r="Y14" i="101"/>
  <c r="Z14" i="101"/>
  <c r="AA14" i="101"/>
  <c r="AB14" i="101"/>
  <c r="AC14" i="101"/>
  <c r="AD14" i="101"/>
  <c r="D14" i="101"/>
  <c r="D11" i="97"/>
  <c r="K25" i="43" l="1"/>
  <c r="I25" i="43"/>
  <c r="J10" i="43"/>
  <c r="J10" i="97" s="1"/>
  <c r="J11" i="43"/>
  <c r="J11" i="97" s="1"/>
  <c r="J12" i="43"/>
  <c r="J12" i="97" s="1"/>
  <c r="J13" i="43"/>
  <c r="J13" i="97" s="1"/>
  <c r="J14" i="43"/>
  <c r="J14" i="97" s="1"/>
  <c r="J15" i="43"/>
  <c r="J15" i="97" s="1"/>
  <c r="J16" i="43"/>
  <c r="J16" i="97" s="1"/>
  <c r="J17" i="43"/>
  <c r="J17" i="97" s="1"/>
  <c r="J18" i="43"/>
  <c r="J18" i="97" s="1"/>
  <c r="J19" i="43"/>
  <c r="J19" i="97" s="1"/>
  <c r="J20" i="43"/>
  <c r="J20" i="97" s="1"/>
  <c r="J21" i="43"/>
  <c r="J21" i="97" s="1"/>
  <c r="J22" i="43"/>
  <c r="J22" i="97" s="1"/>
  <c r="J23" i="43"/>
  <c r="J23" i="97" s="1"/>
  <c r="J24" i="43"/>
  <c r="J24" i="97" s="1"/>
  <c r="J9" i="43"/>
  <c r="K9" i="97"/>
  <c r="I9" i="97"/>
  <c r="G9" i="97"/>
  <c r="H9" i="97"/>
  <c r="C10" i="97"/>
  <c r="D10" i="97"/>
  <c r="C11" i="97"/>
  <c r="C12" i="97"/>
  <c r="D12" i="97"/>
  <c r="C13" i="97"/>
  <c r="D13" i="97"/>
  <c r="C14" i="97"/>
  <c r="D14" i="97"/>
  <c r="C15" i="97"/>
  <c r="D15" i="97"/>
  <c r="C16" i="97"/>
  <c r="D16" i="97"/>
  <c r="C17" i="97"/>
  <c r="D17" i="97"/>
  <c r="C18" i="97"/>
  <c r="D18" i="97"/>
  <c r="C19" i="97"/>
  <c r="D19" i="97"/>
  <c r="C20" i="97"/>
  <c r="D20" i="97"/>
  <c r="C21" i="97"/>
  <c r="D21" i="97"/>
  <c r="C22" i="97"/>
  <c r="D22" i="97"/>
  <c r="C23" i="97"/>
  <c r="D23" i="97"/>
  <c r="C24" i="97"/>
  <c r="D24" i="97"/>
  <c r="C9" i="97"/>
  <c r="X73" i="61"/>
  <c r="X73" i="99" s="1"/>
  <c r="X72" i="61"/>
  <c r="X72" i="99" s="1"/>
  <c r="X71" i="61"/>
  <c r="X71" i="99" s="1"/>
  <c r="X70" i="61"/>
  <c r="X70" i="99" s="1"/>
  <c r="X69" i="61"/>
  <c r="X69" i="99" s="1"/>
  <c r="X68" i="61"/>
  <c r="X68" i="99" s="1"/>
  <c r="X67" i="61"/>
  <c r="X67" i="99" s="1"/>
  <c r="X66" i="61"/>
  <c r="X66" i="99" s="1"/>
  <c r="X65" i="61"/>
  <c r="X65" i="99" s="1"/>
  <c r="X64" i="61"/>
  <c r="X64" i="99" s="1"/>
  <c r="X63" i="61"/>
  <c r="X63" i="99" s="1"/>
  <c r="X62" i="61"/>
  <c r="X62" i="99" s="1"/>
  <c r="X61" i="61"/>
  <c r="X61" i="99" s="1"/>
  <c r="X59" i="61"/>
  <c r="X59" i="99" s="1"/>
  <c r="X58" i="61"/>
  <c r="X58" i="99" s="1"/>
  <c r="X57" i="61"/>
  <c r="X57" i="99" s="1"/>
  <c r="X56" i="61"/>
  <c r="X56" i="99" s="1"/>
  <c r="X55" i="61"/>
  <c r="X55" i="99" s="1"/>
  <c r="X54" i="61"/>
  <c r="X54" i="99" s="1"/>
  <c r="X53" i="61"/>
  <c r="X53" i="99" s="1"/>
  <c r="X52" i="61"/>
  <c r="X52" i="99" s="1"/>
  <c r="X51" i="61"/>
  <c r="X51" i="99" s="1"/>
  <c r="X50" i="61"/>
  <c r="X50" i="99" s="1"/>
  <c r="X49" i="61"/>
  <c r="X49" i="99" s="1"/>
  <c r="X48" i="61"/>
  <c r="X48" i="99" s="1"/>
  <c r="X47" i="61"/>
  <c r="X47" i="99" s="1"/>
  <c r="X45" i="61"/>
  <c r="X45" i="99" s="1"/>
  <c r="X44" i="61"/>
  <c r="X44" i="99" s="1"/>
  <c r="X43" i="61"/>
  <c r="X43" i="99" s="1"/>
  <c r="X42" i="61"/>
  <c r="X42" i="99" s="1"/>
  <c r="X41" i="61"/>
  <c r="X41" i="99" s="1"/>
  <c r="X40" i="61"/>
  <c r="X40" i="99" s="1"/>
  <c r="X39" i="61"/>
  <c r="X39" i="99" s="1"/>
  <c r="X38" i="61"/>
  <c r="X38" i="99" s="1"/>
  <c r="X37" i="61"/>
  <c r="X37" i="99" s="1"/>
  <c r="X36" i="61"/>
  <c r="X36" i="99" s="1"/>
  <c r="X35" i="61"/>
  <c r="X35" i="99" s="1"/>
  <c r="X34" i="61"/>
  <c r="X34" i="99" s="1"/>
  <c r="X33" i="61"/>
  <c r="X33" i="99" s="1"/>
  <c r="X31" i="61"/>
  <c r="X31" i="99" s="1"/>
  <c r="X30" i="61"/>
  <c r="X30" i="99" s="1"/>
  <c r="X29" i="61"/>
  <c r="X29" i="99" s="1"/>
  <c r="X28" i="61"/>
  <c r="X28" i="99" s="1"/>
  <c r="X27" i="61"/>
  <c r="X27" i="99" s="1"/>
  <c r="X26" i="61"/>
  <c r="X26" i="99" s="1"/>
  <c r="X25" i="99"/>
  <c r="X24" i="61"/>
  <c r="X24" i="99" s="1"/>
  <c r="X23" i="61"/>
  <c r="X23" i="99" s="1"/>
  <c r="X22" i="61"/>
  <c r="X22" i="99" s="1"/>
  <c r="X21" i="99"/>
  <c r="X20" i="61"/>
  <c r="X20" i="99" s="1"/>
  <c r="X19" i="99"/>
  <c r="Q74" i="61"/>
  <c r="Q74" i="99" s="1"/>
  <c r="P74" i="61"/>
  <c r="P74" i="99" s="1"/>
  <c r="O74" i="61"/>
  <c r="O74" i="99" s="1"/>
  <c r="N74" i="61"/>
  <c r="Q60" i="61"/>
  <c r="Q60" i="99" s="1"/>
  <c r="P60" i="61"/>
  <c r="P60" i="99" s="1"/>
  <c r="O60" i="61"/>
  <c r="O60" i="99" s="1"/>
  <c r="N60" i="61"/>
  <c r="N60" i="99" s="1"/>
  <c r="Q46" i="61"/>
  <c r="Q46" i="99" s="1"/>
  <c r="P46" i="61"/>
  <c r="P46" i="99" s="1"/>
  <c r="O46" i="61"/>
  <c r="O46" i="99" s="1"/>
  <c r="N46" i="61"/>
  <c r="N46" i="99" s="1"/>
  <c r="Q32" i="61"/>
  <c r="P32" i="61"/>
  <c r="O32" i="61"/>
  <c r="N32" i="61"/>
  <c r="N74" i="99" l="1"/>
  <c r="X74" i="61"/>
  <c r="X74" i="99" s="1"/>
  <c r="X32" i="61"/>
  <c r="X32" i="99" s="1"/>
  <c r="Q32" i="99"/>
  <c r="P32" i="99"/>
  <c r="O32" i="99"/>
  <c r="N32" i="99"/>
  <c r="X46" i="61"/>
  <c r="X46" i="99" s="1"/>
  <c r="S74" i="61"/>
  <c r="S74" i="99" s="1"/>
  <c r="U60" i="61"/>
  <c r="U60" i="99" s="1"/>
  <c r="T74" i="61"/>
  <c r="T74" i="99" s="1"/>
  <c r="M74" i="61"/>
  <c r="M74" i="99" s="1"/>
  <c r="M32" i="61"/>
  <c r="M32" i="99" s="1"/>
  <c r="S46" i="61"/>
  <c r="S46" i="99" s="1"/>
  <c r="M46" i="61"/>
  <c r="M46" i="99" s="1"/>
  <c r="T46" i="61"/>
  <c r="T46" i="99" s="1"/>
  <c r="U46" i="61"/>
  <c r="U46" i="99" s="1"/>
  <c r="U74" i="61"/>
  <c r="U74" i="99" s="1"/>
  <c r="U32" i="61"/>
  <c r="V46" i="61"/>
  <c r="V46" i="99" s="1"/>
  <c r="R46" i="61"/>
  <c r="R46" i="99" s="1"/>
  <c r="M60" i="61"/>
  <c r="M60" i="99" s="1"/>
  <c r="V32" i="61"/>
  <c r="R32" i="61"/>
  <c r="V60" i="61"/>
  <c r="V60" i="99" s="1"/>
  <c r="R60" i="61"/>
  <c r="R60" i="99" s="1"/>
  <c r="V74" i="61"/>
  <c r="V74" i="99" s="1"/>
  <c r="R74" i="61"/>
  <c r="R74" i="99" s="1"/>
  <c r="S32" i="61"/>
  <c r="S60" i="61"/>
  <c r="S60" i="99" s="1"/>
  <c r="T32" i="61"/>
  <c r="T60" i="61"/>
  <c r="T60" i="99" s="1"/>
  <c r="X60" i="61"/>
  <c r="X60" i="99" s="1"/>
  <c r="J25" i="43"/>
  <c r="U32" i="99" l="1"/>
  <c r="T32" i="99"/>
  <c r="S32" i="99"/>
  <c r="R32" i="99"/>
  <c r="V32" i="99"/>
  <c r="W74" i="61"/>
  <c r="W74" i="99" s="1"/>
  <c r="W32" i="61"/>
  <c r="W46" i="61"/>
  <c r="W46" i="99" s="1"/>
  <c r="W60" i="61"/>
  <c r="W60" i="99" s="1"/>
  <c r="W32" i="99" l="1"/>
  <c r="J9" i="97" l="1"/>
  <c r="BP32" i="101" l="1"/>
  <c r="BO32" i="101"/>
  <c r="BN32" i="101"/>
  <c r="BM32" i="101"/>
  <c r="BL32" i="101"/>
  <c r="BK32" i="101"/>
  <c r="BH32" i="101"/>
  <c r="BG32" i="101"/>
  <c r="BF32" i="101"/>
  <c r="BD32" i="101"/>
  <c r="BB32" i="101"/>
  <c r="BA32" i="101"/>
  <c r="AZ32" i="101"/>
  <c r="AY32" i="101"/>
  <c r="AX32" i="101"/>
  <c r="AV32" i="101"/>
  <c r="AU32" i="101"/>
  <c r="AT32" i="101"/>
  <c r="AS32" i="101"/>
  <c r="AR32" i="101"/>
  <c r="AQ32" i="101"/>
  <c r="AP32" i="101"/>
  <c r="AO32" i="101"/>
  <c r="AJ32" i="101"/>
  <c r="AE32" i="101"/>
  <c r="E4" i="69"/>
  <c r="D4" i="49"/>
  <c r="G4" i="44"/>
  <c r="K25" i="97"/>
  <c r="I25" i="97"/>
  <c r="F4" i="67"/>
  <c r="I4" i="21"/>
  <c r="I15" i="57" l="1"/>
  <c r="J25" i="97"/>
  <c r="AF32" i="101"/>
  <c r="A29" i="110"/>
  <c r="A34" i="110" s="1"/>
  <c r="A40" i="110" s="1"/>
  <c r="A47" i="110" s="1"/>
  <c r="A56" i="110" s="1"/>
  <c r="A62" i="110" s="1"/>
  <c r="A74" i="110" s="1"/>
  <c r="A78" i="110" s="1"/>
  <c r="A88" i="110" s="1"/>
  <c r="A94" i="110" s="1"/>
  <c r="A99" i="110" s="1"/>
  <c r="A104" i="110" s="1"/>
  <c r="A121" i="110" s="1"/>
  <c r="A127" i="110" s="1"/>
  <c r="A133" i="110" s="1"/>
  <c r="A139" i="110" s="1"/>
  <c r="A148" i="110" s="1"/>
  <c r="G29" i="99"/>
  <c r="G22" i="99"/>
  <c r="G20" i="99"/>
  <c r="G24" i="99"/>
  <c r="G27" i="99"/>
  <c r="G31" i="99"/>
  <c r="G25" i="99"/>
  <c r="G23" i="99"/>
  <c r="G21" i="99"/>
  <c r="G26" i="99"/>
  <c r="G28" i="99"/>
  <c r="G30" i="99"/>
</calcChain>
</file>

<file path=xl/sharedStrings.xml><?xml version="1.0" encoding="utf-8"?>
<sst xmlns="http://schemas.openxmlformats.org/spreadsheetml/2006/main" count="1821" uniqueCount="775">
  <si>
    <t>非開示版及び開示版の様式（マイクロソフト・エクセル（MS Excel））による作成手順の例</t>
    <phoneticPr fontId="16"/>
  </si>
  <si>
    <r>
      <t>※同封した</t>
    </r>
    <r>
      <rPr>
        <u/>
        <sz val="10"/>
        <rFont val="ＭＳ Ｐゴシック"/>
        <family val="3"/>
        <charset val="128"/>
        <scheme val="major"/>
      </rPr>
      <t>「不当廉売関税の課税に関する調査への協力のお願い」【資料２－３】非開示版及び開示版作成の注意事項・手順等</t>
    </r>
    <r>
      <rPr>
        <sz val="10"/>
        <rFont val="ＭＳ Ｐゴシック"/>
        <family val="3"/>
        <charset val="128"/>
        <scheme val="major"/>
      </rPr>
      <t>参照</t>
    </r>
    <rPh sb="31" eb="33">
      <t>シリョウ</t>
    </rPh>
    <rPh sb="37" eb="41">
      <t>ヒカイジバン</t>
    </rPh>
    <rPh sb="41" eb="42">
      <t>オヨ</t>
    </rPh>
    <rPh sb="43" eb="46">
      <t>カイジバン</t>
    </rPh>
    <rPh sb="46" eb="48">
      <t>サクセイ</t>
    </rPh>
    <rPh sb="49" eb="53">
      <t>チュウイジコウ</t>
    </rPh>
    <rPh sb="54" eb="57">
      <t>テジュントウ</t>
    </rPh>
    <rPh sb="57" eb="59">
      <t>サンショウ</t>
    </rPh>
    <phoneticPr fontId="16"/>
  </si>
  <si>
    <r>
      <rPr>
        <b/>
        <u/>
        <sz val="11"/>
        <rFont val="ＭＳ Ｐゴシック"/>
        <family val="3"/>
        <charset val="128"/>
        <scheme val="major"/>
      </rPr>
      <t>・回答について秘密として取り扱うことを求める場合には、非開示版（当局参照用）及び開示版（閲覧用）の提出が必要です。</t>
    </r>
    <r>
      <rPr>
        <b/>
        <sz val="11"/>
        <rFont val="ＭＳ Ｐゴシック"/>
        <family val="3"/>
        <charset val="128"/>
        <scheme val="major"/>
      </rPr>
      <t xml:space="preserve">
・様式の作成に当たって、数値を秘密扱いとすることが予想されるものについては、数値の要約が自動入力される数式入りのエクセルシート（以下「開示版エクセルシート」という。）を予め用意しています。
・シート名に「（開示版）」と記載のあるものが開示版エクセルシートです。それ以外は非開示版です。
・以下の作成手順の例は、開示版エクセルシートにより要約を作成する場合に参照してください。</t>
    </r>
    <rPh sb="1" eb="3">
      <t>カイトウ</t>
    </rPh>
    <rPh sb="32" eb="34">
      <t>トウキョク</t>
    </rPh>
    <rPh sb="34" eb="36">
      <t>サンショウ</t>
    </rPh>
    <rPh sb="36" eb="37">
      <t>ヨウ</t>
    </rPh>
    <rPh sb="44" eb="47">
      <t>エツランヨウ</t>
    </rPh>
    <rPh sb="49" eb="51">
      <t>テイシュツ</t>
    </rPh>
    <rPh sb="52" eb="54">
      <t>ヒツヨウ</t>
    </rPh>
    <rPh sb="73" eb="75">
      <t>ヒミツ</t>
    </rPh>
    <rPh sb="75" eb="76">
      <t>アツカ</t>
    </rPh>
    <rPh sb="96" eb="98">
      <t>スウチ</t>
    </rPh>
    <rPh sb="101" eb="103">
      <t>ジドウ</t>
    </rPh>
    <rPh sb="103" eb="105">
      <t>ニュウリョク</t>
    </rPh>
    <rPh sb="157" eb="158">
      <t>メイ</t>
    </rPh>
    <rPh sb="161" eb="163">
      <t>カイジ</t>
    </rPh>
    <rPh sb="163" eb="164">
      <t>バン</t>
    </rPh>
    <rPh sb="167" eb="169">
      <t>キサイ</t>
    </rPh>
    <rPh sb="190" eb="192">
      <t>イガイ</t>
    </rPh>
    <rPh sb="193" eb="196">
      <t>ヒカイジ</t>
    </rPh>
    <rPh sb="196" eb="197">
      <t>バン</t>
    </rPh>
    <phoneticPr fontId="34"/>
  </si>
  <si>
    <r>
      <t>●</t>
    </r>
    <r>
      <rPr>
        <b/>
        <u/>
        <sz val="11"/>
        <rFont val="ＭＳ Ｐゴシック"/>
        <family val="3"/>
        <charset val="128"/>
        <scheme val="major"/>
      </rPr>
      <t>要約作成に係る留意点</t>
    </r>
  </si>
  <si>
    <r>
      <t>①</t>
    </r>
    <r>
      <rPr>
        <sz val="7"/>
        <rFont val="ＭＳ Ｐゴシック"/>
        <family val="3"/>
        <charset val="128"/>
        <scheme val="major"/>
      </rPr>
      <t xml:space="preserve">   </t>
    </r>
    <r>
      <rPr>
        <sz val="11"/>
        <rFont val="ＭＳ Ｐゴシック"/>
        <family val="3"/>
        <charset val="128"/>
        <scheme val="major"/>
      </rPr>
      <t>開示版エクセルシートは、数値入力用のエクセルシート（以下「非開示版エクセルシート」という。）と同じ電子ファイルに保存されています。開示版エクセルシートには、非開示版エクセルシートに数値を入力することにより、自動的に数値を要約（レンジ又は指数）する数式が入力されています。その</t>
    </r>
    <r>
      <rPr>
        <sz val="9"/>
        <rFont val="ＭＳ Ｐゴシック"/>
        <family val="3"/>
        <charset val="128"/>
        <scheme val="major"/>
      </rPr>
      <t> </t>
    </r>
    <r>
      <rPr>
        <sz val="11"/>
        <rFont val="ＭＳ Ｐゴシック"/>
        <family val="3"/>
        <charset val="128"/>
        <scheme val="major"/>
      </rPr>
      <t>ため、</t>
    </r>
    <r>
      <rPr>
        <b/>
        <u/>
        <sz val="11"/>
        <rFont val="ＭＳ Ｐゴシック"/>
        <family val="3"/>
        <charset val="128"/>
        <scheme val="major"/>
      </rPr>
      <t>要約の数式を使用されない場合又は要約内容が望ましくない場合は、適宜の要約を作成（直接入力）</t>
    </r>
    <r>
      <rPr>
        <sz val="11"/>
        <rFont val="ＭＳ Ｐゴシック"/>
        <family val="3"/>
        <charset val="128"/>
        <scheme val="major"/>
      </rPr>
      <t>してください。また、</t>
    </r>
    <r>
      <rPr>
        <b/>
        <u/>
        <sz val="11"/>
        <rFont val="ＭＳ Ｐゴシック"/>
        <family val="3"/>
        <charset val="128"/>
        <scheme val="major"/>
      </rPr>
      <t>秘密扱いを希望されない項目は、非開示版と同じ数値を記載（直接入力）</t>
    </r>
    <r>
      <rPr>
        <sz val="11"/>
        <rFont val="ＭＳ Ｐゴシック"/>
        <family val="3"/>
        <charset val="128"/>
        <scheme val="major"/>
      </rPr>
      <t>してください。</t>
    </r>
    <r>
      <rPr>
        <sz val="9"/>
        <rFont val="ＭＳ Ｐゴシック"/>
        <family val="3"/>
        <charset val="128"/>
        <scheme val="major"/>
      </rPr>
      <t>  </t>
    </r>
    <rPh sb="200" eb="202">
      <t>ヒミツ</t>
    </rPh>
    <rPh sb="202" eb="203">
      <t>アツカ</t>
    </rPh>
    <phoneticPr fontId="16"/>
  </si>
  <si>
    <r>
      <t>②  全ての項目に数値を入力した後、数値の要約が全て反映されていることを確認してください。</t>
    </r>
    <r>
      <rPr>
        <b/>
        <u/>
        <sz val="11"/>
        <rFont val="ＭＳ Ｐゴシック"/>
        <family val="3"/>
        <charset val="128"/>
        <scheme val="major"/>
      </rPr>
      <t>要約内容に問題なければ、要約をレンジとする場合は、開示版エクセルシート全体を値形式で貼り付け（シート全体をコピーし、同じシートに値として貼り付け）</t>
    </r>
    <r>
      <rPr>
        <sz val="11"/>
        <rFont val="ＭＳ Ｐゴシック"/>
        <family val="3"/>
        <charset val="128"/>
        <scheme val="major"/>
      </rPr>
      <t>してください。なお、回答データの数値を指数で表示する場合、一番左の期間の数値が「0」のとき開示版の計算結果がエラーとなりますので、最初に実績のある期間を【100】とする指数で算出するよう加工してください。</t>
    </r>
    <rPh sb="84" eb="86">
      <t>ケイシキ</t>
    </rPh>
    <rPh sb="147" eb="150">
      <t>イチバンヒダリ</t>
    </rPh>
    <rPh sb="151" eb="153">
      <t>キカン</t>
    </rPh>
    <rPh sb="163" eb="166">
      <t>カイジバン</t>
    </rPh>
    <rPh sb="167" eb="171">
      <t>ケイサンケッカ</t>
    </rPh>
    <rPh sb="191" eb="193">
      <t>キカン</t>
    </rPh>
    <phoneticPr fontId="16"/>
  </si>
  <si>
    <r>
      <t>③  開示版エクセルシートは、全ての非開示版エクセルシートに対して用意しているものではありません。そのため、開示版エクセルシートが用意されていない非開示版エクセルシートにおいて要約が必要な場合には、適宜開示版エクセルシートを作成してください。</t>
    </r>
    <r>
      <rPr>
        <b/>
        <u/>
        <sz val="11"/>
        <rFont val="ＭＳ Ｐゴシック"/>
        <family val="3"/>
        <charset val="128"/>
        <scheme val="major"/>
      </rPr>
      <t>作成した場合は、シート名の最後に（開示版）と記載</t>
    </r>
    <r>
      <rPr>
        <u/>
        <sz val="11"/>
        <rFont val="ＭＳ Ｐゴシック"/>
        <family val="3"/>
        <charset val="128"/>
        <scheme val="major"/>
      </rPr>
      <t>してください。</t>
    </r>
    <rPh sb="54" eb="57">
      <t>カイジバン</t>
    </rPh>
    <rPh sb="65" eb="67">
      <t>ヨウイ</t>
    </rPh>
    <rPh sb="73" eb="77">
      <t>ヒカイジバン</t>
    </rPh>
    <phoneticPr fontId="16"/>
  </si>
  <si>
    <r>
      <t>④  開示版エクセルシートにより要約を作成した場合、開示版のデータを提出する際は、</t>
    </r>
    <r>
      <rPr>
        <b/>
        <u/>
        <sz val="11"/>
        <rFont val="ＭＳ Ｐゴシック"/>
        <family val="3"/>
        <charset val="128"/>
        <scheme val="major"/>
      </rPr>
      <t>ＰＤＦ化したものと併せて、開示版エクセルシートも保存し提出</t>
    </r>
    <r>
      <rPr>
        <sz val="11"/>
        <rFont val="ＭＳ Ｐゴシック"/>
        <family val="3"/>
        <charset val="128"/>
        <scheme val="major"/>
      </rPr>
      <t>してください。なお、開示版エクセルシートの提出にあたっては、</t>
    </r>
    <r>
      <rPr>
        <b/>
        <u/>
        <sz val="11"/>
        <rFont val="ＭＳ Ｐゴシック"/>
        <family val="3"/>
        <charset val="128"/>
        <scheme val="major"/>
      </rPr>
      <t>非開示版エクセルシートと同じ電子ファイルとして保存し提出</t>
    </r>
    <r>
      <rPr>
        <sz val="11"/>
        <rFont val="ＭＳ Ｐゴシック"/>
        <family val="3"/>
        <charset val="128"/>
        <scheme val="major"/>
      </rPr>
      <t>してください。開示版エクセルシートを非開示版エクセルシートと分けて提出する必要はありません。</t>
    </r>
    <phoneticPr fontId="16"/>
  </si>
  <si>
    <t>⑤  ②により一度全体を値形式で貼り付けした後は、非開示版エクセルシートに数値を入力しても開示版エクセルシートには反映しませんので、非開示版エクセルシートを修正した場合は、開示版エクセルシートの該当セルを直接入力で必要な修正をしてください。</t>
    <rPh sb="13" eb="15">
      <t>ケイシキ</t>
    </rPh>
    <phoneticPr fontId="16"/>
  </si>
  <si>
    <t>⑥  非開示版エクセルシートにおいて、必要により行を追加した場合、開示版エクセルシートにおいても、該当行を合わせて追加してください。その場合、追加した行に数式が正しく反映しているか確認のうえ、開示版エクセルシートを作成してください。</t>
    <phoneticPr fontId="16"/>
  </si>
  <si>
    <t>（別添）　様式一覧表</t>
    <rPh sb="1" eb="3">
      <t>ベッテン</t>
    </rPh>
    <rPh sb="5" eb="7">
      <t>ヨウシキ</t>
    </rPh>
    <rPh sb="7" eb="9">
      <t>イチラン</t>
    </rPh>
    <rPh sb="9" eb="10">
      <t>ヒョウ</t>
    </rPh>
    <phoneticPr fontId="16"/>
  </si>
  <si>
    <t>企業名</t>
    <rPh sb="0" eb="2">
      <t>キギョウ</t>
    </rPh>
    <rPh sb="2" eb="3">
      <t>メイ</t>
    </rPh>
    <phoneticPr fontId="16"/>
  </si>
  <si>
    <t>【提出に当たっての注意事項】</t>
    <rPh sb="1" eb="3">
      <t>テイシュツ</t>
    </rPh>
    <rPh sb="4" eb="5">
      <t>ア</t>
    </rPh>
    <rPh sb="9" eb="11">
      <t>チュウイ</t>
    </rPh>
    <rPh sb="11" eb="13">
      <t>ジコウ</t>
    </rPh>
    <phoneticPr fontId="34"/>
  </si>
  <si>
    <r>
      <t>紙媒体の提出に当たっては、</t>
    </r>
    <r>
      <rPr>
        <u/>
        <sz val="11"/>
        <color theme="1"/>
        <rFont val="ＭＳ Ｐゴシック"/>
        <family val="3"/>
        <charset val="128"/>
      </rPr>
      <t>様式一覧表の後に、回答を記載した各様式を質問項目番号順に並べて提出</t>
    </r>
    <r>
      <rPr>
        <sz val="11"/>
        <color theme="1"/>
        <rFont val="ＭＳ Ｐゴシック"/>
        <family val="3"/>
        <charset val="128"/>
      </rPr>
      <t>してください。</t>
    </r>
    <rPh sb="7" eb="8">
      <t>ア</t>
    </rPh>
    <phoneticPr fontId="16"/>
  </si>
  <si>
    <t>通番</t>
    <rPh sb="0" eb="2">
      <t>ツウバン</t>
    </rPh>
    <phoneticPr fontId="16"/>
  </si>
  <si>
    <t>様式番号
（質問項目番号）</t>
    <rPh sb="0" eb="2">
      <t>ヨウシキ</t>
    </rPh>
    <rPh sb="2" eb="4">
      <t>バンゴウ</t>
    </rPh>
    <rPh sb="6" eb="8">
      <t>シツモン</t>
    </rPh>
    <rPh sb="8" eb="10">
      <t>コウモク</t>
    </rPh>
    <rPh sb="10" eb="12">
      <t>バンゴウ</t>
    </rPh>
    <phoneticPr fontId="16"/>
  </si>
  <si>
    <t>資料
ページ数</t>
    <rPh sb="0" eb="2">
      <t>シリョウ</t>
    </rPh>
    <rPh sb="6" eb="7">
      <t>スウ</t>
    </rPh>
    <phoneticPr fontId="16"/>
  </si>
  <si>
    <t>提出の有無</t>
    <rPh sb="0" eb="2">
      <t>テイシュツ</t>
    </rPh>
    <rPh sb="3" eb="5">
      <t>ウム</t>
    </rPh>
    <phoneticPr fontId="16"/>
  </si>
  <si>
    <t>根拠資料保存場所名称</t>
    <rPh sb="0" eb="2">
      <t>コンキョ</t>
    </rPh>
    <rPh sb="2" eb="4">
      <t>シリョウ</t>
    </rPh>
    <rPh sb="4" eb="6">
      <t>ホゾン</t>
    </rPh>
    <rPh sb="6" eb="8">
      <t>バショ</t>
    </rPh>
    <rPh sb="8" eb="10">
      <t>メイショウ</t>
    </rPh>
    <phoneticPr fontId="16"/>
  </si>
  <si>
    <t>（様式の提出がない場合は、「提出なし」を選択してください。）</t>
    <rPh sb="20" eb="22">
      <t>センタク</t>
    </rPh>
    <phoneticPr fontId="16"/>
  </si>
  <si>
    <t>様式A-4-2</t>
    <rPh sb="0" eb="2">
      <t>ヨウシキ</t>
    </rPh>
    <phoneticPr fontId="16"/>
  </si>
  <si>
    <t>様式A-5-1</t>
    <rPh sb="0" eb="2">
      <t>ヨウシキ</t>
    </rPh>
    <phoneticPr fontId="34"/>
  </si>
  <si>
    <t>様式A-6</t>
    <rPh sb="0" eb="2">
      <t>ヨウシキ</t>
    </rPh>
    <phoneticPr fontId="34"/>
  </si>
  <si>
    <t>様式B-1</t>
    <rPh sb="0" eb="2">
      <t>ヨウシキ</t>
    </rPh>
    <phoneticPr fontId="34"/>
  </si>
  <si>
    <t>様式C-1</t>
    <rPh sb="0" eb="2">
      <t>ヨウシキ</t>
    </rPh>
    <phoneticPr fontId="16"/>
  </si>
  <si>
    <t>様式C-5</t>
    <rPh sb="0" eb="2">
      <t>ヨウシキ</t>
    </rPh>
    <phoneticPr fontId="16"/>
  </si>
  <si>
    <t>様式D-1-2</t>
    <rPh sb="0" eb="2">
      <t>ヨウシキ</t>
    </rPh>
    <phoneticPr fontId="16"/>
  </si>
  <si>
    <t>様式D-1-3</t>
    <rPh sb="0" eb="2">
      <t>ヨウシキ</t>
    </rPh>
    <phoneticPr fontId="16"/>
  </si>
  <si>
    <t>様式D-1-7</t>
    <rPh sb="0" eb="2">
      <t>ヨウシキ</t>
    </rPh>
    <phoneticPr fontId="16"/>
  </si>
  <si>
    <t>様式D-2・D-3</t>
    <rPh sb="0" eb="2">
      <t>ヨウシキ</t>
    </rPh>
    <phoneticPr fontId="16"/>
  </si>
  <si>
    <t>回答整合性チェックシート</t>
    <rPh sb="0" eb="2">
      <t>カイトウ</t>
    </rPh>
    <rPh sb="2" eb="5">
      <t>セイゴウセイ</t>
    </rPh>
    <phoneticPr fontId="16"/>
  </si>
  <si>
    <t>（別添）　添付資料一覧表</t>
    <rPh sb="1" eb="3">
      <t>ベッテン</t>
    </rPh>
    <rPh sb="5" eb="7">
      <t>テンプ</t>
    </rPh>
    <rPh sb="7" eb="9">
      <t>シリョウ</t>
    </rPh>
    <rPh sb="9" eb="11">
      <t>イチラン</t>
    </rPh>
    <rPh sb="11" eb="12">
      <t>ヒョウ</t>
    </rPh>
    <phoneticPr fontId="16"/>
  </si>
  <si>
    <r>
      <t>１．紙媒体の提出に当たっては、</t>
    </r>
    <r>
      <rPr>
        <u/>
        <sz val="11"/>
        <color theme="1"/>
        <rFont val="ＭＳ Ｐゴシック"/>
        <family val="3"/>
        <charset val="128"/>
      </rPr>
      <t>添付資料一覧表の後に、添付資料を質問項目番号順に並べて提出</t>
    </r>
    <r>
      <rPr>
        <sz val="11"/>
        <color theme="1"/>
        <rFont val="ＭＳ Ｐゴシック"/>
        <family val="3"/>
        <charset val="128"/>
      </rPr>
      <t>してください。</t>
    </r>
    <phoneticPr fontId="16"/>
  </si>
  <si>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別途、政令第10条第1項の規定に基づく「証拠」として提出</t>
    </r>
    <r>
      <rPr>
        <sz val="11"/>
        <color theme="1"/>
        <rFont val="ＭＳ Ｐゴシック"/>
        <family val="3"/>
        <charset val="128"/>
      </rPr>
      <t>してください。</t>
    </r>
    <phoneticPr fontId="16"/>
  </si>
  <si>
    <t>３．添付資料の提出に当たっては、資料の上部中央には下記添付資料一覧表に記載の通番を、右肩には質問項目番号を、それぞれ明記してください。 どの質問項目に対する添付資料であるか明示されていない場合、提出したことが認識されない場合があります。</t>
    <rPh sb="10" eb="11">
      <t>ア</t>
    </rPh>
    <phoneticPr fontId="16"/>
  </si>
  <si>
    <t>添付資料番号
（質問項目番号）</t>
    <rPh sb="0" eb="2">
      <t>テンプ</t>
    </rPh>
    <rPh sb="2" eb="4">
      <t>シリョウ</t>
    </rPh>
    <rPh sb="4" eb="6">
      <t>バンゴウ</t>
    </rPh>
    <rPh sb="8" eb="10">
      <t>シツモン</t>
    </rPh>
    <rPh sb="10" eb="12">
      <t>コウモク</t>
    </rPh>
    <rPh sb="12" eb="14">
      <t>バンゴウ</t>
    </rPh>
    <phoneticPr fontId="16"/>
  </si>
  <si>
    <t>添付資料名</t>
    <rPh sb="0" eb="2">
      <t>テンプ</t>
    </rPh>
    <rPh sb="2" eb="4">
      <t>シリョウ</t>
    </rPh>
    <rPh sb="4" eb="5">
      <t>メイ</t>
    </rPh>
    <phoneticPr fontId="16"/>
  </si>
  <si>
    <t>（資料の添付がない場合は、「添付なし」を選択してください。）</t>
    <rPh sb="20" eb="22">
      <t>センタク</t>
    </rPh>
    <phoneticPr fontId="16"/>
  </si>
  <si>
    <t>A-1</t>
    <phoneticPr fontId="16"/>
  </si>
  <si>
    <t>A-2</t>
    <phoneticPr fontId="16"/>
  </si>
  <si>
    <t>A-4-1</t>
    <phoneticPr fontId="16"/>
  </si>
  <si>
    <t>A-5-2</t>
    <phoneticPr fontId="16"/>
  </si>
  <si>
    <t>B-1-1-(1)</t>
    <phoneticPr fontId="16"/>
  </si>
  <si>
    <t>B-1-1-(2)</t>
    <phoneticPr fontId="16"/>
  </si>
  <si>
    <r>
      <t>B-1</t>
    </r>
    <r>
      <rPr>
        <sz val="11"/>
        <rFont val="ＭＳ Ｐゴシック"/>
        <family val="3"/>
        <charset val="128"/>
      </rPr>
      <t>-2</t>
    </r>
    <phoneticPr fontId="16"/>
  </si>
  <si>
    <t>C-1</t>
    <phoneticPr fontId="16"/>
  </si>
  <si>
    <r>
      <t>C-1-</t>
    </r>
    <r>
      <rPr>
        <sz val="11"/>
        <rFont val="ＭＳ Ｐゴシック"/>
        <family val="3"/>
        <charset val="128"/>
      </rPr>
      <t>1</t>
    </r>
    <phoneticPr fontId="16"/>
  </si>
  <si>
    <t>C-8-2</t>
    <phoneticPr fontId="16"/>
  </si>
  <si>
    <t>C-9-2</t>
    <phoneticPr fontId="16"/>
  </si>
  <si>
    <t>D-1-3</t>
    <phoneticPr fontId="16"/>
  </si>
  <si>
    <t>D-2・D-3</t>
    <phoneticPr fontId="16"/>
  </si>
  <si>
    <t>D-2-8</t>
    <phoneticPr fontId="16"/>
  </si>
  <si>
    <t>D-2-14</t>
    <phoneticPr fontId="16"/>
  </si>
  <si>
    <t>D-3-1-3</t>
    <phoneticPr fontId="16"/>
  </si>
  <si>
    <t>D-3-1-7</t>
    <phoneticPr fontId="16"/>
  </si>
  <si>
    <t>D-3-2-3</t>
    <phoneticPr fontId="16"/>
  </si>
  <si>
    <t>D-3-2-7</t>
    <phoneticPr fontId="16"/>
  </si>
  <si>
    <t>D-3-3-6</t>
    <phoneticPr fontId="16"/>
  </si>
  <si>
    <t>D-3-4-4</t>
    <phoneticPr fontId="16"/>
  </si>
  <si>
    <t>D-3-4-8</t>
    <phoneticPr fontId="16"/>
  </si>
  <si>
    <t>D-3-4-14</t>
    <phoneticPr fontId="16"/>
  </si>
  <si>
    <t>D-3-5-7</t>
    <phoneticPr fontId="16"/>
  </si>
  <si>
    <t>D-3-6-6</t>
    <phoneticPr fontId="16"/>
  </si>
  <si>
    <t>D-3-7-7</t>
    <phoneticPr fontId="16"/>
  </si>
  <si>
    <t>D-3-8-2</t>
    <phoneticPr fontId="16"/>
  </si>
  <si>
    <t>D-3-8-7</t>
    <phoneticPr fontId="16"/>
  </si>
  <si>
    <t>D-3-9-7</t>
    <phoneticPr fontId="16"/>
  </si>
  <si>
    <t>D-3-10-7</t>
    <phoneticPr fontId="16"/>
  </si>
  <si>
    <t>D-3-11-7</t>
    <phoneticPr fontId="16"/>
  </si>
  <si>
    <t>D-3-12-6</t>
    <phoneticPr fontId="47"/>
  </si>
  <si>
    <t>D-3-13-3</t>
    <phoneticPr fontId="16"/>
  </si>
  <si>
    <t>D-3-13-8</t>
    <phoneticPr fontId="16"/>
  </si>
  <si>
    <t>D-3-14-7</t>
    <phoneticPr fontId="16"/>
  </si>
  <si>
    <t>D-3-15-7</t>
    <phoneticPr fontId="16"/>
  </si>
  <si>
    <t>D-3-16-7</t>
    <phoneticPr fontId="16"/>
  </si>
  <si>
    <t>D-3-17-7</t>
    <phoneticPr fontId="16"/>
  </si>
  <si>
    <t>D-3-18-2</t>
    <phoneticPr fontId="16"/>
  </si>
  <si>
    <t>D-3-18-7</t>
    <phoneticPr fontId="16"/>
  </si>
  <si>
    <t>D-3-19-7</t>
    <phoneticPr fontId="16"/>
  </si>
  <si>
    <t>D-3-20-7</t>
    <phoneticPr fontId="16"/>
  </si>
  <si>
    <t>D-3-21-6</t>
    <phoneticPr fontId="16"/>
  </si>
  <si>
    <t>D-3-22-6</t>
    <phoneticPr fontId="16"/>
  </si>
  <si>
    <t>D-3-23-6</t>
    <phoneticPr fontId="16"/>
  </si>
  <si>
    <t>様式A-4-2　関連企業事業系統図</t>
    <rPh sb="0" eb="2">
      <t>ヨウシキ</t>
    </rPh>
    <rPh sb="8" eb="10">
      <t>カンレン</t>
    </rPh>
    <rPh sb="10" eb="12">
      <t>キギョウ</t>
    </rPh>
    <rPh sb="12" eb="14">
      <t>ジギョウ</t>
    </rPh>
    <rPh sb="14" eb="17">
      <t>ケイトウズ</t>
    </rPh>
    <phoneticPr fontId="16"/>
  </si>
  <si>
    <r>
      <t>本邦における貴社</t>
    </r>
    <r>
      <rPr>
        <sz val="11"/>
        <rFont val="ＭＳ Ｐゴシック"/>
        <family val="3"/>
        <charset val="128"/>
      </rPr>
      <t>の調査対象貨物、第三国産同種の貨物及び本邦産同種の貨物に関する事業について回答してください。</t>
    </r>
    <rPh sb="0" eb="2">
      <t>ホンポウ</t>
    </rPh>
    <rPh sb="9" eb="11">
      <t>チョウサ</t>
    </rPh>
    <rPh sb="11" eb="13">
      <t>タイショウ</t>
    </rPh>
    <rPh sb="13" eb="15">
      <t>カモツ</t>
    </rPh>
    <rPh sb="16" eb="19">
      <t>ダイサンゴク</t>
    </rPh>
    <rPh sb="19" eb="20">
      <t>サン</t>
    </rPh>
    <rPh sb="20" eb="22">
      <t>ドウシュ</t>
    </rPh>
    <rPh sb="23" eb="25">
      <t>カモツ</t>
    </rPh>
    <rPh sb="25" eb="26">
      <t>オヨ</t>
    </rPh>
    <rPh sb="45" eb="47">
      <t>カイトウ</t>
    </rPh>
    <phoneticPr fontId="16"/>
  </si>
  <si>
    <t>（記入要領）</t>
    <rPh sb="1" eb="3">
      <t>キニュウ</t>
    </rPh>
    <rPh sb="3" eb="5">
      <t>ヨウリョウ</t>
    </rPh>
    <phoneticPr fontId="16"/>
  </si>
  <si>
    <r>
      <t>調査対象貨物、本邦産同種の貨物及び第三国産同種の貨物の輸入又は購入</t>
    </r>
    <r>
      <rPr>
        <sz val="11"/>
        <rFont val="ＭＳ Ｐゴシック"/>
        <family val="3"/>
        <charset val="128"/>
      </rPr>
      <t>若しくは販売等に関し、貴社の関連企業の位置づけ等につき、それぞれの名称を下の青色セル内に記載してください。</t>
    </r>
    <rPh sb="0" eb="2">
      <t>チョウサ</t>
    </rPh>
    <rPh sb="2" eb="4">
      <t>タイショウ</t>
    </rPh>
    <rPh sb="4" eb="6">
      <t>カモツ</t>
    </rPh>
    <rPh sb="7" eb="9">
      <t>ホンポウ</t>
    </rPh>
    <rPh sb="9" eb="10">
      <t>サン</t>
    </rPh>
    <rPh sb="10" eb="12">
      <t>ドウシュ</t>
    </rPh>
    <rPh sb="13" eb="15">
      <t>カモツ</t>
    </rPh>
    <rPh sb="15" eb="16">
      <t>オヨ</t>
    </rPh>
    <rPh sb="17" eb="20">
      <t>ダイサンゴク</t>
    </rPh>
    <rPh sb="20" eb="21">
      <t>サン</t>
    </rPh>
    <rPh sb="21" eb="23">
      <t>ドウシュ</t>
    </rPh>
    <rPh sb="24" eb="26">
      <t>カモツ</t>
    </rPh>
    <rPh sb="27" eb="29">
      <t>ユニュウ</t>
    </rPh>
    <rPh sb="29" eb="30">
      <t>マタ</t>
    </rPh>
    <rPh sb="31" eb="33">
      <t>コウニュウ</t>
    </rPh>
    <rPh sb="33" eb="34">
      <t>モ</t>
    </rPh>
    <rPh sb="37" eb="39">
      <t>ハンバイ</t>
    </rPh>
    <rPh sb="39" eb="40">
      <t>トウ</t>
    </rPh>
    <rPh sb="41" eb="42">
      <t>カン</t>
    </rPh>
    <rPh sb="44" eb="45">
      <t>キ</t>
    </rPh>
    <rPh sb="45" eb="46">
      <t>シャ</t>
    </rPh>
    <rPh sb="47" eb="49">
      <t>カンレン</t>
    </rPh>
    <rPh sb="49" eb="51">
      <t>キギョウ</t>
    </rPh>
    <rPh sb="52" eb="54">
      <t>イチ</t>
    </rPh>
    <rPh sb="56" eb="57">
      <t>トウ</t>
    </rPh>
    <rPh sb="66" eb="68">
      <t>メイショウ</t>
    </rPh>
    <rPh sb="69" eb="70">
      <t>シタ</t>
    </rPh>
    <rPh sb="71" eb="72">
      <t>アオ</t>
    </rPh>
    <rPh sb="75" eb="76">
      <t>ナイ</t>
    </rPh>
    <rPh sb="77" eb="79">
      <t>キサイ</t>
    </rPh>
    <phoneticPr fontId="16"/>
  </si>
  <si>
    <r>
      <t>（注</t>
    </r>
    <r>
      <rPr>
        <sz val="11"/>
        <rFont val="ＭＳ Ｐゴシック"/>
        <family val="3"/>
        <charset val="128"/>
      </rPr>
      <t>１）</t>
    </r>
    <rPh sb="1" eb="2">
      <t>チュウ</t>
    </rPh>
    <phoneticPr fontId="16"/>
  </si>
  <si>
    <r>
      <rPr>
        <b/>
        <u/>
        <sz val="11"/>
        <color rgb="FFFF0000"/>
        <rFont val="ＭＳ Ｐゴシック"/>
        <family val="3"/>
        <charset val="128"/>
      </rPr>
      <t>それぞれの項目の記載対象は、</t>
    </r>
    <r>
      <rPr>
        <b/>
        <u/>
        <sz val="11"/>
        <rFont val="ＭＳ Ｐゴシック"/>
        <family val="3"/>
        <charset val="128"/>
      </rPr>
      <t>貴社の関連企業とし、非関連企業は記載しないでください。</t>
    </r>
    <rPh sb="14" eb="16">
      <t>キシャ</t>
    </rPh>
    <rPh sb="17" eb="19">
      <t>カンレン</t>
    </rPh>
    <rPh sb="19" eb="21">
      <t>キギョウ</t>
    </rPh>
    <rPh sb="30" eb="32">
      <t>キサイ</t>
    </rPh>
    <phoneticPr fontId="16"/>
  </si>
  <si>
    <r>
      <t>（注</t>
    </r>
    <r>
      <rPr>
        <sz val="11"/>
        <rFont val="ＭＳ Ｐゴシック"/>
        <family val="3"/>
        <charset val="128"/>
      </rPr>
      <t>２）</t>
    </r>
    <rPh sb="1" eb="2">
      <t>チュウ</t>
    </rPh>
    <phoneticPr fontId="16"/>
  </si>
  <si>
    <r>
      <t>貴社の状況に応じて、表を適宜修正してください。</t>
    </r>
    <r>
      <rPr>
        <b/>
        <u/>
        <sz val="11"/>
        <color rgb="FFFF0000"/>
        <rFont val="ＭＳ Ｐゴシック"/>
        <family val="3"/>
        <charset val="128"/>
      </rPr>
      <t>該当する会社が存在しない場合は、「該当なし」と記載してください。</t>
    </r>
    <rPh sb="23" eb="25">
      <t>ガイトウ</t>
    </rPh>
    <rPh sb="27" eb="29">
      <t>カイシャ</t>
    </rPh>
    <rPh sb="30" eb="32">
      <t>ソンザイ</t>
    </rPh>
    <rPh sb="35" eb="37">
      <t>バアイ</t>
    </rPh>
    <rPh sb="40" eb="42">
      <t>ガイトウ</t>
    </rPh>
    <rPh sb="46" eb="48">
      <t>キサイ</t>
    </rPh>
    <phoneticPr fontId="16"/>
  </si>
  <si>
    <t>海外産品</t>
    <rPh sb="0" eb="2">
      <t>カイガイ</t>
    </rPh>
    <rPh sb="2" eb="4">
      <t>サンピン</t>
    </rPh>
    <phoneticPr fontId="16"/>
  </si>
  <si>
    <t>貴社</t>
    <rPh sb="0" eb="1">
      <t>キ</t>
    </rPh>
    <rPh sb="1" eb="2">
      <t>シャ</t>
    </rPh>
    <phoneticPr fontId="16"/>
  </si>
  <si>
    <t>調査対象貨物</t>
    <rPh sb="0" eb="2">
      <t>チョウサ</t>
    </rPh>
    <rPh sb="2" eb="4">
      <t>タイショウ</t>
    </rPh>
    <rPh sb="4" eb="6">
      <t>カモツ</t>
    </rPh>
    <phoneticPr fontId="16"/>
  </si>
  <si>
    <t>調査対象貨物の供給者</t>
    <rPh sb="0" eb="2">
      <t>チョウサ</t>
    </rPh>
    <rPh sb="2" eb="4">
      <t>タイショウ</t>
    </rPh>
    <rPh sb="4" eb="6">
      <t>カモツ</t>
    </rPh>
    <rPh sb="7" eb="10">
      <t>キョウキュウシャ</t>
    </rPh>
    <phoneticPr fontId="16"/>
  </si>
  <si>
    <t>産業上の使用者</t>
    <rPh sb="0" eb="2">
      <t>サンギョウ</t>
    </rPh>
    <rPh sb="2" eb="3">
      <t>ジョウ</t>
    </rPh>
    <rPh sb="4" eb="7">
      <t>シヨウシャ</t>
    </rPh>
    <phoneticPr fontId="16"/>
  </si>
  <si>
    <t>輸入又は購入</t>
    <rPh sb="2" eb="3">
      <t>マタ</t>
    </rPh>
    <rPh sb="4" eb="6">
      <t>コウニュウ</t>
    </rPh>
    <phoneticPr fontId="16"/>
  </si>
  <si>
    <t>第三国産同種の貨物の供給者</t>
    <rPh sb="0" eb="1">
      <t>ダイ</t>
    </rPh>
    <rPh sb="1" eb="3">
      <t>サンゴク</t>
    </rPh>
    <rPh sb="3" eb="4">
      <t>サン</t>
    </rPh>
    <rPh sb="4" eb="6">
      <t>ドウシュ</t>
    </rPh>
    <rPh sb="7" eb="9">
      <t>カモツ</t>
    </rPh>
    <rPh sb="10" eb="13">
      <t>キョウキュウシャ</t>
    </rPh>
    <phoneticPr fontId="16"/>
  </si>
  <si>
    <t>商社</t>
    <rPh sb="0" eb="2">
      <t>ショウシャ</t>
    </rPh>
    <phoneticPr fontId="16"/>
  </si>
  <si>
    <t>販売</t>
    <rPh sb="0" eb="2">
      <t>ハンバイ</t>
    </rPh>
    <phoneticPr fontId="16"/>
  </si>
  <si>
    <t>本邦産同種の貨物</t>
    <rPh sb="0" eb="2">
      <t>ホンポウ</t>
    </rPh>
    <rPh sb="2" eb="3">
      <t>サン</t>
    </rPh>
    <rPh sb="3" eb="5">
      <t>ドウシュ</t>
    </rPh>
    <rPh sb="6" eb="8">
      <t>カモツ</t>
    </rPh>
    <phoneticPr fontId="16"/>
  </si>
  <si>
    <t>生産者又は商社</t>
    <rPh sb="0" eb="3">
      <t>セイサンシャ</t>
    </rPh>
    <rPh sb="3" eb="4">
      <t>マタ</t>
    </rPh>
    <rPh sb="5" eb="7">
      <t>ショウシャ</t>
    </rPh>
    <phoneticPr fontId="16"/>
  </si>
  <si>
    <t>購入</t>
    <rPh sb="0" eb="2">
      <t>コウニュウ</t>
    </rPh>
    <phoneticPr fontId="16"/>
  </si>
  <si>
    <t>第三国産同種の貨物</t>
    <rPh sb="0" eb="1">
      <t>ダイ</t>
    </rPh>
    <rPh sb="1" eb="3">
      <t>サンゴク</t>
    </rPh>
    <rPh sb="3" eb="4">
      <t>サン</t>
    </rPh>
    <rPh sb="4" eb="6">
      <t>ドウシュ</t>
    </rPh>
    <rPh sb="7" eb="9">
      <t>カモツ</t>
    </rPh>
    <phoneticPr fontId="16"/>
  </si>
  <si>
    <t>その他</t>
    <rPh sb="2" eb="3">
      <t>タ</t>
    </rPh>
    <phoneticPr fontId="16"/>
  </si>
  <si>
    <t>（</t>
    <phoneticPr fontId="16"/>
  </si>
  <si>
    <t>）</t>
    <phoneticPr fontId="16"/>
  </si>
  <si>
    <t>（　　　　　　　　　　　　　）</t>
    <phoneticPr fontId="16"/>
  </si>
  <si>
    <t>様式A-5-1　貴社の取扱貨物の概要</t>
    <rPh sb="0" eb="2">
      <t>ヨウシキ</t>
    </rPh>
    <rPh sb="8" eb="10">
      <t>キシャ</t>
    </rPh>
    <rPh sb="11" eb="13">
      <t>トリアツカイ</t>
    </rPh>
    <rPh sb="13" eb="15">
      <t>カモツ</t>
    </rPh>
    <rPh sb="16" eb="18">
      <t>ガイヨウ</t>
    </rPh>
    <phoneticPr fontId="16"/>
  </si>
  <si>
    <t>企業名</t>
    <phoneticPr fontId="16"/>
  </si>
  <si>
    <t>貴社が取り扱った調査対象貨物、第三国産同種の貨物及び本邦産同種の貨物の種類について、回答してください。</t>
    <phoneticPr fontId="16"/>
  </si>
  <si>
    <t>　</t>
    <phoneticPr fontId="16"/>
  </si>
  <si>
    <t xml:space="preserve">【記載要領】
（１）製品型番コードを記入してください。
（２）主な用途（例えば、ポリカーボネート樹脂用、エポキシ樹脂等）を記入してください。
</t>
    <rPh sb="48" eb="50">
      <t>ジュシ</t>
    </rPh>
    <rPh sb="56" eb="58">
      <t>ジュシ</t>
    </rPh>
    <phoneticPr fontId="16"/>
  </si>
  <si>
    <t>No.</t>
    <phoneticPr fontId="16"/>
  </si>
  <si>
    <t>製品型番コード</t>
    <phoneticPr fontId="16"/>
  </si>
  <si>
    <t>主な用途</t>
    <rPh sb="0" eb="1">
      <t>オモ</t>
    </rPh>
    <rPh sb="2" eb="4">
      <t>ヨウト</t>
    </rPh>
    <phoneticPr fontId="16"/>
  </si>
  <si>
    <t>様式A-6　取引状況</t>
    <rPh sb="0" eb="2">
      <t>ヨウシキ</t>
    </rPh>
    <rPh sb="8" eb="10">
      <t>ジョウキョウ</t>
    </rPh>
    <phoneticPr fontId="16"/>
  </si>
  <si>
    <t>(1)</t>
    <phoneticPr fontId="16"/>
  </si>
  <si>
    <r>
      <t>調査対象貨物及び第三国</t>
    </r>
    <r>
      <rPr>
        <sz val="11"/>
        <color theme="1"/>
        <rFont val="ＭＳ Ｐゴシック"/>
        <family val="3"/>
        <charset val="128"/>
      </rPr>
      <t>産</t>
    </r>
    <r>
      <rPr>
        <sz val="11"/>
        <rFont val="ＭＳ Ｐゴシック"/>
        <family val="3"/>
        <charset val="128"/>
      </rPr>
      <t>同種の貨物の輸入先(調査項目A-6-1)</t>
    </r>
    <rPh sb="11" eb="12">
      <t>サン</t>
    </rPh>
    <phoneticPr fontId="16"/>
  </si>
  <si>
    <r>
      <t xml:space="preserve">輸入先の名称
</t>
    </r>
    <r>
      <rPr>
        <sz val="11"/>
        <rFont val="ＭＳ Ｐゴシック"/>
        <family val="3"/>
        <charset val="128"/>
      </rPr>
      <t>（英語名併記）</t>
    </r>
    <rPh sb="0" eb="2">
      <t>ユニュウ</t>
    </rPh>
    <rPh sb="2" eb="3">
      <t>サキ</t>
    </rPh>
    <rPh sb="4" eb="6">
      <t>メイショウ</t>
    </rPh>
    <phoneticPr fontId="16"/>
  </si>
  <si>
    <r>
      <t xml:space="preserve">輸入先の国名、所在地
</t>
    </r>
    <r>
      <rPr>
        <sz val="11"/>
        <rFont val="ＭＳ Ｐゴシック"/>
        <family val="3"/>
        <charset val="128"/>
      </rPr>
      <t>（英語名併記）</t>
    </r>
    <rPh sb="0" eb="2">
      <t>ユニュウ</t>
    </rPh>
    <rPh sb="2" eb="3">
      <t>サキ</t>
    </rPh>
    <rPh sb="4" eb="6">
      <t>コクメイ</t>
    </rPh>
    <rPh sb="7" eb="10">
      <t>ショザイチ</t>
    </rPh>
    <phoneticPr fontId="16"/>
  </si>
  <si>
    <t>関連・非関連企業
の別</t>
    <rPh sb="0" eb="2">
      <t>カンレン</t>
    </rPh>
    <rPh sb="3" eb="4">
      <t>ヒ</t>
    </rPh>
    <rPh sb="4" eb="6">
      <t>カンレン</t>
    </rPh>
    <rPh sb="6" eb="8">
      <t>キギョウ</t>
    </rPh>
    <rPh sb="10" eb="11">
      <t>ベツ</t>
    </rPh>
    <phoneticPr fontId="16"/>
  </si>
  <si>
    <r>
      <t xml:space="preserve">貴社との関係
</t>
    </r>
    <r>
      <rPr>
        <sz val="9"/>
        <rFont val="ＭＳ Ｐゴシック"/>
        <family val="3"/>
        <charset val="128"/>
      </rPr>
      <t>(株式関係、役員派遣、業務提携契約、その他)</t>
    </r>
    <rPh sb="0" eb="2">
      <t>キシャ</t>
    </rPh>
    <rPh sb="4" eb="6">
      <t>カンケイ</t>
    </rPh>
    <rPh sb="8" eb="10">
      <t>カブシキ</t>
    </rPh>
    <rPh sb="10" eb="12">
      <t>カンケイ</t>
    </rPh>
    <rPh sb="13" eb="15">
      <t>ヤクイン</t>
    </rPh>
    <rPh sb="15" eb="17">
      <t>ハケン</t>
    </rPh>
    <rPh sb="18" eb="20">
      <t>ギョウム</t>
    </rPh>
    <rPh sb="20" eb="22">
      <t>テイケイ</t>
    </rPh>
    <rPh sb="22" eb="24">
      <t>ケイヤク</t>
    </rPh>
    <rPh sb="27" eb="28">
      <t>タ</t>
    </rPh>
    <phoneticPr fontId="16"/>
  </si>
  <si>
    <r>
      <t>調査対象貨物／
第三国</t>
    </r>
    <r>
      <rPr>
        <sz val="11"/>
        <color theme="1"/>
        <rFont val="ＭＳ Ｐゴシック"/>
        <family val="3"/>
        <charset val="128"/>
      </rPr>
      <t>産</t>
    </r>
    <r>
      <rPr>
        <sz val="11"/>
        <rFont val="ＭＳ Ｐゴシック"/>
        <family val="3"/>
        <charset val="128"/>
      </rPr>
      <t>同種の貨物の別</t>
    </r>
    <rPh sb="0" eb="2">
      <t>チョウサ</t>
    </rPh>
    <rPh sb="2" eb="4">
      <t>タイショウ</t>
    </rPh>
    <rPh sb="4" eb="6">
      <t>カモツ</t>
    </rPh>
    <rPh sb="8" eb="9">
      <t>ダイ</t>
    </rPh>
    <rPh sb="9" eb="10">
      <t>サン</t>
    </rPh>
    <rPh sb="10" eb="11">
      <t>コク</t>
    </rPh>
    <rPh sb="11" eb="12">
      <t>サン</t>
    </rPh>
    <rPh sb="12" eb="14">
      <t>ドウシュ</t>
    </rPh>
    <rPh sb="15" eb="17">
      <t>カモツ</t>
    </rPh>
    <rPh sb="18" eb="19">
      <t>ベツ</t>
    </rPh>
    <phoneticPr fontId="16"/>
  </si>
  <si>
    <t>製品型番コード</t>
    <rPh sb="0" eb="1">
      <t>オモ</t>
    </rPh>
    <rPh sb="2" eb="4">
      <t>ヨウト</t>
    </rPh>
    <phoneticPr fontId="16"/>
  </si>
  <si>
    <t>(2)</t>
    <phoneticPr fontId="16"/>
  </si>
  <si>
    <r>
      <t>調査対象貨物、第三国産同種の貨物及び本邦産同種の貨物の購入先(調査項目A-</t>
    </r>
    <r>
      <rPr>
        <sz val="11"/>
        <rFont val="ＭＳ Ｐゴシック"/>
        <family val="3"/>
        <charset val="128"/>
      </rPr>
      <t>6-2)</t>
    </r>
    <phoneticPr fontId="16"/>
  </si>
  <si>
    <t>購入先の名称</t>
    <rPh sb="0" eb="3">
      <t>コウニュウサキ</t>
    </rPh>
    <rPh sb="4" eb="5">
      <t>メイ</t>
    </rPh>
    <rPh sb="5" eb="6">
      <t>ショウ</t>
    </rPh>
    <phoneticPr fontId="16"/>
  </si>
  <si>
    <t>購入先の国名、所在地</t>
    <rPh sb="0" eb="3">
      <t>コウニュウサキ</t>
    </rPh>
    <rPh sb="4" eb="6">
      <t>コクメイ</t>
    </rPh>
    <rPh sb="7" eb="10">
      <t>ショザイチ</t>
    </rPh>
    <phoneticPr fontId="16"/>
  </si>
  <si>
    <r>
      <t>調査対象貨物
／第三国</t>
    </r>
    <r>
      <rPr>
        <sz val="11"/>
        <color theme="1"/>
        <rFont val="ＭＳ Ｐゴシック"/>
        <family val="3"/>
        <charset val="128"/>
      </rPr>
      <t>産</t>
    </r>
    <r>
      <rPr>
        <sz val="11"/>
        <rFont val="ＭＳ Ｐゴシック"/>
        <family val="3"/>
        <charset val="128"/>
      </rPr>
      <t>同種の貨物
／本邦産同種の貨物の別</t>
    </r>
    <rPh sb="0" eb="2">
      <t>チョウサ</t>
    </rPh>
    <rPh sb="2" eb="4">
      <t>タイショウ</t>
    </rPh>
    <rPh sb="4" eb="6">
      <t>カモツ</t>
    </rPh>
    <rPh sb="8" eb="9">
      <t>ダイ</t>
    </rPh>
    <rPh sb="9" eb="10">
      <t>サン</t>
    </rPh>
    <rPh sb="10" eb="11">
      <t>コク</t>
    </rPh>
    <rPh sb="11" eb="12">
      <t>サン</t>
    </rPh>
    <rPh sb="12" eb="14">
      <t>ドウシュ</t>
    </rPh>
    <rPh sb="15" eb="17">
      <t>カモツ</t>
    </rPh>
    <rPh sb="19" eb="21">
      <t>ホンポウ</t>
    </rPh>
    <rPh sb="21" eb="22">
      <t>サン</t>
    </rPh>
    <rPh sb="22" eb="24">
      <t>ドウシュ</t>
    </rPh>
    <rPh sb="25" eb="27">
      <t>カモツ</t>
    </rPh>
    <rPh sb="28" eb="29">
      <t>ベツ</t>
    </rPh>
    <phoneticPr fontId="16"/>
  </si>
  <si>
    <t>(3)</t>
    <phoneticPr fontId="16"/>
  </si>
  <si>
    <r>
      <t>調査対象貨物、第三国産同種の貨物及び本邦産同種の貨物の販売先(調査項目A-</t>
    </r>
    <r>
      <rPr>
        <sz val="11"/>
        <rFont val="ＭＳ Ｐゴシック"/>
        <family val="3"/>
        <charset val="128"/>
      </rPr>
      <t>6-3)</t>
    </r>
    <phoneticPr fontId="16"/>
  </si>
  <si>
    <t>販売先の名称</t>
    <rPh sb="0" eb="2">
      <t>ハンバイ</t>
    </rPh>
    <rPh sb="2" eb="3">
      <t>サキ</t>
    </rPh>
    <rPh sb="4" eb="6">
      <t>メイショウ</t>
    </rPh>
    <phoneticPr fontId="16"/>
  </si>
  <si>
    <t>販売先の所在地</t>
    <rPh sb="0" eb="2">
      <t>ハンバイ</t>
    </rPh>
    <rPh sb="2" eb="3">
      <t>サキ</t>
    </rPh>
    <rPh sb="4" eb="7">
      <t>ショザイチ</t>
    </rPh>
    <phoneticPr fontId="16"/>
  </si>
  <si>
    <t>調査対象貨物
／第三国産同種の貨物
／本邦産同種の貨物の別</t>
    <rPh sb="0" eb="2">
      <t>チョウサ</t>
    </rPh>
    <rPh sb="2" eb="4">
      <t>タイショウ</t>
    </rPh>
    <rPh sb="4" eb="6">
      <t>カモツ</t>
    </rPh>
    <rPh sb="8" eb="9">
      <t>ダイ</t>
    </rPh>
    <rPh sb="9" eb="10">
      <t>サン</t>
    </rPh>
    <rPh sb="10" eb="11">
      <t>コク</t>
    </rPh>
    <rPh sb="11" eb="12">
      <t>サン</t>
    </rPh>
    <rPh sb="12" eb="14">
      <t>ドウシュ</t>
    </rPh>
    <rPh sb="15" eb="17">
      <t>カモツ</t>
    </rPh>
    <rPh sb="19" eb="21">
      <t>ホンポウ</t>
    </rPh>
    <rPh sb="21" eb="22">
      <t>サン</t>
    </rPh>
    <rPh sb="22" eb="24">
      <t>ドウシュ</t>
    </rPh>
    <rPh sb="25" eb="27">
      <t>カモツ</t>
    </rPh>
    <rPh sb="28" eb="29">
      <t>ベツ</t>
    </rPh>
    <phoneticPr fontId="16"/>
  </si>
  <si>
    <t>最終使用者の名称</t>
    <rPh sb="0" eb="2">
      <t>サイシュウ</t>
    </rPh>
    <rPh sb="2" eb="5">
      <t>シヨウシャ</t>
    </rPh>
    <rPh sb="6" eb="8">
      <t>メイショウ</t>
    </rPh>
    <phoneticPr fontId="16"/>
  </si>
  <si>
    <t>最終使用者の所在地</t>
    <rPh sb="0" eb="2">
      <t>サイシュウ</t>
    </rPh>
    <rPh sb="2" eb="5">
      <t>シヨウシャ</t>
    </rPh>
    <rPh sb="6" eb="9">
      <t>ショザイチ</t>
    </rPh>
    <phoneticPr fontId="16"/>
  </si>
  <si>
    <t>(4)</t>
    <phoneticPr fontId="16"/>
  </si>
  <si>
    <r>
      <rPr>
        <sz val="11"/>
        <rFont val="ＭＳ Ｐゴシック"/>
        <family val="3"/>
        <charset val="128"/>
      </rPr>
      <t>貴社の関連企業からの最初の非関連企業への販売(調査項目A-6-4)</t>
    </r>
    <rPh sb="0" eb="2">
      <t>キシャ</t>
    </rPh>
    <rPh sb="13" eb="14">
      <t>ヒ</t>
    </rPh>
    <rPh sb="14" eb="16">
      <t>カンレン</t>
    </rPh>
    <rPh sb="16" eb="18">
      <t>キギョウ</t>
    </rPh>
    <rPh sb="20" eb="22">
      <t>ハンバイ</t>
    </rPh>
    <phoneticPr fontId="16"/>
  </si>
  <si>
    <t>最初の非関連販売先の名称</t>
    <rPh sb="0" eb="2">
      <t>サイショ</t>
    </rPh>
    <rPh sb="3" eb="4">
      <t>ヒ</t>
    </rPh>
    <rPh sb="4" eb="6">
      <t>カンレン</t>
    </rPh>
    <rPh sb="6" eb="8">
      <t>ハンバイ</t>
    </rPh>
    <rPh sb="8" eb="9">
      <t>サキ</t>
    </rPh>
    <rPh sb="10" eb="12">
      <t>メイショウ</t>
    </rPh>
    <phoneticPr fontId="16"/>
  </si>
  <si>
    <t>最初の非関連販売先の所在地</t>
    <rPh sb="0" eb="2">
      <t>サイショ</t>
    </rPh>
    <rPh sb="3" eb="4">
      <t>ヒ</t>
    </rPh>
    <rPh sb="4" eb="6">
      <t>カンレン</t>
    </rPh>
    <rPh sb="6" eb="8">
      <t>ハンバイ</t>
    </rPh>
    <rPh sb="8" eb="9">
      <t>サキ</t>
    </rPh>
    <rPh sb="10" eb="13">
      <t>ショザイチ</t>
    </rPh>
    <phoneticPr fontId="16"/>
  </si>
  <si>
    <t>最終使用者の所在地</t>
    <rPh sb="0" eb="2">
      <t>サイシュウ</t>
    </rPh>
    <rPh sb="2" eb="5">
      <t>シヨウシャ</t>
    </rPh>
    <rPh sb="6" eb="8">
      <t>ショザイ</t>
    </rPh>
    <rPh sb="8" eb="9">
      <t>チ</t>
    </rPh>
    <phoneticPr fontId="16"/>
  </si>
  <si>
    <t>－</t>
    <phoneticPr fontId="16"/>
  </si>
  <si>
    <t>(5)</t>
    <phoneticPr fontId="16"/>
  </si>
  <si>
    <r>
      <t>貴社の関連企業による調査対象貨物又は第三国産同種の貨物の日本向け輸出(調査項目A-</t>
    </r>
    <r>
      <rPr>
        <sz val="11"/>
        <rFont val="ＭＳ Ｐゴシック"/>
        <family val="3"/>
        <charset val="128"/>
      </rPr>
      <t>6-5)</t>
    </r>
    <phoneticPr fontId="16"/>
  </si>
  <si>
    <t>日本向け輸出を行っている
関連企業の名称</t>
    <rPh sb="0" eb="2">
      <t>ニホン</t>
    </rPh>
    <rPh sb="2" eb="3">
      <t>ム</t>
    </rPh>
    <rPh sb="4" eb="6">
      <t>ユシュツ</t>
    </rPh>
    <rPh sb="7" eb="8">
      <t>オコナ</t>
    </rPh>
    <rPh sb="13" eb="15">
      <t>カンレン</t>
    </rPh>
    <rPh sb="15" eb="17">
      <t>キギョウ</t>
    </rPh>
    <rPh sb="18" eb="19">
      <t>メイ</t>
    </rPh>
    <rPh sb="19" eb="20">
      <t>ショウ</t>
    </rPh>
    <phoneticPr fontId="16"/>
  </si>
  <si>
    <r>
      <t>日本向け輸出を行っている関連企業の国名</t>
    </r>
    <r>
      <rPr>
        <sz val="11"/>
        <rFont val="ＭＳ Ｐゴシック"/>
        <family val="3"/>
        <charset val="128"/>
      </rPr>
      <t>及び所在地</t>
    </r>
    <rPh sb="0" eb="3">
      <t>ニホンム</t>
    </rPh>
    <rPh sb="4" eb="6">
      <t>ユシュツ</t>
    </rPh>
    <rPh sb="7" eb="8">
      <t>オコナ</t>
    </rPh>
    <rPh sb="12" eb="14">
      <t>カンレン</t>
    </rPh>
    <rPh sb="14" eb="16">
      <t>キギョウ</t>
    </rPh>
    <rPh sb="17" eb="18">
      <t>クニ</t>
    </rPh>
    <rPh sb="18" eb="19">
      <t>メイ</t>
    </rPh>
    <rPh sb="19" eb="20">
      <t>オヨ</t>
    </rPh>
    <rPh sb="21" eb="24">
      <t>ショザイチ</t>
    </rPh>
    <phoneticPr fontId="16"/>
  </si>
  <si>
    <r>
      <t xml:space="preserve">貴社と当該関連企業との関係
</t>
    </r>
    <r>
      <rPr>
        <sz val="9"/>
        <rFont val="ＭＳ Ｐゴシック"/>
        <family val="3"/>
        <charset val="128"/>
      </rPr>
      <t>(株式関係、役員派遣、業務提携契約、その他)</t>
    </r>
    <rPh sb="0" eb="2">
      <t>キシャ</t>
    </rPh>
    <rPh sb="3" eb="5">
      <t>トウガイ</t>
    </rPh>
    <rPh sb="5" eb="7">
      <t>カンレン</t>
    </rPh>
    <rPh sb="7" eb="9">
      <t>キギョウ</t>
    </rPh>
    <rPh sb="11" eb="13">
      <t>カンケイ</t>
    </rPh>
    <rPh sb="15" eb="17">
      <t>カブシキ</t>
    </rPh>
    <rPh sb="17" eb="19">
      <t>カンケイ</t>
    </rPh>
    <rPh sb="20" eb="22">
      <t>ヤクイン</t>
    </rPh>
    <rPh sb="22" eb="24">
      <t>ハケン</t>
    </rPh>
    <rPh sb="25" eb="27">
      <t>ギョウム</t>
    </rPh>
    <rPh sb="27" eb="29">
      <t>テイケイ</t>
    </rPh>
    <rPh sb="29" eb="31">
      <t>ケイヤク</t>
    </rPh>
    <rPh sb="34" eb="35">
      <t>タ</t>
    </rPh>
    <phoneticPr fontId="16"/>
  </si>
  <si>
    <t>日本向け輸出している
調査対象貨物／
第三国産同種の貨物の別</t>
    <rPh sb="0" eb="2">
      <t>ニホン</t>
    </rPh>
    <rPh sb="2" eb="3">
      <t>ム</t>
    </rPh>
    <rPh sb="4" eb="6">
      <t>ユシュツ</t>
    </rPh>
    <rPh sb="11" eb="17">
      <t>チ</t>
    </rPh>
    <rPh sb="19" eb="20">
      <t>ダイ</t>
    </rPh>
    <rPh sb="20" eb="23">
      <t>サンゴクサン</t>
    </rPh>
    <rPh sb="23" eb="25">
      <t>ドウシュ</t>
    </rPh>
    <rPh sb="26" eb="28">
      <t>カモツ</t>
    </rPh>
    <rPh sb="29" eb="30">
      <t>ベツ</t>
    </rPh>
    <phoneticPr fontId="16"/>
  </si>
  <si>
    <t>製品型番コード</t>
    <rPh sb="0" eb="2">
      <t>セイヒン</t>
    </rPh>
    <rPh sb="2" eb="4">
      <t>カタバン</t>
    </rPh>
    <phoneticPr fontId="16"/>
  </si>
  <si>
    <t>(6)</t>
    <phoneticPr fontId="16"/>
  </si>
  <si>
    <r>
      <t>貴社又は貴社の関連企業が資本参加する外国法人による調査対象貨物及び第三国産同種の貨物の生産(調査項目A-</t>
    </r>
    <r>
      <rPr>
        <sz val="11"/>
        <rFont val="ＭＳ Ｐゴシック"/>
        <family val="3"/>
        <charset val="128"/>
      </rPr>
      <t>6-6)</t>
    </r>
    <phoneticPr fontId="16"/>
  </si>
  <si>
    <r>
      <t xml:space="preserve">外国法人の名称
</t>
    </r>
    <r>
      <rPr>
        <sz val="11"/>
        <rFont val="ＭＳ Ｐゴシック"/>
        <family val="3"/>
        <charset val="128"/>
      </rPr>
      <t>（英語名併記）</t>
    </r>
    <rPh sb="0" eb="2">
      <t>ガイコク</t>
    </rPh>
    <rPh sb="2" eb="4">
      <t>ホウジン</t>
    </rPh>
    <rPh sb="5" eb="6">
      <t>メイ</t>
    </rPh>
    <rPh sb="6" eb="7">
      <t>ショウ</t>
    </rPh>
    <phoneticPr fontId="16"/>
  </si>
  <si>
    <t>外国法人の国名及び所在地
（英語名併記）</t>
    <rPh sb="0" eb="2">
      <t>ガイコク</t>
    </rPh>
    <rPh sb="2" eb="4">
      <t>ホウジン</t>
    </rPh>
    <rPh sb="5" eb="7">
      <t>コクメイ</t>
    </rPh>
    <rPh sb="9" eb="12">
      <t>ショザイチ</t>
    </rPh>
    <phoneticPr fontId="16"/>
  </si>
  <si>
    <r>
      <t>貴社と当該</t>
    </r>
    <r>
      <rPr>
        <sz val="11"/>
        <rFont val="ＭＳ Ｐゴシック"/>
        <family val="3"/>
        <charset val="128"/>
      </rPr>
      <t xml:space="preserve">外国法人との関係
</t>
    </r>
    <r>
      <rPr>
        <sz val="9"/>
        <rFont val="ＭＳ Ｐゴシック"/>
        <family val="3"/>
        <charset val="128"/>
      </rPr>
      <t>(株式関係、役員派遣、業務提携契約、その他)</t>
    </r>
    <rPh sb="0" eb="2">
      <t>キシャ</t>
    </rPh>
    <rPh sb="3" eb="5">
      <t>トウガイ</t>
    </rPh>
    <rPh sb="5" eb="7">
      <t>ガイコク</t>
    </rPh>
    <rPh sb="7" eb="9">
      <t>ホウジン</t>
    </rPh>
    <rPh sb="11" eb="13">
      <t>カンケイ</t>
    </rPh>
    <rPh sb="15" eb="17">
      <t>カブシキ</t>
    </rPh>
    <rPh sb="17" eb="19">
      <t>カンケイ</t>
    </rPh>
    <rPh sb="20" eb="22">
      <t>ヤクイン</t>
    </rPh>
    <rPh sb="22" eb="24">
      <t>ハケン</t>
    </rPh>
    <rPh sb="25" eb="27">
      <t>ギョウム</t>
    </rPh>
    <rPh sb="27" eb="29">
      <t>テイケイ</t>
    </rPh>
    <rPh sb="29" eb="31">
      <t>ケイヤク</t>
    </rPh>
    <rPh sb="34" eb="35">
      <t>タ</t>
    </rPh>
    <phoneticPr fontId="16"/>
  </si>
  <si>
    <t>　外国法人の生産工場の国名及び所在
（計画の場合は操業予定地を記載）</t>
    <rPh sb="1" eb="3">
      <t>ガイコク</t>
    </rPh>
    <rPh sb="3" eb="5">
      <t>ホウジン</t>
    </rPh>
    <rPh sb="6" eb="8">
      <t>セイサン</t>
    </rPh>
    <rPh sb="8" eb="10">
      <t>コウジョウ</t>
    </rPh>
    <rPh sb="11" eb="12">
      <t>クニ</t>
    </rPh>
    <rPh sb="12" eb="13">
      <t>メイ</t>
    </rPh>
    <rPh sb="13" eb="14">
      <t>オヨ</t>
    </rPh>
    <rPh sb="15" eb="17">
      <t>ショザイ</t>
    </rPh>
    <rPh sb="19" eb="21">
      <t>ケイカク</t>
    </rPh>
    <rPh sb="22" eb="24">
      <t>バアイ</t>
    </rPh>
    <rPh sb="25" eb="27">
      <t>ソウギョウ</t>
    </rPh>
    <rPh sb="27" eb="29">
      <t>ヨテイ</t>
    </rPh>
    <rPh sb="29" eb="30">
      <t>チ</t>
    </rPh>
    <rPh sb="31" eb="33">
      <t>キサイ</t>
    </rPh>
    <phoneticPr fontId="16"/>
  </si>
  <si>
    <t>調査対象貨物又は第三国産同種の貨物の
平均生産量（計画の場合は計画値）</t>
    <rPh sb="6" eb="7">
      <t>マタ</t>
    </rPh>
    <rPh sb="19" eb="21">
      <t>ヘイキン</t>
    </rPh>
    <rPh sb="21" eb="24">
      <t>セイサンリョウ</t>
    </rPh>
    <rPh sb="25" eb="27">
      <t>ケイカク</t>
    </rPh>
    <rPh sb="28" eb="30">
      <t>バアイ</t>
    </rPh>
    <rPh sb="31" eb="33">
      <t>ケイカク</t>
    </rPh>
    <rPh sb="33" eb="34">
      <t>アタイ</t>
    </rPh>
    <phoneticPr fontId="16"/>
  </si>
  <si>
    <r>
      <rPr>
        <sz val="11"/>
        <rFont val="ＭＳ Ｐゴシック"/>
        <family val="3"/>
        <charset val="128"/>
      </rPr>
      <t>主な販売先</t>
    </r>
    <rPh sb="0" eb="1">
      <t>オモ</t>
    </rPh>
    <rPh sb="2" eb="4">
      <t>ハンバイ</t>
    </rPh>
    <rPh sb="4" eb="5">
      <t>サキ</t>
    </rPh>
    <phoneticPr fontId="16"/>
  </si>
  <si>
    <t>様式B-1　輸入及び販売等の状況</t>
    <rPh sb="0" eb="2">
      <t>ヨウシキ</t>
    </rPh>
    <rPh sb="6" eb="8">
      <t>ユニュウ</t>
    </rPh>
    <rPh sb="8" eb="9">
      <t>オヨ</t>
    </rPh>
    <rPh sb="10" eb="12">
      <t>ハンバイ</t>
    </rPh>
    <rPh sb="12" eb="13">
      <t>ナド</t>
    </rPh>
    <rPh sb="14" eb="16">
      <t>ジョウキョウ</t>
    </rPh>
    <phoneticPr fontId="16"/>
  </si>
  <si>
    <t>令和2年度（2020年度）</t>
  </si>
  <si>
    <t>令和3年度（2021年度）</t>
  </si>
  <si>
    <t>令和4年度（2022年度）</t>
  </si>
  <si>
    <t>令和5年度（2023年度）</t>
  </si>
  <si>
    <t>令和6年度（2024年度）</t>
  </si>
  <si>
    <t>1．数量（kg）</t>
    <rPh sb="2" eb="4">
      <t>スウリョウ</t>
    </rPh>
    <phoneticPr fontId="16"/>
  </si>
  <si>
    <t>生産量</t>
    <rPh sb="0" eb="2">
      <t>セイサン</t>
    </rPh>
    <rPh sb="2" eb="3">
      <t>リョウ</t>
    </rPh>
    <phoneticPr fontId="16"/>
  </si>
  <si>
    <t>(A)</t>
    <phoneticPr fontId="16"/>
  </si>
  <si>
    <t>-</t>
    <phoneticPr fontId="16"/>
  </si>
  <si>
    <t>輸入量</t>
    <rPh sb="0" eb="2">
      <t>ユニュウ</t>
    </rPh>
    <rPh sb="2" eb="3">
      <t>リョウ</t>
    </rPh>
    <phoneticPr fontId="16"/>
  </si>
  <si>
    <t>(B) (=C+D)</t>
    <phoneticPr fontId="16"/>
  </si>
  <si>
    <t>うち調査対象貨物</t>
    <rPh sb="2" eb="4">
      <t>チョウサ</t>
    </rPh>
    <rPh sb="4" eb="6">
      <t>タイショウ</t>
    </rPh>
    <rPh sb="6" eb="8">
      <t>カモツ</t>
    </rPh>
    <phoneticPr fontId="16"/>
  </si>
  <si>
    <t>(C)</t>
    <phoneticPr fontId="16"/>
  </si>
  <si>
    <t>うち第三国産同種の貨物</t>
    <rPh sb="2" eb="3">
      <t>ダイ</t>
    </rPh>
    <rPh sb="3" eb="4">
      <t>サン</t>
    </rPh>
    <rPh sb="4" eb="5">
      <t>コク</t>
    </rPh>
    <rPh sb="5" eb="6">
      <t>サン</t>
    </rPh>
    <rPh sb="6" eb="8">
      <t>ドウシュ</t>
    </rPh>
    <rPh sb="9" eb="11">
      <t>カモツ</t>
    </rPh>
    <phoneticPr fontId="16"/>
  </si>
  <si>
    <t>(D)</t>
    <phoneticPr fontId="16"/>
  </si>
  <si>
    <t>購入量</t>
    <rPh sb="0" eb="2">
      <t>コウニュウ</t>
    </rPh>
    <rPh sb="2" eb="3">
      <t>リョウ</t>
    </rPh>
    <phoneticPr fontId="16"/>
  </si>
  <si>
    <r>
      <t>(E)</t>
    </r>
    <r>
      <rPr>
        <sz val="11"/>
        <rFont val="ＭＳ Ｐゴシック"/>
        <family val="3"/>
        <charset val="128"/>
      </rPr>
      <t xml:space="preserve"> (=F+G+H)</t>
    </r>
    <phoneticPr fontId="16"/>
  </si>
  <si>
    <t>(F)</t>
    <phoneticPr fontId="16"/>
  </si>
  <si>
    <t>(G)</t>
    <phoneticPr fontId="16"/>
  </si>
  <si>
    <t>うち本邦産同種の貨物</t>
    <phoneticPr fontId="16"/>
  </si>
  <si>
    <t>(H)</t>
    <phoneticPr fontId="16"/>
  </si>
  <si>
    <t>自家消費量</t>
    <rPh sb="0" eb="2">
      <t>ジカ</t>
    </rPh>
    <rPh sb="2" eb="4">
      <t>ショウヒ</t>
    </rPh>
    <rPh sb="4" eb="5">
      <t>リョウ</t>
    </rPh>
    <phoneticPr fontId="16"/>
  </si>
  <si>
    <t>(I)(=J+K+L)</t>
    <phoneticPr fontId="16"/>
  </si>
  <si>
    <t>(J)</t>
    <phoneticPr fontId="16"/>
  </si>
  <si>
    <t>(K)</t>
    <phoneticPr fontId="16"/>
  </si>
  <si>
    <t>(L)</t>
    <phoneticPr fontId="16"/>
  </si>
  <si>
    <t>国内販売量</t>
    <rPh sb="0" eb="2">
      <t>コクナイ</t>
    </rPh>
    <rPh sb="2" eb="4">
      <t>ハンバイ</t>
    </rPh>
    <rPh sb="4" eb="5">
      <t>リョウ</t>
    </rPh>
    <phoneticPr fontId="16"/>
  </si>
  <si>
    <t>(M) (=N+O+P)</t>
    <phoneticPr fontId="16"/>
  </si>
  <si>
    <t>(N)</t>
    <phoneticPr fontId="16"/>
  </si>
  <si>
    <t>(O)</t>
    <phoneticPr fontId="16"/>
  </si>
  <si>
    <t>(P)</t>
    <phoneticPr fontId="16"/>
  </si>
  <si>
    <t>輸出量</t>
    <rPh sb="0" eb="2">
      <t>ユシュツ</t>
    </rPh>
    <rPh sb="2" eb="3">
      <t>リョウ</t>
    </rPh>
    <phoneticPr fontId="16"/>
  </si>
  <si>
    <t>(Q)</t>
    <phoneticPr fontId="16"/>
  </si>
  <si>
    <t>(7)-1</t>
    <phoneticPr fontId="16"/>
  </si>
  <si>
    <t>期首在庫量</t>
    <rPh sb="0" eb="2">
      <t>キシュ</t>
    </rPh>
    <rPh sb="2" eb="4">
      <t>ザイコ</t>
    </rPh>
    <rPh sb="4" eb="5">
      <t>リョウ</t>
    </rPh>
    <phoneticPr fontId="16"/>
  </si>
  <si>
    <t>(R)</t>
  </si>
  <si>
    <t>-</t>
  </si>
  <si>
    <t>(7)-2</t>
    <phoneticPr fontId="16"/>
  </si>
  <si>
    <t xml:space="preserve">期末在庫量 </t>
    <rPh sb="0" eb="2">
      <t>キマツ</t>
    </rPh>
    <rPh sb="2" eb="4">
      <t>ザイコ</t>
    </rPh>
    <rPh sb="4" eb="5">
      <t>リョウ</t>
    </rPh>
    <phoneticPr fontId="16"/>
  </si>
  <si>
    <t>(S)</t>
    <phoneticPr fontId="16"/>
  </si>
  <si>
    <t>(8)</t>
    <phoneticPr fontId="16"/>
  </si>
  <si>
    <t>数量差異(R+A+B+E)-(I+M+Q)-S</t>
    <phoneticPr fontId="16"/>
  </si>
  <si>
    <t>2．金額（円・税抜き）</t>
    <phoneticPr fontId="16"/>
  </si>
  <si>
    <t>生産額</t>
    <rPh sb="0" eb="2">
      <t>セイサン</t>
    </rPh>
    <rPh sb="2" eb="3">
      <t>ガク</t>
    </rPh>
    <phoneticPr fontId="16"/>
  </si>
  <si>
    <t>(a)</t>
    <phoneticPr fontId="16"/>
  </si>
  <si>
    <t>輸入額</t>
    <rPh sb="0" eb="2">
      <t>ユニュウ</t>
    </rPh>
    <rPh sb="2" eb="3">
      <t>ガク</t>
    </rPh>
    <phoneticPr fontId="16"/>
  </si>
  <si>
    <t>(b) (=c+d)</t>
    <phoneticPr fontId="16"/>
  </si>
  <si>
    <t>(c)</t>
    <phoneticPr fontId="16"/>
  </si>
  <si>
    <t>(d)</t>
    <phoneticPr fontId="16"/>
  </si>
  <si>
    <t>購入額</t>
    <rPh sb="0" eb="2">
      <t>コウニュウ</t>
    </rPh>
    <rPh sb="2" eb="3">
      <t>ガク</t>
    </rPh>
    <phoneticPr fontId="16"/>
  </si>
  <si>
    <t>(e) (=f+g+h)</t>
    <phoneticPr fontId="16"/>
  </si>
  <si>
    <t>(f)</t>
    <phoneticPr fontId="16"/>
  </si>
  <si>
    <t>(g)</t>
    <phoneticPr fontId="16"/>
  </si>
  <si>
    <t>(h)</t>
    <phoneticPr fontId="16"/>
  </si>
  <si>
    <r>
      <t>自家消費</t>
    </r>
    <r>
      <rPr>
        <sz val="11"/>
        <rFont val="ＭＳ Ｐゴシック"/>
        <family val="3"/>
        <charset val="128"/>
      </rPr>
      <t>額</t>
    </r>
    <rPh sb="0" eb="2">
      <t>ジカ</t>
    </rPh>
    <rPh sb="2" eb="4">
      <t>ショウヒ</t>
    </rPh>
    <rPh sb="4" eb="5">
      <t>ガク</t>
    </rPh>
    <phoneticPr fontId="16"/>
  </si>
  <si>
    <t>(i)(=j+k+l)</t>
    <phoneticPr fontId="16"/>
  </si>
  <si>
    <t>(j)</t>
    <phoneticPr fontId="16"/>
  </si>
  <si>
    <t>(k)</t>
    <phoneticPr fontId="16"/>
  </si>
  <si>
    <t>(l)</t>
    <phoneticPr fontId="16"/>
  </si>
  <si>
    <r>
      <t>国内販売</t>
    </r>
    <r>
      <rPr>
        <sz val="11"/>
        <rFont val="ＭＳ Ｐゴシック"/>
        <family val="3"/>
        <charset val="128"/>
      </rPr>
      <t>額</t>
    </r>
    <rPh sb="0" eb="2">
      <t>コクナイ</t>
    </rPh>
    <rPh sb="2" eb="4">
      <t>ハンバイ</t>
    </rPh>
    <rPh sb="4" eb="5">
      <t>ガク</t>
    </rPh>
    <phoneticPr fontId="16"/>
  </si>
  <si>
    <t>(m) (=n+o+p)</t>
    <phoneticPr fontId="16"/>
  </si>
  <si>
    <t>(n)</t>
    <phoneticPr fontId="16"/>
  </si>
  <si>
    <t>(o)</t>
    <phoneticPr fontId="16"/>
  </si>
  <si>
    <t>(p)</t>
    <phoneticPr fontId="16"/>
  </si>
  <si>
    <t>(6)-1</t>
    <phoneticPr fontId="16"/>
  </si>
  <si>
    <t>輸出原価</t>
    <rPh sb="0" eb="2">
      <t>ユシュツ</t>
    </rPh>
    <rPh sb="2" eb="4">
      <t>ゲンカ</t>
    </rPh>
    <phoneticPr fontId="16"/>
  </si>
  <si>
    <t>(q)</t>
    <phoneticPr fontId="16"/>
  </si>
  <si>
    <t>(6)-2</t>
    <phoneticPr fontId="16"/>
  </si>
  <si>
    <t>輸出額</t>
    <rPh sb="0" eb="2">
      <t>ユシュツ</t>
    </rPh>
    <rPh sb="2" eb="3">
      <t>ガク</t>
    </rPh>
    <phoneticPr fontId="16"/>
  </si>
  <si>
    <t>(q-1)</t>
    <phoneticPr fontId="16"/>
  </si>
  <si>
    <t>(7)-1</t>
  </si>
  <si>
    <t>期首在庫額</t>
    <rPh sb="0" eb="2">
      <t>キシュ</t>
    </rPh>
    <rPh sb="2" eb="4">
      <t>ザイコ</t>
    </rPh>
    <rPh sb="4" eb="5">
      <t>ガク</t>
    </rPh>
    <phoneticPr fontId="21"/>
  </si>
  <si>
    <t>(r)</t>
  </si>
  <si>
    <t>(7)-2</t>
  </si>
  <si>
    <t>期末在庫額</t>
    <rPh sb="0" eb="2">
      <t>キマツ</t>
    </rPh>
    <rPh sb="2" eb="4">
      <t>ザイコ</t>
    </rPh>
    <rPh sb="4" eb="5">
      <t>ガク</t>
    </rPh>
    <phoneticPr fontId="21"/>
  </si>
  <si>
    <t>(s)</t>
    <phoneticPr fontId="16"/>
  </si>
  <si>
    <r>
      <t>数量差異の要因について
1.(8)の数量差異が0以外の場合、その発生要因を説明して</t>
    </r>
    <r>
      <rPr>
        <sz val="11"/>
        <rFont val="ＭＳ Ｐゴシック"/>
        <family val="3"/>
        <charset val="128"/>
      </rPr>
      <t>ください。</t>
    </r>
    <rPh sb="0" eb="2">
      <t>スウリョウ</t>
    </rPh>
    <rPh sb="2" eb="4">
      <t>サイ</t>
    </rPh>
    <rPh sb="5" eb="7">
      <t>ヨウイン</t>
    </rPh>
    <rPh sb="18" eb="20">
      <t>スウリョウ</t>
    </rPh>
    <rPh sb="20" eb="22">
      <t>サイ</t>
    </rPh>
    <rPh sb="24" eb="26">
      <t>イガイ</t>
    </rPh>
    <rPh sb="27" eb="29">
      <t>バアイ</t>
    </rPh>
    <rPh sb="32" eb="34">
      <t>ハッセイ</t>
    </rPh>
    <rPh sb="34" eb="36">
      <t>ヨウイン</t>
    </rPh>
    <rPh sb="37" eb="39">
      <t>セツメイ</t>
    </rPh>
    <phoneticPr fontId="16"/>
  </si>
  <si>
    <t>(9)</t>
    <phoneticPr fontId="16"/>
  </si>
  <si>
    <t>増減の要因
輸入、購入、販売、在庫等に大幅な変動があった場合、当該変動をもたらした要因及びその影響を具体的に説明してください。</t>
    <rPh sb="0" eb="2">
      <t>ゾウゲン</t>
    </rPh>
    <rPh sb="3" eb="5">
      <t>ヨウイン</t>
    </rPh>
    <rPh sb="6" eb="8">
      <t>ユニュウ</t>
    </rPh>
    <rPh sb="9" eb="11">
      <t>コウニュウ</t>
    </rPh>
    <rPh sb="12" eb="14">
      <t>ハンバイ</t>
    </rPh>
    <rPh sb="15" eb="18">
      <t>ザイコナド</t>
    </rPh>
    <rPh sb="19" eb="21">
      <t>オオハバ</t>
    </rPh>
    <rPh sb="22" eb="24">
      <t>ヘンドウ</t>
    </rPh>
    <rPh sb="28" eb="30">
      <t>バアイ</t>
    </rPh>
    <rPh sb="31" eb="33">
      <t>トウガイ</t>
    </rPh>
    <rPh sb="33" eb="35">
      <t>ヘンドウ</t>
    </rPh>
    <rPh sb="41" eb="43">
      <t>ヨウイン</t>
    </rPh>
    <rPh sb="43" eb="44">
      <t>オヨ</t>
    </rPh>
    <rPh sb="47" eb="49">
      <t>エイキョウ</t>
    </rPh>
    <rPh sb="50" eb="53">
      <t>グタイテキ</t>
    </rPh>
    <rPh sb="54" eb="56">
      <t>セツメイ</t>
    </rPh>
    <phoneticPr fontId="16"/>
  </si>
  <si>
    <t>(10)</t>
    <phoneticPr fontId="16"/>
  </si>
  <si>
    <r>
      <t>経営活動又は組織の変更
同種の貨物の輸入、購入に関し、貴社の経営活動又は組織を変更した場合には、変更内容及び変更の目的を説明して</t>
    </r>
    <r>
      <rPr>
        <sz val="11"/>
        <rFont val="ＭＳ Ｐゴシック"/>
        <family val="3"/>
        <charset val="128"/>
      </rPr>
      <t>ください。</t>
    </r>
    <rPh sb="0" eb="2">
      <t>ケイエイ</t>
    </rPh>
    <rPh sb="2" eb="4">
      <t>カツドウ</t>
    </rPh>
    <rPh sb="4" eb="5">
      <t>マタ</t>
    </rPh>
    <rPh sb="6" eb="8">
      <t>ソシキ</t>
    </rPh>
    <rPh sb="9" eb="11">
      <t>ヘンコウ</t>
    </rPh>
    <rPh sb="12" eb="14">
      <t>ドウシュ</t>
    </rPh>
    <rPh sb="15" eb="17">
      <t>カモツ</t>
    </rPh>
    <rPh sb="18" eb="20">
      <t>ユニュウ</t>
    </rPh>
    <rPh sb="21" eb="23">
      <t>コウニュウ</t>
    </rPh>
    <rPh sb="24" eb="25">
      <t>カン</t>
    </rPh>
    <rPh sb="27" eb="29">
      <t>キシャ</t>
    </rPh>
    <rPh sb="30" eb="32">
      <t>ケイエイ</t>
    </rPh>
    <rPh sb="32" eb="34">
      <t>カツドウ</t>
    </rPh>
    <rPh sb="34" eb="35">
      <t>マタ</t>
    </rPh>
    <rPh sb="36" eb="38">
      <t>ソシキ</t>
    </rPh>
    <rPh sb="39" eb="41">
      <t>ヘンコウ</t>
    </rPh>
    <rPh sb="43" eb="45">
      <t>バアイ</t>
    </rPh>
    <rPh sb="48" eb="50">
      <t>ヘンコウ</t>
    </rPh>
    <rPh sb="50" eb="52">
      <t>ナイヨウ</t>
    </rPh>
    <rPh sb="52" eb="53">
      <t>オヨ</t>
    </rPh>
    <rPh sb="54" eb="56">
      <t>ヘンコウ</t>
    </rPh>
    <rPh sb="57" eb="59">
      <t>モクテキ</t>
    </rPh>
    <rPh sb="60" eb="62">
      <t>セツメイ</t>
    </rPh>
    <phoneticPr fontId="16"/>
  </si>
  <si>
    <t>（注1)</t>
    <phoneticPr fontId="16"/>
  </si>
  <si>
    <t>（注2)</t>
    <phoneticPr fontId="16"/>
  </si>
  <si>
    <t>2.金額は、(5) 国内販売額及び(6)-2 輸出額については「売価」で、その他については「原価」で、回答してください。</t>
    <phoneticPr fontId="16"/>
  </si>
  <si>
    <t>（注3)</t>
    <phoneticPr fontId="16"/>
  </si>
  <si>
    <t xml:space="preserve">各項目において実績や回答が無い場合は、数値に係るものは「0」、その他は「該当無し」とし、空欄にはしないでください。 </t>
    <phoneticPr fontId="16"/>
  </si>
  <si>
    <t>様式B-1　輸入及び販売等の状況【開示版】</t>
    <rPh sb="0" eb="2">
      <t>ヨウシキ</t>
    </rPh>
    <rPh sb="6" eb="8">
      <t>ユニュウ</t>
    </rPh>
    <rPh sb="8" eb="9">
      <t>オヨ</t>
    </rPh>
    <rPh sb="10" eb="12">
      <t>ハンバイ</t>
    </rPh>
    <rPh sb="12" eb="13">
      <t>ナド</t>
    </rPh>
    <rPh sb="14" eb="16">
      <t>ジョウキョウ</t>
    </rPh>
    <rPh sb="17" eb="19">
      <t>カイジ</t>
    </rPh>
    <rPh sb="19" eb="20">
      <t>バン</t>
    </rPh>
    <phoneticPr fontId="16"/>
  </si>
  <si>
    <t>期首在庫額</t>
    <rPh sb="0" eb="2">
      <t>キシュ</t>
    </rPh>
    <rPh sb="2" eb="4">
      <t>ザイコ</t>
    </rPh>
    <rPh sb="4" eb="5">
      <t>ガク</t>
    </rPh>
    <phoneticPr fontId="16"/>
  </si>
  <si>
    <t>期末在庫額</t>
    <rPh sb="0" eb="2">
      <t>キマツ</t>
    </rPh>
    <rPh sb="2" eb="4">
      <t>ザイコ</t>
    </rPh>
    <rPh sb="4" eb="5">
      <t>ガク</t>
    </rPh>
    <phoneticPr fontId="16"/>
  </si>
  <si>
    <t>様式Ｃ-1　 国内向けの販売の取引状況</t>
    <rPh sb="0" eb="2">
      <t>ヨウシキ</t>
    </rPh>
    <rPh sb="9" eb="10">
      <t>ム</t>
    </rPh>
    <phoneticPr fontId="16"/>
  </si>
  <si>
    <t>調査対象期間中に、貴社及び貴社の関連企業が輸入又は購入した調査対象貨物、第三国産同種の貨物及び本邦産同種の貨物の国内向け販売の状況について、国内販売先の属性、原産国及び受渡し条件ごとに、各期間の合計の数値を(1)、(2)、(4)～(7)に、受渡し条件を(3)に、それぞれ回答してください。</t>
    <rPh sb="76" eb="78">
      <t>ゾクセイ</t>
    </rPh>
    <rPh sb="79" eb="81">
      <t>ゲンサン</t>
    </rPh>
    <rPh sb="81" eb="82">
      <t>コク</t>
    </rPh>
    <rPh sb="84" eb="85">
      <t>ウ</t>
    </rPh>
    <rPh sb="85" eb="86">
      <t>ワタ</t>
    </rPh>
    <rPh sb="87" eb="89">
      <t>ジョウケン</t>
    </rPh>
    <phoneticPr fontId="16"/>
  </si>
  <si>
    <t>（注1）「国内販売先の属性」については、関連企業と非関連企業に大別して記載ください。</t>
    <phoneticPr fontId="16"/>
  </si>
  <si>
    <r>
      <t xml:space="preserve"> （注2）金額については、</t>
    </r>
    <r>
      <rPr>
        <u/>
        <sz val="11"/>
        <rFont val="ＭＳ Ｐゴシック"/>
        <family val="3"/>
        <charset val="128"/>
      </rPr>
      <t>最終的に確定した額を税抜きで</t>
    </r>
    <r>
      <rPr>
        <sz val="11"/>
        <rFont val="ＭＳ Ｐゴシック"/>
        <family val="3"/>
        <charset val="128"/>
      </rPr>
      <t>記入してください。</t>
    </r>
    <rPh sb="2" eb="3">
      <t>チュウ</t>
    </rPh>
    <rPh sb="23" eb="24">
      <t>ゼイ</t>
    </rPh>
    <rPh sb="24" eb="25">
      <t>ヌ</t>
    </rPh>
    <phoneticPr fontId="16"/>
  </si>
  <si>
    <r>
      <t xml:space="preserve"> （注3）受渡し条件のうち、</t>
    </r>
    <r>
      <rPr>
        <b/>
        <u/>
        <sz val="11"/>
        <rFont val="ＭＳ Ｐゴシック"/>
        <family val="3"/>
        <charset val="128"/>
        <scheme val="minor"/>
      </rPr>
      <t>「庭先渡し」</t>
    </r>
    <r>
      <rPr>
        <sz val="11"/>
        <rFont val="ＭＳ Ｐゴシック"/>
        <family val="3"/>
        <charset val="128"/>
        <scheme val="minor"/>
      </rPr>
      <t>とは、</t>
    </r>
    <r>
      <rPr>
        <b/>
        <u/>
        <sz val="11"/>
        <rFont val="ＭＳ Ｐゴシック"/>
        <family val="3"/>
        <charset val="128"/>
        <scheme val="minor"/>
      </rPr>
      <t>貴社が国内販売先の指定場所までの運賃等の費用を負担</t>
    </r>
    <r>
      <rPr>
        <sz val="11"/>
        <rFont val="ＭＳ Ｐゴシック"/>
        <family val="3"/>
        <charset val="128"/>
        <scheme val="minor"/>
      </rPr>
      <t xml:space="preserve">して貨物を運搬し、指定場所で当該貨物を受け渡す場合を言います。
</t>
    </r>
    <r>
      <rPr>
        <b/>
        <u/>
        <sz val="11"/>
        <rFont val="ＭＳ Ｐゴシック"/>
        <family val="3"/>
        <charset val="128"/>
        <scheme val="minor"/>
      </rPr>
      <t>「工場渡し」</t>
    </r>
    <r>
      <rPr>
        <sz val="11"/>
        <rFont val="ＭＳ Ｐゴシック"/>
        <family val="3"/>
        <charset val="128"/>
        <scheme val="minor"/>
      </rPr>
      <t>とは、販売者の工場で購入者に貨物を受け渡し</t>
    </r>
    <r>
      <rPr>
        <b/>
        <sz val="11"/>
        <rFont val="ＭＳ Ｐゴシック"/>
        <family val="3"/>
        <charset val="128"/>
        <scheme val="minor"/>
      </rPr>
      <t>、</t>
    </r>
    <r>
      <rPr>
        <b/>
        <u/>
        <sz val="11"/>
        <rFont val="ＭＳ Ｐゴシック"/>
        <family val="3"/>
        <charset val="128"/>
        <scheme val="minor"/>
      </rPr>
      <t>購入者が受渡し後の運賃等を負担する場合を言います。</t>
    </r>
    <rPh sb="15" eb="17">
      <t>ニワサキ</t>
    </rPh>
    <rPh sb="17" eb="18">
      <t>ワタ</t>
    </rPh>
    <rPh sb="23" eb="25">
      <t>キシャ</t>
    </rPh>
    <rPh sb="26" eb="28">
      <t>コクナイ</t>
    </rPh>
    <rPh sb="28" eb="31">
      <t>ハンバイサキ</t>
    </rPh>
    <rPh sb="32" eb="34">
      <t>シテイ</t>
    </rPh>
    <rPh sb="34" eb="36">
      <t>バショ</t>
    </rPh>
    <rPh sb="39" eb="41">
      <t>ウンチン</t>
    </rPh>
    <rPh sb="41" eb="42">
      <t>トウ</t>
    </rPh>
    <rPh sb="43" eb="45">
      <t>ヒヨウ</t>
    </rPh>
    <rPh sb="46" eb="48">
      <t>フタン</t>
    </rPh>
    <rPh sb="50" eb="52">
      <t>カモツ</t>
    </rPh>
    <rPh sb="53" eb="55">
      <t>ウンパン</t>
    </rPh>
    <rPh sb="57" eb="59">
      <t>シテイ</t>
    </rPh>
    <rPh sb="59" eb="61">
      <t>バショ</t>
    </rPh>
    <rPh sb="62" eb="64">
      <t>トウガイ</t>
    </rPh>
    <rPh sb="64" eb="66">
      <t>カモツ</t>
    </rPh>
    <rPh sb="67" eb="68">
      <t>ウ</t>
    </rPh>
    <rPh sb="69" eb="70">
      <t>ワタ</t>
    </rPh>
    <rPh sb="71" eb="73">
      <t>バアイ</t>
    </rPh>
    <rPh sb="74" eb="75">
      <t>イ</t>
    </rPh>
    <phoneticPr fontId="16"/>
  </si>
  <si>
    <t xml:space="preserve"> （注4）「配送時の梱包費」については、製造段階等における個々の製品の包装ではなく、顧客が受領するまでにかかる梱包費用を記入してください。</t>
    <rPh sb="8" eb="9">
      <t>ジ</t>
    </rPh>
    <phoneticPr fontId="16"/>
  </si>
  <si>
    <t xml:space="preserve"> （注5）取引が無い場合は空欄とせず、数値に係るものは「0」、その他は「該当無し」を記入してください。</t>
    <phoneticPr fontId="16"/>
  </si>
  <si>
    <t>国内販売先との個別取引情報</t>
    <rPh sb="0" eb="2">
      <t>コクナイ</t>
    </rPh>
    <phoneticPr fontId="16"/>
  </si>
  <si>
    <t>販売期間</t>
    <rPh sb="2" eb="4">
      <t>キカン</t>
    </rPh>
    <phoneticPr fontId="16"/>
  </si>
  <si>
    <t>回答企業名</t>
    <rPh sb="0" eb="1">
      <t>カイトウ</t>
    </rPh>
    <rPh sb="1" eb="4">
      <t>キギョウメイ</t>
    </rPh>
    <phoneticPr fontId="16"/>
  </si>
  <si>
    <t>回答企業の属性</t>
    <rPh sb="0" eb="1">
      <t>カイトウ</t>
    </rPh>
    <rPh sb="1" eb="3">
      <t>キギョウ</t>
    </rPh>
    <rPh sb="4" eb="6">
      <t>ゾクセイ</t>
    </rPh>
    <phoneticPr fontId="16"/>
  </si>
  <si>
    <t>原産国</t>
    <phoneticPr fontId="16"/>
  </si>
  <si>
    <t>（3）受渡し条件</t>
    <phoneticPr fontId="16"/>
  </si>
  <si>
    <t>（6）配送時の梱包費（円）</t>
    <phoneticPr fontId="16"/>
  </si>
  <si>
    <t>（7）営業倉庫費用（円）</t>
    <phoneticPr fontId="16"/>
  </si>
  <si>
    <t>工場出荷段階の販売単価（円）（自動入力）</t>
    <rPh sb="0" eb="2">
      <t>コウジョウ</t>
    </rPh>
    <rPh sb="2" eb="4">
      <t>シュッカ</t>
    </rPh>
    <rPh sb="4" eb="6">
      <t>ダンカイ</t>
    </rPh>
    <rPh sb="7" eb="9">
      <t>ハンバイ</t>
    </rPh>
    <rPh sb="9" eb="11">
      <t>タンカ</t>
    </rPh>
    <rPh sb="12" eb="13">
      <t>エン</t>
    </rPh>
    <phoneticPr fontId="16"/>
  </si>
  <si>
    <t>工場渡しの販売金額（円）（自動入力）</t>
    <rPh sb="0" eb="2">
      <t>コウジョウ</t>
    </rPh>
    <rPh sb="2" eb="3">
      <t>ワタ</t>
    </rPh>
    <rPh sb="5" eb="7">
      <t>ハンバイ</t>
    </rPh>
    <rPh sb="7" eb="9">
      <t>キンガク</t>
    </rPh>
    <rPh sb="10" eb="11">
      <t>エン</t>
    </rPh>
    <phoneticPr fontId="16"/>
  </si>
  <si>
    <t>令和3年度（2021年度）</t>
    <phoneticPr fontId="16"/>
  </si>
  <si>
    <t>輸入者</t>
    <rPh sb="0" eb="3">
      <t>ユニュウシャ</t>
    </rPh>
    <phoneticPr fontId="16"/>
  </si>
  <si>
    <t>関連企業</t>
    <rPh sb="0" eb="2">
      <t>カンレン</t>
    </rPh>
    <rPh sb="2" eb="4">
      <t>キギョウ</t>
    </rPh>
    <phoneticPr fontId="16"/>
  </si>
  <si>
    <t>全ての関連企業等</t>
    <rPh sb="0" eb="1">
      <t>スベ</t>
    </rPh>
    <rPh sb="3" eb="5">
      <t>カンレン</t>
    </rPh>
    <rPh sb="5" eb="7">
      <t>キギョウ</t>
    </rPh>
    <rPh sb="7" eb="8">
      <t>ナド</t>
    </rPh>
    <phoneticPr fontId="16"/>
  </si>
  <si>
    <t>全て</t>
    <rPh sb="0" eb="1">
      <t>スベ</t>
    </rPh>
    <phoneticPr fontId="16"/>
  </si>
  <si>
    <t>非関連企業</t>
    <rPh sb="0" eb="5">
      <t>ヒカンレンキギョウ</t>
    </rPh>
    <phoneticPr fontId="16"/>
  </si>
  <si>
    <t>小計</t>
    <rPh sb="0" eb="2">
      <t>ショウケイ</t>
    </rPh>
    <phoneticPr fontId="16"/>
  </si>
  <si>
    <t>令和4年度（2022年度）</t>
    <rPh sb="4" eb="5">
      <t>ド</t>
    </rPh>
    <rPh sb="11" eb="12">
      <t>ド</t>
    </rPh>
    <phoneticPr fontId="16"/>
  </si>
  <si>
    <t>令和5年度（2023年度）</t>
    <rPh sb="4" eb="5">
      <t>ド</t>
    </rPh>
    <rPh sb="11" eb="12">
      <t>ド</t>
    </rPh>
    <phoneticPr fontId="16"/>
  </si>
  <si>
    <t>令和6年度（2024年度）</t>
    <rPh sb="4" eb="5">
      <t>ド</t>
    </rPh>
    <rPh sb="11" eb="12">
      <t>ド</t>
    </rPh>
    <phoneticPr fontId="16"/>
  </si>
  <si>
    <t>様式Ｃ-1　 国内向けの販売の取引状況【開示版】</t>
    <rPh sb="0" eb="2">
      <t>ヨウシキ</t>
    </rPh>
    <rPh sb="9" eb="10">
      <t>ム</t>
    </rPh>
    <rPh sb="20" eb="23">
      <t>カイジバン</t>
    </rPh>
    <phoneticPr fontId="16"/>
  </si>
  <si>
    <t>調査対象期間中に、貴社及び貴社の関連企業が輸入又は購入した調査対象貨物、第三国産同種の貨物及び本邦産同種の貨物の国内向け販売の状況について、国内販売先の属性、原産国及び受渡し条件ごとに、各期間の合計の数値を(1)、(2)、(4)～(7)に、受渡し条件を(3)に、それぞれ回答してください。</t>
    <rPh sb="76" eb="78">
      <t>ゾクセイ</t>
    </rPh>
    <rPh sb="79" eb="81">
      <t>ゲンサン</t>
    </rPh>
    <rPh sb="81" eb="82">
      <t>コク</t>
    </rPh>
    <phoneticPr fontId="16"/>
  </si>
  <si>
    <t>様式C-5　国内販売契約条件</t>
    <rPh sb="6" eb="8">
      <t>コクナイ</t>
    </rPh>
    <rPh sb="8" eb="10">
      <t>ハンバイ</t>
    </rPh>
    <rPh sb="10" eb="12">
      <t>ケイヤク</t>
    </rPh>
    <rPh sb="12" eb="14">
      <t>ジョウケン</t>
    </rPh>
    <phoneticPr fontId="16"/>
  </si>
  <si>
    <t>調査対象貨物、第三国産同種の貨物及び本邦産同種の貨物に関する貴社の国内販売に関して、それぞれの販売契約の内容に係る、契約期間、数量面での取り決め、取引価格の決定方法、契約見直し規定及び販売奨励金等について、代表的な契約条件を記載してください。</t>
    <rPh sb="65" eb="66">
      <t>メン</t>
    </rPh>
    <rPh sb="68" eb="69">
      <t>ト</t>
    </rPh>
    <rPh sb="70" eb="71">
      <t>キ</t>
    </rPh>
    <rPh sb="73" eb="75">
      <t>トリヒキ</t>
    </rPh>
    <rPh sb="78" eb="80">
      <t>ケッテイ</t>
    </rPh>
    <rPh sb="80" eb="82">
      <t>ホウホウ</t>
    </rPh>
    <phoneticPr fontId="16"/>
  </si>
  <si>
    <t>契約条件の項目</t>
    <rPh sb="0" eb="2">
      <t>ケイヤク</t>
    </rPh>
    <rPh sb="2" eb="4">
      <t>ジョウケン</t>
    </rPh>
    <rPh sb="5" eb="7">
      <t>コウモク</t>
    </rPh>
    <phoneticPr fontId="16"/>
  </si>
  <si>
    <t>調査対象貨物</t>
    <phoneticPr fontId="16"/>
  </si>
  <si>
    <t>左記項目
の有無</t>
    <rPh sb="0" eb="2">
      <t>サキ</t>
    </rPh>
    <rPh sb="2" eb="4">
      <t>コウモク</t>
    </rPh>
    <rPh sb="6" eb="8">
      <t>ウム</t>
    </rPh>
    <phoneticPr fontId="16"/>
  </si>
  <si>
    <t>代表的な契約条件</t>
    <rPh sb="0" eb="3">
      <t>ダイヒョウテキ</t>
    </rPh>
    <rPh sb="4" eb="6">
      <t>ケイヤク</t>
    </rPh>
    <rPh sb="6" eb="8">
      <t>ジョウケン</t>
    </rPh>
    <phoneticPr fontId="16"/>
  </si>
  <si>
    <t>契約期間</t>
  </si>
  <si>
    <t>数量面での取り決め（最低契約数量等）</t>
  </si>
  <si>
    <t>取引価格の決定方法</t>
  </si>
  <si>
    <t>決済条件</t>
  </si>
  <si>
    <t>受渡し条件</t>
  </si>
  <si>
    <t>契約見直し規定</t>
  </si>
  <si>
    <t>販売奨励金</t>
  </si>
  <si>
    <t>その他（以下具体的項目を追記のこと）</t>
  </si>
  <si>
    <t>様式D-1-2 輸入品の概要</t>
    <rPh sb="0" eb="2">
      <t>ヨウシキ</t>
    </rPh>
    <rPh sb="8" eb="10">
      <t>ユニュウ</t>
    </rPh>
    <rPh sb="10" eb="11">
      <t>ヒン</t>
    </rPh>
    <rPh sb="12" eb="14">
      <t>ガイヨウ</t>
    </rPh>
    <phoneticPr fontId="16"/>
  </si>
  <si>
    <t xml:space="preserve">調査対象期間中に貴社が輸入した調査対象貨物について、輸入先及び製品型番ごとの輸入品の概要を記入してください。必要に応じ行を追加してください。
</t>
    <rPh sb="0" eb="2">
      <t>チョウサ</t>
    </rPh>
    <rPh sb="2" eb="4">
      <t>タイショウ</t>
    </rPh>
    <rPh sb="4" eb="6">
      <t>キカン</t>
    </rPh>
    <rPh sb="6" eb="7">
      <t>チュウ</t>
    </rPh>
    <rPh sb="8" eb="10">
      <t>キシャ</t>
    </rPh>
    <rPh sb="11" eb="13">
      <t>ユニュウ</t>
    </rPh>
    <rPh sb="15" eb="17">
      <t>チョウサ</t>
    </rPh>
    <rPh sb="17" eb="19">
      <t>タイショウ</t>
    </rPh>
    <rPh sb="19" eb="21">
      <t>カモツ</t>
    </rPh>
    <rPh sb="26" eb="29">
      <t>ユニュウサキ</t>
    </rPh>
    <rPh sb="29" eb="30">
      <t>オヨ</t>
    </rPh>
    <rPh sb="31" eb="33">
      <t>セイヒン</t>
    </rPh>
    <rPh sb="33" eb="35">
      <t>カタバン</t>
    </rPh>
    <rPh sb="38" eb="41">
      <t>ユニュウヒン</t>
    </rPh>
    <rPh sb="42" eb="44">
      <t>ガイヨウ</t>
    </rPh>
    <rPh sb="45" eb="47">
      <t>キニュウ</t>
    </rPh>
    <rPh sb="54" eb="56">
      <t>ヒツヨウ</t>
    </rPh>
    <rPh sb="57" eb="58">
      <t>オウ</t>
    </rPh>
    <rPh sb="59" eb="60">
      <t>ギョウ</t>
    </rPh>
    <rPh sb="61" eb="63">
      <t/>
    </rPh>
    <phoneticPr fontId="16"/>
  </si>
  <si>
    <t>荷姿</t>
    <rPh sb="0" eb="2">
      <t>ニスガタ</t>
    </rPh>
    <phoneticPr fontId="16"/>
  </si>
  <si>
    <t>貿易取引条件</t>
    <rPh sb="0" eb="2">
      <t>ボウエキ</t>
    </rPh>
    <rPh sb="2" eb="4">
      <t>トリヒキ</t>
    </rPh>
    <rPh sb="4" eb="6">
      <t>ジョウケン</t>
    </rPh>
    <phoneticPr fontId="16"/>
  </si>
  <si>
    <t>通貨単位</t>
    <phoneticPr fontId="16"/>
  </si>
  <si>
    <t>平均単価</t>
    <phoneticPr fontId="16"/>
  </si>
  <si>
    <t>取引回数</t>
    <phoneticPr fontId="16"/>
  </si>
  <si>
    <t>合計</t>
    <rPh sb="0" eb="2">
      <t>ゴウケイ</t>
    </rPh>
    <phoneticPr fontId="16"/>
  </si>
  <si>
    <t>様式D-1-2 輸入品の概要【開示版】</t>
    <rPh sb="0" eb="2">
      <t>ヨウシキ</t>
    </rPh>
    <rPh sb="8" eb="10">
      <t>ユニュウ</t>
    </rPh>
    <rPh sb="10" eb="11">
      <t>ヒン</t>
    </rPh>
    <rPh sb="12" eb="14">
      <t>ガイヨウ</t>
    </rPh>
    <rPh sb="15" eb="17">
      <t>カイジ</t>
    </rPh>
    <rPh sb="17" eb="18">
      <t>バン</t>
    </rPh>
    <phoneticPr fontId="16"/>
  </si>
  <si>
    <t>様式D-1-3　輸入契約の概要</t>
    <rPh sb="0" eb="2">
      <t>ヨウシキ</t>
    </rPh>
    <rPh sb="8" eb="10">
      <t>ユニュウ</t>
    </rPh>
    <rPh sb="10" eb="12">
      <t>ケイヤク</t>
    </rPh>
    <rPh sb="13" eb="15">
      <t>ガイヨウ</t>
    </rPh>
    <phoneticPr fontId="16"/>
  </si>
  <si>
    <t>貴社による調査対象貨物の輸入契約について、輸入先ごとに回答してください。必要に応じ列を追加してください。</t>
    <rPh sb="41" eb="42">
      <t>レツ</t>
    </rPh>
    <phoneticPr fontId="16"/>
  </si>
  <si>
    <t>１．輸入先名称</t>
    <rPh sb="2" eb="4">
      <t>ユニュウ</t>
    </rPh>
    <rPh sb="4" eb="5">
      <t>サキ</t>
    </rPh>
    <rPh sb="5" eb="7">
      <t>メイショウ</t>
    </rPh>
    <phoneticPr fontId="16"/>
  </si>
  <si>
    <t>２．契約の内容</t>
    <rPh sb="2" eb="4">
      <t>ケイヤク</t>
    </rPh>
    <rPh sb="5" eb="7">
      <t>ナイヨウ</t>
    </rPh>
    <phoneticPr fontId="16"/>
  </si>
  <si>
    <t>（１） 製品型番コード</t>
    <phoneticPr fontId="16"/>
  </si>
  <si>
    <t>（２） 交渉開始時期</t>
    <phoneticPr fontId="16"/>
  </si>
  <si>
    <t>（３） 交渉に要する時間</t>
    <phoneticPr fontId="16"/>
  </si>
  <si>
    <t>（４） 契約期間</t>
    <phoneticPr fontId="16"/>
  </si>
  <si>
    <t>（５） 支払通貨単位</t>
    <phoneticPr fontId="16"/>
  </si>
  <si>
    <t>（６） 決済通貨単位</t>
    <phoneticPr fontId="16"/>
  </si>
  <si>
    <t>（７） 決済手段</t>
    <phoneticPr fontId="16"/>
  </si>
  <si>
    <t>（８） 価格決定方法（割引、値引及び割戻しの有無、仮価格と精算価格の有無並びにその方法・交渉内容等）</t>
    <phoneticPr fontId="16"/>
  </si>
  <si>
    <t>（９） 商品の引受場所の名称及び所在地</t>
    <phoneticPr fontId="16"/>
  </si>
  <si>
    <t>（１０） 費用の負担区分</t>
    <phoneticPr fontId="16"/>
  </si>
  <si>
    <t>（１１） 貴社及び輸入先以外の契約当事者の名称</t>
    <phoneticPr fontId="16"/>
  </si>
  <si>
    <t>（１２） 上記（１１）の者の役割及び利害関係の内容</t>
    <phoneticPr fontId="16"/>
  </si>
  <si>
    <t>（１３） その他売買契約に付随する契約等の内容（品質保証契約等）及び当該契約等の当事者名</t>
    <phoneticPr fontId="16"/>
  </si>
  <si>
    <t>（１４） その他の条件</t>
    <phoneticPr fontId="16"/>
  </si>
  <si>
    <t>（１５） 契約書の構成（基本契約書及び個別契約書等の有無）並びに個別契約書の発行単位（取引単位またはその他の単位の場合には具体的な単位区分）</t>
    <phoneticPr fontId="16"/>
  </si>
  <si>
    <t>（注）（１）～（１５）について、該当しない場合は、「該当なし」と記入してください。</t>
    <rPh sb="1" eb="2">
      <t>チュウ</t>
    </rPh>
    <rPh sb="16" eb="18">
      <t>ガイトウ</t>
    </rPh>
    <rPh sb="21" eb="23">
      <t>バアイ</t>
    </rPh>
    <rPh sb="26" eb="28">
      <t>ガイトウ</t>
    </rPh>
    <rPh sb="32" eb="34">
      <t>キニュウ</t>
    </rPh>
    <phoneticPr fontId="16"/>
  </si>
  <si>
    <t>様式D-１-７  輸入品に係る輸送費等の概要</t>
    <phoneticPr fontId="16"/>
  </si>
  <si>
    <t>調査対象貨物が、生産者から、日本の産業上の使用者まで輸送された経路について、輸入先ごとに、名称、所在地、経路、発着地、輸送業者の名称、輸送手段、輸送日数及び費用の支払者を記載してください。必要に応じ回答欄を複製し追加してください。</t>
    <phoneticPr fontId="16"/>
  </si>
  <si>
    <t>流通ルート</t>
    <rPh sb="0" eb="2">
      <t>リュウツウ</t>
    </rPh>
    <phoneticPr fontId="16"/>
  </si>
  <si>
    <t>名称
（英語名併記）</t>
    <rPh sb="0" eb="2">
      <t>メイショウ</t>
    </rPh>
    <rPh sb="4" eb="7">
      <t>エイゴメイ</t>
    </rPh>
    <rPh sb="7" eb="9">
      <t>ヘイキ</t>
    </rPh>
    <phoneticPr fontId="16"/>
  </si>
  <si>
    <t>所在地
（英語名併記）</t>
    <rPh sb="0" eb="3">
      <t>ショザイチ</t>
    </rPh>
    <phoneticPr fontId="16"/>
  </si>
  <si>
    <t>経路（陸路等）</t>
    <rPh sb="0" eb="2">
      <t>ケイロ</t>
    </rPh>
    <rPh sb="3" eb="5">
      <t>リクロ</t>
    </rPh>
    <rPh sb="5" eb="6">
      <t>トウ</t>
    </rPh>
    <phoneticPr fontId="16"/>
  </si>
  <si>
    <t>出発地</t>
    <rPh sb="0" eb="3">
      <t>シュッパツチ</t>
    </rPh>
    <phoneticPr fontId="16"/>
  </si>
  <si>
    <t>到着地</t>
    <rPh sb="0" eb="3">
      <t>トウチャクチ</t>
    </rPh>
    <phoneticPr fontId="16"/>
  </si>
  <si>
    <t>輸送業者名称
（英語名併記）</t>
    <rPh sb="0" eb="2">
      <t>ユソウ</t>
    </rPh>
    <rPh sb="2" eb="4">
      <t>ギョウシャ</t>
    </rPh>
    <rPh sb="4" eb="6">
      <t>メイショウ</t>
    </rPh>
    <rPh sb="8" eb="11">
      <t>エイゴメイ</t>
    </rPh>
    <rPh sb="11" eb="13">
      <t>ヘイキ</t>
    </rPh>
    <phoneticPr fontId="16"/>
  </si>
  <si>
    <t>輸送手段</t>
    <rPh sb="0" eb="2">
      <t>ユソウ</t>
    </rPh>
    <rPh sb="2" eb="4">
      <t>シュダン</t>
    </rPh>
    <phoneticPr fontId="16"/>
  </si>
  <si>
    <t>輸送日数</t>
    <rPh sb="0" eb="2">
      <t>ユソウ</t>
    </rPh>
    <rPh sb="2" eb="4">
      <t>ニッスウ</t>
    </rPh>
    <phoneticPr fontId="16"/>
  </si>
  <si>
    <t>費用の支払者
（英語名併記）</t>
    <rPh sb="0" eb="2">
      <t>ヒヨウ</t>
    </rPh>
    <rPh sb="3" eb="5">
      <t>シハラ</t>
    </rPh>
    <rPh sb="5" eb="6">
      <t>シャ</t>
    </rPh>
    <phoneticPr fontId="16"/>
  </si>
  <si>
    <t>（記載例）</t>
    <phoneticPr fontId="16"/>
  </si>
  <si>
    <t>（株）XYZ</t>
    <rPh sb="1" eb="2">
      <t>カブ</t>
    </rPh>
    <phoneticPr fontId="16"/>
  </si>
  <si>
    <t>×国×県×市</t>
    <rPh sb="1" eb="2">
      <t>コク</t>
    </rPh>
    <rPh sb="3" eb="4">
      <t>ケン</t>
    </rPh>
    <rPh sb="5" eb="6">
      <t>シ</t>
    </rPh>
    <phoneticPr fontId="16"/>
  </si>
  <si>
    <t>陸路</t>
    <rPh sb="0" eb="2">
      <t>リクロ</t>
    </rPh>
    <phoneticPr fontId="16"/>
  </si>
  <si>
    <t>●●工場</t>
    <rPh sb="2" eb="4">
      <t>コウジョウ</t>
    </rPh>
    <phoneticPr fontId="16"/>
  </si>
  <si>
    <t>（株）ABC</t>
    <rPh sb="1" eb="2">
      <t>カブ</t>
    </rPh>
    <phoneticPr fontId="16"/>
  </si>
  <si>
    <t>21MTコンテナ車</t>
    <rPh sb="8" eb="9">
      <t>シャ</t>
    </rPh>
    <phoneticPr fontId="16"/>
  </si>
  <si>
    <t>2日</t>
    <rPh sb="1" eb="2">
      <t>ニチ</t>
    </rPh>
    <phoneticPr fontId="16"/>
  </si>
  <si>
    <t>生産者</t>
    <rPh sb="0" eb="3">
      <t>セイサンシャ</t>
    </rPh>
    <phoneticPr fontId="16"/>
  </si>
  <si>
    <t>↓</t>
    <phoneticPr fontId="16"/>
  </si>
  <si>
    <t>輸出国内流通業者</t>
    <rPh sb="0" eb="2">
      <t>ユシュツ</t>
    </rPh>
    <rPh sb="2" eb="3">
      <t>コク</t>
    </rPh>
    <rPh sb="3" eb="4">
      <t>ナイ</t>
    </rPh>
    <rPh sb="4" eb="6">
      <t>リュウツウ</t>
    </rPh>
    <rPh sb="6" eb="8">
      <t>ギョウシャ</t>
    </rPh>
    <phoneticPr fontId="16"/>
  </si>
  <si>
    <t>輸出者</t>
    <rPh sb="0" eb="2">
      <t>ユシュツ</t>
    </rPh>
    <rPh sb="2" eb="3">
      <t>シャ</t>
    </rPh>
    <phoneticPr fontId="16"/>
  </si>
  <si>
    <t>輸入業者</t>
    <rPh sb="0" eb="2">
      <t>ユニュウ</t>
    </rPh>
    <rPh sb="2" eb="4">
      <t>ギョウシャ</t>
    </rPh>
    <phoneticPr fontId="16"/>
  </si>
  <si>
    <t>貴社　</t>
    <rPh sb="0" eb="2">
      <t>キシャ</t>
    </rPh>
    <phoneticPr fontId="16"/>
  </si>
  <si>
    <t>日本国内流通業者</t>
    <rPh sb="0" eb="2">
      <t>ニホン</t>
    </rPh>
    <rPh sb="2" eb="4">
      <t>コクナイ</t>
    </rPh>
    <rPh sb="4" eb="6">
      <t>リュウツウ</t>
    </rPh>
    <rPh sb="6" eb="8">
      <t>ギョウシャ</t>
    </rPh>
    <phoneticPr fontId="16"/>
  </si>
  <si>
    <t>産業上の使用者</t>
    <phoneticPr fontId="16"/>
  </si>
  <si>
    <t>様式D-2・D-3　個別輸入取引の内容</t>
    <rPh sb="0" eb="2">
      <t>ヨウシキ</t>
    </rPh>
    <phoneticPr fontId="16"/>
  </si>
  <si>
    <t>調査対象期間に貴社が輸入した調査対象貨物の全ての個別取引について、以下に回答してください。必要に応じ行を追加してください。</t>
    <rPh sb="21" eb="22">
      <t>スベ</t>
    </rPh>
    <rPh sb="24" eb="26">
      <t>コベツ</t>
    </rPh>
    <rPh sb="33" eb="35">
      <t>イカ</t>
    </rPh>
    <rPh sb="36" eb="38">
      <t>カイトウ</t>
    </rPh>
    <rPh sb="50" eb="51">
      <t>ギョウ</t>
    </rPh>
    <phoneticPr fontId="16"/>
  </si>
  <si>
    <t>調査項目</t>
    <rPh sb="0" eb="2">
      <t>チョウサ</t>
    </rPh>
    <rPh sb="2" eb="4">
      <t>コウモク</t>
    </rPh>
    <phoneticPr fontId="16"/>
  </si>
  <si>
    <t>Ｄ-2-1-1　　　</t>
  </si>
  <si>
    <t>　Ｄ-2-1-2　　　　　　　　　　　　　</t>
  </si>
  <si>
    <t>　Ｄ-2-1-3　　　　　　　　　　　　　</t>
  </si>
  <si>
    <t>　Ｄ-2-1-4　　　　　　　　　　　　　</t>
  </si>
  <si>
    <t>　Ｄ-2-2-1　　　　　　　　　　　　　</t>
  </si>
  <si>
    <t>Ｄ-2-2-2</t>
  </si>
  <si>
    <t>Ｄ-2-3-1　　　　　　　　　　　　</t>
  </si>
  <si>
    <t>Ｄ-2-3-2　　　　　　　　　　　　</t>
  </si>
  <si>
    <t>Ｄ-2-4-1　　　　　　　　　　　　</t>
  </si>
  <si>
    <t>Ｄ-2-4-2　　　　　　　　　　　　</t>
  </si>
  <si>
    <t>Ｄ-2-5-1　　　　　　　　　　　　</t>
  </si>
  <si>
    <t>Ｄ-2-5-2　　　　　　　　　　　　</t>
  </si>
  <si>
    <t>Ｄ-2-6-1　　　　　　　　　　　　</t>
  </si>
  <si>
    <t>Ｄ-2-6-2　　　　　　　　　　　　</t>
  </si>
  <si>
    <t>Ｄ-2-7-1　　　　　　　　　　　　</t>
  </si>
  <si>
    <t>Ｄ-2-7-2　　　　　　　　　　　　</t>
  </si>
  <si>
    <t>Ｄ-2-8　　　　　　　　　　</t>
    <phoneticPr fontId="16"/>
  </si>
  <si>
    <t>Ｄ-2-9-1　　　　　　　　　　</t>
    <phoneticPr fontId="16"/>
  </si>
  <si>
    <t>Ｄ-2-9-2　　　　　　　　　　</t>
    <phoneticPr fontId="16"/>
  </si>
  <si>
    <t>Ｄ-2-10　　　</t>
    <phoneticPr fontId="16"/>
  </si>
  <si>
    <t>Ｄ-2-11　　　　　　　　</t>
    <phoneticPr fontId="16"/>
  </si>
  <si>
    <t>Ｄ-2-12-1　　　　　　　</t>
    <phoneticPr fontId="16"/>
  </si>
  <si>
    <t>Ｄ-2-12-2　　　　　　　</t>
    <phoneticPr fontId="16"/>
  </si>
  <si>
    <t>Ｄ-2-12-3　　　　　　　</t>
    <phoneticPr fontId="16"/>
  </si>
  <si>
    <t>Ｄ-2-13</t>
    <phoneticPr fontId="16"/>
  </si>
  <si>
    <t>Ｄ-2-14</t>
    <phoneticPr fontId="16"/>
  </si>
  <si>
    <t>Ｄ-2-15-1</t>
    <phoneticPr fontId="16"/>
  </si>
  <si>
    <t>Ｄ-2-15-2</t>
    <phoneticPr fontId="16"/>
  </si>
  <si>
    <t>Ｄ-2-15-3</t>
    <phoneticPr fontId="16"/>
  </si>
  <si>
    <t>Ｄ-2-16</t>
    <phoneticPr fontId="16"/>
  </si>
  <si>
    <t>Ｄ-2-17-1</t>
    <phoneticPr fontId="16"/>
  </si>
  <si>
    <t>Ｄ-2-17-2</t>
    <phoneticPr fontId="16"/>
  </si>
  <si>
    <t>Ｄ-2-17-3</t>
    <phoneticPr fontId="16"/>
  </si>
  <si>
    <t>Ｄ-2-18-1</t>
    <phoneticPr fontId="16"/>
  </si>
  <si>
    <t>Ｄ-2-18-2</t>
    <phoneticPr fontId="16"/>
  </si>
  <si>
    <t>Ｄ-2-18-3</t>
    <phoneticPr fontId="16"/>
  </si>
  <si>
    <t>Ｄ-2-18-4</t>
    <phoneticPr fontId="16"/>
  </si>
  <si>
    <t>Ｄ-3-1</t>
  </si>
  <si>
    <t>Ｄ-3-2</t>
  </si>
  <si>
    <t>Ｄ-3-3</t>
  </si>
  <si>
    <t>Ｄ-3-4</t>
  </si>
  <si>
    <t>Ｄ-3-5</t>
  </si>
  <si>
    <t>Ｄ-3-6</t>
  </si>
  <si>
    <t>Ｄ-3-7</t>
  </si>
  <si>
    <t>Ｄ-3-8-1</t>
  </si>
  <si>
    <t>Ｄ-3-8-2</t>
  </si>
  <si>
    <t>Ｄ-3-9</t>
  </si>
  <si>
    <t>Ｄ-3-10</t>
  </si>
  <si>
    <t>Ｄ-3-11</t>
  </si>
  <si>
    <t>Ｄ-3-12</t>
  </si>
  <si>
    <t>Ｄ-3-13-1</t>
  </si>
  <si>
    <t>Ｄ-3-13-2</t>
  </si>
  <si>
    <t>Ｄ-3-14-1</t>
  </si>
  <si>
    <t>Ｄ-3-14-2</t>
  </si>
  <si>
    <t>Ｄ-3-15</t>
  </si>
  <si>
    <t>Ｄ-3-16</t>
  </si>
  <si>
    <t>Ｄ-3-17-1</t>
  </si>
  <si>
    <t>Ｄ-3-17-2</t>
  </si>
  <si>
    <t>Ｄ-3-17-3</t>
  </si>
  <si>
    <t>Ｄ-3-18</t>
  </si>
  <si>
    <t>Ｄ-3-19</t>
    <phoneticPr fontId="16"/>
  </si>
  <si>
    <t>Ｄ-3-20</t>
    <phoneticPr fontId="16"/>
  </si>
  <si>
    <t>Ｄ-3-21</t>
    <phoneticPr fontId="16"/>
  </si>
  <si>
    <t>Ｄ-3-22</t>
    <phoneticPr fontId="16"/>
  </si>
  <si>
    <t>Ｄ-3-23</t>
    <phoneticPr fontId="16"/>
  </si>
  <si>
    <t>輸入先名称</t>
    <rPh sb="0" eb="3">
      <t>ユニュウサキ</t>
    </rPh>
    <rPh sb="3" eb="5">
      <t>メイショウ</t>
    </rPh>
    <phoneticPr fontId="16"/>
  </si>
  <si>
    <t>輸入先業種</t>
    <rPh sb="0" eb="3">
      <t>ユニュウサキ</t>
    </rPh>
    <rPh sb="3" eb="5">
      <t>ギョウシュ</t>
    </rPh>
    <phoneticPr fontId="16"/>
  </si>
  <si>
    <t>社内管理番号</t>
    <rPh sb="0" eb="2">
      <t>シャナイ</t>
    </rPh>
    <rPh sb="2" eb="4">
      <t>カンリ</t>
    </rPh>
    <rPh sb="4" eb="6">
      <t>バンゴウ</t>
    </rPh>
    <phoneticPr fontId="16"/>
  </si>
  <si>
    <t>生産者名称</t>
    <rPh sb="0" eb="3">
      <t>セイサンシャ</t>
    </rPh>
    <rPh sb="3" eb="5">
      <t>メイショウ</t>
    </rPh>
    <phoneticPr fontId="16"/>
  </si>
  <si>
    <t>生産者関連状況</t>
    <rPh sb="0" eb="3">
      <t>セイサンシャ</t>
    </rPh>
    <rPh sb="3" eb="5">
      <t>カンレン</t>
    </rPh>
    <rPh sb="5" eb="7">
      <t>ジョウキョウ</t>
    </rPh>
    <phoneticPr fontId="16"/>
  </si>
  <si>
    <t>輸出国内流通業者（輸出者以外）名称</t>
    <rPh sb="0" eb="2">
      <t>ユシュツ</t>
    </rPh>
    <rPh sb="2" eb="4">
      <t>コクナイ</t>
    </rPh>
    <rPh sb="4" eb="6">
      <t>リュウツウ</t>
    </rPh>
    <rPh sb="6" eb="8">
      <t>ギョウシャ</t>
    </rPh>
    <rPh sb="9" eb="11">
      <t>ユシュツ</t>
    </rPh>
    <rPh sb="11" eb="12">
      <t>シャ</t>
    </rPh>
    <rPh sb="12" eb="14">
      <t>イガイ</t>
    </rPh>
    <rPh sb="15" eb="17">
      <t>メイショウ</t>
    </rPh>
    <phoneticPr fontId="16"/>
  </si>
  <si>
    <t>輸出国内流通業者（輸出者以外）関連状況</t>
    <rPh sb="0" eb="2">
      <t>ユシュツ</t>
    </rPh>
    <rPh sb="2" eb="4">
      <t>コクナイ</t>
    </rPh>
    <rPh sb="4" eb="6">
      <t>リュウツウ</t>
    </rPh>
    <rPh sb="6" eb="8">
      <t>ギョウシャ</t>
    </rPh>
    <rPh sb="9" eb="11">
      <t>ユシュツ</t>
    </rPh>
    <rPh sb="11" eb="12">
      <t>シャ</t>
    </rPh>
    <rPh sb="12" eb="14">
      <t>イガイ</t>
    </rPh>
    <rPh sb="15" eb="17">
      <t>カンレン</t>
    </rPh>
    <rPh sb="17" eb="19">
      <t>ジョウキョウ</t>
    </rPh>
    <phoneticPr fontId="16"/>
  </si>
  <si>
    <t>輸出者</t>
    <rPh sb="0" eb="3">
      <t>ユシュツシャ</t>
    </rPh>
    <phoneticPr fontId="16"/>
  </si>
  <si>
    <t>輸出者関連状況</t>
    <rPh sb="0" eb="3">
      <t>ユシュツシャ</t>
    </rPh>
    <rPh sb="3" eb="5">
      <t>カンレン</t>
    </rPh>
    <rPh sb="5" eb="7">
      <t>ジョウキョウ</t>
    </rPh>
    <phoneticPr fontId="16"/>
  </si>
  <si>
    <t>日本国内流通業者（輸入者以外）</t>
    <rPh sb="0" eb="2">
      <t>ニホン</t>
    </rPh>
    <rPh sb="2" eb="4">
      <t>コクナイ</t>
    </rPh>
    <rPh sb="4" eb="6">
      <t>リュウツウ</t>
    </rPh>
    <rPh sb="6" eb="8">
      <t>ギョウシャ</t>
    </rPh>
    <rPh sb="9" eb="11">
      <t>ユニュウ</t>
    </rPh>
    <rPh sb="11" eb="12">
      <t>シャ</t>
    </rPh>
    <rPh sb="12" eb="14">
      <t>イガイ</t>
    </rPh>
    <phoneticPr fontId="16"/>
  </si>
  <si>
    <r>
      <t>日本国内流通業者（輸入者</t>
    </r>
    <r>
      <rPr>
        <sz val="11"/>
        <rFont val="ＭＳ Ｐゴシック"/>
        <family val="3"/>
        <charset val="128"/>
      </rPr>
      <t>以外）関連状況</t>
    </r>
    <rPh sb="0" eb="2">
      <t>ニホン</t>
    </rPh>
    <rPh sb="2" eb="4">
      <t>コクナイ</t>
    </rPh>
    <rPh sb="4" eb="6">
      <t>リュウツウ</t>
    </rPh>
    <rPh sb="6" eb="8">
      <t>ギョウシャ</t>
    </rPh>
    <rPh sb="9" eb="11">
      <t>ユニュウ</t>
    </rPh>
    <rPh sb="11" eb="12">
      <t>シャ</t>
    </rPh>
    <rPh sb="12" eb="14">
      <t>イガイ</t>
    </rPh>
    <rPh sb="15" eb="17">
      <t>カンレン</t>
    </rPh>
    <rPh sb="17" eb="19">
      <t>ジョウキョウ</t>
    </rPh>
    <phoneticPr fontId="16"/>
  </si>
  <si>
    <t>インボイスの日付</t>
    <rPh sb="6" eb="8">
      <t>ヒヅケ</t>
    </rPh>
    <phoneticPr fontId="16"/>
  </si>
  <si>
    <t>購入日</t>
    <rPh sb="0" eb="2">
      <t>コウニュウ</t>
    </rPh>
    <rPh sb="2" eb="3">
      <t>ビ</t>
    </rPh>
    <phoneticPr fontId="16"/>
  </si>
  <si>
    <t>引受場所コード</t>
    <rPh sb="0" eb="2">
      <t>ヒキウケ</t>
    </rPh>
    <rPh sb="2" eb="4">
      <t>バショ</t>
    </rPh>
    <phoneticPr fontId="16"/>
  </si>
  <si>
    <t>通貨単位</t>
    <rPh sb="0" eb="2">
      <t>ツウカ</t>
    </rPh>
    <rPh sb="2" eb="4">
      <t>タンイ</t>
    </rPh>
    <phoneticPr fontId="16"/>
  </si>
  <si>
    <t>購入数量</t>
    <rPh sb="0" eb="2">
      <t>コウニュウ</t>
    </rPh>
    <rPh sb="2" eb="4">
      <t>スウリョウ</t>
    </rPh>
    <phoneticPr fontId="16"/>
  </si>
  <si>
    <t>支払日</t>
    <rPh sb="0" eb="3">
      <t>シハライビ</t>
    </rPh>
    <phoneticPr fontId="16"/>
  </si>
  <si>
    <t>決済手段</t>
    <rPh sb="0" eb="2">
      <t>ケッサイ</t>
    </rPh>
    <rPh sb="2" eb="4">
      <t>シュダン</t>
    </rPh>
    <phoneticPr fontId="16"/>
  </si>
  <si>
    <t>支払金額</t>
    <rPh sb="0" eb="2">
      <t>シハラ</t>
    </rPh>
    <rPh sb="2" eb="4">
      <t>キンガク</t>
    </rPh>
    <phoneticPr fontId="16"/>
  </si>
  <si>
    <t>支払通貨単位</t>
    <rPh sb="0" eb="2">
      <t>シハラ</t>
    </rPh>
    <rPh sb="2" eb="4">
      <t>ツウカ</t>
    </rPh>
    <rPh sb="4" eb="6">
      <t>タンイ</t>
    </rPh>
    <phoneticPr fontId="16"/>
  </si>
  <si>
    <t>支払換算レート</t>
    <rPh sb="0" eb="2">
      <t>シハライ</t>
    </rPh>
    <rPh sb="2" eb="4">
      <t>カンサン</t>
    </rPh>
    <phoneticPr fontId="16"/>
  </si>
  <si>
    <t xml:space="preserve">運送状の番号（B/L又はAWB等）
</t>
    <rPh sb="10" eb="11">
      <t>マタ</t>
    </rPh>
    <phoneticPr fontId="16"/>
  </si>
  <si>
    <t>日本国内荷役及び通関諸費用</t>
    <rPh sb="0" eb="2">
      <t>ニホン</t>
    </rPh>
    <rPh sb="2" eb="4">
      <t>コクナイ</t>
    </rPh>
    <rPh sb="4" eb="6">
      <t>ニヤク</t>
    </rPh>
    <rPh sb="6" eb="7">
      <t>オヨ</t>
    </rPh>
    <rPh sb="8" eb="10">
      <t>ツウカン</t>
    </rPh>
    <rPh sb="10" eb="13">
      <t>ショヒヨウ</t>
    </rPh>
    <phoneticPr fontId="16"/>
  </si>
  <si>
    <t>輸入関税</t>
    <rPh sb="0" eb="2">
      <t>ユニュウ</t>
    </rPh>
    <rPh sb="2" eb="4">
      <t>カンゼイ</t>
    </rPh>
    <phoneticPr fontId="16"/>
  </si>
  <si>
    <t>輸入許可日</t>
    <rPh sb="0" eb="2">
      <t>ユニュウ</t>
    </rPh>
    <rPh sb="2" eb="4">
      <t>キョカ</t>
    </rPh>
    <rPh sb="4" eb="5">
      <t>ビ</t>
    </rPh>
    <phoneticPr fontId="16"/>
  </si>
  <si>
    <t>輸入申告番号</t>
    <rPh sb="0" eb="2">
      <t>ユニュウ</t>
    </rPh>
    <rPh sb="2" eb="4">
      <t>シンコク</t>
    </rPh>
    <rPh sb="4" eb="6">
      <t>バンゴウ</t>
    </rPh>
    <phoneticPr fontId="16"/>
  </si>
  <si>
    <t>日本国内運賃</t>
    <rPh sb="0" eb="2">
      <t>ニホン</t>
    </rPh>
    <rPh sb="2" eb="4">
      <t>コクナイ</t>
    </rPh>
    <rPh sb="4" eb="6">
      <t>ウンチン</t>
    </rPh>
    <phoneticPr fontId="16"/>
  </si>
  <si>
    <t>単位</t>
    <rPh sb="0" eb="2">
      <t>タンイ</t>
    </rPh>
    <phoneticPr fontId="16"/>
  </si>
  <si>
    <t>(YYYY/MM/DD)</t>
    <phoneticPr fontId="16"/>
  </si>
  <si>
    <t>（kg）</t>
    <phoneticPr fontId="16"/>
  </si>
  <si>
    <t>（円）</t>
    <phoneticPr fontId="16"/>
  </si>
  <si>
    <t>計</t>
    <rPh sb="0" eb="1">
      <t>ケイ</t>
    </rPh>
    <phoneticPr fontId="16"/>
  </si>
  <si>
    <t>本邦産同種の貨物に対する調査対象貨物及び第三国産同種の貨物の代替可能性の有無について、原産国別に橙色のセルに回答してください。代替可能性の有無を「代替可能性あり」、「一定の条件を満たせば代替可能」、「代替不可能」、「わからない」から選択してください。第三国について記載する場合は、括弧内に第三国名を記載してください。</t>
    <rPh sb="43" eb="46">
      <t>ゲンサンコク</t>
    </rPh>
    <rPh sb="46" eb="47">
      <t>ベツ</t>
    </rPh>
    <rPh sb="125" eb="126">
      <t>ダイ</t>
    </rPh>
    <rPh sb="126" eb="127">
      <t>サン</t>
    </rPh>
    <rPh sb="127" eb="128">
      <t>コク</t>
    </rPh>
    <rPh sb="132" eb="134">
      <t>キサイ</t>
    </rPh>
    <rPh sb="136" eb="138">
      <t>バアイ</t>
    </rPh>
    <rPh sb="140" eb="142">
      <t>カッコ</t>
    </rPh>
    <rPh sb="142" eb="143">
      <t>ナイ</t>
    </rPh>
    <rPh sb="144" eb="146">
      <t>ダイサン</t>
    </rPh>
    <rPh sb="146" eb="148">
      <t>コクメイ</t>
    </rPh>
    <rPh sb="149" eb="151">
      <t>キサイ</t>
    </rPh>
    <phoneticPr fontId="16"/>
  </si>
  <si>
    <t>原産国</t>
    <rPh sb="0" eb="2">
      <t>ゲンサン</t>
    </rPh>
    <rPh sb="2" eb="3">
      <t>コク</t>
    </rPh>
    <phoneticPr fontId="16"/>
  </si>
  <si>
    <t>韓国</t>
  </si>
  <si>
    <t>台湾</t>
  </si>
  <si>
    <t>相違</t>
    <rPh sb="0" eb="2">
      <t>ソウイ</t>
    </rPh>
    <phoneticPr fontId="16"/>
  </si>
  <si>
    <t>相違の内容・理由</t>
    <rPh sb="0" eb="2">
      <t>ソウイ</t>
    </rPh>
    <rPh sb="3" eb="5">
      <t>ナイヨウ</t>
    </rPh>
    <rPh sb="6" eb="8">
      <t>リユウ</t>
    </rPh>
    <phoneticPr fontId="16"/>
  </si>
  <si>
    <t>原産国</t>
    <rPh sb="0" eb="3">
      <t>ゲンサンコク</t>
    </rPh>
    <phoneticPr fontId="16"/>
  </si>
  <si>
    <t>第三国　　　　　</t>
    <rPh sb="0" eb="1">
      <t>ダイ</t>
    </rPh>
    <rPh sb="1" eb="2">
      <t>サン</t>
    </rPh>
    <rPh sb="2" eb="3">
      <t>コク</t>
    </rPh>
    <phoneticPr fontId="16"/>
  </si>
  <si>
    <t>物理的及び化学的特性の違い</t>
    <rPh sb="0" eb="3">
      <t>ブツリテキ</t>
    </rPh>
    <rPh sb="3" eb="4">
      <t>オヨ</t>
    </rPh>
    <rPh sb="5" eb="8">
      <t>カガクテキ</t>
    </rPh>
    <rPh sb="8" eb="10">
      <t>トクセイ</t>
    </rPh>
    <rPh sb="11" eb="12">
      <t>チガ</t>
    </rPh>
    <phoneticPr fontId="16"/>
  </si>
  <si>
    <t>最終的な用途の違い</t>
    <rPh sb="0" eb="3">
      <t>サイシュウテキ</t>
    </rPh>
    <rPh sb="4" eb="6">
      <t>ヨウト</t>
    </rPh>
    <rPh sb="7" eb="8">
      <t>チガ</t>
    </rPh>
    <phoneticPr fontId="16"/>
  </si>
  <si>
    <t>貴社の顧客が調査対象貨物、第三国産同種の貨物又は本邦産同種の貨物を購入する際に重視している事項（例えば、価格、決済条件、品質、輸送網（輸送ネットワーク）、安全性、品揃えの幅（製品レンジ）、技術援助（技術サポート）、供給安定性、配送期間、規格等）について、その重視する度合いを5段階評価で回答してください。
なお、最も重視する場合を５、最も重視しない場合を1としてください。また、原産国によって重視する事項が異なる場合には、原産国ごとに書き分けてください。</t>
    <rPh sb="3" eb="5">
      <t>コキャク</t>
    </rPh>
    <rPh sb="118" eb="120">
      <t>キカク</t>
    </rPh>
    <rPh sb="189" eb="192">
      <t>ゲンサンコク</t>
    </rPh>
    <rPh sb="211" eb="214">
      <t>ゲンサンコク</t>
    </rPh>
    <phoneticPr fontId="16"/>
  </si>
  <si>
    <t>（注）様式が足りない場合には、様式を複製して回答してください。</t>
    <rPh sb="1" eb="2">
      <t>チュウ</t>
    </rPh>
    <rPh sb="18" eb="20">
      <t>フクセイ</t>
    </rPh>
    <phoneticPr fontId="16"/>
  </si>
  <si>
    <t>全国共通</t>
    <rPh sb="0" eb="2">
      <t>ゼンコク</t>
    </rPh>
    <rPh sb="2" eb="4">
      <t>キョウツウ</t>
    </rPh>
    <phoneticPr fontId="16"/>
  </si>
  <si>
    <t>重視している事項</t>
    <rPh sb="0" eb="2">
      <t>ジュウシ</t>
    </rPh>
    <rPh sb="6" eb="8">
      <t>ジコウ</t>
    </rPh>
    <phoneticPr fontId="16"/>
  </si>
  <si>
    <t>５段階評価</t>
    <rPh sb="0" eb="3">
      <t>ゴダンカイ</t>
    </rPh>
    <rPh sb="3" eb="5">
      <t>ヒョウカ</t>
    </rPh>
    <phoneticPr fontId="16"/>
  </si>
  <si>
    <t>価格</t>
    <rPh sb="0" eb="2">
      <t>カカク</t>
    </rPh>
    <phoneticPr fontId="16"/>
  </si>
  <si>
    <t>決済条件</t>
    <rPh sb="0" eb="2">
      <t>ケッサイ</t>
    </rPh>
    <rPh sb="2" eb="4">
      <t>ジョウケン</t>
    </rPh>
    <phoneticPr fontId="16"/>
  </si>
  <si>
    <t>品質</t>
    <rPh sb="0" eb="2">
      <t>ヒンシツ</t>
    </rPh>
    <phoneticPr fontId="16"/>
  </si>
  <si>
    <t>輸送網（輸送ネットワーク）</t>
    <rPh sb="0" eb="3">
      <t>ユソウモウ</t>
    </rPh>
    <rPh sb="4" eb="6">
      <t>ユソウ</t>
    </rPh>
    <phoneticPr fontId="16"/>
  </si>
  <si>
    <t>安全性</t>
    <rPh sb="0" eb="3">
      <t>アンゼンセイ</t>
    </rPh>
    <phoneticPr fontId="16"/>
  </si>
  <si>
    <t>品揃えの幅（製品レンジ）</t>
    <rPh sb="0" eb="2">
      <t>シナゾロ</t>
    </rPh>
    <rPh sb="4" eb="5">
      <t>ハバ</t>
    </rPh>
    <rPh sb="6" eb="8">
      <t>セイヒン</t>
    </rPh>
    <phoneticPr fontId="16"/>
  </si>
  <si>
    <t>技術援助（技術サポート）</t>
    <rPh sb="0" eb="2">
      <t>ギジュツ</t>
    </rPh>
    <rPh sb="2" eb="4">
      <t>エンジョ</t>
    </rPh>
    <rPh sb="5" eb="7">
      <t>ギジュツ</t>
    </rPh>
    <phoneticPr fontId="16"/>
  </si>
  <si>
    <t>供給安定性</t>
    <rPh sb="0" eb="2">
      <t>キョウキュウ</t>
    </rPh>
    <rPh sb="2" eb="5">
      <t>アンテイセイ</t>
    </rPh>
    <phoneticPr fontId="16"/>
  </si>
  <si>
    <t>配送期間</t>
    <rPh sb="0" eb="2">
      <t>ハイソウ</t>
    </rPh>
    <rPh sb="2" eb="4">
      <t>キカン</t>
    </rPh>
    <phoneticPr fontId="16"/>
  </si>
  <si>
    <t>規格（JIS等）</t>
    <rPh sb="0" eb="2">
      <t>キカク</t>
    </rPh>
    <rPh sb="6" eb="7">
      <t>トウ</t>
    </rPh>
    <phoneticPr fontId="16"/>
  </si>
  <si>
    <t>その他（</t>
    <rPh sb="2" eb="3">
      <t>タ</t>
    </rPh>
    <phoneticPr fontId="16"/>
  </si>
  <si>
    <t>原産国によって重視する事項が異なる場合には、以下に原産国ごとに書き分けてください。</t>
    <rPh sb="22" eb="24">
      <t>イカ</t>
    </rPh>
    <phoneticPr fontId="16"/>
  </si>
  <si>
    <t>調査対象貨物、第三国産同種の貨物及び本邦産同種の貨物を異なる原産国間で比較した場合、貴社の顧客（産業上の使用者等）が重視する事項について、原産国の違いによって重視すると考える事項に相違があると考えますか。また、その相違は、原産国間の競合状態に影響を及ぼしていたと考えますか。回答欄からいずれかを選択し回答してください。</t>
    <rPh sb="58" eb="60">
      <t>ジュウシ</t>
    </rPh>
    <rPh sb="62" eb="64">
      <t>ジコウ</t>
    </rPh>
    <rPh sb="111" eb="114">
      <t>ゲンサンコク</t>
    </rPh>
    <rPh sb="114" eb="115">
      <t>カン</t>
    </rPh>
    <phoneticPr fontId="16"/>
  </si>
  <si>
    <t>日本</t>
    <rPh sb="0" eb="2">
      <t>ニホン</t>
    </rPh>
    <phoneticPr fontId="16"/>
  </si>
  <si>
    <t>韓国</t>
    <rPh sb="0" eb="2">
      <t>カンコク</t>
    </rPh>
    <phoneticPr fontId="16"/>
  </si>
  <si>
    <t>台湾</t>
    <rPh sb="0" eb="2">
      <t>タイワン</t>
    </rPh>
    <phoneticPr fontId="16"/>
  </si>
  <si>
    <t>第三国</t>
    <rPh sb="0" eb="1">
      <t>ダイ</t>
    </rPh>
    <rPh sb="1" eb="2">
      <t>サン</t>
    </rPh>
    <rPh sb="2" eb="3">
      <t>コク</t>
    </rPh>
    <phoneticPr fontId="16"/>
  </si>
  <si>
    <t>　（国名：　　　　　　）</t>
  </si>
  <si>
    <t>重視する事項の相違</t>
    <rPh sb="0" eb="2">
      <t>ジュウシ</t>
    </rPh>
    <rPh sb="4" eb="6">
      <t>ジコウ</t>
    </rPh>
    <phoneticPr fontId="16"/>
  </si>
  <si>
    <t>相違による競合状態への影響</t>
    <rPh sb="5" eb="7">
      <t>キョウゴウ</t>
    </rPh>
    <rPh sb="7" eb="9">
      <t>ジョウタイ</t>
    </rPh>
    <rPh sb="11" eb="13">
      <t>エイキョウ</t>
    </rPh>
    <phoneticPr fontId="16"/>
  </si>
  <si>
    <t xml:space="preserve">・本シートでは、輸入、国内販売量、国内販売額等の各様式における数値の整合性を確認できるようになっています。
 </t>
    <rPh sb="1" eb="2">
      <t>ホン</t>
    </rPh>
    <phoneticPr fontId="16"/>
  </si>
  <si>
    <t>・ 整合性チェック（合計）欄が「不整合」となっている場合は、 各年度の整合性チェックで「FALSE」となっている年度の数字を確認し「TRUE」となるように修正してください。また、何らかの理由により、数値が整合しない場合は、その理由を記載してください。</t>
    <rPh sb="2" eb="5">
      <t>セイゴウセイ</t>
    </rPh>
    <rPh sb="10" eb="12">
      <t>ゴウケイ</t>
    </rPh>
    <rPh sb="13" eb="14">
      <t>ラン</t>
    </rPh>
    <rPh sb="16" eb="19">
      <t>フセイゴウ</t>
    </rPh>
    <rPh sb="26" eb="28">
      <t>バアイ</t>
    </rPh>
    <rPh sb="31" eb="34">
      <t>カクネンド</t>
    </rPh>
    <rPh sb="56" eb="58">
      <t>ネンド</t>
    </rPh>
    <rPh sb="59" eb="61">
      <t>スウジ</t>
    </rPh>
    <rPh sb="62" eb="64">
      <t>カクニン</t>
    </rPh>
    <rPh sb="77" eb="79">
      <t>シュウセイ</t>
    </rPh>
    <rPh sb="89" eb="90">
      <t>ナン</t>
    </rPh>
    <rPh sb="93" eb="95">
      <t>リユウ</t>
    </rPh>
    <rPh sb="99" eb="101">
      <t>スウチ</t>
    </rPh>
    <rPh sb="102" eb="104">
      <t>セイゴウ</t>
    </rPh>
    <rPh sb="107" eb="109">
      <t>バアイ</t>
    </rPh>
    <rPh sb="113" eb="115">
      <t>リユウ</t>
    </rPh>
    <rPh sb="116" eb="118">
      <t>キサイ</t>
    </rPh>
    <phoneticPr fontId="16"/>
  </si>
  <si>
    <t>項目</t>
    <rPh sb="0" eb="2">
      <t>コウモク</t>
    </rPh>
    <phoneticPr fontId="16"/>
  </si>
  <si>
    <t>様式</t>
    <rPh sb="0" eb="2">
      <t>ヨウシキ</t>
    </rPh>
    <phoneticPr fontId="16"/>
  </si>
  <si>
    <t>適用</t>
    <rPh sb="0" eb="2">
      <t>テキヨウ</t>
    </rPh>
    <phoneticPr fontId="16"/>
  </si>
  <si>
    <t>整合性チェック（合計）
（自動入力）</t>
    <rPh sb="0" eb="2">
      <t>セイゴウ</t>
    </rPh>
    <rPh sb="2" eb="3">
      <t>セイ</t>
    </rPh>
    <rPh sb="8" eb="10">
      <t>ゴウケイ</t>
    </rPh>
    <phoneticPr fontId="16"/>
  </si>
  <si>
    <t>整合しない理由がある場合、その理由</t>
    <rPh sb="0" eb="2">
      <t>セイゴウ</t>
    </rPh>
    <rPh sb="5" eb="7">
      <t>リユウ</t>
    </rPh>
    <rPh sb="10" eb="12">
      <t>バアイ</t>
    </rPh>
    <rPh sb="15" eb="17">
      <t>リユウ</t>
    </rPh>
    <phoneticPr fontId="16"/>
  </si>
  <si>
    <t>令和3年度</t>
    <rPh sb="0" eb="2">
      <t>レイワ</t>
    </rPh>
    <rPh sb="3" eb="5">
      <t>ネンド</t>
    </rPh>
    <phoneticPr fontId="16"/>
  </si>
  <si>
    <t>令和4年度</t>
    <rPh sb="0" eb="2">
      <t>レイワ</t>
    </rPh>
    <rPh sb="3" eb="5">
      <t>ネンド</t>
    </rPh>
    <phoneticPr fontId="16"/>
  </si>
  <si>
    <t>令和5年度</t>
    <rPh sb="0" eb="2">
      <t>レイワ</t>
    </rPh>
    <rPh sb="3" eb="5">
      <t>ネンド</t>
    </rPh>
    <phoneticPr fontId="16"/>
  </si>
  <si>
    <t>令和6年度</t>
    <rPh sb="0" eb="2">
      <t>レイワ</t>
    </rPh>
    <rPh sb="3" eb="5">
      <t>ネンド</t>
    </rPh>
    <phoneticPr fontId="16"/>
  </si>
  <si>
    <t>(2021年)</t>
    <phoneticPr fontId="16"/>
  </si>
  <si>
    <t>(2022年)</t>
    <phoneticPr fontId="16"/>
  </si>
  <si>
    <t>(2023年)</t>
    <phoneticPr fontId="16"/>
  </si>
  <si>
    <t>(2024年)</t>
    <phoneticPr fontId="16"/>
  </si>
  <si>
    <t>調査対象貨物、第三国産同種の貨物及び本邦産同種の貨物の国内販売量</t>
    <rPh sb="27" eb="29">
      <t>コクナイ</t>
    </rPh>
    <rPh sb="29" eb="31">
      <t>ハンバイ</t>
    </rPh>
    <rPh sb="31" eb="32">
      <t>リョウ</t>
    </rPh>
    <phoneticPr fontId="16"/>
  </si>
  <si>
    <t>B-1</t>
    <phoneticPr fontId="16"/>
  </si>
  <si>
    <t>1.(5)国内販売量</t>
    <rPh sb="5" eb="7">
      <t>コクナイ</t>
    </rPh>
    <rPh sb="7" eb="9">
      <t>ハンバイ</t>
    </rPh>
    <rPh sb="9" eb="10">
      <t>リョウ</t>
    </rPh>
    <phoneticPr fontId="16"/>
  </si>
  <si>
    <r>
      <t>C-</t>
    </r>
    <r>
      <rPr>
        <sz val="11"/>
        <rFont val="ＭＳ Ｐゴシック"/>
        <family val="3"/>
        <charset val="128"/>
      </rPr>
      <t>1</t>
    </r>
    <phoneticPr fontId="16"/>
  </si>
  <si>
    <t>(1)販売数量　小計</t>
    <rPh sb="3" eb="5">
      <t>ハンバイ</t>
    </rPh>
    <rPh sb="5" eb="7">
      <t>スウリョウ</t>
    </rPh>
    <rPh sb="8" eb="10">
      <t>ショウケイ</t>
    </rPh>
    <phoneticPr fontId="16"/>
  </si>
  <si>
    <t>整合性チェック（自動入力）</t>
    <phoneticPr fontId="16"/>
  </si>
  <si>
    <t>調査対象貨物、第三国産同種の貨物及び本邦産同種の貨物の国内販売額</t>
    <rPh sb="27" eb="29">
      <t>コクナイ</t>
    </rPh>
    <rPh sb="29" eb="31">
      <t>ハンバイ</t>
    </rPh>
    <rPh sb="31" eb="32">
      <t>ガク</t>
    </rPh>
    <phoneticPr fontId="16"/>
  </si>
  <si>
    <t>2.(5)国内販売額</t>
    <rPh sb="5" eb="7">
      <t>コクナイ</t>
    </rPh>
    <rPh sb="7" eb="9">
      <t>ハンバイ</t>
    </rPh>
    <rPh sb="9" eb="10">
      <t>ガク</t>
    </rPh>
    <phoneticPr fontId="16"/>
  </si>
  <si>
    <t>(2)販売金額税抜　小計</t>
    <rPh sb="3" eb="5">
      <t>ハンバイ</t>
    </rPh>
    <rPh sb="5" eb="7">
      <t>キンガク</t>
    </rPh>
    <rPh sb="7" eb="8">
      <t>ゼイ</t>
    </rPh>
    <rPh sb="8" eb="9">
      <t>ヌ</t>
    </rPh>
    <rPh sb="10" eb="12">
      <t>ショウケイ</t>
    </rPh>
    <phoneticPr fontId="16"/>
  </si>
  <si>
    <t>調査対象貨物の輸入量</t>
    <rPh sb="0" eb="2">
      <t>チョウサ</t>
    </rPh>
    <rPh sb="2" eb="4">
      <t>タイショウ</t>
    </rPh>
    <rPh sb="4" eb="6">
      <t>カモツ</t>
    </rPh>
    <rPh sb="7" eb="9">
      <t>ユニュウ</t>
    </rPh>
    <rPh sb="9" eb="10">
      <t>リョウ</t>
    </rPh>
    <phoneticPr fontId="16"/>
  </si>
  <si>
    <t>1．(2))輸入量　うち調査対象貨物</t>
    <rPh sb="6" eb="8">
      <t>ユニュウ</t>
    </rPh>
    <rPh sb="8" eb="9">
      <t>リョウ</t>
    </rPh>
    <phoneticPr fontId="16"/>
  </si>
  <si>
    <t>　</t>
  </si>
  <si>
    <t>D-1-2</t>
    <phoneticPr fontId="16"/>
  </si>
  <si>
    <t>購入数量の合計</t>
    <rPh sb="0" eb="2">
      <t>コウニュウ</t>
    </rPh>
    <rPh sb="2" eb="4">
      <t>スウリョウ</t>
    </rPh>
    <rPh sb="5" eb="7">
      <t>ゴウケイ</t>
    </rPh>
    <phoneticPr fontId="16"/>
  </si>
  <si>
    <t>選択コード一覧</t>
    <rPh sb="0" eb="2">
      <t>センタク</t>
    </rPh>
    <rPh sb="5" eb="7">
      <t>イチラン</t>
    </rPh>
    <phoneticPr fontId="16"/>
  </si>
  <si>
    <t>関連・非関連</t>
    <rPh sb="0" eb="2">
      <t>カンレン</t>
    </rPh>
    <rPh sb="3" eb="4">
      <t>ヒ</t>
    </rPh>
    <rPh sb="4" eb="6">
      <t>カンレン</t>
    </rPh>
    <phoneticPr fontId="16"/>
  </si>
  <si>
    <t>A：関連企業</t>
    <rPh sb="2" eb="4">
      <t>カンレン</t>
    </rPh>
    <rPh sb="4" eb="6">
      <t>キギョウ</t>
    </rPh>
    <phoneticPr fontId="16"/>
  </si>
  <si>
    <t>B：非関連企業</t>
    <rPh sb="2" eb="3">
      <t>ヒ</t>
    </rPh>
    <rPh sb="3" eb="5">
      <t>カンレン</t>
    </rPh>
    <rPh sb="5" eb="7">
      <t>キギョウ</t>
    </rPh>
    <phoneticPr fontId="16"/>
  </si>
  <si>
    <t>関連企業との関係</t>
    <rPh sb="0" eb="2">
      <t>カンレン</t>
    </rPh>
    <rPh sb="2" eb="4">
      <t>キギョウ</t>
    </rPh>
    <rPh sb="6" eb="8">
      <t>カンケイ</t>
    </rPh>
    <phoneticPr fontId="16"/>
  </si>
  <si>
    <t>株式所有</t>
  </si>
  <si>
    <t>役員派遣</t>
  </si>
  <si>
    <t>業務提携契約</t>
  </si>
  <si>
    <t>株式所有かつ役員派遣</t>
  </si>
  <si>
    <t>株式所有かつ業務提携契約</t>
  </si>
  <si>
    <t>役員派遣かつ業務提携契約</t>
  </si>
  <si>
    <t>株式所有かつ役員派遣かつ業務提携契約</t>
  </si>
  <si>
    <t>その他</t>
    <phoneticPr fontId="16"/>
  </si>
  <si>
    <t>貨物の原産国種別</t>
    <rPh sb="0" eb="2">
      <t>カモツ</t>
    </rPh>
    <rPh sb="3" eb="5">
      <t>ゲンサン</t>
    </rPh>
    <rPh sb="5" eb="6">
      <t>コク</t>
    </rPh>
    <rPh sb="6" eb="8">
      <t>シュベツ</t>
    </rPh>
    <phoneticPr fontId="16"/>
  </si>
  <si>
    <t>販売先の属性</t>
    <rPh sb="0" eb="3">
      <t>ハンバイサキ</t>
    </rPh>
    <rPh sb="4" eb="6">
      <t>ゾクセイ</t>
    </rPh>
    <phoneticPr fontId="16"/>
  </si>
  <si>
    <t>同業他社</t>
    <rPh sb="0" eb="2">
      <t>ドウギョウ</t>
    </rPh>
    <rPh sb="2" eb="4">
      <t>タシャ</t>
    </rPh>
    <phoneticPr fontId="16"/>
  </si>
  <si>
    <t>受渡し条件コード</t>
    <rPh sb="0" eb="2">
      <t>ウケワタ</t>
    </rPh>
    <rPh sb="3" eb="5">
      <t>ジョウケン</t>
    </rPh>
    <phoneticPr fontId="16"/>
  </si>
  <si>
    <t>01：庭先渡し</t>
    <phoneticPr fontId="16"/>
  </si>
  <si>
    <t>02：工場渡し（販売者工場での受渡し）</t>
    <rPh sb="8" eb="11">
      <t>ハンバイシャ</t>
    </rPh>
    <rPh sb="11" eb="13">
      <t>コウジョウ</t>
    </rPh>
    <rPh sb="15" eb="17">
      <t>ウケワタ</t>
    </rPh>
    <phoneticPr fontId="16"/>
  </si>
  <si>
    <t>03：その他</t>
    <rPh sb="5" eb="6">
      <t>タ</t>
    </rPh>
    <phoneticPr fontId="16"/>
  </si>
  <si>
    <t>原産国コード</t>
    <rPh sb="0" eb="2">
      <t>ゲンサン</t>
    </rPh>
    <rPh sb="2" eb="3">
      <t>コク</t>
    </rPh>
    <phoneticPr fontId="16"/>
  </si>
  <si>
    <t>全原産国共通</t>
  </si>
  <si>
    <t>第三国</t>
  </si>
  <si>
    <t>決済手段コード</t>
    <rPh sb="0" eb="2">
      <t>ケッサイ</t>
    </rPh>
    <rPh sb="2" eb="4">
      <t>シュダン</t>
    </rPh>
    <phoneticPr fontId="16"/>
  </si>
  <si>
    <t>01：L/C信用状</t>
    <rPh sb="6" eb="9">
      <t>シンヨウジョウ</t>
    </rPh>
    <phoneticPr fontId="16"/>
  </si>
  <si>
    <t>02：D/P（手形支払書類渡し）</t>
    <rPh sb="7" eb="9">
      <t>テガタ</t>
    </rPh>
    <rPh sb="9" eb="11">
      <t>シハラ</t>
    </rPh>
    <rPh sb="11" eb="13">
      <t>ショルイ</t>
    </rPh>
    <rPh sb="13" eb="14">
      <t>ワタ</t>
    </rPh>
    <phoneticPr fontId="16"/>
  </si>
  <si>
    <t>03：D/A（手形引受書類渡し）</t>
    <rPh sb="7" eb="9">
      <t>テガタ</t>
    </rPh>
    <rPh sb="9" eb="11">
      <t>ヒキウケ</t>
    </rPh>
    <rPh sb="11" eb="13">
      <t>ショルイ</t>
    </rPh>
    <rPh sb="13" eb="14">
      <t>ワタ</t>
    </rPh>
    <phoneticPr fontId="16"/>
  </si>
  <si>
    <t>04：T/T（電信送金）</t>
    <rPh sb="7" eb="9">
      <t>デンシン</t>
    </rPh>
    <rPh sb="9" eb="11">
      <t>ソウキン</t>
    </rPh>
    <phoneticPr fontId="16"/>
  </si>
  <si>
    <t>05：M/T（郵便送金）</t>
    <rPh sb="7" eb="9">
      <t>ユウビン</t>
    </rPh>
    <rPh sb="9" eb="11">
      <t>ソウキン</t>
    </rPh>
    <phoneticPr fontId="16"/>
  </si>
  <si>
    <t>06：D/D（送金小切手）</t>
    <rPh sb="7" eb="9">
      <t>ソウキン</t>
    </rPh>
    <rPh sb="9" eb="12">
      <t>コギッテ</t>
    </rPh>
    <phoneticPr fontId="16"/>
  </si>
  <si>
    <t>07：（その他）</t>
    <rPh sb="6" eb="7">
      <t>タ</t>
    </rPh>
    <phoneticPr fontId="16"/>
  </si>
  <si>
    <t>荷姿コード</t>
    <rPh sb="0" eb="1">
      <t>ニ</t>
    </rPh>
    <rPh sb="1" eb="2">
      <t>スガタ</t>
    </rPh>
    <phoneticPr fontId="16"/>
  </si>
  <si>
    <t>A：フレコンバッグ</t>
  </si>
  <si>
    <t>B：バルク（専用ローリー、コンテナ）</t>
    <phoneticPr fontId="16"/>
  </si>
  <si>
    <t>C：紙袋</t>
  </si>
  <si>
    <r>
      <t>D：その他の荷姿（荷姿名　　</t>
    </r>
    <r>
      <rPr>
        <sz val="11"/>
        <color rgb="FFFF0000"/>
        <rFont val="ＭＳ Ｐゴシック"/>
        <family val="3"/>
        <charset val="128"/>
      </rPr>
      <t>手入力してください</t>
    </r>
    <r>
      <rPr>
        <sz val="11"/>
        <color rgb="FF000000"/>
        <rFont val="ＭＳ Ｐゴシック"/>
        <family val="3"/>
        <charset val="128"/>
      </rPr>
      <t>）</t>
    </r>
  </si>
  <si>
    <t>販売先業種（B）</t>
    <rPh sb="0" eb="3">
      <t>ハンバイサキ</t>
    </rPh>
    <rPh sb="3" eb="5">
      <t>ギョウシュ</t>
    </rPh>
    <phoneticPr fontId="16"/>
  </si>
  <si>
    <t>販売先業種（C）</t>
    <rPh sb="0" eb="3">
      <t>ハンバイサキ</t>
    </rPh>
    <rPh sb="3" eb="5">
      <t>ギョウシュ</t>
    </rPh>
    <phoneticPr fontId="16"/>
  </si>
  <si>
    <t>販売先業種（D）</t>
    <rPh sb="0" eb="3">
      <t>ハンバイサキ</t>
    </rPh>
    <rPh sb="3" eb="5">
      <t>ギョウシュ</t>
    </rPh>
    <phoneticPr fontId="16"/>
  </si>
  <si>
    <t>販売先業種（G）</t>
    <rPh sb="0" eb="3">
      <t>ハンバイサキ</t>
    </rPh>
    <rPh sb="3" eb="5">
      <t>ギョウシュ</t>
    </rPh>
    <phoneticPr fontId="16"/>
  </si>
  <si>
    <t>A：輸出国内に所在する商社等の流通業者（Bを除く）</t>
    <phoneticPr fontId="16"/>
  </si>
  <si>
    <t>A：商社等の流通業者</t>
    <phoneticPr fontId="16"/>
  </si>
  <si>
    <t>D：日本国内に所在する商社等の流通業者</t>
    <phoneticPr fontId="16"/>
  </si>
  <si>
    <t>B：輸出者</t>
    <phoneticPr fontId="16"/>
  </si>
  <si>
    <t>B：産業上の使用者</t>
    <phoneticPr fontId="16"/>
  </si>
  <si>
    <t>E：調査対象貨物を原材料として使用する産業上の使用者</t>
    <phoneticPr fontId="16"/>
  </si>
  <si>
    <t>C1：輸入者（流通業者）</t>
    <phoneticPr fontId="16"/>
  </si>
  <si>
    <t>C：業種が不明の場合</t>
    <phoneticPr fontId="16"/>
  </si>
  <si>
    <t>F：業種が不明の場合</t>
    <phoneticPr fontId="16"/>
  </si>
  <si>
    <t>C2：:輸入者（産業上の使用者）</t>
    <phoneticPr fontId="16"/>
  </si>
  <si>
    <t>D：（その他の業種）</t>
    <phoneticPr fontId="16"/>
  </si>
  <si>
    <t>C2：輸入者（産業上の使用者）</t>
    <phoneticPr fontId="16"/>
  </si>
  <si>
    <t>G：（その他の業種）</t>
    <phoneticPr fontId="16"/>
  </si>
  <si>
    <t>C3：輸入者（関連企業間の取引）</t>
    <phoneticPr fontId="16"/>
  </si>
  <si>
    <t>C3：その他の輸入者（輸入者の具体的な業種不明）</t>
    <phoneticPr fontId="16"/>
  </si>
  <si>
    <t>C4：その他の輸入者（輸入者の具体的な業種不明）</t>
    <phoneticPr fontId="16"/>
  </si>
  <si>
    <t>D：第三国国内に所在する商社等の流通業者（C1からC3を除く）</t>
    <phoneticPr fontId="16"/>
  </si>
  <si>
    <t>D：日本国内に所在する商社等の流通業者（C1からC3を除く）</t>
    <phoneticPr fontId="16"/>
  </si>
  <si>
    <t>E：第三国向け同種の貨物を原材料として使用する産業上の使用者</t>
    <phoneticPr fontId="16"/>
  </si>
  <si>
    <t>E：調査対象貨物を原材料として使用する産業上の使用者（C2を除く）</t>
    <phoneticPr fontId="16"/>
  </si>
  <si>
    <t>輸入先業種</t>
    <rPh sb="0" eb="2">
      <t>ユニュウ</t>
    </rPh>
    <rPh sb="2" eb="3">
      <t>サキ</t>
    </rPh>
    <rPh sb="3" eb="5">
      <t>ギョウシュ</t>
    </rPh>
    <phoneticPr fontId="16"/>
  </si>
  <si>
    <t>A：輸出者かつ生産者</t>
    <rPh sb="2" eb="5">
      <t>ユシュツシャ</t>
    </rPh>
    <rPh sb="7" eb="10">
      <t>セイサンシャ</t>
    </rPh>
    <phoneticPr fontId="16"/>
  </si>
  <si>
    <t>B：輸出者（生産者でない）</t>
    <rPh sb="2" eb="5">
      <t>ユシュツシャ</t>
    </rPh>
    <rPh sb="6" eb="8">
      <t>セイサン</t>
    </rPh>
    <rPh sb="8" eb="9">
      <t>シャ</t>
    </rPh>
    <phoneticPr fontId="16"/>
  </si>
  <si>
    <t>企業間関連状況</t>
    <rPh sb="0" eb="2">
      <t>キギョウ</t>
    </rPh>
    <rPh sb="2" eb="3">
      <t>カン</t>
    </rPh>
    <rPh sb="3" eb="5">
      <t>カンレン</t>
    </rPh>
    <rPh sb="5" eb="7">
      <t>ジョウキョウ</t>
    </rPh>
    <phoneticPr fontId="16"/>
  </si>
  <si>
    <t>A2：生産者の関連企業</t>
    <rPh sb="3" eb="6">
      <t>セイサンシャ</t>
    </rPh>
    <rPh sb="7" eb="9">
      <t>カンレン</t>
    </rPh>
    <rPh sb="9" eb="11">
      <t>キギョウ</t>
    </rPh>
    <phoneticPr fontId="16"/>
  </si>
  <si>
    <t>A3：輸出国内流通業者</t>
    <rPh sb="3" eb="5">
      <t>ユシュツ</t>
    </rPh>
    <rPh sb="5" eb="6">
      <t>コク</t>
    </rPh>
    <rPh sb="6" eb="7">
      <t>ナイ</t>
    </rPh>
    <rPh sb="7" eb="9">
      <t>リュウツウ</t>
    </rPh>
    <rPh sb="9" eb="11">
      <t>ギョウシャ</t>
    </rPh>
    <phoneticPr fontId="16"/>
  </si>
  <si>
    <t>A4：輸出者の関連企業</t>
    <rPh sb="3" eb="6">
      <t>ユシュツシャ</t>
    </rPh>
    <rPh sb="7" eb="9">
      <t>カンレン</t>
    </rPh>
    <rPh sb="9" eb="11">
      <t>キギョウ</t>
    </rPh>
    <phoneticPr fontId="16"/>
  </si>
  <si>
    <t>A5：輸入者の関連企業</t>
    <rPh sb="3" eb="6">
      <t>ユニュウシャ</t>
    </rPh>
    <rPh sb="7" eb="9">
      <t>カンレン</t>
    </rPh>
    <rPh sb="9" eb="11">
      <t>キギョウ</t>
    </rPh>
    <phoneticPr fontId="16"/>
  </si>
  <si>
    <t>A6：日本国内流通業者（輸入者以外）の関連企業</t>
    <rPh sb="3" eb="5">
      <t>ニホン</t>
    </rPh>
    <rPh sb="5" eb="7">
      <t>コクナイ</t>
    </rPh>
    <rPh sb="7" eb="9">
      <t>リュウツウ</t>
    </rPh>
    <rPh sb="9" eb="11">
      <t>ギョウシャ</t>
    </rPh>
    <rPh sb="12" eb="15">
      <t>ユニュウシャ</t>
    </rPh>
    <rPh sb="15" eb="17">
      <t>イガイ</t>
    </rPh>
    <rPh sb="19" eb="21">
      <t>カンレン</t>
    </rPh>
    <rPh sb="21" eb="23">
      <t>キギョウ</t>
    </rPh>
    <phoneticPr fontId="16"/>
  </si>
  <si>
    <t>A7：産業上の使用者の関連企業</t>
    <rPh sb="3" eb="5">
      <t>サンギョウ</t>
    </rPh>
    <rPh sb="5" eb="6">
      <t>ジョウ</t>
    </rPh>
    <rPh sb="7" eb="10">
      <t>シヨウシャ</t>
    </rPh>
    <rPh sb="11" eb="13">
      <t>カンレン</t>
    </rPh>
    <rPh sb="13" eb="15">
      <t>キギョウ</t>
    </rPh>
    <phoneticPr fontId="16"/>
  </si>
  <si>
    <t>Ｂ：非関連企業</t>
    <rPh sb="2" eb="3">
      <t>ヒ</t>
    </rPh>
    <rPh sb="3" eb="5">
      <t>カンレン</t>
    </rPh>
    <rPh sb="5" eb="7">
      <t>キギョウ</t>
    </rPh>
    <phoneticPr fontId="16"/>
  </si>
  <si>
    <t>複数該当：(手入力してください。）</t>
    <rPh sb="0" eb="2">
      <t>フクスウ</t>
    </rPh>
    <rPh sb="2" eb="4">
      <t>ガイトウ</t>
    </rPh>
    <rPh sb="6" eb="7">
      <t>テ</t>
    </rPh>
    <rPh sb="7" eb="9">
      <t>ニュウリョク</t>
    </rPh>
    <phoneticPr fontId="16"/>
  </si>
  <si>
    <t>販売価格の設定方法</t>
    <rPh sb="0" eb="2">
      <t>ハンバイ</t>
    </rPh>
    <rPh sb="2" eb="4">
      <t>カカク</t>
    </rPh>
    <rPh sb="5" eb="7">
      <t>セッテイ</t>
    </rPh>
    <rPh sb="7" eb="9">
      <t>ホウホウ</t>
    </rPh>
    <phoneticPr fontId="16"/>
  </si>
  <si>
    <t>ⅰ個別取引ごとの交渉</t>
    <rPh sb="1" eb="3">
      <t>コベツ</t>
    </rPh>
    <rPh sb="3" eb="5">
      <t>トリヒキ</t>
    </rPh>
    <rPh sb="8" eb="10">
      <t>コウショウ</t>
    </rPh>
    <phoneticPr fontId="16"/>
  </si>
  <si>
    <t>ⅱ契約書に記載</t>
    <rPh sb="1" eb="4">
      <t>ケイヤクショ</t>
    </rPh>
    <rPh sb="5" eb="7">
      <t>キサイ</t>
    </rPh>
    <phoneticPr fontId="16"/>
  </si>
  <si>
    <t>ⅲ価格表の提示</t>
    <rPh sb="1" eb="3">
      <t>カカク</t>
    </rPh>
    <rPh sb="3" eb="4">
      <t>ヒョウ</t>
    </rPh>
    <rPh sb="5" eb="7">
      <t>テイジ</t>
    </rPh>
    <phoneticPr fontId="16"/>
  </si>
  <si>
    <t>ⅳその他</t>
    <rPh sb="3" eb="4">
      <t>タ</t>
    </rPh>
    <phoneticPr fontId="16"/>
  </si>
  <si>
    <t>売買契約の適用期間</t>
    <rPh sb="0" eb="2">
      <t>バイバイ</t>
    </rPh>
    <phoneticPr fontId="16"/>
  </si>
  <si>
    <t>ⅰ長期契約（1年以上）</t>
    <rPh sb="1" eb="3">
      <t>チョウキ</t>
    </rPh>
    <rPh sb="3" eb="5">
      <t>ケイヤク</t>
    </rPh>
    <rPh sb="7" eb="8">
      <t>ネン</t>
    </rPh>
    <rPh sb="8" eb="10">
      <t>イジョウ</t>
    </rPh>
    <phoneticPr fontId="16"/>
  </si>
  <si>
    <t>ⅱ短期契約（1年未満）</t>
    <rPh sb="1" eb="3">
      <t>タンキ</t>
    </rPh>
    <rPh sb="3" eb="5">
      <t>ケイヤク</t>
    </rPh>
    <rPh sb="7" eb="8">
      <t>ネン</t>
    </rPh>
    <rPh sb="8" eb="10">
      <t>ミマン</t>
    </rPh>
    <phoneticPr fontId="16"/>
  </si>
  <si>
    <t>ⅲ一取引ごとの契約</t>
    <rPh sb="1" eb="2">
      <t>１</t>
    </rPh>
    <rPh sb="2" eb="4">
      <t>トリヒキ</t>
    </rPh>
    <rPh sb="7" eb="9">
      <t>ケイヤク</t>
    </rPh>
    <phoneticPr fontId="16"/>
  </si>
  <si>
    <t>割引、値引き及び割戻しの交渉</t>
    <rPh sb="12" eb="14">
      <t>コウショウ</t>
    </rPh>
    <phoneticPr fontId="16"/>
  </si>
  <si>
    <t>ⅰ個別取引数量に応じた割引等</t>
    <rPh sb="1" eb="3">
      <t>コベツ</t>
    </rPh>
    <rPh sb="3" eb="5">
      <t>トリヒキ</t>
    </rPh>
    <rPh sb="5" eb="7">
      <t>スウリョウ</t>
    </rPh>
    <rPh sb="8" eb="9">
      <t>オウ</t>
    </rPh>
    <rPh sb="13" eb="14">
      <t>トウ</t>
    </rPh>
    <phoneticPr fontId="16"/>
  </si>
  <si>
    <t>ⅱ年間取引数量に応じた割引等</t>
    <rPh sb="1" eb="3">
      <t>ネンカン</t>
    </rPh>
    <rPh sb="3" eb="5">
      <t>トリヒキ</t>
    </rPh>
    <rPh sb="5" eb="7">
      <t>スウリョウ</t>
    </rPh>
    <rPh sb="8" eb="9">
      <t>オウ</t>
    </rPh>
    <rPh sb="11" eb="13">
      <t>ワリビキ</t>
    </rPh>
    <rPh sb="13" eb="14">
      <t>トウ</t>
    </rPh>
    <phoneticPr fontId="16"/>
  </si>
  <si>
    <t>ⅲその他</t>
    <rPh sb="3" eb="4">
      <t>タ</t>
    </rPh>
    <phoneticPr fontId="16"/>
  </si>
  <si>
    <t>貿易取引条件（Incoterms）コード</t>
    <rPh sb="0" eb="2">
      <t>ボウエキ</t>
    </rPh>
    <rPh sb="2" eb="4">
      <t>トリヒキ</t>
    </rPh>
    <rPh sb="4" eb="6">
      <t>ジョウケン</t>
    </rPh>
    <phoneticPr fontId="16"/>
  </si>
  <si>
    <t>EXW：出荷工場渡し条件</t>
  </si>
  <si>
    <t>FCA：運送人渡し条件</t>
  </si>
  <si>
    <t>FAS：船側渡し条件</t>
  </si>
  <si>
    <t>FOB：本船甲板渡し条件</t>
  </si>
  <si>
    <t>CFR：運賃込み条件</t>
  </si>
  <si>
    <t>CIF：運賃・保険料込み条件</t>
  </si>
  <si>
    <t>CPT：輸送費込み条件</t>
  </si>
  <si>
    <t>CIP：輸送費・保険料込み条件</t>
    <rPh sb="8" eb="11">
      <t>ホケンリョウ</t>
    </rPh>
    <phoneticPr fontId="16"/>
  </si>
  <si>
    <t>DAF：国境持ち込み渡し条件</t>
  </si>
  <si>
    <t>DES：仕向港着船渡し条件</t>
  </si>
  <si>
    <t>DEQ：仕向港埠頭渡し条件</t>
  </si>
  <si>
    <t>DDU：仕向地持ち込み渡し・関税抜き条件</t>
  </si>
  <si>
    <t>DAT：ターミナル持込渡し</t>
    <phoneticPr fontId="16"/>
  </si>
  <si>
    <t>DAP：仕向地持込渡し</t>
    <phoneticPr fontId="16"/>
  </si>
  <si>
    <t>DDP：仕向地持ち込み渡し・関税込み条件</t>
    <phoneticPr fontId="16"/>
  </si>
  <si>
    <t>代替可能性</t>
    <phoneticPr fontId="16"/>
  </si>
  <si>
    <t>代替可能性あり</t>
  </si>
  <si>
    <t>一定の条件を満たせば代替可能</t>
  </si>
  <si>
    <t>代替不可能</t>
  </si>
  <si>
    <t>わからない</t>
  </si>
  <si>
    <t>競合状態への影響</t>
    <rPh sb="0" eb="2">
      <t>キョウゴウ</t>
    </rPh>
    <rPh sb="2" eb="4">
      <t>ジョウタイ</t>
    </rPh>
    <rPh sb="6" eb="8">
      <t>エイキョウ</t>
    </rPh>
    <phoneticPr fontId="16"/>
  </si>
  <si>
    <t>影響を及ぼさない</t>
    <phoneticPr fontId="16"/>
  </si>
  <si>
    <t>常に影響を及ぼす</t>
    <phoneticPr fontId="16"/>
  </si>
  <si>
    <t>場合によっては影響を及ぼす</t>
    <phoneticPr fontId="16"/>
  </si>
  <si>
    <t>不明</t>
    <phoneticPr fontId="16"/>
  </si>
  <si>
    <t>調査対象期間</t>
    <rPh sb="0" eb="2">
      <t>チョウサ</t>
    </rPh>
    <rPh sb="2" eb="4">
      <t>タイショウ</t>
    </rPh>
    <rPh sb="4" eb="6">
      <t>キカン</t>
    </rPh>
    <phoneticPr fontId="16"/>
  </si>
  <si>
    <t>補助金等の種類</t>
    <rPh sb="0" eb="3">
      <t>ホジョキン</t>
    </rPh>
    <rPh sb="3" eb="4">
      <t>トウ</t>
    </rPh>
    <rPh sb="5" eb="7">
      <t>シュルイ</t>
    </rPh>
    <phoneticPr fontId="16"/>
  </si>
  <si>
    <t>①補助金交付</t>
  </si>
  <si>
    <t>②優遇制度（減免税、税還付）</t>
  </si>
  <si>
    <t>③有利な条件による助成金</t>
  </si>
  <si>
    <t>④貸付</t>
  </si>
  <si>
    <t>⑤資本注入</t>
  </si>
  <si>
    <t>⑥政府による物品購入</t>
  </si>
  <si>
    <t>⑦政府による原材料等の提供</t>
  </si>
  <si>
    <t>法人の所有形態</t>
    <rPh sb="0" eb="2">
      <t>ホウジン</t>
    </rPh>
    <rPh sb="3" eb="5">
      <t>ショユウ</t>
    </rPh>
    <rPh sb="5" eb="7">
      <t>ケイタイ</t>
    </rPh>
    <phoneticPr fontId="16"/>
  </si>
  <si>
    <t>a.合名会社</t>
    <rPh sb="2" eb="4">
      <t>ゴウメイ</t>
    </rPh>
    <rPh sb="4" eb="6">
      <t>カイシャ</t>
    </rPh>
    <phoneticPr fontId="16"/>
  </si>
  <si>
    <t>b.合資会社</t>
    <rPh sb="2" eb="4">
      <t>ゴウシ</t>
    </rPh>
    <rPh sb="4" eb="6">
      <t>カイシャ</t>
    </rPh>
    <phoneticPr fontId="16"/>
  </si>
  <si>
    <t>c.株式会社</t>
    <rPh sb="2" eb="6">
      <t>カブシキガイシャ</t>
    </rPh>
    <phoneticPr fontId="16"/>
  </si>
  <si>
    <t>d.有限会社</t>
    <rPh sb="2" eb="6">
      <t>ユウゲンガイシャ</t>
    </rPh>
    <phoneticPr fontId="16"/>
  </si>
  <si>
    <t>e.その他（具体的に記載してください）</t>
    <phoneticPr fontId="16"/>
  </si>
  <si>
    <t>D-2-11</t>
    <phoneticPr fontId="16"/>
  </si>
  <si>
    <t>D-2-13</t>
    <phoneticPr fontId="16"/>
  </si>
  <si>
    <t>D-2-17-2</t>
    <phoneticPr fontId="16"/>
  </si>
  <si>
    <t>D-2-18-4</t>
    <phoneticPr fontId="16"/>
  </si>
  <si>
    <t>D-2-15-2(D-2-1-3)</t>
    <phoneticPr fontId="16"/>
  </si>
  <si>
    <t>D-2-15-2(D-2-1-4)</t>
    <phoneticPr fontId="16"/>
  </si>
  <si>
    <t>D-2-17-1（D-2-2）</t>
    <phoneticPr fontId="16"/>
  </si>
  <si>
    <t>D-2-18-2(D-2-3-2)</t>
    <phoneticPr fontId="16"/>
  </si>
  <si>
    <t>D-2-18-3(D-2-3-2)</t>
    <phoneticPr fontId="16"/>
  </si>
  <si>
    <t>D-2-18-4(D-2-3-2)</t>
    <phoneticPr fontId="16"/>
  </si>
  <si>
    <t>輸入先の関連状況</t>
    <rPh sb="0" eb="3">
      <t>ユニュウサキ</t>
    </rPh>
    <rPh sb="4" eb="6">
      <t>カンレン</t>
    </rPh>
    <rPh sb="6" eb="8">
      <t>ジョウキョウ</t>
    </rPh>
    <phoneticPr fontId="16"/>
  </si>
  <si>
    <t>輸入者関連状況</t>
    <rPh sb="0" eb="3">
      <t>ユニュウシャ</t>
    </rPh>
    <rPh sb="3" eb="5">
      <t>カンレン</t>
    </rPh>
    <rPh sb="5" eb="7">
      <t>ジョウキョウ</t>
    </rPh>
    <phoneticPr fontId="16"/>
  </si>
  <si>
    <t>インボイス番号</t>
    <rPh sb="5" eb="7">
      <t>バンゴウ</t>
    </rPh>
    <phoneticPr fontId="16"/>
  </si>
  <si>
    <t>積出地（港）コード</t>
    <rPh sb="0" eb="1">
      <t>ツ</t>
    </rPh>
    <rPh sb="1" eb="2">
      <t>ダ</t>
    </rPh>
    <rPh sb="2" eb="3">
      <t>チ</t>
    </rPh>
    <rPh sb="4" eb="5">
      <t>ミナト</t>
    </rPh>
    <phoneticPr fontId="16"/>
  </si>
  <si>
    <t>中継地（港）コード</t>
    <rPh sb="0" eb="2">
      <t>チュウケイ</t>
    </rPh>
    <rPh sb="2" eb="3">
      <t>チ</t>
    </rPh>
    <rPh sb="4" eb="5">
      <t>ミナト</t>
    </rPh>
    <phoneticPr fontId="16"/>
  </si>
  <si>
    <t>輸入地（港）コード</t>
    <rPh sb="0" eb="2">
      <t>ユニュウ</t>
    </rPh>
    <rPh sb="2" eb="3">
      <t>チ</t>
    </rPh>
    <rPh sb="4" eb="5">
      <t>ミナト</t>
    </rPh>
    <phoneticPr fontId="16"/>
  </si>
  <si>
    <t>入荷場所コード</t>
    <rPh sb="0" eb="2">
      <t>ニュウカ</t>
    </rPh>
    <rPh sb="2" eb="4">
      <t>バショ</t>
    </rPh>
    <phoneticPr fontId="16"/>
  </si>
  <si>
    <t>グロス購入価格</t>
    <rPh sb="3" eb="5">
      <t>コウニュウ</t>
    </rPh>
    <rPh sb="5" eb="7">
      <t>カカク</t>
    </rPh>
    <phoneticPr fontId="16"/>
  </si>
  <si>
    <t>グロス購入単価</t>
    <rPh sb="3" eb="5">
      <t>コウニュウ</t>
    </rPh>
    <rPh sb="5" eb="7">
      <t>タンカ</t>
    </rPh>
    <phoneticPr fontId="16"/>
  </si>
  <si>
    <t>支払換算レート適用基準日</t>
    <rPh sb="0" eb="2">
      <t>シハラ</t>
    </rPh>
    <rPh sb="2" eb="4">
      <t>カンサン</t>
    </rPh>
    <rPh sb="7" eb="9">
      <t>テキヨウ</t>
    </rPh>
    <rPh sb="9" eb="12">
      <t>キジュンビ</t>
    </rPh>
    <phoneticPr fontId="16"/>
  </si>
  <si>
    <t>支払換算レート種類</t>
    <rPh sb="0" eb="2">
      <t>シハライ</t>
    </rPh>
    <rPh sb="2" eb="4">
      <t>カンサン</t>
    </rPh>
    <rPh sb="7" eb="9">
      <t>シュルイ</t>
    </rPh>
    <phoneticPr fontId="16"/>
  </si>
  <si>
    <t>割戻し（購入価格に係るもの）（注）</t>
    <rPh sb="0" eb="2">
      <t>ワリモド</t>
    </rPh>
    <rPh sb="4" eb="6">
      <t>コウニュウ</t>
    </rPh>
    <rPh sb="6" eb="8">
      <t>カカク</t>
    </rPh>
    <rPh sb="9" eb="10">
      <t>カカ</t>
    </rPh>
    <rPh sb="15" eb="16">
      <t>チュウ</t>
    </rPh>
    <phoneticPr fontId="16"/>
  </si>
  <si>
    <t>割引（購入価格に係るもの）（注）</t>
    <rPh sb="0" eb="2">
      <t>ワリビキ</t>
    </rPh>
    <rPh sb="3" eb="5">
      <t>コウニュウ</t>
    </rPh>
    <rPh sb="5" eb="7">
      <t>カカク</t>
    </rPh>
    <rPh sb="8" eb="9">
      <t>カカ</t>
    </rPh>
    <phoneticPr fontId="16"/>
  </si>
  <si>
    <t>その他購入価格の修正（注）</t>
    <rPh sb="2" eb="3">
      <t>タ</t>
    </rPh>
    <rPh sb="3" eb="5">
      <t>コウニュウ</t>
    </rPh>
    <rPh sb="5" eb="7">
      <t>カカク</t>
    </rPh>
    <rPh sb="8" eb="10">
      <t>シュウセイ</t>
    </rPh>
    <phoneticPr fontId="16"/>
  </si>
  <si>
    <t>内国間接税（注）</t>
    <rPh sb="0" eb="2">
      <t>ナイコク</t>
    </rPh>
    <rPh sb="2" eb="5">
      <t>カンセツゼイ</t>
    </rPh>
    <phoneticPr fontId="16"/>
  </si>
  <si>
    <t>倉庫保管費（注）</t>
    <rPh sb="0" eb="2">
      <t>ソウコ</t>
    </rPh>
    <rPh sb="2" eb="4">
      <t>ホカン</t>
    </rPh>
    <rPh sb="4" eb="5">
      <t>ヒ</t>
    </rPh>
    <phoneticPr fontId="16"/>
  </si>
  <si>
    <t>倉庫移動費（注）</t>
    <rPh sb="0" eb="2">
      <t>ソウコ</t>
    </rPh>
    <rPh sb="2" eb="4">
      <t>イドウ</t>
    </rPh>
    <rPh sb="4" eb="5">
      <t>ヒ</t>
    </rPh>
    <phoneticPr fontId="16"/>
  </si>
  <si>
    <t>テスト及び検査費（注）</t>
    <rPh sb="3" eb="4">
      <t>オヨ</t>
    </rPh>
    <rPh sb="5" eb="7">
      <t>ケンサ</t>
    </rPh>
    <rPh sb="7" eb="8">
      <t>ヒ</t>
    </rPh>
    <phoneticPr fontId="16"/>
  </si>
  <si>
    <t>梱包費用（注）</t>
    <rPh sb="0" eb="2">
      <t>コンポウ</t>
    </rPh>
    <rPh sb="3" eb="4">
      <t>ヨウ</t>
    </rPh>
    <phoneticPr fontId="16"/>
  </si>
  <si>
    <t>輸出国内運賃（注）</t>
    <rPh sb="0" eb="2">
      <t>ユシュツ</t>
    </rPh>
    <rPh sb="2" eb="4">
      <t>コクナイ</t>
    </rPh>
    <rPh sb="4" eb="6">
      <t>ウンチン</t>
    </rPh>
    <phoneticPr fontId="16"/>
  </si>
  <si>
    <t>輸出国内保険料（注）</t>
    <rPh sb="2" eb="4">
      <t>コクナイ</t>
    </rPh>
    <rPh sb="4" eb="7">
      <t>ホケンリョウ</t>
    </rPh>
    <phoneticPr fontId="16"/>
  </si>
  <si>
    <t>輸出国内荷役及び通関諸費用（注）</t>
    <rPh sb="2" eb="4">
      <t>コクナイ</t>
    </rPh>
    <rPh sb="4" eb="6">
      <t>ニヤク</t>
    </rPh>
    <rPh sb="6" eb="7">
      <t>オヨ</t>
    </rPh>
    <rPh sb="8" eb="10">
      <t>ツウカン</t>
    </rPh>
    <rPh sb="10" eb="13">
      <t>ショヒヨウ</t>
    </rPh>
    <phoneticPr fontId="16"/>
  </si>
  <si>
    <t>その他の輸出国内輸送費用（注）</t>
    <rPh sb="2" eb="3">
      <t>タ</t>
    </rPh>
    <rPh sb="4" eb="6">
      <t>ユシュツ</t>
    </rPh>
    <rPh sb="6" eb="8">
      <t>コクナイ</t>
    </rPh>
    <rPh sb="8" eb="10">
      <t>ユソウ</t>
    </rPh>
    <rPh sb="10" eb="12">
      <t>ヒヨウ</t>
    </rPh>
    <phoneticPr fontId="16"/>
  </si>
  <si>
    <t>輸出税（注）</t>
    <rPh sb="0" eb="2">
      <t>ユシュツ</t>
    </rPh>
    <rPh sb="2" eb="3">
      <t>ゼイ</t>
    </rPh>
    <phoneticPr fontId="16"/>
  </si>
  <si>
    <t>輸出申告番号</t>
    <rPh sb="0" eb="2">
      <t>ユシュツ</t>
    </rPh>
    <rPh sb="2" eb="4">
      <t>シンコク</t>
    </rPh>
    <rPh sb="4" eb="6">
      <t>バンゴウ</t>
    </rPh>
    <phoneticPr fontId="16"/>
  </si>
  <si>
    <t>国際運賃（注）</t>
    <rPh sb="0" eb="2">
      <t>コクサイ</t>
    </rPh>
    <rPh sb="2" eb="4">
      <t>ウンチン</t>
    </rPh>
    <phoneticPr fontId="16"/>
  </si>
  <si>
    <t>国際保険料（注）</t>
    <rPh sb="0" eb="2">
      <t>コクサイ</t>
    </rPh>
    <rPh sb="2" eb="4">
      <t>ホケン</t>
    </rPh>
    <phoneticPr fontId="16"/>
  </si>
  <si>
    <t>輸入関税の払戻し</t>
    <rPh sb="0" eb="2">
      <t>ユニュウ</t>
    </rPh>
    <rPh sb="2" eb="4">
      <t>カンゼイ</t>
    </rPh>
    <rPh sb="5" eb="6">
      <t>ハラ</t>
    </rPh>
    <rPh sb="6" eb="7">
      <t>モド</t>
    </rPh>
    <phoneticPr fontId="16"/>
  </si>
  <si>
    <t>日本国内倉庫保管費</t>
    <rPh sb="0" eb="2">
      <t>ニホン</t>
    </rPh>
    <rPh sb="2" eb="4">
      <t>コクナイ</t>
    </rPh>
    <rPh sb="4" eb="6">
      <t>ソウコ</t>
    </rPh>
    <rPh sb="6" eb="9">
      <t>ホカンヒ</t>
    </rPh>
    <phoneticPr fontId="16"/>
  </si>
  <si>
    <t>日本国内倉庫移動費</t>
    <rPh sb="0" eb="2">
      <t>ニホン</t>
    </rPh>
    <rPh sb="2" eb="4">
      <t>コクナイ</t>
    </rPh>
    <rPh sb="4" eb="6">
      <t>ソウコ</t>
    </rPh>
    <rPh sb="6" eb="8">
      <t>イドウ</t>
    </rPh>
    <rPh sb="8" eb="9">
      <t>ヒ</t>
    </rPh>
    <phoneticPr fontId="16"/>
  </si>
  <si>
    <t>その他の輸送費用</t>
    <rPh sb="2" eb="3">
      <t>タ</t>
    </rPh>
    <rPh sb="4" eb="6">
      <t>ユソウ</t>
    </rPh>
    <rPh sb="6" eb="8">
      <t>ヒヨウ</t>
    </rPh>
    <phoneticPr fontId="16"/>
  </si>
  <si>
    <t>その他費用</t>
    <rPh sb="2" eb="3">
      <t>タ</t>
    </rPh>
    <rPh sb="3" eb="5">
      <t>ヒヨウ</t>
    </rPh>
    <phoneticPr fontId="16"/>
  </si>
  <si>
    <t>産業上の使用者名称</t>
    <rPh sb="0" eb="2">
      <t>サンギョウ</t>
    </rPh>
    <rPh sb="2" eb="3">
      <t>ジョウ</t>
    </rPh>
    <rPh sb="4" eb="7">
      <t>シヨウシャ</t>
    </rPh>
    <rPh sb="7" eb="9">
      <t>メイショウ</t>
    </rPh>
    <phoneticPr fontId="16"/>
  </si>
  <si>
    <t>産業上の使用者関連状況</t>
    <rPh sb="0" eb="2">
      <t>サンギョウ</t>
    </rPh>
    <rPh sb="2" eb="3">
      <t>ジョウ</t>
    </rPh>
    <rPh sb="4" eb="7">
      <t>シヨウシャ</t>
    </rPh>
    <rPh sb="7" eb="9">
      <t>カンレン</t>
    </rPh>
    <rPh sb="9" eb="11">
      <t>ジョウキョウ</t>
    </rPh>
    <phoneticPr fontId="16"/>
  </si>
  <si>
    <t>Ｄ-2-8　　　　　　　　　　</t>
  </si>
  <si>
    <t>Ｄ-2-9-1　　　　　　　　　　</t>
  </si>
  <si>
    <t>Ｄ-2-9-2　　　　　　　　　　</t>
  </si>
  <si>
    <t>Ｄ-2-10　　　</t>
  </si>
  <si>
    <t>Ｄ-2-11　　　　　　　　</t>
  </si>
  <si>
    <t>Ｄ-2-12-1　　　　　　　</t>
  </si>
  <si>
    <t>Ｄ-2-12-2　　　　　　　</t>
  </si>
  <si>
    <t>Ｄ-2-12-3　　　　　　　</t>
  </si>
  <si>
    <t>Ｄ-2-13</t>
  </si>
  <si>
    <t>Ｄ-2-14</t>
  </si>
  <si>
    <t>Ｄ-2-15-1</t>
  </si>
  <si>
    <t>Ｄ-2-15-2</t>
  </si>
  <si>
    <t>Ｄ-2-15-3</t>
  </si>
  <si>
    <t>Ｄ-2-16</t>
  </si>
  <si>
    <t>Ｄ-2-17-1</t>
  </si>
  <si>
    <t>Ｄ-2-17-2</t>
  </si>
  <si>
    <t>Ｄ-2-17-3</t>
  </si>
  <si>
    <t>Ｄ-2-18-1</t>
  </si>
  <si>
    <t>Ｄ-2-18-2</t>
  </si>
  <si>
    <t>Ｄ-2-18-3</t>
  </si>
  <si>
    <t>Ｄ-2-18-4</t>
  </si>
  <si>
    <t>Ｄ-3-19</t>
  </si>
  <si>
    <t>Ｄ-3-20</t>
  </si>
  <si>
    <t>Ｄ-3-21</t>
  </si>
  <si>
    <t>Ｄ-3-22</t>
  </si>
  <si>
    <t>Ｄ-3-23</t>
  </si>
  <si>
    <t>国内販売先の属性（関連・非関連別）</t>
    <rPh sb="9" eb="11">
      <t>カンレン</t>
    </rPh>
    <rPh sb="12" eb="13">
      <t>ヒ</t>
    </rPh>
    <rPh sb="13" eb="15">
      <t>カンレン</t>
    </rPh>
    <rPh sb="15" eb="16">
      <t>ベツ</t>
    </rPh>
    <phoneticPr fontId="16"/>
  </si>
  <si>
    <t>国内販売先の属性（商社・産業上の使用者別）</t>
    <rPh sb="9" eb="11">
      <t>ショウシャ</t>
    </rPh>
    <rPh sb="12" eb="14">
      <t>サンギョウ</t>
    </rPh>
    <rPh sb="14" eb="15">
      <t>ジョウ</t>
    </rPh>
    <rPh sb="16" eb="19">
      <t>シヨウシャ</t>
    </rPh>
    <rPh sb="19" eb="20">
      <t>ベツ</t>
    </rPh>
    <phoneticPr fontId="16"/>
  </si>
  <si>
    <t>原産国：第三国の内訳（国名：）</t>
    <phoneticPr fontId="16"/>
  </si>
  <si>
    <t>（1）販売数量（kg）</t>
    <phoneticPr fontId="16"/>
  </si>
  <si>
    <t>（2）販売金額税抜（円）</t>
    <phoneticPr fontId="16"/>
  </si>
  <si>
    <t>販売単価（円/㎏）（自動入力）</t>
    <rPh sb="0" eb="2">
      <t>ハンバイ</t>
    </rPh>
    <rPh sb="2" eb="4">
      <t>タンカ</t>
    </rPh>
    <rPh sb="5" eb="6">
      <t>エン</t>
    </rPh>
    <rPh sb="10" eb="12">
      <t>ジドウ</t>
    </rPh>
    <rPh sb="12" eb="14">
      <t>ニュウリョク</t>
    </rPh>
    <phoneticPr fontId="16"/>
  </si>
  <si>
    <t>（4）運賃（円）</t>
    <phoneticPr fontId="16"/>
  </si>
  <si>
    <t>（5）保険料（円）</t>
    <phoneticPr fontId="16"/>
  </si>
  <si>
    <t>運賃単価（円/ｋｇ）（自動入力）</t>
    <rPh sb="0" eb="2">
      <t>ウンチン</t>
    </rPh>
    <rPh sb="2" eb="4">
      <t>タンカ</t>
    </rPh>
    <rPh sb="5" eb="6">
      <t>エン</t>
    </rPh>
    <rPh sb="11" eb="13">
      <t>ジドウ</t>
    </rPh>
    <rPh sb="13" eb="15">
      <t>ニュウリョク</t>
    </rPh>
    <phoneticPr fontId="16"/>
  </si>
  <si>
    <t>保険料単価（円/ｋｇ）（自動入力）</t>
    <rPh sb="0" eb="2">
      <t>ホケン</t>
    </rPh>
    <rPh sb="2" eb="3">
      <t>リョウ</t>
    </rPh>
    <rPh sb="3" eb="5">
      <t>タンカ</t>
    </rPh>
    <rPh sb="6" eb="7">
      <t>エン</t>
    </rPh>
    <rPh sb="12" eb="14">
      <t>ジドウ</t>
    </rPh>
    <rPh sb="14" eb="16">
      <t>ニュウリョク</t>
    </rPh>
    <phoneticPr fontId="16"/>
  </si>
  <si>
    <t>配送時の梱包費単価（円/ｋｇ）（自動入力）</t>
    <rPh sb="0" eb="2">
      <t>ハイソウ</t>
    </rPh>
    <rPh sb="2" eb="3">
      <t>ジ</t>
    </rPh>
    <rPh sb="4" eb="6">
      <t>コンポウ</t>
    </rPh>
    <rPh sb="6" eb="7">
      <t>ヒ</t>
    </rPh>
    <rPh sb="7" eb="9">
      <t>タンカ</t>
    </rPh>
    <rPh sb="10" eb="11">
      <t>エン</t>
    </rPh>
    <rPh sb="16" eb="18">
      <t>ジドウ</t>
    </rPh>
    <rPh sb="18" eb="20">
      <t>ニュウリョク</t>
    </rPh>
    <phoneticPr fontId="16"/>
  </si>
  <si>
    <t>営業倉庫費用単価（円/ｋｇ）（自動入力）</t>
    <rPh sb="0" eb="2">
      <t>エイギョウ</t>
    </rPh>
    <rPh sb="2" eb="4">
      <t>ソウコ</t>
    </rPh>
    <rPh sb="4" eb="6">
      <t>ヒヨウ</t>
    </rPh>
    <rPh sb="6" eb="8">
      <t>タンカ</t>
    </rPh>
    <rPh sb="9" eb="10">
      <t>エン</t>
    </rPh>
    <rPh sb="15" eb="17">
      <t>ジドウ</t>
    </rPh>
    <rPh sb="17" eb="19">
      <t>ニュウリョク</t>
    </rPh>
    <phoneticPr fontId="16"/>
  </si>
  <si>
    <t>運賃・保険料・配送時の梱包費単価（円/ｋｇ）（自動入力）</t>
    <rPh sb="0" eb="2">
      <t>ウンチン</t>
    </rPh>
    <rPh sb="3" eb="5">
      <t>ホケン</t>
    </rPh>
    <rPh sb="5" eb="6">
      <t>リョウ</t>
    </rPh>
    <rPh sb="7" eb="9">
      <t>ハイソウ</t>
    </rPh>
    <rPh sb="9" eb="10">
      <t>ジ</t>
    </rPh>
    <rPh sb="11" eb="13">
      <t>コンポウ</t>
    </rPh>
    <rPh sb="13" eb="14">
      <t>ヒ</t>
    </rPh>
    <rPh sb="14" eb="16">
      <t>タンカ</t>
    </rPh>
    <rPh sb="17" eb="18">
      <t>エン</t>
    </rPh>
    <rPh sb="23" eb="25">
      <t>ジドウ</t>
    </rPh>
    <rPh sb="25" eb="27">
      <t>ニュウリョク</t>
    </rPh>
    <phoneticPr fontId="16"/>
  </si>
  <si>
    <t>輸入先名称（英語名を併記）</t>
    <rPh sb="0" eb="2">
      <t>ユニュウ</t>
    </rPh>
    <rPh sb="2" eb="3">
      <t>サキ</t>
    </rPh>
    <rPh sb="3" eb="5">
      <t>メイショウ</t>
    </rPh>
    <rPh sb="6" eb="8">
      <t>エイゴ</t>
    </rPh>
    <rPh sb="8" eb="9">
      <t>メイ</t>
    </rPh>
    <rPh sb="10" eb="12">
      <t>ヘイキ</t>
    </rPh>
    <phoneticPr fontId="16"/>
  </si>
  <si>
    <t>購入数量（kg）</t>
    <rPh sb="0" eb="2">
      <t>コウニュウ</t>
    </rPh>
    <rPh sb="2" eb="4">
      <t>スウリョウ</t>
    </rPh>
    <phoneticPr fontId="16"/>
  </si>
  <si>
    <t>グロス購入価格</t>
    <phoneticPr fontId="16"/>
  </si>
  <si>
    <t>様式D-2・D-3　個別輸入取引の内容　【開示版】</t>
    <rPh sb="0" eb="2">
      <t>ヨウシキ</t>
    </rPh>
    <rPh sb="21" eb="24">
      <t>カイジバン</t>
    </rPh>
    <phoneticPr fontId="16"/>
  </si>
  <si>
    <t>第三国（　　　　）</t>
    <rPh sb="0" eb="1">
      <t>ダイ</t>
    </rPh>
    <rPh sb="1" eb="2">
      <t>サン</t>
    </rPh>
    <rPh sb="2" eb="3">
      <t>コク</t>
    </rPh>
    <phoneticPr fontId="34"/>
  </si>
  <si>
    <t>用途</t>
    <rPh sb="0" eb="1">
      <t>ヨウト</t>
    </rPh>
    <phoneticPr fontId="16"/>
  </si>
  <si>
    <t>用途</t>
    <rPh sb="0" eb="2">
      <t>ヨウト</t>
    </rPh>
    <phoneticPr fontId="16"/>
  </si>
  <si>
    <t>01：ポリカーボネート樹脂</t>
    <phoneticPr fontId="16"/>
  </si>
  <si>
    <t>02：エポキシ樹脂</t>
    <phoneticPr fontId="16"/>
  </si>
  <si>
    <t>03：その他（合成樹脂、添加剤等）</t>
    <phoneticPr fontId="16"/>
  </si>
  <si>
    <t>本邦</t>
    <rPh sb="0" eb="2">
      <t>ホンポウ</t>
    </rPh>
    <phoneticPr fontId="16"/>
  </si>
  <si>
    <t xml:space="preserve">E-1　代替可能性 </t>
    <rPh sb="4" eb="6">
      <t>ダイタイ</t>
    </rPh>
    <phoneticPr fontId="16"/>
  </si>
  <si>
    <t>上記E-1-1において、「一定の条件を満たせば代替可能」と回答した場合、産業上の使用者が本邦産同種の貨物に代えて調査対象貨物又は第三国産同種の貨物を使用して生産する製品について、その相違を許容すれば代替が可能となる、あるいは、生産する製品の設計又は仕様の多少の変更によって代替が可能となるなど、その条件の内容を、青色のセルに回答してください。</t>
    <rPh sb="156" eb="158">
      <t>アオイロ</t>
    </rPh>
    <phoneticPr fontId="16"/>
  </si>
  <si>
    <t>上記E-1-1において「代替不可能」と回答した場合には、その理由を青色のセルに回答してください。</t>
    <rPh sb="33" eb="35">
      <t>アオイロ</t>
    </rPh>
    <rPh sb="39" eb="41">
      <t>カイトウ</t>
    </rPh>
    <phoneticPr fontId="16"/>
  </si>
  <si>
    <t>E-1-2　代替可能性の内容</t>
    <rPh sb="6" eb="8">
      <t>ダイタイ</t>
    </rPh>
    <rPh sb="8" eb="11">
      <t>カノウセイ</t>
    </rPh>
    <rPh sb="12" eb="14">
      <t>ナイヨウ</t>
    </rPh>
    <phoneticPr fontId="16"/>
  </si>
  <si>
    <t>E-1-3　代替が不可能な理由</t>
    <rPh sb="6" eb="8">
      <t>ダイタイ</t>
    </rPh>
    <rPh sb="9" eb="12">
      <t>フカノウ</t>
    </rPh>
    <rPh sb="13" eb="15">
      <t>リユウ</t>
    </rPh>
    <phoneticPr fontId="16"/>
  </si>
  <si>
    <t>E-2　原産国間の相違の状況</t>
    <rPh sb="4" eb="6">
      <t>ゲンサン</t>
    </rPh>
    <rPh sb="6" eb="7">
      <t>コク</t>
    </rPh>
    <rPh sb="7" eb="8">
      <t>カン</t>
    </rPh>
    <rPh sb="8" eb="9">
      <t>ヒンシュ</t>
    </rPh>
    <rPh sb="12" eb="14">
      <t>ジョウキョウ</t>
    </rPh>
    <phoneticPr fontId="16"/>
  </si>
  <si>
    <t>様式E-2-1　原産国間の相違点</t>
    <rPh sb="8" eb="10">
      <t>ゲンサン</t>
    </rPh>
    <rPh sb="10" eb="11">
      <t>コク</t>
    </rPh>
    <rPh sb="11" eb="12">
      <t>カン</t>
    </rPh>
    <rPh sb="12" eb="13">
      <t>ヒンシュ</t>
    </rPh>
    <phoneticPr fontId="16"/>
  </si>
  <si>
    <t>様式E-2-2　相違の内容・理由</t>
    <rPh sb="14" eb="16">
      <t>リユウ</t>
    </rPh>
    <phoneticPr fontId="16"/>
  </si>
  <si>
    <t>上記E-2-1において、相違が「有」と回答した場合、その内容及びそのような相違が生じる理由を原産国ごとに記入して下さい。相違の内容及びそのような相違が生じる理由は、物理的及び化学的特性の違いと最終的な用途の違いに分けて記載してください。なお、原産国で第三国を選択した場合は、第三国名を記載してください。必要に応じ行を追加してください。</t>
    <rPh sb="0" eb="2">
      <t>ジョウキ</t>
    </rPh>
    <rPh sb="12" eb="14">
      <t>ソウイ</t>
    </rPh>
    <phoneticPr fontId="16"/>
  </si>
  <si>
    <t>E-3　貴社の顧客が購入する際に重視する事項</t>
    <rPh sb="7" eb="9">
      <t>コキャク</t>
    </rPh>
    <phoneticPr fontId="16"/>
  </si>
  <si>
    <t>様式E-3-1　貴社の顧客が購入する際に重視する事項</t>
    <rPh sb="0" eb="2">
      <t>ヨウシキ</t>
    </rPh>
    <rPh sb="8" eb="10">
      <t>キシャ</t>
    </rPh>
    <rPh sb="11" eb="13">
      <t>コキャク</t>
    </rPh>
    <phoneticPr fontId="16"/>
  </si>
  <si>
    <t>様式E-3-2　重視する事項の相違</t>
    <rPh sb="0" eb="2">
      <t>ヨウシキ</t>
    </rPh>
    <phoneticPr fontId="16"/>
  </si>
  <si>
    <t>E-3-2-1　重視する事項の相違の有無</t>
    <rPh sb="8" eb="10">
      <t>ジュウシ</t>
    </rPh>
    <rPh sb="12" eb="14">
      <t>ジコウ</t>
    </rPh>
    <rPh sb="18" eb="20">
      <t>ウム</t>
    </rPh>
    <phoneticPr fontId="16"/>
  </si>
  <si>
    <t>E-3-2-2　相違の影響</t>
    <rPh sb="11" eb="13">
      <t>エイキョウ</t>
    </rPh>
    <phoneticPr fontId="16"/>
  </si>
  <si>
    <t>うち第三国の国名</t>
    <rPh sb="2" eb="5">
      <t>ダイサンゴク</t>
    </rPh>
    <rPh sb="6" eb="8">
      <t>コクメイ</t>
    </rPh>
    <phoneticPr fontId="16"/>
  </si>
  <si>
    <t>（国名：</t>
    <phoneticPr fontId="16"/>
  </si>
  <si>
    <t>(G-1)</t>
    <phoneticPr fontId="16"/>
  </si>
  <si>
    <t>(G-2)</t>
    <phoneticPr fontId="16"/>
  </si>
  <si>
    <t>(g-1)</t>
    <phoneticPr fontId="16"/>
  </si>
  <si>
    <t>(g-2)</t>
    <phoneticPr fontId="16"/>
  </si>
  <si>
    <t>自家消費額　</t>
    <rPh sb="0" eb="2">
      <t>ジカ</t>
    </rPh>
    <rPh sb="2" eb="4">
      <t>ショウヒ</t>
    </rPh>
    <rPh sb="4" eb="5">
      <t>ガク</t>
    </rPh>
    <phoneticPr fontId="16"/>
  </si>
  <si>
    <t>　（計上方法：</t>
    <phoneticPr fontId="16"/>
  </si>
  <si>
    <t>)</t>
    <phoneticPr fontId="16"/>
  </si>
  <si>
    <t>様式E-1-1・E-1-2・E-1-3</t>
    <rPh sb="0" eb="2">
      <t>ヨウシキ</t>
    </rPh>
    <phoneticPr fontId="34"/>
  </si>
  <si>
    <t>様式E-2-1・E-2-2</t>
    <rPh sb="0" eb="2">
      <t>ヨウシキ</t>
    </rPh>
    <phoneticPr fontId="16"/>
  </si>
  <si>
    <t>C-1-2</t>
    <phoneticPr fontId="16"/>
  </si>
  <si>
    <t>D-2-16　購入数量合計</t>
    <rPh sb="7" eb="9">
      <t>コウニュウ</t>
    </rPh>
    <rPh sb="9" eb="11">
      <t>スウリョウ</t>
    </rPh>
    <rPh sb="11" eb="13">
      <t>ゴウケイ</t>
    </rPh>
    <phoneticPr fontId="16"/>
  </si>
  <si>
    <r>
      <t>1.(7)-2期末在庫量及び2.(7)-2期末在庫額については、</t>
    </r>
    <r>
      <rPr>
        <sz val="11"/>
        <color rgb="FFFF0000"/>
        <rFont val="ＭＳ Ｐゴシック"/>
        <family val="3"/>
        <charset val="128"/>
      </rPr>
      <t>令和2年度末（2020年度末）（＝令和3年度（2021年度期首））</t>
    </r>
    <r>
      <rPr>
        <sz val="11"/>
        <color theme="1"/>
        <rFont val="ＭＳ Ｐゴシック"/>
        <family val="3"/>
        <charset val="128"/>
      </rPr>
      <t>についても回答してください。</t>
    </r>
    <rPh sb="7" eb="9">
      <t>キマツ</t>
    </rPh>
    <rPh sb="9" eb="11">
      <t>ザイコ</t>
    </rPh>
    <rPh sb="11" eb="12">
      <t>リョウ</t>
    </rPh>
    <rPh sb="12" eb="13">
      <t>オヨ</t>
    </rPh>
    <rPh sb="25" eb="26">
      <t>ガク</t>
    </rPh>
    <rPh sb="32" eb="34">
      <t>レイワ</t>
    </rPh>
    <rPh sb="35" eb="37">
      <t>ネンド</t>
    </rPh>
    <rPh sb="43" eb="45">
      <t>ネンド</t>
    </rPh>
    <rPh sb="49" eb="51">
      <t>レイワ</t>
    </rPh>
    <rPh sb="52" eb="54">
      <t>ネンド</t>
    </rPh>
    <rPh sb="59" eb="61">
      <t>ネンド</t>
    </rPh>
    <phoneticPr fontId="16"/>
  </si>
  <si>
    <t>様式E-3-1</t>
    <rPh sb="0" eb="2">
      <t>ヨウシキ</t>
    </rPh>
    <phoneticPr fontId="34"/>
  </si>
  <si>
    <t>様式E-3-2-1・E-3-2-2</t>
    <rPh sb="0" eb="2">
      <t>ヨウシキ</t>
    </rPh>
    <phoneticPr fontId="16"/>
  </si>
  <si>
    <t>ビスフェノールA</t>
    <phoneticPr fontId="16"/>
  </si>
  <si>
    <t>A-7</t>
    <phoneticPr fontId="16"/>
  </si>
  <si>
    <t>非関連企業については、「商社」及び「産業上の使用者」別、原産国別、用途別に、それぞれの数値を記入してください。</t>
    <rPh sb="28" eb="30">
      <t>ゲンサン</t>
    </rPh>
    <rPh sb="30" eb="31">
      <t>クニ</t>
    </rPh>
    <rPh sb="31" eb="32">
      <t>ベツ</t>
    </rPh>
    <rPh sb="33" eb="36">
      <t>ヨウトベツ</t>
    </rPh>
    <phoneticPr fontId="16"/>
  </si>
  <si>
    <t>非関連企業については、「商社」及び「産業上の使用者」別、原産国別、用途別に、それぞれの数値を記入してください。</t>
    <phoneticPr fontId="21"/>
  </si>
  <si>
    <r>
      <t>（注）金額を記入する際には、最小通貨単位まで表示すること、また、記入要領に通貨単位が指定されていない場合は、通貨単位が分かるように、ISO4217の通貨コード英字3桁（例：USD</t>
    </r>
    <r>
      <rPr>
        <sz val="11"/>
        <rFont val="ＭＳ Ｐゴシック"/>
        <family val="3"/>
        <charset val="128"/>
      </rPr>
      <t xml:space="preserve">、KRW）を、様式D-2・D-3の項目名の下に記入してください。ただし、通貨単位が取引ごとに異なる場合は、金額を回答する項目の左側に一列追加して、通貨単位を記入してください。 </t>
    </r>
    <rPh sb="1" eb="2">
      <t>チュウ</t>
    </rPh>
    <phoneticPr fontId="16"/>
  </si>
  <si>
    <r>
      <t>（注）金額を記入する際には、最小通貨単位まで表示すること、また、記入要領に通貨単位が指定されていない場合は、通貨単位が分かるように、ISO4217の通貨コード英字3桁（</t>
    </r>
    <r>
      <rPr>
        <sz val="11"/>
        <rFont val="ＭＳ Ｐゴシック"/>
        <family val="3"/>
        <charset val="128"/>
      </rPr>
      <t xml:space="preserve">例：USD、KRW）を、様式D-2・D-3の項目名の下に記入してください。ただし、通貨単位が取引ごとに異なる場合は、金額を回答する項目の左側に一列追加して、通貨単位を記入してください。 </t>
    </r>
    <rPh sb="1" eb="2">
      <t>チュウ</t>
    </rPh>
    <phoneticPr fontId="16"/>
  </si>
  <si>
    <t>様式E-1-1　原産国が異なる場合の代替可能性</t>
    <rPh sb="0" eb="2">
      <t>ヨウシキ</t>
    </rPh>
    <rPh sb="10" eb="11">
      <t>コク</t>
    </rPh>
    <phoneticPr fontId="16"/>
  </si>
  <si>
    <t>様式E-1-2　代替可能性の内容</t>
    <rPh sb="0" eb="2">
      <t>ヨウシキ</t>
    </rPh>
    <phoneticPr fontId="16"/>
  </si>
  <si>
    <t>様式E-1-3　代替が不可能な理由</t>
    <rPh sb="0" eb="2">
      <t>ヨウシキ</t>
    </rPh>
    <phoneticPr fontId="16"/>
  </si>
  <si>
    <t>E-1-1 日　本</t>
    <rPh sb="6" eb="7">
      <t>ヒ</t>
    </rPh>
    <rPh sb="8" eb="9">
      <t>ホン</t>
    </rPh>
    <phoneticPr fontId="16"/>
  </si>
  <si>
    <t>調査対象貨物、第三国産同種の貨物及び本邦産同種の貨物について、ビスフェノールAの原産国間で比較した場合、その物理的及び化学的特性や最終的な用途に関して相違は有りますか。相違の有無を回答してください。</t>
    <rPh sb="40" eb="43">
      <t>ゲンサンコク</t>
    </rPh>
    <phoneticPr fontId="16"/>
  </si>
  <si>
    <t>（記載に当たっての留意点）
・原産国の列については、該当する原産国を選択してください。
・原産国の列で、第三国を選択した場合は、第三国名を右列に記載してください。
・相違が物理的及び化学的特性により生じている場合は、物理的及び化学的特性の違いの列に記載してください。記載例：「A国産のビスフェノールAは、B国産のビスフェノールAに比べ、○○に差がある。その理由は●●等の化学的特性による影響である。」
・相違が最終的な用途の違いにより生じている場合は、最終的な用途の違いの列に記載してください。記載例：「A国産のビスフェノールAは○○の用途に使用されるが、B国産のビスフェノールAは●●の用途に使用される。その理由は××からである。」</t>
    <rPh sb="15" eb="17">
      <t>ゲンサン</t>
    </rPh>
    <rPh sb="17" eb="18">
      <t>クニ</t>
    </rPh>
    <rPh sb="19" eb="20">
      <t>レツ</t>
    </rPh>
    <rPh sb="26" eb="28">
      <t>ガイトウ</t>
    </rPh>
    <rPh sb="30" eb="32">
      <t>ゲンサン</t>
    </rPh>
    <rPh sb="32" eb="33">
      <t>クニ</t>
    </rPh>
    <rPh sb="34" eb="36">
      <t>センタク</t>
    </rPh>
    <rPh sb="45" eb="47">
      <t>ゲンサン</t>
    </rPh>
    <rPh sb="47" eb="48">
      <t>クニ</t>
    </rPh>
    <rPh sb="49" eb="50">
      <t>レツ</t>
    </rPh>
    <rPh sb="52" eb="53">
      <t>ダイ</t>
    </rPh>
    <rPh sb="53" eb="54">
      <t>サン</t>
    </rPh>
    <rPh sb="54" eb="55">
      <t>コク</t>
    </rPh>
    <rPh sb="56" eb="58">
      <t>センタク</t>
    </rPh>
    <rPh sb="60" eb="62">
      <t>バアイ</t>
    </rPh>
    <rPh sb="64" eb="65">
      <t>ダイ</t>
    </rPh>
    <rPh sb="65" eb="66">
      <t>サン</t>
    </rPh>
    <rPh sb="66" eb="67">
      <t>コク</t>
    </rPh>
    <rPh sb="67" eb="68">
      <t>メイ</t>
    </rPh>
    <rPh sb="69" eb="70">
      <t>ミギ</t>
    </rPh>
    <rPh sb="70" eb="71">
      <t>レツ</t>
    </rPh>
    <rPh sb="72" eb="74">
      <t>キサイ</t>
    </rPh>
    <rPh sb="83" eb="85">
      <t>ソウイ</t>
    </rPh>
    <rPh sb="86" eb="89">
      <t>ブツリテキ</t>
    </rPh>
    <rPh sb="89" eb="90">
      <t>オヨ</t>
    </rPh>
    <rPh sb="91" eb="94">
      <t>カガクテキ</t>
    </rPh>
    <rPh sb="94" eb="96">
      <t>トクセイ</t>
    </rPh>
    <rPh sb="99" eb="100">
      <t>ショウ</t>
    </rPh>
    <rPh sb="104" eb="106">
      <t>バアイ</t>
    </rPh>
    <rPh sb="124" eb="126">
      <t>キサイ</t>
    </rPh>
    <rPh sb="133" eb="135">
      <t>キサイ</t>
    </rPh>
    <rPh sb="135" eb="136">
      <t>レイ</t>
    </rPh>
    <rPh sb="153" eb="154">
      <t>クニ</t>
    </rPh>
    <rPh sb="154" eb="155">
      <t>サン</t>
    </rPh>
    <rPh sb="183" eb="184">
      <t>トウ</t>
    </rPh>
    <rPh sb="185" eb="188">
      <t>カガクテキ</t>
    </rPh>
    <rPh sb="188" eb="190">
      <t>トクセイ</t>
    </rPh>
    <rPh sb="193" eb="195">
      <t>エイキョウ</t>
    </rPh>
    <rPh sb="202" eb="204">
      <t>ソウイ</t>
    </rPh>
    <rPh sb="205" eb="208">
      <t>サイシュウテキ</t>
    </rPh>
    <rPh sb="209" eb="211">
      <t>ヨウト</t>
    </rPh>
    <rPh sb="212" eb="213">
      <t>チガ</t>
    </rPh>
    <rPh sb="217" eb="218">
      <t>ショウ</t>
    </rPh>
    <rPh sb="222" eb="224">
      <t>バアイ</t>
    </rPh>
    <rPh sb="226" eb="229">
      <t>サイシュウテキ</t>
    </rPh>
    <rPh sb="230" eb="232">
      <t>ヨウト</t>
    </rPh>
    <rPh sb="233" eb="234">
      <t>チガ</t>
    </rPh>
    <rPh sb="236" eb="237">
      <t>レツ</t>
    </rPh>
    <rPh sb="238" eb="240">
      <t>キサイ</t>
    </rPh>
    <rPh sb="247" eb="249">
      <t>キサイ</t>
    </rPh>
    <rPh sb="249" eb="250">
      <t>レイ</t>
    </rPh>
    <phoneticPr fontId="16"/>
  </si>
  <si>
    <t>上記E-3-2-1において、重視する事項の相違がビスフェノールAの原産国間の競合状態に「常に影響を及ぼす」又は「場合によっては影響を及ぼす」と回答した場合には、当該要素、その要素についてどのような相違があったのか、またその背景並びに当該相違が競合状態にどのような影響を及ぼしていたのかについて、具体的に説明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</si>
</sst>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76" formatCode="0_);[Red]\(0\)"/>
    <numFmt numFmtId="177" formatCode="&quot;(&quot;0%&quot;)   &quot;;[Red]\-&quot;(&quot;0%&quot;)   &quot;;&quot;－    &quot;"/>
    <numFmt numFmtId="178" formatCode="&quot;(&quot;0.00%&quot;)   &quot;;[Red]\-&quot;(&quot;0.00%&quot;)   &quot;;&quot;－    &quot;"/>
    <numFmt numFmtId="179" formatCode="0.00%;[Red]\-0.00%;&quot;－&quot;"/>
    <numFmt numFmtId="180" formatCode="#,##0;[Red]\-#,##0;&quot;－&quot;"/>
    <numFmt numFmtId="181" formatCode="yyyy/mm/dd"/>
    <numFmt numFmtId="182" formatCode="#,##0_);[Red]\(#,##0\)"/>
    <numFmt numFmtId="183" formatCode="0_ "/>
    <numFmt numFmtId="184" formatCode="#,##0_ "/>
    <numFmt numFmtId="185" formatCode="#,##0.00000000;[Red]\-#,##0.00000000"/>
    <numFmt numFmtId="186" formatCode="#,##0.0;[Red]\-#,##0.0"/>
    <numFmt numFmtId="187" formatCode="0.0"/>
    <numFmt numFmtId="188" formatCode="#,##0_ ;[Red]\-#,##0\ "/>
    <numFmt numFmtId="189" formatCode="&quot;¥&quot;#,##0_);[Red]\(&quot;¥&quot;#,##0\)"/>
    <numFmt numFmtId="190" formatCode="[DBNum3][$-411]0"/>
  </numFmts>
  <fonts count="70"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9"/>
      <name val="ＭＳ Ｐゴシック"/>
      <family val="3"/>
      <charset val="128"/>
    </font>
    <font>
      <b/>
      <sz val="11"/>
      <name val="ＭＳ Ｐゴシック"/>
      <family val="3"/>
      <charset val="128"/>
    </font>
    <font>
      <sz val="11"/>
      <color indexed="8"/>
      <name val="ＭＳ Ｐゴシック"/>
      <family val="3"/>
      <charset val="128"/>
    </font>
    <font>
      <b/>
      <sz val="14"/>
      <name val="ＭＳ Ｐゴシック"/>
      <family val="3"/>
      <charset val="128"/>
    </font>
    <font>
      <sz val="10"/>
      <name val="ＭＳ Ｐゴシック"/>
      <family val="3"/>
      <charset val="128"/>
    </font>
    <font>
      <sz val="11"/>
      <name val="ＭＳ 明朝"/>
      <family val="1"/>
      <charset val="128"/>
    </font>
    <font>
      <sz val="12"/>
      <name val="ＭＳ Ｐゴシック"/>
      <family val="3"/>
      <charset val="128"/>
    </font>
    <font>
      <sz val="11"/>
      <color theme="1"/>
      <name val="ＭＳ Ｐゴシック"/>
      <family val="3"/>
      <charset val="128"/>
    </font>
    <font>
      <sz val="11"/>
      <color rgb="FFFF0000"/>
      <name val="ＭＳ Ｐゴシック"/>
      <family val="3"/>
      <charset val="128"/>
    </font>
    <font>
      <sz val="11"/>
      <color theme="1"/>
      <name val="ＭＳ Ｐゴシック"/>
      <family val="3"/>
      <charset val="128"/>
      <scheme val="minor"/>
    </font>
    <font>
      <sz val="11"/>
      <name val="ＭＳ Ｐゴシック"/>
      <family val="3"/>
      <charset val="128"/>
      <scheme val="minor"/>
    </font>
    <font>
      <sz val="11"/>
      <color theme="1"/>
      <name val="ＭＳ Ｐ明朝"/>
      <family val="1"/>
      <charset val="128"/>
    </font>
    <font>
      <sz val="20"/>
      <name val="ＭＳ Ｐゴシック"/>
      <family val="3"/>
      <charset val="128"/>
      <scheme val="minor"/>
    </font>
    <font>
      <sz val="11"/>
      <name val="ＭＳ ゴシック"/>
      <family val="3"/>
      <charset val="128"/>
    </font>
    <font>
      <b/>
      <sz val="14"/>
      <color theme="1"/>
      <name val="ＭＳ Ｐゴシック"/>
      <family val="3"/>
      <charset val="128"/>
    </font>
    <font>
      <b/>
      <u/>
      <sz val="11"/>
      <name val="ＭＳ Ｐゴシック"/>
      <family val="3"/>
      <charset val="128"/>
    </font>
    <font>
      <sz val="12"/>
      <name val="ＭＳ Ｐゴシック"/>
      <family val="3"/>
      <charset val="128"/>
      <scheme val="minor"/>
    </font>
    <font>
      <sz val="6"/>
      <name val="ＭＳ Ｐゴシック"/>
      <family val="3"/>
      <charset val="128"/>
      <scheme val="minor"/>
    </font>
    <font>
      <b/>
      <sz val="14"/>
      <color theme="1"/>
      <name val="ＭＳ Ｐゴシック"/>
      <family val="3"/>
      <charset val="128"/>
      <scheme val="minor"/>
    </font>
    <font>
      <b/>
      <sz val="14"/>
      <name val="ＭＳ Ｐゴシック"/>
      <family val="3"/>
      <charset val="128"/>
      <scheme val="minor"/>
    </font>
    <font>
      <b/>
      <u/>
      <sz val="14"/>
      <name val="ＭＳ Ｐゴシック"/>
      <family val="3"/>
      <charset val="128"/>
    </font>
    <font>
      <sz val="14"/>
      <name val="ＭＳ Ｐゴシック"/>
      <family val="3"/>
      <charset val="128"/>
    </font>
    <font>
      <b/>
      <u/>
      <sz val="11"/>
      <name val="ＭＳ Ｐゴシック"/>
      <family val="3"/>
      <charset val="128"/>
      <scheme val="minor"/>
    </font>
    <font>
      <u/>
      <sz val="11"/>
      <name val="ＭＳ Ｐゴシック"/>
      <family val="3"/>
      <charset val="128"/>
    </font>
    <font>
      <b/>
      <u/>
      <sz val="14"/>
      <color theme="1"/>
      <name val="ＭＳ Ｐゴシック"/>
      <family val="3"/>
      <charset val="128"/>
      <scheme val="minor"/>
    </font>
    <font>
      <sz val="10.5"/>
      <name val="ＭＳ Ｐゴシック"/>
      <family val="3"/>
      <charset val="128"/>
    </font>
    <font>
      <sz val="14"/>
      <color theme="1"/>
      <name val="ＭＳ Ｐゴシック"/>
      <family val="3"/>
      <charset val="128"/>
    </font>
    <font>
      <b/>
      <u/>
      <sz val="14"/>
      <color theme="1"/>
      <name val="ＭＳ Ｐゴシック"/>
      <family val="3"/>
      <charset val="128"/>
    </font>
    <font>
      <sz val="12"/>
      <color theme="1"/>
      <name val="ＭＳ Ｐゴシック"/>
      <family val="3"/>
      <charset val="128"/>
    </font>
    <font>
      <u/>
      <sz val="11"/>
      <color theme="1"/>
      <name val="ＭＳ Ｐゴシック"/>
      <family val="3"/>
      <charset val="128"/>
    </font>
    <font>
      <sz val="6"/>
      <name val="ＭＳ Ｐゴシック"/>
      <family val="2"/>
      <charset val="128"/>
      <scheme val="minor"/>
    </font>
    <font>
      <sz val="11"/>
      <name val="ＭＳ Ｐ明朝"/>
      <family val="1"/>
      <charset val="128"/>
    </font>
    <font>
      <b/>
      <u/>
      <sz val="11"/>
      <color rgb="FFFF0000"/>
      <name val="ＭＳ Ｐゴシック"/>
      <family val="3"/>
      <charset val="128"/>
    </font>
    <font>
      <b/>
      <u/>
      <sz val="14"/>
      <name val="ＭＳ Ｐ明朝"/>
      <family val="1"/>
      <charset val="128"/>
    </font>
    <font>
      <b/>
      <sz val="11"/>
      <name val="ＭＳ Ｐゴシック"/>
      <family val="3"/>
      <charset val="128"/>
      <scheme val="minor"/>
    </font>
    <font>
      <sz val="11"/>
      <color rgb="FFFF0000"/>
      <name val="ＭＳ Ｐゴシック"/>
      <family val="3"/>
      <charset val="128"/>
      <scheme val="minor"/>
    </font>
    <font>
      <b/>
      <u/>
      <sz val="14"/>
      <name val="ＭＳ Ｐゴシック"/>
      <family val="3"/>
      <charset val="128"/>
      <scheme val="minor"/>
    </font>
    <font>
      <sz val="10.5"/>
      <name val="ＭＳ 明朝"/>
      <family val="1"/>
      <charset val="128"/>
    </font>
    <font>
      <sz val="9"/>
      <color theme="1"/>
      <name val="ＭＳ Ｐゴシック"/>
      <family val="3"/>
      <charset val="128"/>
    </font>
    <font>
      <sz val="14"/>
      <name val="ＭＳ Ｐゴシック"/>
      <family val="3"/>
      <charset val="128"/>
      <scheme val="major"/>
    </font>
    <font>
      <sz val="10"/>
      <name val="ＭＳ Ｐゴシック"/>
      <family val="3"/>
      <charset val="128"/>
      <scheme val="major"/>
    </font>
    <font>
      <u/>
      <sz val="10"/>
      <name val="ＭＳ Ｐゴシック"/>
      <family val="3"/>
      <charset val="128"/>
      <scheme val="major"/>
    </font>
    <font>
      <sz val="11"/>
      <name val="ＭＳ Ｐゴシック"/>
      <family val="3"/>
      <charset val="128"/>
      <scheme val="major"/>
    </font>
    <font>
      <b/>
      <sz val="11"/>
      <name val="ＭＳ Ｐゴシック"/>
      <family val="3"/>
      <charset val="128"/>
      <scheme val="major"/>
    </font>
    <font>
      <b/>
      <u/>
      <sz val="11"/>
      <name val="ＭＳ Ｐゴシック"/>
      <family val="3"/>
      <charset val="128"/>
      <scheme val="major"/>
    </font>
    <font>
      <sz val="7"/>
      <name val="ＭＳ Ｐゴシック"/>
      <family val="3"/>
      <charset val="128"/>
      <scheme val="major"/>
    </font>
    <font>
      <sz val="9"/>
      <name val="ＭＳ Ｐゴシック"/>
      <family val="3"/>
      <charset val="128"/>
      <scheme val="major"/>
    </font>
    <font>
      <u/>
      <sz val="11"/>
      <name val="ＭＳ Ｐゴシック"/>
      <family val="3"/>
      <charset val="128"/>
      <scheme val="major"/>
    </font>
    <font>
      <sz val="10.5"/>
      <name val="ＭＳ Ｐゴシック"/>
      <family val="3"/>
      <charset val="128"/>
      <scheme val="minor"/>
    </font>
    <font>
      <sz val="12"/>
      <color theme="1"/>
      <name val="ＭＳ Ｐゴシック"/>
      <family val="3"/>
      <charset val="128"/>
      <scheme val="minor"/>
    </font>
    <font>
      <b/>
      <sz val="11"/>
      <color theme="1"/>
      <name val="ＭＳ Ｐゴシック"/>
      <family val="3"/>
      <charset val="128"/>
    </font>
    <font>
      <sz val="10.5"/>
      <name val="Arial"/>
      <family val="2"/>
    </font>
    <font>
      <sz val="11"/>
      <color rgb="FF000000"/>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DCE6F1"/>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3"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BFBFBF"/>
        <bgColor rgb="FF000000"/>
      </patternFill>
    </fill>
    <fill>
      <patternFill patternType="solid">
        <fgColor rgb="FFC5D9F1"/>
        <bgColor indexed="64"/>
      </patternFill>
    </fill>
  </fills>
  <borders count="17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thin">
        <color indexed="64"/>
      </right>
      <top/>
      <bottom/>
      <diagonal/>
    </border>
    <border>
      <left style="thin">
        <color indexed="64"/>
      </left>
      <right/>
      <top/>
      <bottom/>
      <diagonal/>
    </border>
    <border>
      <left/>
      <right style="thin">
        <color indexed="64"/>
      </right>
      <top style="double">
        <color indexed="64"/>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top style="medium">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right style="thin">
        <color indexed="64"/>
      </right>
      <top style="medium">
        <color indexed="64"/>
      </top>
      <bottom/>
      <diagonal/>
    </border>
    <border>
      <left/>
      <right style="thin">
        <color indexed="64"/>
      </right>
      <top/>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hair">
        <color indexed="64"/>
      </bottom>
      <diagonal/>
    </border>
    <border>
      <left style="thin">
        <color indexed="64"/>
      </left>
      <right style="hair">
        <color indexed="64"/>
      </right>
      <top style="medium">
        <color indexed="64"/>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style="hair">
        <color indexed="64"/>
      </left>
      <right style="hair">
        <color indexed="64"/>
      </right>
      <top style="medium">
        <color indexed="64"/>
      </top>
      <bottom style="thin">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double">
        <color indexed="64"/>
      </bottom>
      <diagonal/>
    </border>
    <border diagonalDown="1">
      <left style="thin">
        <color indexed="64"/>
      </left>
      <right style="thin">
        <color indexed="64"/>
      </right>
      <top style="double">
        <color indexed="64"/>
      </top>
      <bottom style="medium">
        <color indexed="64"/>
      </bottom>
      <diagonal style="thin">
        <color indexed="64"/>
      </diagonal>
    </border>
    <border>
      <left/>
      <right style="thin">
        <color indexed="64"/>
      </right>
      <top style="medium">
        <color indexed="64"/>
      </top>
      <bottom style="dashDotDot">
        <color indexed="64"/>
      </bottom>
      <diagonal/>
    </border>
    <border>
      <left style="thin">
        <color indexed="64"/>
      </left>
      <right style="thin">
        <color indexed="64"/>
      </right>
      <top style="medium">
        <color indexed="64"/>
      </top>
      <bottom style="dashDotDot">
        <color indexed="64"/>
      </bottom>
      <diagonal/>
    </border>
    <border>
      <left style="thin">
        <color indexed="64"/>
      </left>
      <right style="medium">
        <color indexed="64"/>
      </right>
      <top style="medium">
        <color indexed="64"/>
      </top>
      <bottom style="dashDotDot">
        <color indexed="64"/>
      </bottom>
      <diagonal/>
    </border>
    <border>
      <left/>
      <right style="thin">
        <color indexed="64"/>
      </right>
      <top style="dashDotDot">
        <color indexed="64"/>
      </top>
      <bottom/>
      <diagonal/>
    </border>
    <border>
      <left style="thin">
        <color indexed="64"/>
      </left>
      <right style="thin">
        <color indexed="64"/>
      </right>
      <top style="dashDotDot">
        <color indexed="64"/>
      </top>
      <bottom/>
      <diagonal/>
    </border>
    <border>
      <left style="thin">
        <color indexed="64"/>
      </left>
      <right style="medium">
        <color indexed="64"/>
      </right>
      <top style="dashDotDot">
        <color indexed="64"/>
      </top>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diagonalDown="1">
      <left style="thin">
        <color indexed="64"/>
      </left>
      <right style="thin">
        <color indexed="64"/>
      </right>
      <top style="thin">
        <color indexed="64"/>
      </top>
      <bottom style="thin">
        <color indexed="64"/>
      </bottom>
      <diagonal style="thin">
        <color indexed="64"/>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diagonalDown="1">
      <left style="thin">
        <color indexed="64"/>
      </left>
      <right style="thin">
        <color indexed="64"/>
      </right>
      <top/>
      <bottom style="medium">
        <color indexed="64"/>
      </bottom>
      <diagonal style="thin">
        <color indexed="64"/>
      </diagonal>
    </border>
    <border>
      <left style="thin">
        <color indexed="64"/>
      </left>
      <right style="thin">
        <color indexed="64"/>
      </right>
      <top style="medium">
        <color indexed="64"/>
      </top>
      <bottom style="dotted">
        <color indexed="64"/>
      </bottom>
      <diagonal/>
    </border>
    <border diagonalDown="1">
      <left style="thin">
        <color indexed="64"/>
      </left>
      <right/>
      <top style="double">
        <color indexed="64"/>
      </top>
      <bottom style="medium">
        <color indexed="64"/>
      </bottom>
      <diagonal style="thin">
        <color indexed="64"/>
      </diagonal>
    </border>
    <border diagonalDown="1">
      <left style="thin">
        <color indexed="64"/>
      </left>
      <right/>
      <top/>
      <bottom style="medium">
        <color indexed="64"/>
      </bottom>
      <diagonal style="thin">
        <color indexed="64"/>
      </diagonal>
    </border>
    <border>
      <left style="medium">
        <color indexed="64"/>
      </left>
      <right style="thin">
        <color indexed="64"/>
      </right>
      <top style="double">
        <color indexed="64"/>
      </top>
      <bottom style="medium">
        <color indexed="64"/>
      </bottom>
      <diagonal/>
    </border>
    <border>
      <left/>
      <right style="thin">
        <color indexed="64"/>
      </right>
      <top style="medium">
        <color indexed="64"/>
      </top>
      <bottom style="dotted">
        <color indexed="64"/>
      </bottom>
      <diagonal/>
    </border>
    <border diagonalDown="1">
      <left style="medium">
        <color indexed="64"/>
      </left>
      <right style="thin">
        <color indexed="64"/>
      </right>
      <top style="medium">
        <color indexed="64"/>
      </top>
      <bottom/>
      <diagonal style="thin">
        <color indexed="64"/>
      </diagonal>
    </border>
    <border diagonalDown="1">
      <left style="medium">
        <color indexed="64"/>
      </left>
      <right style="thin">
        <color indexed="64"/>
      </right>
      <top/>
      <bottom/>
      <diagonal style="thin">
        <color indexed="64"/>
      </diagonal>
    </border>
    <border>
      <left style="thin">
        <color indexed="64"/>
      </left>
      <right style="thin">
        <color indexed="64"/>
      </right>
      <top style="thin">
        <color indexed="64"/>
      </top>
      <bottom style="dotted">
        <color indexed="64"/>
      </bottom>
      <diagonal/>
    </border>
    <border diagonalDown="1">
      <left style="medium">
        <color indexed="64"/>
      </left>
      <right style="thin">
        <color indexed="64"/>
      </right>
      <top/>
      <bottom style="medium">
        <color indexed="64"/>
      </bottom>
      <diagonal style="thin">
        <color indexed="64"/>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medium">
        <color indexed="64"/>
      </left>
      <right/>
      <top style="double">
        <color indexed="64"/>
      </top>
      <bottom style="medium">
        <color indexed="64"/>
      </bottom>
      <diagonal/>
    </border>
    <border>
      <left/>
      <right style="dotted">
        <color indexed="64"/>
      </right>
      <top style="medium">
        <color indexed="64"/>
      </top>
      <bottom style="medium">
        <color indexed="64"/>
      </bottom>
      <diagonal/>
    </border>
    <border>
      <left style="dotted">
        <color indexed="64"/>
      </left>
      <right/>
      <top style="medium">
        <color indexed="64"/>
      </top>
      <bottom style="medium">
        <color indexed="64"/>
      </bottom>
      <diagonal/>
    </border>
    <border>
      <left style="thin">
        <color indexed="64"/>
      </left>
      <right style="thin">
        <color indexed="64"/>
      </right>
      <top/>
      <bottom style="dotted">
        <color indexed="64"/>
      </bottom>
      <diagonal/>
    </border>
    <border>
      <left style="thin">
        <color indexed="64"/>
      </left>
      <right style="medium">
        <color indexed="64"/>
      </right>
      <top style="thin">
        <color indexed="64"/>
      </top>
      <bottom/>
      <diagonal/>
    </border>
    <border>
      <left style="thin">
        <color indexed="64"/>
      </left>
      <right style="medium">
        <color indexed="64"/>
      </right>
      <top/>
      <bottom style="dotted">
        <color indexed="64"/>
      </bottom>
      <diagonal/>
    </border>
    <border>
      <left style="medium">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double">
        <color indexed="64"/>
      </bottom>
      <diagonal/>
    </border>
    <border>
      <left/>
      <right style="medium">
        <color indexed="64"/>
      </right>
      <top style="medium">
        <color indexed="64"/>
      </top>
      <bottom style="thin">
        <color indexed="64"/>
      </bottom>
      <diagonal/>
    </border>
    <border>
      <left style="thin">
        <color indexed="64"/>
      </left>
      <right/>
      <top/>
      <bottom style="hair">
        <color indexed="64"/>
      </bottom>
      <diagonal/>
    </border>
    <border>
      <left style="thin">
        <color indexed="64"/>
      </left>
      <right style="thin">
        <color indexed="64"/>
      </right>
      <top style="hair">
        <color indexed="64"/>
      </top>
      <bottom/>
      <diagonal/>
    </border>
    <border diagonalDown="1">
      <left style="thin">
        <color indexed="64"/>
      </left>
      <right style="thin">
        <color indexed="64"/>
      </right>
      <top style="medium">
        <color indexed="64"/>
      </top>
      <bottom/>
      <diagonal style="thin">
        <color indexed="64"/>
      </diagonal>
    </border>
    <border diagonalDown="1">
      <left style="thin">
        <color indexed="64"/>
      </left>
      <right style="thin">
        <color indexed="64"/>
      </right>
      <top style="thin">
        <color indexed="64"/>
      </top>
      <bottom style="medium">
        <color indexed="64"/>
      </bottom>
      <diagonal style="thin">
        <color indexed="64"/>
      </diagonal>
    </border>
    <border>
      <left/>
      <right style="medium">
        <color indexed="64"/>
      </right>
      <top style="thin">
        <color indexed="64"/>
      </top>
      <bottom style="thin">
        <color indexed="64"/>
      </bottom>
      <diagonal/>
    </border>
    <border>
      <left style="hair">
        <color indexed="64"/>
      </left>
      <right/>
      <top style="thin">
        <color indexed="64"/>
      </top>
      <bottom style="thin">
        <color indexed="64"/>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dashed">
        <color rgb="FF000000"/>
      </left>
      <right/>
      <top style="medium">
        <color rgb="FF000000"/>
      </top>
      <bottom style="medium">
        <color rgb="FF000000"/>
      </bottom>
      <diagonal/>
    </border>
    <border>
      <left style="medium">
        <color rgb="FF000000"/>
      </left>
      <right style="thin">
        <color indexed="64"/>
      </right>
      <top style="medium">
        <color rgb="FF000000"/>
      </top>
      <bottom/>
      <diagonal/>
    </border>
    <border>
      <left style="thin">
        <color indexed="64"/>
      </left>
      <right style="thin">
        <color indexed="64"/>
      </right>
      <top style="medium">
        <color rgb="FF000000"/>
      </top>
      <bottom/>
      <diagonal/>
    </border>
    <border>
      <left/>
      <right style="thin">
        <color indexed="64"/>
      </right>
      <top style="medium">
        <color rgb="FF000000"/>
      </top>
      <bottom/>
      <diagonal/>
    </border>
    <border>
      <left style="thin">
        <color indexed="64"/>
      </left>
      <right style="medium">
        <color rgb="FF000000"/>
      </right>
      <top style="medium">
        <color rgb="FF000000"/>
      </top>
      <bottom/>
      <diagonal/>
    </border>
    <border>
      <left style="medium">
        <color rgb="FF000000"/>
      </left>
      <right style="thin">
        <color indexed="64"/>
      </right>
      <top style="thin">
        <color indexed="64"/>
      </top>
      <bottom style="thin">
        <color indexed="64"/>
      </bottom>
      <diagonal/>
    </border>
    <border>
      <left style="thin">
        <color indexed="64"/>
      </left>
      <right style="medium">
        <color rgb="FF000000"/>
      </right>
      <top style="thin">
        <color indexed="64"/>
      </top>
      <bottom style="thin">
        <color indexed="64"/>
      </bottom>
      <diagonal/>
    </border>
    <border>
      <left style="thin">
        <color indexed="64"/>
      </left>
      <right style="medium">
        <color rgb="FF000000"/>
      </right>
      <top/>
      <bottom/>
      <diagonal/>
    </border>
    <border>
      <left style="medium">
        <color rgb="FF000000"/>
      </left>
      <right style="thin">
        <color indexed="64"/>
      </right>
      <top style="double">
        <color indexed="64"/>
      </top>
      <bottom style="medium">
        <color rgb="FF000000"/>
      </bottom>
      <diagonal/>
    </border>
    <border diagonalDown="1">
      <left style="thin">
        <color indexed="64"/>
      </left>
      <right style="thin">
        <color indexed="64"/>
      </right>
      <top style="double">
        <color indexed="64"/>
      </top>
      <bottom style="medium">
        <color rgb="FF000000"/>
      </bottom>
      <diagonal style="thin">
        <color indexed="64"/>
      </diagonal>
    </border>
    <border>
      <left style="thin">
        <color indexed="64"/>
      </left>
      <right style="thin">
        <color indexed="64"/>
      </right>
      <top style="double">
        <color indexed="64"/>
      </top>
      <bottom style="medium">
        <color rgb="FF000000"/>
      </bottom>
      <diagonal/>
    </border>
    <border>
      <left style="thin">
        <color indexed="64"/>
      </left>
      <right style="thin">
        <color indexed="64"/>
      </right>
      <top/>
      <bottom style="medium">
        <color rgb="FF000000"/>
      </bottom>
      <diagonal/>
    </border>
    <border>
      <left style="thin">
        <color indexed="64"/>
      </left>
      <right style="medium">
        <color rgb="FF000000"/>
      </right>
      <top style="double">
        <color indexed="64"/>
      </top>
      <bottom style="medium">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indexed="64"/>
      </right>
      <top style="thin">
        <color rgb="FF000000"/>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style="thin">
        <color rgb="FF000000"/>
      </right>
      <top style="thin">
        <color rgb="FF000000"/>
      </top>
      <bottom style="thin">
        <color indexed="64"/>
      </bottom>
      <diagonal/>
    </border>
    <border>
      <left style="thin">
        <color rgb="FF000000"/>
      </left>
      <right style="thin">
        <color indexed="64"/>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style="thin">
        <color indexed="64"/>
      </right>
      <top style="thin">
        <color indexed="64"/>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indexed="64"/>
      </right>
      <top style="thin">
        <color indexed="64"/>
      </top>
      <bottom style="thin">
        <color rgb="FF000000"/>
      </bottom>
      <diagonal/>
    </border>
    <border>
      <left/>
      <right style="thin">
        <color rgb="FF000000"/>
      </right>
      <top style="thin">
        <color indexed="64"/>
      </top>
      <bottom style="thin">
        <color rgb="FF000000"/>
      </bottom>
      <diagonal/>
    </border>
    <border diagonalDown="1">
      <left/>
      <right style="thin">
        <color indexed="64"/>
      </right>
      <top style="thin">
        <color indexed="64"/>
      </top>
      <bottom style="thin">
        <color indexed="64"/>
      </bottom>
      <diagonal style="thin">
        <color indexed="64"/>
      </diagonal>
    </border>
    <border diagonalDown="1">
      <left style="thin">
        <color indexed="64"/>
      </left>
      <right style="thin">
        <color indexed="64"/>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top style="medium">
        <color indexed="64"/>
      </top>
      <bottom style="medium">
        <color indexed="64"/>
      </bottom>
      <diagonal/>
    </border>
    <border>
      <left/>
      <right style="hair">
        <color indexed="64"/>
      </right>
      <top style="thin">
        <color indexed="64"/>
      </top>
      <bottom/>
      <diagonal/>
    </border>
    <border>
      <left style="hair">
        <color indexed="64"/>
      </left>
      <right/>
      <top style="thin">
        <color indexed="64"/>
      </top>
      <bottom/>
      <diagonal/>
    </border>
    <border>
      <left style="medium">
        <color rgb="FF000000"/>
      </left>
      <right/>
      <top style="medium">
        <color rgb="FF000000"/>
      </top>
      <bottom/>
      <diagonal/>
    </border>
    <border>
      <left/>
      <right/>
      <top style="medium">
        <color rgb="FF000000"/>
      </top>
      <bottom/>
      <diagonal/>
    </border>
    <border>
      <left style="thin">
        <color indexed="64"/>
      </left>
      <right/>
      <top style="medium">
        <color rgb="FF000000"/>
      </top>
      <bottom/>
      <diagonal/>
    </border>
    <border>
      <left style="medium">
        <color rgb="FF000000"/>
      </left>
      <right/>
      <top/>
      <bottom style="thin">
        <color indexed="64"/>
      </bottom>
      <diagonal/>
    </border>
    <border>
      <left style="thin">
        <color indexed="64"/>
      </left>
      <right style="medium">
        <color rgb="FF000000"/>
      </right>
      <top/>
      <bottom style="thin">
        <color indexed="64"/>
      </bottom>
      <diagonal/>
    </border>
    <border>
      <left style="medium">
        <color rgb="FF000000"/>
      </left>
      <right/>
      <top style="thin">
        <color indexed="64"/>
      </top>
      <bottom/>
      <diagonal/>
    </border>
    <border>
      <left style="thin">
        <color indexed="64"/>
      </left>
      <right style="medium">
        <color rgb="FF000000"/>
      </right>
      <top style="thin">
        <color indexed="64"/>
      </top>
      <bottom/>
      <diagonal/>
    </border>
    <border>
      <left style="medium">
        <color rgb="FF000000"/>
      </left>
      <right/>
      <top/>
      <bottom/>
      <diagonal/>
    </border>
    <border>
      <left style="thin">
        <color indexed="64"/>
      </left>
      <right style="medium">
        <color rgb="FF000000"/>
      </right>
      <top/>
      <bottom style="hair">
        <color indexed="64"/>
      </bottom>
      <diagonal/>
    </border>
    <border>
      <left style="thin">
        <color indexed="64"/>
      </left>
      <right style="medium">
        <color rgb="FF000000"/>
      </right>
      <top style="hair">
        <color indexed="64"/>
      </top>
      <bottom/>
      <diagonal/>
    </border>
    <border>
      <left style="thin">
        <color indexed="64"/>
      </left>
      <right style="medium">
        <color rgb="FF000000"/>
      </right>
      <top style="double">
        <color indexed="64"/>
      </top>
      <bottom style="thin">
        <color indexed="64"/>
      </bottom>
      <diagonal/>
    </border>
    <border>
      <left style="thin">
        <color indexed="64"/>
      </left>
      <right style="medium">
        <color rgb="FF000000"/>
      </right>
      <top style="medium">
        <color indexed="64"/>
      </top>
      <bottom/>
      <diagonal/>
    </border>
    <border>
      <left/>
      <right style="medium">
        <color rgb="FF000000"/>
      </right>
      <top style="medium">
        <color rgb="FF000000"/>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double">
        <color indexed="64"/>
      </top>
      <bottom style="thin">
        <color indexed="64"/>
      </bottom>
      <diagonal/>
    </border>
    <border>
      <left style="thin">
        <color indexed="64"/>
      </left>
      <right style="medium">
        <color indexed="64"/>
      </right>
      <top/>
      <bottom style="thin">
        <color indexed="64"/>
      </bottom>
      <diagonal/>
    </border>
  </borders>
  <cellStyleXfs count="90">
    <xf numFmtId="0" fontId="0" fillId="0" borderId="0">
      <alignment vertical="center"/>
    </xf>
    <xf numFmtId="9" fontId="22" fillId="0" borderId="0" applyFont="0" applyFill="0" applyBorder="0" applyAlignment="0" applyProtection="0">
      <alignment vertical="center"/>
    </xf>
    <xf numFmtId="38" fontId="15" fillId="0" borderId="0" applyFont="0" applyFill="0" applyBorder="0" applyAlignment="0" applyProtection="0">
      <alignment vertical="center"/>
    </xf>
    <xf numFmtId="38" fontId="19" fillId="0" borderId="0" applyFont="0" applyFill="0" applyBorder="0" applyAlignment="0" applyProtection="0">
      <alignment vertical="center"/>
    </xf>
    <xf numFmtId="38" fontId="15" fillId="0" borderId="0" applyFont="0" applyFill="0" applyBorder="0" applyAlignment="0" applyProtection="0"/>
    <xf numFmtId="38" fontId="26" fillId="0" borderId="0" applyFont="0" applyFill="0" applyBorder="0" applyAlignment="0" applyProtection="0">
      <alignment vertical="center"/>
    </xf>
    <xf numFmtId="38" fontId="22" fillId="0" borderId="0" applyFont="0" applyFill="0" applyBorder="0" applyAlignment="0" applyProtection="0">
      <alignment vertical="center"/>
    </xf>
    <xf numFmtId="0" fontId="15" fillId="0" borderId="0"/>
    <xf numFmtId="0" fontId="15" fillId="0" borderId="0">
      <alignment vertical="center"/>
    </xf>
    <xf numFmtId="0" fontId="26" fillId="0" borderId="0">
      <alignment vertical="center"/>
    </xf>
    <xf numFmtId="0" fontId="26" fillId="0" borderId="0">
      <alignment vertical="center"/>
    </xf>
    <xf numFmtId="0" fontId="15" fillId="0" borderId="0">
      <alignment vertical="center"/>
    </xf>
    <xf numFmtId="0" fontId="15" fillId="0" borderId="0"/>
    <xf numFmtId="0" fontId="14" fillId="0" borderId="0">
      <alignment vertical="center"/>
    </xf>
    <xf numFmtId="177" fontId="30" fillId="0" borderId="0" applyFont="0" applyFill="0" applyBorder="0" applyAlignment="0" applyProtection="0"/>
    <xf numFmtId="178" fontId="30" fillId="0" borderId="0" applyFont="0" applyFill="0" applyBorder="0" applyAlignment="0" applyProtection="0">
      <alignment vertical="top"/>
    </xf>
    <xf numFmtId="179" fontId="30" fillId="0" borderId="0" applyFont="0" applyFill="0" applyBorder="0" applyAlignment="0" applyProtection="0"/>
    <xf numFmtId="0" fontId="20" fillId="0" borderId="0" applyFill="0" applyBorder="0" applyProtection="0"/>
    <xf numFmtId="0" fontId="22" fillId="0" borderId="0" applyNumberFormat="0" applyFont="0" applyFill="0" applyBorder="0">
      <alignment horizontal="left" vertical="top" wrapText="1"/>
    </xf>
    <xf numFmtId="0" fontId="15" fillId="0" borderId="0">
      <alignment vertical="center"/>
    </xf>
    <xf numFmtId="0" fontId="14" fillId="0" borderId="0">
      <alignment vertical="center"/>
    </xf>
    <xf numFmtId="180" fontId="30" fillId="0" borderId="0">
      <alignment vertical="top"/>
    </xf>
    <xf numFmtId="0" fontId="14" fillId="0" borderId="0">
      <alignment vertical="center"/>
    </xf>
    <xf numFmtId="0" fontId="14" fillId="0" borderId="0">
      <alignment vertical="center"/>
    </xf>
    <xf numFmtId="0" fontId="14" fillId="0" borderId="0">
      <alignment vertical="center"/>
    </xf>
    <xf numFmtId="0" fontId="13" fillId="0" borderId="0">
      <alignment vertical="center"/>
    </xf>
    <xf numFmtId="0" fontId="12" fillId="0" borderId="0">
      <alignment vertical="center"/>
    </xf>
    <xf numFmtId="0" fontId="11" fillId="0" borderId="0">
      <alignment vertical="center"/>
    </xf>
    <xf numFmtId="9" fontId="26" fillId="0" borderId="0" applyFont="0" applyFill="0" applyBorder="0" applyAlignment="0" applyProtection="0">
      <alignment vertical="center"/>
    </xf>
    <xf numFmtId="0" fontId="10" fillId="0" borderId="0">
      <alignment vertical="center"/>
    </xf>
    <xf numFmtId="0" fontId="15" fillId="0" borderId="0"/>
    <xf numFmtId="9" fontId="22" fillId="0" borderId="0" applyFont="0" applyFill="0" applyBorder="0" applyAlignment="0" applyProtection="0">
      <alignment vertical="center"/>
    </xf>
    <xf numFmtId="38" fontId="15" fillId="0" borderId="0" applyFont="0" applyFill="0" applyBorder="0" applyAlignment="0" applyProtection="0"/>
    <xf numFmtId="0" fontId="9" fillId="0" borderId="0">
      <alignment vertical="center"/>
    </xf>
    <xf numFmtId="0" fontId="15" fillId="0" borderId="0">
      <alignment vertical="center"/>
    </xf>
    <xf numFmtId="0" fontId="15" fillId="0" borderId="0"/>
    <xf numFmtId="0" fontId="9" fillId="0" borderId="0">
      <alignment vertical="center"/>
    </xf>
    <xf numFmtId="0" fontId="8" fillId="0" borderId="0">
      <alignment vertical="center"/>
    </xf>
    <xf numFmtId="0" fontId="15" fillId="0" borderId="0"/>
    <xf numFmtId="0" fontId="15"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130">
    <xf numFmtId="0" fontId="0" fillId="0" borderId="0" xfId="0">
      <alignment vertical="center"/>
    </xf>
    <xf numFmtId="0" fontId="15" fillId="0" borderId="0" xfId="0" applyFont="1">
      <alignment vertical="center"/>
    </xf>
    <xf numFmtId="0" fontId="0" fillId="0" borderId="0" xfId="0" applyAlignment="1">
      <alignment horizontal="left" vertical="center"/>
    </xf>
    <xf numFmtId="0" fontId="0" fillId="0" borderId="5" xfId="0" applyBorder="1" applyAlignment="1">
      <alignment horizontal="center" vertical="center"/>
    </xf>
    <xf numFmtId="0" fontId="0" fillId="0" borderId="13" xfId="0" applyBorder="1">
      <alignment vertical="center"/>
    </xf>
    <xf numFmtId="0" fontId="0" fillId="0" borderId="0" xfId="0" applyAlignment="1">
      <alignment vertical="center" wrapText="1"/>
    </xf>
    <xf numFmtId="0" fontId="27" fillId="0" borderId="0" xfId="0" applyFont="1">
      <alignment vertical="center"/>
    </xf>
    <xf numFmtId="0" fontId="0" fillId="0" borderId="0" xfId="0" applyAlignment="1">
      <alignment horizontal="left" vertical="center" wrapText="1"/>
    </xf>
    <xf numFmtId="0" fontId="18" fillId="0" borderId="20" xfId="0" applyFont="1" applyBorder="1" applyAlignment="1">
      <alignment vertical="top"/>
    </xf>
    <xf numFmtId="0" fontId="18" fillId="0" borderId="21" xfId="0" applyFont="1" applyBorder="1" applyAlignment="1">
      <alignment vertical="top"/>
    </xf>
    <xf numFmtId="0" fontId="18" fillId="0" borderId="22" xfId="0" applyFont="1" applyBorder="1" applyAlignment="1">
      <alignment vertical="top" wrapText="1"/>
    </xf>
    <xf numFmtId="0" fontId="0" fillId="0" borderId="0" xfId="0" applyAlignment="1">
      <alignment horizontal="center" vertical="center"/>
    </xf>
    <xf numFmtId="0" fontId="18" fillId="0" borderId="13" xfId="0" applyFont="1" applyBorder="1" applyAlignment="1">
      <alignment vertical="top" wrapText="1"/>
    </xf>
    <xf numFmtId="0" fontId="18" fillId="0" borderId="23" xfId="0" applyFont="1" applyBorder="1" applyAlignment="1">
      <alignment vertical="top" wrapText="1"/>
    </xf>
    <xf numFmtId="0" fontId="0" fillId="0" borderId="23" xfId="0" applyBorder="1">
      <alignment vertical="center"/>
    </xf>
    <xf numFmtId="0" fontId="0" fillId="0" borderId="0" xfId="0" applyAlignment="1">
      <alignment horizontal="left" vertical="top" wrapText="1"/>
    </xf>
    <xf numFmtId="0" fontId="0" fillId="0" borderId="0" xfId="0" applyAlignment="1">
      <alignment horizontal="left" vertical="top"/>
    </xf>
    <xf numFmtId="0" fontId="0" fillId="0" borderId="24" xfId="0" applyBorder="1">
      <alignment vertical="center"/>
    </xf>
    <xf numFmtId="0" fontId="0" fillId="0" borderId="11" xfId="0" applyBorder="1">
      <alignment vertical="center"/>
    </xf>
    <xf numFmtId="0" fontId="0" fillId="0" borderId="25" xfId="0" applyBorder="1">
      <alignment vertical="center"/>
    </xf>
    <xf numFmtId="0" fontId="18" fillId="0" borderId="20" xfId="0" applyFont="1" applyBorder="1">
      <alignment vertical="center"/>
    </xf>
    <xf numFmtId="0" fontId="0" fillId="0" borderId="21" xfId="0" applyBorder="1">
      <alignment vertical="center"/>
    </xf>
    <xf numFmtId="0" fontId="0" fillId="0" borderId="21" xfId="0" applyBorder="1" applyAlignment="1">
      <alignment vertical="top" wrapText="1"/>
    </xf>
    <xf numFmtId="0" fontId="0" fillId="0" borderId="21" xfId="0" applyBorder="1" applyAlignment="1">
      <alignment vertical="top"/>
    </xf>
    <xf numFmtId="0" fontId="0" fillId="0" borderId="22" xfId="0" applyBorder="1">
      <alignment vertical="center"/>
    </xf>
    <xf numFmtId="0" fontId="0" fillId="0" borderId="0" xfId="0" applyAlignment="1">
      <alignment vertical="top" wrapText="1"/>
    </xf>
    <xf numFmtId="0" fontId="0" fillId="0" borderId="0" xfId="0" applyAlignment="1">
      <alignment vertical="top"/>
    </xf>
    <xf numFmtId="0" fontId="18" fillId="0" borderId="21" xfId="0" applyFont="1" applyBorder="1">
      <alignment vertical="center"/>
    </xf>
    <xf numFmtId="0" fontId="0" fillId="0" borderId="11" xfId="0" applyBorder="1" applyAlignment="1">
      <alignment horizontal="center" vertical="center"/>
    </xf>
    <xf numFmtId="0" fontId="18" fillId="0" borderId="13" xfId="0" applyFont="1" applyBorder="1">
      <alignment vertical="center"/>
    </xf>
    <xf numFmtId="0" fontId="0" fillId="0" borderId="0" xfId="0" applyAlignment="1">
      <alignment horizontal="right" vertical="center"/>
    </xf>
    <xf numFmtId="0" fontId="27" fillId="0" borderId="0" xfId="9" applyFont="1">
      <alignment vertical="center"/>
    </xf>
    <xf numFmtId="0" fontId="15" fillId="0" borderId="0" xfId="0" quotePrefix="1" applyFont="1">
      <alignment vertical="center"/>
    </xf>
    <xf numFmtId="0" fontId="27" fillId="0" borderId="11" xfId="9" applyFont="1" applyBorder="1">
      <alignment vertical="center"/>
    </xf>
    <xf numFmtId="49" fontId="0" fillId="0" borderId="0" xfId="0" applyNumberFormat="1" applyAlignment="1">
      <alignment horizontal="center" vertical="center"/>
    </xf>
    <xf numFmtId="0" fontId="0" fillId="0" borderId="0" xfId="0" applyAlignment="1">
      <alignment horizontal="center" vertical="center" wrapText="1"/>
    </xf>
    <xf numFmtId="0" fontId="0" fillId="0" borderId="7" xfId="0" applyBorder="1" applyAlignment="1">
      <alignment horizontal="center" vertical="center" wrapText="1"/>
    </xf>
    <xf numFmtId="0" fontId="15" fillId="0" borderId="0" xfId="8">
      <alignment vertical="center"/>
    </xf>
    <xf numFmtId="0" fontId="28" fillId="2" borderId="0" xfId="12" applyFont="1" applyFill="1" applyAlignment="1">
      <alignment vertical="center"/>
    </xf>
    <xf numFmtId="0" fontId="27" fillId="0" borderId="32" xfId="0" applyFont="1" applyBorder="1">
      <alignment vertical="center"/>
    </xf>
    <xf numFmtId="0" fontId="27" fillId="0" borderId="1" xfId="0" applyFont="1" applyBorder="1">
      <alignment vertical="center"/>
    </xf>
    <xf numFmtId="0" fontId="0" fillId="0" borderId="6" xfId="0" applyBorder="1" applyAlignment="1">
      <alignment horizontal="center" vertical="center" wrapText="1"/>
    </xf>
    <xf numFmtId="49" fontId="0" fillId="4" borderId="1" xfId="8" applyNumberFormat="1" applyFont="1" applyFill="1" applyBorder="1" applyAlignment="1">
      <alignment horizontal="center" vertical="center" wrapText="1"/>
    </xf>
    <xf numFmtId="0" fontId="27" fillId="0" borderId="0" xfId="13" applyFont="1">
      <alignment vertical="center"/>
    </xf>
    <xf numFmtId="38" fontId="27" fillId="4" borderId="3" xfId="5" applyFont="1" applyFill="1" applyBorder="1" applyAlignment="1">
      <alignment horizontal="right" vertical="center"/>
    </xf>
    <xf numFmtId="38" fontId="27" fillId="4" borderId="1" xfId="5" applyFont="1" applyFill="1" applyBorder="1" applyAlignment="1">
      <alignment horizontal="right" vertical="center"/>
    </xf>
    <xf numFmtId="38" fontId="27" fillId="4" borderId="33" xfId="5" applyFont="1" applyFill="1" applyBorder="1" applyAlignment="1">
      <alignment horizontal="right" vertical="center"/>
    </xf>
    <xf numFmtId="38" fontId="27" fillId="4" borderId="12" xfId="5" applyFont="1" applyFill="1" applyBorder="1" applyAlignment="1">
      <alignment horizontal="right" vertical="center"/>
    </xf>
    <xf numFmtId="38" fontId="27" fillId="4" borderId="4" xfId="5" applyFont="1" applyFill="1" applyBorder="1" applyAlignment="1">
      <alignment horizontal="right" vertical="center"/>
    </xf>
    <xf numFmtId="38" fontId="27" fillId="4" borderId="34" xfId="5" applyFont="1" applyFill="1" applyBorder="1" applyAlignment="1">
      <alignment horizontal="right" vertical="center"/>
    </xf>
    <xf numFmtId="0" fontId="0" fillId="4" borderId="7" xfId="0" applyFill="1" applyBorder="1">
      <alignment vertical="center"/>
    </xf>
    <xf numFmtId="0" fontId="0" fillId="4" borderId="1" xfId="0" applyFill="1" applyBorder="1">
      <alignment vertical="center"/>
    </xf>
    <xf numFmtId="0" fontId="0" fillId="3" borderId="1" xfId="0" applyFill="1" applyBorder="1" applyAlignment="1">
      <alignment horizontal="center" vertical="center"/>
    </xf>
    <xf numFmtId="0" fontId="0" fillId="3" borderId="1" xfId="0" applyFill="1" applyBorder="1">
      <alignment vertical="center"/>
    </xf>
    <xf numFmtId="0" fontId="0" fillId="4" borderId="8" xfId="0" applyFill="1" applyBorder="1">
      <alignment vertical="center"/>
    </xf>
    <xf numFmtId="0" fontId="0" fillId="4" borderId="46" xfId="0" applyFill="1" applyBorder="1">
      <alignment vertical="center"/>
    </xf>
    <xf numFmtId="0" fontId="0" fillId="3" borderId="46" xfId="0" applyFill="1" applyBorder="1" applyAlignment="1">
      <alignment horizontal="center" vertical="center"/>
    </xf>
    <xf numFmtId="0" fontId="0" fillId="3" borderId="46" xfId="0" applyFill="1" applyBorder="1">
      <alignment vertical="center"/>
    </xf>
    <xf numFmtId="0" fontId="0" fillId="4" borderId="9" xfId="0" applyFill="1" applyBorder="1">
      <alignment vertical="center"/>
    </xf>
    <xf numFmtId="0" fontId="0" fillId="4" borderId="10" xfId="0" applyFill="1" applyBorder="1">
      <alignment vertical="center"/>
    </xf>
    <xf numFmtId="0" fontId="24" fillId="0" borderId="0" xfId="12" applyFont="1" applyAlignment="1">
      <alignment vertical="center"/>
    </xf>
    <xf numFmtId="0" fontId="24" fillId="0" borderId="0" xfId="12" applyFont="1" applyAlignment="1">
      <alignment horizontal="center" vertical="center"/>
    </xf>
    <xf numFmtId="0" fontId="24" fillId="0" borderId="0" xfId="12" applyFont="1" applyAlignment="1">
      <alignment vertical="top" wrapText="1"/>
    </xf>
    <xf numFmtId="0" fontId="24" fillId="0" borderId="0" xfId="12" applyFont="1" applyAlignment="1">
      <alignment horizontal="left" vertical="top" wrapText="1"/>
    </xf>
    <xf numFmtId="49" fontId="15" fillId="0" borderId="0" xfId="8" applyNumberFormat="1" applyAlignment="1">
      <alignment horizontal="left" vertical="center" shrinkToFit="1"/>
    </xf>
    <xf numFmtId="0" fontId="24" fillId="0" borderId="70" xfId="12" applyFont="1" applyBorder="1" applyAlignment="1">
      <alignment horizontal="center" vertical="center"/>
    </xf>
    <xf numFmtId="0" fontId="24" fillId="0" borderId="71" xfId="12" applyFont="1" applyBorder="1" applyAlignment="1">
      <alignment horizontal="center" vertical="center" wrapText="1"/>
    </xf>
    <xf numFmtId="0" fontId="24" fillId="0" borderId="71" xfId="12" applyFont="1" applyBorder="1" applyAlignment="1">
      <alignment horizontal="center" vertical="center"/>
    </xf>
    <xf numFmtId="0" fontId="24" fillId="0" borderId="72" xfId="12" applyFont="1" applyBorder="1" applyAlignment="1">
      <alignment horizontal="center" vertical="center" wrapText="1"/>
    </xf>
    <xf numFmtId="0" fontId="24" fillId="0" borderId="73" xfId="12" applyFont="1" applyBorder="1" applyAlignment="1">
      <alignment horizontal="right" vertical="center"/>
    </xf>
    <xf numFmtId="0" fontId="24" fillId="0" borderId="74" xfId="12" applyFont="1" applyBorder="1" applyAlignment="1">
      <alignment horizontal="left" vertical="center" wrapText="1"/>
    </xf>
    <xf numFmtId="0" fontId="24" fillId="0" borderId="74" xfId="12" applyFont="1" applyBorder="1" applyAlignment="1">
      <alignment horizontal="left" vertical="center"/>
    </xf>
    <xf numFmtId="0" fontId="24" fillId="0" borderId="75" xfId="12" applyFont="1" applyBorder="1" applyAlignment="1">
      <alignment horizontal="left" vertical="center" wrapText="1"/>
    </xf>
    <xf numFmtId="0" fontId="24" fillId="0" borderId="3" xfId="12" applyFont="1" applyBorder="1" applyAlignment="1">
      <alignment horizontal="left" vertical="center"/>
    </xf>
    <xf numFmtId="0" fontId="24" fillId="4" borderId="58" xfId="12" applyFont="1" applyFill="1" applyBorder="1" applyAlignment="1">
      <alignment horizontal="left" vertical="center" wrapText="1"/>
    </xf>
    <xf numFmtId="0" fontId="24" fillId="4" borderId="62" xfId="12" applyFont="1" applyFill="1" applyBorder="1" applyAlignment="1">
      <alignment horizontal="left" vertical="center" wrapText="1"/>
    </xf>
    <xf numFmtId="0" fontId="24" fillId="4" borderId="60" xfId="12" applyFont="1" applyFill="1" applyBorder="1" applyAlignment="1">
      <alignment horizontal="left" vertical="center"/>
    </xf>
    <xf numFmtId="0" fontId="24" fillId="4" borderId="76" xfId="12" applyFont="1" applyFill="1" applyBorder="1" applyAlignment="1">
      <alignment horizontal="left" vertical="center"/>
    </xf>
    <xf numFmtId="0" fontId="24" fillId="4" borderId="76" xfId="12" applyFont="1" applyFill="1" applyBorder="1" applyAlignment="1">
      <alignment horizontal="left" vertical="center" wrapText="1"/>
    </xf>
    <xf numFmtId="0" fontId="24" fillId="4" borderId="77" xfId="12" applyFont="1" applyFill="1" applyBorder="1" applyAlignment="1">
      <alignment horizontal="left" vertical="center" wrapText="1"/>
    </xf>
    <xf numFmtId="0" fontId="24" fillId="0" borderId="1" xfId="12" applyFont="1" applyBorder="1" applyAlignment="1">
      <alignment vertical="center" wrapText="1"/>
    </xf>
    <xf numFmtId="0" fontId="24" fillId="4" borderId="60" xfId="12" applyFont="1" applyFill="1" applyBorder="1" applyAlignment="1">
      <alignment horizontal="left" vertical="center" wrapText="1"/>
    </xf>
    <xf numFmtId="0" fontId="24" fillId="4" borderId="77" xfId="12" applyFont="1" applyFill="1" applyBorder="1" applyAlignment="1">
      <alignment horizontal="left" vertical="center"/>
    </xf>
    <xf numFmtId="0" fontId="24" fillId="0" borderId="46" xfId="12" applyFont="1" applyBorder="1" applyAlignment="1">
      <alignment vertical="center"/>
    </xf>
    <xf numFmtId="0" fontId="24" fillId="4" borderId="78" xfId="12" applyFont="1" applyFill="1" applyBorder="1" applyAlignment="1">
      <alignment horizontal="left" vertical="center"/>
    </xf>
    <xf numFmtId="0" fontId="24" fillId="4" borderId="79" xfId="12" applyFont="1" applyFill="1" applyBorder="1" applyAlignment="1">
      <alignment horizontal="left" vertical="center"/>
    </xf>
    <xf numFmtId="0" fontId="33" fillId="0" borderId="0" xfId="13" applyFont="1">
      <alignment vertical="center"/>
    </xf>
    <xf numFmtId="0" fontId="27" fillId="0" borderId="0" xfId="13" applyFont="1" applyAlignment="1">
      <alignment horizontal="left" vertical="top"/>
    </xf>
    <xf numFmtId="0" fontId="15" fillId="0" borderId="0" xfId="0" applyFont="1" applyAlignment="1">
      <alignment horizontal="left" vertical="top" wrapText="1"/>
    </xf>
    <xf numFmtId="0" fontId="15" fillId="0" borderId="0" xfId="0" applyFont="1" applyAlignment="1">
      <alignment vertical="center" wrapText="1"/>
    </xf>
    <xf numFmtId="0" fontId="23" fillId="0" borderId="0" xfId="12" applyFont="1" applyAlignment="1">
      <alignment vertical="center"/>
    </xf>
    <xf numFmtId="0" fontId="15" fillId="0" borderId="0" xfId="12" applyAlignment="1">
      <alignment vertical="center"/>
    </xf>
    <xf numFmtId="0" fontId="0" fillId="0" borderId="3" xfId="0" applyBorder="1" applyAlignment="1">
      <alignment horizontal="center" vertical="center" wrapText="1"/>
    </xf>
    <xf numFmtId="0" fontId="15" fillId="0" borderId="0" xfId="8" applyProtection="1">
      <alignment vertical="center"/>
      <protection locked="0"/>
    </xf>
    <xf numFmtId="0" fontId="15" fillId="0" borderId="0" xfId="8" applyAlignment="1" applyProtection="1">
      <alignment vertical="center" wrapText="1"/>
      <protection locked="0"/>
    </xf>
    <xf numFmtId="0" fontId="11" fillId="0" borderId="0" xfId="27">
      <alignment vertical="center"/>
    </xf>
    <xf numFmtId="0" fontId="11" fillId="0" borderId="1" xfId="27" applyBorder="1" applyAlignment="1">
      <alignment vertical="center" wrapText="1"/>
    </xf>
    <xf numFmtId="0" fontId="11" fillId="0" borderId="1" xfId="27" applyBorder="1">
      <alignment vertical="center"/>
    </xf>
    <xf numFmtId="0" fontId="0" fillId="0" borderId="0" xfId="0" applyAlignment="1" applyProtection="1">
      <alignment vertical="top" wrapText="1"/>
      <protection locked="0"/>
    </xf>
    <xf numFmtId="0" fontId="0" fillId="0" borderId="0" xfId="0" applyProtection="1">
      <alignment vertical="center"/>
      <protection locked="0"/>
    </xf>
    <xf numFmtId="0" fontId="0" fillId="0" borderId="0" xfId="0" applyAlignment="1" applyProtection="1">
      <alignment horizontal="center" vertical="center"/>
      <protection locked="0"/>
    </xf>
    <xf numFmtId="0" fontId="0" fillId="0" borderId="0" xfId="0" applyAlignment="1" applyProtection="1">
      <alignment horizontal="left" vertical="center"/>
      <protection locked="0"/>
    </xf>
    <xf numFmtId="0" fontId="0" fillId="0" borderId="0" xfId="0" applyAlignment="1" applyProtection="1">
      <protection locked="0"/>
    </xf>
    <xf numFmtId="0" fontId="0" fillId="0" borderId="0" xfId="0" applyAlignment="1" applyProtection="1">
      <alignment horizontal="left" wrapText="1"/>
      <protection locked="0"/>
    </xf>
    <xf numFmtId="0" fontId="0" fillId="0" borderId="0" xfId="0" applyAlignment="1" applyProtection="1">
      <alignment horizontal="center" wrapText="1"/>
      <protection locked="0"/>
    </xf>
    <xf numFmtId="0" fontId="23" fillId="0" borderId="0" xfId="0" applyFont="1" applyAlignment="1" applyProtection="1">
      <alignment horizontal="right"/>
      <protection locked="0"/>
    </xf>
    <xf numFmtId="0" fontId="0" fillId="0" borderId="0" xfId="0" applyAlignment="1" applyProtection="1">
      <alignment wrapText="1"/>
      <protection locked="0"/>
    </xf>
    <xf numFmtId="0" fontId="0" fillId="0" borderId="0" xfId="0" applyAlignment="1"/>
    <xf numFmtId="0" fontId="33" fillId="0" borderId="0" xfId="9" applyFont="1">
      <alignment vertical="center"/>
    </xf>
    <xf numFmtId="0" fontId="0" fillId="0" borderId="0" xfId="0" applyAlignment="1">
      <alignment horizontal="left" vertical="center" shrinkToFit="1"/>
    </xf>
    <xf numFmtId="182" fontId="23" fillId="0" borderId="0" xfId="21" applyNumberFormat="1" applyFont="1" applyAlignment="1">
      <alignment vertical="center"/>
    </xf>
    <xf numFmtId="182" fontId="15" fillId="0" borderId="0" xfId="21" applyNumberFormat="1" applyFont="1" applyAlignment="1">
      <alignment vertical="center"/>
    </xf>
    <xf numFmtId="182" fontId="15" fillId="0" borderId="0" xfId="21" applyNumberFormat="1" applyFont="1" applyAlignment="1">
      <alignment horizontal="center" vertical="center"/>
    </xf>
    <xf numFmtId="0" fontId="0" fillId="0" borderId="36" xfId="0" applyBorder="1" applyAlignment="1">
      <alignment horizontal="center" vertical="center" wrapText="1"/>
    </xf>
    <xf numFmtId="182" fontId="15" fillId="0" borderId="1" xfId="21" applyNumberFormat="1" applyFont="1" applyBorder="1" applyAlignment="1">
      <alignment vertical="center"/>
    </xf>
    <xf numFmtId="182" fontId="0" fillId="0" borderId="1" xfId="21" applyNumberFormat="1" applyFont="1" applyBorder="1" applyAlignment="1">
      <alignment vertical="center"/>
    </xf>
    <xf numFmtId="182" fontId="0" fillId="0" borderId="0" xfId="21" applyNumberFormat="1" applyFont="1" applyAlignment="1">
      <alignment vertical="center"/>
    </xf>
    <xf numFmtId="0" fontId="36" fillId="0" borderId="0" xfId="30" applyFont="1" applyAlignment="1">
      <alignment vertical="center"/>
    </xf>
    <xf numFmtId="0" fontId="27" fillId="0" borderId="0" xfId="30" applyFont="1" applyAlignment="1">
      <alignment vertical="center"/>
    </xf>
    <xf numFmtId="0" fontId="33" fillId="0" borderId="0" xfId="30" applyFont="1" applyAlignment="1">
      <alignment vertical="center"/>
    </xf>
    <xf numFmtId="0" fontId="27" fillId="0" borderId="1" xfId="30" applyFont="1" applyBorder="1" applyAlignment="1">
      <alignment vertical="center"/>
    </xf>
    <xf numFmtId="0" fontId="37" fillId="0" borderId="0" xfId="0" applyFont="1">
      <alignment vertical="center"/>
    </xf>
    <xf numFmtId="182" fontId="37" fillId="0" borderId="0" xfId="21" applyNumberFormat="1" applyFont="1" applyAlignment="1">
      <alignment vertical="center"/>
    </xf>
    <xf numFmtId="0" fontId="37" fillId="0" borderId="0" xfId="13" applyFont="1">
      <alignment vertical="center"/>
    </xf>
    <xf numFmtId="49" fontId="0" fillId="4" borderId="35" xfId="8" applyNumberFormat="1" applyFont="1" applyFill="1" applyBorder="1" applyAlignment="1">
      <alignment horizontal="center" vertical="center" wrapText="1"/>
    </xf>
    <xf numFmtId="49" fontId="0" fillId="3" borderId="1" xfId="8" applyNumberFormat="1" applyFont="1" applyFill="1" applyBorder="1" applyAlignment="1">
      <alignment horizontal="left" vertical="center" wrapText="1"/>
    </xf>
    <xf numFmtId="0" fontId="0" fillId="0" borderId="27" xfId="0" applyBorder="1" applyAlignment="1">
      <alignment horizontal="left" vertical="center" shrinkToFit="1"/>
    </xf>
    <xf numFmtId="0" fontId="0" fillId="3" borderId="1" xfId="0" applyFill="1" applyBorder="1" applyAlignment="1">
      <alignment horizontal="center" vertical="center" wrapText="1"/>
    </xf>
    <xf numFmtId="0" fontId="0" fillId="3" borderId="33" xfId="0" applyFill="1" applyBorder="1" applyAlignment="1">
      <alignment horizontal="center" vertical="center" wrapText="1"/>
    </xf>
    <xf numFmtId="182" fontId="38" fillId="0" borderId="0" xfId="21" applyNumberFormat="1" applyFont="1" applyAlignment="1">
      <alignment vertical="center"/>
    </xf>
    <xf numFmtId="0" fontId="23" fillId="0" borderId="0" xfId="0" applyFont="1">
      <alignment vertical="center"/>
    </xf>
    <xf numFmtId="49" fontId="23" fillId="0" borderId="0" xfId="9" applyNumberFormat="1" applyFont="1">
      <alignment vertical="center"/>
    </xf>
    <xf numFmtId="0" fontId="27" fillId="0" borderId="0" xfId="8" applyFont="1">
      <alignment vertical="center"/>
    </xf>
    <xf numFmtId="0" fontId="27" fillId="0" borderId="0" xfId="9" applyFont="1" applyAlignment="1">
      <alignment horizontal="left" vertical="center" wrapText="1"/>
    </xf>
    <xf numFmtId="0" fontId="0" fillId="0" borderId="3" xfId="0" applyBorder="1" applyAlignment="1">
      <alignment vertical="center" wrapText="1" shrinkToFit="1"/>
    </xf>
    <xf numFmtId="0" fontId="33" fillId="0" borderId="45" xfId="9" applyFont="1" applyBorder="1">
      <alignment vertical="center"/>
    </xf>
    <xf numFmtId="0" fontId="33" fillId="0" borderId="49" xfId="9" applyFont="1" applyBorder="1">
      <alignment vertical="center"/>
    </xf>
    <xf numFmtId="0" fontId="33" fillId="0" borderId="50" xfId="9" applyFont="1" applyBorder="1">
      <alignment vertical="center"/>
    </xf>
    <xf numFmtId="0" fontId="27" fillId="0" borderId="38" xfId="9" applyFont="1" applyBorder="1">
      <alignment vertical="center"/>
    </xf>
    <xf numFmtId="0" fontId="27" fillId="0" borderId="39" xfId="9" applyFont="1" applyBorder="1">
      <alignment vertical="center"/>
    </xf>
    <xf numFmtId="0" fontId="0" fillId="0" borderId="36" xfId="9" applyFont="1" applyBorder="1">
      <alignment vertical="center"/>
    </xf>
    <xf numFmtId="0" fontId="41" fillId="0" borderId="0" xfId="0" applyFont="1">
      <alignment vertical="center"/>
    </xf>
    <xf numFmtId="49" fontId="15" fillId="0" borderId="0" xfId="9" applyNumberFormat="1" applyFont="1" applyAlignment="1">
      <alignment vertical="top"/>
    </xf>
    <xf numFmtId="0" fontId="42" fillId="0" borderId="0" xfId="0" applyFont="1" applyAlignment="1">
      <alignment horizontal="justify" vertical="center"/>
    </xf>
    <xf numFmtId="0" fontId="15" fillId="0" borderId="0" xfId="8" applyAlignment="1">
      <alignment horizontal="left" vertical="center" shrinkToFit="1"/>
    </xf>
    <xf numFmtId="0" fontId="0" fillId="0" borderId="97" xfId="0" applyBorder="1" applyAlignment="1">
      <alignment horizontal="center" vertical="center" shrinkToFit="1"/>
    </xf>
    <xf numFmtId="0" fontId="0" fillId="0" borderId="97" xfId="0" quotePrefix="1" applyBorder="1" applyAlignment="1">
      <alignment horizontal="center" vertical="center" wrapText="1"/>
    </xf>
    <xf numFmtId="49" fontId="0" fillId="0" borderId="97" xfId="0" applyNumberFormat="1" applyBorder="1" applyAlignment="1">
      <alignment horizontal="center" vertical="center" wrapText="1"/>
    </xf>
    <xf numFmtId="49" fontId="0" fillId="0" borderId="97" xfId="0" quotePrefix="1" applyNumberFormat="1" applyBorder="1" applyAlignment="1">
      <alignment horizontal="center" vertical="center" wrapText="1"/>
    </xf>
    <xf numFmtId="0" fontId="24" fillId="0" borderId="0" xfId="37" applyFont="1">
      <alignment vertical="center"/>
    </xf>
    <xf numFmtId="0" fontId="44" fillId="0" borderId="0" xfId="37" applyFont="1">
      <alignment vertical="center"/>
    </xf>
    <xf numFmtId="0" fontId="45" fillId="0" borderId="0" xfId="9" applyFont="1">
      <alignment vertical="center"/>
    </xf>
    <xf numFmtId="0" fontId="24" fillId="0" borderId="0" xfId="9" applyFont="1">
      <alignment vertical="center"/>
    </xf>
    <xf numFmtId="0" fontId="15" fillId="0" borderId="0" xfId="9" applyFont="1" applyAlignment="1">
      <alignment horizontal="center" vertical="center"/>
    </xf>
    <xf numFmtId="0" fontId="24" fillId="4" borderId="1" xfId="37" applyFont="1" applyFill="1" applyBorder="1" applyAlignment="1">
      <alignment horizontal="right" vertical="center"/>
    </xf>
    <xf numFmtId="0" fontId="24" fillId="4" borderId="1" xfId="37" applyFont="1" applyFill="1" applyBorder="1" applyAlignment="1">
      <alignment horizontal="left" vertical="center"/>
    </xf>
    <xf numFmtId="0" fontId="15" fillId="0" borderId="1" xfId="9" applyFont="1" applyBorder="1" applyAlignment="1">
      <alignment horizontal="center" vertical="center" wrapText="1"/>
    </xf>
    <xf numFmtId="0" fontId="17" fillId="0" borderId="1" xfId="9" applyFont="1" applyBorder="1" applyAlignment="1">
      <alignment horizontal="center" vertical="center" wrapText="1"/>
    </xf>
    <xf numFmtId="0" fontId="35" fillId="0" borderId="1" xfId="27" applyFont="1" applyBorder="1" applyAlignment="1">
      <alignment horizontal="center" vertical="center"/>
    </xf>
    <xf numFmtId="0" fontId="24" fillId="4" borderId="1" xfId="9" applyFont="1" applyFill="1" applyBorder="1" applyAlignment="1">
      <alignment horizontal="right" vertical="center" wrapText="1"/>
    </xf>
    <xf numFmtId="0" fontId="24" fillId="4" borderId="1" xfId="9" applyFont="1" applyFill="1" applyBorder="1" applyAlignment="1">
      <alignment horizontal="left" vertical="center" wrapText="1"/>
    </xf>
    <xf numFmtId="0" fontId="24" fillId="0" borderId="13" xfId="9" applyFont="1" applyBorder="1">
      <alignment vertical="center"/>
    </xf>
    <xf numFmtId="0" fontId="15" fillId="0" borderId="95" xfId="9" applyFont="1" applyBorder="1" applyAlignment="1">
      <alignment horizontal="center" vertical="center" wrapText="1"/>
    </xf>
    <xf numFmtId="0" fontId="24" fillId="0" borderId="0" xfId="27" applyFont="1">
      <alignment vertical="center"/>
    </xf>
    <xf numFmtId="0" fontId="31" fillId="0" borderId="1" xfId="27" applyFont="1" applyBorder="1" applyAlignment="1">
      <alignment horizontal="center" vertical="center"/>
    </xf>
    <xf numFmtId="49" fontId="15" fillId="3" borderId="1" xfId="8" applyNumberFormat="1" applyFill="1" applyBorder="1" applyAlignment="1">
      <alignment horizontal="left" vertical="center" wrapText="1"/>
    </xf>
    <xf numFmtId="0" fontId="0" fillId="0" borderId="1" xfId="0" applyBorder="1" applyAlignment="1">
      <alignment horizontal="center" vertical="center" wrapText="1"/>
    </xf>
    <xf numFmtId="0" fontId="42" fillId="0" borderId="36" xfId="0" applyFont="1" applyBorder="1" applyAlignment="1">
      <alignment horizontal="left" vertical="center"/>
    </xf>
    <xf numFmtId="0" fontId="42" fillId="0" borderId="36" xfId="0" applyFont="1" applyBorder="1" applyAlignment="1">
      <alignment vertical="center" wrapText="1"/>
    </xf>
    <xf numFmtId="0" fontId="42" fillId="0" borderId="17" xfId="0" applyFont="1" applyBorder="1" applyAlignment="1">
      <alignment horizontal="left" vertical="center"/>
    </xf>
    <xf numFmtId="0" fontId="23" fillId="0" borderId="0" xfId="9" applyFont="1">
      <alignment vertical="center"/>
    </xf>
    <xf numFmtId="0" fontId="24" fillId="0" borderId="1" xfId="9" applyFont="1" applyBorder="1" applyAlignment="1">
      <alignment horizontal="left" vertical="center" wrapText="1"/>
    </xf>
    <xf numFmtId="0" fontId="27" fillId="4" borderId="1" xfId="0" applyFont="1" applyFill="1" applyBorder="1" applyAlignment="1">
      <alignment horizontal="left" vertical="top" wrapText="1"/>
    </xf>
    <xf numFmtId="0" fontId="27" fillId="0" borderId="1" xfId="13" applyFont="1" applyBorder="1">
      <alignment vertical="center"/>
    </xf>
    <xf numFmtId="0" fontId="27" fillId="4" borderId="1" xfId="0" applyFont="1" applyFill="1" applyBorder="1" applyAlignment="1">
      <alignment horizontal="left" vertical="top" shrinkToFit="1"/>
    </xf>
    <xf numFmtId="0" fontId="27" fillId="0" borderId="0" xfId="38" applyFont="1" applyAlignment="1">
      <alignment vertical="center"/>
    </xf>
    <xf numFmtId="0" fontId="27" fillId="0" borderId="1" xfId="38" applyFont="1" applyBorder="1" applyAlignment="1">
      <alignment vertical="center"/>
    </xf>
    <xf numFmtId="0" fontId="15" fillId="0" borderId="1" xfId="37" applyFont="1" applyBorder="1" applyAlignment="1">
      <alignment vertical="center" wrapText="1"/>
    </xf>
    <xf numFmtId="0" fontId="27" fillId="0" borderId="44" xfId="38" applyFont="1" applyBorder="1" applyAlignment="1">
      <alignment vertical="center"/>
    </xf>
    <xf numFmtId="0" fontId="27" fillId="0" borderId="35" xfId="38" applyFont="1" applyBorder="1" applyAlignment="1">
      <alignment vertical="center"/>
    </xf>
    <xf numFmtId="0" fontId="27" fillId="0" borderId="36" xfId="38" applyFont="1" applyBorder="1" applyAlignment="1">
      <alignment vertical="center"/>
    </xf>
    <xf numFmtId="0" fontId="27" fillId="0" borderId="49" xfId="38" applyFont="1" applyBorder="1" applyAlignment="1">
      <alignment vertical="center"/>
    </xf>
    <xf numFmtId="0" fontId="48" fillId="2" borderId="0" xfId="13" applyFont="1" applyFill="1">
      <alignment vertical="center"/>
    </xf>
    <xf numFmtId="0" fontId="0" fillId="0" borderId="1" xfId="9" applyFont="1" applyBorder="1" applyAlignment="1">
      <alignment vertical="center" wrapText="1"/>
    </xf>
    <xf numFmtId="182" fontId="0" fillId="0" borderId="1" xfId="21" applyNumberFormat="1" applyFont="1" applyBorder="1" applyAlignment="1">
      <alignment vertical="center" shrinkToFit="1"/>
    </xf>
    <xf numFmtId="0" fontId="17" fillId="0" borderId="97" xfId="0" quotePrefix="1" applyFont="1" applyBorder="1" applyAlignment="1">
      <alignment horizontal="center" vertical="center" wrapText="1"/>
    </xf>
    <xf numFmtId="0" fontId="27" fillId="0" borderId="45" xfId="0" applyFont="1" applyBorder="1" applyAlignment="1">
      <alignment horizontal="left" vertical="top"/>
    </xf>
    <xf numFmtId="0" fontId="27" fillId="0" borderId="49" xfId="0" applyFont="1" applyBorder="1" applyAlignment="1">
      <alignment horizontal="left" vertical="top" wrapText="1"/>
    </xf>
    <xf numFmtId="0" fontId="27" fillId="0" borderId="50" xfId="0" applyFont="1" applyBorder="1" applyAlignment="1">
      <alignment horizontal="left" vertical="top" wrapText="1"/>
    </xf>
    <xf numFmtId="0" fontId="0" fillId="0" borderId="5" xfId="0" applyBorder="1" applyAlignment="1">
      <alignment horizontal="center" vertical="center" wrapText="1"/>
    </xf>
    <xf numFmtId="0" fontId="0" fillId="0" borderId="97" xfId="0" quotePrefix="1" applyBorder="1" applyAlignment="1">
      <alignment horizontal="center" vertical="center" shrinkToFit="1"/>
    </xf>
    <xf numFmtId="49" fontId="0" fillId="4" borderId="1" xfId="8" applyNumberFormat="1" applyFont="1" applyFill="1" applyBorder="1" applyAlignment="1">
      <alignment horizontal="right" vertical="center" wrapText="1"/>
    </xf>
    <xf numFmtId="49" fontId="0" fillId="4" borderId="35" xfId="8" applyNumberFormat="1" applyFont="1" applyFill="1" applyBorder="1" applyAlignment="1">
      <alignment horizontal="right" vertical="center" wrapText="1"/>
    </xf>
    <xf numFmtId="0" fontId="0" fillId="4" borderId="4" xfId="0" applyFill="1" applyBorder="1">
      <alignment vertical="center"/>
    </xf>
    <xf numFmtId="0" fontId="0" fillId="4" borderId="19" xfId="0" applyFill="1" applyBorder="1">
      <alignment vertical="center"/>
    </xf>
    <xf numFmtId="0" fontId="15" fillId="0" borderId="0" xfId="0" applyFont="1" applyAlignment="1">
      <alignment horizontal="left" vertical="center"/>
    </xf>
    <xf numFmtId="0" fontId="0" fillId="0" borderId="99" xfId="0" applyBorder="1" applyAlignment="1">
      <alignment vertical="center" shrinkToFit="1"/>
    </xf>
    <xf numFmtId="0" fontId="50" fillId="0" borderId="0" xfId="39" applyFont="1">
      <alignment vertical="center"/>
    </xf>
    <xf numFmtId="0" fontId="50" fillId="0" borderId="0" xfId="30" applyFont="1" applyAlignment="1">
      <alignment vertical="center"/>
    </xf>
    <xf numFmtId="0" fontId="48" fillId="0" borderId="0" xfId="39" applyFont="1">
      <alignment vertical="center"/>
    </xf>
    <xf numFmtId="0" fontId="48" fillId="0" borderId="0" xfId="9" applyFont="1">
      <alignment vertical="center"/>
    </xf>
    <xf numFmtId="0" fontId="28" fillId="0" borderId="0" xfId="39" applyFont="1">
      <alignment vertical="center"/>
    </xf>
    <xf numFmtId="0" fontId="48" fillId="0" borderId="0" xfId="39" applyFont="1" applyAlignment="1">
      <alignment vertical="center" wrapText="1"/>
    </xf>
    <xf numFmtId="0" fontId="24" fillId="0" borderId="1" xfId="9" applyFont="1" applyBorder="1" applyAlignment="1">
      <alignment vertical="center" wrapText="1"/>
    </xf>
    <xf numFmtId="0" fontId="15" fillId="0" borderId="1" xfId="9" applyFont="1" applyBorder="1" applyAlignment="1">
      <alignment vertical="center" wrapText="1"/>
    </xf>
    <xf numFmtId="0" fontId="0" fillId="0" borderId="105" xfId="0" applyBorder="1" applyAlignment="1">
      <alignment horizontal="left" vertical="center" shrinkToFit="1"/>
    </xf>
    <xf numFmtId="0" fontId="27" fillId="0" borderId="4" xfId="13" applyFont="1" applyBorder="1">
      <alignment vertical="center"/>
    </xf>
    <xf numFmtId="0" fontId="27" fillId="0" borderId="2" xfId="13" applyFont="1" applyBorder="1">
      <alignment vertical="center"/>
    </xf>
    <xf numFmtId="0" fontId="48" fillId="4" borderId="1" xfId="19" applyFont="1" applyFill="1" applyBorder="1" applyAlignment="1">
      <alignment horizontal="left" vertical="top" wrapText="1"/>
    </xf>
    <xf numFmtId="0" fontId="48" fillId="4" borderId="2" xfId="19" applyFont="1" applyFill="1" applyBorder="1" applyAlignment="1">
      <alignment horizontal="left" vertical="top" wrapText="1"/>
    </xf>
    <xf numFmtId="0" fontId="27" fillId="0" borderId="36" xfId="9" applyFont="1" applyBorder="1">
      <alignment vertical="center"/>
    </xf>
    <xf numFmtId="0" fontId="27" fillId="0" borderId="53" xfId="9" applyFont="1" applyBorder="1">
      <alignment vertical="center"/>
    </xf>
    <xf numFmtId="0" fontId="44" fillId="0" borderId="0" xfId="52" applyFont="1">
      <alignment vertical="center"/>
    </xf>
    <xf numFmtId="0" fontId="23" fillId="0" borderId="0" xfId="0" applyFont="1" applyAlignment="1" applyProtection="1">
      <alignment vertical="top"/>
      <protection locked="0"/>
    </xf>
    <xf numFmtId="0" fontId="0" fillId="0" borderId="0" xfId="0" applyAlignment="1" applyProtection="1">
      <alignment horizontal="center" vertical="top"/>
      <protection locked="0"/>
    </xf>
    <xf numFmtId="0" fontId="0" fillId="0" borderId="0" xfId="0" applyAlignment="1" applyProtection="1">
      <alignment vertical="top"/>
      <protection locked="0"/>
    </xf>
    <xf numFmtId="0" fontId="0" fillId="0" borderId="0" xfId="0" applyAlignment="1" applyProtection="1">
      <alignment horizontal="left" vertical="top"/>
      <protection locked="0"/>
    </xf>
    <xf numFmtId="0" fontId="0" fillId="0" borderId="0" xfId="0" applyAlignment="1" applyProtection="1">
      <alignment vertical="center" wrapText="1"/>
      <protection locked="0"/>
    </xf>
    <xf numFmtId="0" fontId="0" fillId="0" borderId="14" xfId="0" applyBorder="1" applyProtection="1">
      <alignment vertical="center"/>
      <protection locked="0"/>
    </xf>
    <xf numFmtId="0" fontId="0" fillId="0" borderId="26" xfId="0" applyBorder="1" applyAlignment="1" applyProtection="1">
      <alignment horizontal="center" vertical="center"/>
      <protection locked="0"/>
    </xf>
    <xf numFmtId="0" fontId="0" fillId="0" borderId="26" xfId="0" applyBorder="1" applyProtection="1">
      <alignment vertical="center"/>
      <protection locked="0"/>
    </xf>
    <xf numFmtId="0" fontId="0" fillId="0" borderId="26" xfId="0" applyBorder="1" applyAlignment="1" applyProtection="1">
      <alignment vertical="top" wrapText="1"/>
      <protection locked="0"/>
    </xf>
    <xf numFmtId="0" fontId="0" fillId="0" borderId="107" xfId="0" applyBorder="1" applyAlignment="1" applyProtection="1">
      <alignment horizontal="left" vertical="center"/>
      <protection locked="0"/>
    </xf>
    <xf numFmtId="0" fontId="0" fillId="0" borderId="20" xfId="0" applyBorder="1" applyProtection="1">
      <alignment vertical="center"/>
      <protection locked="0"/>
    </xf>
    <xf numFmtId="0" fontId="0" fillId="0" borderId="21" xfId="0" applyBorder="1" applyAlignment="1" applyProtection="1">
      <alignment horizontal="center" vertical="center"/>
      <protection locked="0"/>
    </xf>
    <xf numFmtId="0" fontId="0" fillId="0" borderId="21" xfId="0" applyBorder="1" applyProtection="1">
      <alignment vertical="center"/>
      <protection locked="0"/>
    </xf>
    <xf numFmtId="0" fontId="0" fillId="0" borderId="21" xfId="0" applyBorder="1" applyAlignment="1" applyProtection="1">
      <alignment vertical="top" wrapText="1"/>
      <protection locked="0"/>
    </xf>
    <xf numFmtId="0" fontId="0" fillId="0" borderId="21" xfId="0" applyBorder="1" applyAlignment="1" applyProtection="1">
      <alignment horizontal="left" vertical="center"/>
      <protection locked="0"/>
    </xf>
    <xf numFmtId="0" fontId="0" fillId="0" borderId="21" xfId="0" applyBorder="1" applyAlignment="1" applyProtection="1">
      <alignment horizontal="center" vertical="center" wrapText="1"/>
      <protection locked="0"/>
    </xf>
    <xf numFmtId="0" fontId="23" fillId="0" borderId="21" xfId="0" applyFont="1" applyBorder="1" applyAlignment="1">
      <alignment horizontal="center" vertical="center" wrapText="1"/>
    </xf>
    <xf numFmtId="0" fontId="0" fillId="0" borderId="4" xfId="0" quotePrefix="1" applyBorder="1" applyAlignment="1" applyProtection="1">
      <alignment horizontal="center" vertical="center"/>
      <protection locked="0"/>
    </xf>
    <xf numFmtId="0" fontId="0" fillId="0" borderId="41" xfId="0" applyBorder="1" applyProtection="1">
      <alignment vertical="center"/>
      <protection locked="0"/>
    </xf>
    <xf numFmtId="0" fontId="0" fillId="0" borderId="41" xfId="0" applyBorder="1" applyAlignment="1" applyProtection="1">
      <alignment vertical="top" wrapText="1"/>
      <protection locked="0"/>
    </xf>
    <xf numFmtId="49" fontId="0" fillId="0" borderId="2" xfId="0" applyNumberFormat="1" applyBorder="1" applyAlignment="1" applyProtection="1">
      <alignment horizontal="left" vertical="center"/>
      <protection locked="0"/>
    </xf>
    <xf numFmtId="38" fontId="0" fillId="0" borderId="0" xfId="2" applyFont="1" applyFill="1">
      <alignment vertical="center"/>
    </xf>
    <xf numFmtId="185" fontId="0" fillId="0" borderId="0" xfId="0" applyNumberFormat="1">
      <alignment vertical="center"/>
    </xf>
    <xf numFmtId="0" fontId="0" fillId="0" borderId="45" xfId="0" quotePrefix="1" applyBorder="1" applyAlignment="1" applyProtection="1">
      <alignment horizontal="center" vertical="center"/>
      <protection locked="0"/>
    </xf>
    <xf numFmtId="0" fontId="0" fillId="0" borderId="49" xfId="0" applyBorder="1" applyProtection="1">
      <alignment vertical="center"/>
      <protection locked="0"/>
    </xf>
    <xf numFmtId="0" fontId="0" fillId="0" borderId="49" xfId="0" applyBorder="1" applyAlignment="1" applyProtection="1">
      <alignment vertical="top" wrapText="1"/>
      <protection locked="0"/>
    </xf>
    <xf numFmtId="49" fontId="0" fillId="0" borderId="50" xfId="0" applyNumberFormat="1" applyBorder="1" applyAlignment="1" applyProtection="1">
      <alignment horizontal="left" vertical="center"/>
      <protection locked="0"/>
    </xf>
    <xf numFmtId="0" fontId="0" fillId="0" borderId="36" xfId="0" quotePrefix="1" applyBorder="1" applyAlignment="1" applyProtection="1">
      <alignment horizontal="center" vertical="center"/>
      <protection locked="0"/>
    </xf>
    <xf numFmtId="0" fontId="0" fillId="0" borderId="44" xfId="0" applyBorder="1" applyProtection="1">
      <alignment vertical="center"/>
      <protection locked="0"/>
    </xf>
    <xf numFmtId="0" fontId="0" fillId="0" borderId="4" xfId="0" applyBorder="1" applyAlignment="1" applyProtection="1">
      <alignment vertical="top" wrapText="1"/>
      <protection locked="0"/>
    </xf>
    <xf numFmtId="184" fontId="0" fillId="0" borderId="0" xfId="0" applyNumberFormat="1">
      <alignment vertical="center"/>
    </xf>
    <xf numFmtId="0" fontId="0" fillId="0" borderId="36" xfId="0" applyBorder="1" applyAlignment="1" applyProtection="1">
      <alignment horizontal="center" vertical="center"/>
      <protection locked="0"/>
    </xf>
    <xf numFmtId="0" fontId="0" fillId="0" borderId="45" xfId="0" applyBorder="1" applyProtection="1">
      <alignment vertical="center"/>
      <protection locked="0"/>
    </xf>
    <xf numFmtId="0" fontId="0" fillId="0" borderId="38" xfId="0" applyBorder="1" applyAlignment="1" applyProtection="1">
      <alignment vertical="top" wrapText="1"/>
      <protection locked="0"/>
    </xf>
    <xf numFmtId="49" fontId="0" fillId="0" borderId="39" xfId="0" applyNumberFormat="1" applyBorder="1" applyAlignment="1" applyProtection="1">
      <alignment horizontal="left" vertical="center"/>
      <protection locked="0"/>
    </xf>
    <xf numFmtId="0" fontId="0" fillId="0" borderId="17" xfId="0" applyBorder="1" applyAlignment="1" applyProtection="1">
      <alignment horizontal="center" vertical="center"/>
      <protection locked="0"/>
    </xf>
    <xf numFmtId="0" fontId="0" fillId="0" borderId="4" xfId="0" applyBorder="1" applyProtection="1">
      <alignment vertical="center"/>
      <protection locked="0"/>
    </xf>
    <xf numFmtId="0" fontId="0" fillId="0" borderId="41" xfId="0" applyBorder="1" applyAlignment="1" applyProtection="1">
      <alignment horizontal="left" vertical="top" wrapText="1"/>
      <protection locked="0"/>
    </xf>
    <xf numFmtId="0" fontId="25" fillId="0" borderId="0" xfId="0" applyFont="1">
      <alignment vertical="center"/>
    </xf>
    <xf numFmtId="0" fontId="0" fillId="0" borderId="34" xfId="0" quotePrefix="1" applyBorder="1" applyAlignment="1" applyProtection="1">
      <alignment horizontal="center" vertical="center"/>
      <protection locked="0"/>
    </xf>
    <xf numFmtId="0" fontId="0" fillId="0" borderId="109" xfId="0" applyBorder="1" applyProtection="1">
      <alignment vertical="center"/>
      <protection locked="0"/>
    </xf>
    <xf numFmtId="0" fontId="0" fillId="0" borderId="109" xfId="0" applyBorder="1" applyAlignment="1" applyProtection="1">
      <alignment vertical="top" wrapText="1"/>
      <protection locked="0"/>
    </xf>
    <xf numFmtId="0" fontId="0" fillId="0" borderId="13" xfId="0" applyBorder="1" applyAlignment="1" applyProtection="1">
      <alignment horizontal="center" vertical="center" textRotation="255"/>
      <protection locked="0"/>
    </xf>
    <xf numFmtId="0" fontId="0" fillId="0" borderId="48" xfId="0" applyBorder="1" applyAlignment="1" applyProtection="1">
      <alignment horizontal="center" vertical="center"/>
      <protection locked="0"/>
    </xf>
    <xf numFmtId="0" fontId="0" fillId="0" borderId="48" xfId="0" applyBorder="1" applyProtection="1">
      <alignment vertical="center"/>
      <protection locked="0"/>
    </xf>
    <xf numFmtId="0" fontId="0" fillId="0" borderId="48" xfId="0" applyBorder="1" applyAlignment="1" applyProtection="1">
      <alignment vertical="top" wrapText="1"/>
      <protection locked="0"/>
    </xf>
    <xf numFmtId="0" fontId="0" fillId="0" borderId="48" xfId="0" applyBorder="1" applyAlignment="1" applyProtection="1">
      <alignment horizontal="left" vertical="center"/>
      <protection locked="0"/>
    </xf>
    <xf numFmtId="0" fontId="0" fillId="0" borderId="48" xfId="0" applyBorder="1" applyAlignment="1" applyProtection="1">
      <alignment horizontal="center" vertical="center" wrapText="1"/>
      <protection locked="0"/>
    </xf>
    <xf numFmtId="184" fontId="23" fillId="0" borderId="48" xfId="0" applyNumberFormat="1" applyFont="1" applyBorder="1" applyAlignment="1">
      <alignment vertical="center" wrapText="1"/>
    </xf>
    <xf numFmtId="0" fontId="25" fillId="0" borderId="0" xfId="0" applyFont="1" applyProtection="1">
      <alignment vertical="center"/>
      <protection locked="0"/>
    </xf>
    <xf numFmtId="49" fontId="0" fillId="0" borderId="110" xfId="0" applyNumberFormat="1" applyBorder="1" applyAlignment="1" applyProtection="1">
      <alignment horizontal="left" vertical="center"/>
      <protection locked="0"/>
    </xf>
    <xf numFmtId="0" fontId="0" fillId="0" borderId="27" xfId="0" applyBorder="1" applyAlignment="1" applyProtection="1">
      <alignment horizontal="center" vertical="center" textRotation="255"/>
      <protection locked="0"/>
    </xf>
    <xf numFmtId="0" fontId="0" fillId="0" borderId="12" xfId="0" quotePrefix="1" applyBorder="1" applyAlignment="1" applyProtection="1">
      <alignment horizontal="center" vertical="top"/>
      <protection locked="0"/>
    </xf>
    <xf numFmtId="0" fontId="0" fillId="0" borderId="13" xfId="0" applyBorder="1" applyProtection="1">
      <alignment vertical="center"/>
      <protection locked="0"/>
    </xf>
    <xf numFmtId="0" fontId="0" fillId="0" borderId="17" xfId="0" quotePrefix="1" applyBorder="1" applyAlignment="1" applyProtection="1">
      <alignment horizontal="center" vertical="top"/>
      <protection locked="0"/>
    </xf>
    <xf numFmtId="0" fontId="0" fillId="0" borderId="24" xfId="0" applyBorder="1" applyProtection="1">
      <alignment vertical="center"/>
      <protection locked="0"/>
    </xf>
    <xf numFmtId="0" fontId="0" fillId="0" borderId="19" xfId="0" quotePrefix="1" applyBorder="1" applyAlignment="1" applyProtection="1">
      <alignment horizontal="center" vertical="top"/>
      <protection locked="0"/>
    </xf>
    <xf numFmtId="0" fontId="0" fillId="0" borderId="0" xfId="0" applyAlignment="1" applyProtection="1">
      <alignment horizontal="right" vertical="center"/>
      <protection locked="0"/>
    </xf>
    <xf numFmtId="0" fontId="33" fillId="0" borderId="0" xfId="9" applyFont="1" applyAlignment="1">
      <alignment vertical="center" wrapText="1"/>
    </xf>
    <xf numFmtId="0" fontId="26" fillId="0" borderId="0" xfId="27" applyFont="1">
      <alignment vertical="center"/>
    </xf>
    <xf numFmtId="0" fontId="0" fillId="0" borderId="1" xfId="0" applyBorder="1" applyAlignment="1">
      <alignment horizontal="center" vertical="center"/>
    </xf>
    <xf numFmtId="0" fontId="0" fillId="0" borderId="68" xfId="0" applyBorder="1" applyAlignment="1">
      <alignment horizontal="left" vertical="center" shrinkToFit="1"/>
    </xf>
    <xf numFmtId="0" fontId="17" fillId="0" borderId="32" xfId="9" applyFont="1" applyBorder="1" applyAlignment="1">
      <alignment horizontal="center" vertical="center" wrapText="1"/>
    </xf>
    <xf numFmtId="0" fontId="27" fillId="0" borderId="1" xfId="8" applyFont="1" applyBorder="1">
      <alignment vertical="center"/>
    </xf>
    <xf numFmtId="0" fontId="24" fillId="0" borderId="0" xfId="0" applyFont="1">
      <alignment vertical="center"/>
    </xf>
    <xf numFmtId="0" fontId="45" fillId="2" borderId="108" xfId="0" applyFont="1" applyFill="1" applyBorder="1" applyAlignment="1">
      <alignment horizontal="center" vertical="center" wrapText="1"/>
    </xf>
    <xf numFmtId="183" fontId="0" fillId="6" borderId="1" xfId="0" quotePrefix="1" applyNumberFormat="1" applyFill="1" applyBorder="1" applyAlignment="1" applyProtection="1">
      <alignment horizontal="center" vertical="center"/>
      <protection locked="0"/>
    </xf>
    <xf numFmtId="184" fontId="0" fillId="6" borderId="1" xfId="2" applyNumberFormat="1" applyFont="1" applyFill="1" applyBorder="1" applyAlignment="1" applyProtection="1">
      <alignment vertical="center"/>
    </xf>
    <xf numFmtId="184" fontId="0" fillId="6" borderId="1" xfId="2" applyNumberFormat="1" applyFont="1" applyFill="1" applyBorder="1" applyAlignment="1" applyProtection="1">
      <alignment vertical="center"/>
      <protection locked="0"/>
    </xf>
    <xf numFmtId="184" fontId="0" fillId="6" borderId="1" xfId="9" applyNumberFormat="1" applyFont="1" applyFill="1" applyBorder="1">
      <alignment vertical="center"/>
    </xf>
    <xf numFmtId="184" fontId="0" fillId="6" borderId="108" xfId="2" applyNumberFormat="1" applyFont="1" applyFill="1" applyBorder="1" applyAlignment="1" applyProtection="1">
      <alignment horizontal="right" vertical="center"/>
      <protection locked="0"/>
    </xf>
    <xf numFmtId="183" fontId="0" fillId="6" borderId="33" xfId="0" quotePrefix="1" applyNumberFormat="1" applyFill="1" applyBorder="1" applyAlignment="1" applyProtection="1">
      <alignment horizontal="center" vertical="center"/>
      <protection locked="0"/>
    </xf>
    <xf numFmtId="49" fontId="0" fillId="6" borderId="3" xfId="0" applyNumberFormat="1" applyFill="1" applyBorder="1" applyAlignment="1" applyProtection="1">
      <alignment horizontal="center" vertical="center" wrapText="1"/>
      <protection locked="0"/>
    </xf>
    <xf numFmtId="49" fontId="0" fillId="6" borderId="32" xfId="0" applyNumberFormat="1" applyFill="1" applyBorder="1" applyAlignment="1" applyProtection="1">
      <alignment horizontal="center" vertical="center" wrapText="1"/>
      <protection locked="0"/>
    </xf>
    <xf numFmtId="49" fontId="0" fillId="6" borderId="46" xfId="0" applyNumberFormat="1" applyFill="1" applyBorder="1" applyAlignment="1" applyProtection="1">
      <alignment horizontal="center" vertical="center" wrapText="1"/>
      <protection locked="0"/>
    </xf>
    <xf numFmtId="0" fontId="27" fillId="6" borderId="69" xfId="9" applyFont="1" applyFill="1" applyBorder="1" applyAlignment="1">
      <alignment horizontal="center" vertical="center" wrapText="1"/>
    </xf>
    <xf numFmtId="38" fontId="27" fillId="6" borderId="81" xfId="5" applyFont="1" applyFill="1" applyBorder="1" applyAlignment="1">
      <alignment horizontal="right" vertical="center"/>
    </xf>
    <xf numFmtId="38" fontId="27" fillId="6" borderId="89" xfId="5" applyFont="1" applyFill="1" applyBorder="1" applyAlignment="1">
      <alignment horizontal="left" vertical="center" wrapText="1"/>
    </xf>
    <xf numFmtId="0" fontId="27" fillId="6" borderId="87" xfId="9" applyFont="1" applyFill="1" applyBorder="1" applyAlignment="1">
      <alignment horizontal="center" vertical="center" wrapText="1"/>
    </xf>
    <xf numFmtId="38" fontId="27" fillId="6" borderId="30" xfId="5" applyFont="1" applyFill="1" applyBorder="1" applyAlignment="1">
      <alignment horizontal="right" vertical="center"/>
    </xf>
    <xf numFmtId="38" fontId="27" fillId="6" borderId="90" xfId="5" applyFont="1" applyFill="1" applyBorder="1" applyAlignment="1">
      <alignment horizontal="left" vertical="center" wrapText="1"/>
    </xf>
    <xf numFmtId="0" fontId="0" fillId="6" borderId="91" xfId="0" applyFill="1" applyBorder="1" applyAlignment="1">
      <alignment vertical="center" wrapText="1"/>
    </xf>
    <xf numFmtId="0" fontId="0" fillId="6" borderId="69" xfId="0" applyFill="1" applyBorder="1" applyAlignment="1">
      <alignment vertical="center" wrapText="1"/>
    </xf>
    <xf numFmtId="0" fontId="24" fillId="6" borderId="21" xfId="12" applyFont="1" applyFill="1" applyBorder="1" applyAlignment="1">
      <alignment horizontal="left" vertical="center"/>
    </xf>
    <xf numFmtId="0" fontId="24" fillId="6" borderId="21" xfId="12" applyFont="1" applyFill="1" applyBorder="1" applyAlignment="1">
      <alignment horizontal="left" vertical="center" wrapText="1"/>
    </xf>
    <xf numFmtId="0" fontId="24" fillId="6" borderId="22" xfId="12" applyFont="1" applyFill="1" applyBorder="1" applyAlignment="1">
      <alignment horizontal="left" vertical="center" wrapText="1"/>
    </xf>
    <xf numFmtId="0" fontId="24" fillId="6" borderId="49" xfId="12" applyFont="1" applyFill="1" applyBorder="1" applyAlignment="1">
      <alignment horizontal="left" vertical="center"/>
    </xf>
    <xf numFmtId="0" fontId="24" fillId="6" borderId="49" xfId="12" applyFont="1" applyFill="1" applyBorder="1" applyAlignment="1">
      <alignment horizontal="left" vertical="center" wrapText="1"/>
    </xf>
    <xf numFmtId="0" fontId="24" fillId="6" borderId="51" xfId="12" applyFont="1" applyFill="1" applyBorder="1" applyAlignment="1">
      <alignment horizontal="left" vertical="center" wrapText="1"/>
    </xf>
    <xf numFmtId="0" fontId="24" fillId="6" borderId="47" xfId="12" applyFont="1" applyFill="1" applyBorder="1" applyAlignment="1">
      <alignment horizontal="left" vertical="center"/>
    </xf>
    <xf numFmtId="0" fontId="24" fillId="6" borderId="47" xfId="12" applyFont="1" applyFill="1" applyBorder="1" applyAlignment="1">
      <alignment horizontal="left" vertical="center" wrapText="1"/>
    </xf>
    <xf numFmtId="0" fontId="24" fillId="6" borderId="55" xfId="12" applyFont="1" applyFill="1" applyBorder="1" applyAlignment="1">
      <alignment horizontal="left" vertical="center" wrapText="1"/>
    </xf>
    <xf numFmtId="49" fontId="0" fillId="6" borderId="81" xfId="8" quotePrefix="1" applyNumberFormat="1" applyFont="1" applyFill="1" applyBorder="1" applyAlignment="1">
      <alignment horizontal="center" vertical="center" wrapText="1"/>
    </xf>
    <xf numFmtId="176" fontId="0" fillId="6" borderId="81" xfId="2" applyNumberFormat="1" applyFont="1" applyFill="1" applyBorder="1" applyAlignment="1">
      <alignment horizontal="right" vertical="center" wrapText="1"/>
    </xf>
    <xf numFmtId="182" fontId="15" fillId="6" borderId="1" xfId="21" applyNumberFormat="1" applyFont="1" applyFill="1" applyBorder="1" applyAlignment="1">
      <alignment vertical="center"/>
    </xf>
    <xf numFmtId="0" fontId="0" fillId="0" borderId="3" xfId="0" applyBorder="1" applyAlignment="1">
      <alignment horizontal="left" vertical="center" wrapText="1" shrinkToFit="1"/>
    </xf>
    <xf numFmtId="0" fontId="0" fillId="0" borderId="99" xfId="0" applyBorder="1" applyAlignment="1">
      <alignment horizontal="left" vertical="center" shrinkToFit="1"/>
    </xf>
    <xf numFmtId="0" fontId="0" fillId="0" borderId="53" xfId="0" applyBorder="1">
      <alignment vertical="center"/>
    </xf>
    <xf numFmtId="0" fontId="15" fillId="4" borderId="1" xfId="30" applyFill="1" applyBorder="1" applyAlignment="1">
      <alignment vertical="center"/>
    </xf>
    <xf numFmtId="0" fontId="0" fillId="0" borderId="0" xfId="12" applyFont="1" applyAlignment="1">
      <alignment vertical="center"/>
    </xf>
    <xf numFmtId="0" fontId="27" fillId="0" borderId="0" xfId="9" applyFont="1" applyAlignment="1">
      <alignment horizontal="left" vertical="top" wrapText="1"/>
    </xf>
    <xf numFmtId="0" fontId="52" fillId="0" borderId="38" xfId="9" applyFont="1" applyBorder="1">
      <alignment vertical="center"/>
    </xf>
    <xf numFmtId="0" fontId="27" fillId="0" borderId="17" xfId="9" applyFont="1" applyBorder="1">
      <alignment vertical="center"/>
    </xf>
    <xf numFmtId="0" fontId="53" fillId="0" borderId="0" xfId="30" applyFont="1" applyAlignment="1">
      <alignment vertical="center"/>
    </xf>
    <xf numFmtId="0" fontId="54" fillId="0" borderId="0" xfId="0" applyFont="1">
      <alignment vertical="center"/>
    </xf>
    <xf numFmtId="184" fontId="0" fillId="5" borderId="29" xfId="2" applyNumberFormat="1" applyFont="1" applyFill="1" applyBorder="1" applyAlignment="1" applyProtection="1">
      <alignment vertical="center"/>
      <protection locked="0"/>
    </xf>
    <xf numFmtId="184" fontId="0" fillId="5" borderId="1" xfId="2" applyNumberFormat="1" applyFont="1" applyFill="1" applyBorder="1" applyAlignment="1" applyProtection="1">
      <alignment vertical="center"/>
      <protection locked="0"/>
    </xf>
    <xf numFmtId="184" fontId="0" fillId="5" borderId="30" xfId="2" applyNumberFormat="1" applyFont="1" applyFill="1" applyBorder="1" applyAlignment="1" applyProtection="1">
      <alignment vertical="center"/>
      <protection locked="0"/>
    </xf>
    <xf numFmtId="0" fontId="24" fillId="0" borderId="27" xfId="0" quotePrefix="1" applyFont="1" applyBorder="1" applyAlignment="1">
      <alignment vertical="center" shrinkToFit="1"/>
    </xf>
    <xf numFmtId="40" fontId="27" fillId="6" borderId="29" xfId="5" applyNumberFormat="1" applyFont="1" applyFill="1" applyBorder="1" applyAlignment="1">
      <alignment vertical="center" wrapText="1"/>
    </xf>
    <xf numFmtId="0" fontId="0" fillId="0" borderId="88" xfId="0" quotePrefix="1" applyBorder="1" applyAlignment="1">
      <alignment horizontal="center" vertical="center" wrapText="1" shrinkToFit="1"/>
    </xf>
    <xf numFmtId="0" fontId="0" fillId="0" borderId="92" xfId="0" quotePrefix="1" applyBorder="1" applyAlignment="1">
      <alignment horizontal="center" vertical="center" wrapText="1" shrinkToFit="1"/>
    </xf>
    <xf numFmtId="40" fontId="27" fillId="6" borderId="22" xfId="5" applyNumberFormat="1" applyFont="1" applyFill="1" applyBorder="1" applyAlignment="1">
      <alignment vertical="center" wrapText="1"/>
    </xf>
    <xf numFmtId="186" fontId="27" fillId="6" borderId="12" xfId="5" applyNumberFormat="1" applyFont="1" applyFill="1" applyBorder="1" applyAlignment="1">
      <alignment horizontal="right" vertical="center"/>
    </xf>
    <xf numFmtId="186" fontId="27" fillId="6" borderId="1" xfId="5" applyNumberFormat="1" applyFont="1" applyFill="1" applyBorder="1" applyAlignment="1">
      <alignment horizontal="right" vertical="center"/>
    </xf>
    <xf numFmtId="186" fontId="27" fillId="6" borderId="44" xfId="5" applyNumberFormat="1" applyFont="1" applyFill="1" applyBorder="1" applyAlignment="1">
      <alignment horizontal="right" vertical="center"/>
    </xf>
    <xf numFmtId="186" fontId="27" fillId="6" borderId="81" xfId="5" applyNumberFormat="1" applyFont="1" applyFill="1" applyBorder="1" applyAlignment="1">
      <alignment horizontal="right" vertical="center"/>
    </xf>
    <xf numFmtId="186" fontId="27" fillId="6" borderId="32" xfId="5" applyNumberFormat="1" applyFont="1" applyFill="1" applyBorder="1" applyAlignment="1">
      <alignment horizontal="right" vertical="center"/>
    </xf>
    <xf numFmtId="186" fontId="27" fillId="6" borderId="4" xfId="5" applyNumberFormat="1" applyFont="1" applyFill="1" applyBorder="1" applyAlignment="1">
      <alignment horizontal="right" vertical="center"/>
    </xf>
    <xf numFmtId="186" fontId="27" fillId="6" borderId="34" xfId="5" applyNumberFormat="1" applyFont="1" applyFill="1" applyBorder="1" applyAlignment="1">
      <alignment horizontal="right" vertical="center"/>
    </xf>
    <xf numFmtId="186" fontId="27" fillId="6" borderId="30" xfId="5" applyNumberFormat="1" applyFont="1" applyFill="1" applyBorder="1" applyAlignment="1">
      <alignment horizontal="right" vertical="center"/>
    </xf>
    <xf numFmtId="187" fontId="27" fillId="6" borderId="3" xfId="5" applyNumberFormat="1" applyFont="1" applyFill="1" applyBorder="1" applyAlignment="1">
      <alignment horizontal="right" vertical="center"/>
    </xf>
    <xf numFmtId="187" fontId="27" fillId="6" borderId="1" xfId="5" applyNumberFormat="1" applyFont="1" applyFill="1" applyBorder="1" applyAlignment="1">
      <alignment horizontal="right" vertical="center"/>
    </xf>
    <xf numFmtId="187" fontId="27" fillId="6" borderId="33" xfId="5" applyNumberFormat="1" applyFont="1" applyFill="1" applyBorder="1" applyAlignment="1">
      <alignment horizontal="right" vertical="center"/>
    </xf>
    <xf numFmtId="187" fontId="27" fillId="6" borderId="81" xfId="5" applyNumberFormat="1" applyFont="1" applyFill="1" applyBorder="1" applyAlignment="1">
      <alignment horizontal="right" vertical="center"/>
    </xf>
    <xf numFmtId="187" fontId="27" fillId="6" borderId="30" xfId="5" applyNumberFormat="1" applyFont="1" applyFill="1" applyBorder="1" applyAlignment="1">
      <alignment horizontal="right" vertical="center"/>
    </xf>
    <xf numFmtId="38" fontId="27" fillId="4" borderId="1" xfId="5" applyFont="1" applyFill="1" applyBorder="1" applyAlignment="1">
      <alignment vertical="center"/>
    </xf>
    <xf numFmtId="38" fontId="27" fillId="3" borderId="1" xfId="5" applyFont="1" applyFill="1" applyBorder="1" applyAlignment="1">
      <alignment vertical="center"/>
    </xf>
    <xf numFmtId="0" fontId="0" fillId="0" borderId="32" xfId="0" applyBorder="1" applyAlignment="1">
      <alignment vertical="center" wrapText="1" shrinkToFit="1"/>
    </xf>
    <xf numFmtId="38" fontId="27" fillId="4" borderId="32" xfId="5" applyFont="1" applyFill="1" applyBorder="1" applyAlignment="1">
      <alignment horizontal="right" vertical="center"/>
    </xf>
    <xf numFmtId="0" fontId="0" fillId="0" borderId="108" xfId="0" quotePrefix="1" applyBorder="1" applyAlignment="1">
      <alignment horizontal="center" vertical="center" wrapText="1" shrinkToFit="1"/>
    </xf>
    <xf numFmtId="40" fontId="27" fillId="6" borderId="108" xfId="5" applyNumberFormat="1" applyFont="1" applyFill="1" applyBorder="1" applyAlignment="1">
      <alignment vertical="center" wrapText="1"/>
    </xf>
    <xf numFmtId="38" fontId="27" fillId="6" borderId="32" xfId="5" applyFont="1" applyFill="1" applyBorder="1" applyAlignment="1">
      <alignment horizontal="right" vertical="center"/>
    </xf>
    <xf numFmtId="38" fontId="27" fillId="6" borderId="1" xfId="5" applyFont="1" applyFill="1" applyBorder="1" applyAlignment="1">
      <alignment horizontal="right" vertical="center"/>
    </xf>
    <xf numFmtId="38" fontId="27" fillId="6" borderId="33" xfId="5" applyFont="1" applyFill="1" applyBorder="1" applyAlignment="1">
      <alignment horizontal="right" vertical="center"/>
    </xf>
    <xf numFmtId="187" fontId="0" fillId="6" borderId="1" xfId="2" applyNumberFormat="1" applyFont="1" applyFill="1" applyBorder="1" applyAlignment="1">
      <alignment horizontal="right" vertical="center" wrapText="1"/>
    </xf>
    <xf numFmtId="38" fontId="27" fillId="4" borderId="9" xfId="5" applyFont="1" applyFill="1" applyBorder="1" applyAlignment="1">
      <alignment horizontal="right" vertical="center"/>
    </xf>
    <xf numFmtId="38" fontId="27" fillId="4" borderId="61" xfId="5" applyFont="1" applyFill="1" applyBorder="1" applyAlignment="1">
      <alignment horizontal="right" vertical="center"/>
    </xf>
    <xf numFmtId="38" fontId="27" fillId="6" borderId="31" xfId="5" applyFont="1" applyFill="1" applyBorder="1" applyAlignment="1">
      <alignment horizontal="right" vertical="center"/>
    </xf>
    <xf numFmtId="187" fontId="0" fillId="6" borderId="33" xfId="2" applyNumberFormat="1" applyFont="1" applyFill="1" applyBorder="1" applyAlignment="1">
      <alignment horizontal="right" vertical="center" wrapText="1"/>
    </xf>
    <xf numFmtId="0" fontId="0" fillId="3" borderId="3" xfId="8" applyFont="1" applyFill="1" applyBorder="1" applyAlignment="1">
      <alignment vertical="center" wrapText="1"/>
    </xf>
    <xf numFmtId="0" fontId="0" fillId="3" borderId="3" xfId="8" applyFont="1" applyFill="1" applyBorder="1" applyAlignment="1">
      <alignment vertical="center" shrinkToFit="1"/>
    </xf>
    <xf numFmtId="49" fontId="0" fillId="3" borderId="3" xfId="8" applyNumberFormat="1" applyFont="1" applyFill="1" applyBorder="1" applyAlignment="1">
      <alignment vertical="center" shrinkToFit="1"/>
    </xf>
    <xf numFmtId="38" fontId="0" fillId="4" borderId="3" xfId="2" applyFont="1" applyFill="1" applyBorder="1" applyAlignment="1">
      <alignment vertical="center" wrapText="1"/>
    </xf>
    <xf numFmtId="49" fontId="0" fillId="3" borderId="3" xfId="8" applyNumberFormat="1" applyFont="1" applyFill="1" applyBorder="1" applyAlignment="1">
      <alignment vertical="center" wrapText="1"/>
    </xf>
    <xf numFmtId="0" fontId="0" fillId="3" borderId="1" xfId="8" applyFont="1" applyFill="1" applyBorder="1" applyAlignment="1">
      <alignment vertical="center" wrapText="1"/>
    </xf>
    <xf numFmtId="0" fontId="0" fillId="3" borderId="1" xfId="8" applyFont="1" applyFill="1" applyBorder="1" applyAlignment="1">
      <alignment vertical="center" shrinkToFit="1"/>
    </xf>
    <xf numFmtId="49" fontId="0" fillId="3" borderId="1" xfId="8" applyNumberFormat="1" applyFont="1" applyFill="1" applyBorder="1" applyAlignment="1">
      <alignment vertical="center" shrinkToFit="1"/>
    </xf>
    <xf numFmtId="38" fontId="0" fillId="4" borderId="1" xfId="2" applyFont="1" applyFill="1" applyBorder="1" applyAlignment="1">
      <alignment vertical="center" wrapText="1"/>
    </xf>
    <xf numFmtId="49" fontId="0" fillId="3" borderId="1" xfId="8" applyNumberFormat="1" applyFont="1" applyFill="1" applyBorder="1" applyAlignment="1">
      <alignment vertical="center" wrapText="1"/>
    </xf>
    <xf numFmtId="0" fontId="0" fillId="4" borderId="3" xfId="8" applyFont="1" applyFill="1" applyBorder="1" applyAlignment="1">
      <alignment horizontal="left" vertical="center" wrapText="1"/>
    </xf>
    <xf numFmtId="0" fontId="0" fillId="4" borderId="1" xfId="8" applyFont="1" applyFill="1" applyBorder="1" applyAlignment="1">
      <alignment horizontal="left" vertical="center" wrapText="1"/>
    </xf>
    <xf numFmtId="38" fontId="27" fillId="6" borderId="22" xfId="2" applyFont="1" applyFill="1" applyBorder="1" applyAlignment="1">
      <alignment horizontal="right" vertical="center"/>
    </xf>
    <xf numFmtId="38" fontId="27" fillId="6" borderId="9" xfId="2" applyFont="1" applyFill="1" applyBorder="1" applyAlignment="1">
      <alignment horizontal="right" vertical="center"/>
    </xf>
    <xf numFmtId="38" fontId="27" fillId="6" borderId="61" xfId="2" applyFont="1" applyFill="1" applyBorder="1" applyAlignment="1">
      <alignment horizontal="right" vertical="center"/>
    </xf>
    <xf numFmtId="38" fontId="27" fillId="6" borderId="31" xfId="2" applyFont="1" applyFill="1" applyBorder="1" applyAlignment="1">
      <alignment horizontal="right" vertical="center"/>
    </xf>
    <xf numFmtId="38" fontId="0" fillId="4" borderId="1" xfId="2" applyFont="1" applyFill="1" applyBorder="1" applyAlignment="1">
      <alignment horizontal="right" vertical="center" wrapText="1"/>
    </xf>
    <xf numFmtId="38" fontId="0" fillId="4" borderId="35" xfId="2" applyFont="1" applyFill="1" applyBorder="1" applyAlignment="1">
      <alignment horizontal="right" vertical="center" wrapText="1"/>
    </xf>
    <xf numFmtId="38" fontId="0" fillId="4" borderId="9" xfId="2" applyFont="1" applyFill="1" applyBorder="1" applyAlignment="1">
      <alignment horizontal="right" vertical="center" wrapText="1"/>
    </xf>
    <xf numFmtId="0" fontId="0" fillId="4" borderId="3" xfId="8" applyFont="1" applyFill="1" applyBorder="1" applyAlignment="1">
      <alignment horizontal="center" vertical="center" wrapText="1"/>
    </xf>
    <xf numFmtId="0" fontId="0" fillId="4" borderId="1" xfId="8" applyFont="1" applyFill="1" applyBorder="1" applyAlignment="1">
      <alignment horizontal="center" vertical="center" wrapText="1"/>
    </xf>
    <xf numFmtId="38" fontId="0" fillId="4" borderId="3" xfId="2" applyFont="1" applyFill="1" applyBorder="1" applyAlignment="1">
      <alignment horizontal="right" vertical="center" wrapText="1"/>
    </xf>
    <xf numFmtId="38" fontId="0" fillId="6" borderId="81" xfId="2" applyFont="1" applyFill="1" applyBorder="1" applyAlignment="1">
      <alignment horizontal="right" vertical="center" wrapText="1"/>
    </xf>
    <xf numFmtId="186" fontId="0" fillId="4" borderId="3" xfId="2" applyNumberFormat="1" applyFont="1" applyFill="1" applyBorder="1" applyAlignment="1">
      <alignment horizontal="right" vertical="center" wrapText="1"/>
    </xf>
    <xf numFmtId="186" fontId="0" fillId="4" borderId="1" xfId="2" applyNumberFormat="1" applyFont="1" applyFill="1" applyBorder="1" applyAlignment="1">
      <alignment horizontal="right" vertical="center" wrapText="1"/>
    </xf>
    <xf numFmtId="181" fontId="0" fillId="4" borderId="3" xfId="8" applyNumberFormat="1" applyFont="1" applyFill="1" applyBorder="1" applyAlignment="1">
      <alignment horizontal="center" vertical="center" wrapText="1"/>
    </xf>
    <xf numFmtId="181" fontId="0" fillId="4" borderId="1" xfId="8" applyNumberFormat="1" applyFont="1" applyFill="1" applyBorder="1" applyAlignment="1">
      <alignment horizontal="center" vertical="center" wrapText="1"/>
    </xf>
    <xf numFmtId="49" fontId="0" fillId="3" borderId="3" xfId="8" applyNumberFormat="1" applyFont="1" applyFill="1" applyBorder="1" applyAlignment="1">
      <alignment horizontal="left" vertical="center" wrapText="1"/>
    </xf>
    <xf numFmtId="176" fontId="0" fillId="4" borderId="3" xfId="8" applyNumberFormat="1" applyFont="1" applyFill="1" applyBorder="1" applyAlignment="1">
      <alignment horizontal="center" vertical="center" wrapText="1"/>
    </xf>
    <xf numFmtId="176" fontId="0" fillId="4" borderId="1" xfId="8" applyNumberFormat="1" applyFont="1" applyFill="1" applyBorder="1" applyAlignment="1">
      <alignment horizontal="center" vertical="center" wrapText="1"/>
    </xf>
    <xf numFmtId="38" fontId="0" fillId="4" borderId="5" xfId="2" applyFont="1" applyFill="1" applyBorder="1" applyAlignment="1">
      <alignment horizontal="right" vertical="center" wrapText="1"/>
    </xf>
    <xf numFmtId="38" fontId="0" fillId="6" borderId="82" xfId="2" applyFont="1" applyFill="1" applyBorder="1" applyAlignment="1">
      <alignment horizontal="right" vertical="center" wrapText="1"/>
    </xf>
    <xf numFmtId="0" fontId="55" fillId="0" borderId="97" xfId="0" quotePrefix="1" applyFont="1" applyBorder="1" applyAlignment="1">
      <alignment horizontal="center" vertical="center" wrapText="1"/>
    </xf>
    <xf numFmtId="0" fontId="0" fillId="0" borderId="38" xfId="0" applyBorder="1" applyAlignment="1" applyProtection="1">
      <alignment horizontal="center" vertical="center"/>
      <protection locked="0"/>
    </xf>
    <xf numFmtId="0" fontId="0" fillId="0" borderId="38" xfId="0" applyBorder="1" applyProtection="1">
      <alignment vertical="center"/>
      <protection locked="0"/>
    </xf>
    <xf numFmtId="0" fontId="0" fillId="0" borderId="38" xfId="0" applyBorder="1" applyAlignment="1" applyProtection="1">
      <alignment horizontal="left" vertical="center"/>
      <protection locked="0"/>
    </xf>
    <xf numFmtId="0" fontId="0" fillId="0" borderId="38" xfId="0" applyBorder="1" applyAlignment="1" applyProtection="1">
      <alignment horizontal="center" vertical="center" wrapText="1"/>
      <protection locked="0"/>
    </xf>
    <xf numFmtId="184" fontId="23" fillId="0" borderId="38" xfId="0" applyNumberFormat="1" applyFont="1" applyBorder="1" applyAlignment="1">
      <alignment vertical="center" wrapText="1"/>
    </xf>
    <xf numFmtId="0" fontId="0" fillId="4" borderId="33" xfId="8" applyFont="1" applyFill="1" applyBorder="1" applyAlignment="1">
      <alignment horizontal="center" vertical="center" wrapText="1"/>
    </xf>
    <xf numFmtId="0" fontId="15" fillId="0" borderId="0" xfId="34" applyProtection="1">
      <alignment vertical="center"/>
      <protection locked="0"/>
    </xf>
    <xf numFmtId="0" fontId="15" fillId="0" borderId="0" xfId="34" applyAlignment="1" applyProtection="1">
      <alignment vertical="center" wrapText="1"/>
      <protection locked="0"/>
    </xf>
    <xf numFmtId="0" fontId="15" fillId="0" borderId="0" xfId="34">
      <alignment vertical="center"/>
    </xf>
    <xf numFmtId="0" fontId="15" fillId="0" borderId="0" xfId="34" applyAlignment="1">
      <alignment vertical="center" shrinkToFit="1"/>
    </xf>
    <xf numFmtId="0" fontId="15" fillId="0" borderId="0" xfId="34" applyAlignment="1">
      <alignment horizontal="left" vertical="center" shrinkToFit="1"/>
    </xf>
    <xf numFmtId="38" fontId="0" fillId="6" borderId="1" xfId="2" applyFont="1" applyFill="1" applyBorder="1" applyAlignment="1">
      <alignment horizontal="right" vertical="center"/>
    </xf>
    <xf numFmtId="38" fontId="0" fillId="4" borderId="1" xfId="2" applyFont="1" applyFill="1" applyBorder="1" applyAlignment="1">
      <alignment horizontal="right" vertical="center"/>
    </xf>
    <xf numFmtId="38" fontId="0" fillId="4" borderId="33" xfId="2" applyFont="1" applyFill="1" applyBorder="1" applyAlignment="1">
      <alignment horizontal="right" vertical="center"/>
    </xf>
    <xf numFmtId="38" fontId="27" fillId="3" borderId="33" xfId="5" applyFont="1" applyFill="1" applyBorder="1" applyAlignment="1">
      <alignment horizontal="left" vertical="center" wrapText="1"/>
    </xf>
    <xf numFmtId="38" fontId="27" fillId="3" borderId="33" xfId="5" applyFont="1" applyFill="1" applyBorder="1" applyAlignment="1">
      <alignment vertical="center"/>
    </xf>
    <xf numFmtId="0" fontId="15" fillId="0" borderId="0" xfId="9" applyFont="1">
      <alignment vertical="center"/>
    </xf>
    <xf numFmtId="0" fontId="15" fillId="0" borderId="0" xfId="55" applyFont="1">
      <alignment vertical="center"/>
    </xf>
    <xf numFmtId="0" fontId="56" fillId="0" borderId="0" xfId="55" applyFont="1">
      <alignment vertical="center"/>
    </xf>
    <xf numFmtId="0" fontId="57" fillId="0" borderId="0" xfId="55" applyFont="1">
      <alignment vertical="center"/>
    </xf>
    <xf numFmtId="0" fontId="59" fillId="0" borderId="0" xfId="55" applyFont="1">
      <alignment vertical="center"/>
    </xf>
    <xf numFmtId="0" fontId="60" fillId="0" borderId="0" xfId="34" applyFont="1" applyAlignment="1">
      <alignment vertical="center" wrapText="1"/>
    </xf>
    <xf numFmtId="0" fontId="60" fillId="0" borderId="0" xfId="34" applyFont="1">
      <alignment vertical="center"/>
    </xf>
    <xf numFmtId="0" fontId="27" fillId="0" borderId="0" xfId="56" applyFont="1">
      <alignment vertical="center"/>
    </xf>
    <xf numFmtId="183" fontId="0" fillId="6" borderId="106" xfId="0" quotePrefix="1" applyNumberFormat="1" applyFill="1" applyBorder="1" applyAlignment="1" applyProtection="1">
      <alignment horizontal="center" vertical="center"/>
      <protection locked="0"/>
    </xf>
    <xf numFmtId="184" fontId="0" fillId="6" borderId="106" xfId="9" applyNumberFormat="1" applyFont="1" applyFill="1" applyBorder="1">
      <alignment vertical="center"/>
    </xf>
    <xf numFmtId="38" fontId="0" fillId="6" borderId="106" xfId="2" applyFont="1" applyFill="1" applyBorder="1" applyAlignment="1">
      <alignment horizontal="right" vertical="center"/>
    </xf>
    <xf numFmtId="3" fontId="0" fillId="4" borderId="46" xfId="2" applyNumberFormat="1" applyFont="1" applyFill="1" applyBorder="1" applyAlignment="1">
      <alignment horizontal="right" vertical="center"/>
    </xf>
    <xf numFmtId="0" fontId="0" fillId="0" borderId="43" xfId="0" applyBorder="1" applyAlignment="1" applyProtection="1">
      <alignment vertical="center" textRotation="255"/>
      <protection locked="0"/>
    </xf>
    <xf numFmtId="0" fontId="0" fillId="0" borderId="114" xfId="0" applyBorder="1" applyAlignment="1" applyProtection="1">
      <alignment vertical="center" textRotation="255"/>
      <protection locked="0"/>
    </xf>
    <xf numFmtId="0" fontId="0" fillId="0" borderId="114" xfId="0" applyBorder="1" applyAlignment="1" applyProtection="1">
      <alignment horizontal="center" vertical="center" textRotation="255"/>
      <protection locked="0"/>
    </xf>
    <xf numFmtId="0" fontId="0" fillId="0" borderId="0" xfId="9" applyFont="1">
      <alignment vertical="center"/>
    </xf>
    <xf numFmtId="0" fontId="0" fillId="6" borderId="89" xfId="0" applyFill="1" applyBorder="1" applyAlignment="1">
      <alignment vertical="center" shrinkToFit="1"/>
    </xf>
    <xf numFmtId="0" fontId="0" fillId="6" borderId="69" xfId="0" applyFill="1" applyBorder="1" applyAlignment="1">
      <alignment vertical="center" shrinkToFit="1"/>
    </xf>
    <xf numFmtId="0" fontId="0" fillId="0" borderId="29" xfId="0" quotePrefix="1" applyBorder="1" applyAlignment="1">
      <alignment vertical="center" wrapText="1" shrinkToFit="1"/>
    </xf>
    <xf numFmtId="0" fontId="0" fillId="0" borderId="29" xfId="0" applyBorder="1" applyAlignment="1">
      <alignment horizontal="center" vertical="center" wrapText="1"/>
    </xf>
    <xf numFmtId="0" fontId="24" fillId="0" borderId="29" xfId="0" applyFont="1" applyBorder="1" applyAlignment="1">
      <alignment horizontal="center" vertical="center" wrapText="1"/>
    </xf>
    <xf numFmtId="0" fontId="0" fillId="0" borderId="17" xfId="0" applyBorder="1" applyAlignment="1">
      <alignment horizontal="center" vertical="center" wrapText="1"/>
    </xf>
    <xf numFmtId="0" fontId="0" fillId="0" borderId="27" xfId="0" applyBorder="1" applyAlignment="1">
      <alignment horizontal="center" vertical="center" wrapText="1"/>
    </xf>
    <xf numFmtId="0" fontId="0" fillId="0" borderId="27" xfId="0" applyBorder="1" applyAlignment="1">
      <alignment horizontal="center" vertical="center"/>
    </xf>
    <xf numFmtId="0" fontId="0" fillId="0" borderId="29" xfId="0" applyBorder="1" applyAlignment="1">
      <alignment horizontal="center" vertical="center"/>
    </xf>
    <xf numFmtId="0" fontId="0" fillId="0" borderId="40" xfId="0" applyBorder="1" applyAlignment="1">
      <alignment horizontal="center" vertical="center"/>
    </xf>
    <xf numFmtId="0" fontId="24" fillId="6" borderId="52" xfId="0" quotePrefix="1" applyFont="1" applyFill="1" applyBorder="1" applyAlignment="1">
      <alignment vertical="center" shrinkToFit="1"/>
    </xf>
    <xf numFmtId="0" fontId="0" fillId="6" borderId="29" xfId="0" quotePrefix="1" applyFill="1" applyBorder="1" applyAlignment="1">
      <alignment vertical="center" wrapText="1" shrinkToFit="1"/>
    </xf>
    <xf numFmtId="0" fontId="0" fillId="6" borderId="54" xfId="0" applyFill="1" applyBorder="1" applyAlignment="1">
      <alignment horizontal="left" vertical="center" shrinkToFit="1"/>
    </xf>
    <xf numFmtId="0" fontId="0" fillId="6" borderId="3" xfId="0" applyFill="1" applyBorder="1" applyAlignment="1">
      <alignment horizontal="left" vertical="center" wrapText="1" shrinkToFit="1"/>
    </xf>
    <xf numFmtId="0" fontId="0" fillId="6" borderId="2" xfId="0" applyFill="1" applyBorder="1" applyAlignment="1">
      <alignment horizontal="left" vertical="center" shrinkToFit="1"/>
    </xf>
    <xf numFmtId="0" fontId="0" fillId="6" borderId="1" xfId="0" applyFill="1" applyBorder="1" applyAlignment="1">
      <alignment horizontal="left" vertical="center" wrapText="1"/>
    </xf>
    <xf numFmtId="0" fontId="0" fillId="6" borderId="110" xfId="0" applyFill="1" applyBorder="1" applyAlignment="1">
      <alignment horizontal="left" vertical="center" shrinkToFit="1"/>
    </xf>
    <xf numFmtId="0" fontId="0" fillId="6" borderId="33" xfId="0" applyFill="1" applyBorder="1" applyAlignment="1">
      <alignment horizontal="left" vertical="center" wrapText="1"/>
    </xf>
    <xf numFmtId="0" fontId="0" fillId="6" borderId="52" xfId="0" applyFill="1" applyBorder="1" applyAlignment="1">
      <alignment horizontal="left" vertical="center" shrinkToFit="1"/>
    </xf>
    <xf numFmtId="0" fontId="0" fillId="6" borderId="50" xfId="0" applyFill="1" applyBorder="1" applyAlignment="1">
      <alignment horizontal="left" vertical="center" shrinkToFit="1"/>
    </xf>
    <xf numFmtId="0" fontId="0" fillId="6" borderId="53" xfId="0" applyFill="1" applyBorder="1" applyAlignment="1">
      <alignment horizontal="left" vertical="center" shrinkToFit="1"/>
    </xf>
    <xf numFmtId="0" fontId="15" fillId="0" borderId="32" xfId="39" applyBorder="1">
      <alignment vertical="center"/>
    </xf>
    <xf numFmtId="0" fontId="27" fillId="4" borderId="1" xfId="9" applyFont="1" applyFill="1" applyBorder="1" applyAlignment="1">
      <alignment horizontal="left" vertical="center" wrapText="1"/>
    </xf>
    <xf numFmtId="182" fontId="15" fillId="6" borderId="1" xfId="21" applyNumberFormat="1" applyFont="1" applyFill="1" applyBorder="1" applyAlignment="1">
      <alignment horizontal="center" vertical="center"/>
    </xf>
    <xf numFmtId="182" fontId="18" fillId="0" borderId="1" xfId="21" applyNumberFormat="1" applyFont="1" applyBorder="1" applyAlignment="1">
      <alignment vertical="center"/>
    </xf>
    <xf numFmtId="0" fontId="15" fillId="0" borderId="14" xfId="0" applyFont="1" applyBorder="1" applyAlignment="1">
      <alignment horizontal="centerContinuous" vertical="center"/>
    </xf>
    <xf numFmtId="0" fontId="15" fillId="0" borderId="100" xfId="0" applyFont="1" applyBorder="1" applyAlignment="1">
      <alignment horizontal="centerContinuous" vertical="center"/>
    </xf>
    <xf numFmtId="0" fontId="0" fillId="0" borderId="115" xfId="0" quotePrefix="1" applyBorder="1" applyAlignment="1" applyProtection="1">
      <alignment horizontal="center" vertical="center"/>
      <protection locked="0"/>
    </xf>
    <xf numFmtId="0" fontId="0" fillId="0" borderId="116" xfId="0" applyBorder="1" applyProtection="1">
      <alignment vertical="center"/>
      <protection locked="0"/>
    </xf>
    <xf numFmtId="0" fontId="0" fillId="0" borderId="116" xfId="0" applyBorder="1" applyAlignment="1" applyProtection="1">
      <alignment vertical="top" wrapText="1"/>
      <protection locked="0"/>
    </xf>
    <xf numFmtId="49" fontId="0" fillId="0" borderId="117" xfId="0" applyNumberFormat="1" applyBorder="1" applyAlignment="1" applyProtection="1">
      <alignment horizontal="left" vertical="center"/>
      <protection locked="0"/>
    </xf>
    <xf numFmtId="0" fontId="0" fillId="0" borderId="0" xfId="0" applyAlignment="1" applyProtection="1">
      <alignment horizontal="left" vertical="top" wrapText="1"/>
      <protection locked="0"/>
    </xf>
    <xf numFmtId="49" fontId="0" fillId="0" borderId="53" xfId="0" applyNumberFormat="1" applyBorder="1" applyAlignment="1" applyProtection="1">
      <alignment horizontal="left" vertical="center" wrapText="1"/>
      <protection locked="0"/>
    </xf>
    <xf numFmtId="0" fontId="0" fillId="0" borderId="26" xfId="0" quotePrefix="1" applyBorder="1" applyAlignment="1" applyProtection="1">
      <alignment horizontal="center" vertical="center"/>
      <protection locked="0"/>
    </xf>
    <xf numFmtId="0" fontId="0" fillId="0" borderId="107" xfId="0" quotePrefix="1" applyBorder="1" applyProtection="1">
      <alignment vertical="center"/>
      <protection locked="0"/>
    </xf>
    <xf numFmtId="0" fontId="0" fillId="0" borderId="111" xfId="0" quotePrefix="1" applyBorder="1" applyAlignment="1" applyProtection="1">
      <alignment horizontal="center" vertical="center"/>
      <protection locked="0"/>
    </xf>
    <xf numFmtId="0" fontId="0" fillId="0" borderId="19" xfId="0" quotePrefix="1" applyBorder="1" applyAlignment="1" applyProtection="1">
      <alignment horizontal="center" vertical="center"/>
      <protection locked="0"/>
    </xf>
    <xf numFmtId="0" fontId="0" fillId="0" borderId="47" xfId="0" applyBorder="1" applyProtection="1">
      <alignment vertical="center"/>
      <protection locked="0"/>
    </xf>
    <xf numFmtId="0" fontId="0" fillId="0" borderId="47" xfId="0" applyBorder="1" applyAlignment="1" applyProtection="1">
      <alignment horizontal="left" vertical="top" wrapText="1"/>
      <protection locked="0"/>
    </xf>
    <xf numFmtId="49" fontId="0" fillId="0" borderId="56" xfId="0" applyNumberFormat="1" applyBorder="1" applyAlignment="1" applyProtection="1">
      <alignment horizontal="left" vertical="center" wrapText="1"/>
      <protection locked="0"/>
    </xf>
    <xf numFmtId="183" fontId="0" fillId="6" borderId="108" xfId="0" quotePrefix="1" applyNumberFormat="1" applyFill="1" applyBorder="1" applyAlignment="1" applyProtection="1">
      <alignment horizontal="center" vertical="center"/>
      <protection locked="0"/>
    </xf>
    <xf numFmtId="188" fontId="0" fillId="6" borderId="33" xfId="0" quotePrefix="1" applyNumberFormat="1" applyFill="1" applyBorder="1" applyAlignment="1" applyProtection="1">
      <alignment horizontal="center" vertical="center"/>
      <protection locked="0"/>
    </xf>
    <xf numFmtId="188" fontId="0" fillId="6" borderId="106" xfId="0" quotePrefix="1" applyNumberFormat="1" applyFill="1" applyBorder="1" applyAlignment="1" applyProtection="1">
      <alignment horizontal="center" vertical="center"/>
      <protection locked="0"/>
    </xf>
    <xf numFmtId="188" fontId="0" fillId="6" borderId="106" xfId="9" applyNumberFormat="1" applyFont="1" applyFill="1" applyBorder="1">
      <alignment vertical="center"/>
    </xf>
    <xf numFmtId="188" fontId="0" fillId="4" borderId="1" xfId="2" applyNumberFormat="1" applyFont="1" applyFill="1" applyBorder="1" applyAlignment="1">
      <alignment horizontal="right" vertical="center"/>
    </xf>
    <xf numFmtId="189" fontId="0" fillId="6" borderId="1" xfId="0" quotePrefix="1" applyNumberFormat="1" applyFill="1" applyBorder="1" applyAlignment="1" applyProtection="1">
      <alignment horizontal="center" vertical="center"/>
      <protection locked="0"/>
    </xf>
    <xf numFmtId="189" fontId="0" fillId="4" borderId="1" xfId="2" applyNumberFormat="1" applyFont="1" applyFill="1" applyBorder="1" applyAlignment="1">
      <alignment horizontal="right" vertical="center"/>
    </xf>
    <xf numFmtId="189" fontId="0" fillId="6" borderId="44" xfId="0" quotePrefix="1" applyNumberFormat="1" applyFill="1" applyBorder="1" applyAlignment="1" applyProtection="1">
      <alignment horizontal="center" vertical="center"/>
      <protection locked="0"/>
    </xf>
    <xf numFmtId="189" fontId="0" fillId="6" borderId="106" xfId="0" quotePrefix="1" applyNumberFormat="1" applyFill="1" applyBorder="1" applyAlignment="1" applyProtection="1">
      <alignment horizontal="center" vertical="center"/>
      <protection locked="0"/>
    </xf>
    <xf numFmtId="189" fontId="0" fillId="6" borderId="106" xfId="2" applyNumberFormat="1" applyFont="1" applyFill="1" applyBorder="1" applyAlignment="1">
      <alignment horizontal="right" vertical="center"/>
    </xf>
    <xf numFmtId="189" fontId="0" fillId="4" borderId="46" xfId="2" applyNumberFormat="1" applyFont="1" applyFill="1" applyBorder="1" applyAlignment="1">
      <alignment horizontal="right" vertical="center"/>
    </xf>
    <xf numFmtId="189" fontId="0" fillId="6" borderId="108" xfId="0" quotePrefix="1" applyNumberFormat="1" applyFill="1" applyBorder="1" applyAlignment="1" applyProtection="1">
      <alignment horizontal="center" vertical="center"/>
      <protection locked="0"/>
    </xf>
    <xf numFmtId="189" fontId="0" fillId="6" borderId="108" xfId="2" applyNumberFormat="1" applyFont="1" applyFill="1" applyBorder="1" applyAlignment="1">
      <alignment horizontal="right" vertical="center"/>
    </xf>
    <xf numFmtId="0" fontId="27" fillId="8" borderId="1" xfId="38" applyFont="1" applyFill="1" applyBorder="1" applyAlignment="1">
      <alignment vertical="center"/>
    </xf>
    <xf numFmtId="0" fontId="27" fillId="8" borderId="1" xfId="30" applyFont="1" applyFill="1" applyBorder="1" applyAlignment="1">
      <alignment vertical="center"/>
    </xf>
    <xf numFmtId="0" fontId="65" fillId="0" borderId="32" xfId="30" applyFont="1" applyBorder="1" applyAlignment="1">
      <alignment vertical="center"/>
    </xf>
    <xf numFmtId="0" fontId="27" fillId="8" borderId="1" xfId="0" applyFont="1" applyFill="1" applyBorder="1">
      <alignment vertical="center"/>
    </xf>
    <xf numFmtId="0" fontId="65" fillId="0" borderId="32" xfId="0" applyFont="1" applyBorder="1">
      <alignment vertical="center"/>
    </xf>
    <xf numFmtId="0" fontId="65" fillId="0" borderId="32" xfId="8" applyFont="1" applyBorder="1">
      <alignment vertical="center"/>
    </xf>
    <xf numFmtId="0" fontId="27" fillId="8" borderId="44" xfId="0" applyFont="1" applyFill="1" applyBorder="1">
      <alignment vertical="center"/>
    </xf>
    <xf numFmtId="0" fontId="27" fillId="8" borderId="1" xfId="34" applyFont="1" applyFill="1" applyBorder="1">
      <alignment vertical="center"/>
    </xf>
    <xf numFmtId="0" fontId="21" fillId="0" borderId="1" xfId="0" applyFont="1" applyBorder="1" applyAlignment="1">
      <alignment horizontal="justify" vertical="center"/>
    </xf>
    <xf numFmtId="0" fontId="27" fillId="8" borderId="1" xfId="8" applyFont="1" applyFill="1" applyBorder="1" applyAlignment="1">
      <alignment vertical="top"/>
    </xf>
    <xf numFmtId="0" fontId="27" fillId="8" borderId="1" xfId="8" applyFont="1" applyFill="1" applyBorder="1">
      <alignment vertical="center"/>
    </xf>
    <xf numFmtId="0" fontId="15" fillId="0" borderId="115" xfId="39" applyBorder="1" applyAlignment="1">
      <alignment horizontal="center" vertical="center"/>
    </xf>
    <xf numFmtId="0" fontId="15" fillId="0" borderId="4" xfId="39" applyBorder="1" applyAlignment="1">
      <alignment horizontal="center" vertical="center"/>
    </xf>
    <xf numFmtId="0" fontId="0" fillId="6" borderId="87" xfId="0" applyFill="1" applyBorder="1" applyAlignment="1">
      <alignment vertical="center" shrinkToFit="1"/>
    </xf>
    <xf numFmtId="38" fontId="27" fillId="3" borderId="1" xfId="5" applyFont="1" applyFill="1" applyBorder="1" applyAlignment="1">
      <alignment horizontal="left" vertical="center" wrapText="1"/>
    </xf>
    <xf numFmtId="49" fontId="0" fillId="3" borderId="33" xfId="8" applyNumberFormat="1" applyFont="1" applyFill="1" applyBorder="1" applyAlignment="1">
      <alignment horizontal="left" vertical="center" wrapText="1"/>
    </xf>
    <xf numFmtId="49" fontId="0" fillId="3" borderId="33" xfId="8" applyNumberFormat="1" applyFont="1" applyFill="1" applyBorder="1" applyAlignment="1">
      <alignment vertical="center" shrinkToFit="1"/>
    </xf>
    <xf numFmtId="0" fontId="0" fillId="4" borderId="32" xfId="8" applyFont="1" applyFill="1" applyBorder="1" applyAlignment="1">
      <alignment horizontal="left" vertical="center" wrapText="1"/>
    </xf>
    <xf numFmtId="0" fontId="0" fillId="3" borderId="32" xfId="8" applyFont="1" applyFill="1" applyBorder="1" applyAlignment="1">
      <alignment vertical="center" wrapText="1"/>
    </xf>
    <xf numFmtId="0" fontId="0" fillId="3" borderId="32" xfId="8" applyFont="1" applyFill="1" applyBorder="1" applyAlignment="1">
      <alignment vertical="center" shrinkToFit="1"/>
    </xf>
    <xf numFmtId="0" fontId="0" fillId="4" borderId="32" xfId="8" applyFont="1" applyFill="1" applyBorder="1" applyAlignment="1">
      <alignment horizontal="center" vertical="center" wrapText="1"/>
    </xf>
    <xf numFmtId="0" fontId="0" fillId="3" borderId="118" xfId="8" applyFont="1" applyFill="1" applyBorder="1" applyAlignment="1">
      <alignment vertical="center" wrapText="1"/>
    </xf>
    <xf numFmtId="0" fontId="0" fillId="3" borderId="118" xfId="8" applyFont="1" applyFill="1" applyBorder="1" applyAlignment="1">
      <alignment vertical="center" shrinkToFit="1"/>
    </xf>
    <xf numFmtId="0" fontId="0" fillId="4" borderId="118" xfId="8" applyFont="1" applyFill="1" applyBorder="1" applyAlignment="1">
      <alignment horizontal="center" vertical="center" wrapText="1"/>
    </xf>
    <xf numFmtId="0" fontId="0" fillId="4" borderId="118" xfId="8" applyFont="1" applyFill="1" applyBorder="1" applyAlignment="1">
      <alignment horizontal="left" vertical="center" wrapText="1"/>
    </xf>
    <xf numFmtId="38" fontId="27" fillId="6" borderId="3" xfId="5" applyFont="1" applyFill="1" applyBorder="1" applyAlignment="1">
      <alignment horizontal="right" vertical="center"/>
    </xf>
    <xf numFmtId="0" fontId="0" fillId="4" borderId="54" xfId="8" applyFont="1" applyFill="1" applyBorder="1" applyAlignment="1">
      <alignment horizontal="left" vertical="center" wrapText="1"/>
    </xf>
    <xf numFmtId="0" fontId="0" fillId="4" borderId="2" xfId="8" applyFont="1" applyFill="1" applyBorder="1" applyAlignment="1">
      <alignment horizontal="left" vertical="center" wrapText="1"/>
    </xf>
    <xf numFmtId="49" fontId="0" fillId="6" borderId="30" xfId="8" quotePrefix="1" applyNumberFormat="1" applyFont="1" applyFill="1" applyBorder="1" applyAlignment="1">
      <alignment horizontal="center" vertical="center" wrapText="1"/>
    </xf>
    <xf numFmtId="38" fontId="27" fillId="4" borderId="118" xfId="5" applyFont="1" applyFill="1" applyBorder="1" applyAlignment="1">
      <alignment horizontal="right" vertical="center"/>
    </xf>
    <xf numFmtId="0" fontId="0" fillId="6" borderId="87" xfId="0" applyFill="1" applyBorder="1">
      <alignment vertical="center"/>
    </xf>
    <xf numFmtId="49" fontId="0" fillId="6" borderId="87" xfId="0" applyNumberFormat="1" applyFill="1" applyBorder="1" applyAlignment="1">
      <alignment horizontal="right" vertical="center"/>
    </xf>
    <xf numFmtId="49" fontId="0" fillId="3" borderId="35" xfId="8" applyNumberFormat="1" applyFont="1" applyFill="1" applyBorder="1" applyAlignment="1">
      <alignment vertical="center" wrapText="1"/>
    </xf>
    <xf numFmtId="49" fontId="0" fillId="3" borderId="44" xfId="8" applyNumberFormat="1" applyFont="1" applyFill="1" applyBorder="1" applyAlignment="1">
      <alignment vertical="center" wrapText="1"/>
    </xf>
    <xf numFmtId="49" fontId="0" fillId="3" borderId="118" xfId="8" applyNumberFormat="1" applyFont="1" applyFill="1" applyBorder="1" applyAlignment="1">
      <alignment vertical="center" wrapText="1"/>
    </xf>
    <xf numFmtId="49" fontId="0" fillId="3" borderId="32" xfId="8" applyNumberFormat="1" applyFont="1" applyFill="1" applyBorder="1" applyAlignment="1">
      <alignment horizontal="left" vertical="center" wrapText="1"/>
    </xf>
    <xf numFmtId="49" fontId="15" fillId="7" borderId="44" xfId="9" applyNumberFormat="1" applyFont="1" applyFill="1" applyBorder="1" applyAlignment="1">
      <alignment vertical="center" wrapText="1"/>
    </xf>
    <xf numFmtId="49" fontId="15" fillId="7" borderId="35" xfId="9" applyNumberFormat="1" applyFont="1" applyFill="1" applyBorder="1" applyAlignment="1">
      <alignment vertical="center" wrapText="1"/>
    </xf>
    <xf numFmtId="49" fontId="15" fillId="7" borderId="32" xfId="9" applyNumberFormat="1" applyFont="1" applyFill="1" applyBorder="1" applyAlignment="1">
      <alignment vertical="center" wrapText="1"/>
    </xf>
    <xf numFmtId="0" fontId="0" fillId="6" borderId="112" xfId="0" applyFill="1" applyBorder="1" applyAlignment="1">
      <alignment horizontal="left" vertical="center" shrinkToFit="1"/>
    </xf>
    <xf numFmtId="0" fontId="0" fillId="6" borderId="1" xfId="0" applyFill="1" applyBorder="1" applyAlignment="1">
      <alignment horizontal="left" vertical="center" shrinkToFit="1"/>
    </xf>
    <xf numFmtId="0" fontId="0" fillId="6" borderId="33" xfId="0" applyFill="1" applyBorder="1" applyAlignment="1">
      <alignment horizontal="left" vertical="center" shrinkToFit="1"/>
    </xf>
    <xf numFmtId="0" fontId="0" fillId="7" borderId="122" xfId="0" applyFill="1" applyBorder="1" applyAlignment="1">
      <alignment horizontal="center" vertical="center" wrapText="1"/>
    </xf>
    <xf numFmtId="0" fontId="0" fillId="7" borderId="83" xfId="0" applyFill="1" applyBorder="1" applyAlignment="1">
      <alignment horizontal="center" vertical="center"/>
    </xf>
    <xf numFmtId="0" fontId="0" fillId="7" borderId="123" xfId="0" applyFill="1" applyBorder="1" applyAlignment="1">
      <alignment horizontal="center" vertical="center"/>
    </xf>
    <xf numFmtId="0" fontId="27" fillId="0" borderId="38" xfId="30" applyFont="1" applyBorder="1" applyAlignment="1">
      <alignment horizontal="justify" vertical="center"/>
    </xf>
    <xf numFmtId="0" fontId="24" fillId="0" borderId="1" xfId="0" applyFont="1" applyBorder="1" applyAlignment="1">
      <alignment horizontal="center" vertical="center" wrapText="1"/>
    </xf>
    <xf numFmtId="0" fontId="24" fillId="4" borderId="1" xfId="0" applyFont="1" applyFill="1" applyBorder="1" applyAlignment="1">
      <alignment vertical="center" wrapText="1"/>
    </xf>
    <xf numFmtId="0" fontId="24" fillId="0" borderId="1" xfId="8" applyFont="1" applyBorder="1">
      <alignment vertical="center"/>
    </xf>
    <xf numFmtId="0" fontId="24" fillId="0" borderId="4" xfId="8" applyFont="1" applyBorder="1">
      <alignment vertical="center"/>
    </xf>
    <xf numFmtId="0" fontId="24" fillId="0" borderId="41" xfId="8" applyFont="1" applyBorder="1">
      <alignment vertical="center"/>
    </xf>
    <xf numFmtId="0" fontId="24" fillId="0" borderId="45" xfId="8" applyFont="1" applyBorder="1">
      <alignment vertical="center"/>
    </xf>
    <xf numFmtId="0" fontId="24" fillId="0" borderId="49" xfId="8" applyFont="1" applyBorder="1">
      <alignment vertical="center"/>
    </xf>
    <xf numFmtId="0" fontId="24" fillId="0" borderId="39" xfId="8" applyFont="1" applyBorder="1" applyAlignment="1">
      <alignment vertical="center" wrapText="1"/>
    </xf>
    <xf numFmtId="0" fontId="24" fillId="4" borderId="38" xfId="8" applyFont="1" applyFill="1" applyBorder="1" applyAlignment="1">
      <alignment horizontal="center" vertical="center" shrinkToFit="1"/>
    </xf>
    <xf numFmtId="0" fontId="24" fillId="4" borderId="41" xfId="8" applyFont="1" applyFill="1" applyBorder="1" applyAlignment="1">
      <alignment horizontal="center" vertical="center" shrinkToFit="1"/>
    </xf>
    <xf numFmtId="0" fontId="24" fillId="0" borderId="2" xfId="8" applyFont="1" applyBorder="1" applyAlignment="1">
      <alignment vertical="center" wrapText="1"/>
    </xf>
    <xf numFmtId="0" fontId="24" fillId="2" borderId="0" xfId="0" applyFont="1" applyFill="1" applyAlignment="1">
      <alignment vertical="center" wrapText="1"/>
    </xf>
    <xf numFmtId="0" fontId="2" fillId="0" borderId="0" xfId="58">
      <alignment vertical="center"/>
    </xf>
    <xf numFmtId="0" fontId="24" fillId="4" borderId="1" xfId="58" applyFont="1" applyFill="1" applyBorder="1" applyAlignment="1">
      <alignment horizontal="right" vertical="center"/>
    </xf>
    <xf numFmtId="0" fontId="24" fillId="3" borderId="1" xfId="37" applyFont="1" applyFill="1" applyBorder="1">
      <alignment vertical="center"/>
    </xf>
    <xf numFmtId="0" fontId="24" fillId="3" borderId="1" xfId="58" applyFont="1" applyFill="1" applyBorder="1">
      <alignment vertical="center"/>
    </xf>
    <xf numFmtId="0" fontId="0" fillId="4" borderId="106" xfId="30" applyFont="1" applyFill="1" applyBorder="1" applyAlignment="1">
      <alignment vertical="center"/>
    </xf>
    <xf numFmtId="49" fontId="0" fillId="3" borderId="118" xfId="8" applyNumberFormat="1" applyFont="1" applyFill="1" applyBorder="1" applyAlignment="1">
      <alignment horizontal="left" vertical="center" wrapText="1"/>
    </xf>
    <xf numFmtId="49" fontId="24" fillId="3" borderId="41" xfId="0" applyNumberFormat="1" applyFont="1" applyFill="1" applyBorder="1" applyAlignment="1" applyProtection="1">
      <alignment vertical="top" wrapText="1"/>
      <protection locked="0"/>
    </xf>
    <xf numFmtId="0" fontId="27" fillId="2" borderId="36" xfId="9" applyFont="1" applyFill="1" applyBorder="1">
      <alignment vertical="center"/>
    </xf>
    <xf numFmtId="0" fontId="0" fillId="0" borderId="11" xfId="0" applyBorder="1" applyAlignment="1" applyProtection="1">
      <alignment horizontal="right" vertical="center" wrapText="1"/>
      <protection locked="0"/>
    </xf>
    <xf numFmtId="0" fontId="0" fillId="0" borderId="0" xfId="0" applyAlignment="1" applyProtection="1">
      <alignment horizontal="right" vertical="center" wrapText="1"/>
      <protection locked="0"/>
    </xf>
    <xf numFmtId="0" fontId="2" fillId="0" borderId="1" xfId="27" applyFont="1" applyBorder="1" applyAlignment="1">
      <alignment vertical="center" wrapText="1"/>
    </xf>
    <xf numFmtId="0" fontId="2" fillId="0" borderId="0" xfId="27" applyFont="1">
      <alignment vertical="center"/>
    </xf>
    <xf numFmtId="0" fontId="2" fillId="0" borderId="1" xfId="27" applyFont="1" applyBorder="1">
      <alignment vertical="center"/>
    </xf>
    <xf numFmtId="0" fontId="2" fillId="0" borderId="1" xfId="52" applyFont="1" applyBorder="1">
      <alignment vertical="center"/>
    </xf>
    <xf numFmtId="0" fontId="0" fillId="0" borderId="1" xfId="0" applyBorder="1">
      <alignment vertical="center"/>
    </xf>
    <xf numFmtId="0" fontId="0" fillId="0" borderId="32" xfId="0" applyBorder="1">
      <alignment vertical="center"/>
    </xf>
    <xf numFmtId="0" fontId="0" fillId="0" borderId="1" xfId="0" applyBorder="1" applyAlignment="1">
      <alignment vertical="center" wrapText="1"/>
    </xf>
    <xf numFmtId="0" fontId="0" fillId="0" borderId="32" xfId="0" applyBorder="1" applyAlignment="1">
      <alignment vertical="center" wrapText="1"/>
    </xf>
    <xf numFmtId="0" fontId="69" fillId="0" borderId="32" xfId="0" applyFont="1" applyBorder="1">
      <alignment vertical="center"/>
    </xf>
    <xf numFmtId="0" fontId="44" fillId="0" borderId="0" xfId="37" applyFont="1" applyAlignment="1">
      <alignment horizontal="left" vertical="center"/>
    </xf>
    <xf numFmtId="0" fontId="0" fillId="0" borderId="129" xfId="0" applyBorder="1" applyAlignment="1">
      <alignment horizontal="center" vertical="center" wrapText="1"/>
    </xf>
    <xf numFmtId="0" fontId="0" fillId="0" borderId="130" xfId="0" applyBorder="1" applyAlignment="1">
      <alignment horizontal="center" vertical="center" wrapText="1"/>
    </xf>
    <xf numFmtId="49" fontId="0" fillId="0" borderId="131" xfId="0" applyNumberFormat="1" applyBorder="1" applyAlignment="1">
      <alignment horizontal="center" vertical="center" wrapText="1"/>
    </xf>
    <xf numFmtId="49" fontId="0" fillId="0" borderId="130" xfId="0" applyNumberFormat="1" applyBorder="1" applyAlignment="1">
      <alignment horizontal="center" vertical="center" wrapText="1"/>
    </xf>
    <xf numFmtId="0" fontId="0" fillId="0" borderId="132" xfId="0" applyBorder="1" applyAlignment="1">
      <alignment horizontal="center" vertical="center" wrapText="1"/>
    </xf>
    <xf numFmtId="0" fontId="0" fillId="0" borderId="133" xfId="0" applyBorder="1" applyAlignment="1">
      <alignment horizontal="center" vertical="center" wrapText="1"/>
    </xf>
    <xf numFmtId="38" fontId="0" fillId="4" borderId="134" xfId="2" applyFont="1" applyFill="1" applyBorder="1" applyAlignment="1">
      <alignment horizontal="right" vertical="center" wrapText="1"/>
    </xf>
    <xf numFmtId="38" fontId="0" fillId="4" borderId="135" xfId="2" applyFont="1" applyFill="1" applyBorder="1" applyAlignment="1">
      <alignment horizontal="right" vertical="center" wrapText="1"/>
    </xf>
    <xf numFmtId="0" fontId="0" fillId="6" borderId="136" xfId="0" applyFill="1" applyBorder="1" applyAlignment="1">
      <alignment vertical="center" wrapText="1"/>
    </xf>
    <xf numFmtId="0" fontId="0" fillId="6" borderId="137" xfId="0" applyFill="1" applyBorder="1" applyAlignment="1">
      <alignment vertical="center" wrapText="1"/>
    </xf>
    <xf numFmtId="0" fontId="0" fillId="6" borderId="137" xfId="0" applyFill="1" applyBorder="1">
      <alignment vertical="center"/>
    </xf>
    <xf numFmtId="38" fontId="0" fillId="6" borderId="138" xfId="2" applyFont="1" applyFill="1" applyBorder="1" applyAlignment="1">
      <alignment horizontal="right" vertical="center"/>
    </xf>
    <xf numFmtId="49" fontId="0" fillId="6" borderId="137" xfId="0" applyNumberFormat="1" applyFill="1" applyBorder="1" applyAlignment="1">
      <alignment horizontal="right" vertical="center"/>
    </xf>
    <xf numFmtId="187" fontId="0" fillId="6" borderId="139" xfId="2" applyNumberFormat="1" applyFont="1" applyFill="1" applyBorder="1" applyAlignment="1">
      <alignment horizontal="right" vertical="center" wrapText="1"/>
    </xf>
    <xf numFmtId="38" fontId="0" fillId="6" borderId="140" xfId="2" applyFont="1" applyFill="1" applyBorder="1" applyAlignment="1">
      <alignment horizontal="right" vertical="center"/>
    </xf>
    <xf numFmtId="0" fontId="42" fillId="0" borderId="32" xfId="0" applyFont="1" applyBorder="1">
      <alignment vertical="center"/>
    </xf>
    <xf numFmtId="49" fontId="24" fillId="3" borderId="141" xfId="0" applyNumberFormat="1" applyFont="1" applyFill="1" applyBorder="1" applyAlignment="1" applyProtection="1">
      <alignment vertical="top" wrapText="1"/>
      <protection locked="0"/>
    </xf>
    <xf numFmtId="0" fontId="24" fillId="0" borderId="145" xfId="0" applyFont="1" applyBorder="1" applyAlignment="1">
      <alignment horizontal="center" vertical="center" wrapText="1"/>
    </xf>
    <xf numFmtId="49" fontId="24" fillId="3" borderId="145" xfId="0" applyNumberFormat="1" applyFont="1" applyFill="1" applyBorder="1" applyAlignment="1" applyProtection="1">
      <alignment vertical="top" wrapText="1"/>
      <protection locked="0"/>
    </xf>
    <xf numFmtId="49" fontId="24" fillId="3" borderId="147" xfId="0" applyNumberFormat="1" applyFont="1" applyFill="1" applyBorder="1" applyAlignment="1" applyProtection="1">
      <alignment vertical="top" wrapText="1"/>
      <protection locked="0"/>
    </xf>
    <xf numFmtId="0" fontId="24" fillId="4" borderId="148" xfId="0" applyFont="1" applyFill="1" applyBorder="1" applyAlignment="1">
      <alignment vertical="center" wrapText="1"/>
    </xf>
    <xf numFmtId="0" fontId="0" fillId="11" borderId="83" xfId="0" applyFill="1" applyBorder="1">
      <alignment vertical="center"/>
    </xf>
    <xf numFmtId="0" fontId="0" fillId="11" borderId="153" xfId="0" applyFill="1" applyBorder="1">
      <alignment vertical="center"/>
    </xf>
    <xf numFmtId="0" fontId="0" fillId="11" borderId="154" xfId="0" applyFill="1" applyBorder="1">
      <alignment vertical="center"/>
    </xf>
    <xf numFmtId="0" fontId="0" fillId="11" borderId="155" xfId="0" applyFill="1" applyBorder="1">
      <alignment vertical="center"/>
    </xf>
    <xf numFmtId="0" fontId="15" fillId="4" borderId="4" xfId="30" applyFill="1" applyBorder="1" applyAlignment="1">
      <alignment vertical="center"/>
    </xf>
    <xf numFmtId="0" fontId="15" fillId="4" borderId="45" xfId="30" applyFill="1" applyBorder="1" applyAlignment="1">
      <alignment vertical="center"/>
    </xf>
    <xf numFmtId="0" fontId="15" fillId="0" borderId="0" xfId="39" applyAlignment="1">
      <alignment horizontal="center" vertical="center"/>
    </xf>
    <xf numFmtId="0" fontId="0" fillId="0" borderId="0" xfId="39" applyFont="1" applyAlignment="1">
      <alignment horizontal="center" vertical="center"/>
    </xf>
    <xf numFmtId="0" fontId="15" fillId="0" borderId="0" xfId="30" applyAlignment="1">
      <alignment vertical="center"/>
    </xf>
    <xf numFmtId="0" fontId="0" fillId="0" borderId="0" xfId="30" applyFont="1" applyAlignment="1">
      <alignment vertical="center"/>
    </xf>
    <xf numFmtId="0" fontId="15" fillId="0" borderId="36" xfId="39" applyBorder="1" applyAlignment="1">
      <alignment horizontal="center" vertical="center"/>
    </xf>
    <xf numFmtId="0" fontId="15" fillId="4" borderId="115" xfId="30" applyFill="1" applyBorder="1" applyAlignment="1">
      <alignment vertical="center"/>
    </xf>
    <xf numFmtId="0" fontId="0" fillId="0" borderId="44" xfId="39" applyFont="1" applyBorder="1" applyAlignment="1">
      <alignment horizontal="center" vertical="center"/>
    </xf>
    <xf numFmtId="0" fontId="24" fillId="2" borderId="28" xfId="12" applyFont="1" applyFill="1" applyBorder="1" applyAlignment="1">
      <alignment horizontal="center" vertical="center"/>
    </xf>
    <xf numFmtId="0" fontId="0" fillId="0" borderId="0" xfId="12" applyFont="1" applyAlignment="1">
      <alignment horizontal="center" vertical="center" wrapText="1"/>
    </xf>
    <xf numFmtId="0" fontId="24" fillId="2" borderId="40" xfId="12" applyFont="1" applyFill="1" applyBorder="1" applyAlignment="1">
      <alignment horizontal="center" vertical="center"/>
    </xf>
    <xf numFmtId="0" fontId="45" fillId="2" borderId="156" xfId="0" applyFont="1" applyFill="1" applyBorder="1" applyAlignment="1">
      <alignment horizontal="center" vertical="center" wrapText="1"/>
    </xf>
    <xf numFmtId="0" fontId="27" fillId="0" borderId="41" xfId="13" applyFont="1" applyBorder="1">
      <alignment vertical="center"/>
    </xf>
    <xf numFmtId="0" fontId="27" fillId="0" borderId="18" xfId="13" applyFont="1" applyBorder="1">
      <alignment vertical="center"/>
    </xf>
    <xf numFmtId="49" fontId="24" fillId="3" borderId="67" xfId="0" applyNumberFormat="1" applyFont="1" applyFill="1" applyBorder="1" applyAlignment="1" applyProtection="1">
      <alignment vertical="top" wrapText="1"/>
      <protection locked="0"/>
    </xf>
    <xf numFmtId="0" fontId="45" fillId="0" borderId="3" xfId="9" applyFont="1" applyBorder="1" applyAlignment="1">
      <alignment horizontal="center" vertical="center" wrapText="1"/>
    </xf>
    <xf numFmtId="0" fontId="45" fillId="0" borderId="29" xfId="9" applyFont="1" applyBorder="1" applyAlignment="1">
      <alignment horizontal="center" vertical="center" wrapText="1"/>
    </xf>
    <xf numFmtId="0" fontId="45" fillId="0" borderId="5" xfId="9" applyFont="1" applyBorder="1" applyAlignment="1">
      <alignment horizontal="center" vertical="center" wrapText="1"/>
    </xf>
    <xf numFmtId="49" fontId="24" fillId="3" borderId="124" xfId="0" applyNumberFormat="1" applyFont="1" applyFill="1" applyBorder="1" applyAlignment="1" applyProtection="1">
      <alignment vertical="top" wrapText="1"/>
      <protection locked="0"/>
    </xf>
    <xf numFmtId="188" fontId="0" fillId="6" borderId="115" xfId="9" applyNumberFormat="1" applyFont="1" applyFill="1" applyBorder="1">
      <alignment vertical="center"/>
    </xf>
    <xf numFmtId="184" fontId="0" fillId="6" borderId="4" xfId="2" applyNumberFormat="1" applyFont="1" applyFill="1" applyBorder="1" applyAlignment="1" applyProtection="1">
      <alignment vertical="center"/>
    </xf>
    <xf numFmtId="184" fontId="0" fillId="6" borderId="4" xfId="2" applyNumberFormat="1" applyFont="1" applyFill="1" applyBorder="1" applyAlignment="1" applyProtection="1">
      <alignment vertical="center"/>
      <protection locked="0"/>
    </xf>
    <xf numFmtId="184" fontId="0" fillId="6" borderId="156" xfId="2" applyNumberFormat="1" applyFont="1" applyFill="1" applyBorder="1" applyAlignment="1" applyProtection="1">
      <alignment horizontal="right" vertical="center"/>
      <protection locked="0"/>
    </xf>
    <xf numFmtId="184" fontId="0" fillId="6" borderId="115" xfId="9" applyNumberFormat="1" applyFont="1" applyFill="1" applyBorder="1">
      <alignment vertical="center"/>
    </xf>
    <xf numFmtId="0" fontId="0" fillId="4" borderId="1" xfId="30" applyFont="1" applyFill="1" applyBorder="1" applyAlignment="1">
      <alignment vertical="center"/>
    </xf>
    <xf numFmtId="49" fontId="0" fillId="4" borderId="1" xfId="8" applyNumberFormat="1" applyFont="1" applyFill="1" applyBorder="1" applyAlignment="1">
      <alignment horizontal="left" vertical="center" wrapText="1"/>
    </xf>
    <xf numFmtId="49" fontId="0" fillId="4" borderId="97" xfId="0" applyNumberFormat="1" applyFill="1" applyBorder="1" applyAlignment="1">
      <alignment horizontal="center" vertical="center" wrapText="1"/>
    </xf>
    <xf numFmtId="49" fontId="0" fillId="4" borderId="98" xfId="0" applyNumberFormat="1" applyFill="1" applyBorder="1" applyAlignment="1">
      <alignment horizontal="center" vertical="center" wrapText="1"/>
    </xf>
    <xf numFmtId="0" fontId="0" fillId="4" borderId="1" xfId="0" applyFill="1" applyBorder="1" applyAlignment="1">
      <alignment vertical="center" wrapText="1" shrinkToFit="1"/>
    </xf>
    <xf numFmtId="0" fontId="0" fillId="4" borderId="33" xfId="0" applyFill="1" applyBorder="1" applyAlignment="1">
      <alignment vertical="center" wrapText="1" shrinkToFit="1"/>
    </xf>
    <xf numFmtId="38" fontId="27" fillId="4" borderId="33" xfId="5" applyFont="1" applyFill="1" applyBorder="1" applyAlignment="1">
      <alignment vertical="center"/>
    </xf>
    <xf numFmtId="38" fontId="27" fillId="6" borderId="1" xfId="5" applyFont="1" applyFill="1" applyBorder="1" applyAlignment="1">
      <alignment vertical="center"/>
    </xf>
    <xf numFmtId="38" fontId="27" fillId="6" borderId="33" xfId="5" applyFont="1" applyFill="1" applyBorder="1" applyAlignment="1">
      <alignment vertical="center"/>
    </xf>
    <xf numFmtId="0" fontId="0" fillId="0" borderId="132" xfId="9" applyFont="1" applyBorder="1" applyAlignment="1">
      <alignment horizontal="center" vertical="center"/>
    </xf>
    <xf numFmtId="0" fontId="0" fillId="4" borderId="163" xfId="9" applyFont="1" applyFill="1" applyBorder="1" applyAlignment="1">
      <alignment horizontal="center" vertical="center"/>
    </xf>
    <xf numFmtId="49" fontId="27" fillId="2" borderId="0" xfId="9" applyNumberFormat="1" applyFont="1" applyFill="1">
      <alignment vertical="center"/>
    </xf>
    <xf numFmtId="0" fontId="15" fillId="2" borderId="0" xfId="9" applyFont="1" applyFill="1">
      <alignment vertical="center"/>
    </xf>
    <xf numFmtId="0" fontId="15" fillId="2" borderId="0" xfId="9" applyFont="1" applyFill="1" applyBorder="1">
      <alignment vertical="center"/>
    </xf>
    <xf numFmtId="0" fontId="27" fillId="2" borderId="0" xfId="9" applyFont="1" applyFill="1" applyAlignment="1">
      <alignment horizontal="left" vertical="center" wrapText="1"/>
    </xf>
    <xf numFmtId="0" fontId="15" fillId="2" borderId="0" xfId="9" applyFont="1" applyFill="1" applyAlignment="1">
      <alignment vertical="center" wrapText="1"/>
    </xf>
    <xf numFmtId="0" fontId="53" fillId="2" borderId="0" xfId="9" applyFont="1" applyFill="1">
      <alignment vertical="center"/>
    </xf>
    <xf numFmtId="0" fontId="66" fillId="2" borderId="0" xfId="9" applyFont="1" applyFill="1">
      <alignment vertical="center"/>
    </xf>
    <xf numFmtId="0" fontId="26" fillId="2" borderId="0" xfId="9" applyFill="1">
      <alignment vertical="center"/>
    </xf>
    <xf numFmtId="0" fontId="15" fillId="2" borderId="0" xfId="8" applyFill="1">
      <alignment vertical="center"/>
    </xf>
    <xf numFmtId="0" fontId="27" fillId="2" borderId="0" xfId="9" applyFont="1" applyFill="1">
      <alignment vertical="center"/>
    </xf>
    <xf numFmtId="0" fontId="15" fillId="2" borderId="0" xfId="8" applyFill="1" applyProtection="1">
      <alignment vertical="center"/>
      <protection locked="0"/>
    </xf>
    <xf numFmtId="0" fontId="15" fillId="2" borderId="0" xfId="8" applyFill="1" applyAlignment="1" applyProtection="1">
      <alignment vertical="center" wrapText="1"/>
      <protection locked="0"/>
    </xf>
    <xf numFmtId="0" fontId="27" fillId="2" borderId="0" xfId="9" applyFont="1" applyFill="1" applyAlignment="1">
      <alignment horizontal="center" vertical="center"/>
    </xf>
    <xf numFmtId="0" fontId="27" fillId="2" borderId="0" xfId="9" applyFont="1" applyFill="1" applyAlignment="1">
      <alignment vertical="center" wrapText="1"/>
    </xf>
    <xf numFmtId="0" fontId="68" fillId="2" borderId="0" xfId="0" applyFont="1" applyFill="1">
      <alignment vertical="center"/>
    </xf>
    <xf numFmtId="0" fontId="24" fillId="2" borderId="0" xfId="8" applyFont="1" applyFill="1">
      <alignment vertical="center"/>
    </xf>
    <xf numFmtId="0" fontId="25" fillId="2" borderId="0" xfId="8" applyFont="1" applyFill="1">
      <alignment vertical="center"/>
    </xf>
    <xf numFmtId="0" fontId="24" fillId="2" borderId="1" xfId="8" applyFont="1" applyFill="1" applyBorder="1" applyAlignment="1">
      <alignment horizontal="center" vertical="center"/>
    </xf>
    <xf numFmtId="49" fontId="26" fillId="2" borderId="0" xfId="9" applyNumberFormat="1" applyFill="1">
      <alignment vertical="center"/>
    </xf>
    <xf numFmtId="0" fontId="24" fillId="2" borderId="0" xfId="8" applyFont="1" applyFill="1" applyProtection="1">
      <alignment vertical="center"/>
      <protection locked="0"/>
    </xf>
    <xf numFmtId="0" fontId="23" fillId="2" borderId="0" xfId="8" applyFont="1" applyFill="1">
      <alignment vertical="center"/>
    </xf>
    <xf numFmtId="0" fontId="24" fillId="2" borderId="44" xfId="8" applyFont="1" applyFill="1" applyBorder="1" applyAlignment="1">
      <alignment horizontal="center" vertical="center"/>
    </xf>
    <xf numFmtId="0" fontId="24" fillId="2" borderId="0" xfId="8" applyFont="1" applyFill="1" applyAlignment="1">
      <alignment horizontal="center" vertical="center"/>
    </xf>
    <xf numFmtId="0" fontId="24" fillId="2" borderId="1" xfId="8" applyFont="1" applyFill="1" applyBorder="1">
      <alignment vertical="center"/>
    </xf>
    <xf numFmtId="0" fontId="24" fillId="2" borderId="4" xfId="8" applyFont="1" applyFill="1" applyBorder="1">
      <alignment vertical="center"/>
    </xf>
    <xf numFmtId="0" fontId="24" fillId="2" borderId="41" xfId="8" applyFont="1" applyFill="1" applyBorder="1">
      <alignment vertical="center"/>
    </xf>
    <xf numFmtId="0" fontId="24" fillId="2" borderId="2" xfId="8" applyFont="1" applyFill="1" applyBorder="1">
      <alignment vertical="center"/>
    </xf>
    <xf numFmtId="0" fontId="24" fillId="2" borderId="45" xfId="8" applyFont="1" applyFill="1" applyBorder="1">
      <alignment vertical="center"/>
    </xf>
    <xf numFmtId="0" fontId="24" fillId="2" borderId="49" xfId="8" applyFont="1" applyFill="1" applyBorder="1">
      <alignment vertical="center"/>
    </xf>
    <xf numFmtId="0" fontId="24" fillId="2" borderId="38" xfId="8" applyFont="1" applyFill="1" applyBorder="1" applyAlignment="1">
      <alignment horizontal="center" vertical="center" shrinkToFit="1"/>
    </xf>
    <xf numFmtId="0" fontId="24" fillId="2" borderId="39" xfId="8" applyFont="1" applyFill="1" applyBorder="1" applyAlignment="1">
      <alignment vertical="center" wrapText="1"/>
    </xf>
    <xf numFmtId="0" fontId="24" fillId="2" borderId="0" xfId="8" applyFont="1" applyFill="1" applyAlignment="1">
      <alignment horizontal="center" vertical="center" shrinkToFit="1"/>
    </xf>
    <xf numFmtId="0" fontId="24" fillId="2" borderId="0" xfId="8" applyFont="1" applyFill="1" applyAlignment="1">
      <alignment vertical="center" wrapText="1"/>
    </xf>
    <xf numFmtId="0" fontId="41" fillId="2" borderId="0" xfId="0" applyFont="1" applyFill="1">
      <alignment vertical="center"/>
    </xf>
    <xf numFmtId="0" fontId="24" fillId="2" borderId="0" xfId="0" applyFont="1" applyFill="1">
      <alignment vertical="center"/>
    </xf>
    <xf numFmtId="49" fontId="45" fillId="2" borderId="0" xfId="0" applyNumberFormat="1" applyFont="1" applyFill="1">
      <alignment vertical="center"/>
    </xf>
    <xf numFmtId="49" fontId="24" fillId="2" borderId="0" xfId="0" applyNumberFormat="1" applyFont="1" applyFill="1">
      <alignment vertical="center"/>
    </xf>
    <xf numFmtId="0" fontId="24" fillId="2" borderId="0" xfId="0" applyFont="1" applyFill="1" applyAlignment="1">
      <alignment horizontal="left" vertical="center" wrapText="1"/>
    </xf>
    <xf numFmtId="0" fontId="0" fillId="2" borderId="0" xfId="0" applyFill="1">
      <alignment vertical="center"/>
    </xf>
    <xf numFmtId="0" fontId="24" fillId="2" borderId="0" xfId="8" applyFont="1" applyFill="1" applyAlignment="1" applyProtection="1">
      <alignment vertical="center" wrapText="1"/>
      <protection locked="0"/>
    </xf>
    <xf numFmtId="190" fontId="24" fillId="2" borderId="0" xfId="0" applyNumberFormat="1" applyFont="1" applyFill="1" applyAlignment="1">
      <alignment horizontal="left" vertical="center" wrapText="1"/>
    </xf>
    <xf numFmtId="0" fontId="24" fillId="2" borderId="0" xfId="0" applyFont="1" applyFill="1" applyAlignment="1">
      <alignment horizontal="left" vertical="top" wrapText="1"/>
    </xf>
    <xf numFmtId="0" fontId="24" fillId="2" borderId="0" xfId="0" applyFont="1" applyFill="1" applyAlignment="1">
      <alignment vertical="top" wrapText="1"/>
    </xf>
    <xf numFmtId="0" fontId="41" fillId="2" borderId="0" xfId="12" applyFont="1" applyFill="1" applyAlignment="1">
      <alignment vertical="center"/>
    </xf>
    <xf numFmtId="0" fontId="24" fillId="2" borderId="0" xfId="0" applyFont="1" applyFill="1" applyAlignment="1">
      <alignment horizontal="center" vertical="center"/>
    </xf>
    <xf numFmtId="0" fontId="24" fillId="2" borderId="0" xfId="0" applyFont="1" applyFill="1" applyAlignment="1">
      <alignment horizontal="left" vertical="center"/>
    </xf>
    <xf numFmtId="49" fontId="0" fillId="2" borderId="0" xfId="0" applyNumberFormat="1" applyFill="1">
      <alignment vertical="center"/>
    </xf>
    <xf numFmtId="49" fontId="24" fillId="2" borderId="0" xfId="0" applyNumberFormat="1" applyFont="1" applyFill="1" applyAlignment="1" applyProtection="1">
      <alignment horizontal="center" vertical="center" wrapText="1"/>
      <protection locked="0"/>
    </xf>
    <xf numFmtId="49" fontId="24" fillId="2" borderId="0" xfId="0" applyNumberFormat="1" applyFont="1" applyFill="1" applyAlignment="1" applyProtection="1">
      <alignment vertical="top" wrapText="1"/>
      <protection locked="0"/>
    </xf>
    <xf numFmtId="0" fontId="24" fillId="2" borderId="0" xfId="9" applyFont="1" applyFill="1">
      <alignment vertical="center"/>
    </xf>
    <xf numFmtId="49" fontId="24" fillId="2" borderId="0" xfId="9" applyNumberFormat="1" applyFont="1" applyFill="1">
      <alignment vertical="center"/>
    </xf>
    <xf numFmtId="0" fontId="24" fillId="2" borderId="0" xfId="9" applyFont="1" applyFill="1" applyAlignment="1">
      <alignment horizontal="left" vertical="center" wrapText="1"/>
    </xf>
    <xf numFmtId="190" fontId="24" fillId="2" borderId="0" xfId="9" applyNumberFormat="1" applyFont="1" applyFill="1" applyAlignment="1">
      <alignment horizontal="left" vertical="center" wrapText="1"/>
    </xf>
    <xf numFmtId="0" fontId="24" fillId="2" borderId="0" xfId="9" applyFont="1" applyFill="1" applyAlignment="1">
      <alignment vertical="top" wrapText="1"/>
    </xf>
    <xf numFmtId="0" fontId="15" fillId="2" borderId="0" xfId="9" applyFont="1" applyFill="1" applyAlignment="1">
      <alignment vertical="top" wrapText="1"/>
    </xf>
    <xf numFmtId="0" fontId="24" fillId="2" borderId="0" xfId="9" applyFont="1" applyFill="1" applyAlignment="1">
      <alignment horizontal="left" vertical="top" wrapText="1"/>
    </xf>
    <xf numFmtId="0" fontId="15" fillId="2" borderId="0" xfId="9" applyFont="1" applyFill="1" applyAlignment="1">
      <alignment horizontal="left" vertical="top" wrapText="1"/>
    </xf>
    <xf numFmtId="0" fontId="24" fillId="2" borderId="0" xfId="9" applyFont="1" applyFill="1" applyAlignment="1">
      <alignment vertical="center" wrapText="1"/>
    </xf>
    <xf numFmtId="0" fontId="24" fillId="2" borderId="0" xfId="9" applyFont="1" applyFill="1" applyAlignment="1">
      <alignment horizontal="center" vertical="center" wrapText="1"/>
    </xf>
    <xf numFmtId="49" fontId="24" fillId="2" borderId="0" xfId="9" applyNumberFormat="1" applyFont="1" applyFill="1" applyAlignment="1" applyProtection="1">
      <alignment horizontal="center" vertical="center" wrapText="1"/>
      <protection locked="0"/>
    </xf>
    <xf numFmtId="49" fontId="24" fillId="2" borderId="0" xfId="9" applyNumberFormat="1" applyFont="1" applyFill="1" applyAlignment="1" applyProtection="1">
      <alignment horizontal="center" vertical="top" wrapText="1"/>
      <protection locked="0"/>
    </xf>
    <xf numFmtId="49" fontId="15" fillId="2" borderId="0" xfId="9" applyNumberFormat="1" applyFont="1" applyFill="1">
      <alignment vertical="center"/>
    </xf>
    <xf numFmtId="0" fontId="24" fillId="2" borderId="0" xfId="9" applyFont="1" applyFill="1" applyAlignment="1">
      <alignment vertical="top"/>
    </xf>
    <xf numFmtId="0" fontId="0" fillId="0" borderId="107" xfId="0" quotePrefix="1" applyBorder="1" applyAlignment="1">
      <alignment horizontal="center" vertical="center" wrapText="1" shrinkToFit="1"/>
    </xf>
    <xf numFmtId="38" fontId="27" fillId="6" borderId="5" xfId="5" applyFont="1" applyFill="1" applyBorder="1" applyAlignment="1">
      <alignment horizontal="right" vertical="center"/>
    </xf>
    <xf numFmtId="38" fontId="27" fillId="6" borderId="9" xfId="5" applyFont="1" applyFill="1" applyBorder="1" applyAlignment="1">
      <alignment horizontal="right" vertical="center"/>
    </xf>
    <xf numFmtId="38" fontId="27" fillId="6" borderId="61" xfId="5" applyFont="1" applyFill="1" applyBorder="1" applyAlignment="1">
      <alignment horizontal="right" vertical="center"/>
    </xf>
    <xf numFmtId="0" fontId="45" fillId="2" borderId="40" xfId="0" applyFont="1" applyFill="1" applyBorder="1" applyAlignment="1">
      <alignment horizontal="center" vertical="center" wrapText="1"/>
    </xf>
    <xf numFmtId="184" fontId="0" fillId="6" borderId="134" xfId="2" applyNumberFormat="1" applyFont="1" applyFill="1" applyBorder="1" applyAlignment="1" applyProtection="1">
      <alignment vertical="center"/>
    </xf>
    <xf numFmtId="184" fontId="0" fillId="6" borderId="134" xfId="2" applyNumberFormat="1" applyFont="1" applyFill="1" applyBorder="1" applyAlignment="1" applyProtection="1">
      <alignment vertical="center"/>
      <protection locked="0"/>
    </xf>
    <xf numFmtId="188" fontId="0" fillId="6" borderId="169" xfId="9" applyNumberFormat="1" applyFont="1" applyFill="1" applyBorder="1">
      <alignment vertical="center"/>
    </xf>
    <xf numFmtId="184" fontId="0" fillId="6" borderId="170" xfId="2" applyNumberFormat="1" applyFont="1" applyFill="1" applyBorder="1" applyAlignment="1" applyProtection="1">
      <alignment horizontal="right" vertical="center"/>
      <protection locked="0"/>
    </xf>
    <xf numFmtId="184" fontId="0" fillId="6" borderId="169" xfId="9" applyNumberFormat="1" applyFont="1" applyFill="1" applyBorder="1">
      <alignment vertical="center"/>
    </xf>
    <xf numFmtId="0" fontId="23" fillId="0" borderId="48" xfId="0" applyFont="1" applyBorder="1" applyAlignment="1">
      <alignment horizontal="center" vertical="center" wrapText="1"/>
    </xf>
    <xf numFmtId="0" fontId="23" fillId="0" borderId="171" xfId="0" applyFont="1" applyBorder="1" applyAlignment="1">
      <alignment horizontal="center" vertical="center" wrapText="1"/>
    </xf>
    <xf numFmtId="184" fontId="23" fillId="0" borderId="171" xfId="0" applyNumberFormat="1" applyFont="1" applyBorder="1" applyAlignment="1">
      <alignment vertical="center" wrapText="1"/>
    </xf>
    <xf numFmtId="38" fontId="0" fillId="4" borderId="4" xfId="2" applyFont="1" applyFill="1" applyBorder="1" applyAlignment="1">
      <alignment horizontal="right" vertical="center"/>
    </xf>
    <xf numFmtId="38" fontId="0" fillId="6" borderId="4" xfId="2" applyFont="1" applyFill="1" applyBorder="1" applyAlignment="1">
      <alignment horizontal="right" vertical="center"/>
    </xf>
    <xf numFmtId="189" fontId="0" fillId="4" borderId="4" xfId="2" applyNumberFormat="1" applyFont="1" applyFill="1" applyBorder="1" applyAlignment="1">
      <alignment horizontal="right" vertical="center"/>
    </xf>
    <xf numFmtId="189" fontId="0" fillId="6" borderId="115" xfId="2" applyNumberFormat="1" applyFont="1" applyFill="1" applyBorder="1" applyAlignment="1">
      <alignment horizontal="right" vertical="center"/>
    </xf>
    <xf numFmtId="189" fontId="0" fillId="4" borderId="19" xfId="2" applyNumberFormat="1" applyFont="1" applyFill="1" applyBorder="1" applyAlignment="1">
      <alignment horizontal="right" vertical="center"/>
    </xf>
    <xf numFmtId="189" fontId="0" fillId="6" borderId="156" xfId="2" applyNumberFormat="1" applyFont="1" applyFill="1" applyBorder="1" applyAlignment="1">
      <alignment horizontal="right" vertical="center"/>
    </xf>
    <xf numFmtId="38" fontId="0" fillId="4" borderId="34" xfId="2" applyFont="1" applyFill="1" applyBorder="1" applyAlignment="1">
      <alignment horizontal="right" vertical="center"/>
    </xf>
    <xf numFmtId="38" fontId="0" fillId="6" borderId="115" xfId="2" applyFont="1" applyFill="1" applyBorder="1" applyAlignment="1">
      <alignment horizontal="right" vertical="center"/>
    </xf>
    <xf numFmtId="3" fontId="0" fillId="4" borderId="19" xfId="2" applyNumberFormat="1" applyFont="1" applyFill="1" applyBorder="1" applyAlignment="1">
      <alignment horizontal="right" vertical="center"/>
    </xf>
    <xf numFmtId="184" fontId="0" fillId="5" borderId="28" xfId="2" applyNumberFormat="1" applyFont="1" applyFill="1" applyBorder="1" applyAlignment="1" applyProtection="1">
      <alignment vertical="center"/>
      <protection locked="0"/>
    </xf>
    <xf numFmtId="184" fontId="0" fillId="5" borderId="4" xfId="2" applyNumberFormat="1" applyFont="1" applyFill="1" applyBorder="1" applyAlignment="1" applyProtection="1">
      <alignment vertical="center"/>
      <protection locked="0"/>
    </xf>
    <xf numFmtId="184" fontId="0" fillId="5" borderId="111" xfId="2" applyNumberFormat="1" applyFont="1" applyFill="1" applyBorder="1" applyAlignment="1" applyProtection="1">
      <alignment vertical="center"/>
      <protection locked="0"/>
    </xf>
    <xf numFmtId="0" fontId="45" fillId="2" borderId="172" xfId="0" applyFont="1" applyFill="1" applyBorder="1" applyAlignment="1">
      <alignment horizontal="center" vertical="center" wrapText="1"/>
    </xf>
    <xf numFmtId="38" fontId="0" fillId="4" borderId="9" xfId="2" applyFont="1" applyFill="1" applyBorder="1" applyAlignment="1">
      <alignment horizontal="right" vertical="center"/>
    </xf>
    <xf numFmtId="38" fontId="0" fillId="6" borderId="9" xfId="2" applyFont="1" applyFill="1" applyBorder="1" applyAlignment="1">
      <alignment horizontal="right" vertical="center"/>
    </xf>
    <xf numFmtId="189" fontId="0" fillId="4" borderId="9" xfId="2" applyNumberFormat="1" applyFont="1" applyFill="1" applyBorder="1" applyAlignment="1">
      <alignment horizontal="right" vertical="center"/>
    </xf>
    <xf numFmtId="189" fontId="0" fillId="4" borderId="10" xfId="2" applyNumberFormat="1" applyFont="1" applyFill="1" applyBorder="1" applyAlignment="1">
      <alignment horizontal="right" vertical="center"/>
    </xf>
    <xf numFmtId="189" fontId="0" fillId="6" borderId="172" xfId="2" applyNumberFormat="1" applyFont="1" applyFill="1" applyBorder="1" applyAlignment="1">
      <alignment horizontal="right" vertical="center"/>
    </xf>
    <xf numFmtId="38" fontId="0" fillId="4" borderId="61" xfId="2" applyFont="1" applyFill="1" applyBorder="1" applyAlignment="1">
      <alignment horizontal="right" vertical="center"/>
    </xf>
    <xf numFmtId="38" fontId="0" fillId="6" borderId="173" xfId="2" applyFont="1" applyFill="1" applyBorder="1" applyAlignment="1">
      <alignment horizontal="right" vertical="center"/>
    </xf>
    <xf numFmtId="3" fontId="0" fillId="4" borderId="10" xfId="2" applyNumberFormat="1" applyFont="1" applyFill="1" applyBorder="1" applyAlignment="1">
      <alignment horizontal="right" vertical="center"/>
    </xf>
    <xf numFmtId="184" fontId="0" fillId="5" borderId="40" xfId="2" applyNumberFormat="1" applyFont="1" applyFill="1" applyBorder="1" applyAlignment="1" applyProtection="1">
      <alignment vertical="center"/>
      <protection locked="0"/>
    </xf>
    <xf numFmtId="184" fontId="0" fillId="5" borderId="9" xfId="2" applyNumberFormat="1" applyFont="1" applyFill="1" applyBorder="1" applyAlignment="1" applyProtection="1">
      <alignment vertical="center"/>
      <protection locked="0"/>
    </xf>
    <xf numFmtId="184" fontId="0" fillId="5" borderId="31" xfId="2" applyNumberFormat="1" applyFont="1" applyFill="1" applyBorder="1" applyAlignment="1" applyProtection="1">
      <alignment vertical="center"/>
      <protection locked="0"/>
    </xf>
    <xf numFmtId="0" fontId="23" fillId="0" borderId="119" xfId="0" applyFont="1" applyBorder="1" applyAlignment="1">
      <alignment horizontal="center" vertical="center" wrapText="1"/>
    </xf>
    <xf numFmtId="0" fontId="24" fillId="0" borderId="1" xfId="9" applyFont="1" applyFill="1" applyBorder="1" applyAlignment="1">
      <alignment horizontal="left" vertical="center" wrapText="1"/>
    </xf>
    <xf numFmtId="0" fontId="0" fillId="0" borderId="26" xfId="0" applyBorder="1" applyAlignment="1">
      <alignment horizontal="center" vertical="center"/>
    </xf>
    <xf numFmtId="0" fontId="0" fillId="0" borderId="0" xfId="0" applyAlignment="1" applyProtection="1">
      <alignment horizontal="left" wrapText="1"/>
      <protection locked="0"/>
    </xf>
    <xf numFmtId="0" fontId="27" fillId="0" borderId="0" xfId="9" applyFont="1" applyAlignment="1">
      <alignment horizontal="left" vertical="center" wrapText="1"/>
    </xf>
    <xf numFmtId="0" fontId="27" fillId="6" borderId="30" xfId="9" applyFont="1" applyFill="1" applyBorder="1" applyAlignment="1">
      <alignment horizontal="center" vertical="center" wrapText="1"/>
    </xf>
    <xf numFmtId="0" fontId="27" fillId="6" borderId="81" xfId="9" applyFont="1" applyFill="1" applyBorder="1" applyAlignment="1">
      <alignment horizontal="center" vertical="center" wrapText="1"/>
    </xf>
    <xf numFmtId="0" fontId="27" fillId="0" borderId="0" xfId="0" applyFont="1" applyBorder="1">
      <alignment vertical="center"/>
    </xf>
    <xf numFmtId="0" fontId="27" fillId="2" borderId="0" xfId="30" applyFont="1" applyFill="1" applyAlignment="1">
      <alignment vertical="center"/>
    </xf>
    <xf numFmtId="0" fontId="27" fillId="2" borderId="1" xfId="30" applyFont="1" applyFill="1" applyBorder="1" applyAlignment="1">
      <alignment horizontal="justify" vertical="center"/>
    </xf>
    <xf numFmtId="0" fontId="27" fillId="2" borderId="32" xfId="30" applyFont="1" applyFill="1" applyBorder="1" applyAlignment="1">
      <alignment horizontal="justify" vertical="center"/>
    </xf>
    <xf numFmtId="0" fontId="27" fillId="12" borderId="1" xfId="0" applyFont="1" applyFill="1" applyBorder="1" applyAlignment="1">
      <alignment horizontal="left" vertical="top"/>
    </xf>
    <xf numFmtId="0" fontId="27" fillId="9" borderId="1" xfId="30" applyFont="1" applyFill="1" applyBorder="1" applyAlignment="1">
      <alignment vertical="center"/>
    </xf>
    <xf numFmtId="0" fontId="0" fillId="2" borderId="41" xfId="0" applyFill="1" applyBorder="1" applyAlignment="1" applyProtection="1">
      <alignment vertical="top" wrapText="1"/>
      <protection locked="0"/>
    </xf>
    <xf numFmtId="0" fontId="0" fillId="2" borderId="41" xfId="0" applyFill="1" applyBorder="1" applyAlignment="1" applyProtection="1">
      <alignment horizontal="right" vertical="top" wrapText="1"/>
      <protection locked="0"/>
    </xf>
    <xf numFmtId="0" fontId="0" fillId="5" borderId="41" xfId="0" applyFill="1" applyBorder="1" applyAlignment="1" applyProtection="1">
      <alignment vertical="top" wrapText="1"/>
      <protection locked="0"/>
    </xf>
    <xf numFmtId="0" fontId="24" fillId="2" borderId="41" xfId="0" applyFont="1" applyFill="1" applyBorder="1" applyAlignment="1" applyProtection="1">
      <alignment vertical="top" wrapText="1"/>
      <protection locked="0"/>
    </xf>
    <xf numFmtId="49" fontId="24" fillId="0" borderId="2" xfId="0" applyNumberFormat="1" applyFont="1" applyBorder="1" applyAlignment="1" applyProtection="1">
      <alignment horizontal="left" vertical="center"/>
      <protection locked="0"/>
    </xf>
    <xf numFmtId="188" fontId="24" fillId="4" borderId="1" xfId="2" applyNumberFormat="1" applyFont="1" applyFill="1" applyBorder="1" applyAlignment="1">
      <alignment horizontal="right" vertical="center"/>
    </xf>
    <xf numFmtId="188" fontId="24" fillId="4" borderId="9" xfId="2" applyNumberFormat="1" applyFont="1" applyFill="1" applyBorder="1" applyAlignment="1">
      <alignment horizontal="right" vertical="center"/>
    </xf>
    <xf numFmtId="189" fontId="0" fillId="6" borderId="173" xfId="2" applyNumberFormat="1" applyFont="1" applyFill="1" applyBorder="1" applyAlignment="1">
      <alignment horizontal="right" vertical="center"/>
    </xf>
    <xf numFmtId="0" fontId="24" fillId="0" borderId="49" xfId="0" applyFont="1" applyBorder="1" applyProtection="1">
      <alignment vertical="center"/>
      <protection locked="0"/>
    </xf>
    <xf numFmtId="0" fontId="24" fillId="2" borderId="0" xfId="0" applyFont="1" applyFill="1" applyProtection="1">
      <alignment vertical="center"/>
      <protection locked="0"/>
    </xf>
    <xf numFmtId="0" fontId="24" fillId="2" borderId="38" xfId="0" applyFont="1" applyFill="1" applyBorder="1" applyAlignment="1" applyProtection="1">
      <alignment vertical="top" wrapText="1"/>
      <protection locked="0"/>
    </xf>
    <xf numFmtId="0" fontId="24" fillId="2" borderId="41" xfId="0" applyFont="1" applyFill="1" applyBorder="1" applyAlignment="1">
      <alignment horizontal="right" vertical="top"/>
    </xf>
    <xf numFmtId="0" fontId="24" fillId="5" borderId="49" xfId="0" applyFont="1" applyFill="1" applyBorder="1" applyAlignment="1">
      <alignment vertical="top" wrapText="1"/>
    </xf>
    <xf numFmtId="188" fontId="24" fillId="5" borderId="1" xfId="2" applyNumberFormat="1" applyFont="1" applyFill="1" applyBorder="1" applyAlignment="1" applyProtection="1">
      <alignment horizontal="right" vertical="center"/>
    </xf>
    <xf numFmtId="188" fontId="24" fillId="5" borderId="9" xfId="2" applyNumberFormat="1" applyFont="1" applyFill="1" applyBorder="1" applyAlignment="1" applyProtection="1">
      <alignment horizontal="right" vertical="center"/>
    </xf>
    <xf numFmtId="0" fontId="15" fillId="0" borderId="1" xfId="84" applyFont="1" applyBorder="1">
      <alignment vertical="center"/>
    </xf>
    <xf numFmtId="188" fontId="24" fillId="4" borderId="10" xfId="9" applyNumberFormat="1" applyFont="1" applyFill="1" applyBorder="1" applyAlignment="1">
      <alignment horizontal="left" vertical="top" wrapText="1"/>
    </xf>
    <xf numFmtId="188" fontId="24" fillId="5" borderId="174" xfId="9" applyNumberFormat="1" applyFont="1" applyFill="1" applyBorder="1" applyAlignment="1">
      <alignment horizontal="left" vertical="top" wrapText="1"/>
    </xf>
    <xf numFmtId="188" fontId="24" fillId="5" borderId="32" xfId="9" applyNumberFormat="1" applyFont="1" applyFill="1" applyBorder="1" applyAlignment="1">
      <alignment horizontal="left" vertical="top" wrapText="1"/>
    </xf>
    <xf numFmtId="188" fontId="24" fillId="4" borderId="46" xfId="9" applyNumberFormat="1" applyFont="1" applyFill="1" applyBorder="1" applyAlignment="1">
      <alignment horizontal="left" vertical="top" wrapText="1"/>
    </xf>
    <xf numFmtId="188" fontId="24" fillId="4" borderId="10" xfId="2" applyNumberFormat="1" applyFont="1" applyFill="1" applyBorder="1" applyAlignment="1">
      <alignment horizontal="right" vertical="center"/>
    </xf>
    <xf numFmtId="188" fontId="24" fillId="4" borderId="46" xfId="2" applyNumberFormat="1" applyFont="1" applyFill="1" applyBorder="1" applyAlignment="1">
      <alignment horizontal="right" vertical="center"/>
    </xf>
    <xf numFmtId="188" fontId="24" fillId="4" borderId="174" xfId="9" applyNumberFormat="1" applyFont="1" applyFill="1" applyBorder="1" applyAlignment="1">
      <alignment horizontal="left" vertical="top" wrapText="1"/>
    </xf>
    <xf numFmtId="188" fontId="24" fillId="4" borderId="32" xfId="9" applyNumberFormat="1" applyFont="1" applyFill="1" applyBorder="1" applyAlignment="1">
      <alignment horizontal="left" vertical="top" wrapText="1"/>
    </xf>
    <xf numFmtId="0" fontId="0" fillId="0" borderId="0" xfId="0">
      <alignment vertical="center"/>
    </xf>
    <xf numFmtId="0" fontId="0" fillId="0" borderId="0" xfId="0" applyProtection="1">
      <alignment vertical="center"/>
      <protection locked="0"/>
    </xf>
    <xf numFmtId="0" fontId="24" fillId="4" borderId="1" xfId="9" applyFont="1" applyFill="1" applyBorder="1" applyAlignment="1">
      <alignment horizontal="right" vertical="center" wrapText="1"/>
    </xf>
    <xf numFmtId="0" fontId="24" fillId="4" borderId="1" xfId="9" applyFont="1" applyFill="1" applyBorder="1" applyAlignment="1">
      <alignment horizontal="left" vertical="center" wrapText="1"/>
    </xf>
    <xf numFmtId="49" fontId="0" fillId="0" borderId="2" xfId="0" applyNumberFormat="1" applyBorder="1" applyAlignment="1" applyProtection="1">
      <alignment horizontal="left" vertical="center"/>
      <protection locked="0"/>
    </xf>
    <xf numFmtId="0" fontId="0" fillId="0" borderId="36" xfId="0" applyBorder="1" applyAlignment="1" applyProtection="1">
      <alignment horizontal="center" vertical="center"/>
      <protection locked="0"/>
    </xf>
    <xf numFmtId="183" fontId="0" fillId="6" borderId="1" xfId="0" quotePrefix="1" applyNumberFormat="1" applyFill="1" applyBorder="1" applyAlignment="1" applyProtection="1">
      <alignment horizontal="center" vertical="center"/>
      <protection locked="0"/>
    </xf>
    <xf numFmtId="38" fontId="0" fillId="6" borderId="1" xfId="2" applyFont="1" applyFill="1" applyBorder="1" applyAlignment="1">
      <alignment horizontal="right" vertical="center"/>
    </xf>
    <xf numFmtId="38" fontId="0" fillId="4" borderId="1" xfId="2" applyFont="1" applyFill="1" applyBorder="1" applyAlignment="1">
      <alignment horizontal="right" vertical="center"/>
    </xf>
    <xf numFmtId="0" fontId="0" fillId="0" borderId="43" xfId="0" applyBorder="1" applyAlignment="1" applyProtection="1">
      <alignment vertical="center" textRotation="255"/>
      <protection locked="0"/>
    </xf>
    <xf numFmtId="0" fontId="27" fillId="4" borderId="1" xfId="9" applyFont="1" applyFill="1" applyBorder="1" applyAlignment="1">
      <alignment horizontal="left" vertical="center" wrapText="1"/>
    </xf>
    <xf numFmtId="38" fontId="0" fillId="4" borderId="4" xfId="2" applyFont="1" applyFill="1" applyBorder="1" applyAlignment="1">
      <alignment horizontal="right" vertical="center"/>
    </xf>
    <xf numFmtId="38" fontId="0" fillId="6" borderId="4" xfId="2" applyFont="1" applyFill="1" applyBorder="1" applyAlignment="1">
      <alignment horizontal="right" vertical="center"/>
    </xf>
    <xf numFmtId="38" fontId="0" fillId="4" borderId="9" xfId="2" applyFont="1" applyFill="1" applyBorder="1" applyAlignment="1">
      <alignment horizontal="right" vertical="center"/>
    </xf>
    <xf numFmtId="38" fontId="0" fillId="6" borderId="9" xfId="2" applyFont="1" applyFill="1" applyBorder="1" applyAlignment="1">
      <alignment horizontal="right" vertical="center"/>
    </xf>
    <xf numFmtId="0" fontId="0" fillId="2" borderId="4" xfId="0" applyFill="1" applyBorder="1" applyAlignment="1" applyProtection="1">
      <alignment vertical="top"/>
      <protection locked="0"/>
    </xf>
    <xf numFmtId="0" fontId="0" fillId="2" borderId="41" xfId="0" applyFill="1" applyBorder="1" applyAlignment="1" applyProtection="1">
      <alignment vertical="top" wrapText="1"/>
      <protection locked="0"/>
    </xf>
    <xf numFmtId="0" fontId="0" fillId="2" borderId="41" xfId="0" applyFill="1" applyBorder="1" applyAlignment="1" applyProtection="1">
      <alignment horizontal="right" vertical="top" wrapText="1"/>
      <protection locked="0"/>
    </xf>
    <xf numFmtId="0" fontId="0" fillId="5" borderId="41" xfId="0" applyFill="1" applyBorder="1" applyAlignment="1" applyProtection="1">
      <alignment vertical="top" wrapText="1"/>
      <protection locked="0"/>
    </xf>
    <xf numFmtId="0" fontId="24" fillId="2" borderId="41" xfId="0" applyFont="1" applyFill="1" applyBorder="1" applyAlignment="1" applyProtection="1">
      <alignment vertical="top" wrapText="1"/>
      <protection locked="0"/>
    </xf>
    <xf numFmtId="49" fontId="24" fillId="0" borderId="2" xfId="0" applyNumberFormat="1" applyFont="1" applyBorder="1" applyAlignment="1" applyProtection="1">
      <alignment horizontal="left" vertical="center"/>
      <protection locked="0"/>
    </xf>
    <xf numFmtId="188" fontId="24" fillId="4" borderId="1" xfId="2" applyNumberFormat="1" applyFont="1" applyFill="1" applyBorder="1" applyAlignment="1">
      <alignment horizontal="right" vertical="center"/>
    </xf>
    <xf numFmtId="188" fontId="24" fillId="4" borderId="9" xfId="2" applyNumberFormat="1" applyFont="1" applyFill="1" applyBorder="1" applyAlignment="1">
      <alignment horizontal="right" vertical="center"/>
    </xf>
    <xf numFmtId="0" fontId="15" fillId="2" borderId="1" xfId="9" applyFont="1" applyFill="1" applyBorder="1" applyAlignment="1">
      <alignment horizontal="left" vertical="center" wrapText="1"/>
    </xf>
    <xf numFmtId="0" fontId="27" fillId="2" borderId="1" xfId="0" applyFont="1" applyFill="1" applyBorder="1" applyAlignment="1">
      <alignment horizontal="left" vertical="top" shrinkToFit="1"/>
    </xf>
    <xf numFmtId="0" fontId="0" fillId="0" borderId="1" xfId="84" applyFont="1" applyBorder="1">
      <alignment vertical="center"/>
    </xf>
    <xf numFmtId="0" fontId="0" fillId="0" borderId="4" xfId="0" applyFill="1" applyBorder="1" applyAlignment="1" applyProtection="1">
      <alignment vertical="top"/>
      <protection locked="0"/>
    </xf>
    <xf numFmtId="0" fontId="0" fillId="0" borderId="41" xfId="0" applyFill="1" applyBorder="1" applyAlignment="1" applyProtection="1">
      <alignment vertical="top" wrapText="1"/>
      <protection locked="0"/>
    </xf>
    <xf numFmtId="0" fontId="0" fillId="0" borderId="4" xfId="0" applyFill="1" applyBorder="1" applyAlignment="1" applyProtection="1">
      <alignment vertical="top" wrapText="1"/>
      <protection locked="0"/>
    </xf>
    <xf numFmtId="0" fontId="0" fillId="0" borderId="29" xfId="0" quotePrefix="1" applyFill="1" applyBorder="1" applyAlignment="1">
      <alignment vertical="center" shrinkToFit="1"/>
    </xf>
    <xf numFmtId="0" fontId="0" fillId="0" borderId="29" xfId="0" quotePrefix="1" applyFill="1" applyBorder="1" applyAlignment="1">
      <alignment vertical="center" wrapText="1" shrinkToFit="1"/>
    </xf>
    <xf numFmtId="0" fontId="42" fillId="4" borderId="4" xfId="0" applyFont="1" applyFill="1" applyBorder="1" applyAlignment="1">
      <alignment horizontal="left" vertical="center"/>
    </xf>
    <xf numFmtId="0" fontId="42" fillId="4" borderId="41" xfId="0" applyFont="1" applyFill="1" applyBorder="1" applyAlignment="1">
      <alignment horizontal="left" vertical="center"/>
    </xf>
    <xf numFmtId="0" fontId="42" fillId="4" borderId="2" xfId="0" applyFont="1" applyFill="1" applyBorder="1" applyAlignment="1">
      <alignment horizontal="left" vertical="center" wrapText="1"/>
    </xf>
    <xf numFmtId="0" fontId="42" fillId="4" borderId="4" xfId="0" applyFont="1" applyFill="1" applyBorder="1" applyAlignment="1">
      <alignment vertical="center" wrapText="1"/>
    </xf>
    <xf numFmtId="0" fontId="42" fillId="4" borderId="41" xfId="0" applyFont="1" applyFill="1" applyBorder="1" applyAlignment="1">
      <alignment vertical="top" wrapText="1"/>
    </xf>
    <xf numFmtId="0" fontId="42" fillId="4" borderId="2" xfId="0" applyFont="1" applyFill="1" applyBorder="1" applyAlignment="1">
      <alignment vertical="center" wrapText="1"/>
    </xf>
    <xf numFmtId="0" fontId="45" fillId="0" borderId="0" xfId="9" applyFont="1" applyFill="1">
      <alignment vertical="center"/>
    </xf>
    <xf numFmtId="0" fontId="24" fillId="0" borderId="0" xfId="9" applyFont="1" applyFill="1">
      <alignment vertical="center"/>
    </xf>
    <xf numFmtId="0" fontId="45" fillId="0" borderId="0" xfId="9" applyFont="1" applyFill="1" applyAlignment="1">
      <alignment vertical="top"/>
    </xf>
    <xf numFmtId="49" fontId="45" fillId="0" borderId="0" xfId="0" applyNumberFormat="1" applyFont="1" applyFill="1">
      <alignment vertical="center"/>
    </xf>
    <xf numFmtId="49" fontId="24" fillId="0" borderId="0" xfId="0" applyNumberFormat="1" applyFont="1" applyFill="1">
      <alignment vertical="center"/>
    </xf>
    <xf numFmtId="0" fontId="24" fillId="0" borderId="0" xfId="0" applyFont="1" applyFill="1" applyAlignment="1">
      <alignment horizontal="left" vertical="top" wrapText="1"/>
    </xf>
    <xf numFmtId="0" fontId="24" fillId="0" borderId="14" xfId="0" applyFont="1" applyBorder="1" applyAlignment="1">
      <alignment horizontal="center" vertical="center" wrapText="1"/>
    </xf>
    <xf numFmtId="49" fontId="45" fillId="0" borderId="0" xfId="9" applyNumberFormat="1" applyFont="1" applyFill="1">
      <alignment vertical="center"/>
    </xf>
    <xf numFmtId="49" fontId="26" fillId="0" borderId="0" xfId="9" applyNumberFormat="1" applyFill="1">
      <alignment vertical="center"/>
    </xf>
    <xf numFmtId="0" fontId="24" fillId="0" borderId="0" xfId="8" applyFont="1" applyFill="1">
      <alignment vertical="center"/>
    </xf>
    <xf numFmtId="0" fontId="45" fillId="0" borderId="0" xfId="8" applyFont="1" applyFill="1">
      <alignment vertical="center"/>
    </xf>
    <xf numFmtId="49" fontId="27" fillId="0" borderId="0" xfId="9" applyNumberFormat="1" applyFont="1" applyFill="1">
      <alignment vertical="center"/>
    </xf>
    <xf numFmtId="49" fontId="23" fillId="0" borderId="0" xfId="9" applyNumberFormat="1" applyFont="1" applyFill="1">
      <alignment vertical="center"/>
    </xf>
    <xf numFmtId="49" fontId="23" fillId="0" borderId="0" xfId="9" applyNumberFormat="1" applyFont="1" applyFill="1" applyAlignment="1">
      <alignment vertical="top"/>
    </xf>
    <xf numFmtId="0" fontId="27" fillId="0" borderId="0" xfId="9" applyFont="1" applyFill="1" applyAlignment="1">
      <alignment horizontal="left" vertical="center" wrapText="1"/>
    </xf>
    <xf numFmtId="182" fontId="0" fillId="0" borderId="1" xfId="21" applyNumberFormat="1" applyFont="1" applyFill="1" applyBorder="1" applyAlignment="1">
      <alignment vertical="center"/>
    </xf>
    <xf numFmtId="0" fontId="59" fillId="0" borderId="0" xfId="34" applyFont="1" applyAlignment="1">
      <alignment vertical="center" wrapText="1"/>
    </xf>
    <xf numFmtId="0" fontId="56" fillId="0" borderId="4" xfId="55" applyFont="1" applyBorder="1" applyAlignment="1">
      <alignment horizontal="center" vertical="center"/>
    </xf>
    <xf numFmtId="0" fontId="56" fillId="0" borderId="41" xfId="55" applyFont="1" applyBorder="1" applyAlignment="1">
      <alignment horizontal="center" vertical="center"/>
    </xf>
    <xf numFmtId="0" fontId="56" fillId="0" borderId="2" xfId="55" applyFont="1" applyBorder="1" applyAlignment="1">
      <alignment horizontal="center" vertical="center"/>
    </xf>
    <xf numFmtId="0" fontId="60" fillId="0" borderId="45" xfId="34" applyFont="1" applyBorder="1" applyAlignment="1">
      <alignment vertical="center" wrapText="1"/>
    </xf>
    <xf numFmtId="0" fontId="60" fillId="0" borderId="49" xfId="34" applyFont="1" applyBorder="1" applyAlignment="1">
      <alignment vertical="center" wrapText="1"/>
    </xf>
    <xf numFmtId="0" fontId="60" fillId="0" borderId="50" xfId="34" applyFont="1" applyBorder="1" applyAlignment="1">
      <alignment vertical="center" wrapText="1"/>
    </xf>
    <xf numFmtId="0" fontId="60" fillId="0" borderId="36" xfId="34" applyFont="1" applyBorder="1" applyAlignment="1">
      <alignment vertical="center" wrapText="1"/>
    </xf>
    <xf numFmtId="0" fontId="60" fillId="0" borderId="0" xfId="34" applyFont="1" applyAlignment="1">
      <alignment vertical="center" wrapText="1"/>
    </xf>
    <xf numFmtId="0" fontId="60" fillId="0" borderId="53" xfId="34" applyFont="1" applyBorder="1" applyAlignment="1">
      <alignment vertical="center" wrapText="1"/>
    </xf>
    <xf numFmtId="0" fontId="60" fillId="0" borderId="17" xfId="34" applyFont="1" applyBorder="1" applyAlignment="1">
      <alignment vertical="center" wrapText="1"/>
    </xf>
    <xf numFmtId="0" fontId="60" fillId="0" borderId="38" xfId="34" applyFont="1" applyBorder="1" applyAlignment="1">
      <alignment vertical="center" wrapText="1"/>
    </xf>
    <xf numFmtId="0" fontId="60" fillId="0" borderId="39" xfId="34" applyFont="1" applyBorder="1" applyAlignment="1">
      <alignment vertical="center" wrapText="1"/>
    </xf>
    <xf numFmtId="0" fontId="24" fillId="0" borderId="1" xfId="9" applyFont="1" applyBorder="1" applyAlignment="1">
      <alignment horizontal="center" vertical="center" wrapText="1"/>
    </xf>
    <xf numFmtId="0" fontId="43" fillId="0" borderId="4" xfId="37" applyFont="1" applyBorder="1" applyAlignment="1">
      <alignment horizontal="left" vertical="center"/>
    </xf>
    <xf numFmtId="0" fontId="43" fillId="0" borderId="2" xfId="37" applyFont="1" applyBorder="1" applyAlignment="1">
      <alignment horizontal="left" vertical="center"/>
    </xf>
    <xf numFmtId="0" fontId="15" fillId="0" borderId="14" xfId="8" applyBorder="1" applyAlignment="1">
      <alignment horizontal="center" vertical="center"/>
    </xf>
    <xf numFmtId="0" fontId="24" fillId="0" borderId="26" xfId="9" applyFont="1" applyBorder="1" applyAlignment="1">
      <alignment horizontal="center" vertical="center"/>
    </xf>
    <xf numFmtId="0" fontId="0" fillId="4" borderId="64" xfId="8" applyFont="1" applyFill="1" applyBorder="1" applyAlignment="1">
      <alignment horizontal="left" vertical="center"/>
    </xf>
    <xf numFmtId="0" fontId="15" fillId="4" borderId="42" xfId="8" applyFill="1" applyBorder="1" applyAlignment="1">
      <alignment horizontal="left" vertical="center"/>
    </xf>
    <xf numFmtId="0" fontId="15" fillId="0" borderId="21" xfId="8" applyBorder="1" applyAlignment="1">
      <alignment horizontal="center" vertical="center"/>
    </xf>
    <xf numFmtId="0" fontId="15" fillId="0" borderId="0" xfId="8" applyAlignment="1">
      <alignment horizontal="left" vertical="center" shrinkToFit="1"/>
    </xf>
    <xf numFmtId="0" fontId="23" fillId="0" borderId="45" xfId="8" applyFont="1" applyBorder="1" applyAlignment="1">
      <alignment horizontal="left" vertical="center" wrapText="1"/>
    </xf>
    <xf numFmtId="0" fontId="23" fillId="0" borderId="49" xfId="8" applyFont="1" applyBorder="1" applyAlignment="1">
      <alignment horizontal="left" vertical="center" wrapText="1"/>
    </xf>
    <xf numFmtId="0" fontId="23" fillId="0" borderId="50" xfId="8" applyFont="1" applyBorder="1" applyAlignment="1">
      <alignment horizontal="left" vertical="center" wrapText="1"/>
    </xf>
    <xf numFmtId="0" fontId="24" fillId="0" borderId="17" xfId="9" applyFont="1" applyBorder="1" applyAlignment="1">
      <alignment horizontal="left" vertical="center" wrapText="1"/>
    </xf>
    <xf numFmtId="0" fontId="24" fillId="0" borderId="38" xfId="9" applyFont="1" applyBorder="1" applyAlignment="1">
      <alignment horizontal="left" vertical="center" wrapText="1"/>
    </xf>
    <xf numFmtId="0" fontId="24" fillId="0" borderId="39" xfId="9" applyFont="1" applyBorder="1" applyAlignment="1">
      <alignment horizontal="left" vertical="center" wrapText="1"/>
    </xf>
    <xf numFmtId="0" fontId="24" fillId="0" borderId="36" xfId="9" applyFont="1" applyBorder="1" applyAlignment="1">
      <alignment horizontal="left" vertical="center" wrapText="1"/>
    </xf>
    <xf numFmtId="0" fontId="24" fillId="0" borderId="0" xfId="9" applyFont="1" applyAlignment="1">
      <alignment horizontal="left" vertical="center" wrapText="1"/>
    </xf>
    <xf numFmtId="0" fontId="24" fillId="0" borderId="53" xfId="9" applyFont="1" applyBorder="1" applyAlignment="1">
      <alignment horizontal="left" vertical="center" wrapText="1"/>
    </xf>
    <xf numFmtId="0" fontId="43" fillId="0" borderId="4" xfId="37" applyFont="1" applyBorder="1" applyAlignment="1">
      <alignment horizontal="center" vertical="center"/>
    </xf>
    <xf numFmtId="0" fontId="43" fillId="0" borderId="2" xfId="37" applyFont="1" applyBorder="1" applyAlignment="1">
      <alignment horizontal="center" vertical="center"/>
    </xf>
    <xf numFmtId="0" fontId="15" fillId="10" borderId="64" xfId="8" applyFill="1" applyBorder="1" applyAlignment="1">
      <alignment horizontal="left" vertical="center"/>
    </xf>
    <xf numFmtId="0" fontId="15" fillId="10" borderId="42" xfId="8" applyFill="1" applyBorder="1" applyAlignment="1">
      <alignment horizontal="left" vertical="center"/>
    </xf>
    <xf numFmtId="0" fontId="0" fillId="4" borderId="45" xfId="0" applyFill="1" applyBorder="1" applyAlignment="1">
      <alignment horizontal="left" vertical="top" wrapText="1"/>
    </xf>
    <xf numFmtId="0" fontId="0" fillId="4" borderId="49" xfId="0" applyFill="1" applyBorder="1" applyAlignment="1">
      <alignment horizontal="left" vertical="top" wrapText="1"/>
    </xf>
    <xf numFmtId="0" fontId="0" fillId="4" borderId="50" xfId="0" applyFill="1" applyBorder="1" applyAlignment="1">
      <alignment horizontal="left" vertical="top" wrapText="1"/>
    </xf>
    <xf numFmtId="0" fontId="0" fillId="4" borderId="17" xfId="0" applyFill="1" applyBorder="1" applyAlignment="1">
      <alignment horizontal="left" vertical="top" wrapText="1"/>
    </xf>
    <xf numFmtId="0" fontId="0" fillId="4" borderId="38" xfId="0" applyFill="1" applyBorder="1" applyAlignment="1">
      <alignment horizontal="left" vertical="top" wrapText="1"/>
    </xf>
    <xf numFmtId="0" fontId="0" fillId="4" borderId="39" xfId="0" applyFill="1" applyBorder="1" applyAlignment="1">
      <alignment horizontal="left" vertical="top" wrapText="1"/>
    </xf>
    <xf numFmtId="0" fontId="0" fillId="4" borderId="38" xfId="0" applyFill="1" applyBorder="1" applyAlignment="1">
      <alignment horizontal="left" vertical="center"/>
    </xf>
    <xf numFmtId="0" fontId="29" fillId="0" borderId="20" xfId="0" applyFont="1" applyBorder="1" applyAlignment="1">
      <alignment horizontal="center" vertical="center" textRotation="255"/>
    </xf>
    <xf numFmtId="0" fontId="29" fillId="0" borderId="22" xfId="0" applyFont="1" applyBorder="1" applyAlignment="1">
      <alignment horizontal="center" vertical="center" textRotation="255"/>
    </xf>
    <xf numFmtId="0" fontId="29" fillId="0" borderId="13" xfId="0" applyFont="1" applyBorder="1" applyAlignment="1">
      <alignment horizontal="center" vertical="center" textRotation="255"/>
    </xf>
    <xf numFmtId="0" fontId="29" fillId="0" borderId="23" xfId="0" applyFont="1" applyBorder="1" applyAlignment="1">
      <alignment horizontal="center" vertical="center" textRotation="255"/>
    </xf>
    <xf numFmtId="0" fontId="29" fillId="0" borderId="24" xfId="0" applyFont="1" applyBorder="1" applyAlignment="1">
      <alignment horizontal="center" vertical="center" textRotation="255"/>
    </xf>
    <xf numFmtId="0" fontId="29" fillId="0" borderId="25" xfId="0" applyFont="1" applyBorder="1" applyAlignment="1">
      <alignment horizontal="center" vertical="center" textRotation="255"/>
    </xf>
    <xf numFmtId="0" fontId="0" fillId="4" borderId="0" xfId="0" applyFill="1" applyAlignment="1">
      <alignment horizontal="center" vertical="center"/>
    </xf>
    <xf numFmtId="0" fontId="0" fillId="10" borderId="64" xfId="0" applyFill="1" applyBorder="1" applyAlignment="1">
      <alignment horizontal="left" vertical="center" shrinkToFit="1"/>
    </xf>
    <xf numFmtId="0" fontId="0" fillId="10" borderId="26" xfId="0" applyFill="1" applyBorder="1" applyAlignment="1">
      <alignment horizontal="left" vertical="center" shrinkToFit="1"/>
    </xf>
    <xf numFmtId="0" fontId="0" fillId="10" borderId="42" xfId="0" applyFill="1" applyBorder="1" applyAlignment="1">
      <alignment horizontal="left" vertical="center" shrinkToFit="1"/>
    </xf>
    <xf numFmtId="0" fontId="0" fillId="0" borderId="14" xfId="0" applyBorder="1" applyAlignment="1">
      <alignment horizontal="center" vertical="center"/>
    </xf>
    <xf numFmtId="0" fontId="0" fillId="0" borderId="26" xfId="0" applyBorder="1" applyAlignment="1">
      <alignment horizontal="center" vertical="center"/>
    </xf>
    <xf numFmtId="0" fontId="0" fillId="0" borderId="63" xfId="0" applyBorder="1" applyAlignment="1">
      <alignment horizontal="center" vertical="center"/>
    </xf>
    <xf numFmtId="0" fontId="0" fillId="0" borderId="17" xfId="0" applyBorder="1" applyAlignment="1">
      <alignment horizontal="center" vertical="center"/>
    </xf>
    <xf numFmtId="0" fontId="0" fillId="0" borderId="38" xfId="0" applyBorder="1" applyAlignment="1">
      <alignment horizontal="center" vertical="center"/>
    </xf>
    <xf numFmtId="0" fontId="0" fillId="0" borderId="38" xfId="0" applyBorder="1" applyAlignment="1">
      <alignment horizontal="left" vertical="top" wrapText="1"/>
    </xf>
    <xf numFmtId="0" fontId="0" fillId="0" borderId="39" xfId="0" applyBorder="1" applyAlignment="1">
      <alignment horizontal="left" vertical="top" wrapText="1"/>
    </xf>
    <xf numFmtId="0" fontId="0" fillId="0" borderId="36" xfId="0" applyBorder="1" applyAlignment="1">
      <alignment horizontal="left" vertical="top" wrapText="1"/>
    </xf>
    <xf numFmtId="0" fontId="0" fillId="0" borderId="0" xfId="0" applyAlignment="1">
      <alignment horizontal="left" vertical="top" wrapText="1"/>
    </xf>
    <xf numFmtId="0" fontId="0" fillId="0" borderId="53" xfId="0" applyBorder="1" applyAlignment="1">
      <alignment horizontal="left" vertical="top" wrapText="1"/>
    </xf>
    <xf numFmtId="0" fontId="27" fillId="0" borderId="0" xfId="0" applyFont="1" applyAlignment="1">
      <alignment horizontal="left" vertical="top" wrapText="1"/>
    </xf>
    <xf numFmtId="0" fontId="0" fillId="0" borderId="36" xfId="0" applyBorder="1" applyAlignment="1">
      <alignment horizontal="center" vertical="center"/>
    </xf>
    <xf numFmtId="0" fontId="0" fillId="0" borderId="0" xfId="0" applyAlignment="1">
      <alignment horizontal="center" vertical="center"/>
    </xf>
    <xf numFmtId="0" fontId="32" fillId="0" borderId="0" xfId="0" applyFont="1" applyAlignment="1">
      <alignment horizontal="left" vertical="top" wrapText="1"/>
    </xf>
    <xf numFmtId="0" fontId="15" fillId="0" borderId="0" xfId="39" applyAlignment="1">
      <alignment horizontal="left" vertical="top" wrapText="1"/>
    </xf>
    <xf numFmtId="0" fontId="0" fillId="0" borderId="38" xfId="39" applyFont="1" applyBorder="1" applyAlignment="1">
      <alignment horizontal="left" vertical="top" wrapText="1"/>
    </xf>
    <xf numFmtId="0" fontId="15" fillId="0" borderId="38" xfId="39" applyBorder="1" applyAlignment="1">
      <alignment horizontal="left" vertical="top" wrapText="1"/>
    </xf>
    <xf numFmtId="0" fontId="15" fillId="0" borderId="14" xfId="34" applyBorder="1" applyAlignment="1">
      <alignment horizontal="center" vertical="center"/>
    </xf>
    <xf numFmtId="0" fontId="15" fillId="0" borderId="26" xfId="34" applyBorder="1" applyAlignment="1">
      <alignment horizontal="center" vertical="center"/>
    </xf>
    <xf numFmtId="0" fontId="15" fillId="10" borderId="128" xfId="34" applyFill="1" applyBorder="1" applyAlignment="1">
      <alignment horizontal="left" vertical="center"/>
    </xf>
    <xf numFmtId="0" fontId="15" fillId="10" borderId="126" xfId="34" applyFill="1" applyBorder="1" applyAlignment="1">
      <alignment horizontal="left" vertical="center"/>
    </xf>
    <xf numFmtId="0" fontId="15" fillId="10" borderId="127" xfId="34" applyFill="1" applyBorder="1" applyAlignment="1">
      <alignment horizontal="left" vertical="center"/>
    </xf>
    <xf numFmtId="0" fontId="0" fillId="10" borderId="85" xfId="0" applyFill="1" applyBorder="1" applyAlignment="1">
      <alignment horizontal="left" vertical="center" shrinkToFit="1"/>
    </xf>
    <xf numFmtId="0" fontId="0" fillId="10" borderId="86" xfId="0" applyFill="1" applyBorder="1" applyAlignment="1">
      <alignment horizontal="left" vertical="center" shrinkToFit="1"/>
    </xf>
    <xf numFmtId="0" fontId="0" fillId="0" borderId="84" xfId="0" applyBorder="1" applyAlignment="1">
      <alignment horizontal="center" vertical="center"/>
    </xf>
    <xf numFmtId="0" fontId="0" fillId="0" borderId="85" xfId="0" applyBorder="1" applyAlignment="1">
      <alignment horizontal="center" vertical="center"/>
    </xf>
    <xf numFmtId="0" fontId="0" fillId="4" borderId="1" xfId="0" applyFill="1" applyBorder="1" applyAlignment="1">
      <alignment horizontal="left" vertical="center"/>
    </xf>
    <xf numFmtId="0" fontId="0" fillId="0" borderId="0" xfId="0" applyAlignment="1" applyProtection="1">
      <alignment horizontal="left" wrapText="1"/>
      <protection locked="0"/>
    </xf>
    <xf numFmtId="0" fontId="0" fillId="0" borderId="0" xfId="0" applyAlignment="1" applyProtection="1">
      <alignment horizontal="left"/>
      <protection locked="0"/>
    </xf>
    <xf numFmtId="0" fontId="0" fillId="0" borderId="12" xfId="0" applyBorder="1" applyAlignment="1">
      <alignment horizontal="center" vertical="center" wrapText="1"/>
    </xf>
    <xf numFmtId="0" fontId="0" fillId="0" borderId="54" xfId="0" applyBorder="1" applyAlignment="1">
      <alignment horizontal="center" vertical="center" wrapText="1"/>
    </xf>
    <xf numFmtId="0" fontId="0" fillId="0" borderId="12" xfId="0" applyBorder="1" applyAlignment="1">
      <alignment horizontal="center" vertical="center"/>
    </xf>
    <xf numFmtId="0" fontId="0" fillId="0" borderId="54" xfId="0" applyBorder="1" applyAlignment="1">
      <alignment horizontal="center" vertical="center"/>
    </xf>
    <xf numFmtId="0" fontId="0" fillId="4" borderId="46" xfId="0" applyFill="1" applyBorder="1" applyAlignment="1">
      <alignment horizontal="left" vertical="center"/>
    </xf>
    <xf numFmtId="0" fontId="0" fillId="0" borderId="56" xfId="0" applyBorder="1" applyAlignment="1" applyProtection="1">
      <alignment horizontal="left" vertical="top" wrapText="1"/>
      <protection locked="0"/>
    </xf>
    <xf numFmtId="0" fontId="0" fillId="0" borderId="46" xfId="0" applyBorder="1" applyAlignment="1" applyProtection="1">
      <alignment horizontal="left" vertical="top" wrapText="1"/>
      <protection locked="0"/>
    </xf>
    <xf numFmtId="0" fontId="24" fillId="0" borderId="0" xfId="0" applyFont="1" applyAlignment="1">
      <alignment vertical="center"/>
    </xf>
    <xf numFmtId="0" fontId="0" fillId="0" borderId="0" xfId="0" applyAlignment="1">
      <alignment vertical="center"/>
    </xf>
    <xf numFmtId="0" fontId="0" fillId="0" borderId="26" xfId="0" quotePrefix="1" applyBorder="1" applyAlignment="1" applyProtection="1">
      <alignment horizontal="left" vertical="center"/>
      <protection locked="0"/>
    </xf>
    <xf numFmtId="0" fontId="0" fillId="0" borderId="48" xfId="0" applyBorder="1" applyAlignment="1" applyProtection="1">
      <alignment horizontal="left" vertical="top" wrapText="1"/>
      <protection locked="0"/>
    </xf>
    <xf numFmtId="0" fontId="0" fillId="0" borderId="54" xfId="0" applyBorder="1" applyAlignment="1" applyProtection="1">
      <alignment horizontal="left" vertical="top" wrapText="1"/>
      <protection locked="0"/>
    </xf>
    <xf numFmtId="0" fontId="0" fillId="0" borderId="39" xfId="0" applyBorder="1" applyAlignment="1" applyProtection="1">
      <alignment horizontal="left" vertical="top" wrapText="1"/>
      <protection locked="0"/>
    </xf>
    <xf numFmtId="0" fontId="0" fillId="0" borderId="32" xfId="0" applyBorder="1" applyAlignment="1" applyProtection="1">
      <alignment horizontal="left" vertical="top" wrapText="1"/>
      <protection locked="0"/>
    </xf>
    <xf numFmtId="0" fontId="24" fillId="0" borderId="0" xfId="0" applyFont="1">
      <alignment vertical="center"/>
    </xf>
    <xf numFmtId="0" fontId="27" fillId="0" borderId="14" xfId="9" applyFont="1" applyBorder="1" applyAlignment="1">
      <alignment horizontal="center" vertical="center" wrapText="1"/>
    </xf>
    <xf numFmtId="0" fontId="27" fillId="0" borderId="26" xfId="9" applyFont="1" applyBorder="1" applyAlignment="1">
      <alignment horizontal="center" vertical="center" wrapText="1"/>
    </xf>
    <xf numFmtId="0" fontId="27" fillId="0" borderId="42" xfId="9" applyFont="1" applyBorder="1" applyAlignment="1">
      <alignment horizontal="center" vertical="center" wrapText="1"/>
    </xf>
    <xf numFmtId="0" fontId="33" fillId="0" borderId="0" xfId="9" applyFont="1" applyAlignment="1">
      <alignment horizontal="left" vertical="center" wrapText="1"/>
    </xf>
    <xf numFmtId="0" fontId="27" fillId="0" borderId="36" xfId="9" applyFont="1" applyBorder="1" applyAlignment="1">
      <alignment horizontal="left" vertical="center" wrapText="1"/>
    </xf>
    <xf numFmtId="0" fontId="27" fillId="0" borderId="0" xfId="9" applyFont="1" applyAlignment="1">
      <alignment horizontal="left" vertical="center" wrapText="1"/>
    </xf>
    <xf numFmtId="0" fontId="15" fillId="10" borderId="101" xfId="0" applyFont="1" applyFill="1" applyBorder="1" applyAlignment="1">
      <alignment horizontal="left" vertical="center"/>
    </xf>
    <xf numFmtId="0" fontId="15" fillId="10" borderId="26" xfId="0" applyFont="1" applyFill="1" applyBorder="1" applyAlignment="1">
      <alignment horizontal="left" vertical="center"/>
    </xf>
    <xf numFmtId="0" fontId="15" fillId="10" borderId="42" xfId="0" applyFont="1" applyFill="1" applyBorder="1" applyAlignment="1">
      <alignment horizontal="left" vertical="center"/>
    </xf>
    <xf numFmtId="0" fontId="33" fillId="0" borderId="0" xfId="9" applyFont="1" applyAlignment="1">
      <alignment horizontal="left" vertical="center"/>
    </xf>
    <xf numFmtId="0" fontId="42" fillId="0" borderId="4" xfId="0" applyFont="1" applyBorder="1" applyAlignment="1">
      <alignment horizontal="left" vertical="center"/>
    </xf>
    <xf numFmtId="0" fontId="42" fillId="0" borderId="41" xfId="0" applyFont="1" applyBorder="1" applyAlignment="1">
      <alignment horizontal="left" vertical="center"/>
    </xf>
    <xf numFmtId="0" fontId="0" fillId="0" borderId="41" xfId="0" applyBorder="1" applyAlignment="1">
      <alignment horizontal="left" vertical="center"/>
    </xf>
    <xf numFmtId="0" fontId="0" fillId="0" borderId="2" xfId="0" applyBorder="1" applyAlignment="1">
      <alignment horizontal="left" vertical="center"/>
    </xf>
    <xf numFmtId="0" fontId="42" fillId="0" borderId="36" xfId="0" applyFont="1" applyBorder="1" applyAlignment="1">
      <alignment horizontal="left" vertical="center"/>
    </xf>
    <xf numFmtId="0" fontId="42" fillId="0" borderId="0" xfId="0" applyFont="1" applyAlignment="1">
      <alignment horizontal="left" vertical="center"/>
    </xf>
    <xf numFmtId="0" fontId="0" fillId="0" borderId="0" xfId="0" applyAlignment="1">
      <alignment horizontal="left" vertical="center"/>
    </xf>
    <xf numFmtId="0" fontId="0" fillId="0" borderId="53" xfId="0" applyBorder="1" applyAlignment="1">
      <alignment horizontal="left" vertical="center"/>
    </xf>
    <xf numFmtId="38" fontId="15" fillId="10" borderId="85" xfId="5" applyFont="1" applyFill="1" applyBorder="1" applyAlignment="1">
      <alignment horizontal="left" vertical="center" shrinkToFit="1"/>
    </xf>
    <xf numFmtId="38" fontId="15" fillId="10" borderId="86" xfId="5" applyFont="1" applyFill="1" applyBorder="1" applyAlignment="1">
      <alignment horizontal="left" vertical="center" shrinkToFit="1"/>
    </xf>
    <xf numFmtId="0" fontId="42" fillId="0" borderId="45" xfId="0" applyFont="1" applyBorder="1" applyAlignment="1">
      <alignment horizontal="center" vertical="center"/>
    </xf>
    <xf numFmtId="0" fontId="42" fillId="0" borderId="49" xfId="0" applyFont="1" applyBorder="1" applyAlignment="1">
      <alignment horizontal="center" vertical="center"/>
    </xf>
    <xf numFmtId="0" fontId="42" fillId="0" borderId="50" xfId="0" applyFont="1" applyBorder="1" applyAlignment="1">
      <alignment horizontal="center" vertical="center"/>
    </xf>
    <xf numFmtId="0" fontId="42" fillId="0" borderId="17" xfId="0" applyFont="1" applyBorder="1" applyAlignment="1">
      <alignment horizontal="center" vertical="center"/>
    </xf>
    <xf numFmtId="0" fontId="42" fillId="0" borderId="38" xfId="0" applyFont="1" applyBorder="1" applyAlignment="1">
      <alignment horizontal="center" vertical="center"/>
    </xf>
    <xf numFmtId="0" fontId="42" fillId="0" borderId="39" xfId="0" applyFont="1" applyBorder="1" applyAlignment="1">
      <alignment horizontal="center" vertical="center"/>
    </xf>
    <xf numFmtId="0" fontId="15" fillId="0" borderId="84" xfId="0" applyFont="1" applyBorder="1" applyAlignment="1">
      <alignment horizontal="center" vertical="top" wrapText="1"/>
    </xf>
    <xf numFmtId="0" fontId="15" fillId="0" borderId="85" xfId="0" applyFont="1" applyBorder="1" applyAlignment="1">
      <alignment horizontal="center" vertical="top" wrapText="1"/>
    </xf>
    <xf numFmtId="0" fontId="15" fillId="0" borderId="0" xfId="0" applyFont="1" applyAlignment="1">
      <alignment horizontal="left" vertical="top" wrapText="1"/>
    </xf>
    <xf numFmtId="0" fontId="0" fillId="0" borderId="1" xfId="0" applyBorder="1" applyAlignment="1">
      <alignment horizontal="center" vertical="center"/>
    </xf>
    <xf numFmtId="0" fontId="42" fillId="0" borderId="1" xfId="0" applyFont="1" applyBorder="1" applyAlignment="1">
      <alignment horizontal="left" vertical="center"/>
    </xf>
    <xf numFmtId="0" fontId="0" fillId="0" borderId="1" xfId="0" applyBorder="1" applyAlignment="1">
      <alignment horizontal="left" vertical="center"/>
    </xf>
    <xf numFmtId="0" fontId="0" fillId="0" borderId="100" xfId="0" applyBorder="1" applyAlignment="1">
      <alignment horizontal="center" vertical="center"/>
    </xf>
    <xf numFmtId="0" fontId="24" fillId="0" borderId="0" xfId="0" applyFont="1" applyAlignment="1">
      <alignment horizontal="left" vertical="top" wrapText="1"/>
    </xf>
    <xf numFmtId="0" fontId="0" fillId="10" borderId="101" xfId="0" applyFill="1" applyBorder="1" applyAlignment="1">
      <alignment horizontal="left" vertical="center"/>
    </xf>
    <xf numFmtId="0" fontId="0" fillId="10" borderId="42" xfId="0" applyFill="1" applyBorder="1" applyAlignment="1">
      <alignment horizontal="left" vertical="center"/>
    </xf>
    <xf numFmtId="0" fontId="27" fillId="0" borderId="4" xfId="0" applyFont="1" applyBorder="1" applyAlignment="1">
      <alignment horizontal="left" vertical="top" wrapText="1"/>
    </xf>
    <xf numFmtId="0" fontId="27" fillId="0" borderId="41" xfId="0" applyFont="1" applyBorder="1" applyAlignment="1">
      <alignment horizontal="left" vertical="top" wrapText="1"/>
    </xf>
    <xf numFmtId="0" fontId="27" fillId="0" borderId="2" xfId="0" applyFont="1" applyBorder="1" applyAlignment="1">
      <alignment horizontal="left" vertical="top" wrapText="1"/>
    </xf>
    <xf numFmtId="0" fontId="0" fillId="10" borderId="64" xfId="8" applyFont="1" applyFill="1" applyBorder="1" applyAlignment="1">
      <alignment horizontal="left" vertical="center" shrinkToFit="1"/>
    </xf>
    <xf numFmtId="0" fontId="15" fillId="10" borderId="42" xfId="8" applyFill="1" applyBorder="1" applyAlignment="1">
      <alignment horizontal="left" vertical="center" shrinkToFit="1"/>
    </xf>
    <xf numFmtId="0" fontId="15" fillId="0" borderId="14" xfId="0" applyFont="1" applyBorder="1" applyAlignment="1">
      <alignment horizontal="center" vertical="center"/>
    </xf>
    <xf numFmtId="0" fontId="15" fillId="0" borderId="26" xfId="0" applyFont="1" applyBorder="1" applyAlignment="1">
      <alignment horizontal="center" vertical="center"/>
    </xf>
    <xf numFmtId="0" fontId="15" fillId="0" borderId="63" xfId="0" applyFont="1" applyBorder="1" applyAlignment="1">
      <alignment horizontal="center" vertical="center"/>
    </xf>
    <xf numFmtId="0" fontId="27" fillId="2" borderId="17" xfId="19" applyFont="1" applyFill="1" applyBorder="1" applyAlignment="1">
      <alignment horizontal="left" vertical="top" wrapText="1"/>
    </xf>
    <xf numFmtId="0" fontId="27" fillId="2" borderId="38" xfId="19" applyFont="1" applyFill="1" applyBorder="1" applyAlignment="1">
      <alignment horizontal="left" vertical="top" wrapText="1"/>
    </xf>
    <xf numFmtId="0" fontId="27" fillId="2" borderId="39" xfId="19" applyFont="1" applyFill="1" applyBorder="1" applyAlignment="1">
      <alignment horizontal="left" vertical="top" wrapText="1"/>
    </xf>
    <xf numFmtId="0" fontId="27" fillId="0" borderId="49" xfId="13" applyFont="1" applyBorder="1" applyAlignment="1">
      <alignment horizontal="left" vertical="center" wrapText="1"/>
    </xf>
    <xf numFmtId="0" fontId="0" fillId="0" borderId="0" xfId="12" applyFont="1" applyAlignment="1">
      <alignment horizontal="left" vertical="top" wrapText="1"/>
    </xf>
    <xf numFmtId="0" fontId="15" fillId="0" borderId="0" xfId="12" applyAlignment="1">
      <alignment horizontal="left" vertical="top" wrapText="1"/>
    </xf>
    <xf numFmtId="0" fontId="0" fillId="0" borderId="65" xfId="0" applyBorder="1" applyAlignment="1">
      <alignment horizontal="center" vertical="center"/>
    </xf>
    <xf numFmtId="0" fontId="0" fillId="0" borderId="66" xfId="0" applyBorder="1" applyAlignment="1">
      <alignment horizontal="center" vertical="center"/>
    </xf>
    <xf numFmtId="0" fontId="0" fillId="10" borderId="66" xfId="8" applyFont="1" applyFill="1" applyBorder="1" applyAlignment="1">
      <alignment horizontal="left" vertical="center" shrinkToFit="1"/>
    </xf>
    <xf numFmtId="0" fontId="15" fillId="10" borderId="67" xfId="8" applyFill="1" applyBorder="1" applyAlignment="1">
      <alignment horizontal="left" vertical="center" shrinkToFit="1"/>
    </xf>
    <xf numFmtId="0" fontId="24" fillId="0" borderId="27" xfId="12" applyFont="1" applyBorder="1" applyAlignment="1">
      <alignment horizontal="center" vertical="center"/>
    </xf>
    <xf numFmtId="0" fontId="24" fillId="0" borderId="43" xfId="12" applyFont="1" applyBorder="1" applyAlignment="1">
      <alignment horizontal="center" vertical="center"/>
    </xf>
    <xf numFmtId="0" fontId="24" fillId="0" borderId="16" xfId="12" applyFont="1" applyBorder="1" applyAlignment="1">
      <alignment horizontal="center" vertical="center"/>
    </xf>
    <xf numFmtId="0" fontId="24" fillId="0" borderId="7" xfId="12" applyFont="1" applyBorder="1" applyAlignment="1">
      <alignment horizontal="center" vertical="center"/>
    </xf>
    <xf numFmtId="0" fontId="24" fillId="0" borderId="18" xfId="12" applyFont="1" applyBorder="1" applyAlignment="1">
      <alignment horizontal="center" vertical="center"/>
    </xf>
    <xf numFmtId="0" fontId="24" fillId="0" borderId="15" xfId="12" applyFont="1" applyBorder="1" applyAlignment="1">
      <alignment horizontal="center" vertical="center"/>
    </xf>
    <xf numFmtId="0" fontId="31" fillId="0" borderId="0" xfId="12" applyFont="1" applyAlignment="1">
      <alignment horizontal="center" vertical="center" wrapText="1"/>
    </xf>
    <xf numFmtId="0" fontId="24" fillId="0" borderId="4" xfId="12" applyFont="1" applyBorder="1" applyAlignment="1">
      <alignment horizontal="center" vertical="center" wrapText="1"/>
    </xf>
    <xf numFmtId="0" fontId="24" fillId="0" borderId="59" xfId="12" applyFont="1" applyBorder="1" applyAlignment="1">
      <alignment horizontal="center" vertical="center" wrapText="1"/>
    </xf>
    <xf numFmtId="0" fontId="24" fillId="0" borderId="0" xfId="12" applyFont="1" applyAlignment="1">
      <alignment horizontal="center" vertical="center"/>
    </xf>
    <xf numFmtId="49" fontId="0" fillId="0" borderId="44" xfId="0" applyNumberFormat="1" applyBorder="1" applyAlignment="1">
      <alignment horizontal="center" vertical="center" wrapText="1"/>
    </xf>
    <xf numFmtId="49" fontId="0" fillId="0" borderId="35" xfId="0" applyNumberFormat="1" applyBorder="1" applyAlignment="1">
      <alignment horizontal="center" vertical="center" wrapText="1"/>
    </xf>
    <xf numFmtId="49" fontId="0" fillId="0" borderId="102" xfId="0" applyNumberFormat="1" applyBorder="1" applyAlignment="1">
      <alignment horizontal="center" vertical="center" wrapText="1"/>
    </xf>
    <xf numFmtId="49" fontId="0" fillId="0" borderId="103" xfId="0" applyNumberFormat="1" applyBorder="1" applyAlignment="1">
      <alignment horizontal="center" vertical="center" wrapText="1"/>
    </xf>
    <xf numFmtId="49" fontId="0" fillId="0" borderId="80" xfId="0" applyNumberFormat="1" applyBorder="1" applyAlignment="1">
      <alignment horizontal="center" vertical="center" wrapText="1"/>
    </xf>
    <xf numFmtId="49" fontId="0" fillId="0" borderId="104" xfId="0" applyNumberFormat="1" applyBorder="1" applyAlignment="1">
      <alignment horizontal="center" vertical="center" wrapText="1"/>
    </xf>
    <xf numFmtId="0" fontId="0" fillId="0" borderId="44" xfId="0" applyBorder="1" applyAlignment="1">
      <alignment horizontal="center" vertical="center" wrapText="1"/>
    </xf>
    <xf numFmtId="0" fontId="0" fillId="0" borderId="35" xfId="0" applyBorder="1" applyAlignment="1">
      <alignment horizontal="center" vertical="center" wrapText="1"/>
    </xf>
    <xf numFmtId="0" fontId="0" fillId="0" borderId="102" xfId="0" applyBorder="1" applyAlignment="1">
      <alignment horizontal="center" vertical="center" wrapText="1"/>
    </xf>
    <xf numFmtId="0" fontId="0" fillId="0" borderId="18" xfId="0" applyBorder="1" applyAlignment="1">
      <alignment horizontal="center" vertical="center" wrapText="1"/>
    </xf>
    <xf numFmtId="0" fontId="0" fillId="0" borderId="2" xfId="0" applyBorder="1" applyAlignment="1">
      <alignment horizontal="center" vertical="center" wrapText="1"/>
    </xf>
    <xf numFmtId="0" fontId="0" fillId="0" borderId="99" xfId="0" applyBorder="1" applyAlignment="1">
      <alignment horizontal="center" vertical="center" wrapText="1"/>
    </xf>
    <xf numFmtId="0" fontId="0" fillId="0" borderId="37" xfId="0" applyBorder="1" applyAlignment="1">
      <alignment horizontal="center" vertical="center" wrapText="1"/>
    </xf>
    <xf numFmtId="0" fontId="0" fillId="10" borderId="64" xfId="8" applyFont="1" applyFill="1" applyBorder="1" applyAlignment="1">
      <alignment horizontal="left" vertical="center" wrapText="1"/>
    </xf>
    <xf numFmtId="0" fontId="0" fillId="10" borderId="26" xfId="8" applyFont="1" applyFill="1" applyBorder="1" applyAlignment="1">
      <alignment horizontal="left" vertical="center" wrapText="1"/>
    </xf>
    <xf numFmtId="0" fontId="0" fillId="10" borderId="42" xfId="8" applyFont="1" applyFill="1" applyBorder="1" applyAlignment="1">
      <alignment horizontal="left" vertical="center" wrapText="1"/>
    </xf>
    <xf numFmtId="0" fontId="0" fillId="0" borderId="93" xfId="0" applyBorder="1" applyAlignment="1">
      <alignment horizontal="left" textRotation="255" wrapText="1"/>
    </xf>
    <xf numFmtId="0" fontId="0" fillId="0" borderId="94" xfId="0" applyBorder="1" applyAlignment="1">
      <alignment horizontal="left" textRotation="255" wrapText="1"/>
    </xf>
    <xf numFmtId="0" fontId="0" fillId="0" borderId="96" xfId="0" applyBorder="1" applyAlignment="1">
      <alignment horizontal="left" textRotation="255" wrapText="1"/>
    </xf>
    <xf numFmtId="0" fontId="0" fillId="0" borderId="16" xfId="0" applyBorder="1" applyAlignment="1">
      <alignment horizontal="center" vertical="center" wrapText="1"/>
    </xf>
    <xf numFmtId="0" fontId="0" fillId="0" borderId="29" xfId="0" applyBorder="1" applyAlignment="1">
      <alignment horizontal="center" vertical="center" textRotation="255" shrinkToFit="1"/>
    </xf>
    <xf numFmtId="0" fontId="0" fillId="0" borderId="35" xfId="0" applyBorder="1" applyAlignment="1">
      <alignment horizontal="center" vertical="center" textRotation="255" shrinkToFit="1"/>
    </xf>
    <xf numFmtId="0" fontId="0" fillId="0" borderId="102" xfId="0" applyBorder="1" applyAlignment="1">
      <alignment horizontal="center" vertical="center" textRotation="255" shrinkToFit="1"/>
    </xf>
    <xf numFmtId="0" fontId="0" fillId="0" borderId="0" xfId="0" applyFont="1" applyAlignment="1">
      <alignment horizontal="left" vertical="top" wrapText="1"/>
    </xf>
    <xf numFmtId="0" fontId="0" fillId="0" borderId="113" xfId="0" applyBorder="1" applyAlignment="1">
      <alignment horizontal="center" vertical="center" wrapText="1"/>
    </xf>
    <xf numFmtId="0" fontId="0" fillId="0" borderId="110" xfId="0" applyBorder="1" applyAlignment="1">
      <alignment horizontal="center" vertical="center" wrapText="1"/>
    </xf>
    <xf numFmtId="0" fontId="0" fillId="0" borderId="24" xfId="0" applyBorder="1" applyAlignment="1">
      <alignment horizontal="center" vertical="center" wrapText="1"/>
    </xf>
    <xf numFmtId="0" fontId="0" fillId="0" borderId="112" xfId="0" applyBorder="1" applyAlignment="1">
      <alignment horizontal="center" vertical="center" wrapText="1"/>
    </xf>
    <xf numFmtId="0" fontId="24" fillId="2" borderId="0" xfId="9" applyFont="1" applyFill="1" applyAlignment="1">
      <alignment horizontal="left" vertical="top" wrapText="1"/>
    </xf>
    <xf numFmtId="0" fontId="24" fillId="0" borderId="14" xfId="8" applyFont="1" applyBorder="1" applyAlignment="1">
      <alignment horizontal="center" vertical="center"/>
    </xf>
    <xf numFmtId="0" fontId="24" fillId="0" borderId="26" xfId="8" applyFont="1" applyBorder="1" applyAlignment="1">
      <alignment horizontal="center" vertical="center"/>
    </xf>
    <xf numFmtId="0" fontId="24" fillId="6" borderId="64" xfId="8" applyFont="1" applyFill="1" applyBorder="1" applyAlignment="1">
      <alignment horizontal="left" vertical="center" shrinkToFit="1"/>
    </xf>
    <xf numFmtId="0" fontId="24" fillId="6" borderId="26" xfId="8" applyFont="1" applyFill="1" applyBorder="1" applyAlignment="1">
      <alignment horizontal="left" vertical="center" shrinkToFit="1"/>
    </xf>
    <xf numFmtId="0" fontId="24" fillId="6" borderId="42" xfId="8" applyFont="1" applyFill="1" applyBorder="1" applyAlignment="1">
      <alignment horizontal="left" vertical="center" shrinkToFit="1"/>
    </xf>
    <xf numFmtId="0" fontId="24" fillId="2" borderId="21" xfId="8" applyFont="1" applyFill="1" applyBorder="1" applyAlignment="1">
      <alignment horizontal="center" vertical="center"/>
    </xf>
    <xf numFmtId="0" fontId="24" fillId="2" borderId="21" xfId="8" applyFont="1" applyFill="1" applyBorder="1" applyAlignment="1">
      <alignment horizontal="left" vertical="center" shrinkToFit="1"/>
    </xf>
    <xf numFmtId="49" fontId="24" fillId="0" borderId="15" xfId="9" applyNumberFormat="1" applyFont="1" applyFill="1" applyBorder="1" applyAlignment="1">
      <alignment horizontal="center" vertical="center" wrapText="1"/>
    </xf>
    <xf numFmtId="49" fontId="24" fillId="0" borderId="56" xfId="9" applyNumberFormat="1" applyFont="1" applyFill="1" applyBorder="1" applyAlignment="1">
      <alignment horizontal="center" vertical="center" wrapText="1"/>
    </xf>
    <xf numFmtId="49" fontId="67" fillId="4" borderId="19" xfId="9" applyNumberFormat="1" applyFont="1" applyFill="1" applyBorder="1" applyAlignment="1">
      <alignment horizontal="left" vertical="top"/>
    </xf>
    <xf numFmtId="49" fontId="67" fillId="4" borderId="47" xfId="9" applyNumberFormat="1" applyFont="1" applyFill="1" applyBorder="1" applyAlignment="1">
      <alignment horizontal="left" vertical="top"/>
    </xf>
    <xf numFmtId="49" fontId="67" fillId="4" borderId="55" xfId="9" applyNumberFormat="1" applyFont="1" applyFill="1" applyBorder="1" applyAlignment="1">
      <alignment horizontal="left" vertical="top"/>
    </xf>
    <xf numFmtId="0" fontId="24" fillId="0" borderId="16" xfId="9" applyFont="1" applyBorder="1" applyAlignment="1">
      <alignment horizontal="center" vertical="center"/>
    </xf>
    <xf numFmtId="0" fontId="24" fillId="0" borderId="54" xfId="9" applyFont="1" applyBorder="1" applyAlignment="1">
      <alignment horizontal="center" vertical="center"/>
    </xf>
    <xf numFmtId="0" fontId="26" fillId="0" borderId="18" xfId="9" applyFont="1" applyFill="1" applyBorder="1" applyAlignment="1">
      <alignment horizontal="center" vertical="center"/>
    </xf>
    <xf numFmtId="0" fontId="26" fillId="0" borderId="2" xfId="9" applyFont="1" applyFill="1" applyBorder="1" applyAlignment="1">
      <alignment horizontal="center" vertical="center"/>
    </xf>
    <xf numFmtId="49" fontId="24" fillId="0" borderId="18" xfId="9" applyNumberFormat="1" applyFont="1" applyFill="1" applyBorder="1" applyAlignment="1">
      <alignment horizontal="center" vertical="center" wrapText="1"/>
    </xf>
    <xf numFmtId="49" fontId="24" fillId="0" borderId="2" xfId="9" applyNumberFormat="1" applyFont="1" applyFill="1" applyBorder="1" applyAlignment="1">
      <alignment horizontal="center" vertical="center" wrapText="1"/>
    </xf>
    <xf numFmtId="49" fontId="67" fillId="4" borderId="4" xfId="9" applyNumberFormat="1" applyFont="1" applyFill="1" applyBorder="1" applyAlignment="1">
      <alignment horizontal="left" vertical="top"/>
    </xf>
    <xf numFmtId="49" fontId="67" fillId="4" borderId="38" xfId="9" applyNumberFormat="1" applyFont="1" applyFill="1" applyBorder="1" applyAlignment="1">
      <alignment horizontal="left" vertical="top"/>
    </xf>
    <xf numFmtId="49" fontId="67" fillId="4" borderId="124" xfId="9" applyNumberFormat="1" applyFont="1" applyFill="1" applyBorder="1" applyAlignment="1">
      <alignment horizontal="left" vertical="top"/>
    </xf>
    <xf numFmtId="0" fontId="24" fillId="2" borderId="0" xfId="0" applyFont="1" applyFill="1" applyAlignment="1">
      <alignment horizontal="left" vertical="top" wrapText="1"/>
    </xf>
    <xf numFmtId="0" fontId="24" fillId="0" borderId="142" xfId="0" applyFont="1" applyBorder="1" applyAlignment="1">
      <alignment horizontal="center" vertical="center" wrapText="1"/>
    </xf>
    <xf numFmtId="0" fontId="24" fillId="0" borderId="143" xfId="0" applyFont="1" applyBorder="1" applyAlignment="1">
      <alignment horizontal="center" vertical="center" wrapText="1"/>
    </xf>
    <xf numFmtId="0" fontId="24" fillId="0" borderId="144" xfId="0" applyFont="1" applyBorder="1" applyAlignment="1">
      <alignment horizontal="center" vertical="center" wrapText="1"/>
    </xf>
    <xf numFmtId="0" fontId="24" fillId="0" borderId="4" xfId="0" applyFont="1" applyBorder="1" applyAlignment="1">
      <alignment horizontal="center" vertical="center" wrapText="1"/>
    </xf>
    <xf numFmtId="0" fontId="24" fillId="0" borderId="41" xfId="0" applyFont="1" applyBorder="1" applyAlignment="1">
      <alignment horizontal="center" vertical="center" wrapText="1"/>
    </xf>
    <xf numFmtId="0" fontId="24" fillId="0" borderId="2" xfId="0" applyFont="1" applyBorder="1" applyAlignment="1">
      <alignment horizontal="center" vertical="center" wrapText="1"/>
    </xf>
    <xf numFmtId="0" fontId="24" fillId="0" borderId="146" xfId="0" applyFont="1" applyBorder="1" applyAlignment="1">
      <alignment horizontal="center" vertical="center" wrapText="1"/>
    </xf>
    <xf numFmtId="0" fontId="24" fillId="4" borderId="4" xfId="0" applyFont="1" applyFill="1" applyBorder="1" applyAlignment="1">
      <alignment horizontal="left" vertical="center" wrapText="1"/>
    </xf>
    <xf numFmtId="0" fontId="24" fillId="4" borderId="41" xfId="0" applyFont="1" applyFill="1" applyBorder="1" applyAlignment="1">
      <alignment horizontal="left" vertical="center" wrapText="1"/>
    </xf>
    <xf numFmtId="0" fontId="24" fillId="4" borderId="2" xfId="0" applyFont="1" applyFill="1" applyBorder="1" applyAlignment="1">
      <alignment horizontal="left" vertical="center" wrapText="1"/>
    </xf>
    <xf numFmtId="0" fontId="24" fillId="4" borderId="146" xfId="0" applyFont="1" applyFill="1" applyBorder="1" applyAlignment="1">
      <alignment horizontal="left" vertical="center" wrapText="1"/>
    </xf>
    <xf numFmtId="0" fontId="24" fillId="4" borderId="149" xfId="0" applyFont="1" applyFill="1" applyBorder="1" applyAlignment="1">
      <alignment horizontal="left" vertical="center" wrapText="1"/>
    </xf>
    <xf numFmtId="0" fontId="24" fillId="4" borderId="150" xfId="0" applyFont="1" applyFill="1" applyBorder="1" applyAlignment="1">
      <alignment horizontal="left" vertical="center" wrapText="1"/>
    </xf>
    <xf numFmtId="0" fontId="24" fillId="4" borderId="151" xfId="0" applyFont="1" applyFill="1" applyBorder="1" applyAlignment="1">
      <alignment horizontal="left" vertical="center" wrapText="1"/>
    </xf>
    <xf numFmtId="0" fontId="24" fillId="4" borderId="152" xfId="0" applyFont="1" applyFill="1" applyBorder="1" applyAlignment="1">
      <alignment horizontal="left" vertical="center" wrapText="1"/>
    </xf>
    <xf numFmtId="0" fontId="24" fillId="2" borderId="0" xfId="8" applyFont="1" applyFill="1" applyAlignment="1">
      <alignment horizontal="center" vertical="center" shrinkToFit="1"/>
    </xf>
    <xf numFmtId="0" fontId="24" fillId="2" borderId="0" xfId="8" applyFont="1" applyFill="1" applyAlignment="1">
      <alignment horizontal="left" vertical="top" wrapText="1"/>
    </xf>
    <xf numFmtId="0" fontId="24" fillId="2" borderId="4" xfId="8" applyFont="1" applyFill="1" applyBorder="1" applyAlignment="1">
      <alignment horizontal="center" vertical="center"/>
    </xf>
    <xf numFmtId="0" fontId="24" fillId="2" borderId="41" xfId="8" applyFont="1" applyFill="1" applyBorder="1" applyAlignment="1">
      <alignment horizontal="center" vertical="center"/>
    </xf>
    <xf numFmtId="0" fontId="24" fillId="2" borderId="2" xfId="8" applyFont="1" applyFill="1" applyBorder="1" applyAlignment="1">
      <alignment horizontal="center" vertical="center"/>
    </xf>
    <xf numFmtId="0" fontId="24" fillId="0" borderId="4" xfId="8" applyFont="1" applyBorder="1" applyAlignment="1">
      <alignment horizontal="center" vertical="center"/>
    </xf>
    <xf numFmtId="0" fontId="24" fillId="0" borderId="59" xfId="8" applyFont="1" applyBorder="1" applyAlignment="1">
      <alignment horizontal="center" vertical="center"/>
    </xf>
    <xf numFmtId="0" fontId="24" fillId="3" borderId="125" xfId="8" applyFont="1" applyFill="1" applyBorder="1" applyAlignment="1">
      <alignment horizontal="center" vertical="center" shrinkToFit="1"/>
    </xf>
    <xf numFmtId="0" fontId="24" fillId="3" borderId="2" xfId="8" applyFont="1" applyFill="1" applyBorder="1" applyAlignment="1">
      <alignment horizontal="center" vertical="center" shrinkToFit="1"/>
    </xf>
    <xf numFmtId="0" fontId="24" fillId="2" borderId="0" xfId="8" applyFont="1" applyFill="1" applyAlignment="1">
      <alignment horizontal="center" vertical="center"/>
    </xf>
    <xf numFmtId="0" fontId="24" fillId="2" borderId="45" xfId="8" applyFont="1" applyFill="1" applyBorder="1" applyAlignment="1">
      <alignment horizontal="center" vertical="center"/>
    </xf>
    <xf numFmtId="0" fontId="24" fillId="2" borderId="157" xfId="8" applyFont="1" applyFill="1" applyBorder="1" applyAlignment="1">
      <alignment horizontal="center" vertical="center"/>
    </xf>
    <xf numFmtId="0" fontId="24" fillId="2" borderId="158" xfId="8" applyFont="1" applyFill="1" applyBorder="1" applyAlignment="1">
      <alignment horizontal="center" vertical="center" shrinkToFit="1"/>
    </xf>
    <xf numFmtId="0" fontId="24" fillId="2" borderId="50" xfId="8" applyFont="1" applyFill="1" applyBorder="1" applyAlignment="1">
      <alignment horizontal="center" vertical="center" shrinkToFit="1"/>
    </xf>
    <xf numFmtId="0" fontId="24" fillId="0" borderId="14" xfId="8" applyFont="1" applyFill="1" applyBorder="1" applyAlignment="1">
      <alignment horizontal="center" vertical="center"/>
    </xf>
    <xf numFmtId="0" fontId="24" fillId="0" borderId="26" xfId="8" applyFont="1" applyFill="1" applyBorder="1" applyAlignment="1">
      <alignment horizontal="center" vertical="center"/>
    </xf>
    <xf numFmtId="0" fontId="24" fillId="0" borderId="63" xfId="8" applyFont="1" applyFill="1" applyBorder="1" applyAlignment="1">
      <alignment horizontal="center" vertical="center"/>
    </xf>
    <xf numFmtId="0" fontId="24" fillId="0" borderId="21" xfId="8" applyFont="1" applyFill="1" applyBorder="1" applyAlignment="1">
      <alignment horizontal="center" vertical="center"/>
    </xf>
    <xf numFmtId="0" fontId="24" fillId="2" borderId="17" xfId="8" applyFont="1" applyFill="1" applyBorder="1" applyAlignment="1">
      <alignment horizontal="center" vertical="center"/>
    </xf>
    <xf numFmtId="0" fontId="24" fillId="2" borderId="38" xfId="8" applyFont="1" applyFill="1" applyBorder="1" applyAlignment="1">
      <alignment horizontal="center" vertical="center"/>
    </xf>
    <xf numFmtId="0" fontId="24" fillId="2" borderId="39" xfId="8" applyFont="1" applyFill="1" applyBorder="1" applyAlignment="1">
      <alignment horizontal="center" vertical="center"/>
    </xf>
    <xf numFmtId="0" fontId="24" fillId="0" borderId="17" xfId="8" applyFont="1" applyBorder="1" applyAlignment="1">
      <alignment horizontal="center" vertical="center"/>
    </xf>
    <xf numFmtId="0" fontId="24" fillId="0" borderId="38" xfId="8" applyFont="1" applyBorder="1" applyAlignment="1">
      <alignment horizontal="center" vertical="center"/>
    </xf>
    <xf numFmtId="0" fontId="24" fillId="0" borderId="39" xfId="8" applyFont="1" applyBorder="1" applyAlignment="1">
      <alignment horizontal="center" vertical="center"/>
    </xf>
    <xf numFmtId="49" fontId="27" fillId="0" borderId="159" xfId="9" applyNumberFormat="1" applyFont="1" applyBorder="1" applyAlignment="1">
      <alignment horizontal="center" vertical="center"/>
    </xf>
    <xf numFmtId="49" fontId="27" fillId="0" borderId="160" xfId="9" applyNumberFormat="1" applyFont="1" applyBorder="1" applyAlignment="1">
      <alignment horizontal="center" vertical="center"/>
    </xf>
    <xf numFmtId="49" fontId="27" fillId="0" borderId="131" xfId="9" applyNumberFormat="1" applyFont="1" applyBorder="1" applyAlignment="1">
      <alignment horizontal="center" vertical="center"/>
    </xf>
    <xf numFmtId="49" fontId="27" fillId="0" borderId="162" xfId="9" applyNumberFormat="1" applyFont="1" applyBorder="1" applyAlignment="1">
      <alignment horizontal="center" vertical="center"/>
    </xf>
    <xf numFmtId="49" fontId="27" fillId="0" borderId="38" xfId="9" applyNumberFormat="1" applyFont="1" applyBorder="1" applyAlignment="1">
      <alignment horizontal="center" vertical="center"/>
    </xf>
    <xf numFmtId="49" fontId="27" fillId="0" borderId="39" xfId="9" applyNumberFormat="1" applyFont="1" applyBorder="1" applyAlignment="1">
      <alignment horizontal="center" vertical="center"/>
    </xf>
    <xf numFmtId="0" fontId="15" fillId="0" borderId="161" xfId="9" applyFont="1" applyBorder="1" applyAlignment="1">
      <alignment horizontal="center" vertical="center"/>
    </xf>
    <xf numFmtId="0" fontId="15" fillId="0" borderId="17" xfId="9" applyFont="1" applyBorder="1" applyAlignment="1">
      <alignment horizontal="center" vertical="center"/>
    </xf>
    <xf numFmtId="0" fontId="27" fillId="0" borderId="161" xfId="9" applyFont="1" applyBorder="1" applyAlignment="1">
      <alignment horizontal="center" vertical="center"/>
    </xf>
    <xf numFmtId="0" fontId="15" fillId="0" borderId="26" xfId="8" applyBorder="1" applyAlignment="1">
      <alignment horizontal="center" vertical="center"/>
    </xf>
    <xf numFmtId="0" fontId="15" fillId="0" borderId="63" xfId="8" applyBorder="1" applyAlignment="1">
      <alignment horizontal="center" vertical="center"/>
    </xf>
    <xf numFmtId="0" fontId="15" fillId="6" borderId="64" xfId="8" applyFill="1" applyBorder="1" applyAlignment="1">
      <alignment horizontal="left" vertical="center" shrinkToFit="1"/>
    </xf>
    <xf numFmtId="0" fontId="15" fillId="6" borderId="26" xfId="8" applyFill="1" applyBorder="1" applyAlignment="1">
      <alignment horizontal="left" vertical="center" shrinkToFit="1"/>
    </xf>
    <xf numFmtId="0" fontId="15" fillId="6" borderId="42" xfId="8" applyFill="1" applyBorder="1" applyAlignment="1">
      <alignment horizontal="left" vertical="center" shrinkToFit="1"/>
    </xf>
    <xf numFmtId="0" fontId="15" fillId="2" borderId="21" xfId="8" applyFill="1" applyBorder="1" applyAlignment="1">
      <alignment horizontal="center" vertical="center"/>
    </xf>
    <xf numFmtId="0" fontId="15" fillId="2" borderId="21" xfId="8" applyFill="1" applyBorder="1" applyAlignment="1">
      <alignment horizontal="left" vertical="center" shrinkToFit="1"/>
    </xf>
    <xf numFmtId="0" fontId="0" fillId="0" borderId="0" xfId="9" applyFont="1" applyAlignment="1">
      <alignment horizontal="left" vertical="top" wrapText="1"/>
    </xf>
    <xf numFmtId="0" fontId="15" fillId="0" borderId="0" xfId="9" applyFont="1" applyAlignment="1">
      <alignment horizontal="left" vertical="top" wrapText="1"/>
    </xf>
    <xf numFmtId="0" fontId="15" fillId="0" borderId="0" xfId="9" applyFont="1" applyBorder="1" applyAlignment="1">
      <alignment horizontal="left" vertical="top" wrapText="1"/>
    </xf>
    <xf numFmtId="49" fontId="27" fillId="0" borderId="164" xfId="9" applyNumberFormat="1" applyFont="1" applyBorder="1" applyAlignment="1">
      <alignment horizontal="center" vertical="center"/>
    </xf>
    <xf numFmtId="49" fontId="27" fillId="0" borderId="49" xfId="9" applyNumberFormat="1" applyFont="1" applyBorder="1" applyAlignment="1">
      <alignment horizontal="center" vertical="center"/>
    </xf>
    <xf numFmtId="49" fontId="27" fillId="0" borderId="50" xfId="9" applyNumberFormat="1" applyFont="1" applyBorder="1" applyAlignment="1">
      <alignment horizontal="center" vertical="center"/>
    </xf>
    <xf numFmtId="49" fontId="27" fillId="0" borderId="166" xfId="9" applyNumberFormat="1" applyFont="1" applyBorder="1" applyAlignment="1">
      <alignment horizontal="center" vertical="center"/>
    </xf>
    <xf numFmtId="49" fontId="27" fillId="0" borderId="0" xfId="9" applyNumberFormat="1" applyFont="1" applyBorder="1" applyAlignment="1">
      <alignment horizontal="center" vertical="center"/>
    </xf>
    <xf numFmtId="49" fontId="27" fillId="0" borderId="53" xfId="9" applyNumberFormat="1" applyFont="1" applyBorder="1" applyAlignment="1">
      <alignment horizontal="center" vertical="center"/>
    </xf>
    <xf numFmtId="49" fontId="21" fillId="0" borderId="35" xfId="9" applyNumberFormat="1" applyFont="1" applyBorder="1" applyAlignment="1">
      <alignment horizontal="left" vertical="center" wrapText="1" shrinkToFit="1"/>
    </xf>
    <xf numFmtId="49" fontId="21" fillId="0" borderId="57" xfId="9" applyNumberFormat="1" applyFont="1" applyBorder="1" applyAlignment="1">
      <alignment horizontal="left" vertical="center" wrapText="1" shrinkToFit="1"/>
    </xf>
    <xf numFmtId="49" fontId="15" fillId="3" borderId="45" xfId="9" applyNumberFormat="1" applyFont="1" applyFill="1" applyBorder="1" applyAlignment="1">
      <alignment horizontal="center" vertical="center" wrapText="1"/>
    </xf>
    <xf numFmtId="49" fontId="15" fillId="3" borderId="120" xfId="9" applyNumberFormat="1" applyFont="1" applyFill="1" applyBorder="1" applyAlignment="1">
      <alignment horizontal="center" vertical="center" wrapText="1"/>
    </xf>
    <xf numFmtId="49" fontId="15" fillId="3" borderId="44" xfId="9" applyNumberFormat="1" applyFont="1" applyFill="1" applyBorder="1" applyAlignment="1">
      <alignment horizontal="center" vertical="center" wrapText="1"/>
    </xf>
    <xf numFmtId="49" fontId="15" fillId="3" borderId="57" xfId="9" applyNumberFormat="1" applyFont="1" applyFill="1" applyBorder="1" applyAlignment="1">
      <alignment horizontal="center" vertical="center" wrapText="1"/>
    </xf>
    <xf numFmtId="49" fontId="15" fillId="3" borderId="165" xfId="9" applyNumberFormat="1" applyFont="1" applyFill="1" applyBorder="1" applyAlignment="1">
      <alignment horizontal="center" vertical="center" wrapText="1"/>
    </xf>
    <xf numFmtId="49" fontId="15" fillId="3" borderId="167" xfId="9" applyNumberFormat="1" applyFont="1" applyFill="1" applyBorder="1" applyAlignment="1">
      <alignment horizontal="center" vertical="center" wrapText="1"/>
    </xf>
    <xf numFmtId="49" fontId="15" fillId="0" borderId="121" xfId="9" applyNumberFormat="1" applyFont="1" applyBorder="1" applyAlignment="1">
      <alignment horizontal="left" vertical="center" shrinkToFit="1"/>
    </xf>
    <xf numFmtId="49" fontId="15" fillId="0" borderId="32" xfId="9" applyNumberFormat="1" applyFont="1" applyBorder="1" applyAlignment="1">
      <alignment horizontal="left" vertical="center" shrinkToFit="1"/>
    </xf>
    <xf numFmtId="49" fontId="21" fillId="3" borderId="121" xfId="9" applyNumberFormat="1" applyFont="1" applyFill="1" applyBorder="1" applyAlignment="1">
      <alignment horizontal="center" vertical="center" wrapText="1"/>
    </xf>
    <xf numFmtId="49" fontId="21" fillId="3" borderId="32" xfId="9" applyNumberFormat="1" applyFont="1" applyFill="1" applyBorder="1" applyAlignment="1">
      <alignment horizontal="center" vertical="center" wrapText="1"/>
    </xf>
    <xf numFmtId="49" fontId="21" fillId="3" borderId="168" xfId="9" applyNumberFormat="1" applyFont="1" applyFill="1" applyBorder="1" applyAlignment="1">
      <alignment horizontal="center" vertical="center" wrapText="1"/>
    </xf>
    <xf numFmtId="49" fontId="21" fillId="3" borderId="163" xfId="9" applyNumberFormat="1" applyFont="1" applyFill="1" applyBorder="1" applyAlignment="1">
      <alignment horizontal="center" vertical="center" wrapText="1"/>
    </xf>
    <xf numFmtId="49" fontId="27" fillId="4" borderId="20" xfId="9" applyNumberFormat="1" applyFont="1" applyFill="1" applyBorder="1" applyAlignment="1" applyProtection="1">
      <alignment horizontal="left" vertical="top" wrapText="1"/>
      <protection locked="0"/>
    </xf>
    <xf numFmtId="49" fontId="27" fillId="4" borderId="21" xfId="9" applyNumberFormat="1" applyFont="1" applyFill="1" applyBorder="1" applyAlignment="1" applyProtection="1">
      <alignment horizontal="left" vertical="top" wrapText="1"/>
      <protection locked="0"/>
    </xf>
    <xf numFmtId="49" fontId="27" fillId="4" borderId="22" xfId="9" applyNumberFormat="1" applyFont="1" applyFill="1" applyBorder="1" applyAlignment="1" applyProtection="1">
      <alignment horizontal="left" vertical="top" wrapText="1"/>
      <protection locked="0"/>
    </xf>
    <xf numFmtId="49" fontId="27" fillId="4" borderId="24" xfId="9" applyNumberFormat="1" applyFont="1" applyFill="1" applyBorder="1" applyAlignment="1" applyProtection="1">
      <alignment horizontal="left" vertical="top" wrapText="1"/>
      <protection locked="0"/>
    </xf>
    <xf numFmtId="49" fontId="27" fillId="4" borderId="11" xfId="9" applyNumberFormat="1" applyFont="1" applyFill="1" applyBorder="1" applyAlignment="1" applyProtection="1">
      <alignment horizontal="left" vertical="top" wrapText="1"/>
      <protection locked="0"/>
    </xf>
    <xf numFmtId="49" fontId="27" fillId="4" borderId="25" xfId="9" applyNumberFormat="1" applyFont="1" applyFill="1" applyBorder="1" applyAlignment="1" applyProtection="1">
      <alignment horizontal="left" vertical="top" wrapText="1"/>
      <protection locked="0"/>
    </xf>
    <xf numFmtId="0" fontId="27" fillId="2" borderId="0" xfId="9" applyFont="1" applyFill="1" applyAlignment="1">
      <alignment horizontal="left" vertical="center" wrapText="1"/>
    </xf>
    <xf numFmtId="49" fontId="27" fillId="0" borderId="164" xfId="9" applyNumberFormat="1" applyFont="1" applyBorder="1" applyAlignment="1">
      <alignment horizontal="center" vertical="center" wrapText="1"/>
    </xf>
    <xf numFmtId="49" fontId="27" fillId="0" borderId="49" xfId="9" applyNumberFormat="1" applyFont="1" applyBorder="1" applyAlignment="1">
      <alignment horizontal="center" vertical="center" wrapText="1"/>
    </xf>
    <xf numFmtId="49" fontId="27" fillId="0" borderId="50" xfId="9" applyNumberFormat="1" applyFont="1" applyBorder="1" applyAlignment="1">
      <alignment horizontal="center" vertical="center" wrapText="1"/>
    </xf>
    <xf numFmtId="49" fontId="27" fillId="0" borderId="166" xfId="9" applyNumberFormat="1" applyFont="1" applyBorder="1" applyAlignment="1">
      <alignment horizontal="center" vertical="center" wrapText="1"/>
    </xf>
    <xf numFmtId="49" fontId="27" fillId="0" borderId="0" xfId="9" applyNumberFormat="1" applyFont="1" applyBorder="1" applyAlignment="1">
      <alignment horizontal="center" vertical="center" wrapText="1"/>
    </xf>
    <xf numFmtId="49" fontId="27" fillId="0" borderId="53" xfId="9" applyNumberFormat="1" applyFont="1" applyBorder="1" applyAlignment="1">
      <alignment horizontal="center" vertical="center" wrapText="1"/>
    </xf>
    <xf numFmtId="49" fontId="27" fillId="0" borderId="162" xfId="9" applyNumberFormat="1" applyFont="1" applyBorder="1" applyAlignment="1">
      <alignment horizontal="center" vertical="center" wrapText="1"/>
    </xf>
    <xf numFmtId="49" fontId="27" fillId="0" borderId="38" xfId="9" applyNumberFormat="1" applyFont="1" applyBorder="1" applyAlignment="1">
      <alignment horizontal="center" vertical="center" wrapText="1"/>
    </xf>
    <xf numFmtId="49" fontId="27" fillId="0" borderId="39" xfId="9" applyNumberFormat="1" applyFont="1" applyBorder="1" applyAlignment="1">
      <alignment horizontal="center" vertical="center" wrapText="1"/>
    </xf>
    <xf numFmtId="182" fontId="0" fillId="0" borderId="44" xfId="21" applyNumberFormat="1" applyFont="1" applyBorder="1" applyAlignment="1">
      <alignment horizontal="left" vertical="center"/>
    </xf>
    <xf numFmtId="182" fontId="0" fillId="0" borderId="35" xfId="21" applyNumberFormat="1" applyFont="1" applyBorder="1" applyAlignment="1">
      <alignment horizontal="left" vertical="center"/>
    </xf>
    <xf numFmtId="182" fontId="0" fillId="0" borderId="32" xfId="21" applyNumberFormat="1" applyFont="1" applyBorder="1" applyAlignment="1">
      <alignment horizontal="left" vertical="center"/>
    </xf>
    <xf numFmtId="182" fontId="15" fillId="6" borderId="44" xfId="21" applyNumberFormat="1" applyFont="1" applyFill="1" applyBorder="1" applyAlignment="1">
      <alignment horizontal="center" vertical="center"/>
    </xf>
    <xf numFmtId="182" fontId="15" fillId="6" borderId="35" xfId="21" applyNumberFormat="1" applyFont="1" applyFill="1" applyBorder="1" applyAlignment="1">
      <alignment horizontal="center" vertical="center"/>
    </xf>
    <xf numFmtId="182" fontId="15" fillId="6" borderId="32" xfId="21" applyNumberFormat="1" applyFont="1" applyFill="1" applyBorder="1" applyAlignment="1">
      <alignment horizontal="center" vertical="center"/>
    </xf>
    <xf numFmtId="182" fontId="0" fillId="4" borderId="44" xfId="21" quotePrefix="1" applyNumberFormat="1" applyFont="1" applyFill="1" applyBorder="1" applyAlignment="1">
      <alignment horizontal="left" vertical="top"/>
    </xf>
    <xf numFmtId="182" fontId="15" fillId="4" borderId="35" xfId="21" applyNumberFormat="1" applyFont="1" applyFill="1" applyBorder="1" applyAlignment="1">
      <alignment horizontal="left" vertical="top"/>
    </xf>
    <xf numFmtId="182" fontId="15" fillId="4" borderId="32" xfId="21" applyNumberFormat="1" applyFont="1" applyFill="1" applyBorder="1" applyAlignment="1">
      <alignment horizontal="left" vertical="top"/>
    </xf>
    <xf numFmtId="182" fontId="0" fillId="0" borderId="44" xfId="21" applyNumberFormat="1" applyFont="1" applyBorder="1" applyAlignment="1">
      <alignment vertical="center" wrapText="1"/>
    </xf>
    <xf numFmtId="182" fontId="0" fillId="0" borderId="35" xfId="21" applyNumberFormat="1" applyFont="1" applyBorder="1" applyAlignment="1">
      <alignment vertical="center" wrapText="1"/>
    </xf>
    <xf numFmtId="182" fontId="0" fillId="0" borderId="32" xfId="21" applyNumberFormat="1" applyFont="1" applyBorder="1" applyAlignment="1">
      <alignment vertical="center" wrapText="1"/>
    </xf>
    <xf numFmtId="182" fontId="0" fillId="4" borderId="44" xfId="21" quotePrefix="1" applyNumberFormat="1" applyFont="1" applyFill="1" applyBorder="1" applyAlignment="1">
      <alignment horizontal="left" vertical="top" wrapText="1"/>
    </xf>
    <xf numFmtId="182" fontId="0" fillId="4" borderId="35" xfId="21" quotePrefix="1" applyNumberFormat="1" applyFont="1" applyFill="1" applyBorder="1" applyAlignment="1">
      <alignment horizontal="left" vertical="top" wrapText="1"/>
    </xf>
    <xf numFmtId="182" fontId="0" fillId="4" borderId="32" xfId="21" quotePrefix="1" applyNumberFormat="1" applyFont="1" applyFill="1" applyBorder="1" applyAlignment="1">
      <alignment horizontal="left" vertical="top" wrapText="1"/>
    </xf>
    <xf numFmtId="182" fontId="18" fillId="0" borderId="50" xfId="21" applyNumberFormat="1" applyFont="1" applyBorder="1" applyAlignment="1">
      <alignment horizontal="center" vertical="center" wrapText="1"/>
    </xf>
    <xf numFmtId="182" fontId="18" fillId="0" borderId="53" xfId="21" applyNumberFormat="1" applyFont="1" applyBorder="1" applyAlignment="1">
      <alignment horizontal="center" vertical="center" wrapText="1"/>
    </xf>
    <xf numFmtId="182" fontId="18" fillId="0" borderId="39" xfId="21" applyNumberFormat="1" applyFont="1" applyBorder="1" applyAlignment="1">
      <alignment horizontal="center" vertical="center" wrapText="1"/>
    </xf>
    <xf numFmtId="182" fontId="18" fillId="0" borderId="44" xfId="21" applyNumberFormat="1" applyFont="1" applyBorder="1" applyAlignment="1">
      <alignment horizontal="center" vertical="center"/>
    </xf>
    <xf numFmtId="182" fontId="18" fillId="0" borderId="35" xfId="21" applyNumberFormat="1" applyFont="1" applyBorder="1" applyAlignment="1">
      <alignment horizontal="center" vertical="center"/>
    </xf>
    <xf numFmtId="182" fontId="18" fillId="0" borderId="32" xfId="21" applyNumberFormat="1" applyFont="1" applyBorder="1" applyAlignment="1">
      <alignment horizontal="center" vertical="center"/>
    </xf>
    <xf numFmtId="182" fontId="18" fillId="0" borderId="44" xfId="21" applyNumberFormat="1" applyFont="1" applyBorder="1" applyAlignment="1">
      <alignment horizontal="center" vertical="center" wrapText="1"/>
    </xf>
    <xf numFmtId="182" fontId="18" fillId="0" borderId="4" xfId="21" applyNumberFormat="1" applyFont="1" applyBorder="1" applyAlignment="1">
      <alignment horizontal="center" vertical="center"/>
    </xf>
    <xf numFmtId="182" fontId="18" fillId="0" borderId="41" xfId="21" applyNumberFormat="1" applyFont="1" applyBorder="1" applyAlignment="1">
      <alignment horizontal="center" vertical="center"/>
    </xf>
    <xf numFmtId="182" fontId="18" fillId="0" borderId="2" xfId="21" applyNumberFormat="1" applyFont="1" applyBorder="1" applyAlignment="1">
      <alignment horizontal="center" vertical="center"/>
    </xf>
  </cellXfs>
  <cellStyles count="90">
    <cellStyle name="パーセント 2" xfId="1" xr:uid="{00000000-0005-0000-0000-000000000000}"/>
    <cellStyle name="パーセント 2 2" xfId="31" xr:uid="{00000000-0005-0000-0000-000001000000}"/>
    <cellStyle name="パーセント 3" xfId="28" xr:uid="{00000000-0005-0000-0000-000002000000}"/>
    <cellStyle name="パーセント()" xfId="14" xr:uid="{00000000-0005-0000-0000-000003000000}"/>
    <cellStyle name="パーセント(0.00)" xfId="15" xr:uid="{00000000-0005-0000-0000-000004000000}"/>
    <cellStyle name="パーセント[0.00]" xfId="16" xr:uid="{00000000-0005-0000-0000-000005000000}"/>
    <cellStyle name="桁区切り" xfId="2" builtinId="6"/>
    <cellStyle name="桁区切り 2" xfId="3" xr:uid="{00000000-0005-0000-0000-000007000000}"/>
    <cellStyle name="桁区切り 3" xfId="4" xr:uid="{00000000-0005-0000-0000-000008000000}"/>
    <cellStyle name="桁区切り 3 2" xfId="32" xr:uid="{00000000-0005-0000-0000-000009000000}"/>
    <cellStyle name="桁区切り 4" xfId="5" xr:uid="{00000000-0005-0000-0000-00000A000000}"/>
    <cellStyle name="桁区切り 5" xfId="6" xr:uid="{00000000-0005-0000-0000-00000B000000}"/>
    <cellStyle name="見出し１" xfId="17" xr:uid="{00000000-0005-0000-0000-00000C000000}"/>
    <cellStyle name="折り返し" xfId="18" xr:uid="{00000000-0005-0000-0000-00000D000000}"/>
    <cellStyle name="標準" xfId="0" builtinId="0"/>
    <cellStyle name="標準 10" xfId="26" xr:uid="{00000000-0005-0000-0000-00000F000000}"/>
    <cellStyle name="標準 10 2" xfId="27" xr:uid="{00000000-0005-0000-0000-000010000000}"/>
    <cellStyle name="標準 10 2 2" xfId="37" xr:uid="{00000000-0005-0000-0000-000011000000}"/>
    <cellStyle name="標準 10 2 2 2" xfId="51" xr:uid="{00000000-0005-0000-0000-000012000000}"/>
    <cellStyle name="標準 10 2 2 2 2" xfId="58" xr:uid="{AB8F61B4-95CC-4C87-BD95-314C14C10759}"/>
    <cellStyle name="標準 10 2 2 2 2 2" xfId="53" xr:uid="{017745C5-588B-4996-A1A8-C2A211A39823}"/>
    <cellStyle name="標準 10 2 2 2 2 2 2" xfId="84" xr:uid="{E8E3966F-66AA-40C3-AD24-6487B75B4FC2}"/>
    <cellStyle name="標準 10 2 2 2 2 3" xfId="89" xr:uid="{9A353A57-68EB-4BF9-A77F-324452DE6520}"/>
    <cellStyle name="標準 10 2 2 2 3" xfId="82" xr:uid="{8E0C890D-B64D-4DED-A97B-003EDBEE099D}"/>
    <cellStyle name="標準 10 2 2 2 5" xfId="55" xr:uid="{9F99AE93-FD2A-4FEF-AA0F-9B88BC06FF0E}"/>
    <cellStyle name="標準 10 2 2 2 5 2" xfId="86" xr:uid="{DB08EC27-92A6-44A3-9DFA-D9244C4F8DF2}"/>
    <cellStyle name="標準 10 2 2 3" xfId="52" xr:uid="{00000000-0005-0000-0000-000013000000}"/>
    <cellStyle name="標準 10 2 2 3 2" xfId="83" xr:uid="{4A2C1403-7E06-4A66-9301-38CAFD60F51B}"/>
    <cellStyle name="標準 10 2 2 4" xfId="57" xr:uid="{4B9C8919-DEB2-47CF-BEC1-860E2FB794F8}"/>
    <cellStyle name="標準 10 2 2 4 2" xfId="88" xr:uid="{982A54CF-71DE-4EF8-AE6C-5605F762D195}"/>
    <cellStyle name="標準 10 2 2 5" xfId="70" xr:uid="{A66F9F5A-F0A0-4CB7-8F48-3B3FB2857BC6}"/>
    <cellStyle name="標準 10 2 3" xfId="47" xr:uid="{00000000-0005-0000-0000-000014000000}"/>
    <cellStyle name="標準 10 2 3 2" xfId="78" xr:uid="{EF58B46C-5D3D-4CF5-B1FA-2CE934C82F80}"/>
    <cellStyle name="標準 10 2 3 2 2" xfId="56" xr:uid="{FB26F0CA-3B18-4BA5-A62F-C164A72204E0}"/>
    <cellStyle name="標準 10 2 3 2 2 2" xfId="87" xr:uid="{F7AD9E25-7733-4CA4-9617-7C110C0A5F02}"/>
    <cellStyle name="標準 10 2 3 3" xfId="54" xr:uid="{4428E322-5744-40A4-A30D-36C3177D1C59}"/>
    <cellStyle name="標準 10 2 3 3 2" xfId="85" xr:uid="{A622D6B1-8E1B-4248-AE9F-7E9E9F4DF2C4}"/>
    <cellStyle name="標準 10 2 4" xfId="66" xr:uid="{884550F3-C488-46D3-ABA2-7DFEBF600960}"/>
    <cellStyle name="標準 10 3" xfId="46" xr:uid="{00000000-0005-0000-0000-000015000000}"/>
    <cellStyle name="標準 10 3 2" xfId="77" xr:uid="{45FA298E-84FC-4420-8EC2-EFAC5C4FEE9A}"/>
    <cellStyle name="標準 10 4" xfId="65" xr:uid="{327E7BA0-BFB0-4A34-9E21-F90F221F97A3}"/>
    <cellStyle name="標準 11" xfId="29" xr:uid="{00000000-0005-0000-0000-000016000000}"/>
    <cellStyle name="標準 11 2" xfId="30" xr:uid="{00000000-0005-0000-0000-000017000000}"/>
    <cellStyle name="標準 11 2 2" xfId="38" xr:uid="{00000000-0005-0000-0000-000018000000}"/>
    <cellStyle name="標準 11 3" xfId="48" xr:uid="{00000000-0005-0000-0000-000019000000}"/>
    <cellStyle name="標準 11 3 2" xfId="79" xr:uid="{70AFD6D8-391B-4966-B8CB-99BDB59594FA}"/>
    <cellStyle name="標準 11 4" xfId="67" xr:uid="{BA0C5AF4-1276-4BC4-A261-B53FB01D6AD4}"/>
    <cellStyle name="標準 12" xfId="33" xr:uid="{00000000-0005-0000-0000-00001A000000}"/>
    <cellStyle name="標準 12 2" xfId="49" xr:uid="{00000000-0005-0000-0000-00001B000000}"/>
    <cellStyle name="標準 12 2 2" xfId="80" xr:uid="{E437DB4C-2C33-4595-9F1D-F4A716DBFF9F}"/>
    <cellStyle name="標準 12 3" xfId="68" xr:uid="{DBD2754F-9B76-42C7-9042-7384C4007C79}"/>
    <cellStyle name="標準 2" xfId="7" xr:uid="{00000000-0005-0000-0000-00001C000000}"/>
    <cellStyle name="標準 2 2" xfId="8" xr:uid="{00000000-0005-0000-0000-00001D000000}"/>
    <cellStyle name="標準 2 2 2" xfId="9" xr:uid="{00000000-0005-0000-0000-00001E000000}"/>
    <cellStyle name="標準 2 2 3" xfId="34" xr:uid="{00000000-0005-0000-0000-00001F000000}"/>
    <cellStyle name="標準 3" xfId="10" xr:uid="{00000000-0005-0000-0000-000020000000}"/>
    <cellStyle name="標準 3 2" xfId="19" xr:uid="{00000000-0005-0000-0000-000021000000}"/>
    <cellStyle name="標準 4" xfId="11" xr:uid="{00000000-0005-0000-0000-000022000000}"/>
    <cellStyle name="標準 5" xfId="12" xr:uid="{00000000-0005-0000-0000-000023000000}"/>
    <cellStyle name="標準 5 2" xfId="20" xr:uid="{00000000-0005-0000-0000-000024000000}"/>
    <cellStyle name="標準 5 2 2" xfId="35" xr:uid="{00000000-0005-0000-0000-000025000000}"/>
    <cellStyle name="標準 5 2 3" xfId="41" xr:uid="{00000000-0005-0000-0000-000026000000}"/>
    <cellStyle name="標準 5 2 3 2" xfId="72" xr:uid="{9B35A0DE-247A-4FD0-B982-7A46AF5742D1}"/>
    <cellStyle name="標準 5 2 4" xfId="60" xr:uid="{FF9871E0-02CC-4A35-A664-E2DE31771A3E}"/>
    <cellStyle name="標準 5 3" xfId="39" xr:uid="{00000000-0005-0000-0000-000027000000}"/>
    <cellStyle name="標準 6" xfId="21" xr:uid="{00000000-0005-0000-0000-000028000000}"/>
    <cellStyle name="標準 6 2" xfId="22" xr:uid="{00000000-0005-0000-0000-000029000000}"/>
    <cellStyle name="標準 6 2 2" xfId="42" xr:uid="{00000000-0005-0000-0000-00002A000000}"/>
    <cellStyle name="標準 6 2 2 2" xfId="73" xr:uid="{E5DE4820-642E-46F3-8443-9DE919E23C2C}"/>
    <cellStyle name="標準 6 2 3" xfId="61" xr:uid="{A20908A1-F391-4677-B68B-528B6DCC4C47}"/>
    <cellStyle name="標準 7" xfId="13" xr:uid="{00000000-0005-0000-0000-00002B000000}"/>
    <cellStyle name="標準 7 2" xfId="23" xr:uid="{00000000-0005-0000-0000-00002C000000}"/>
    <cellStyle name="標準 7 2 2" xfId="36" xr:uid="{00000000-0005-0000-0000-00002D000000}"/>
    <cellStyle name="標準 7 2 2 2" xfId="50" xr:uid="{00000000-0005-0000-0000-00002E000000}"/>
    <cellStyle name="標準 7 2 2 2 2" xfId="81" xr:uid="{ECE5A075-ECFC-4212-864D-8E0BF8AF9509}"/>
    <cellStyle name="標準 7 2 2 3" xfId="69" xr:uid="{62360871-0E08-4160-A0A3-4C01623630A5}"/>
    <cellStyle name="標準 7 2 3" xfId="43" xr:uid="{00000000-0005-0000-0000-00002F000000}"/>
    <cellStyle name="標準 7 2 3 2" xfId="74" xr:uid="{C780587A-A401-4BB2-B77B-46C9297B1949}"/>
    <cellStyle name="標準 7 2 4" xfId="62" xr:uid="{8028FA3E-672E-4472-A097-BBC371B349D3}"/>
    <cellStyle name="標準 7 3" xfId="40" xr:uid="{00000000-0005-0000-0000-000030000000}"/>
    <cellStyle name="標準 7 3 2" xfId="71" xr:uid="{A61A87F6-96EA-4AA9-AF7D-1F1E879083A0}"/>
    <cellStyle name="標準 7 4" xfId="59" xr:uid="{E3DAE4DB-8EB2-4E3A-BF26-A06B645A3814}"/>
    <cellStyle name="標準 8" xfId="24" xr:uid="{00000000-0005-0000-0000-000031000000}"/>
    <cellStyle name="標準 8 2" xfId="44" xr:uid="{00000000-0005-0000-0000-000032000000}"/>
    <cellStyle name="標準 8 2 2" xfId="75" xr:uid="{E5D93C48-45BC-48B7-8ADA-73F039D4798A}"/>
    <cellStyle name="標準 8 3" xfId="63" xr:uid="{6E2033D1-CE31-4D84-AE17-BCB458E46C8B}"/>
    <cellStyle name="標準 9" xfId="25" xr:uid="{00000000-0005-0000-0000-000033000000}"/>
    <cellStyle name="標準 9 2" xfId="45" xr:uid="{00000000-0005-0000-0000-000034000000}"/>
    <cellStyle name="標準 9 2 2" xfId="76" xr:uid="{1C5CD9F9-9BCC-483B-86B6-242E2D5EBA9D}"/>
    <cellStyle name="標準 9 3" xfId="64" xr:uid="{C13AE820-E44E-4190-ABC1-E714972A6B97}"/>
  </cellStyles>
  <dxfs count="0"/>
  <tableStyles count="0" defaultTableStyle="TableStyleMedium9" defaultPivotStyle="PivotStyleLight16"/>
  <colors>
    <mruColors>
      <color rgb="FFFFFF00"/>
      <color rgb="FFCCECFF"/>
      <color rgb="FFC5D9F1"/>
      <color rgb="FF8DB4E2"/>
      <color rgb="FFDCE6F1"/>
      <color rgb="FFFFE5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 Id="rId30"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14</xdr:col>
      <xdr:colOff>0</xdr:colOff>
      <xdr:row>33</xdr:row>
      <xdr:rowOff>26035</xdr:rowOff>
    </xdr:from>
    <xdr:to>
      <xdr:col>19</xdr:col>
      <xdr:colOff>7620</xdr:colOff>
      <xdr:row>33</xdr:row>
      <xdr:rowOff>26782</xdr:rowOff>
    </xdr:to>
    <xdr:cxnSp macro="">
      <xdr:nvCxnSpPr>
        <xdr:cNvPr id="2" name="直線矢印コネクタ 1">
          <a:extLst>
            <a:ext uri="{FF2B5EF4-FFF2-40B4-BE49-F238E27FC236}">
              <a16:creationId xmlns:a16="http://schemas.microsoft.com/office/drawing/2014/main" id="{00000000-0008-0000-0200-000002000000}"/>
            </a:ext>
          </a:extLst>
        </xdr:cNvPr>
        <xdr:cNvCxnSpPr/>
      </xdr:nvCxnSpPr>
      <xdr:spPr>
        <a:xfrm flipV="1">
          <a:off x="3505200" y="6293485"/>
          <a:ext cx="1198245" cy="747"/>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0</xdr:colOff>
      <xdr:row>25</xdr:row>
      <xdr:rowOff>19050</xdr:rowOff>
    </xdr:from>
    <xdr:to>
      <xdr:col>26</xdr:col>
      <xdr:colOff>7679</xdr:colOff>
      <xdr:row>25</xdr:row>
      <xdr:rowOff>22860</xdr:rowOff>
    </xdr:to>
    <xdr:cxnSp macro="">
      <xdr:nvCxnSpPr>
        <xdr:cNvPr id="3" name="直線矢印コネクタ 2">
          <a:extLst>
            <a:ext uri="{FF2B5EF4-FFF2-40B4-BE49-F238E27FC236}">
              <a16:creationId xmlns:a16="http://schemas.microsoft.com/office/drawing/2014/main" id="{00000000-0008-0000-0200-000003000000}"/>
            </a:ext>
          </a:extLst>
        </xdr:cNvPr>
        <xdr:cNvCxnSpPr/>
      </xdr:nvCxnSpPr>
      <xdr:spPr>
        <a:xfrm>
          <a:off x="5172075" y="4962525"/>
          <a:ext cx="1198304" cy="381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233680</xdr:colOff>
      <xdr:row>43</xdr:row>
      <xdr:rowOff>31115</xdr:rowOff>
    </xdr:from>
    <xdr:to>
      <xdr:col>19</xdr:col>
      <xdr:colOff>28930</xdr:colOff>
      <xdr:row>43</xdr:row>
      <xdr:rowOff>38735</xdr:rowOff>
    </xdr:to>
    <xdr:cxnSp macro="">
      <xdr:nvCxnSpPr>
        <xdr:cNvPr id="4" name="直線矢印コネクタ 3">
          <a:extLst>
            <a:ext uri="{FF2B5EF4-FFF2-40B4-BE49-F238E27FC236}">
              <a16:creationId xmlns:a16="http://schemas.microsoft.com/office/drawing/2014/main" id="{00000000-0008-0000-0200-000004000000}"/>
            </a:ext>
          </a:extLst>
        </xdr:cNvPr>
        <xdr:cNvCxnSpPr/>
      </xdr:nvCxnSpPr>
      <xdr:spPr>
        <a:xfrm>
          <a:off x="3243580" y="7403465"/>
          <a:ext cx="1224000" cy="762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0</xdr:colOff>
      <xdr:row>68</xdr:row>
      <xdr:rowOff>28575</xdr:rowOff>
    </xdr:from>
    <xdr:to>
      <xdr:col>26</xdr:col>
      <xdr:colOff>7620</xdr:colOff>
      <xdr:row>68</xdr:row>
      <xdr:rowOff>28575</xdr:rowOff>
    </xdr:to>
    <xdr:cxnSp macro="">
      <xdr:nvCxnSpPr>
        <xdr:cNvPr id="5" name="直線矢印コネクタ 4">
          <a:extLst>
            <a:ext uri="{FF2B5EF4-FFF2-40B4-BE49-F238E27FC236}">
              <a16:creationId xmlns:a16="http://schemas.microsoft.com/office/drawing/2014/main" id="{00000000-0008-0000-0200-000005000000}"/>
            </a:ext>
          </a:extLst>
        </xdr:cNvPr>
        <xdr:cNvCxnSpPr/>
      </xdr:nvCxnSpPr>
      <xdr:spPr>
        <a:xfrm>
          <a:off x="5172075" y="12182475"/>
          <a:ext cx="1198245" cy="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0</xdr:colOff>
      <xdr:row>22</xdr:row>
      <xdr:rowOff>16510</xdr:rowOff>
    </xdr:from>
    <xdr:to>
      <xdr:col>19</xdr:col>
      <xdr:colOff>2804</xdr:colOff>
      <xdr:row>22</xdr:row>
      <xdr:rowOff>26670</xdr:rowOff>
    </xdr:to>
    <xdr:cxnSp macro="">
      <xdr:nvCxnSpPr>
        <xdr:cNvPr id="6" name="直線矢印コネクタ 5">
          <a:extLst>
            <a:ext uri="{FF2B5EF4-FFF2-40B4-BE49-F238E27FC236}">
              <a16:creationId xmlns:a16="http://schemas.microsoft.com/office/drawing/2014/main" id="{00000000-0008-0000-0200-000006000000}"/>
            </a:ext>
          </a:extLst>
        </xdr:cNvPr>
        <xdr:cNvCxnSpPr/>
      </xdr:nvCxnSpPr>
      <xdr:spPr>
        <a:xfrm>
          <a:off x="3505200" y="4445635"/>
          <a:ext cx="1193429" cy="1016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0</xdr:colOff>
      <xdr:row>57</xdr:row>
      <xdr:rowOff>19050</xdr:rowOff>
    </xdr:from>
    <xdr:to>
      <xdr:col>26</xdr:col>
      <xdr:colOff>7679</xdr:colOff>
      <xdr:row>57</xdr:row>
      <xdr:rowOff>22860</xdr:rowOff>
    </xdr:to>
    <xdr:cxnSp macro="">
      <xdr:nvCxnSpPr>
        <xdr:cNvPr id="7" name="直線矢印コネクタ 6">
          <a:extLst>
            <a:ext uri="{FF2B5EF4-FFF2-40B4-BE49-F238E27FC236}">
              <a16:creationId xmlns:a16="http://schemas.microsoft.com/office/drawing/2014/main" id="{00000000-0008-0000-0200-000007000000}"/>
            </a:ext>
          </a:extLst>
        </xdr:cNvPr>
        <xdr:cNvCxnSpPr/>
      </xdr:nvCxnSpPr>
      <xdr:spPr>
        <a:xfrm>
          <a:off x="5172075" y="10296525"/>
          <a:ext cx="1198304" cy="381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0</xdr:colOff>
      <xdr:row>43</xdr:row>
      <xdr:rowOff>19050</xdr:rowOff>
    </xdr:from>
    <xdr:to>
      <xdr:col>26</xdr:col>
      <xdr:colOff>7679</xdr:colOff>
      <xdr:row>43</xdr:row>
      <xdr:rowOff>22860</xdr:rowOff>
    </xdr:to>
    <xdr:cxnSp macro="">
      <xdr:nvCxnSpPr>
        <xdr:cNvPr id="8" name="直線矢印コネクタ 7">
          <a:extLst>
            <a:ext uri="{FF2B5EF4-FFF2-40B4-BE49-F238E27FC236}">
              <a16:creationId xmlns:a16="http://schemas.microsoft.com/office/drawing/2014/main" id="{00000000-0008-0000-0200-000008000000}"/>
            </a:ext>
          </a:extLst>
        </xdr:cNvPr>
        <xdr:cNvCxnSpPr/>
      </xdr:nvCxnSpPr>
      <xdr:spPr>
        <a:xfrm>
          <a:off x="5172075" y="7934325"/>
          <a:ext cx="1198304" cy="381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474115</xdr:colOff>
      <xdr:row>28</xdr:row>
      <xdr:rowOff>95250</xdr:rowOff>
    </xdr:from>
    <xdr:to>
      <xdr:col>20</xdr:col>
      <xdr:colOff>518938</xdr:colOff>
      <xdr:row>35</xdr:row>
      <xdr:rowOff>50159</xdr:rowOff>
    </xdr:to>
    <xdr:sp macro="" textlink="">
      <xdr:nvSpPr>
        <xdr:cNvPr id="2" name="角丸四角形 1">
          <a:extLst>
            <a:ext uri="{FF2B5EF4-FFF2-40B4-BE49-F238E27FC236}">
              <a16:creationId xmlns:a16="http://schemas.microsoft.com/office/drawing/2014/main" id="{92661916-C4AB-4BBA-A2EC-E0188393990D}"/>
            </a:ext>
          </a:extLst>
        </xdr:cNvPr>
        <xdr:cNvSpPr/>
      </xdr:nvSpPr>
      <xdr:spPr>
        <a:xfrm>
          <a:off x="16108722" y="6585857"/>
          <a:ext cx="4263037" cy="1492516"/>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800">
              <a:solidFill>
                <a:srgbClr val="FF0000"/>
              </a:solidFill>
            </a:rPr>
            <a:t>数式が最後の行まで反映されているか</a:t>
          </a:r>
          <a:r>
            <a:rPr kumimoji="1" lang="ja-JP" altLang="en-US" sz="2800">
              <a:solidFill>
                <a:schemeClr val="tx1"/>
              </a:solidFill>
            </a:rPr>
            <a:t>ご確認の上、要約内容に問題なければ、</a:t>
          </a:r>
          <a:r>
            <a:rPr kumimoji="1" lang="ja-JP" altLang="en-US" sz="2800">
              <a:solidFill>
                <a:srgbClr val="FF0000"/>
              </a:solidFill>
            </a:rPr>
            <a:t>エクセル表全体を</a:t>
          </a:r>
          <a:r>
            <a:rPr kumimoji="1" lang="en-US" altLang="ja-JP" sz="2800" u="sng">
              <a:solidFill>
                <a:srgbClr val="FF0000"/>
              </a:solidFill>
            </a:rPr>
            <a:t>【</a:t>
          </a:r>
          <a:r>
            <a:rPr kumimoji="1" lang="ja-JP" altLang="en-US" sz="2800" u="sng">
              <a:solidFill>
                <a:srgbClr val="FF0000"/>
              </a:solidFill>
            </a:rPr>
            <a:t>値貼り付け</a:t>
          </a:r>
          <a:r>
            <a:rPr kumimoji="1" lang="en-US" altLang="ja-JP" sz="2800" u="sng">
              <a:solidFill>
                <a:srgbClr val="FF0000"/>
              </a:solidFill>
            </a:rPr>
            <a:t>】</a:t>
          </a:r>
          <a:r>
            <a:rPr kumimoji="1" lang="ja-JP" altLang="en-US" sz="2800">
              <a:solidFill>
                <a:schemeClr val="tx1"/>
              </a:solidFill>
            </a:rPr>
            <a:t>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26</xdr:col>
      <xdr:colOff>100853</xdr:colOff>
      <xdr:row>16</xdr:row>
      <xdr:rowOff>168089</xdr:rowOff>
    </xdr:from>
    <xdr:to>
      <xdr:col>33</xdr:col>
      <xdr:colOff>124385</xdr:colOff>
      <xdr:row>26</xdr:row>
      <xdr:rowOff>22972</xdr:rowOff>
    </xdr:to>
    <xdr:sp macro="" textlink="">
      <xdr:nvSpPr>
        <xdr:cNvPr id="2" name="角丸四角形 1">
          <a:extLst>
            <a:ext uri="{FF2B5EF4-FFF2-40B4-BE49-F238E27FC236}">
              <a16:creationId xmlns:a16="http://schemas.microsoft.com/office/drawing/2014/main" id="{00000000-0008-0000-0800-000002000000}"/>
            </a:ext>
          </a:extLst>
        </xdr:cNvPr>
        <xdr:cNvSpPr/>
      </xdr:nvSpPr>
      <xdr:spPr>
        <a:xfrm>
          <a:off x="23229794" y="3877236"/>
          <a:ext cx="4416238" cy="421397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r>
            <a:rPr kumimoji="1" lang="ja-JP" altLang="en-US" sz="2800">
              <a:solidFill>
                <a:schemeClr val="tx1"/>
              </a:solidFill>
            </a:rPr>
            <a:t>。</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191976</xdr:colOff>
      <xdr:row>11</xdr:row>
      <xdr:rowOff>29534</xdr:rowOff>
    </xdr:from>
    <xdr:to>
      <xdr:col>19</xdr:col>
      <xdr:colOff>221250</xdr:colOff>
      <xdr:row>23</xdr:row>
      <xdr:rowOff>218383</xdr:rowOff>
    </xdr:to>
    <xdr:sp macro="" textlink="">
      <xdr:nvSpPr>
        <xdr:cNvPr id="2" name="角丸四角形 1">
          <a:extLst>
            <a:ext uri="{FF2B5EF4-FFF2-40B4-BE49-F238E27FC236}">
              <a16:creationId xmlns:a16="http://schemas.microsoft.com/office/drawing/2014/main" id="{00000000-0008-0000-0B00-000002000000}"/>
            </a:ext>
          </a:extLst>
        </xdr:cNvPr>
        <xdr:cNvSpPr/>
      </xdr:nvSpPr>
      <xdr:spPr>
        <a:xfrm>
          <a:off x="18451918" y="3477732"/>
          <a:ext cx="4422588" cy="4176058"/>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r>
            <a:rPr kumimoji="1" lang="ja-JP" altLang="en-US" sz="2800">
              <a:solidFill>
                <a:schemeClr val="tx1"/>
              </a:solidFill>
            </a:rPr>
            <a:t>。</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40</xdr:col>
      <xdr:colOff>843643</xdr:colOff>
      <xdr:row>4</xdr:row>
      <xdr:rowOff>47172</xdr:rowOff>
    </xdr:from>
    <xdr:to>
      <xdr:col>45</xdr:col>
      <xdr:colOff>329711</xdr:colOff>
      <xdr:row>12</xdr:row>
      <xdr:rowOff>16672</xdr:rowOff>
    </xdr:to>
    <xdr:grpSp>
      <xdr:nvGrpSpPr>
        <xdr:cNvPr id="4" name="グループ化 3">
          <a:extLst>
            <a:ext uri="{FF2B5EF4-FFF2-40B4-BE49-F238E27FC236}">
              <a16:creationId xmlns:a16="http://schemas.microsoft.com/office/drawing/2014/main" id="{731A0890-7642-E2DB-266F-13B5BE90B396}"/>
            </a:ext>
          </a:extLst>
        </xdr:cNvPr>
        <xdr:cNvGrpSpPr/>
      </xdr:nvGrpSpPr>
      <xdr:grpSpPr>
        <a:xfrm>
          <a:off x="36779881" y="1026660"/>
          <a:ext cx="4248568" cy="2061825"/>
          <a:chOff x="36287075" y="819604"/>
          <a:chExt cx="4180533" cy="2098565"/>
        </a:xfrm>
      </xdr:grpSpPr>
      <xdr:sp macro="" textlink="">
        <xdr:nvSpPr>
          <xdr:cNvPr id="2" name="正方形/長方形 1">
            <a:extLst>
              <a:ext uri="{FF2B5EF4-FFF2-40B4-BE49-F238E27FC236}">
                <a16:creationId xmlns:a16="http://schemas.microsoft.com/office/drawing/2014/main" id="{9F5CF8F0-18BF-40C9-B991-323784DDEA64}"/>
              </a:ext>
            </a:extLst>
          </xdr:cNvPr>
          <xdr:cNvSpPr/>
        </xdr:nvSpPr>
        <xdr:spPr>
          <a:xfrm>
            <a:off x="36504789" y="819604"/>
            <a:ext cx="3962819" cy="825462"/>
          </a:xfrm>
          <a:prstGeom prst="rect">
            <a:avLst/>
          </a:prstGeom>
          <a:solidFill>
            <a:srgbClr val="FFFF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0" cap="none" spc="0">
                <a:ln w="0"/>
                <a:solidFill>
                  <a:schemeClr val="tx1"/>
                </a:solidFill>
                <a:effectLst>
                  <a:outerShdw blurRad="38100" dist="19050" dir="2700000" algn="tl" rotWithShape="0">
                    <a:schemeClr val="dk1">
                      <a:alpha val="40000"/>
                    </a:schemeClr>
                  </a:outerShdw>
                </a:effectLst>
              </a:rPr>
              <a:t>13</a:t>
            </a:r>
            <a:r>
              <a:rPr kumimoji="1" lang="ja-JP" altLang="en-US" sz="1600" b="0" cap="none" spc="0">
                <a:ln w="0"/>
                <a:solidFill>
                  <a:schemeClr val="tx1"/>
                </a:solidFill>
                <a:effectLst>
                  <a:outerShdw blurRad="38100" dist="19050" dir="2700000" algn="tl" rotWithShape="0">
                    <a:schemeClr val="dk1">
                      <a:alpha val="40000"/>
                    </a:schemeClr>
                  </a:outerShdw>
                </a:effectLst>
              </a:rPr>
              <a:t>行目の色塗りセルには、各費用項目等の通貨単位（</a:t>
            </a:r>
            <a:r>
              <a:rPr kumimoji="1" lang="en-US" altLang="ja-JP" sz="1600" b="0" cap="none" spc="0">
                <a:ln w="0"/>
                <a:solidFill>
                  <a:schemeClr val="tx1"/>
                </a:solidFill>
                <a:effectLst>
                  <a:outerShdw blurRad="38100" dist="19050" dir="2700000" algn="tl" rotWithShape="0">
                    <a:schemeClr val="dk1">
                      <a:alpha val="40000"/>
                    </a:schemeClr>
                  </a:outerShdw>
                </a:effectLst>
              </a:rPr>
              <a:t>USD</a:t>
            </a:r>
            <a:r>
              <a:rPr kumimoji="1" lang="ja-JP" altLang="en-US" sz="1600" b="0" cap="none" spc="0">
                <a:ln w="0"/>
                <a:solidFill>
                  <a:schemeClr val="tx1"/>
                </a:solidFill>
                <a:effectLst>
                  <a:outerShdw blurRad="38100" dist="19050" dir="2700000" algn="tl" rotWithShape="0">
                    <a:schemeClr val="dk1">
                      <a:alpha val="40000"/>
                    </a:schemeClr>
                  </a:outerShdw>
                </a:effectLst>
              </a:rPr>
              <a:t>など）を記入してください。</a:t>
            </a:r>
          </a:p>
        </xdr:txBody>
      </xdr:sp>
      <xdr:cxnSp macro="">
        <xdr:nvCxnSpPr>
          <xdr:cNvPr id="3" name="直線矢印コネクタ 2">
            <a:extLst>
              <a:ext uri="{FF2B5EF4-FFF2-40B4-BE49-F238E27FC236}">
                <a16:creationId xmlns:a16="http://schemas.microsoft.com/office/drawing/2014/main" id="{4AA91E3B-B05A-4A11-B20D-69FB5E6BFCB5}"/>
              </a:ext>
            </a:extLst>
          </xdr:cNvPr>
          <xdr:cNvCxnSpPr/>
        </xdr:nvCxnSpPr>
        <xdr:spPr>
          <a:xfrm flipH="1">
            <a:off x="36287075" y="1646464"/>
            <a:ext cx="218199" cy="1271705"/>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grpSp>
    <xdr:clientData/>
  </xdr:twoCellAnchor>
</xdr:wsDr>
</file>

<file path=xl/drawings/drawing6.xml><?xml version="1.0" encoding="utf-8"?>
<xdr:wsDr xmlns:xdr="http://schemas.openxmlformats.org/drawingml/2006/spreadsheetDrawing" xmlns:a="http://schemas.openxmlformats.org/drawingml/2006/main">
  <xdr:twoCellAnchor>
    <xdr:from>
      <xdr:col>69</xdr:col>
      <xdr:colOff>117928</xdr:colOff>
      <xdr:row>13</xdr:row>
      <xdr:rowOff>54428</xdr:rowOff>
    </xdr:from>
    <xdr:to>
      <xdr:col>73</xdr:col>
      <xdr:colOff>730516</xdr:colOff>
      <xdr:row>31</xdr:row>
      <xdr:rowOff>148343</xdr:rowOff>
    </xdr:to>
    <xdr:sp macro="" textlink="">
      <xdr:nvSpPr>
        <xdr:cNvPr id="2" name="角丸四角形 1">
          <a:extLst>
            <a:ext uri="{FF2B5EF4-FFF2-40B4-BE49-F238E27FC236}">
              <a16:creationId xmlns:a16="http://schemas.microsoft.com/office/drawing/2014/main" id="{00000000-0008-0000-0F00-000002000000}"/>
            </a:ext>
          </a:extLst>
        </xdr:cNvPr>
        <xdr:cNvSpPr/>
      </xdr:nvSpPr>
      <xdr:spPr>
        <a:xfrm>
          <a:off x="71274214" y="3329214"/>
          <a:ext cx="4422588" cy="4176058"/>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r>
            <a:rPr kumimoji="1" lang="ja-JP" altLang="en-US" sz="2800">
              <a:solidFill>
                <a:schemeClr val="tx1"/>
              </a:solidFill>
            </a:rPr>
            <a:t>。</a:t>
          </a:r>
        </a:p>
      </xdr:txBody>
    </xdr:sp>
    <xdr:clientData/>
  </xdr:twoCellAnchor>
  <xdr:twoCellAnchor>
    <xdr:from>
      <xdr:col>40</xdr:col>
      <xdr:colOff>802821</xdr:colOff>
      <xdr:row>4</xdr:row>
      <xdr:rowOff>54429</xdr:rowOff>
    </xdr:from>
    <xdr:to>
      <xdr:col>45</xdr:col>
      <xdr:colOff>292064</xdr:colOff>
      <xdr:row>12</xdr:row>
      <xdr:rowOff>17579</xdr:rowOff>
    </xdr:to>
    <xdr:grpSp>
      <xdr:nvGrpSpPr>
        <xdr:cNvPr id="4" name="グループ化 3">
          <a:extLst>
            <a:ext uri="{FF2B5EF4-FFF2-40B4-BE49-F238E27FC236}">
              <a16:creationId xmlns:a16="http://schemas.microsoft.com/office/drawing/2014/main" id="{148ECFA2-537C-4A95-9A90-348403858A8C}"/>
            </a:ext>
          </a:extLst>
        </xdr:cNvPr>
        <xdr:cNvGrpSpPr/>
      </xdr:nvGrpSpPr>
      <xdr:grpSpPr>
        <a:xfrm>
          <a:off x="36735884" y="1030742"/>
          <a:ext cx="4254918" cy="2058650"/>
          <a:chOff x="36287075" y="819604"/>
          <a:chExt cx="4180533" cy="2098565"/>
        </a:xfrm>
      </xdr:grpSpPr>
      <xdr:sp macro="" textlink="">
        <xdr:nvSpPr>
          <xdr:cNvPr id="5" name="正方形/長方形 4">
            <a:extLst>
              <a:ext uri="{FF2B5EF4-FFF2-40B4-BE49-F238E27FC236}">
                <a16:creationId xmlns:a16="http://schemas.microsoft.com/office/drawing/2014/main" id="{7A5CCA0F-B14D-C384-ECFA-B1193EDF4A6C}"/>
              </a:ext>
            </a:extLst>
          </xdr:cNvPr>
          <xdr:cNvSpPr/>
        </xdr:nvSpPr>
        <xdr:spPr>
          <a:xfrm>
            <a:off x="36504789" y="819604"/>
            <a:ext cx="3962819" cy="825462"/>
          </a:xfrm>
          <a:prstGeom prst="rect">
            <a:avLst/>
          </a:prstGeom>
          <a:solidFill>
            <a:srgbClr val="FFFF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0" cap="none" spc="0">
                <a:ln w="0"/>
                <a:solidFill>
                  <a:schemeClr val="tx1"/>
                </a:solidFill>
                <a:effectLst>
                  <a:outerShdw blurRad="38100" dist="19050" dir="2700000" algn="tl" rotWithShape="0">
                    <a:schemeClr val="dk1">
                      <a:alpha val="40000"/>
                    </a:schemeClr>
                  </a:outerShdw>
                </a:effectLst>
              </a:rPr>
              <a:t>13</a:t>
            </a:r>
            <a:r>
              <a:rPr kumimoji="1" lang="ja-JP" altLang="en-US" sz="1600" b="0" cap="none" spc="0">
                <a:ln w="0"/>
                <a:solidFill>
                  <a:schemeClr val="tx1"/>
                </a:solidFill>
                <a:effectLst>
                  <a:outerShdw blurRad="38100" dist="19050" dir="2700000" algn="tl" rotWithShape="0">
                    <a:schemeClr val="dk1">
                      <a:alpha val="40000"/>
                    </a:schemeClr>
                  </a:outerShdw>
                </a:effectLst>
              </a:rPr>
              <a:t>行目の色塗りセルには、各費用項目等の通貨単位（</a:t>
            </a:r>
            <a:r>
              <a:rPr kumimoji="1" lang="en-US" altLang="ja-JP" sz="1600" b="0" cap="none" spc="0">
                <a:ln w="0"/>
                <a:solidFill>
                  <a:schemeClr val="tx1"/>
                </a:solidFill>
                <a:effectLst>
                  <a:outerShdw blurRad="38100" dist="19050" dir="2700000" algn="tl" rotWithShape="0">
                    <a:schemeClr val="dk1">
                      <a:alpha val="40000"/>
                    </a:schemeClr>
                  </a:outerShdw>
                </a:effectLst>
              </a:rPr>
              <a:t>USD</a:t>
            </a:r>
            <a:r>
              <a:rPr kumimoji="1" lang="ja-JP" altLang="en-US" sz="1600" b="0" cap="none" spc="0">
                <a:ln w="0"/>
                <a:solidFill>
                  <a:schemeClr val="tx1"/>
                </a:solidFill>
                <a:effectLst>
                  <a:outerShdw blurRad="38100" dist="19050" dir="2700000" algn="tl" rotWithShape="0">
                    <a:schemeClr val="dk1">
                      <a:alpha val="40000"/>
                    </a:schemeClr>
                  </a:outerShdw>
                </a:effectLst>
              </a:rPr>
              <a:t>など）を記入してください。</a:t>
            </a:r>
          </a:p>
        </xdr:txBody>
      </xdr:sp>
      <xdr:cxnSp macro="">
        <xdr:nvCxnSpPr>
          <xdr:cNvPr id="6" name="直線矢印コネクタ 5">
            <a:extLst>
              <a:ext uri="{FF2B5EF4-FFF2-40B4-BE49-F238E27FC236}">
                <a16:creationId xmlns:a16="http://schemas.microsoft.com/office/drawing/2014/main" id="{374B8E74-175A-7684-B93B-C3E0AC923B38}"/>
              </a:ext>
            </a:extLst>
          </xdr:cNvPr>
          <xdr:cNvCxnSpPr/>
        </xdr:nvCxnSpPr>
        <xdr:spPr>
          <a:xfrm flipH="1">
            <a:off x="36287075" y="1646464"/>
            <a:ext cx="218199" cy="1271705"/>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F43512-B2E9-4D47-8895-9D8D710254B2}">
  <sheetPr>
    <tabColor rgb="FF92D050"/>
  </sheetPr>
  <dimension ref="A1:P28"/>
  <sheetViews>
    <sheetView showGridLines="0" tabSelected="1" view="pageBreakPreview" zoomScale="85" zoomScaleNormal="100" zoomScaleSheetLayoutView="85" workbookViewId="0">
      <selection activeCell="F33" sqref="F33"/>
    </sheetView>
  </sheetViews>
  <sheetFormatPr defaultColWidth="9" defaultRowHeight="13" x14ac:dyDescent="0.2"/>
  <cols>
    <col min="1" max="1" width="1.453125" style="409" customWidth="1"/>
    <col min="2" max="2" width="9" style="409"/>
    <col min="3" max="3" width="29" style="409" customWidth="1"/>
    <col min="4" max="4" width="11.453125" style="409" customWidth="1"/>
    <col min="5" max="5" width="45.453125" style="409" customWidth="1"/>
    <col min="6" max="6" width="22" style="409" customWidth="1"/>
    <col min="7" max="7" width="2" style="409" customWidth="1"/>
    <col min="8" max="16384" width="9" style="409"/>
  </cols>
  <sheetData>
    <row r="1" spans="1:16" s="403" customFormat="1" ht="23.9" customHeight="1" x14ac:dyDescent="0.2">
      <c r="B1" s="801" t="s">
        <v>0</v>
      </c>
      <c r="C1" s="802"/>
      <c r="D1" s="802"/>
      <c r="E1" s="803"/>
      <c r="F1" s="404"/>
    </row>
    <row r="2" spans="1:16" s="403" customFormat="1" ht="15.75" customHeight="1" x14ac:dyDescent="0.2">
      <c r="B2" s="405" t="s">
        <v>1</v>
      </c>
      <c r="C2" s="406"/>
      <c r="D2" s="406"/>
      <c r="E2" s="406"/>
      <c r="F2" s="406"/>
    </row>
    <row r="3" spans="1:16" s="403" customFormat="1" ht="15.75" customHeight="1" x14ac:dyDescent="0.2">
      <c r="B3" s="405"/>
      <c r="C3" s="406"/>
      <c r="D3" s="406"/>
      <c r="E3" s="406"/>
      <c r="F3" s="406"/>
    </row>
    <row r="4" spans="1:16" s="403" customFormat="1" ht="15" customHeight="1" x14ac:dyDescent="0.2">
      <c r="B4" s="804" t="s">
        <v>2</v>
      </c>
      <c r="C4" s="805"/>
      <c r="D4" s="805"/>
      <c r="E4" s="805"/>
      <c r="F4" s="806"/>
    </row>
    <row r="5" spans="1:16" s="402" customFormat="1" ht="15" customHeight="1" x14ac:dyDescent="0.2">
      <c r="A5" s="170"/>
      <c r="B5" s="807"/>
      <c r="C5" s="808"/>
      <c r="D5" s="808"/>
      <c r="E5" s="808"/>
      <c r="F5" s="809"/>
      <c r="P5" s="153"/>
    </row>
    <row r="6" spans="1:16" s="394" customFormat="1" ht="15" customHeight="1" x14ac:dyDescent="0.2">
      <c r="B6" s="807"/>
      <c r="C6" s="808"/>
      <c r="D6" s="808"/>
      <c r="E6" s="808"/>
      <c r="F6" s="809"/>
      <c r="G6" s="392"/>
      <c r="H6" s="392"/>
      <c r="I6" s="392"/>
      <c r="J6" s="392"/>
      <c r="K6" s="392"/>
      <c r="L6" s="393"/>
    </row>
    <row r="7" spans="1:16" s="394" customFormat="1" ht="38.9" customHeight="1" x14ac:dyDescent="0.2">
      <c r="B7" s="810"/>
      <c r="C7" s="811"/>
      <c r="D7" s="811"/>
      <c r="E7" s="811"/>
      <c r="F7" s="812"/>
      <c r="G7" s="395"/>
      <c r="H7" s="395"/>
      <c r="I7" s="392"/>
      <c r="J7" s="392"/>
      <c r="K7" s="392"/>
      <c r="L7" s="392"/>
      <c r="M7" s="392"/>
      <c r="N7" s="393"/>
    </row>
    <row r="8" spans="1:16" s="394" customFormat="1" ht="21" customHeight="1" x14ac:dyDescent="0.2">
      <c r="B8" s="407"/>
      <c r="C8" s="407"/>
      <c r="D8" s="407"/>
      <c r="E8" s="407"/>
      <c r="F8" s="407"/>
      <c r="G8" s="395"/>
      <c r="H8" s="395"/>
      <c r="I8" s="392"/>
      <c r="J8" s="392"/>
      <c r="K8" s="392"/>
      <c r="L8" s="392"/>
      <c r="M8" s="392"/>
      <c r="N8" s="393"/>
    </row>
    <row r="9" spans="1:16" s="394" customFormat="1" ht="15" customHeight="1" x14ac:dyDescent="0.2">
      <c r="B9" s="408" t="s">
        <v>3</v>
      </c>
      <c r="C9" s="407"/>
      <c r="D9" s="407"/>
      <c r="E9" s="407"/>
      <c r="F9" s="407"/>
      <c r="G9" s="396"/>
      <c r="H9" s="396"/>
      <c r="I9" s="392"/>
      <c r="J9" s="392"/>
      <c r="K9" s="392"/>
      <c r="L9" s="392"/>
      <c r="M9" s="392"/>
      <c r="N9" s="393"/>
    </row>
    <row r="10" spans="1:16" s="394" customFormat="1" ht="7.5" customHeight="1" x14ac:dyDescent="0.2">
      <c r="B10" s="406"/>
      <c r="C10" s="406"/>
      <c r="D10" s="406"/>
      <c r="E10" s="406"/>
      <c r="F10" s="406"/>
      <c r="G10" s="396"/>
      <c r="H10" s="396"/>
      <c r="I10" s="392"/>
      <c r="J10" s="392"/>
      <c r="K10" s="392"/>
      <c r="L10" s="392"/>
      <c r="M10" s="392"/>
      <c r="N10" s="393"/>
    </row>
    <row r="11" spans="1:16" s="403" customFormat="1" ht="12.75" customHeight="1" x14ac:dyDescent="0.2">
      <c r="B11" s="800" t="s">
        <v>4</v>
      </c>
      <c r="C11" s="800"/>
      <c r="D11" s="800"/>
      <c r="E11" s="800"/>
      <c r="F11" s="800"/>
    </row>
    <row r="12" spans="1:16" s="403" customFormat="1" ht="12.75" customHeight="1" x14ac:dyDescent="0.2">
      <c r="B12" s="800"/>
      <c r="C12" s="800"/>
      <c r="D12" s="800"/>
      <c r="E12" s="800"/>
      <c r="F12" s="800"/>
    </row>
    <row r="13" spans="1:16" s="403" customFormat="1" ht="12.75" customHeight="1" x14ac:dyDescent="0.2">
      <c r="B13" s="800"/>
      <c r="C13" s="800"/>
      <c r="D13" s="800"/>
      <c r="E13" s="800"/>
      <c r="F13" s="800"/>
    </row>
    <row r="14" spans="1:16" ht="12.75" customHeight="1" x14ac:dyDescent="0.2">
      <c r="B14" s="800"/>
      <c r="C14" s="800"/>
      <c r="D14" s="800"/>
      <c r="E14" s="800"/>
      <c r="F14" s="800"/>
    </row>
    <row r="15" spans="1:16" ht="12.75" customHeight="1" x14ac:dyDescent="0.2">
      <c r="B15" s="800"/>
      <c r="C15" s="800"/>
      <c r="D15" s="800"/>
      <c r="E15" s="800"/>
      <c r="F15" s="800"/>
    </row>
    <row r="16" spans="1:16" ht="20.9" customHeight="1" x14ac:dyDescent="0.2">
      <c r="B16" s="800" t="s">
        <v>5</v>
      </c>
      <c r="C16" s="800"/>
      <c r="D16" s="800"/>
      <c r="E16" s="800"/>
      <c r="F16" s="800"/>
    </row>
    <row r="17" spans="2:6" ht="37.9" customHeight="1" x14ac:dyDescent="0.2">
      <c r="B17" s="800"/>
      <c r="C17" s="800"/>
      <c r="D17" s="800"/>
      <c r="E17" s="800"/>
      <c r="F17" s="800"/>
    </row>
    <row r="18" spans="2:6" ht="15" customHeight="1" x14ac:dyDescent="0.2">
      <c r="B18" s="800" t="s">
        <v>6</v>
      </c>
      <c r="C18" s="800"/>
      <c r="D18" s="800"/>
      <c r="E18" s="800"/>
      <c r="F18" s="800"/>
    </row>
    <row r="19" spans="2:6" ht="36.65" customHeight="1" x14ac:dyDescent="0.2">
      <c r="B19" s="800"/>
      <c r="C19" s="800"/>
      <c r="D19" s="800"/>
      <c r="E19" s="800"/>
      <c r="F19" s="800"/>
    </row>
    <row r="20" spans="2:6" ht="12.75" customHeight="1" x14ac:dyDescent="0.2">
      <c r="B20" s="800" t="s">
        <v>7</v>
      </c>
      <c r="C20" s="800"/>
      <c r="D20" s="800"/>
      <c r="E20" s="800"/>
      <c r="F20" s="800"/>
    </row>
    <row r="21" spans="2:6" ht="12.75" customHeight="1" x14ac:dyDescent="0.2">
      <c r="B21" s="800"/>
      <c r="C21" s="800"/>
      <c r="D21" s="800"/>
      <c r="E21" s="800"/>
      <c r="F21" s="800"/>
    </row>
    <row r="22" spans="2:6" ht="12.75" customHeight="1" x14ac:dyDescent="0.2">
      <c r="B22" s="800"/>
      <c r="C22" s="800"/>
      <c r="D22" s="800"/>
      <c r="E22" s="800"/>
      <c r="F22" s="800"/>
    </row>
    <row r="23" spans="2:6" ht="12.75" customHeight="1" x14ac:dyDescent="0.2">
      <c r="B23" s="800"/>
      <c r="C23" s="800"/>
      <c r="D23" s="800"/>
      <c r="E23" s="800"/>
      <c r="F23" s="800"/>
    </row>
    <row r="24" spans="2:6" ht="15" customHeight="1" x14ac:dyDescent="0.2">
      <c r="B24" s="800" t="s">
        <v>8</v>
      </c>
      <c r="C24" s="800"/>
      <c r="D24" s="800"/>
      <c r="E24" s="800"/>
      <c r="F24" s="800"/>
    </row>
    <row r="25" spans="2:6" ht="15" customHeight="1" x14ac:dyDescent="0.2">
      <c r="B25" s="800"/>
      <c r="C25" s="800"/>
      <c r="D25" s="800"/>
      <c r="E25" s="800"/>
      <c r="F25" s="800"/>
    </row>
    <row r="26" spans="2:6" ht="15" customHeight="1" x14ac:dyDescent="0.2">
      <c r="B26" s="800" t="s">
        <v>9</v>
      </c>
      <c r="C26" s="800"/>
      <c r="D26" s="800"/>
      <c r="E26" s="800"/>
      <c r="F26" s="800"/>
    </row>
    <row r="27" spans="2:6" ht="15" customHeight="1" x14ac:dyDescent="0.2">
      <c r="B27" s="800"/>
      <c r="C27" s="800"/>
      <c r="D27" s="800"/>
      <c r="E27" s="800"/>
      <c r="F27" s="800"/>
    </row>
    <row r="28" spans="2:6" ht="15" customHeight="1" x14ac:dyDescent="0.2"/>
  </sheetData>
  <mergeCells count="8">
    <mergeCell ref="B24:F25"/>
    <mergeCell ref="B26:F27"/>
    <mergeCell ref="B1:E1"/>
    <mergeCell ref="B4:F7"/>
    <mergeCell ref="B11:F15"/>
    <mergeCell ref="B16:F17"/>
    <mergeCell ref="B18:F19"/>
    <mergeCell ref="B20:F23"/>
  </mergeCells>
  <phoneticPr fontId="16"/>
  <printOptions horizontalCentered="1"/>
  <pageMargins left="0.23622047244094491" right="0.23622047244094491" top="0.74803149606299213" bottom="0.74803149606299213" header="0.31496062992125984" footer="0.31496062992125984"/>
  <pageSetup paperSize="9" scale="11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pageSetUpPr fitToPage="1"/>
  </sheetPr>
  <dimension ref="A1:DO88"/>
  <sheetViews>
    <sheetView showGridLines="0" view="pageBreakPreview" topLeftCell="A21" zoomScale="40" zoomScaleNormal="40" zoomScaleSheetLayoutView="40" workbookViewId="0">
      <selection activeCell="G18" sqref="G18:I18"/>
    </sheetView>
  </sheetViews>
  <sheetFormatPr defaultColWidth="9" defaultRowHeight="13.5" customHeight="1" x14ac:dyDescent="0.2"/>
  <cols>
    <col min="1" max="1" width="2.453125" style="31" customWidth="1"/>
    <col min="2" max="4" width="21.90625" style="31" customWidth="1"/>
    <col min="5" max="6" width="20.453125" style="31" customWidth="1"/>
    <col min="7" max="7" width="10.453125" style="31" customWidth="1"/>
    <col min="8" max="8" width="13.08984375" style="31" customWidth="1"/>
    <col min="9" max="9" width="22.6328125" style="31" customWidth="1"/>
    <col min="10" max="11" width="12.453125" style="31" customWidth="1"/>
    <col min="12" max="12" width="10.453125" style="31" customWidth="1"/>
    <col min="13" max="13" width="13.453125" style="31" customWidth="1"/>
    <col min="14" max="18" width="10.453125" style="31" customWidth="1"/>
    <col min="19" max="19" width="15" style="31" customWidth="1"/>
    <col min="20" max="20" width="17.90625" style="31" customWidth="1"/>
    <col min="21" max="21" width="21.90625" style="31" customWidth="1"/>
    <col min="22" max="22" width="13.90625" style="31" customWidth="1"/>
    <col min="23" max="24" width="18.90625" style="31" customWidth="1"/>
    <col min="25" max="25" width="2" style="31" customWidth="1"/>
    <col min="26" max="26" width="1.453125" style="31" customWidth="1"/>
    <col min="27" max="16384" width="9" style="31"/>
  </cols>
  <sheetData>
    <row r="1" spans="1:25" ht="32.9" customHeight="1" x14ac:dyDescent="0.2">
      <c r="A1" s="121"/>
      <c r="B1" s="150" t="str">
        <f>コード!A1</f>
        <v>ビスフェノールA</v>
      </c>
      <c r="C1" s="150"/>
      <c r="D1" s="150"/>
    </row>
    <row r="2" spans="1:25" ht="21.65" customHeight="1" x14ac:dyDescent="0.2">
      <c r="B2" s="170" t="s">
        <v>275</v>
      </c>
      <c r="C2" s="170"/>
      <c r="D2" s="170"/>
    </row>
    <row r="3" spans="1:25" ht="6" customHeight="1" x14ac:dyDescent="0.2"/>
    <row r="4" spans="1:25" s="1" customFormat="1" ht="19.5" customHeight="1" x14ac:dyDescent="0.2">
      <c r="B4" s="443" t="s">
        <v>11</v>
      </c>
      <c r="C4" s="444"/>
      <c r="D4" s="902" t="str">
        <f>IF(様式一覧表!D5="","",様式一覧表!D5)</f>
        <v/>
      </c>
      <c r="E4" s="903"/>
      <c r="F4" s="904"/>
      <c r="J4" s="195"/>
      <c r="K4" s="195"/>
      <c r="L4" s="195"/>
      <c r="M4" s="195"/>
      <c r="N4" s="195"/>
      <c r="O4" s="195"/>
      <c r="P4" s="195"/>
      <c r="Q4" s="195"/>
      <c r="R4" s="195"/>
      <c r="S4" s="195"/>
      <c r="T4" s="195"/>
      <c r="U4" s="32"/>
      <c r="V4" s="195"/>
      <c r="W4" s="32"/>
      <c r="X4" s="32"/>
    </row>
    <row r="5" spans="1:25" s="1" customFormat="1" ht="7.4" customHeight="1" x14ac:dyDescent="0.2"/>
    <row r="6" spans="1:25" s="108" customFormat="1" ht="45.75" customHeight="1" x14ac:dyDescent="0.2">
      <c r="B6" s="905" t="s">
        <v>276</v>
      </c>
      <c r="C6" s="905"/>
      <c r="D6" s="905"/>
      <c r="E6" s="905"/>
      <c r="F6" s="905"/>
      <c r="G6" s="905"/>
      <c r="H6" s="905"/>
      <c r="I6" s="905"/>
      <c r="J6" s="905"/>
      <c r="K6" s="905"/>
      <c r="L6" s="905"/>
      <c r="M6" s="905"/>
      <c r="N6" s="905"/>
      <c r="O6" s="905"/>
      <c r="P6" s="905"/>
      <c r="Q6" s="905"/>
      <c r="R6" s="905"/>
      <c r="S6" s="905"/>
      <c r="T6" s="905"/>
      <c r="U6" s="905"/>
      <c r="V6" s="905"/>
      <c r="W6" s="905"/>
      <c r="X6" s="905"/>
      <c r="Y6" s="271"/>
    </row>
    <row r="7" spans="1:25" s="108" customFormat="1" ht="9.65" customHeight="1" x14ac:dyDescent="0.2"/>
    <row r="8" spans="1:25" s="108" customFormat="1" ht="21.65" customHeight="1" x14ac:dyDescent="0.2">
      <c r="B8" s="135" t="s">
        <v>85</v>
      </c>
      <c r="C8" s="136"/>
      <c r="D8" s="136"/>
      <c r="E8" s="136"/>
      <c r="F8" s="136"/>
      <c r="G8" s="136"/>
      <c r="H8" s="136"/>
      <c r="I8" s="136"/>
      <c r="J8" s="136"/>
      <c r="K8" s="136"/>
      <c r="L8" s="136"/>
      <c r="M8" s="136"/>
      <c r="N8" s="136"/>
      <c r="O8" s="136"/>
      <c r="P8" s="136"/>
      <c r="Q8" s="136"/>
      <c r="R8" s="136"/>
      <c r="S8" s="136"/>
      <c r="T8" s="136"/>
      <c r="U8" s="136"/>
      <c r="V8" s="136"/>
      <c r="W8" s="136"/>
      <c r="X8" s="137"/>
    </row>
    <row r="9" spans="1:25" ht="15" customHeight="1" x14ac:dyDescent="0.2">
      <c r="B9" s="210" t="s">
        <v>250</v>
      </c>
      <c r="X9" s="211"/>
    </row>
    <row r="10" spans="1:25" ht="15" customHeight="1" x14ac:dyDescent="0.2">
      <c r="B10" s="210" t="s">
        <v>765</v>
      </c>
      <c r="X10" s="211"/>
    </row>
    <row r="11" spans="1:25" ht="15" customHeight="1" x14ac:dyDescent="0.2">
      <c r="B11" s="140" t="s">
        <v>251</v>
      </c>
      <c r="C11" s="417"/>
      <c r="D11" s="417"/>
      <c r="X11" s="211"/>
    </row>
    <row r="12" spans="1:25" s="108" customFormat="1" ht="33.65" customHeight="1" x14ac:dyDescent="0.2">
      <c r="B12" s="900" t="s">
        <v>252</v>
      </c>
      <c r="C12" s="901"/>
      <c r="D12" s="901"/>
      <c r="E12" s="901"/>
      <c r="F12" s="901"/>
      <c r="G12" s="901"/>
      <c r="H12" s="901"/>
      <c r="I12" s="901"/>
      <c r="J12" s="901"/>
      <c r="K12" s="901"/>
      <c r="L12" s="901"/>
      <c r="M12" s="901"/>
      <c r="N12" s="901"/>
      <c r="O12" s="901"/>
      <c r="P12" s="901"/>
      <c r="Q12" s="901"/>
      <c r="R12" s="901"/>
      <c r="S12" s="901"/>
      <c r="T12" s="901"/>
      <c r="U12" s="901"/>
      <c r="V12" s="901"/>
      <c r="W12"/>
      <c r="X12" s="310"/>
      <c r="Y12"/>
    </row>
    <row r="13" spans="1:25" ht="15" customHeight="1" x14ac:dyDescent="0.2">
      <c r="B13" s="210" t="s">
        <v>253</v>
      </c>
      <c r="G13" s="313"/>
      <c r="H13" s="313"/>
      <c r="I13" s="313"/>
      <c r="X13" s="211"/>
    </row>
    <row r="14" spans="1:25" ht="15" customHeight="1" x14ac:dyDescent="0.2">
      <c r="B14" s="210" t="s">
        <v>254</v>
      </c>
      <c r="X14" s="211"/>
    </row>
    <row r="15" spans="1:25" ht="15" customHeight="1" x14ac:dyDescent="0.2">
      <c r="B15" s="315"/>
      <c r="C15" s="138"/>
      <c r="D15" s="138"/>
      <c r="E15" s="138"/>
      <c r="F15" s="138"/>
      <c r="G15" s="138"/>
      <c r="H15" s="138"/>
      <c r="I15" s="138"/>
      <c r="J15" s="138"/>
      <c r="K15" s="138"/>
      <c r="L15" s="138"/>
      <c r="M15" s="138"/>
      <c r="N15" s="314"/>
      <c r="O15" s="138"/>
      <c r="P15" s="138"/>
      <c r="Q15" s="138"/>
      <c r="R15" s="138"/>
      <c r="S15" s="138"/>
      <c r="T15" s="138"/>
      <c r="U15" s="138"/>
      <c r="V15" s="138"/>
      <c r="W15" s="138"/>
      <c r="X15" s="139"/>
    </row>
    <row r="16" spans="1:25" s="108" customFormat="1" ht="7.5" customHeight="1" x14ac:dyDescent="0.2">
      <c r="B16" s="133"/>
      <c r="C16" s="133"/>
      <c r="D16" s="133"/>
      <c r="E16" s="133"/>
      <c r="F16" s="133"/>
      <c r="G16" s="133"/>
      <c r="H16" s="133"/>
      <c r="I16" s="714"/>
      <c r="J16" s="133"/>
      <c r="K16" s="133"/>
      <c r="L16" s="133"/>
      <c r="M16" s="133"/>
      <c r="N16" s="133"/>
      <c r="O16" s="133"/>
      <c r="P16" s="133"/>
      <c r="Q16" s="133"/>
      <c r="R16" s="133"/>
      <c r="S16" s="133"/>
      <c r="T16" s="133"/>
      <c r="U16" s="133"/>
      <c r="V16" s="133"/>
      <c r="W16" s="133"/>
      <c r="X16" s="133"/>
      <c r="Y16" s="133"/>
    </row>
    <row r="17" spans="1:119" ht="25.4" customHeight="1" thickBot="1" x14ac:dyDescent="0.25">
      <c r="B17" s="896" t="s">
        <v>255</v>
      </c>
      <c r="C17" s="897"/>
      <c r="D17" s="897"/>
      <c r="E17" s="897"/>
      <c r="F17" s="897"/>
      <c r="G17" s="897"/>
      <c r="H17" s="897"/>
      <c r="I17" s="897"/>
      <c r="J17" s="897"/>
      <c r="K17" s="897"/>
      <c r="L17" s="897"/>
      <c r="M17" s="897"/>
      <c r="N17" s="897"/>
      <c r="O17" s="897"/>
      <c r="P17" s="897"/>
      <c r="Q17" s="897"/>
      <c r="R17" s="897"/>
      <c r="S17" s="897"/>
      <c r="T17" s="897"/>
      <c r="U17" s="897"/>
      <c r="V17" s="897"/>
      <c r="W17" s="897"/>
      <c r="X17" s="898"/>
    </row>
    <row r="18" spans="1:119" ht="71.150000000000006" customHeight="1" thickBot="1" x14ac:dyDescent="0.25">
      <c r="B18" s="321" t="s">
        <v>256</v>
      </c>
      <c r="C18" s="428" t="s">
        <v>257</v>
      </c>
      <c r="D18" s="428" t="s">
        <v>258</v>
      </c>
      <c r="E18" s="429" t="s">
        <v>708</v>
      </c>
      <c r="F18" s="420" t="s">
        <v>709</v>
      </c>
      <c r="G18" s="776" t="s">
        <v>259</v>
      </c>
      <c r="H18" s="777" t="s">
        <v>710</v>
      </c>
      <c r="I18" s="776" t="s">
        <v>726</v>
      </c>
      <c r="J18" s="323" t="s">
        <v>711</v>
      </c>
      <c r="K18" s="323" t="s">
        <v>712</v>
      </c>
      <c r="L18" s="343" t="s">
        <v>260</v>
      </c>
      <c r="M18" s="344" t="s">
        <v>713</v>
      </c>
      <c r="N18" s="673" t="s">
        <v>714</v>
      </c>
      <c r="O18" s="673" t="s">
        <v>715</v>
      </c>
      <c r="P18" s="673" t="s">
        <v>261</v>
      </c>
      <c r="Q18" s="673" t="s">
        <v>262</v>
      </c>
      <c r="R18" s="322" t="s">
        <v>716</v>
      </c>
      <c r="S18" s="322" t="s">
        <v>717</v>
      </c>
      <c r="T18" s="322" t="s">
        <v>718</v>
      </c>
      <c r="U18" s="322" t="s">
        <v>719</v>
      </c>
      <c r="V18" s="322" t="s">
        <v>720</v>
      </c>
      <c r="W18" s="322" t="s">
        <v>263</v>
      </c>
      <c r="X18" s="325" t="s">
        <v>264</v>
      </c>
    </row>
    <row r="19" spans="1:119" ht="30.75" customHeight="1" x14ac:dyDescent="0.2">
      <c r="B19" s="126" t="s">
        <v>265</v>
      </c>
      <c r="C19" s="430" t="str">
        <f>IF('C-1'!C19="","",'C-1'!C19)</f>
        <v/>
      </c>
      <c r="D19" s="430" t="str">
        <f>IF('C-1'!D19="","",'C-1'!D19)</f>
        <v>輸入者</v>
      </c>
      <c r="E19" s="430" t="str">
        <f>IF('C-1'!E19="","",'C-1'!E19)</f>
        <v>関連企業</v>
      </c>
      <c r="F19" s="308" t="s">
        <v>268</v>
      </c>
      <c r="G19" s="134" t="s">
        <v>269</v>
      </c>
      <c r="H19" s="134" t="s">
        <v>269</v>
      </c>
      <c r="I19" s="134" t="s">
        <v>269</v>
      </c>
      <c r="J19" s="44" t="str">
        <f ca="1">IF('C-1'!J19="","","【"&amp;ROUND(IFERROR(IF(ABS('C-1'!J19)&gt;=10,IF('C-1'!J19&gt;=0,'C-1'!J19*RANDBETWEEN(80,90)*0.01,'C-1'!J19*RANDBETWEEN(110,120)*0.01),'C-1'!J19-RANDBETWEEN(1,3)),0),0)&amp;"～"&amp;ROUND(IFERROR(IF(ABS('C-1'!J19)&gt;=10,IF('C-1'!J19&gt;=0,'C-1'!J19*RANDBETWEEN(110,120)*0.01,'C-1'!J19*RANDBETWEEN(80,90)*0.01),'C-1'!J19+RANDBETWEEN(1,3)),0),0)&amp;"】")</f>
        <v/>
      </c>
      <c r="K19" s="44" t="str">
        <f ca="1">IF('C-1'!K19="","","【"&amp;ROUND(IFERROR(IF(ABS('C-1'!K19)&gt;=10,IF('C-1'!K19&gt;=0,'C-1'!K19*RANDBETWEEN(80,90)*0.01,'C-1'!K19*RANDBETWEEN(110,120)*0.01),'C-1'!K19-RANDBETWEEN(1,3)),0),0)&amp;"～"&amp;ROUND(IFERROR(IF(ABS('C-1'!K19)&gt;=10,IF('C-1'!K19&gt;=0,'C-1'!K19*RANDBETWEEN(110,120)*0.01,'C-1'!K19*RANDBETWEEN(80,90)*0.01),'C-1'!K19+RANDBETWEEN(1,3)),0),0)&amp;"】")</f>
        <v/>
      </c>
      <c r="L19" s="341" t="s">
        <v>269</v>
      </c>
      <c r="M19" s="345" t="str">
        <f ca="1">IF('C-1'!M19="","","【"&amp;ROUND(IFERROR(IF(ABS('C-1'!M19)&gt;=10,IF('C-1'!M19&gt;=0,'C-1'!M19*RANDBETWEEN(80,90)*0.01,'C-1'!M19*RANDBETWEEN(110,120)*0.01),'C-1'!M19-RANDBETWEEN(1,3)),0),0)&amp;"～"&amp;ROUND(IFERROR(IF(ABS('C-1'!M19)&gt;=10,IF('C-1'!M19&gt;=0,'C-1'!M19*RANDBETWEEN(110,120)*0.01,'C-1'!M19*RANDBETWEEN(80,90)*0.01),'C-1'!M19+RANDBETWEEN(1,3)),0),0)&amp;"】")</f>
        <v/>
      </c>
      <c r="N19" s="342" t="str">
        <f ca="1">IF('C-1'!N19="","","【"&amp;ROUND(IFERROR(IF(ABS('C-1'!N19)&gt;=10,IF('C-1'!N19&gt;=0,'C-1'!N19*RANDBETWEEN(80,90)*0.01,'C-1'!N19*RANDBETWEEN(110,120)*0.01),'C-1'!N19-RANDBETWEEN(1,3)),0),0)&amp;"～"&amp;ROUND(IFERROR(IF(ABS('C-1'!N19)&gt;=10,IF('C-1'!N19&gt;=0,'C-1'!N19*RANDBETWEEN(110,120)*0.01,'C-1'!N19*RANDBETWEEN(80,90)*0.01),'C-1'!N19+RANDBETWEEN(1,3)),0),0)&amp;"】")</f>
        <v/>
      </c>
      <c r="O19" s="342" t="str">
        <f ca="1">IF('C-1'!O19="","","【"&amp;ROUND(IFERROR(IF(ABS('C-1'!O19)&gt;=10,IF('C-1'!O19&gt;=0,'C-1'!O19*RANDBETWEEN(80,90)*0.01,'C-1'!O19*RANDBETWEEN(110,120)*0.01),'C-1'!O19-RANDBETWEEN(1,3)),0),0)&amp;"～"&amp;ROUND(IFERROR(IF(ABS('C-1'!O19)&gt;=10,IF('C-1'!O19&gt;=0,'C-1'!O19*RANDBETWEEN(110,120)*0.01,'C-1'!O19*RANDBETWEEN(80,90)*0.01),'C-1'!O19+RANDBETWEEN(1,3)),0),0)&amp;"】")</f>
        <v/>
      </c>
      <c r="P19" s="342" t="str">
        <f ca="1">IF('C-1'!P19="","","【"&amp;ROUND(IFERROR(IF(ABS('C-1'!P19)&gt;=10,IF('C-1'!P19&gt;=0,'C-1'!P19*RANDBETWEEN(80,90)*0.01,'C-1'!P19*RANDBETWEEN(110,120)*0.01),'C-1'!P19-RANDBETWEEN(1,3)),0),0)&amp;"～"&amp;ROUND(IFERROR(IF(ABS('C-1'!P19)&gt;=10,IF('C-1'!P19&gt;=0,'C-1'!P19*RANDBETWEEN(110,120)*0.01,'C-1'!P19*RANDBETWEEN(80,90)*0.01),'C-1'!P19+RANDBETWEEN(1,3)),0),0)&amp;"】")</f>
        <v/>
      </c>
      <c r="Q19" s="342" t="str">
        <f ca="1">IF('C-1'!Q19="","","【"&amp;ROUND(IFERROR(IF(ABS('C-1'!Q19)&gt;=10,IF('C-1'!Q19&gt;=0,'C-1'!Q19*RANDBETWEEN(80,90)*0.01,'C-1'!Q19*RANDBETWEEN(110,120)*0.01),'C-1'!Q19-RANDBETWEEN(1,3)),0),0)&amp;"～"&amp;ROUND(IFERROR(IF(ABS('C-1'!Q19)&gt;=10,IF('C-1'!Q19&gt;=0,'C-1'!Q19*RANDBETWEEN(110,120)*0.01,'C-1'!Q19*RANDBETWEEN(80,90)*0.01),'C-1'!Q19+RANDBETWEEN(1,3)),0),0)&amp;"】")</f>
        <v/>
      </c>
      <c r="R19" s="496" t="str">
        <f ca="1">IF('C-1'!R19="","","【"&amp;ROUND(IFERROR(IF(ABS('C-1'!R19)&gt;=10,IF('C-1'!R19&gt;=0,'C-1'!R19*RANDBETWEEN(80,90)*0.01,'C-1'!R19*RANDBETWEEN(110,120)*0.01),'C-1'!R19-RANDBETWEEN(1,3)),0),0)&amp;"～"&amp;ROUND(IFERROR(IF(ABS('C-1'!R19)&gt;=10,IF('C-1'!R19&gt;=0,'C-1'!R19*RANDBETWEEN(110,120)*0.01,'C-1'!R19*RANDBETWEEN(80,90)*0.01),'C-1'!R19+RANDBETWEEN(1,3)),0),0)&amp;"】")</f>
        <v/>
      </c>
      <c r="S19" s="496" t="str">
        <f ca="1">IF('C-1'!S19="","","【"&amp;ROUND(IFERROR(IF(ABS('C-1'!S19)&gt;=10,IF('C-1'!S19&gt;=0,'C-1'!S19*RANDBETWEEN(80,90)*0.01,'C-1'!S19*RANDBETWEEN(110,120)*0.01),'C-1'!S19-RANDBETWEEN(1,3)),0),0)&amp;"～"&amp;ROUND(IFERROR(IF(ABS('C-1'!S19)&gt;=10,IF('C-1'!S19&gt;=0,'C-1'!S19*RANDBETWEEN(110,120)*0.01,'C-1'!S19*RANDBETWEEN(80,90)*0.01),'C-1'!S19+RANDBETWEEN(1,3)),0),0)&amp;"】")</f>
        <v/>
      </c>
      <c r="T19" s="496" t="str">
        <f ca="1">IF('C-1'!T19="","","【"&amp;ROUND(IFERROR(IF(ABS('C-1'!T19)&gt;=10,IF('C-1'!T19&gt;=0,'C-1'!T19*RANDBETWEEN(80,90)*0.01,'C-1'!T19*RANDBETWEEN(110,120)*0.01),'C-1'!T19-RANDBETWEEN(1,3)),0),0)&amp;"～"&amp;ROUND(IFERROR(IF(ABS('C-1'!T19)&gt;=10,IF('C-1'!T19&gt;=0,'C-1'!T19*RANDBETWEEN(110,120)*0.01,'C-1'!T19*RANDBETWEEN(80,90)*0.01),'C-1'!T19+RANDBETWEEN(1,3)),0),0)&amp;"】")</f>
        <v/>
      </c>
      <c r="U19" s="496" t="str">
        <f ca="1">IF('C-1'!U19="","","【"&amp;ROUND(IFERROR(IF(ABS('C-1'!U19)&gt;=10,IF('C-1'!U19&gt;=0,'C-1'!U19*RANDBETWEEN(80,90)*0.01,'C-1'!U19*RANDBETWEEN(110,120)*0.01),'C-1'!U19-RANDBETWEEN(1,3)),0),0)&amp;"～"&amp;ROUND(IFERROR(IF(ABS('C-1'!U19)&gt;=10,IF('C-1'!U19&gt;=0,'C-1'!U19*RANDBETWEEN(110,120)*0.01,'C-1'!U19*RANDBETWEEN(80,90)*0.01),'C-1'!U19+RANDBETWEEN(1,3)),0),0)&amp;"】")</f>
        <v/>
      </c>
      <c r="V19" s="496" t="str">
        <f ca="1">IF('C-1'!V19="","","【"&amp;ROUND(IFERROR(IF(ABS('C-1'!V19)&gt;=10,IF('C-1'!V19&gt;=0,'C-1'!V19*RANDBETWEEN(80,90)*0.01,'C-1'!V19*RANDBETWEEN(110,120)*0.01),'C-1'!V19-RANDBETWEEN(1,3)),0),0)&amp;"～"&amp;ROUND(IFERROR(IF(ABS('C-1'!V19)&gt;=10,IF('C-1'!V19&gt;=0,'C-1'!V19*RANDBETWEEN(110,120)*0.01,'C-1'!V19*RANDBETWEEN(80,90)*0.01),'C-1'!V19+RANDBETWEEN(1,3)),0),0)&amp;"】")</f>
        <v/>
      </c>
      <c r="W19" s="496" t="str">
        <f ca="1">IF('C-1'!W19="","","【"&amp;ROUND(IFERROR(IF(ABS('C-1'!W19)&gt;=10,IF('C-1'!W19&gt;=0,'C-1'!W19*RANDBETWEEN(80,90)*0.01,'C-1'!W19*RANDBETWEEN(110,120)*0.01),'C-1'!W19-RANDBETWEEN(1,3)),0),0)&amp;"～"&amp;ROUND(IFERROR(IF(ABS('C-1'!W19)&gt;=10,IF('C-1'!W19&gt;=0,'C-1'!W19*RANDBETWEEN(110,120)*0.01,'C-1'!W19*RANDBETWEEN(80,90)*0.01),'C-1'!W19+RANDBETWEEN(1,3)),0),0)&amp;"】")</f>
        <v/>
      </c>
      <c r="X19" s="674" t="str">
        <f ca="1">IF('C-1'!X19="","","【"&amp;ROUND(IFERROR(IF(ABS('C-1'!X19)&gt;=10,IF('C-1'!X19&gt;=0,'C-1'!X19*RANDBETWEEN(80,90)*0.01,'C-1'!X19*RANDBETWEEN(110,120)*0.01),'C-1'!X19-RANDBETWEEN(1,3)),0),0)&amp;"～"&amp;ROUND(IFERROR(IF(ABS('C-1'!X19)&gt;=10,IF('C-1'!X19&gt;=0,'C-1'!X19*RANDBETWEEN(110,120)*0.01,'C-1'!X19*RANDBETWEEN(80,90)*0.01),'C-1'!X19+RANDBETWEEN(1,3)),0),0)&amp;"】")</f>
        <v/>
      </c>
    </row>
    <row r="20" spans="1:119" ht="30.75" customHeight="1" x14ac:dyDescent="0.2">
      <c r="B20" s="205" t="s">
        <v>265</v>
      </c>
      <c r="C20" s="432" t="str">
        <f>IF('C-1'!C20="","",'C-1'!C20)</f>
        <v/>
      </c>
      <c r="D20" s="432" t="str">
        <f>IF('C-1'!D20="","",'C-1'!D20)</f>
        <v>輸入者</v>
      </c>
      <c r="E20" s="432" t="str">
        <f>IF('C-1'!E20="","",'C-1'!E20)</f>
        <v>非関連企業</v>
      </c>
      <c r="F20" s="340" t="str">
        <f>IF('C-1'!F20="","",'C-1'!F20)</f>
        <v/>
      </c>
      <c r="G20" s="340" t="str">
        <f>IF('C-1'!G20="","",'C-1'!G20)</f>
        <v/>
      </c>
      <c r="H20" s="339" t="str">
        <f>IF('C-1'!H20="","",'C-1'!H20)</f>
        <v/>
      </c>
      <c r="I20" s="340" t="str">
        <f>IF('C-1'!I20="","",'C-1'!I20)</f>
        <v/>
      </c>
      <c r="J20" s="342" t="str">
        <f ca="1">IF('C-1'!J20="","","【"&amp;ROUND(IFERROR(IF(ABS('C-1'!J20)&gt;=10,IF('C-1'!J20&gt;=0,'C-1'!J20*RANDBETWEEN(80,90)*0.01,'C-1'!J20*RANDBETWEEN(110,120)*0.01),'C-1'!J20-RANDBETWEEN(1,3)),0),0)&amp;"～"&amp;ROUND(IFERROR(IF(ABS('C-1'!J20)&gt;=10,IF('C-1'!J20&gt;=0,'C-1'!J20*RANDBETWEEN(110,120)*0.01,'C-1'!J20*RANDBETWEEN(80,90)*0.01),'C-1'!J20+RANDBETWEEN(1,3)),0),0)&amp;"】")</f>
        <v/>
      </c>
      <c r="K20" s="342" t="str">
        <f ca="1">IF('C-1'!K20="","","【"&amp;ROUND(IFERROR(IF(ABS('C-1'!K20)&gt;=10,IF('C-1'!K20&gt;=0,'C-1'!K20*RANDBETWEEN(80,90)*0.01,'C-1'!K20*RANDBETWEEN(110,120)*0.01),'C-1'!K20-RANDBETWEEN(1,3)),0),0)&amp;"～"&amp;ROUND(IFERROR(IF(ABS('C-1'!K20)&gt;=10,IF('C-1'!K20&gt;=0,'C-1'!K20*RANDBETWEEN(110,120)*0.01,'C-1'!K20*RANDBETWEEN(80,90)*0.01),'C-1'!K20+RANDBETWEEN(1,3)),0),0)&amp;"】")</f>
        <v/>
      </c>
      <c r="L20" s="340" t="str">
        <f>IF('C-1'!L20="","",'C-1'!L20)</f>
        <v/>
      </c>
      <c r="M20" s="606" t="str">
        <f>IF('C-1'!M20="","",'C-1'!M20)</f>
        <v/>
      </c>
      <c r="N20" s="45" t="str">
        <f ca="1">IF('C-1'!N20="","","【"&amp;ROUND(IFERROR(IF(ABS('C-1'!N20)&gt;=10,IF('C-1'!N20&gt;=0,'C-1'!N20*RANDBETWEEN(80,90)*0.01,'C-1'!N20*RANDBETWEEN(110,120)*0.01),'C-1'!N20-RANDBETWEEN(1,3)),0),0)&amp;"～"&amp;ROUND(IFERROR(IF(ABS('C-1'!N20)&gt;=10,IF('C-1'!N20&gt;=0,'C-1'!N20*RANDBETWEEN(110,120)*0.01,'C-1'!N20*RANDBETWEEN(80,90)*0.01),'C-1'!N20+RANDBETWEEN(1,3)),0),0)&amp;"】")</f>
        <v/>
      </c>
      <c r="O20" s="45" t="str">
        <f ca="1">IF('C-1'!O20="","","【"&amp;ROUND(IFERROR(IF(ABS('C-1'!O20)&gt;=10,IF('C-1'!O20&gt;=0,'C-1'!O20*RANDBETWEEN(80,90)*0.01,'C-1'!O20*RANDBETWEEN(110,120)*0.01),'C-1'!O20-RANDBETWEEN(1,3)),0),0)&amp;"～"&amp;ROUND(IFERROR(IF(ABS('C-1'!O20)&gt;=10,IF('C-1'!O20&gt;=0,'C-1'!O20*RANDBETWEEN(110,120)*0.01,'C-1'!O20*RANDBETWEEN(80,90)*0.01),'C-1'!O20+RANDBETWEEN(1,3)),0),0)&amp;"】")</f>
        <v/>
      </c>
      <c r="P20" s="45" t="str">
        <f ca="1">IF('C-1'!P20="","","【"&amp;ROUND(IFERROR(IF(ABS('C-1'!P20)&gt;=10,IF('C-1'!P20&gt;=0,'C-1'!P20*RANDBETWEEN(80,90)*0.01,'C-1'!P20*RANDBETWEEN(110,120)*0.01),'C-1'!P20-RANDBETWEEN(1,3)),0),0)&amp;"～"&amp;ROUND(IFERROR(IF(ABS('C-1'!P20)&gt;=10,IF('C-1'!P20&gt;=0,'C-1'!P20*RANDBETWEEN(110,120)*0.01,'C-1'!P20*RANDBETWEEN(80,90)*0.01),'C-1'!P20+RANDBETWEEN(1,3)),0),0)&amp;"】")</f>
        <v/>
      </c>
      <c r="Q20" s="45" t="str">
        <f ca="1">IF('C-1'!Q20="","","【"&amp;ROUND(IFERROR(IF(ABS('C-1'!Q20)&gt;=10,IF('C-1'!Q20&gt;=0,'C-1'!Q20*RANDBETWEEN(80,90)*0.01,'C-1'!Q20*RANDBETWEEN(110,120)*0.01),'C-1'!Q20-RANDBETWEEN(1,3)),0),0)&amp;"～"&amp;ROUND(IFERROR(IF(ABS('C-1'!Q20)&gt;=10,IF('C-1'!Q20&gt;=0,'C-1'!Q20*RANDBETWEEN(110,120)*0.01,'C-1'!Q20*RANDBETWEEN(80,90)*0.01),'C-1'!Q20+RANDBETWEEN(1,3)),0),0)&amp;"】")</f>
        <v/>
      </c>
      <c r="R20" s="346" t="str">
        <f ca="1">IF('C-1'!R20="","","【"&amp;ROUND(IFERROR(IF(ABS('C-1'!R20)&gt;=10,IF('C-1'!R20&gt;=0,'C-1'!R20*RANDBETWEEN(80,90)*0.01,'C-1'!R20*RANDBETWEEN(110,120)*0.01),'C-1'!R20-RANDBETWEEN(1,3)),0),0)&amp;"～"&amp;ROUND(IFERROR(IF(ABS('C-1'!R20)&gt;=10,IF('C-1'!R20&gt;=0,'C-1'!R20*RANDBETWEEN(110,120)*0.01,'C-1'!R20*RANDBETWEEN(80,90)*0.01),'C-1'!R20+RANDBETWEEN(1,3)),0),0)&amp;"】")</f>
        <v/>
      </c>
      <c r="S20" s="346" t="str">
        <f ca="1">IF('C-1'!S20="","","【"&amp;ROUND(IFERROR(IF(ABS('C-1'!S20)&gt;=10,IF('C-1'!S20&gt;=0,'C-1'!S20*RANDBETWEEN(80,90)*0.01,'C-1'!S20*RANDBETWEEN(110,120)*0.01),'C-1'!S20-RANDBETWEEN(1,3)),0),0)&amp;"～"&amp;ROUND(IFERROR(IF(ABS('C-1'!S20)&gt;=10,IF('C-1'!S20&gt;=0,'C-1'!S20*RANDBETWEEN(110,120)*0.01,'C-1'!S20*RANDBETWEEN(80,90)*0.01),'C-1'!S20+RANDBETWEEN(1,3)),0),0)&amp;"】")</f>
        <v/>
      </c>
      <c r="T20" s="346" t="str">
        <f ca="1">IF('C-1'!T20="","","【"&amp;ROUND(IFERROR(IF(ABS('C-1'!T20)&gt;=10,IF('C-1'!T20&gt;=0,'C-1'!T20*RANDBETWEEN(80,90)*0.01,'C-1'!T20*RANDBETWEEN(110,120)*0.01),'C-1'!T20-RANDBETWEEN(1,3)),0),0)&amp;"～"&amp;ROUND(IFERROR(IF(ABS('C-1'!T20)&gt;=10,IF('C-1'!T20&gt;=0,'C-1'!T20*RANDBETWEEN(110,120)*0.01,'C-1'!T20*RANDBETWEEN(80,90)*0.01),'C-1'!T20+RANDBETWEEN(1,3)),0),0)&amp;"】")</f>
        <v/>
      </c>
      <c r="U20" s="346" t="str">
        <f ca="1">IF('C-1'!U20="","","【"&amp;ROUND(IFERROR(IF(ABS('C-1'!U20)&gt;=10,IF('C-1'!U20&gt;=0,'C-1'!U20*RANDBETWEEN(80,90)*0.01,'C-1'!U20*RANDBETWEEN(110,120)*0.01),'C-1'!U20-RANDBETWEEN(1,3)),0),0)&amp;"～"&amp;ROUND(IFERROR(IF(ABS('C-1'!U20)&gt;=10,IF('C-1'!U20&gt;=0,'C-1'!U20*RANDBETWEEN(110,120)*0.01,'C-1'!U20*RANDBETWEEN(80,90)*0.01),'C-1'!U20+RANDBETWEEN(1,3)),0),0)&amp;"】")</f>
        <v/>
      </c>
      <c r="V20" s="346" t="str">
        <f ca="1">IF('C-1'!V20="","","【"&amp;ROUND(IFERROR(IF(ABS('C-1'!V20)&gt;=10,IF('C-1'!V20&gt;=0,'C-1'!V20*RANDBETWEEN(80,90)*0.01,'C-1'!V20*RANDBETWEEN(110,120)*0.01),'C-1'!V20-RANDBETWEEN(1,3)),0),0)&amp;"～"&amp;ROUND(IFERROR(IF(ABS('C-1'!V20)&gt;=10,IF('C-1'!V20&gt;=0,'C-1'!V20*RANDBETWEEN(110,120)*0.01,'C-1'!V20*RANDBETWEEN(80,90)*0.01),'C-1'!V20+RANDBETWEEN(1,3)),0),0)&amp;"】")</f>
        <v/>
      </c>
      <c r="W20" s="346" t="str">
        <f ca="1">IF('C-1'!W20="","","【"&amp;ROUND(IFERROR(IF(ABS('C-1'!W20)&gt;=10,IF('C-1'!W20&gt;=0,'C-1'!W20*RANDBETWEEN(80,90)*0.01,'C-1'!W20*RANDBETWEEN(110,120)*0.01),'C-1'!W20-RANDBETWEEN(1,3)),0),0)&amp;"～"&amp;ROUND(IFERROR(IF(ABS('C-1'!W20)&gt;=10,IF('C-1'!W20&gt;=0,'C-1'!W20*RANDBETWEEN(110,120)*0.01,'C-1'!W20*RANDBETWEEN(80,90)*0.01),'C-1'!W20+RANDBETWEEN(1,3)),0),0)&amp;"】")</f>
        <v/>
      </c>
      <c r="X20" s="675" t="str">
        <f ca="1">IF('C-1'!X20="","","【"&amp;ROUND(IFERROR(IF(ABS('C-1'!X20)&gt;=10,IF('C-1'!X20&gt;=0,'C-1'!X20*RANDBETWEEN(80,90)*0.01,'C-1'!X20*RANDBETWEEN(110,120)*0.01),'C-1'!X20-RANDBETWEEN(1,3)),0),0)&amp;"～"&amp;ROUND(IFERROR(IF(ABS('C-1'!X20)&gt;=10,IF('C-1'!X20&gt;=0,'C-1'!X20*RANDBETWEEN(110,120)*0.01,'C-1'!X20*RANDBETWEEN(80,90)*0.01),'C-1'!X20+RANDBETWEEN(1,3)),0),0)&amp;"】")</f>
        <v/>
      </c>
    </row>
    <row r="21" spans="1:119" ht="30.75" customHeight="1" x14ac:dyDescent="0.2">
      <c r="B21" s="205" t="s">
        <v>265</v>
      </c>
      <c r="C21" s="432" t="str">
        <f>IF('C-1'!C21="","",'C-1'!C21)</f>
        <v/>
      </c>
      <c r="D21" s="432" t="str">
        <f>IF('C-1'!D21="","",'C-1'!D21)</f>
        <v>輸入者</v>
      </c>
      <c r="E21" s="432" t="str">
        <f>IF('C-1'!E21="","",'C-1'!E21)</f>
        <v>非関連企業</v>
      </c>
      <c r="F21" s="340" t="str">
        <f>IF('C-1'!F21="","",'C-1'!F21)</f>
        <v/>
      </c>
      <c r="G21" s="340" t="str">
        <f>IF('C-1'!G21="","",'C-1'!G21)</f>
        <v/>
      </c>
      <c r="H21" s="339" t="str">
        <f>IF('C-1'!H21="","",'C-1'!H21)</f>
        <v/>
      </c>
      <c r="I21" s="340" t="str">
        <f>IF('C-1'!I21="","",'C-1'!I21)</f>
        <v/>
      </c>
      <c r="J21" s="342" t="str">
        <f ca="1">IF('C-1'!J21="","","【"&amp;ROUND(IFERROR(IF(ABS('C-1'!J21)&gt;=10,IF('C-1'!J21&gt;=0,'C-1'!J21*RANDBETWEEN(80,90)*0.01,'C-1'!J21*RANDBETWEEN(110,120)*0.01),'C-1'!J21-RANDBETWEEN(1,3)),0),0)&amp;"～"&amp;ROUND(IFERROR(IF(ABS('C-1'!J21)&gt;=10,IF('C-1'!J21&gt;=0,'C-1'!J21*RANDBETWEEN(110,120)*0.01,'C-1'!J21*RANDBETWEEN(80,90)*0.01),'C-1'!J21+RANDBETWEEN(1,3)),0),0)&amp;"】")</f>
        <v/>
      </c>
      <c r="K21" s="342" t="str">
        <f ca="1">IF('C-1'!K21="","","【"&amp;ROUND(IFERROR(IF(ABS('C-1'!K21)&gt;=10,IF('C-1'!K21&gt;=0,'C-1'!K21*RANDBETWEEN(80,90)*0.01,'C-1'!K21*RANDBETWEEN(110,120)*0.01),'C-1'!K21-RANDBETWEEN(1,3)),0),0)&amp;"～"&amp;ROUND(IFERROR(IF(ABS('C-1'!K21)&gt;=10,IF('C-1'!K21&gt;=0,'C-1'!K21*RANDBETWEEN(110,120)*0.01,'C-1'!K21*RANDBETWEEN(80,90)*0.01),'C-1'!K21+RANDBETWEEN(1,3)),0),0)&amp;"】")</f>
        <v/>
      </c>
      <c r="L21" s="340" t="str">
        <f>IF('C-1'!L21="","",'C-1'!L21)</f>
        <v/>
      </c>
      <c r="M21" s="606" t="str">
        <f>IF('C-1'!M21="","",'C-1'!M21)</f>
        <v/>
      </c>
      <c r="N21" s="45" t="str">
        <f ca="1">IF('C-1'!N21="","","【"&amp;ROUND(IFERROR(IF(ABS('C-1'!N21)&gt;=10,IF('C-1'!N21&gt;=0,'C-1'!N21*RANDBETWEEN(80,90)*0.01,'C-1'!N21*RANDBETWEEN(110,120)*0.01),'C-1'!N21-RANDBETWEEN(1,3)),0),0)&amp;"～"&amp;ROUND(IFERROR(IF(ABS('C-1'!N21)&gt;=10,IF('C-1'!N21&gt;=0,'C-1'!N21*RANDBETWEEN(110,120)*0.01,'C-1'!N21*RANDBETWEEN(80,90)*0.01),'C-1'!N21+RANDBETWEEN(1,3)),0),0)&amp;"】")</f>
        <v/>
      </c>
      <c r="O21" s="45" t="str">
        <f ca="1">IF('C-1'!O21="","","【"&amp;ROUND(IFERROR(IF(ABS('C-1'!O21)&gt;=10,IF('C-1'!O21&gt;=0,'C-1'!O21*RANDBETWEEN(80,90)*0.01,'C-1'!O21*RANDBETWEEN(110,120)*0.01),'C-1'!O21-RANDBETWEEN(1,3)),0),0)&amp;"～"&amp;ROUND(IFERROR(IF(ABS('C-1'!O21)&gt;=10,IF('C-1'!O21&gt;=0,'C-1'!O21*RANDBETWEEN(110,120)*0.01,'C-1'!O21*RANDBETWEEN(80,90)*0.01),'C-1'!O21+RANDBETWEEN(1,3)),0),0)&amp;"】")</f>
        <v/>
      </c>
      <c r="P21" s="45" t="str">
        <f ca="1">IF('C-1'!P21="","","【"&amp;ROUND(IFERROR(IF(ABS('C-1'!P21)&gt;=10,IF('C-1'!P21&gt;=0,'C-1'!P21*RANDBETWEEN(80,90)*0.01,'C-1'!P21*RANDBETWEEN(110,120)*0.01),'C-1'!P21-RANDBETWEEN(1,3)),0),0)&amp;"～"&amp;ROUND(IFERROR(IF(ABS('C-1'!P21)&gt;=10,IF('C-1'!P21&gt;=0,'C-1'!P21*RANDBETWEEN(110,120)*0.01,'C-1'!P21*RANDBETWEEN(80,90)*0.01),'C-1'!P21+RANDBETWEEN(1,3)),0),0)&amp;"】")</f>
        <v/>
      </c>
      <c r="Q21" s="45" t="str">
        <f ca="1">IF('C-1'!Q21="","","【"&amp;ROUND(IFERROR(IF(ABS('C-1'!Q21)&gt;=10,IF('C-1'!Q21&gt;=0,'C-1'!Q21*RANDBETWEEN(80,90)*0.01,'C-1'!Q21*RANDBETWEEN(110,120)*0.01),'C-1'!Q21-RANDBETWEEN(1,3)),0),0)&amp;"～"&amp;ROUND(IFERROR(IF(ABS('C-1'!Q21)&gt;=10,IF('C-1'!Q21&gt;=0,'C-1'!Q21*RANDBETWEEN(110,120)*0.01,'C-1'!Q21*RANDBETWEEN(80,90)*0.01),'C-1'!Q21+RANDBETWEEN(1,3)),0),0)&amp;"】")</f>
        <v/>
      </c>
      <c r="R21" s="346" t="str">
        <f ca="1">IF('C-1'!R21="","","【"&amp;ROUND(IFERROR(IF(ABS('C-1'!R21)&gt;=10,IF('C-1'!R21&gt;=0,'C-1'!R21*RANDBETWEEN(80,90)*0.01,'C-1'!R21*RANDBETWEEN(110,120)*0.01),'C-1'!R21-RANDBETWEEN(1,3)),0),0)&amp;"～"&amp;ROUND(IFERROR(IF(ABS('C-1'!R21)&gt;=10,IF('C-1'!R21&gt;=0,'C-1'!R21*RANDBETWEEN(110,120)*0.01,'C-1'!R21*RANDBETWEEN(80,90)*0.01),'C-1'!R21+RANDBETWEEN(1,3)),0),0)&amp;"】")</f>
        <v/>
      </c>
      <c r="S21" s="346" t="str">
        <f ca="1">IF('C-1'!S21="","","【"&amp;ROUND(IFERROR(IF(ABS('C-1'!S21)&gt;=10,IF('C-1'!S21&gt;=0,'C-1'!S21*RANDBETWEEN(80,90)*0.01,'C-1'!S21*RANDBETWEEN(110,120)*0.01),'C-1'!S21-RANDBETWEEN(1,3)),0),0)&amp;"～"&amp;ROUND(IFERROR(IF(ABS('C-1'!S21)&gt;=10,IF('C-1'!S21&gt;=0,'C-1'!S21*RANDBETWEEN(110,120)*0.01,'C-1'!S21*RANDBETWEEN(80,90)*0.01),'C-1'!S21+RANDBETWEEN(1,3)),0),0)&amp;"】")</f>
        <v/>
      </c>
      <c r="T21" s="346" t="str">
        <f ca="1">IF('C-1'!T21="","","【"&amp;ROUND(IFERROR(IF(ABS('C-1'!T21)&gt;=10,IF('C-1'!T21&gt;=0,'C-1'!T21*RANDBETWEEN(80,90)*0.01,'C-1'!T21*RANDBETWEEN(110,120)*0.01),'C-1'!T21-RANDBETWEEN(1,3)),0),0)&amp;"～"&amp;ROUND(IFERROR(IF(ABS('C-1'!T21)&gt;=10,IF('C-1'!T21&gt;=0,'C-1'!T21*RANDBETWEEN(110,120)*0.01,'C-1'!T21*RANDBETWEEN(80,90)*0.01),'C-1'!T21+RANDBETWEEN(1,3)),0),0)&amp;"】")</f>
        <v/>
      </c>
      <c r="U21" s="346" t="str">
        <f ca="1">IF('C-1'!U21="","","【"&amp;ROUND(IFERROR(IF(ABS('C-1'!U21)&gt;=10,IF('C-1'!U21&gt;=0,'C-1'!U21*RANDBETWEEN(80,90)*0.01,'C-1'!U21*RANDBETWEEN(110,120)*0.01),'C-1'!U21-RANDBETWEEN(1,3)),0),0)&amp;"～"&amp;ROUND(IFERROR(IF(ABS('C-1'!U21)&gt;=10,IF('C-1'!U21&gt;=0,'C-1'!U21*RANDBETWEEN(110,120)*0.01,'C-1'!U21*RANDBETWEEN(80,90)*0.01),'C-1'!U21+RANDBETWEEN(1,3)),0),0)&amp;"】")</f>
        <v/>
      </c>
      <c r="V21" s="346" t="str">
        <f ca="1">IF('C-1'!V21="","","【"&amp;ROUND(IFERROR(IF(ABS('C-1'!V21)&gt;=10,IF('C-1'!V21&gt;=0,'C-1'!V21*RANDBETWEEN(80,90)*0.01,'C-1'!V21*RANDBETWEEN(110,120)*0.01),'C-1'!V21-RANDBETWEEN(1,3)),0),0)&amp;"～"&amp;ROUND(IFERROR(IF(ABS('C-1'!V21)&gt;=10,IF('C-1'!V21&gt;=0,'C-1'!V21*RANDBETWEEN(110,120)*0.01,'C-1'!V21*RANDBETWEEN(80,90)*0.01),'C-1'!V21+RANDBETWEEN(1,3)),0),0)&amp;"】")</f>
        <v/>
      </c>
      <c r="W21" s="346" t="str">
        <f ca="1">IF('C-1'!W21="","","【"&amp;ROUND(IFERROR(IF(ABS('C-1'!W21)&gt;=10,IF('C-1'!W21&gt;=0,'C-1'!W21*RANDBETWEEN(80,90)*0.01,'C-1'!W21*RANDBETWEEN(110,120)*0.01),'C-1'!W21-RANDBETWEEN(1,3)),0),0)&amp;"～"&amp;ROUND(IFERROR(IF(ABS('C-1'!W21)&gt;=10,IF('C-1'!W21&gt;=0,'C-1'!W21*RANDBETWEEN(110,120)*0.01,'C-1'!W21*RANDBETWEEN(80,90)*0.01),'C-1'!W21+RANDBETWEEN(1,3)),0),0)&amp;"】")</f>
        <v/>
      </c>
      <c r="X21" s="675" t="str">
        <f ca="1">IF('C-1'!X21="","","【"&amp;ROUND(IFERROR(IF(ABS('C-1'!X21)&gt;=10,IF('C-1'!X21&gt;=0,'C-1'!X21*RANDBETWEEN(80,90)*0.01,'C-1'!X21*RANDBETWEEN(110,120)*0.01),'C-1'!X21-RANDBETWEEN(1,3)),0),0)&amp;"～"&amp;ROUND(IFERROR(IF(ABS('C-1'!X21)&gt;=10,IF('C-1'!X21&gt;=0,'C-1'!X21*RANDBETWEEN(110,120)*0.01,'C-1'!X21*RANDBETWEEN(80,90)*0.01),'C-1'!X21+RANDBETWEEN(1,3)),0),0)&amp;"】")</f>
        <v/>
      </c>
    </row>
    <row r="22" spans="1:119" ht="30.75" customHeight="1" x14ac:dyDescent="0.2">
      <c r="B22" s="205" t="s">
        <v>265</v>
      </c>
      <c r="C22" s="432" t="str">
        <f>IF('C-1'!C22="","",'C-1'!C22)</f>
        <v/>
      </c>
      <c r="D22" s="432" t="str">
        <f>IF('C-1'!D22="","",'C-1'!D22)</f>
        <v>輸入者</v>
      </c>
      <c r="E22" s="432" t="str">
        <f>IF('C-1'!E22="","",'C-1'!E22)</f>
        <v>非関連企業</v>
      </c>
      <c r="F22" s="340" t="str">
        <f>IF('C-1'!F22="","",'C-1'!F22)</f>
        <v/>
      </c>
      <c r="G22" s="340" t="str">
        <f>IF('C-1'!G22="","",'C-1'!G22)</f>
        <v/>
      </c>
      <c r="H22" s="339" t="str">
        <f>IF('C-1'!H22="","",'C-1'!H22)</f>
        <v/>
      </c>
      <c r="I22" s="340" t="str">
        <f>IF('C-1'!I22="","",'C-1'!I22)</f>
        <v/>
      </c>
      <c r="J22" s="342" t="str">
        <f ca="1">IF('C-1'!J22="","","【"&amp;ROUND(IFERROR(IF(ABS('C-1'!J22)&gt;=10,IF('C-1'!J22&gt;=0,'C-1'!J22*RANDBETWEEN(80,90)*0.01,'C-1'!J22*RANDBETWEEN(110,120)*0.01),'C-1'!J22-RANDBETWEEN(1,3)),0),0)&amp;"～"&amp;ROUND(IFERROR(IF(ABS('C-1'!J22)&gt;=10,IF('C-1'!J22&gt;=0,'C-1'!J22*RANDBETWEEN(110,120)*0.01,'C-1'!J22*RANDBETWEEN(80,90)*0.01),'C-1'!J22+RANDBETWEEN(1,3)),0),0)&amp;"】")</f>
        <v/>
      </c>
      <c r="K22" s="342" t="str">
        <f ca="1">IF('C-1'!K22="","","【"&amp;ROUND(IFERROR(IF(ABS('C-1'!K22)&gt;=10,IF('C-1'!K22&gt;=0,'C-1'!K22*RANDBETWEEN(80,90)*0.01,'C-1'!K22*RANDBETWEEN(110,120)*0.01),'C-1'!K22-RANDBETWEEN(1,3)),0),0)&amp;"～"&amp;ROUND(IFERROR(IF(ABS('C-1'!K22)&gt;=10,IF('C-1'!K22&gt;=0,'C-1'!K22*RANDBETWEEN(110,120)*0.01,'C-1'!K22*RANDBETWEEN(80,90)*0.01),'C-1'!K22+RANDBETWEEN(1,3)),0),0)&amp;"】")</f>
        <v/>
      </c>
      <c r="L22" s="340" t="str">
        <f>IF('C-1'!L22="","",'C-1'!L22)</f>
        <v/>
      </c>
      <c r="M22" s="606" t="str">
        <f>IF('C-1'!M22="","",'C-1'!M22)</f>
        <v/>
      </c>
      <c r="N22" s="45" t="str">
        <f ca="1">IF('C-1'!N22="","","【"&amp;ROUND(IFERROR(IF(ABS('C-1'!N22)&gt;=10,IF('C-1'!N22&gt;=0,'C-1'!N22*RANDBETWEEN(80,90)*0.01,'C-1'!N22*RANDBETWEEN(110,120)*0.01),'C-1'!N22-RANDBETWEEN(1,3)),0),0)&amp;"～"&amp;ROUND(IFERROR(IF(ABS('C-1'!N22)&gt;=10,IF('C-1'!N22&gt;=0,'C-1'!N22*RANDBETWEEN(110,120)*0.01,'C-1'!N22*RANDBETWEEN(80,90)*0.01),'C-1'!N22+RANDBETWEEN(1,3)),0),0)&amp;"】")</f>
        <v/>
      </c>
      <c r="O22" s="45" t="str">
        <f ca="1">IF('C-1'!O22="","","【"&amp;ROUND(IFERROR(IF(ABS('C-1'!O22)&gt;=10,IF('C-1'!O22&gt;=0,'C-1'!O22*RANDBETWEEN(80,90)*0.01,'C-1'!O22*RANDBETWEEN(110,120)*0.01),'C-1'!O22-RANDBETWEEN(1,3)),0),0)&amp;"～"&amp;ROUND(IFERROR(IF(ABS('C-1'!O22)&gt;=10,IF('C-1'!O22&gt;=0,'C-1'!O22*RANDBETWEEN(110,120)*0.01,'C-1'!O22*RANDBETWEEN(80,90)*0.01),'C-1'!O22+RANDBETWEEN(1,3)),0),0)&amp;"】")</f>
        <v/>
      </c>
      <c r="P22" s="45" t="str">
        <f ca="1">IF('C-1'!P22="","","【"&amp;ROUND(IFERROR(IF(ABS('C-1'!P22)&gt;=10,IF('C-1'!P22&gt;=0,'C-1'!P22*RANDBETWEEN(80,90)*0.01,'C-1'!P22*RANDBETWEEN(110,120)*0.01),'C-1'!P22-RANDBETWEEN(1,3)),0),0)&amp;"～"&amp;ROUND(IFERROR(IF(ABS('C-1'!P22)&gt;=10,IF('C-1'!P22&gt;=0,'C-1'!P22*RANDBETWEEN(110,120)*0.01,'C-1'!P22*RANDBETWEEN(80,90)*0.01),'C-1'!P22+RANDBETWEEN(1,3)),0),0)&amp;"】")</f>
        <v/>
      </c>
      <c r="Q22" s="45" t="str">
        <f ca="1">IF('C-1'!Q22="","","【"&amp;ROUND(IFERROR(IF(ABS('C-1'!Q22)&gt;=10,IF('C-1'!Q22&gt;=0,'C-1'!Q22*RANDBETWEEN(80,90)*0.01,'C-1'!Q22*RANDBETWEEN(110,120)*0.01),'C-1'!Q22-RANDBETWEEN(1,3)),0),0)&amp;"～"&amp;ROUND(IFERROR(IF(ABS('C-1'!Q22)&gt;=10,IF('C-1'!Q22&gt;=0,'C-1'!Q22*RANDBETWEEN(110,120)*0.01,'C-1'!Q22*RANDBETWEEN(80,90)*0.01),'C-1'!Q22+RANDBETWEEN(1,3)),0),0)&amp;"】")</f>
        <v/>
      </c>
      <c r="R22" s="346" t="str">
        <f ca="1">IF('C-1'!R22="","","【"&amp;ROUND(IFERROR(IF(ABS('C-1'!R22)&gt;=10,IF('C-1'!R22&gt;=0,'C-1'!R22*RANDBETWEEN(80,90)*0.01,'C-1'!R22*RANDBETWEEN(110,120)*0.01),'C-1'!R22-RANDBETWEEN(1,3)),0),0)&amp;"～"&amp;ROUND(IFERROR(IF(ABS('C-1'!R22)&gt;=10,IF('C-1'!R22&gt;=0,'C-1'!R22*RANDBETWEEN(110,120)*0.01,'C-1'!R22*RANDBETWEEN(80,90)*0.01),'C-1'!R22+RANDBETWEEN(1,3)),0),0)&amp;"】")</f>
        <v/>
      </c>
      <c r="S22" s="346" t="str">
        <f ca="1">IF('C-1'!S22="","","【"&amp;ROUND(IFERROR(IF(ABS('C-1'!S22)&gt;=10,IF('C-1'!S22&gt;=0,'C-1'!S22*RANDBETWEEN(80,90)*0.01,'C-1'!S22*RANDBETWEEN(110,120)*0.01),'C-1'!S22-RANDBETWEEN(1,3)),0),0)&amp;"～"&amp;ROUND(IFERROR(IF(ABS('C-1'!S22)&gt;=10,IF('C-1'!S22&gt;=0,'C-1'!S22*RANDBETWEEN(110,120)*0.01,'C-1'!S22*RANDBETWEEN(80,90)*0.01),'C-1'!S22+RANDBETWEEN(1,3)),0),0)&amp;"】")</f>
        <v/>
      </c>
      <c r="T22" s="346" t="str">
        <f ca="1">IF('C-1'!T22="","","【"&amp;ROUND(IFERROR(IF(ABS('C-1'!T22)&gt;=10,IF('C-1'!T22&gt;=0,'C-1'!T22*RANDBETWEEN(80,90)*0.01,'C-1'!T22*RANDBETWEEN(110,120)*0.01),'C-1'!T22-RANDBETWEEN(1,3)),0),0)&amp;"～"&amp;ROUND(IFERROR(IF(ABS('C-1'!T22)&gt;=10,IF('C-1'!T22&gt;=0,'C-1'!T22*RANDBETWEEN(110,120)*0.01,'C-1'!T22*RANDBETWEEN(80,90)*0.01),'C-1'!T22+RANDBETWEEN(1,3)),0),0)&amp;"】")</f>
        <v/>
      </c>
      <c r="U22" s="346" t="str">
        <f ca="1">IF('C-1'!U22="","","【"&amp;ROUND(IFERROR(IF(ABS('C-1'!U22)&gt;=10,IF('C-1'!U22&gt;=0,'C-1'!U22*RANDBETWEEN(80,90)*0.01,'C-1'!U22*RANDBETWEEN(110,120)*0.01),'C-1'!U22-RANDBETWEEN(1,3)),0),0)&amp;"～"&amp;ROUND(IFERROR(IF(ABS('C-1'!U22)&gt;=10,IF('C-1'!U22&gt;=0,'C-1'!U22*RANDBETWEEN(110,120)*0.01,'C-1'!U22*RANDBETWEEN(80,90)*0.01),'C-1'!U22+RANDBETWEEN(1,3)),0),0)&amp;"】")</f>
        <v/>
      </c>
      <c r="V22" s="346" t="str">
        <f ca="1">IF('C-1'!V22="","","【"&amp;ROUND(IFERROR(IF(ABS('C-1'!V22)&gt;=10,IF('C-1'!V22&gt;=0,'C-1'!V22*RANDBETWEEN(80,90)*0.01,'C-1'!V22*RANDBETWEEN(110,120)*0.01),'C-1'!V22-RANDBETWEEN(1,3)),0),0)&amp;"～"&amp;ROUND(IFERROR(IF(ABS('C-1'!V22)&gt;=10,IF('C-1'!V22&gt;=0,'C-1'!V22*RANDBETWEEN(110,120)*0.01,'C-1'!V22*RANDBETWEEN(80,90)*0.01),'C-1'!V22+RANDBETWEEN(1,3)),0),0)&amp;"】")</f>
        <v/>
      </c>
      <c r="W22" s="346" t="str">
        <f ca="1">IF('C-1'!W22="","","【"&amp;ROUND(IFERROR(IF(ABS('C-1'!W22)&gt;=10,IF('C-1'!W22&gt;=0,'C-1'!W22*RANDBETWEEN(80,90)*0.01,'C-1'!W22*RANDBETWEEN(110,120)*0.01),'C-1'!W22-RANDBETWEEN(1,3)),0),0)&amp;"～"&amp;ROUND(IFERROR(IF(ABS('C-1'!W22)&gt;=10,IF('C-1'!W22&gt;=0,'C-1'!W22*RANDBETWEEN(110,120)*0.01,'C-1'!W22*RANDBETWEEN(80,90)*0.01),'C-1'!W22+RANDBETWEEN(1,3)),0),0)&amp;"】")</f>
        <v/>
      </c>
      <c r="X22" s="675" t="str">
        <f ca="1">IF('C-1'!X22="","","【"&amp;ROUND(IFERROR(IF(ABS('C-1'!X22)&gt;=10,IF('C-1'!X22&gt;=0,'C-1'!X22*RANDBETWEEN(80,90)*0.01,'C-1'!X22*RANDBETWEEN(110,120)*0.01),'C-1'!X22-RANDBETWEEN(1,3)),0),0)&amp;"～"&amp;ROUND(IFERROR(IF(ABS('C-1'!X22)&gt;=10,IF('C-1'!X22&gt;=0,'C-1'!X22*RANDBETWEEN(110,120)*0.01,'C-1'!X22*RANDBETWEEN(80,90)*0.01),'C-1'!X22+RANDBETWEEN(1,3)),0),0)&amp;"】")</f>
        <v/>
      </c>
    </row>
    <row r="23" spans="1:119" ht="30.75" customHeight="1" x14ac:dyDescent="0.2">
      <c r="B23" s="205" t="s">
        <v>265</v>
      </c>
      <c r="C23" s="432" t="str">
        <f>IF('C-1'!C23="","",'C-1'!C23)</f>
        <v/>
      </c>
      <c r="D23" s="432" t="str">
        <f>IF('C-1'!D23="","",'C-1'!D23)</f>
        <v>輸入者</v>
      </c>
      <c r="E23" s="432" t="str">
        <f>IF('C-1'!E23="","",'C-1'!E23)</f>
        <v>非関連企業</v>
      </c>
      <c r="F23" s="340" t="str">
        <f>IF('C-1'!F23="","",'C-1'!F23)</f>
        <v/>
      </c>
      <c r="G23" s="340" t="str">
        <f>IF('C-1'!G23="","",'C-1'!G23)</f>
        <v/>
      </c>
      <c r="H23" s="339" t="str">
        <f>IF('C-1'!H23="","",'C-1'!H23)</f>
        <v/>
      </c>
      <c r="I23" s="340" t="str">
        <f>IF('C-1'!I23="","",'C-1'!I23)</f>
        <v/>
      </c>
      <c r="J23" s="342" t="str">
        <f ca="1">IF('C-1'!J23="","","【"&amp;ROUND(IFERROR(IF(ABS('C-1'!J23)&gt;=10,IF('C-1'!J23&gt;=0,'C-1'!J23*RANDBETWEEN(80,90)*0.01,'C-1'!J23*RANDBETWEEN(110,120)*0.01),'C-1'!J23-RANDBETWEEN(1,3)),0),0)&amp;"～"&amp;ROUND(IFERROR(IF(ABS('C-1'!J23)&gt;=10,IF('C-1'!J23&gt;=0,'C-1'!J23*RANDBETWEEN(110,120)*0.01,'C-1'!J23*RANDBETWEEN(80,90)*0.01),'C-1'!J23+RANDBETWEEN(1,3)),0),0)&amp;"】")</f>
        <v/>
      </c>
      <c r="K23" s="342" t="str">
        <f ca="1">IF('C-1'!K23="","","【"&amp;ROUND(IFERROR(IF(ABS('C-1'!K23)&gt;=10,IF('C-1'!K23&gt;=0,'C-1'!K23*RANDBETWEEN(80,90)*0.01,'C-1'!K23*RANDBETWEEN(110,120)*0.01),'C-1'!K23-RANDBETWEEN(1,3)),0),0)&amp;"～"&amp;ROUND(IFERROR(IF(ABS('C-1'!K23)&gt;=10,IF('C-1'!K23&gt;=0,'C-1'!K23*RANDBETWEEN(110,120)*0.01,'C-1'!K23*RANDBETWEEN(80,90)*0.01),'C-1'!K23+RANDBETWEEN(1,3)),0),0)&amp;"】")</f>
        <v/>
      </c>
      <c r="L23" s="340" t="str">
        <f>IF('C-1'!L23="","",'C-1'!L23)</f>
        <v/>
      </c>
      <c r="M23" s="606" t="str">
        <f>IF('C-1'!M23="","",'C-1'!M23)</f>
        <v/>
      </c>
      <c r="N23" s="45" t="str">
        <f ca="1">IF('C-1'!N23="","","【"&amp;ROUND(IFERROR(IF(ABS('C-1'!N23)&gt;=10,IF('C-1'!N23&gt;=0,'C-1'!N23*RANDBETWEEN(80,90)*0.01,'C-1'!N23*RANDBETWEEN(110,120)*0.01),'C-1'!N23-RANDBETWEEN(1,3)),0),0)&amp;"～"&amp;ROUND(IFERROR(IF(ABS('C-1'!N23)&gt;=10,IF('C-1'!N23&gt;=0,'C-1'!N23*RANDBETWEEN(110,120)*0.01,'C-1'!N23*RANDBETWEEN(80,90)*0.01),'C-1'!N23+RANDBETWEEN(1,3)),0),0)&amp;"】")</f>
        <v/>
      </c>
      <c r="O23" s="45" t="str">
        <f ca="1">IF('C-1'!O23="","","【"&amp;ROUND(IFERROR(IF(ABS('C-1'!O23)&gt;=10,IF('C-1'!O23&gt;=0,'C-1'!O23*RANDBETWEEN(80,90)*0.01,'C-1'!O23*RANDBETWEEN(110,120)*0.01),'C-1'!O23-RANDBETWEEN(1,3)),0),0)&amp;"～"&amp;ROUND(IFERROR(IF(ABS('C-1'!O23)&gt;=10,IF('C-1'!O23&gt;=0,'C-1'!O23*RANDBETWEEN(110,120)*0.01,'C-1'!O23*RANDBETWEEN(80,90)*0.01),'C-1'!O23+RANDBETWEEN(1,3)),0),0)&amp;"】")</f>
        <v/>
      </c>
      <c r="P23" s="45" t="str">
        <f ca="1">IF('C-1'!P23="","","【"&amp;ROUND(IFERROR(IF(ABS('C-1'!P23)&gt;=10,IF('C-1'!P23&gt;=0,'C-1'!P23*RANDBETWEEN(80,90)*0.01,'C-1'!P23*RANDBETWEEN(110,120)*0.01),'C-1'!P23-RANDBETWEEN(1,3)),0),0)&amp;"～"&amp;ROUND(IFERROR(IF(ABS('C-1'!P23)&gt;=10,IF('C-1'!P23&gt;=0,'C-1'!P23*RANDBETWEEN(110,120)*0.01,'C-1'!P23*RANDBETWEEN(80,90)*0.01),'C-1'!P23+RANDBETWEEN(1,3)),0),0)&amp;"】")</f>
        <v/>
      </c>
      <c r="Q23" s="45" t="str">
        <f ca="1">IF('C-1'!Q23="","","【"&amp;ROUND(IFERROR(IF(ABS('C-1'!Q23)&gt;=10,IF('C-1'!Q23&gt;=0,'C-1'!Q23*RANDBETWEEN(80,90)*0.01,'C-1'!Q23*RANDBETWEEN(110,120)*0.01),'C-1'!Q23-RANDBETWEEN(1,3)),0),0)&amp;"～"&amp;ROUND(IFERROR(IF(ABS('C-1'!Q23)&gt;=10,IF('C-1'!Q23&gt;=0,'C-1'!Q23*RANDBETWEEN(110,120)*0.01,'C-1'!Q23*RANDBETWEEN(80,90)*0.01),'C-1'!Q23+RANDBETWEEN(1,3)),0),0)&amp;"】")</f>
        <v/>
      </c>
      <c r="R23" s="346" t="str">
        <f ca="1">IF('C-1'!R23="","","【"&amp;ROUND(IFERROR(IF(ABS('C-1'!R23)&gt;=10,IF('C-1'!R23&gt;=0,'C-1'!R23*RANDBETWEEN(80,90)*0.01,'C-1'!R23*RANDBETWEEN(110,120)*0.01),'C-1'!R23-RANDBETWEEN(1,3)),0),0)&amp;"～"&amp;ROUND(IFERROR(IF(ABS('C-1'!R23)&gt;=10,IF('C-1'!R23&gt;=0,'C-1'!R23*RANDBETWEEN(110,120)*0.01,'C-1'!R23*RANDBETWEEN(80,90)*0.01),'C-1'!R23+RANDBETWEEN(1,3)),0),0)&amp;"】")</f>
        <v/>
      </c>
      <c r="S23" s="346" t="str">
        <f ca="1">IF('C-1'!S23="","","【"&amp;ROUND(IFERROR(IF(ABS('C-1'!S23)&gt;=10,IF('C-1'!S23&gt;=0,'C-1'!S23*RANDBETWEEN(80,90)*0.01,'C-1'!S23*RANDBETWEEN(110,120)*0.01),'C-1'!S23-RANDBETWEEN(1,3)),0),0)&amp;"～"&amp;ROUND(IFERROR(IF(ABS('C-1'!S23)&gt;=10,IF('C-1'!S23&gt;=0,'C-1'!S23*RANDBETWEEN(110,120)*0.01,'C-1'!S23*RANDBETWEEN(80,90)*0.01),'C-1'!S23+RANDBETWEEN(1,3)),0),0)&amp;"】")</f>
        <v/>
      </c>
      <c r="T23" s="346" t="str">
        <f ca="1">IF('C-1'!T23="","","【"&amp;ROUND(IFERROR(IF(ABS('C-1'!T23)&gt;=10,IF('C-1'!T23&gt;=0,'C-1'!T23*RANDBETWEEN(80,90)*0.01,'C-1'!T23*RANDBETWEEN(110,120)*0.01),'C-1'!T23-RANDBETWEEN(1,3)),0),0)&amp;"～"&amp;ROUND(IFERROR(IF(ABS('C-1'!T23)&gt;=10,IF('C-1'!T23&gt;=0,'C-1'!T23*RANDBETWEEN(110,120)*0.01,'C-1'!T23*RANDBETWEEN(80,90)*0.01),'C-1'!T23+RANDBETWEEN(1,3)),0),0)&amp;"】")</f>
        <v/>
      </c>
      <c r="U23" s="346" t="str">
        <f ca="1">IF('C-1'!U23="","","【"&amp;ROUND(IFERROR(IF(ABS('C-1'!U23)&gt;=10,IF('C-1'!U23&gt;=0,'C-1'!U23*RANDBETWEEN(80,90)*0.01,'C-1'!U23*RANDBETWEEN(110,120)*0.01),'C-1'!U23-RANDBETWEEN(1,3)),0),0)&amp;"～"&amp;ROUND(IFERROR(IF(ABS('C-1'!U23)&gt;=10,IF('C-1'!U23&gt;=0,'C-1'!U23*RANDBETWEEN(110,120)*0.01,'C-1'!U23*RANDBETWEEN(80,90)*0.01),'C-1'!U23+RANDBETWEEN(1,3)),0),0)&amp;"】")</f>
        <v/>
      </c>
      <c r="V23" s="346" t="str">
        <f ca="1">IF('C-1'!V23="","","【"&amp;ROUND(IFERROR(IF(ABS('C-1'!V23)&gt;=10,IF('C-1'!V23&gt;=0,'C-1'!V23*RANDBETWEEN(80,90)*0.01,'C-1'!V23*RANDBETWEEN(110,120)*0.01),'C-1'!V23-RANDBETWEEN(1,3)),0),0)&amp;"～"&amp;ROUND(IFERROR(IF(ABS('C-1'!V23)&gt;=10,IF('C-1'!V23&gt;=0,'C-1'!V23*RANDBETWEEN(110,120)*0.01,'C-1'!V23*RANDBETWEEN(80,90)*0.01),'C-1'!V23+RANDBETWEEN(1,3)),0),0)&amp;"】")</f>
        <v/>
      </c>
      <c r="W23" s="346" t="str">
        <f ca="1">IF('C-1'!W23="","","【"&amp;ROUND(IFERROR(IF(ABS('C-1'!W23)&gt;=10,IF('C-1'!W23&gt;=0,'C-1'!W23*RANDBETWEEN(80,90)*0.01,'C-1'!W23*RANDBETWEEN(110,120)*0.01),'C-1'!W23-RANDBETWEEN(1,3)),0),0)&amp;"～"&amp;ROUND(IFERROR(IF(ABS('C-1'!W23)&gt;=10,IF('C-1'!W23&gt;=0,'C-1'!W23*RANDBETWEEN(110,120)*0.01,'C-1'!W23*RANDBETWEEN(80,90)*0.01),'C-1'!W23+RANDBETWEEN(1,3)),0),0)&amp;"】")</f>
        <v/>
      </c>
      <c r="X23" s="675" t="str">
        <f ca="1">IF('C-1'!X23="","","【"&amp;ROUND(IFERROR(IF(ABS('C-1'!X23)&gt;=10,IF('C-1'!X23&gt;=0,'C-1'!X23*RANDBETWEEN(80,90)*0.01,'C-1'!X23*RANDBETWEEN(110,120)*0.01),'C-1'!X23-RANDBETWEEN(1,3)),0),0)&amp;"～"&amp;ROUND(IFERROR(IF(ABS('C-1'!X23)&gt;=10,IF('C-1'!X23&gt;=0,'C-1'!X23*RANDBETWEEN(110,120)*0.01,'C-1'!X23*RANDBETWEEN(80,90)*0.01),'C-1'!X23+RANDBETWEEN(1,3)),0),0)&amp;"】")</f>
        <v/>
      </c>
    </row>
    <row r="24" spans="1:119" ht="30.75" customHeight="1" x14ac:dyDescent="0.2">
      <c r="B24" s="205" t="s">
        <v>265</v>
      </c>
      <c r="C24" s="432" t="str">
        <f>IF('C-1'!C24="","",'C-1'!C24)</f>
        <v/>
      </c>
      <c r="D24" s="432" t="str">
        <f>IF('C-1'!D24="","",'C-1'!D24)</f>
        <v>輸入者</v>
      </c>
      <c r="E24" s="432" t="str">
        <f>IF('C-1'!E24="","",'C-1'!E24)</f>
        <v>非関連企業</v>
      </c>
      <c r="F24" s="340" t="str">
        <f>IF('C-1'!F24="","",'C-1'!F24)</f>
        <v/>
      </c>
      <c r="G24" s="340" t="str">
        <f>IF('C-1'!G24="","",'C-1'!G24)</f>
        <v/>
      </c>
      <c r="H24" s="339" t="str">
        <f>IF('C-1'!H24="","",'C-1'!H24)</f>
        <v/>
      </c>
      <c r="I24" s="340" t="str">
        <f>IF('C-1'!I24="","",'C-1'!I24)</f>
        <v/>
      </c>
      <c r="J24" s="342" t="str">
        <f ca="1">IF('C-1'!J24="","","【"&amp;ROUND(IFERROR(IF(ABS('C-1'!J24)&gt;=10,IF('C-1'!J24&gt;=0,'C-1'!J24*RANDBETWEEN(80,90)*0.01,'C-1'!J24*RANDBETWEEN(110,120)*0.01),'C-1'!J24-RANDBETWEEN(1,3)),0),0)&amp;"～"&amp;ROUND(IFERROR(IF(ABS('C-1'!J24)&gt;=10,IF('C-1'!J24&gt;=0,'C-1'!J24*RANDBETWEEN(110,120)*0.01,'C-1'!J24*RANDBETWEEN(80,90)*0.01),'C-1'!J24+RANDBETWEEN(1,3)),0),0)&amp;"】")</f>
        <v/>
      </c>
      <c r="K24" s="342" t="str">
        <f ca="1">IF('C-1'!K24="","","【"&amp;ROUND(IFERROR(IF(ABS('C-1'!K24)&gt;=10,IF('C-1'!K24&gt;=0,'C-1'!K24*RANDBETWEEN(80,90)*0.01,'C-1'!K24*RANDBETWEEN(110,120)*0.01),'C-1'!K24-RANDBETWEEN(1,3)),0),0)&amp;"～"&amp;ROUND(IFERROR(IF(ABS('C-1'!K24)&gt;=10,IF('C-1'!K24&gt;=0,'C-1'!K24*RANDBETWEEN(110,120)*0.01,'C-1'!K24*RANDBETWEEN(80,90)*0.01),'C-1'!K24+RANDBETWEEN(1,3)),0),0)&amp;"】")</f>
        <v/>
      </c>
      <c r="L24" s="340" t="str">
        <f>IF('C-1'!L24="","",'C-1'!L24)</f>
        <v/>
      </c>
      <c r="M24" s="606" t="str">
        <f>IF('C-1'!M24="","",'C-1'!M24)</f>
        <v/>
      </c>
      <c r="N24" s="45" t="str">
        <f ca="1">IF('C-1'!N24="","","【"&amp;ROUND(IFERROR(IF(ABS('C-1'!N24)&gt;=10,IF('C-1'!N24&gt;=0,'C-1'!N24*RANDBETWEEN(80,90)*0.01,'C-1'!N24*RANDBETWEEN(110,120)*0.01),'C-1'!N24-RANDBETWEEN(1,3)),0),0)&amp;"～"&amp;ROUND(IFERROR(IF(ABS('C-1'!N24)&gt;=10,IF('C-1'!N24&gt;=0,'C-1'!N24*RANDBETWEEN(110,120)*0.01,'C-1'!N24*RANDBETWEEN(80,90)*0.01),'C-1'!N24+RANDBETWEEN(1,3)),0),0)&amp;"】")</f>
        <v/>
      </c>
      <c r="O24" s="45" t="str">
        <f ca="1">IF('C-1'!O24="","","【"&amp;ROUND(IFERROR(IF(ABS('C-1'!O24)&gt;=10,IF('C-1'!O24&gt;=0,'C-1'!O24*RANDBETWEEN(80,90)*0.01,'C-1'!O24*RANDBETWEEN(110,120)*0.01),'C-1'!O24-RANDBETWEEN(1,3)),0),0)&amp;"～"&amp;ROUND(IFERROR(IF(ABS('C-1'!O24)&gt;=10,IF('C-1'!O24&gt;=0,'C-1'!O24*RANDBETWEEN(110,120)*0.01,'C-1'!O24*RANDBETWEEN(80,90)*0.01),'C-1'!O24+RANDBETWEEN(1,3)),0),0)&amp;"】")</f>
        <v/>
      </c>
      <c r="P24" s="45" t="str">
        <f ca="1">IF('C-1'!P24="","","【"&amp;ROUND(IFERROR(IF(ABS('C-1'!P24)&gt;=10,IF('C-1'!P24&gt;=0,'C-1'!P24*RANDBETWEEN(80,90)*0.01,'C-1'!P24*RANDBETWEEN(110,120)*0.01),'C-1'!P24-RANDBETWEEN(1,3)),0),0)&amp;"～"&amp;ROUND(IFERROR(IF(ABS('C-1'!P24)&gt;=10,IF('C-1'!P24&gt;=0,'C-1'!P24*RANDBETWEEN(110,120)*0.01,'C-1'!P24*RANDBETWEEN(80,90)*0.01),'C-1'!P24+RANDBETWEEN(1,3)),0),0)&amp;"】")</f>
        <v/>
      </c>
      <c r="Q24" s="45" t="str">
        <f ca="1">IF('C-1'!Q24="","","【"&amp;ROUND(IFERROR(IF(ABS('C-1'!Q24)&gt;=10,IF('C-1'!Q24&gt;=0,'C-1'!Q24*RANDBETWEEN(80,90)*0.01,'C-1'!Q24*RANDBETWEEN(110,120)*0.01),'C-1'!Q24-RANDBETWEEN(1,3)),0),0)&amp;"～"&amp;ROUND(IFERROR(IF(ABS('C-1'!Q24)&gt;=10,IF('C-1'!Q24&gt;=0,'C-1'!Q24*RANDBETWEEN(110,120)*0.01,'C-1'!Q24*RANDBETWEEN(80,90)*0.01),'C-1'!Q24+RANDBETWEEN(1,3)),0),0)&amp;"】")</f>
        <v/>
      </c>
      <c r="R24" s="346" t="str">
        <f ca="1">IF('C-1'!R24="","","【"&amp;ROUND(IFERROR(IF(ABS('C-1'!R24)&gt;=10,IF('C-1'!R24&gt;=0,'C-1'!R24*RANDBETWEEN(80,90)*0.01,'C-1'!R24*RANDBETWEEN(110,120)*0.01),'C-1'!R24-RANDBETWEEN(1,3)),0),0)&amp;"～"&amp;ROUND(IFERROR(IF(ABS('C-1'!R24)&gt;=10,IF('C-1'!R24&gt;=0,'C-1'!R24*RANDBETWEEN(110,120)*0.01,'C-1'!R24*RANDBETWEEN(80,90)*0.01),'C-1'!R24+RANDBETWEEN(1,3)),0),0)&amp;"】")</f>
        <v/>
      </c>
      <c r="S24" s="346" t="str">
        <f ca="1">IF('C-1'!S24="","","【"&amp;ROUND(IFERROR(IF(ABS('C-1'!S24)&gt;=10,IF('C-1'!S24&gt;=0,'C-1'!S24*RANDBETWEEN(80,90)*0.01,'C-1'!S24*RANDBETWEEN(110,120)*0.01),'C-1'!S24-RANDBETWEEN(1,3)),0),0)&amp;"～"&amp;ROUND(IFERROR(IF(ABS('C-1'!S24)&gt;=10,IF('C-1'!S24&gt;=0,'C-1'!S24*RANDBETWEEN(110,120)*0.01,'C-1'!S24*RANDBETWEEN(80,90)*0.01),'C-1'!S24+RANDBETWEEN(1,3)),0),0)&amp;"】")</f>
        <v/>
      </c>
      <c r="T24" s="346" t="str">
        <f ca="1">IF('C-1'!T24="","","【"&amp;ROUND(IFERROR(IF(ABS('C-1'!T24)&gt;=10,IF('C-1'!T24&gt;=0,'C-1'!T24*RANDBETWEEN(80,90)*0.01,'C-1'!T24*RANDBETWEEN(110,120)*0.01),'C-1'!T24-RANDBETWEEN(1,3)),0),0)&amp;"～"&amp;ROUND(IFERROR(IF(ABS('C-1'!T24)&gt;=10,IF('C-1'!T24&gt;=0,'C-1'!T24*RANDBETWEEN(110,120)*0.01,'C-1'!T24*RANDBETWEEN(80,90)*0.01),'C-1'!T24+RANDBETWEEN(1,3)),0),0)&amp;"】")</f>
        <v/>
      </c>
      <c r="U24" s="346" t="str">
        <f ca="1">IF('C-1'!U24="","","【"&amp;ROUND(IFERROR(IF(ABS('C-1'!U24)&gt;=10,IF('C-1'!U24&gt;=0,'C-1'!U24*RANDBETWEEN(80,90)*0.01,'C-1'!U24*RANDBETWEEN(110,120)*0.01),'C-1'!U24-RANDBETWEEN(1,3)),0),0)&amp;"～"&amp;ROUND(IFERROR(IF(ABS('C-1'!U24)&gt;=10,IF('C-1'!U24&gt;=0,'C-1'!U24*RANDBETWEEN(110,120)*0.01,'C-1'!U24*RANDBETWEEN(80,90)*0.01),'C-1'!U24+RANDBETWEEN(1,3)),0),0)&amp;"】")</f>
        <v/>
      </c>
      <c r="V24" s="346" t="str">
        <f ca="1">IF('C-1'!V24="","","【"&amp;ROUND(IFERROR(IF(ABS('C-1'!V24)&gt;=10,IF('C-1'!V24&gt;=0,'C-1'!V24*RANDBETWEEN(80,90)*0.01,'C-1'!V24*RANDBETWEEN(110,120)*0.01),'C-1'!V24-RANDBETWEEN(1,3)),0),0)&amp;"～"&amp;ROUND(IFERROR(IF(ABS('C-1'!V24)&gt;=10,IF('C-1'!V24&gt;=0,'C-1'!V24*RANDBETWEEN(110,120)*0.01,'C-1'!V24*RANDBETWEEN(80,90)*0.01),'C-1'!V24+RANDBETWEEN(1,3)),0),0)&amp;"】")</f>
        <v/>
      </c>
      <c r="W24" s="346" t="str">
        <f ca="1">IF('C-1'!W24="","","【"&amp;ROUND(IFERROR(IF(ABS('C-1'!W24)&gt;=10,IF('C-1'!W24&gt;=0,'C-1'!W24*RANDBETWEEN(80,90)*0.01,'C-1'!W24*RANDBETWEEN(110,120)*0.01),'C-1'!W24-RANDBETWEEN(1,3)),0),0)&amp;"～"&amp;ROUND(IFERROR(IF(ABS('C-1'!W24)&gt;=10,IF('C-1'!W24&gt;=0,'C-1'!W24*RANDBETWEEN(110,120)*0.01,'C-1'!W24*RANDBETWEEN(80,90)*0.01),'C-1'!W24+RANDBETWEEN(1,3)),0),0)&amp;"】")</f>
        <v/>
      </c>
      <c r="X24" s="675" t="str">
        <f ca="1">IF('C-1'!X24="","","【"&amp;ROUND(IFERROR(IF(ABS('C-1'!X24)&gt;=10,IF('C-1'!X24&gt;=0,'C-1'!X24*RANDBETWEEN(80,90)*0.01,'C-1'!X24*RANDBETWEEN(110,120)*0.01),'C-1'!X24-RANDBETWEEN(1,3)),0),0)&amp;"～"&amp;ROUND(IFERROR(IF(ABS('C-1'!X24)&gt;=10,IF('C-1'!X24&gt;=0,'C-1'!X24*RANDBETWEEN(110,120)*0.01,'C-1'!X24*RANDBETWEEN(80,90)*0.01),'C-1'!X24+RANDBETWEEN(1,3)),0),0)&amp;"】")</f>
        <v/>
      </c>
    </row>
    <row r="25" spans="1:119" ht="30.75" customHeight="1" x14ac:dyDescent="0.2">
      <c r="B25" s="205" t="s">
        <v>265</v>
      </c>
      <c r="C25" s="432" t="str">
        <f>IF('C-1'!C25="","",'C-1'!C25)</f>
        <v/>
      </c>
      <c r="D25" s="432" t="str">
        <f>IF('C-1'!D25="","",'C-1'!D25)</f>
        <v>輸入者</v>
      </c>
      <c r="E25" s="432" t="str">
        <f>IF('C-1'!E25="","",'C-1'!E25)</f>
        <v>非関連企業</v>
      </c>
      <c r="F25" s="340" t="str">
        <f>IF('C-1'!F25="","",'C-1'!F25)</f>
        <v/>
      </c>
      <c r="G25" s="340" t="str">
        <f>IF('C-1'!G25="","",'C-1'!G25)</f>
        <v/>
      </c>
      <c r="H25" s="339" t="str">
        <f>IF('C-1'!H25="","",'C-1'!H25)</f>
        <v/>
      </c>
      <c r="I25" s="340" t="str">
        <f>IF('C-1'!I25="","",'C-1'!I25)</f>
        <v/>
      </c>
      <c r="J25" s="342" t="str">
        <f ca="1">IF('C-1'!J25="","","【"&amp;ROUND(IFERROR(IF(ABS('C-1'!J25)&gt;=10,IF('C-1'!J25&gt;=0,'C-1'!J25*RANDBETWEEN(80,90)*0.01,'C-1'!J25*RANDBETWEEN(110,120)*0.01),'C-1'!J25-RANDBETWEEN(1,3)),0),0)&amp;"～"&amp;ROUND(IFERROR(IF(ABS('C-1'!J25)&gt;=10,IF('C-1'!J25&gt;=0,'C-1'!J25*RANDBETWEEN(110,120)*0.01,'C-1'!J25*RANDBETWEEN(80,90)*0.01),'C-1'!J25+RANDBETWEEN(1,3)),0),0)&amp;"】")</f>
        <v/>
      </c>
      <c r="K25" s="342" t="str">
        <f ca="1">IF('C-1'!K25="","","【"&amp;ROUND(IFERROR(IF(ABS('C-1'!K25)&gt;=10,IF('C-1'!K25&gt;=0,'C-1'!K25*RANDBETWEEN(80,90)*0.01,'C-1'!K25*RANDBETWEEN(110,120)*0.01),'C-1'!K25-RANDBETWEEN(1,3)),0),0)&amp;"～"&amp;ROUND(IFERROR(IF(ABS('C-1'!K25)&gt;=10,IF('C-1'!K25&gt;=0,'C-1'!K25*RANDBETWEEN(110,120)*0.01,'C-1'!K25*RANDBETWEEN(80,90)*0.01),'C-1'!K25+RANDBETWEEN(1,3)),0),0)&amp;"】")</f>
        <v/>
      </c>
      <c r="L25" s="340" t="str">
        <f>IF('C-1'!L25="","",'C-1'!L25)</f>
        <v/>
      </c>
      <c r="M25" s="606" t="str">
        <f>IF('C-1'!M25="","",'C-1'!M25)</f>
        <v/>
      </c>
      <c r="N25" s="45" t="str">
        <f ca="1">IF('C-1'!N25="","","【"&amp;ROUND(IFERROR(IF(ABS('C-1'!N25)&gt;=10,IF('C-1'!N25&gt;=0,'C-1'!N25*RANDBETWEEN(80,90)*0.01,'C-1'!N25*RANDBETWEEN(110,120)*0.01),'C-1'!N25-RANDBETWEEN(1,3)),0),0)&amp;"～"&amp;ROUND(IFERROR(IF(ABS('C-1'!N25)&gt;=10,IF('C-1'!N25&gt;=0,'C-1'!N25*RANDBETWEEN(110,120)*0.01,'C-1'!N25*RANDBETWEEN(80,90)*0.01),'C-1'!N25+RANDBETWEEN(1,3)),0),0)&amp;"】")</f>
        <v/>
      </c>
      <c r="O25" s="45" t="str">
        <f ca="1">IF('C-1'!O25="","","【"&amp;ROUND(IFERROR(IF(ABS('C-1'!O25)&gt;=10,IF('C-1'!O25&gt;=0,'C-1'!O25*RANDBETWEEN(80,90)*0.01,'C-1'!O25*RANDBETWEEN(110,120)*0.01),'C-1'!O25-RANDBETWEEN(1,3)),0),0)&amp;"～"&amp;ROUND(IFERROR(IF(ABS('C-1'!O25)&gt;=10,IF('C-1'!O25&gt;=0,'C-1'!O25*RANDBETWEEN(110,120)*0.01,'C-1'!O25*RANDBETWEEN(80,90)*0.01),'C-1'!O25+RANDBETWEEN(1,3)),0),0)&amp;"】")</f>
        <v/>
      </c>
      <c r="P25" s="45" t="str">
        <f ca="1">IF('C-1'!P25="","","【"&amp;ROUND(IFERROR(IF(ABS('C-1'!P25)&gt;=10,IF('C-1'!P25&gt;=0,'C-1'!P25*RANDBETWEEN(80,90)*0.01,'C-1'!P25*RANDBETWEEN(110,120)*0.01),'C-1'!P25-RANDBETWEEN(1,3)),0),0)&amp;"～"&amp;ROUND(IFERROR(IF(ABS('C-1'!P25)&gt;=10,IF('C-1'!P25&gt;=0,'C-1'!P25*RANDBETWEEN(110,120)*0.01,'C-1'!P25*RANDBETWEEN(80,90)*0.01),'C-1'!P25+RANDBETWEEN(1,3)),0),0)&amp;"】")</f>
        <v/>
      </c>
      <c r="Q25" s="45" t="str">
        <f ca="1">IF('C-1'!Q25="","","【"&amp;ROUND(IFERROR(IF(ABS('C-1'!Q25)&gt;=10,IF('C-1'!Q25&gt;=0,'C-1'!Q25*RANDBETWEEN(80,90)*0.01,'C-1'!Q25*RANDBETWEEN(110,120)*0.01),'C-1'!Q25-RANDBETWEEN(1,3)),0),0)&amp;"～"&amp;ROUND(IFERROR(IF(ABS('C-1'!Q25)&gt;=10,IF('C-1'!Q25&gt;=0,'C-1'!Q25*RANDBETWEEN(110,120)*0.01,'C-1'!Q25*RANDBETWEEN(80,90)*0.01),'C-1'!Q25+RANDBETWEEN(1,3)),0),0)&amp;"】")</f>
        <v/>
      </c>
      <c r="R25" s="346" t="str">
        <f ca="1">IF('C-1'!R25="","","【"&amp;ROUND(IFERROR(IF(ABS('C-1'!R25)&gt;=10,IF('C-1'!R25&gt;=0,'C-1'!R25*RANDBETWEEN(80,90)*0.01,'C-1'!R25*RANDBETWEEN(110,120)*0.01),'C-1'!R25-RANDBETWEEN(1,3)),0),0)&amp;"～"&amp;ROUND(IFERROR(IF(ABS('C-1'!R25)&gt;=10,IF('C-1'!R25&gt;=0,'C-1'!R25*RANDBETWEEN(110,120)*0.01,'C-1'!R25*RANDBETWEEN(80,90)*0.01),'C-1'!R25+RANDBETWEEN(1,3)),0),0)&amp;"】")</f>
        <v/>
      </c>
      <c r="S25" s="346" t="str">
        <f ca="1">IF('C-1'!S25="","","【"&amp;ROUND(IFERROR(IF(ABS('C-1'!S25)&gt;=10,IF('C-1'!S25&gt;=0,'C-1'!S25*RANDBETWEEN(80,90)*0.01,'C-1'!S25*RANDBETWEEN(110,120)*0.01),'C-1'!S25-RANDBETWEEN(1,3)),0),0)&amp;"～"&amp;ROUND(IFERROR(IF(ABS('C-1'!S25)&gt;=10,IF('C-1'!S25&gt;=0,'C-1'!S25*RANDBETWEEN(110,120)*0.01,'C-1'!S25*RANDBETWEEN(80,90)*0.01),'C-1'!S25+RANDBETWEEN(1,3)),0),0)&amp;"】")</f>
        <v/>
      </c>
      <c r="T25" s="346" t="str">
        <f ca="1">IF('C-1'!T25="","","【"&amp;ROUND(IFERROR(IF(ABS('C-1'!T25)&gt;=10,IF('C-1'!T25&gt;=0,'C-1'!T25*RANDBETWEEN(80,90)*0.01,'C-1'!T25*RANDBETWEEN(110,120)*0.01),'C-1'!T25-RANDBETWEEN(1,3)),0),0)&amp;"～"&amp;ROUND(IFERROR(IF(ABS('C-1'!T25)&gt;=10,IF('C-1'!T25&gt;=0,'C-1'!T25*RANDBETWEEN(110,120)*0.01,'C-1'!T25*RANDBETWEEN(80,90)*0.01),'C-1'!T25+RANDBETWEEN(1,3)),0),0)&amp;"】")</f>
        <v/>
      </c>
      <c r="U25" s="346" t="str">
        <f ca="1">IF('C-1'!U25="","","【"&amp;ROUND(IFERROR(IF(ABS('C-1'!U25)&gt;=10,IF('C-1'!U25&gt;=0,'C-1'!U25*RANDBETWEEN(80,90)*0.01,'C-1'!U25*RANDBETWEEN(110,120)*0.01),'C-1'!U25-RANDBETWEEN(1,3)),0),0)&amp;"～"&amp;ROUND(IFERROR(IF(ABS('C-1'!U25)&gt;=10,IF('C-1'!U25&gt;=0,'C-1'!U25*RANDBETWEEN(110,120)*0.01,'C-1'!U25*RANDBETWEEN(80,90)*0.01),'C-1'!U25+RANDBETWEEN(1,3)),0),0)&amp;"】")</f>
        <v/>
      </c>
      <c r="V25" s="346" t="str">
        <f ca="1">IF('C-1'!V25="","","【"&amp;ROUND(IFERROR(IF(ABS('C-1'!V25)&gt;=10,IF('C-1'!V25&gt;=0,'C-1'!V25*RANDBETWEEN(80,90)*0.01,'C-1'!V25*RANDBETWEEN(110,120)*0.01),'C-1'!V25-RANDBETWEEN(1,3)),0),0)&amp;"～"&amp;ROUND(IFERROR(IF(ABS('C-1'!V25)&gt;=10,IF('C-1'!V25&gt;=0,'C-1'!V25*RANDBETWEEN(110,120)*0.01,'C-1'!V25*RANDBETWEEN(80,90)*0.01),'C-1'!V25+RANDBETWEEN(1,3)),0),0)&amp;"】")</f>
        <v/>
      </c>
      <c r="W25" s="346" t="str">
        <f ca="1">IF('C-1'!W25="","","【"&amp;ROUND(IFERROR(IF(ABS('C-1'!W25)&gt;=10,IF('C-1'!W25&gt;=0,'C-1'!W25*RANDBETWEEN(80,90)*0.01,'C-1'!W25*RANDBETWEEN(110,120)*0.01),'C-1'!W25-RANDBETWEEN(1,3)),0),0)&amp;"～"&amp;ROUND(IFERROR(IF(ABS('C-1'!W25)&gt;=10,IF('C-1'!W25&gt;=0,'C-1'!W25*RANDBETWEEN(110,120)*0.01,'C-1'!W25*RANDBETWEEN(80,90)*0.01),'C-1'!W25+RANDBETWEEN(1,3)),0),0)&amp;"】")</f>
        <v/>
      </c>
      <c r="X25" s="675" t="str">
        <f ca="1">IF('C-1'!X25="","","【"&amp;ROUND(IFERROR(IF(ABS('C-1'!X25)&gt;=10,IF('C-1'!X25&gt;=0,'C-1'!X25*RANDBETWEEN(80,90)*0.01,'C-1'!X25*RANDBETWEEN(110,120)*0.01),'C-1'!X25-RANDBETWEEN(1,3)),0),0)&amp;"～"&amp;ROUND(IFERROR(IF(ABS('C-1'!X25)&gt;=10,IF('C-1'!X25&gt;=0,'C-1'!X25*RANDBETWEEN(110,120)*0.01,'C-1'!X25*RANDBETWEEN(80,90)*0.01),'C-1'!X25+RANDBETWEEN(1,3)),0),0)&amp;"】")</f>
        <v/>
      </c>
    </row>
    <row r="26" spans="1:119" ht="30.75" customHeight="1" x14ac:dyDescent="0.2">
      <c r="B26" s="205" t="s">
        <v>265</v>
      </c>
      <c r="C26" s="432" t="str">
        <f>IF('C-1'!C26="","",'C-1'!C26)</f>
        <v/>
      </c>
      <c r="D26" s="432" t="str">
        <f>IF('C-1'!D26="","",'C-1'!D26)</f>
        <v>輸入者</v>
      </c>
      <c r="E26" s="432" t="str">
        <f>IF('C-1'!E26="","",'C-1'!E26)</f>
        <v>非関連企業</v>
      </c>
      <c r="F26" s="340" t="str">
        <f>IF('C-1'!F26="","",'C-1'!F26)</f>
        <v/>
      </c>
      <c r="G26" s="340" t="str">
        <f>IF('C-1'!G26="","",'C-1'!G26)</f>
        <v/>
      </c>
      <c r="H26" s="339" t="str">
        <f>IF('C-1'!H26="","",'C-1'!H26)</f>
        <v/>
      </c>
      <c r="I26" s="340" t="str">
        <f>IF('C-1'!I26="","",'C-1'!I26)</f>
        <v/>
      </c>
      <c r="J26" s="342" t="str">
        <f ca="1">IF('C-1'!J26="","","【"&amp;ROUND(IFERROR(IF(ABS('C-1'!J26)&gt;=10,IF('C-1'!J26&gt;=0,'C-1'!J26*RANDBETWEEN(80,90)*0.01,'C-1'!J26*RANDBETWEEN(110,120)*0.01),'C-1'!J26-RANDBETWEEN(1,3)),0),0)&amp;"～"&amp;ROUND(IFERROR(IF(ABS('C-1'!J26)&gt;=10,IF('C-1'!J26&gt;=0,'C-1'!J26*RANDBETWEEN(110,120)*0.01,'C-1'!J26*RANDBETWEEN(80,90)*0.01),'C-1'!J26+RANDBETWEEN(1,3)),0),0)&amp;"】")</f>
        <v/>
      </c>
      <c r="K26" s="342" t="str">
        <f ca="1">IF('C-1'!K26="","","【"&amp;ROUND(IFERROR(IF(ABS('C-1'!K26)&gt;=10,IF('C-1'!K26&gt;=0,'C-1'!K26*RANDBETWEEN(80,90)*0.01,'C-1'!K26*RANDBETWEEN(110,120)*0.01),'C-1'!K26-RANDBETWEEN(1,3)),0),0)&amp;"～"&amp;ROUND(IFERROR(IF(ABS('C-1'!K26)&gt;=10,IF('C-1'!K26&gt;=0,'C-1'!K26*RANDBETWEEN(110,120)*0.01,'C-1'!K26*RANDBETWEEN(80,90)*0.01),'C-1'!K26+RANDBETWEEN(1,3)),0),0)&amp;"】")</f>
        <v/>
      </c>
      <c r="L26" s="340" t="str">
        <f>IF('C-1'!L26="","",'C-1'!L26)</f>
        <v/>
      </c>
      <c r="M26" s="606" t="str">
        <f>IF('C-1'!M26="","",'C-1'!M26)</f>
        <v/>
      </c>
      <c r="N26" s="45" t="str">
        <f ca="1">IF('C-1'!N26="","","【"&amp;ROUND(IFERROR(IF(ABS('C-1'!N26)&gt;=10,IF('C-1'!N26&gt;=0,'C-1'!N26*RANDBETWEEN(80,90)*0.01,'C-1'!N26*RANDBETWEEN(110,120)*0.01),'C-1'!N26-RANDBETWEEN(1,3)),0),0)&amp;"～"&amp;ROUND(IFERROR(IF(ABS('C-1'!N26)&gt;=10,IF('C-1'!N26&gt;=0,'C-1'!N26*RANDBETWEEN(110,120)*0.01,'C-1'!N26*RANDBETWEEN(80,90)*0.01),'C-1'!N26+RANDBETWEEN(1,3)),0),0)&amp;"】")</f>
        <v/>
      </c>
      <c r="O26" s="45" t="str">
        <f ca="1">IF('C-1'!O26="","","【"&amp;ROUND(IFERROR(IF(ABS('C-1'!O26)&gt;=10,IF('C-1'!O26&gt;=0,'C-1'!O26*RANDBETWEEN(80,90)*0.01,'C-1'!O26*RANDBETWEEN(110,120)*0.01),'C-1'!O26-RANDBETWEEN(1,3)),0),0)&amp;"～"&amp;ROUND(IFERROR(IF(ABS('C-1'!O26)&gt;=10,IF('C-1'!O26&gt;=0,'C-1'!O26*RANDBETWEEN(110,120)*0.01,'C-1'!O26*RANDBETWEEN(80,90)*0.01),'C-1'!O26+RANDBETWEEN(1,3)),0),0)&amp;"】")</f>
        <v/>
      </c>
      <c r="P26" s="45" t="str">
        <f ca="1">IF('C-1'!P26="","","【"&amp;ROUND(IFERROR(IF(ABS('C-1'!P26)&gt;=10,IF('C-1'!P26&gt;=0,'C-1'!P26*RANDBETWEEN(80,90)*0.01,'C-1'!P26*RANDBETWEEN(110,120)*0.01),'C-1'!P26-RANDBETWEEN(1,3)),0),0)&amp;"～"&amp;ROUND(IFERROR(IF(ABS('C-1'!P26)&gt;=10,IF('C-1'!P26&gt;=0,'C-1'!P26*RANDBETWEEN(110,120)*0.01,'C-1'!P26*RANDBETWEEN(80,90)*0.01),'C-1'!P26+RANDBETWEEN(1,3)),0),0)&amp;"】")</f>
        <v/>
      </c>
      <c r="Q26" s="45" t="str">
        <f ca="1">IF('C-1'!Q26="","","【"&amp;ROUND(IFERROR(IF(ABS('C-1'!Q26)&gt;=10,IF('C-1'!Q26&gt;=0,'C-1'!Q26*RANDBETWEEN(80,90)*0.01,'C-1'!Q26*RANDBETWEEN(110,120)*0.01),'C-1'!Q26-RANDBETWEEN(1,3)),0),0)&amp;"～"&amp;ROUND(IFERROR(IF(ABS('C-1'!Q26)&gt;=10,IF('C-1'!Q26&gt;=0,'C-1'!Q26*RANDBETWEEN(110,120)*0.01,'C-1'!Q26*RANDBETWEEN(80,90)*0.01),'C-1'!Q26+RANDBETWEEN(1,3)),0),0)&amp;"】")</f>
        <v/>
      </c>
      <c r="R26" s="346" t="str">
        <f ca="1">IF('C-1'!R26="","","【"&amp;ROUND(IFERROR(IF(ABS('C-1'!R26)&gt;=10,IF('C-1'!R26&gt;=0,'C-1'!R26*RANDBETWEEN(80,90)*0.01,'C-1'!R26*RANDBETWEEN(110,120)*0.01),'C-1'!R26-RANDBETWEEN(1,3)),0),0)&amp;"～"&amp;ROUND(IFERROR(IF(ABS('C-1'!R26)&gt;=10,IF('C-1'!R26&gt;=0,'C-1'!R26*RANDBETWEEN(110,120)*0.01,'C-1'!R26*RANDBETWEEN(80,90)*0.01),'C-1'!R26+RANDBETWEEN(1,3)),0),0)&amp;"】")</f>
        <v/>
      </c>
      <c r="S26" s="346" t="str">
        <f ca="1">IF('C-1'!S26="","","【"&amp;ROUND(IFERROR(IF(ABS('C-1'!S26)&gt;=10,IF('C-1'!S26&gt;=0,'C-1'!S26*RANDBETWEEN(80,90)*0.01,'C-1'!S26*RANDBETWEEN(110,120)*0.01),'C-1'!S26-RANDBETWEEN(1,3)),0),0)&amp;"～"&amp;ROUND(IFERROR(IF(ABS('C-1'!S26)&gt;=10,IF('C-1'!S26&gt;=0,'C-1'!S26*RANDBETWEEN(110,120)*0.01,'C-1'!S26*RANDBETWEEN(80,90)*0.01),'C-1'!S26+RANDBETWEEN(1,3)),0),0)&amp;"】")</f>
        <v/>
      </c>
      <c r="T26" s="346" t="str">
        <f ca="1">IF('C-1'!T26="","","【"&amp;ROUND(IFERROR(IF(ABS('C-1'!T26)&gt;=10,IF('C-1'!T26&gt;=0,'C-1'!T26*RANDBETWEEN(80,90)*0.01,'C-1'!T26*RANDBETWEEN(110,120)*0.01),'C-1'!T26-RANDBETWEEN(1,3)),0),0)&amp;"～"&amp;ROUND(IFERROR(IF(ABS('C-1'!T26)&gt;=10,IF('C-1'!T26&gt;=0,'C-1'!T26*RANDBETWEEN(110,120)*0.01,'C-1'!T26*RANDBETWEEN(80,90)*0.01),'C-1'!T26+RANDBETWEEN(1,3)),0),0)&amp;"】")</f>
        <v/>
      </c>
      <c r="U26" s="346" t="str">
        <f ca="1">IF('C-1'!U26="","","【"&amp;ROUND(IFERROR(IF(ABS('C-1'!U26)&gt;=10,IF('C-1'!U26&gt;=0,'C-1'!U26*RANDBETWEEN(80,90)*0.01,'C-1'!U26*RANDBETWEEN(110,120)*0.01),'C-1'!U26-RANDBETWEEN(1,3)),0),0)&amp;"～"&amp;ROUND(IFERROR(IF(ABS('C-1'!U26)&gt;=10,IF('C-1'!U26&gt;=0,'C-1'!U26*RANDBETWEEN(110,120)*0.01,'C-1'!U26*RANDBETWEEN(80,90)*0.01),'C-1'!U26+RANDBETWEEN(1,3)),0),0)&amp;"】")</f>
        <v/>
      </c>
      <c r="V26" s="346" t="str">
        <f ca="1">IF('C-1'!V26="","","【"&amp;ROUND(IFERROR(IF(ABS('C-1'!V26)&gt;=10,IF('C-1'!V26&gt;=0,'C-1'!V26*RANDBETWEEN(80,90)*0.01,'C-1'!V26*RANDBETWEEN(110,120)*0.01),'C-1'!V26-RANDBETWEEN(1,3)),0),0)&amp;"～"&amp;ROUND(IFERROR(IF(ABS('C-1'!V26)&gt;=10,IF('C-1'!V26&gt;=0,'C-1'!V26*RANDBETWEEN(110,120)*0.01,'C-1'!V26*RANDBETWEEN(80,90)*0.01),'C-1'!V26+RANDBETWEEN(1,3)),0),0)&amp;"】")</f>
        <v/>
      </c>
      <c r="W26" s="346" t="str">
        <f ca="1">IF('C-1'!W26="","","【"&amp;ROUND(IFERROR(IF(ABS('C-1'!W26)&gt;=10,IF('C-1'!W26&gt;=0,'C-1'!W26*RANDBETWEEN(80,90)*0.01,'C-1'!W26*RANDBETWEEN(110,120)*0.01),'C-1'!W26-RANDBETWEEN(1,3)),0),0)&amp;"～"&amp;ROUND(IFERROR(IF(ABS('C-1'!W26)&gt;=10,IF('C-1'!W26&gt;=0,'C-1'!W26*RANDBETWEEN(110,120)*0.01,'C-1'!W26*RANDBETWEEN(80,90)*0.01),'C-1'!W26+RANDBETWEEN(1,3)),0),0)&amp;"】")</f>
        <v/>
      </c>
      <c r="X26" s="675" t="str">
        <f ca="1">IF('C-1'!X26="","","【"&amp;ROUND(IFERROR(IF(ABS('C-1'!X26)&gt;=10,IF('C-1'!X26&gt;=0,'C-1'!X26*RANDBETWEEN(80,90)*0.01,'C-1'!X26*RANDBETWEEN(110,120)*0.01),'C-1'!X26-RANDBETWEEN(1,3)),0),0)&amp;"～"&amp;ROUND(IFERROR(IF(ABS('C-1'!X26)&gt;=10,IF('C-1'!X26&gt;=0,'C-1'!X26*RANDBETWEEN(110,120)*0.01,'C-1'!X26*RANDBETWEEN(80,90)*0.01),'C-1'!X26+RANDBETWEEN(1,3)),0),0)&amp;"】")</f>
        <v/>
      </c>
    </row>
    <row r="27" spans="1:119" ht="30.75" customHeight="1" x14ac:dyDescent="0.2">
      <c r="B27" s="205" t="s">
        <v>265</v>
      </c>
      <c r="C27" s="432" t="str">
        <f>IF('C-1'!C27="","",'C-1'!C27)</f>
        <v/>
      </c>
      <c r="D27" s="432" t="str">
        <f>IF('C-1'!D27="","",'C-1'!D27)</f>
        <v>輸入者</v>
      </c>
      <c r="E27" s="432" t="str">
        <f>IF('C-1'!E27="","",'C-1'!E27)</f>
        <v>非関連企業</v>
      </c>
      <c r="F27" s="340" t="str">
        <f>IF('C-1'!F27="","",'C-1'!F27)</f>
        <v/>
      </c>
      <c r="G27" s="340" t="str">
        <f>IF('C-1'!G27="","",'C-1'!G27)</f>
        <v/>
      </c>
      <c r="H27" s="339" t="str">
        <f>IF('C-1'!H27="","",'C-1'!H27)</f>
        <v/>
      </c>
      <c r="I27" s="340" t="str">
        <f>IF('C-1'!I27="","",'C-1'!I27)</f>
        <v/>
      </c>
      <c r="J27" s="342" t="str">
        <f ca="1">IF('C-1'!J27="","","【"&amp;ROUND(IFERROR(IF(ABS('C-1'!J27)&gt;=10,IF('C-1'!J27&gt;=0,'C-1'!J27*RANDBETWEEN(80,90)*0.01,'C-1'!J27*RANDBETWEEN(110,120)*0.01),'C-1'!J27-RANDBETWEEN(1,3)),0),0)&amp;"～"&amp;ROUND(IFERROR(IF(ABS('C-1'!J27)&gt;=10,IF('C-1'!J27&gt;=0,'C-1'!J27*RANDBETWEEN(110,120)*0.01,'C-1'!J27*RANDBETWEEN(80,90)*0.01),'C-1'!J27+RANDBETWEEN(1,3)),0),0)&amp;"】")</f>
        <v/>
      </c>
      <c r="K27" s="342" t="str">
        <f ca="1">IF('C-1'!K27="","","【"&amp;ROUND(IFERROR(IF(ABS('C-1'!K27)&gt;=10,IF('C-1'!K27&gt;=0,'C-1'!K27*RANDBETWEEN(80,90)*0.01,'C-1'!K27*RANDBETWEEN(110,120)*0.01),'C-1'!K27-RANDBETWEEN(1,3)),0),0)&amp;"～"&amp;ROUND(IFERROR(IF(ABS('C-1'!K27)&gt;=10,IF('C-1'!K27&gt;=0,'C-1'!K27*RANDBETWEEN(110,120)*0.01,'C-1'!K27*RANDBETWEEN(80,90)*0.01),'C-1'!K27+RANDBETWEEN(1,3)),0),0)&amp;"】")</f>
        <v/>
      </c>
      <c r="L27" s="340" t="str">
        <f>IF('C-1'!L27="","",'C-1'!L27)</f>
        <v/>
      </c>
      <c r="M27" s="606" t="str">
        <f>IF('C-1'!M27="","",'C-1'!M27)</f>
        <v/>
      </c>
      <c r="N27" s="45" t="str">
        <f ca="1">IF('C-1'!N27="","","【"&amp;ROUND(IFERROR(IF(ABS('C-1'!N27)&gt;=10,IF('C-1'!N27&gt;=0,'C-1'!N27*RANDBETWEEN(80,90)*0.01,'C-1'!N27*RANDBETWEEN(110,120)*0.01),'C-1'!N27-RANDBETWEEN(1,3)),0),0)&amp;"～"&amp;ROUND(IFERROR(IF(ABS('C-1'!N27)&gt;=10,IF('C-1'!N27&gt;=0,'C-1'!N27*RANDBETWEEN(110,120)*0.01,'C-1'!N27*RANDBETWEEN(80,90)*0.01),'C-1'!N27+RANDBETWEEN(1,3)),0),0)&amp;"】")</f>
        <v/>
      </c>
      <c r="O27" s="45" t="str">
        <f ca="1">IF('C-1'!O27="","","【"&amp;ROUND(IFERROR(IF(ABS('C-1'!O27)&gt;=10,IF('C-1'!O27&gt;=0,'C-1'!O27*RANDBETWEEN(80,90)*0.01,'C-1'!O27*RANDBETWEEN(110,120)*0.01),'C-1'!O27-RANDBETWEEN(1,3)),0),0)&amp;"～"&amp;ROUND(IFERROR(IF(ABS('C-1'!O27)&gt;=10,IF('C-1'!O27&gt;=0,'C-1'!O27*RANDBETWEEN(110,120)*0.01,'C-1'!O27*RANDBETWEEN(80,90)*0.01),'C-1'!O27+RANDBETWEEN(1,3)),0),0)&amp;"】")</f>
        <v/>
      </c>
      <c r="P27" s="45" t="str">
        <f ca="1">IF('C-1'!P27="","","【"&amp;ROUND(IFERROR(IF(ABS('C-1'!P27)&gt;=10,IF('C-1'!P27&gt;=0,'C-1'!P27*RANDBETWEEN(80,90)*0.01,'C-1'!P27*RANDBETWEEN(110,120)*0.01),'C-1'!P27-RANDBETWEEN(1,3)),0),0)&amp;"～"&amp;ROUND(IFERROR(IF(ABS('C-1'!P27)&gt;=10,IF('C-1'!P27&gt;=0,'C-1'!P27*RANDBETWEEN(110,120)*0.01,'C-1'!P27*RANDBETWEEN(80,90)*0.01),'C-1'!P27+RANDBETWEEN(1,3)),0),0)&amp;"】")</f>
        <v/>
      </c>
      <c r="Q27" s="45" t="str">
        <f ca="1">IF('C-1'!Q27="","","【"&amp;ROUND(IFERROR(IF(ABS('C-1'!Q27)&gt;=10,IF('C-1'!Q27&gt;=0,'C-1'!Q27*RANDBETWEEN(80,90)*0.01,'C-1'!Q27*RANDBETWEEN(110,120)*0.01),'C-1'!Q27-RANDBETWEEN(1,3)),0),0)&amp;"～"&amp;ROUND(IFERROR(IF(ABS('C-1'!Q27)&gt;=10,IF('C-1'!Q27&gt;=0,'C-1'!Q27*RANDBETWEEN(110,120)*0.01,'C-1'!Q27*RANDBETWEEN(80,90)*0.01),'C-1'!Q27+RANDBETWEEN(1,3)),0),0)&amp;"】")</f>
        <v/>
      </c>
      <c r="R27" s="346" t="str">
        <f ca="1">IF('C-1'!R27="","","【"&amp;ROUND(IFERROR(IF(ABS('C-1'!R27)&gt;=10,IF('C-1'!R27&gt;=0,'C-1'!R27*RANDBETWEEN(80,90)*0.01,'C-1'!R27*RANDBETWEEN(110,120)*0.01),'C-1'!R27-RANDBETWEEN(1,3)),0),0)&amp;"～"&amp;ROUND(IFERROR(IF(ABS('C-1'!R27)&gt;=10,IF('C-1'!R27&gt;=0,'C-1'!R27*RANDBETWEEN(110,120)*0.01,'C-1'!R27*RANDBETWEEN(80,90)*0.01),'C-1'!R27+RANDBETWEEN(1,3)),0),0)&amp;"】")</f>
        <v/>
      </c>
      <c r="S27" s="346" t="str">
        <f ca="1">IF('C-1'!S27="","","【"&amp;ROUND(IFERROR(IF(ABS('C-1'!S27)&gt;=10,IF('C-1'!S27&gt;=0,'C-1'!S27*RANDBETWEEN(80,90)*0.01,'C-1'!S27*RANDBETWEEN(110,120)*0.01),'C-1'!S27-RANDBETWEEN(1,3)),0),0)&amp;"～"&amp;ROUND(IFERROR(IF(ABS('C-1'!S27)&gt;=10,IF('C-1'!S27&gt;=0,'C-1'!S27*RANDBETWEEN(110,120)*0.01,'C-1'!S27*RANDBETWEEN(80,90)*0.01),'C-1'!S27+RANDBETWEEN(1,3)),0),0)&amp;"】")</f>
        <v/>
      </c>
      <c r="T27" s="346" t="str">
        <f ca="1">IF('C-1'!T27="","","【"&amp;ROUND(IFERROR(IF(ABS('C-1'!T27)&gt;=10,IF('C-1'!T27&gt;=0,'C-1'!T27*RANDBETWEEN(80,90)*0.01,'C-1'!T27*RANDBETWEEN(110,120)*0.01),'C-1'!T27-RANDBETWEEN(1,3)),0),0)&amp;"～"&amp;ROUND(IFERROR(IF(ABS('C-1'!T27)&gt;=10,IF('C-1'!T27&gt;=0,'C-1'!T27*RANDBETWEEN(110,120)*0.01,'C-1'!T27*RANDBETWEEN(80,90)*0.01),'C-1'!T27+RANDBETWEEN(1,3)),0),0)&amp;"】")</f>
        <v/>
      </c>
      <c r="U27" s="346" t="str">
        <f ca="1">IF('C-1'!U27="","","【"&amp;ROUND(IFERROR(IF(ABS('C-1'!U27)&gt;=10,IF('C-1'!U27&gt;=0,'C-1'!U27*RANDBETWEEN(80,90)*0.01,'C-1'!U27*RANDBETWEEN(110,120)*0.01),'C-1'!U27-RANDBETWEEN(1,3)),0),0)&amp;"～"&amp;ROUND(IFERROR(IF(ABS('C-1'!U27)&gt;=10,IF('C-1'!U27&gt;=0,'C-1'!U27*RANDBETWEEN(110,120)*0.01,'C-1'!U27*RANDBETWEEN(80,90)*0.01),'C-1'!U27+RANDBETWEEN(1,3)),0),0)&amp;"】")</f>
        <v/>
      </c>
      <c r="V27" s="346" t="str">
        <f ca="1">IF('C-1'!V27="","","【"&amp;ROUND(IFERROR(IF(ABS('C-1'!V27)&gt;=10,IF('C-1'!V27&gt;=0,'C-1'!V27*RANDBETWEEN(80,90)*0.01,'C-1'!V27*RANDBETWEEN(110,120)*0.01),'C-1'!V27-RANDBETWEEN(1,3)),0),0)&amp;"～"&amp;ROUND(IFERROR(IF(ABS('C-1'!V27)&gt;=10,IF('C-1'!V27&gt;=0,'C-1'!V27*RANDBETWEEN(110,120)*0.01,'C-1'!V27*RANDBETWEEN(80,90)*0.01),'C-1'!V27+RANDBETWEEN(1,3)),0),0)&amp;"】")</f>
        <v/>
      </c>
      <c r="W27" s="346" t="str">
        <f ca="1">IF('C-1'!W27="","","【"&amp;ROUND(IFERROR(IF(ABS('C-1'!W27)&gt;=10,IF('C-1'!W27&gt;=0,'C-1'!W27*RANDBETWEEN(80,90)*0.01,'C-1'!W27*RANDBETWEEN(110,120)*0.01),'C-1'!W27-RANDBETWEEN(1,3)),0),0)&amp;"～"&amp;ROUND(IFERROR(IF(ABS('C-1'!W27)&gt;=10,IF('C-1'!W27&gt;=0,'C-1'!W27*RANDBETWEEN(110,120)*0.01,'C-1'!W27*RANDBETWEEN(80,90)*0.01),'C-1'!W27+RANDBETWEEN(1,3)),0),0)&amp;"】")</f>
        <v/>
      </c>
      <c r="X27" s="675" t="str">
        <f ca="1">IF('C-1'!X27="","","【"&amp;ROUND(IFERROR(IF(ABS('C-1'!X27)&gt;=10,IF('C-1'!X27&gt;=0,'C-1'!X27*RANDBETWEEN(80,90)*0.01,'C-1'!X27*RANDBETWEEN(110,120)*0.01),'C-1'!X27-RANDBETWEEN(1,3)),0),0)&amp;"～"&amp;ROUND(IFERROR(IF(ABS('C-1'!X27)&gt;=10,IF('C-1'!X27&gt;=0,'C-1'!X27*RANDBETWEEN(110,120)*0.01,'C-1'!X27*RANDBETWEEN(80,90)*0.01),'C-1'!X27+RANDBETWEEN(1,3)),0),0)&amp;"】")</f>
        <v/>
      </c>
    </row>
    <row r="28" spans="1:119" ht="30.75" customHeight="1" x14ac:dyDescent="0.2">
      <c r="B28" s="205" t="s">
        <v>265</v>
      </c>
      <c r="C28" s="432" t="str">
        <f>IF('C-1'!C28="","",'C-1'!C28)</f>
        <v/>
      </c>
      <c r="D28" s="432" t="str">
        <f>IF('C-1'!D28="","",'C-1'!D28)</f>
        <v>輸入者</v>
      </c>
      <c r="E28" s="432" t="str">
        <f>IF('C-1'!E28="","",'C-1'!E28)</f>
        <v>非関連企業</v>
      </c>
      <c r="F28" s="340" t="str">
        <f>IF('C-1'!F28="","",'C-1'!F28)</f>
        <v/>
      </c>
      <c r="G28" s="340" t="str">
        <f>IF('C-1'!G28="","",'C-1'!G28)</f>
        <v/>
      </c>
      <c r="H28" s="339" t="str">
        <f>IF('C-1'!H28="","",'C-1'!H28)</f>
        <v/>
      </c>
      <c r="I28" s="340" t="str">
        <f>IF('C-1'!I28="","",'C-1'!I28)</f>
        <v/>
      </c>
      <c r="J28" s="342" t="str">
        <f ca="1">IF('C-1'!J28="","","【"&amp;ROUND(IFERROR(IF(ABS('C-1'!J28)&gt;=10,IF('C-1'!J28&gt;=0,'C-1'!J28*RANDBETWEEN(80,90)*0.01,'C-1'!J28*RANDBETWEEN(110,120)*0.01),'C-1'!J28-RANDBETWEEN(1,3)),0),0)&amp;"～"&amp;ROUND(IFERROR(IF(ABS('C-1'!J28)&gt;=10,IF('C-1'!J28&gt;=0,'C-1'!J28*RANDBETWEEN(110,120)*0.01,'C-1'!J28*RANDBETWEEN(80,90)*0.01),'C-1'!J28+RANDBETWEEN(1,3)),0),0)&amp;"】")</f>
        <v/>
      </c>
      <c r="K28" s="342" t="str">
        <f ca="1">IF('C-1'!K28="","","【"&amp;ROUND(IFERROR(IF(ABS('C-1'!K28)&gt;=10,IF('C-1'!K28&gt;=0,'C-1'!K28*RANDBETWEEN(80,90)*0.01,'C-1'!K28*RANDBETWEEN(110,120)*0.01),'C-1'!K28-RANDBETWEEN(1,3)),0),0)&amp;"～"&amp;ROUND(IFERROR(IF(ABS('C-1'!K28)&gt;=10,IF('C-1'!K28&gt;=0,'C-1'!K28*RANDBETWEEN(110,120)*0.01,'C-1'!K28*RANDBETWEEN(80,90)*0.01),'C-1'!K28+RANDBETWEEN(1,3)),0),0)&amp;"】")</f>
        <v/>
      </c>
      <c r="L28" s="340" t="str">
        <f>IF('C-1'!L28="","",'C-1'!L28)</f>
        <v/>
      </c>
      <c r="M28" s="606" t="str">
        <f>IF('C-1'!M28="","",'C-1'!M28)</f>
        <v/>
      </c>
      <c r="N28" s="45" t="str">
        <f ca="1">IF('C-1'!N28="","","【"&amp;ROUND(IFERROR(IF(ABS('C-1'!N28)&gt;=10,IF('C-1'!N28&gt;=0,'C-1'!N28*RANDBETWEEN(80,90)*0.01,'C-1'!N28*RANDBETWEEN(110,120)*0.01),'C-1'!N28-RANDBETWEEN(1,3)),0),0)&amp;"～"&amp;ROUND(IFERROR(IF(ABS('C-1'!N28)&gt;=10,IF('C-1'!N28&gt;=0,'C-1'!N28*RANDBETWEEN(110,120)*0.01,'C-1'!N28*RANDBETWEEN(80,90)*0.01),'C-1'!N28+RANDBETWEEN(1,3)),0),0)&amp;"】")</f>
        <v/>
      </c>
      <c r="O28" s="45" t="str">
        <f ca="1">IF('C-1'!O28="","","【"&amp;ROUND(IFERROR(IF(ABS('C-1'!O28)&gt;=10,IF('C-1'!O28&gt;=0,'C-1'!O28*RANDBETWEEN(80,90)*0.01,'C-1'!O28*RANDBETWEEN(110,120)*0.01),'C-1'!O28-RANDBETWEEN(1,3)),0),0)&amp;"～"&amp;ROUND(IFERROR(IF(ABS('C-1'!O28)&gt;=10,IF('C-1'!O28&gt;=0,'C-1'!O28*RANDBETWEEN(110,120)*0.01,'C-1'!O28*RANDBETWEEN(80,90)*0.01),'C-1'!O28+RANDBETWEEN(1,3)),0),0)&amp;"】")</f>
        <v/>
      </c>
      <c r="P28" s="45" t="str">
        <f ca="1">IF('C-1'!P28="","","【"&amp;ROUND(IFERROR(IF(ABS('C-1'!P28)&gt;=10,IF('C-1'!P28&gt;=0,'C-1'!P28*RANDBETWEEN(80,90)*0.01,'C-1'!P28*RANDBETWEEN(110,120)*0.01),'C-1'!P28-RANDBETWEEN(1,3)),0),0)&amp;"～"&amp;ROUND(IFERROR(IF(ABS('C-1'!P28)&gt;=10,IF('C-1'!P28&gt;=0,'C-1'!P28*RANDBETWEEN(110,120)*0.01,'C-1'!P28*RANDBETWEEN(80,90)*0.01),'C-1'!P28+RANDBETWEEN(1,3)),0),0)&amp;"】")</f>
        <v/>
      </c>
      <c r="Q28" s="45" t="str">
        <f ca="1">IF('C-1'!Q28="","","【"&amp;ROUND(IFERROR(IF(ABS('C-1'!Q28)&gt;=10,IF('C-1'!Q28&gt;=0,'C-1'!Q28*RANDBETWEEN(80,90)*0.01,'C-1'!Q28*RANDBETWEEN(110,120)*0.01),'C-1'!Q28-RANDBETWEEN(1,3)),0),0)&amp;"～"&amp;ROUND(IFERROR(IF(ABS('C-1'!Q28)&gt;=10,IF('C-1'!Q28&gt;=0,'C-1'!Q28*RANDBETWEEN(110,120)*0.01,'C-1'!Q28*RANDBETWEEN(80,90)*0.01),'C-1'!Q28+RANDBETWEEN(1,3)),0),0)&amp;"】")</f>
        <v/>
      </c>
      <c r="R28" s="346" t="str">
        <f ca="1">IF('C-1'!R28="","","【"&amp;ROUND(IFERROR(IF(ABS('C-1'!R28)&gt;=10,IF('C-1'!R28&gt;=0,'C-1'!R28*RANDBETWEEN(80,90)*0.01,'C-1'!R28*RANDBETWEEN(110,120)*0.01),'C-1'!R28-RANDBETWEEN(1,3)),0),0)&amp;"～"&amp;ROUND(IFERROR(IF(ABS('C-1'!R28)&gt;=10,IF('C-1'!R28&gt;=0,'C-1'!R28*RANDBETWEEN(110,120)*0.01,'C-1'!R28*RANDBETWEEN(80,90)*0.01),'C-1'!R28+RANDBETWEEN(1,3)),0),0)&amp;"】")</f>
        <v/>
      </c>
      <c r="S28" s="346" t="str">
        <f ca="1">IF('C-1'!S28="","","【"&amp;ROUND(IFERROR(IF(ABS('C-1'!S28)&gt;=10,IF('C-1'!S28&gt;=0,'C-1'!S28*RANDBETWEEN(80,90)*0.01,'C-1'!S28*RANDBETWEEN(110,120)*0.01),'C-1'!S28-RANDBETWEEN(1,3)),0),0)&amp;"～"&amp;ROUND(IFERROR(IF(ABS('C-1'!S28)&gt;=10,IF('C-1'!S28&gt;=0,'C-1'!S28*RANDBETWEEN(110,120)*0.01,'C-1'!S28*RANDBETWEEN(80,90)*0.01),'C-1'!S28+RANDBETWEEN(1,3)),0),0)&amp;"】")</f>
        <v/>
      </c>
      <c r="T28" s="346" t="str">
        <f ca="1">IF('C-1'!T28="","","【"&amp;ROUND(IFERROR(IF(ABS('C-1'!T28)&gt;=10,IF('C-1'!T28&gt;=0,'C-1'!T28*RANDBETWEEN(80,90)*0.01,'C-1'!T28*RANDBETWEEN(110,120)*0.01),'C-1'!T28-RANDBETWEEN(1,3)),0),0)&amp;"～"&amp;ROUND(IFERROR(IF(ABS('C-1'!T28)&gt;=10,IF('C-1'!T28&gt;=0,'C-1'!T28*RANDBETWEEN(110,120)*0.01,'C-1'!T28*RANDBETWEEN(80,90)*0.01),'C-1'!T28+RANDBETWEEN(1,3)),0),0)&amp;"】")</f>
        <v/>
      </c>
      <c r="U28" s="346" t="str">
        <f ca="1">IF('C-1'!U28="","","【"&amp;ROUND(IFERROR(IF(ABS('C-1'!U28)&gt;=10,IF('C-1'!U28&gt;=0,'C-1'!U28*RANDBETWEEN(80,90)*0.01,'C-1'!U28*RANDBETWEEN(110,120)*0.01),'C-1'!U28-RANDBETWEEN(1,3)),0),0)&amp;"～"&amp;ROUND(IFERROR(IF(ABS('C-1'!U28)&gt;=10,IF('C-1'!U28&gt;=0,'C-1'!U28*RANDBETWEEN(110,120)*0.01,'C-1'!U28*RANDBETWEEN(80,90)*0.01),'C-1'!U28+RANDBETWEEN(1,3)),0),0)&amp;"】")</f>
        <v/>
      </c>
      <c r="V28" s="346" t="str">
        <f ca="1">IF('C-1'!V28="","","【"&amp;ROUND(IFERROR(IF(ABS('C-1'!V28)&gt;=10,IF('C-1'!V28&gt;=0,'C-1'!V28*RANDBETWEEN(80,90)*0.01,'C-1'!V28*RANDBETWEEN(110,120)*0.01),'C-1'!V28-RANDBETWEEN(1,3)),0),0)&amp;"～"&amp;ROUND(IFERROR(IF(ABS('C-1'!V28)&gt;=10,IF('C-1'!V28&gt;=0,'C-1'!V28*RANDBETWEEN(110,120)*0.01,'C-1'!V28*RANDBETWEEN(80,90)*0.01),'C-1'!V28+RANDBETWEEN(1,3)),0),0)&amp;"】")</f>
        <v/>
      </c>
      <c r="W28" s="346" t="str">
        <f ca="1">IF('C-1'!W28="","","【"&amp;ROUND(IFERROR(IF(ABS('C-1'!W28)&gt;=10,IF('C-1'!W28&gt;=0,'C-1'!W28*RANDBETWEEN(80,90)*0.01,'C-1'!W28*RANDBETWEEN(110,120)*0.01),'C-1'!W28-RANDBETWEEN(1,3)),0),0)&amp;"～"&amp;ROUND(IFERROR(IF(ABS('C-1'!W28)&gt;=10,IF('C-1'!W28&gt;=0,'C-1'!W28*RANDBETWEEN(110,120)*0.01,'C-1'!W28*RANDBETWEEN(80,90)*0.01),'C-1'!W28+RANDBETWEEN(1,3)),0),0)&amp;"】")</f>
        <v/>
      </c>
      <c r="X28" s="675" t="str">
        <f ca="1">IF('C-1'!X28="","","【"&amp;ROUND(IFERROR(IF(ABS('C-1'!X28)&gt;=10,IF('C-1'!X28&gt;=0,'C-1'!X28*RANDBETWEEN(80,90)*0.01,'C-1'!X28*RANDBETWEEN(110,120)*0.01),'C-1'!X28-RANDBETWEEN(1,3)),0),0)&amp;"～"&amp;ROUND(IFERROR(IF(ABS('C-1'!X28)&gt;=10,IF('C-1'!X28&gt;=0,'C-1'!X28*RANDBETWEEN(110,120)*0.01,'C-1'!X28*RANDBETWEEN(80,90)*0.01),'C-1'!X28+RANDBETWEEN(1,3)),0),0)&amp;"】")</f>
        <v/>
      </c>
    </row>
    <row r="29" spans="1:119" ht="30.75" customHeight="1" x14ac:dyDescent="0.2">
      <c r="B29" s="205" t="s">
        <v>265</v>
      </c>
      <c r="C29" s="432" t="str">
        <f>IF('C-1'!C29="","",'C-1'!C29)</f>
        <v/>
      </c>
      <c r="D29" s="432" t="str">
        <f>IF('C-1'!D29="","",'C-1'!D29)</f>
        <v>輸入者</v>
      </c>
      <c r="E29" s="432" t="str">
        <f>IF('C-1'!E29="","",'C-1'!E29)</f>
        <v>非関連企業</v>
      </c>
      <c r="F29" s="340" t="str">
        <f>IF('C-1'!F29="","",'C-1'!F29)</f>
        <v/>
      </c>
      <c r="G29" s="340" t="str">
        <f>IF('C-1'!G29="","",'C-1'!G29)</f>
        <v/>
      </c>
      <c r="H29" s="339" t="str">
        <f>IF('C-1'!H29="","",'C-1'!H29)</f>
        <v/>
      </c>
      <c r="I29" s="340" t="str">
        <f>IF('C-1'!I29="","",'C-1'!I29)</f>
        <v/>
      </c>
      <c r="J29" s="342" t="str">
        <f ca="1">IF('C-1'!J29="","","【"&amp;ROUND(IFERROR(IF(ABS('C-1'!J29)&gt;=10,IF('C-1'!J29&gt;=0,'C-1'!J29*RANDBETWEEN(80,90)*0.01,'C-1'!J29*RANDBETWEEN(110,120)*0.01),'C-1'!J29-RANDBETWEEN(1,3)),0),0)&amp;"～"&amp;ROUND(IFERROR(IF(ABS('C-1'!J29)&gt;=10,IF('C-1'!J29&gt;=0,'C-1'!J29*RANDBETWEEN(110,120)*0.01,'C-1'!J29*RANDBETWEEN(80,90)*0.01),'C-1'!J29+RANDBETWEEN(1,3)),0),0)&amp;"】")</f>
        <v/>
      </c>
      <c r="K29" s="342" t="str">
        <f ca="1">IF('C-1'!K29="","","【"&amp;ROUND(IFERROR(IF(ABS('C-1'!K29)&gt;=10,IF('C-1'!K29&gt;=0,'C-1'!K29*RANDBETWEEN(80,90)*0.01,'C-1'!K29*RANDBETWEEN(110,120)*0.01),'C-1'!K29-RANDBETWEEN(1,3)),0),0)&amp;"～"&amp;ROUND(IFERROR(IF(ABS('C-1'!K29)&gt;=10,IF('C-1'!K29&gt;=0,'C-1'!K29*RANDBETWEEN(110,120)*0.01,'C-1'!K29*RANDBETWEEN(80,90)*0.01),'C-1'!K29+RANDBETWEEN(1,3)),0),0)&amp;"】")</f>
        <v/>
      </c>
      <c r="L29" s="340" t="str">
        <f>IF('C-1'!L29="","",'C-1'!L29)</f>
        <v/>
      </c>
      <c r="M29" s="606" t="str">
        <f>IF('C-1'!M29="","",'C-1'!M29)</f>
        <v/>
      </c>
      <c r="N29" s="45" t="str">
        <f ca="1">IF('C-1'!N29="","","【"&amp;ROUND(IFERROR(IF(ABS('C-1'!N29)&gt;=10,IF('C-1'!N29&gt;=0,'C-1'!N29*RANDBETWEEN(80,90)*0.01,'C-1'!N29*RANDBETWEEN(110,120)*0.01),'C-1'!N29-RANDBETWEEN(1,3)),0),0)&amp;"～"&amp;ROUND(IFERROR(IF(ABS('C-1'!N29)&gt;=10,IF('C-1'!N29&gt;=0,'C-1'!N29*RANDBETWEEN(110,120)*0.01,'C-1'!N29*RANDBETWEEN(80,90)*0.01),'C-1'!N29+RANDBETWEEN(1,3)),0),0)&amp;"】")</f>
        <v/>
      </c>
      <c r="O29" s="45" t="str">
        <f ca="1">IF('C-1'!O29="","","【"&amp;ROUND(IFERROR(IF(ABS('C-1'!O29)&gt;=10,IF('C-1'!O29&gt;=0,'C-1'!O29*RANDBETWEEN(80,90)*0.01,'C-1'!O29*RANDBETWEEN(110,120)*0.01),'C-1'!O29-RANDBETWEEN(1,3)),0),0)&amp;"～"&amp;ROUND(IFERROR(IF(ABS('C-1'!O29)&gt;=10,IF('C-1'!O29&gt;=0,'C-1'!O29*RANDBETWEEN(110,120)*0.01,'C-1'!O29*RANDBETWEEN(80,90)*0.01),'C-1'!O29+RANDBETWEEN(1,3)),0),0)&amp;"】")</f>
        <v/>
      </c>
      <c r="P29" s="45" t="str">
        <f ca="1">IF('C-1'!P29="","","【"&amp;ROUND(IFERROR(IF(ABS('C-1'!P29)&gt;=10,IF('C-1'!P29&gt;=0,'C-1'!P29*RANDBETWEEN(80,90)*0.01,'C-1'!P29*RANDBETWEEN(110,120)*0.01),'C-1'!P29-RANDBETWEEN(1,3)),0),0)&amp;"～"&amp;ROUND(IFERROR(IF(ABS('C-1'!P29)&gt;=10,IF('C-1'!P29&gt;=0,'C-1'!P29*RANDBETWEEN(110,120)*0.01,'C-1'!P29*RANDBETWEEN(80,90)*0.01),'C-1'!P29+RANDBETWEEN(1,3)),0),0)&amp;"】")</f>
        <v/>
      </c>
      <c r="Q29" s="45" t="str">
        <f ca="1">IF('C-1'!Q29="","","【"&amp;ROUND(IFERROR(IF(ABS('C-1'!Q29)&gt;=10,IF('C-1'!Q29&gt;=0,'C-1'!Q29*RANDBETWEEN(80,90)*0.01,'C-1'!Q29*RANDBETWEEN(110,120)*0.01),'C-1'!Q29-RANDBETWEEN(1,3)),0),0)&amp;"～"&amp;ROUND(IFERROR(IF(ABS('C-1'!Q29)&gt;=10,IF('C-1'!Q29&gt;=0,'C-1'!Q29*RANDBETWEEN(110,120)*0.01,'C-1'!Q29*RANDBETWEEN(80,90)*0.01),'C-1'!Q29+RANDBETWEEN(1,3)),0),0)&amp;"】")</f>
        <v/>
      </c>
      <c r="R29" s="346" t="str">
        <f ca="1">IF('C-1'!R29="","","【"&amp;ROUND(IFERROR(IF(ABS('C-1'!R29)&gt;=10,IF('C-1'!R29&gt;=0,'C-1'!R29*RANDBETWEEN(80,90)*0.01,'C-1'!R29*RANDBETWEEN(110,120)*0.01),'C-1'!R29-RANDBETWEEN(1,3)),0),0)&amp;"～"&amp;ROUND(IFERROR(IF(ABS('C-1'!R29)&gt;=10,IF('C-1'!R29&gt;=0,'C-1'!R29*RANDBETWEEN(110,120)*0.01,'C-1'!R29*RANDBETWEEN(80,90)*0.01),'C-1'!R29+RANDBETWEEN(1,3)),0),0)&amp;"】")</f>
        <v/>
      </c>
      <c r="S29" s="346" t="str">
        <f ca="1">IF('C-1'!S29="","","【"&amp;ROUND(IFERROR(IF(ABS('C-1'!S29)&gt;=10,IF('C-1'!S29&gt;=0,'C-1'!S29*RANDBETWEEN(80,90)*0.01,'C-1'!S29*RANDBETWEEN(110,120)*0.01),'C-1'!S29-RANDBETWEEN(1,3)),0),0)&amp;"～"&amp;ROUND(IFERROR(IF(ABS('C-1'!S29)&gt;=10,IF('C-1'!S29&gt;=0,'C-1'!S29*RANDBETWEEN(110,120)*0.01,'C-1'!S29*RANDBETWEEN(80,90)*0.01),'C-1'!S29+RANDBETWEEN(1,3)),0),0)&amp;"】")</f>
        <v/>
      </c>
      <c r="T29" s="346" t="str">
        <f ca="1">IF('C-1'!T29="","","【"&amp;ROUND(IFERROR(IF(ABS('C-1'!T29)&gt;=10,IF('C-1'!T29&gt;=0,'C-1'!T29*RANDBETWEEN(80,90)*0.01,'C-1'!T29*RANDBETWEEN(110,120)*0.01),'C-1'!T29-RANDBETWEEN(1,3)),0),0)&amp;"～"&amp;ROUND(IFERROR(IF(ABS('C-1'!T29)&gt;=10,IF('C-1'!T29&gt;=0,'C-1'!T29*RANDBETWEEN(110,120)*0.01,'C-1'!T29*RANDBETWEEN(80,90)*0.01),'C-1'!T29+RANDBETWEEN(1,3)),0),0)&amp;"】")</f>
        <v/>
      </c>
      <c r="U29" s="346" t="str">
        <f ca="1">IF('C-1'!U29="","","【"&amp;ROUND(IFERROR(IF(ABS('C-1'!U29)&gt;=10,IF('C-1'!U29&gt;=0,'C-1'!U29*RANDBETWEEN(80,90)*0.01,'C-1'!U29*RANDBETWEEN(110,120)*0.01),'C-1'!U29-RANDBETWEEN(1,3)),0),0)&amp;"～"&amp;ROUND(IFERROR(IF(ABS('C-1'!U29)&gt;=10,IF('C-1'!U29&gt;=0,'C-1'!U29*RANDBETWEEN(110,120)*0.01,'C-1'!U29*RANDBETWEEN(80,90)*0.01),'C-1'!U29+RANDBETWEEN(1,3)),0),0)&amp;"】")</f>
        <v/>
      </c>
      <c r="V29" s="346" t="str">
        <f ca="1">IF('C-1'!V29="","","【"&amp;ROUND(IFERROR(IF(ABS('C-1'!V29)&gt;=10,IF('C-1'!V29&gt;=0,'C-1'!V29*RANDBETWEEN(80,90)*0.01,'C-1'!V29*RANDBETWEEN(110,120)*0.01),'C-1'!V29-RANDBETWEEN(1,3)),0),0)&amp;"～"&amp;ROUND(IFERROR(IF(ABS('C-1'!V29)&gt;=10,IF('C-1'!V29&gt;=0,'C-1'!V29*RANDBETWEEN(110,120)*0.01,'C-1'!V29*RANDBETWEEN(80,90)*0.01),'C-1'!V29+RANDBETWEEN(1,3)),0),0)&amp;"】")</f>
        <v/>
      </c>
      <c r="W29" s="346" t="str">
        <f ca="1">IF('C-1'!W29="","","【"&amp;ROUND(IFERROR(IF(ABS('C-1'!W29)&gt;=10,IF('C-1'!W29&gt;=0,'C-1'!W29*RANDBETWEEN(80,90)*0.01,'C-1'!W29*RANDBETWEEN(110,120)*0.01),'C-1'!W29-RANDBETWEEN(1,3)),0),0)&amp;"～"&amp;ROUND(IFERROR(IF(ABS('C-1'!W29)&gt;=10,IF('C-1'!W29&gt;=0,'C-1'!W29*RANDBETWEEN(110,120)*0.01,'C-1'!W29*RANDBETWEEN(80,90)*0.01),'C-1'!W29+RANDBETWEEN(1,3)),0),0)&amp;"】")</f>
        <v/>
      </c>
      <c r="X29" s="675" t="str">
        <f ca="1">IF('C-1'!X29="","","【"&amp;ROUND(IFERROR(IF(ABS('C-1'!X29)&gt;=10,IF('C-1'!X29&gt;=0,'C-1'!X29*RANDBETWEEN(80,90)*0.01,'C-1'!X29*RANDBETWEEN(110,120)*0.01),'C-1'!X29-RANDBETWEEN(1,3)),0),0)&amp;"～"&amp;ROUND(IFERROR(IF(ABS('C-1'!X29)&gt;=10,IF('C-1'!X29&gt;=0,'C-1'!X29*RANDBETWEEN(110,120)*0.01,'C-1'!X29*RANDBETWEEN(80,90)*0.01),'C-1'!X29+RANDBETWEEN(1,3)),0),0)&amp;"】")</f>
        <v/>
      </c>
    </row>
    <row r="30" spans="1:119" ht="30.75" customHeight="1" x14ac:dyDescent="0.2">
      <c r="B30" s="205" t="s">
        <v>265</v>
      </c>
      <c r="C30" s="511" t="str">
        <f>IF('C-1'!C30="","",'C-1'!C30)</f>
        <v/>
      </c>
      <c r="D30" s="432" t="str">
        <f>IF('C-1'!D30="","",'C-1'!D30)</f>
        <v>輸入者</v>
      </c>
      <c r="E30" s="432" t="str">
        <f>IF('C-1'!E30="","",'C-1'!E30)</f>
        <v>非関連企業</v>
      </c>
      <c r="F30" s="340" t="str">
        <f>IF('C-1'!F30="","",'C-1'!F30)</f>
        <v/>
      </c>
      <c r="G30" s="340" t="str">
        <f>IF('C-1'!G30="","",'C-1'!G30)</f>
        <v/>
      </c>
      <c r="H30" s="339" t="str">
        <f>IF('C-1'!H30="","",'C-1'!H30)</f>
        <v/>
      </c>
      <c r="I30" s="340" t="str">
        <f>IF('C-1'!I30="","",'C-1'!I30)</f>
        <v/>
      </c>
      <c r="J30" s="342" t="str">
        <f ca="1">IF('C-1'!J30="","","【"&amp;ROUND(IFERROR(IF(ABS('C-1'!J30)&gt;=10,IF('C-1'!J30&gt;=0,'C-1'!J30*RANDBETWEEN(80,90)*0.01,'C-1'!J30*RANDBETWEEN(110,120)*0.01),'C-1'!J30-RANDBETWEEN(1,3)),0),0)&amp;"～"&amp;ROUND(IFERROR(IF(ABS('C-1'!J30)&gt;=10,IF('C-1'!J30&gt;=0,'C-1'!J30*RANDBETWEEN(110,120)*0.01,'C-1'!J30*RANDBETWEEN(80,90)*0.01),'C-1'!J30+RANDBETWEEN(1,3)),0),0)&amp;"】")</f>
        <v/>
      </c>
      <c r="K30" s="342" t="str">
        <f ca="1">IF('C-1'!K30="","","【"&amp;ROUND(IFERROR(IF(ABS('C-1'!K30)&gt;=10,IF('C-1'!K30&gt;=0,'C-1'!K30*RANDBETWEEN(80,90)*0.01,'C-1'!K30*RANDBETWEEN(110,120)*0.01),'C-1'!K30-RANDBETWEEN(1,3)),0),0)&amp;"～"&amp;ROUND(IFERROR(IF(ABS('C-1'!K30)&gt;=10,IF('C-1'!K30&gt;=0,'C-1'!K30*RANDBETWEEN(110,120)*0.01,'C-1'!K30*RANDBETWEEN(80,90)*0.01),'C-1'!K30+RANDBETWEEN(1,3)),0),0)&amp;"】")</f>
        <v/>
      </c>
      <c r="L30" s="340" t="str">
        <f>IF('C-1'!L30="","",'C-1'!L30)</f>
        <v/>
      </c>
      <c r="M30" s="606" t="str">
        <f>IF('C-1'!M30="","",'C-1'!M30)</f>
        <v/>
      </c>
      <c r="N30" s="45" t="str">
        <f ca="1">IF('C-1'!N30="","","【"&amp;ROUND(IFERROR(IF(ABS('C-1'!N30)&gt;=10,IF('C-1'!N30&gt;=0,'C-1'!N30*RANDBETWEEN(80,90)*0.01,'C-1'!N30*RANDBETWEEN(110,120)*0.01),'C-1'!N30-RANDBETWEEN(1,3)),0),0)&amp;"～"&amp;ROUND(IFERROR(IF(ABS('C-1'!N30)&gt;=10,IF('C-1'!N30&gt;=0,'C-1'!N30*RANDBETWEEN(110,120)*0.01,'C-1'!N30*RANDBETWEEN(80,90)*0.01),'C-1'!N30+RANDBETWEEN(1,3)),0),0)&amp;"】")</f>
        <v/>
      </c>
      <c r="O30" s="45" t="str">
        <f ca="1">IF('C-1'!O30="","","【"&amp;ROUND(IFERROR(IF(ABS('C-1'!O30)&gt;=10,IF('C-1'!O30&gt;=0,'C-1'!O30*RANDBETWEEN(80,90)*0.01,'C-1'!O30*RANDBETWEEN(110,120)*0.01),'C-1'!O30-RANDBETWEEN(1,3)),0),0)&amp;"～"&amp;ROUND(IFERROR(IF(ABS('C-1'!O30)&gt;=10,IF('C-1'!O30&gt;=0,'C-1'!O30*RANDBETWEEN(110,120)*0.01,'C-1'!O30*RANDBETWEEN(80,90)*0.01),'C-1'!O30+RANDBETWEEN(1,3)),0),0)&amp;"】")</f>
        <v/>
      </c>
      <c r="P30" s="45" t="str">
        <f ca="1">IF('C-1'!P30="","","【"&amp;ROUND(IFERROR(IF(ABS('C-1'!P30)&gt;=10,IF('C-1'!P30&gt;=0,'C-1'!P30*RANDBETWEEN(80,90)*0.01,'C-1'!P30*RANDBETWEEN(110,120)*0.01),'C-1'!P30-RANDBETWEEN(1,3)),0),0)&amp;"～"&amp;ROUND(IFERROR(IF(ABS('C-1'!P30)&gt;=10,IF('C-1'!P30&gt;=0,'C-1'!P30*RANDBETWEEN(110,120)*0.01,'C-1'!P30*RANDBETWEEN(80,90)*0.01),'C-1'!P30+RANDBETWEEN(1,3)),0),0)&amp;"】")</f>
        <v/>
      </c>
      <c r="Q30" s="45" t="str">
        <f ca="1">IF('C-1'!Q30="","","【"&amp;ROUND(IFERROR(IF(ABS('C-1'!Q30)&gt;=10,IF('C-1'!Q30&gt;=0,'C-1'!Q30*RANDBETWEEN(80,90)*0.01,'C-1'!Q30*RANDBETWEEN(110,120)*0.01),'C-1'!Q30-RANDBETWEEN(1,3)),0),0)&amp;"～"&amp;ROUND(IFERROR(IF(ABS('C-1'!Q30)&gt;=10,IF('C-1'!Q30&gt;=0,'C-1'!Q30*RANDBETWEEN(110,120)*0.01,'C-1'!Q30*RANDBETWEEN(80,90)*0.01),'C-1'!Q30+RANDBETWEEN(1,3)),0),0)&amp;"】")</f>
        <v/>
      </c>
      <c r="R30" s="346" t="str">
        <f ca="1">IF('C-1'!R30="","","【"&amp;ROUND(IFERROR(IF(ABS('C-1'!R30)&gt;=10,IF('C-1'!R30&gt;=0,'C-1'!R30*RANDBETWEEN(80,90)*0.01,'C-1'!R30*RANDBETWEEN(110,120)*0.01),'C-1'!R30-RANDBETWEEN(1,3)),0),0)&amp;"～"&amp;ROUND(IFERROR(IF(ABS('C-1'!R30)&gt;=10,IF('C-1'!R30&gt;=0,'C-1'!R30*RANDBETWEEN(110,120)*0.01,'C-1'!R30*RANDBETWEEN(80,90)*0.01),'C-1'!R30+RANDBETWEEN(1,3)),0),0)&amp;"】")</f>
        <v/>
      </c>
      <c r="S30" s="346" t="str">
        <f ca="1">IF('C-1'!S30="","","【"&amp;ROUND(IFERROR(IF(ABS('C-1'!S30)&gt;=10,IF('C-1'!S30&gt;=0,'C-1'!S30*RANDBETWEEN(80,90)*0.01,'C-1'!S30*RANDBETWEEN(110,120)*0.01),'C-1'!S30-RANDBETWEEN(1,3)),0),0)&amp;"～"&amp;ROUND(IFERROR(IF(ABS('C-1'!S30)&gt;=10,IF('C-1'!S30&gt;=0,'C-1'!S30*RANDBETWEEN(110,120)*0.01,'C-1'!S30*RANDBETWEEN(80,90)*0.01),'C-1'!S30+RANDBETWEEN(1,3)),0),0)&amp;"】")</f>
        <v/>
      </c>
      <c r="T30" s="346" t="str">
        <f ca="1">IF('C-1'!T30="","","【"&amp;ROUND(IFERROR(IF(ABS('C-1'!T30)&gt;=10,IF('C-1'!T30&gt;=0,'C-1'!T30*RANDBETWEEN(80,90)*0.01,'C-1'!T30*RANDBETWEEN(110,120)*0.01),'C-1'!T30-RANDBETWEEN(1,3)),0),0)&amp;"～"&amp;ROUND(IFERROR(IF(ABS('C-1'!T30)&gt;=10,IF('C-1'!T30&gt;=0,'C-1'!T30*RANDBETWEEN(110,120)*0.01,'C-1'!T30*RANDBETWEEN(80,90)*0.01),'C-1'!T30+RANDBETWEEN(1,3)),0),0)&amp;"】")</f>
        <v/>
      </c>
      <c r="U30" s="346" t="str">
        <f ca="1">IF('C-1'!U30="","","【"&amp;ROUND(IFERROR(IF(ABS('C-1'!U30)&gt;=10,IF('C-1'!U30&gt;=0,'C-1'!U30*RANDBETWEEN(80,90)*0.01,'C-1'!U30*RANDBETWEEN(110,120)*0.01),'C-1'!U30-RANDBETWEEN(1,3)),0),0)&amp;"～"&amp;ROUND(IFERROR(IF(ABS('C-1'!U30)&gt;=10,IF('C-1'!U30&gt;=0,'C-1'!U30*RANDBETWEEN(110,120)*0.01,'C-1'!U30*RANDBETWEEN(80,90)*0.01),'C-1'!U30+RANDBETWEEN(1,3)),0),0)&amp;"】")</f>
        <v/>
      </c>
      <c r="V30" s="346" t="str">
        <f ca="1">IF('C-1'!V30="","","【"&amp;ROUND(IFERROR(IF(ABS('C-1'!V30)&gt;=10,IF('C-1'!V30&gt;=0,'C-1'!V30*RANDBETWEEN(80,90)*0.01,'C-1'!V30*RANDBETWEEN(110,120)*0.01),'C-1'!V30-RANDBETWEEN(1,3)),0),0)&amp;"～"&amp;ROUND(IFERROR(IF(ABS('C-1'!V30)&gt;=10,IF('C-1'!V30&gt;=0,'C-1'!V30*RANDBETWEEN(110,120)*0.01,'C-1'!V30*RANDBETWEEN(80,90)*0.01),'C-1'!V30+RANDBETWEEN(1,3)),0),0)&amp;"】")</f>
        <v/>
      </c>
      <c r="W30" s="346" t="str">
        <f ca="1">IF('C-1'!W30="","","【"&amp;ROUND(IFERROR(IF(ABS('C-1'!W30)&gt;=10,IF('C-1'!W30&gt;=0,'C-1'!W30*RANDBETWEEN(80,90)*0.01,'C-1'!W30*RANDBETWEEN(110,120)*0.01),'C-1'!W30-RANDBETWEEN(1,3)),0),0)&amp;"～"&amp;ROUND(IFERROR(IF(ABS('C-1'!W30)&gt;=10,IF('C-1'!W30&gt;=0,'C-1'!W30*RANDBETWEEN(110,120)*0.01,'C-1'!W30*RANDBETWEEN(80,90)*0.01),'C-1'!W30+RANDBETWEEN(1,3)),0),0)&amp;"】")</f>
        <v/>
      </c>
      <c r="X30" s="675" t="str">
        <f ca="1">IF('C-1'!X30="","","【"&amp;ROUND(IFERROR(IF(ABS('C-1'!X30)&gt;=10,IF('C-1'!X30&gt;=0,'C-1'!X30*RANDBETWEEN(80,90)*0.01,'C-1'!X30*RANDBETWEEN(110,120)*0.01),'C-1'!X30-RANDBETWEEN(1,3)),0),0)&amp;"～"&amp;ROUND(IFERROR(IF(ABS('C-1'!X30)&gt;=10,IF('C-1'!X30&gt;=0,'C-1'!X30*RANDBETWEEN(110,120)*0.01,'C-1'!X30*RANDBETWEEN(80,90)*0.01),'C-1'!X30+RANDBETWEEN(1,3)),0),0)&amp;"】")</f>
        <v/>
      </c>
    </row>
    <row r="31" spans="1:119" ht="30.75" customHeight="1" thickBot="1" x14ac:dyDescent="0.25">
      <c r="B31" s="274" t="s">
        <v>265</v>
      </c>
      <c r="C31" s="512" t="str">
        <f>IF('C-1'!C31="","",'C-1'!C31)</f>
        <v/>
      </c>
      <c r="D31" s="434" t="str">
        <f>IF('C-1'!D31="","",'C-1'!D31)</f>
        <v>輸入者</v>
      </c>
      <c r="E31" s="434" t="str">
        <f>IF('C-1'!E31="","",'C-1'!E31)</f>
        <v>非関連企業</v>
      </c>
      <c r="F31" s="401" t="str">
        <f>IF('C-1'!F31="","",'C-1'!F31)</f>
        <v/>
      </c>
      <c r="G31" s="401" t="str">
        <f>IF('C-1'!G31="","",'C-1'!G31)</f>
        <v/>
      </c>
      <c r="H31" s="605" t="str">
        <f>IF('C-1'!H31="","",'C-1'!H31)</f>
        <v/>
      </c>
      <c r="I31" s="401" t="str">
        <f>IF('C-1'!I31="","",'C-1'!I31)</f>
        <v/>
      </c>
      <c r="J31" s="500" t="str">
        <f ca="1">IF('C-1'!J31="","","【"&amp;ROUND(IFERROR(IF(ABS('C-1'!J31)&gt;=10,IF('C-1'!J31&gt;=0,'C-1'!J31*RANDBETWEEN(80,90)*0.01,'C-1'!J31*RANDBETWEEN(110,120)*0.01),'C-1'!J31-RANDBETWEEN(1,3)),0),0)&amp;"～"&amp;ROUND(IFERROR(IF(ABS('C-1'!J31)&gt;=10,IF('C-1'!J31&gt;=0,'C-1'!J31*RANDBETWEEN(110,120)*0.01,'C-1'!J31*RANDBETWEEN(80,90)*0.01),'C-1'!J31+RANDBETWEEN(1,3)),0),0)&amp;"】")</f>
        <v/>
      </c>
      <c r="K31" s="500" t="str">
        <f ca="1">IF('C-1'!K31="","","【"&amp;ROUND(IFERROR(IF(ABS('C-1'!K31)&gt;=10,IF('C-1'!K31&gt;=0,'C-1'!K31*RANDBETWEEN(80,90)*0.01,'C-1'!K31*RANDBETWEEN(110,120)*0.01),'C-1'!K31-RANDBETWEEN(1,3)),0),0)&amp;"～"&amp;ROUND(IFERROR(IF(ABS('C-1'!K31)&gt;=10,IF('C-1'!K31&gt;=0,'C-1'!K31*RANDBETWEEN(110,120)*0.01,'C-1'!K31*RANDBETWEEN(80,90)*0.01),'C-1'!K31+RANDBETWEEN(1,3)),0),0)&amp;"】")</f>
        <v/>
      </c>
      <c r="L31" s="401" t="str">
        <f>IF('C-1'!L31="","",'C-1'!L31)</f>
        <v/>
      </c>
      <c r="M31" s="607" t="str">
        <f>IF('C-1'!M31="","",'C-1'!M31)</f>
        <v/>
      </c>
      <c r="N31" s="46" t="str">
        <f ca="1">IF('C-1'!N31="","","【"&amp;ROUND(IFERROR(IF(ABS('C-1'!N31)&gt;=10,IF('C-1'!N31&gt;=0,'C-1'!N31*RANDBETWEEN(80,90)*0.01,'C-1'!N31*RANDBETWEEN(110,120)*0.01),'C-1'!N31-RANDBETWEEN(1,3)),0),0)&amp;"～"&amp;ROUND(IFERROR(IF(ABS('C-1'!N31)&gt;=10,IF('C-1'!N31&gt;=0,'C-1'!N31*RANDBETWEEN(110,120)*0.01,'C-1'!N31*RANDBETWEEN(80,90)*0.01),'C-1'!N31+RANDBETWEEN(1,3)),0),0)&amp;"】")</f>
        <v/>
      </c>
      <c r="O31" s="46" t="str">
        <f ca="1">IF('C-1'!O31="","","【"&amp;ROUND(IFERROR(IF(ABS('C-1'!O31)&gt;=10,IF('C-1'!O31&gt;=0,'C-1'!O31*RANDBETWEEN(80,90)*0.01,'C-1'!O31*RANDBETWEEN(110,120)*0.01),'C-1'!O31-RANDBETWEEN(1,3)),0),0)&amp;"～"&amp;ROUND(IFERROR(IF(ABS('C-1'!O31)&gt;=10,IF('C-1'!O31&gt;=0,'C-1'!O31*RANDBETWEEN(110,120)*0.01,'C-1'!O31*RANDBETWEEN(80,90)*0.01),'C-1'!O31+RANDBETWEEN(1,3)),0),0)&amp;"】")</f>
        <v/>
      </c>
      <c r="P31" s="46" t="str">
        <f ca="1">IF('C-1'!P31="","","【"&amp;ROUND(IFERROR(IF(ABS('C-1'!P31)&gt;=10,IF('C-1'!P31&gt;=0,'C-1'!P31*RANDBETWEEN(80,90)*0.01,'C-1'!P31*RANDBETWEEN(110,120)*0.01),'C-1'!P31-RANDBETWEEN(1,3)),0),0)&amp;"～"&amp;ROUND(IFERROR(IF(ABS('C-1'!P31)&gt;=10,IF('C-1'!P31&gt;=0,'C-1'!P31*RANDBETWEEN(110,120)*0.01,'C-1'!P31*RANDBETWEEN(80,90)*0.01),'C-1'!P31+RANDBETWEEN(1,3)),0),0)&amp;"】")</f>
        <v/>
      </c>
      <c r="Q31" s="46" t="str">
        <f ca="1">IF('C-1'!Q31="","","【"&amp;ROUND(IFERROR(IF(ABS('C-1'!Q31)&gt;=10,IF('C-1'!Q31&gt;=0,'C-1'!Q31*RANDBETWEEN(80,90)*0.01,'C-1'!Q31*RANDBETWEEN(110,120)*0.01),'C-1'!Q31-RANDBETWEEN(1,3)),0),0)&amp;"～"&amp;ROUND(IFERROR(IF(ABS('C-1'!Q31)&gt;=10,IF('C-1'!Q31&gt;=0,'C-1'!Q31*RANDBETWEEN(110,120)*0.01,'C-1'!Q31*RANDBETWEEN(80,90)*0.01),'C-1'!Q31+RANDBETWEEN(1,3)),0),0)&amp;"】")</f>
        <v/>
      </c>
      <c r="R31" s="347" t="str">
        <f ca="1">IF('C-1'!R31="","","【"&amp;ROUND(IFERROR(IF(ABS('C-1'!R31)&gt;=10,IF('C-1'!R31&gt;=0,'C-1'!R31*RANDBETWEEN(80,90)*0.01,'C-1'!R31*RANDBETWEEN(110,120)*0.01),'C-1'!R31-RANDBETWEEN(1,3)),0),0)&amp;"～"&amp;ROUND(IFERROR(IF(ABS('C-1'!R31)&gt;=10,IF('C-1'!R31&gt;=0,'C-1'!R31*RANDBETWEEN(110,120)*0.01,'C-1'!R31*RANDBETWEEN(80,90)*0.01),'C-1'!R31+RANDBETWEEN(1,3)),0),0)&amp;"】")</f>
        <v/>
      </c>
      <c r="S31" s="347" t="str">
        <f ca="1">IF('C-1'!S31="","","【"&amp;ROUND(IFERROR(IF(ABS('C-1'!S31)&gt;=10,IF('C-1'!S31&gt;=0,'C-1'!S31*RANDBETWEEN(80,90)*0.01,'C-1'!S31*RANDBETWEEN(110,120)*0.01),'C-1'!S31-RANDBETWEEN(1,3)),0),0)&amp;"～"&amp;ROUND(IFERROR(IF(ABS('C-1'!S31)&gt;=10,IF('C-1'!S31&gt;=0,'C-1'!S31*RANDBETWEEN(110,120)*0.01,'C-1'!S31*RANDBETWEEN(80,90)*0.01),'C-1'!S31+RANDBETWEEN(1,3)),0),0)&amp;"】")</f>
        <v/>
      </c>
      <c r="T31" s="347" t="str">
        <f ca="1">IF('C-1'!T31="","","【"&amp;ROUND(IFERROR(IF(ABS('C-1'!T31)&gt;=10,IF('C-1'!T31&gt;=0,'C-1'!T31*RANDBETWEEN(80,90)*0.01,'C-1'!T31*RANDBETWEEN(110,120)*0.01),'C-1'!T31-RANDBETWEEN(1,3)),0),0)&amp;"～"&amp;ROUND(IFERROR(IF(ABS('C-1'!T31)&gt;=10,IF('C-1'!T31&gt;=0,'C-1'!T31*RANDBETWEEN(110,120)*0.01,'C-1'!T31*RANDBETWEEN(80,90)*0.01),'C-1'!T31+RANDBETWEEN(1,3)),0),0)&amp;"】")</f>
        <v/>
      </c>
      <c r="U31" s="347" t="str">
        <f ca="1">IF('C-1'!U31="","","【"&amp;ROUND(IFERROR(IF(ABS('C-1'!U31)&gt;=10,IF('C-1'!U31&gt;=0,'C-1'!U31*RANDBETWEEN(80,90)*0.01,'C-1'!U31*RANDBETWEEN(110,120)*0.01),'C-1'!U31-RANDBETWEEN(1,3)),0),0)&amp;"～"&amp;ROUND(IFERROR(IF(ABS('C-1'!U31)&gt;=10,IF('C-1'!U31&gt;=0,'C-1'!U31*RANDBETWEEN(110,120)*0.01,'C-1'!U31*RANDBETWEEN(80,90)*0.01),'C-1'!U31+RANDBETWEEN(1,3)),0),0)&amp;"】")</f>
        <v/>
      </c>
      <c r="V31" s="347" t="str">
        <f ca="1">IF('C-1'!V31="","","【"&amp;ROUND(IFERROR(IF(ABS('C-1'!V31)&gt;=10,IF('C-1'!V31&gt;=0,'C-1'!V31*RANDBETWEEN(80,90)*0.01,'C-1'!V31*RANDBETWEEN(110,120)*0.01),'C-1'!V31-RANDBETWEEN(1,3)),0),0)&amp;"～"&amp;ROUND(IFERROR(IF(ABS('C-1'!V31)&gt;=10,IF('C-1'!V31&gt;=0,'C-1'!V31*RANDBETWEEN(110,120)*0.01,'C-1'!V31*RANDBETWEEN(80,90)*0.01),'C-1'!V31+RANDBETWEEN(1,3)),0),0)&amp;"】")</f>
        <v/>
      </c>
      <c r="W31" s="347" t="str">
        <f ca="1">IF('C-1'!W31="","","【"&amp;ROUND(IFERROR(IF(ABS('C-1'!W31)&gt;=10,IF('C-1'!W31&gt;=0,'C-1'!W31*RANDBETWEEN(80,90)*0.01,'C-1'!W31*RANDBETWEEN(110,120)*0.01),'C-1'!W31-RANDBETWEEN(1,3)),0),0)&amp;"～"&amp;ROUND(IFERROR(IF(ABS('C-1'!W31)&gt;=10,IF('C-1'!W31&gt;=0,'C-1'!W31*RANDBETWEEN(110,120)*0.01,'C-1'!W31*RANDBETWEEN(80,90)*0.01),'C-1'!W31+RANDBETWEEN(1,3)),0),0)&amp;"】")</f>
        <v/>
      </c>
      <c r="X31" s="676" t="str">
        <f ca="1">IF('C-1'!X31="","","【"&amp;ROUND(IFERROR(IF(ABS('C-1'!X31)&gt;=10,IF('C-1'!X31&gt;=0,'C-1'!X31*RANDBETWEEN(80,90)*0.01,'C-1'!X31*RANDBETWEEN(110,120)*0.01),'C-1'!X31-RANDBETWEEN(1,3)),0),0)&amp;"～"&amp;ROUND(IFERROR(IF(ABS('C-1'!X31)&gt;=10,IF('C-1'!X31&gt;=0,'C-1'!X31*RANDBETWEEN(110,120)*0.01,'C-1'!X31*RANDBETWEEN(80,90)*0.01),'C-1'!X31+RANDBETWEEN(1,3)),0),0)&amp;"】")</f>
        <v/>
      </c>
    </row>
    <row r="32" spans="1:119" s="33" customFormat="1" ht="30.75" customHeight="1" thickTop="1" thickBot="1" x14ac:dyDescent="0.25">
      <c r="A32" s="31"/>
      <c r="B32" s="196" t="s">
        <v>271</v>
      </c>
      <c r="C32" s="510" t="str">
        <f>IF('C-1'!C32="","",'C-1'!C32)</f>
        <v/>
      </c>
      <c r="D32" s="510" t="str">
        <f>IF('C-1'!D32="","",'C-1'!D32)</f>
        <v/>
      </c>
      <c r="E32" s="510" t="str">
        <f>IF('C-1'!E32="","",'C-1'!E32)</f>
        <v/>
      </c>
      <c r="F32" s="419"/>
      <c r="G32" s="288"/>
      <c r="H32" s="288"/>
      <c r="I32" s="715"/>
      <c r="J32" s="292" t="str">
        <f ca="1">IF(SUM('C-1'!J32:'C-1'!J32)=0,"","【"&amp;ROUND(IFERROR(IF(ABS('C-1'!J32)&gt;=10,IF('C-1'!J32&gt;=0,'C-1'!J32*RANDBETWEEN(80,90)*0.01,'C-1'!J32*RANDBETWEEN(110,120)*0.01),'C-1'!J32-RANDBETWEEN(1,3)),0),0)&amp;"～"&amp;ROUND(IFERROR(IF(ABS('C-1'!J32)&gt;=10,IF('C-1'!J32&gt;=0,'C-1'!J32*RANDBETWEEN(110,120)*0.01,'C-1'!J32*RANDBETWEEN(80,90)*0.01),'C-1'!J32+RANDBETWEEN(1,3)),0),0)&amp;"】")</f>
        <v/>
      </c>
      <c r="K32" s="292" t="str">
        <f ca="1">IF(SUM('C-1'!K32:'C-1'!K32)=0,"","【"&amp;ROUND(IFERROR(IF(ABS('C-1'!K32)&gt;=10,IF('C-1'!K32&gt;=0,'C-1'!K32*RANDBETWEEN(80,90)*0.01,'C-1'!K32*RANDBETWEEN(110,120)*0.01),'C-1'!K32-RANDBETWEEN(1,3)),0),0)&amp;"～"&amp;ROUND(IFERROR(IF(ABS('C-1'!K32)&gt;=10,IF('C-1'!K32&gt;=0,'C-1'!K32*RANDBETWEEN(110,120)*0.01,'C-1'!K32*RANDBETWEEN(80,90)*0.01),'C-1'!K32+RANDBETWEEN(1,3)),0),0)&amp;"】")</f>
        <v/>
      </c>
      <c r="L32" s="293"/>
      <c r="M32" s="292" t="str">
        <f ca="1">IF('C-1'!M32="","","【"&amp;ROUND(IFERROR(IF(ABS('C-1'!M32)&gt;=10,IF('C-1'!M32&gt;=0,'C-1'!M32*RANDBETWEEN(80,90)*0.01,'C-1'!M32*RANDBETWEEN(110,120)*0.01),'C-1'!M32-RANDBETWEEN(1,3)),0),0)&amp;"～"&amp;ROUND(IFERROR(IF(ABS('C-1'!M32)&gt;=10,IF('C-1'!M32&gt;=0,'C-1'!M32*RANDBETWEEN(110,120)*0.01,'C-1'!M32*RANDBETWEEN(80,90)*0.01),'C-1'!M32+RANDBETWEEN(1,3)),0),0)&amp;"】")</f>
        <v/>
      </c>
      <c r="N32" s="292" t="str">
        <f ca="1">IF('C-1'!N32="","","【"&amp;ROUND(IFERROR(IF(ABS('C-1'!N32)&gt;=10,IF('C-1'!N32&gt;=0,'C-1'!N32*RANDBETWEEN(80,90)*0.01,'C-1'!N32*RANDBETWEEN(110,120)*0.01),'C-1'!N32-RANDBETWEEN(1,3)),0),0)&amp;"～"&amp;ROUND(IFERROR(IF(ABS('C-1'!N32)&gt;=10,IF('C-1'!N32&gt;=0,'C-1'!N32*RANDBETWEEN(110,120)*0.01,'C-1'!N32*RANDBETWEEN(80,90)*0.01),'C-1'!N32+RANDBETWEEN(1,3)),0),0)&amp;"】")</f>
        <v/>
      </c>
      <c r="O32" s="292" t="str">
        <f ca="1">IF('C-1'!O32="","","【"&amp;ROUND(IFERROR(IF(ABS('C-1'!O32)&gt;=10,IF('C-1'!O32&gt;=0,'C-1'!O32*RANDBETWEEN(80,90)*0.01,'C-1'!O32*RANDBETWEEN(110,120)*0.01),'C-1'!O32-RANDBETWEEN(1,3)),0),0)&amp;"～"&amp;ROUND(IFERROR(IF(ABS('C-1'!O32)&gt;=10,IF('C-1'!O32&gt;=0,'C-1'!O32*RANDBETWEEN(110,120)*0.01,'C-1'!O32*RANDBETWEEN(80,90)*0.01),'C-1'!O32+RANDBETWEEN(1,3)),0),0)&amp;"】")</f>
        <v/>
      </c>
      <c r="P32" s="292" t="str">
        <f ca="1">IF('C-1'!P32="","","【"&amp;ROUND(IFERROR(IF(ABS('C-1'!P32)&gt;=10,IF('C-1'!P32&gt;=0,'C-1'!P32*RANDBETWEEN(80,90)*0.01,'C-1'!P32*RANDBETWEEN(110,120)*0.01),'C-1'!P32-RANDBETWEEN(1,3)),0),0)&amp;"～"&amp;ROUND(IFERROR(IF(ABS('C-1'!P32)&gt;=10,IF('C-1'!P32&gt;=0,'C-1'!P32*RANDBETWEEN(110,120)*0.01,'C-1'!P32*RANDBETWEEN(80,90)*0.01),'C-1'!P32+RANDBETWEEN(1,3)),0),0)&amp;"】")</f>
        <v/>
      </c>
      <c r="Q32" s="292" t="str">
        <f ca="1">IF('C-1'!Q32="","","【"&amp;ROUND(IFERROR(IF(ABS('C-1'!Q32)&gt;=10,IF('C-1'!Q32&gt;=0,'C-1'!Q32*RANDBETWEEN(80,90)*0.01,'C-1'!Q32*RANDBETWEEN(110,120)*0.01),'C-1'!Q32-RANDBETWEEN(1,3)),0),0)&amp;"～"&amp;ROUND(IFERROR(IF(ABS('C-1'!Q32)&gt;=10,IF('C-1'!Q32&gt;=0,'C-1'!Q32*RANDBETWEEN(110,120)*0.01,'C-1'!Q32*RANDBETWEEN(80,90)*0.01),'C-1'!Q32+RANDBETWEEN(1,3)),0),0)&amp;"】")</f>
        <v/>
      </c>
      <c r="R32" s="292" t="str">
        <f ca="1">IF('C-1'!R32="","","【"&amp;ROUND(IFERROR(IF(ABS('C-1'!R32)&gt;=10,IF('C-1'!R32&gt;=0,'C-1'!R32*RANDBETWEEN(80,90)*0.01,'C-1'!R32*RANDBETWEEN(110,120)*0.01),'C-1'!R32-RANDBETWEEN(1,3)),0),0)&amp;"～"&amp;ROUND(IFERROR(IF(ABS('C-1'!R32)&gt;=10,IF('C-1'!R32&gt;=0,'C-1'!R32*RANDBETWEEN(110,120)*0.01,'C-1'!R32*RANDBETWEEN(80,90)*0.01),'C-1'!R32+RANDBETWEEN(1,3)),0),0)&amp;"】")</f>
        <v/>
      </c>
      <c r="S32" s="292" t="str">
        <f ca="1">IF('C-1'!S32="","","【"&amp;ROUND(IFERROR(IF(ABS('C-1'!S32)&gt;=10,IF('C-1'!S32&gt;=0,'C-1'!S32*RANDBETWEEN(80,90)*0.01,'C-1'!S32*RANDBETWEEN(110,120)*0.01),'C-1'!S32-RANDBETWEEN(1,3)),0),0)&amp;"～"&amp;ROUND(IFERROR(IF(ABS('C-1'!S32)&gt;=10,IF('C-1'!S32&gt;=0,'C-1'!S32*RANDBETWEEN(110,120)*0.01,'C-1'!S32*RANDBETWEEN(80,90)*0.01),'C-1'!S32+RANDBETWEEN(1,3)),0),0)&amp;"】")</f>
        <v/>
      </c>
      <c r="T32" s="292" t="str">
        <f ca="1">IF('C-1'!T32="","","【"&amp;ROUND(IFERROR(IF(ABS('C-1'!T32)&gt;=10,IF('C-1'!T32&gt;=0,'C-1'!T32*RANDBETWEEN(80,90)*0.01,'C-1'!T32*RANDBETWEEN(110,120)*0.01),'C-1'!T32-RANDBETWEEN(1,3)),0),0)&amp;"～"&amp;ROUND(IFERROR(IF(ABS('C-1'!T32)&gt;=10,IF('C-1'!T32&gt;=0,'C-1'!T32*RANDBETWEEN(110,120)*0.01,'C-1'!T32*RANDBETWEEN(80,90)*0.01),'C-1'!T32+RANDBETWEEN(1,3)),0),0)&amp;"】")</f>
        <v/>
      </c>
      <c r="U32" s="292" t="str">
        <f ca="1">IF('C-1'!U32="","","【"&amp;ROUND(IFERROR(IF(ABS('C-1'!U32)&gt;=10,IF('C-1'!U32&gt;=0,'C-1'!U32*RANDBETWEEN(80,90)*0.01,'C-1'!U32*RANDBETWEEN(110,120)*0.01),'C-1'!U32-RANDBETWEEN(1,3)),0),0)&amp;"～"&amp;ROUND(IFERROR(IF(ABS('C-1'!U32)&gt;=10,IF('C-1'!U32&gt;=0,'C-1'!U32*RANDBETWEEN(110,120)*0.01,'C-1'!U32*RANDBETWEEN(80,90)*0.01),'C-1'!U32+RANDBETWEEN(1,3)),0),0)&amp;"】")</f>
        <v/>
      </c>
      <c r="V32" s="292" t="str">
        <f ca="1">IF('C-1'!V32="","","【"&amp;ROUND(IFERROR(IF(ABS('C-1'!V32)&gt;=10,IF('C-1'!V32&gt;=0,'C-1'!V32*RANDBETWEEN(80,90)*0.01,'C-1'!V32*RANDBETWEEN(110,120)*0.01),'C-1'!V32-RANDBETWEEN(1,3)),0),0)&amp;"～"&amp;ROUND(IFERROR(IF(ABS('C-1'!V32)&gt;=10,IF('C-1'!V32&gt;=0,'C-1'!V32*RANDBETWEEN(110,120)*0.01,'C-1'!V32*RANDBETWEEN(80,90)*0.01),'C-1'!V32+RANDBETWEEN(1,3)),0),0)&amp;"】")</f>
        <v/>
      </c>
      <c r="W32" s="292" t="str">
        <f ca="1">IF('C-1'!W32="","","【"&amp;ROUND(IFERROR(IF(ABS('C-1'!W32)&gt;=10,IF('C-1'!W32&gt;=0,'C-1'!W32*RANDBETWEEN(80,90)*0.01,'C-1'!W32*RANDBETWEEN(110,120)*0.01),'C-1'!W32-RANDBETWEEN(1,3)),0),0)&amp;"～"&amp;ROUND(IFERROR(IF(ABS('C-1'!W32)&gt;=10,IF('C-1'!W32&gt;=0,'C-1'!W32*RANDBETWEEN(110,120)*0.01,'C-1'!W32*RANDBETWEEN(80,90)*0.01),'C-1'!W32+RANDBETWEEN(1,3)),0),0)&amp;"】")</f>
        <v/>
      </c>
      <c r="X32" s="351" t="e">
        <f ca="1">IF('C-1'!X32="","","【"&amp;ROUND(IFERROR(IF(ABS('C-1'!X32)&gt;=10,IF('C-1'!X32&gt;=0,'C-1'!X32*RANDBETWEEN(80,90)*0.01,'C-1'!X32*RANDBETWEEN(110,120)*0.01),'C-1'!X32-RANDBETWEEN(1,3)),0),0)&amp;"～"&amp;ROUND(IFERROR(IF(ABS('C-1'!X32)&gt;=10,IF('C-1'!X32&gt;=0,'C-1'!X32*RANDBETWEEN(110,120)*0.01,'C-1'!X32*RANDBETWEEN(80,90)*0.01),'C-1'!X32+RANDBETWEEN(1,3)),0),0)&amp;"】")</f>
        <v>#VALUE!</v>
      </c>
      <c r="Y32" s="31"/>
      <c r="Z32" s="31"/>
      <c r="AA32" s="31"/>
      <c r="AB32" s="31"/>
      <c r="AC32" s="31"/>
      <c r="AD32" s="31"/>
      <c r="AE32" s="31"/>
      <c r="AF32" s="31"/>
      <c r="AG32" s="31"/>
      <c r="AH32" s="31"/>
      <c r="AI32" s="31"/>
      <c r="AJ32" s="31"/>
      <c r="AK32" s="31"/>
      <c r="AL32" s="31"/>
      <c r="AM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1"/>
      <c r="BL32" s="31"/>
      <c r="BM32" s="31"/>
      <c r="BN32" s="31"/>
      <c r="BO32" s="31"/>
      <c r="BP32" s="31"/>
      <c r="BQ32" s="31"/>
      <c r="BR32" s="31"/>
      <c r="BS32" s="31"/>
      <c r="BT32" s="31"/>
      <c r="BU32" s="31"/>
      <c r="BV32" s="31"/>
      <c r="BW32" s="31"/>
      <c r="BX32" s="31"/>
      <c r="BY32" s="31"/>
      <c r="BZ32" s="31"/>
      <c r="CA32" s="31"/>
      <c r="CB32" s="31"/>
      <c r="CC32" s="31"/>
      <c r="CD32" s="31"/>
      <c r="CE32" s="31"/>
      <c r="CF32" s="31"/>
      <c r="CG32" s="31"/>
      <c r="CH32" s="31"/>
      <c r="CI32" s="31"/>
      <c r="CJ32" s="31"/>
      <c r="CK32" s="31"/>
      <c r="CL32" s="31"/>
      <c r="CM32" s="31"/>
      <c r="CN32" s="31"/>
      <c r="CO32" s="31"/>
      <c r="CP32" s="31"/>
      <c r="CQ32" s="31"/>
      <c r="CR32" s="31"/>
      <c r="CS32" s="31"/>
      <c r="CT32" s="31"/>
      <c r="CU32" s="31"/>
      <c r="CV32" s="31"/>
      <c r="CW32" s="31"/>
      <c r="CX32" s="31"/>
      <c r="CY32" s="31"/>
      <c r="CZ32" s="31"/>
      <c r="DA32" s="31"/>
      <c r="DB32" s="31"/>
      <c r="DC32" s="31"/>
      <c r="DD32" s="31"/>
      <c r="DE32" s="31"/>
      <c r="DF32" s="31"/>
      <c r="DG32" s="31"/>
      <c r="DH32" s="31"/>
      <c r="DI32" s="31"/>
      <c r="DJ32" s="31"/>
      <c r="DK32" s="31"/>
      <c r="DL32" s="31"/>
      <c r="DM32" s="31"/>
      <c r="DN32" s="31"/>
      <c r="DO32" s="31"/>
    </row>
    <row r="33" spans="2:24" ht="30.75" customHeight="1" x14ac:dyDescent="0.2">
      <c r="B33" s="126" t="s">
        <v>272</v>
      </c>
      <c r="C33" s="430" t="str">
        <f>IF('C-1'!C33="","",'C-1'!C33)</f>
        <v/>
      </c>
      <c r="D33" s="430" t="str">
        <f>IF('C-1'!D33="","",'C-1'!D33)</f>
        <v>輸入者</v>
      </c>
      <c r="E33" s="430" t="str">
        <f>IF('C-1'!E33="","",'C-1'!E33)</f>
        <v>関連企業</v>
      </c>
      <c r="F33" s="308" t="s">
        <v>268</v>
      </c>
      <c r="G33" s="134" t="s">
        <v>269</v>
      </c>
      <c r="H33" s="134" t="s">
        <v>269</v>
      </c>
      <c r="I33" s="134" t="s">
        <v>269</v>
      </c>
      <c r="J33" s="44" t="str">
        <f ca="1">IF('C-1'!J33="","","【"&amp;ROUND(IFERROR(IF(ABS('C-1'!J33)&gt;=10,IF('C-1'!J33&gt;=0,'C-1'!J33*RANDBETWEEN(80,90)*0.01,'C-1'!J33*RANDBETWEEN(110,120)*0.01),'C-1'!J33-RANDBETWEEN(1,3)),0),0)&amp;"～"&amp;ROUND(IFERROR(IF(ABS('C-1'!J33)&gt;=10,IF('C-1'!J33&gt;=0,'C-1'!J33*RANDBETWEEN(110,120)*0.01,'C-1'!J33*RANDBETWEEN(80,90)*0.01),'C-1'!J33+RANDBETWEEN(1,3)),0),0)&amp;"】")</f>
        <v/>
      </c>
      <c r="K33" s="44" t="str">
        <f ca="1">IF('C-1'!K33="","","【"&amp;ROUND(IFERROR(IF(ABS('C-1'!K33)&gt;=10,IF('C-1'!K33&gt;=0,'C-1'!K33*RANDBETWEEN(80,90)*0.01,'C-1'!K33*RANDBETWEEN(110,120)*0.01),'C-1'!K33-RANDBETWEEN(1,3)),0),0)&amp;"～"&amp;ROUND(IFERROR(IF(ABS('C-1'!K33)&gt;=10,IF('C-1'!K33&gt;=0,'C-1'!K33*RANDBETWEEN(110,120)*0.01,'C-1'!K33*RANDBETWEEN(80,90)*0.01),'C-1'!K33+RANDBETWEEN(1,3)),0),0)&amp;"】")</f>
        <v/>
      </c>
      <c r="L33" s="341" t="s">
        <v>269</v>
      </c>
      <c r="M33" s="345" t="str">
        <f ca="1">IF('C-1'!M33="","","【"&amp;ROUND(IFERROR(IF(ABS('C-1'!M33)&gt;=10,IF('C-1'!M33&gt;=0,'C-1'!M33*RANDBETWEEN(80,90)*0.01,'C-1'!M33*RANDBETWEEN(110,120)*0.01),'C-1'!M33-RANDBETWEEN(1,3)),0),0)&amp;"～"&amp;ROUND(IFERROR(IF(ABS('C-1'!M33)&gt;=10,IF('C-1'!M33&gt;=0,'C-1'!M33*RANDBETWEEN(110,120)*0.01,'C-1'!M33*RANDBETWEEN(80,90)*0.01),'C-1'!M33+RANDBETWEEN(1,3)),0),0)&amp;"】")</f>
        <v/>
      </c>
      <c r="N33" s="342" t="str">
        <f ca="1">IF('C-1'!N33="","","【"&amp;ROUND(IFERROR(IF(ABS('C-1'!N33)&gt;=10,IF('C-1'!N33&gt;=0,'C-1'!N33*RANDBETWEEN(80,90)*0.01,'C-1'!N33*RANDBETWEEN(110,120)*0.01),'C-1'!N33-RANDBETWEEN(1,3)),0),0)&amp;"～"&amp;ROUND(IFERROR(IF(ABS('C-1'!N33)&gt;=10,IF('C-1'!N33&gt;=0,'C-1'!N33*RANDBETWEEN(110,120)*0.01,'C-1'!N33*RANDBETWEEN(80,90)*0.01),'C-1'!N33+RANDBETWEEN(1,3)),0),0)&amp;"】")</f>
        <v/>
      </c>
      <c r="O33" s="342" t="str">
        <f ca="1">IF('C-1'!O33="","","【"&amp;ROUND(IFERROR(IF(ABS('C-1'!O33)&gt;=10,IF('C-1'!O33&gt;=0,'C-1'!O33*RANDBETWEEN(80,90)*0.01,'C-1'!O33*RANDBETWEEN(110,120)*0.01),'C-1'!O33-RANDBETWEEN(1,3)),0),0)&amp;"～"&amp;ROUND(IFERROR(IF(ABS('C-1'!O33)&gt;=10,IF('C-1'!O33&gt;=0,'C-1'!O33*RANDBETWEEN(110,120)*0.01,'C-1'!O33*RANDBETWEEN(80,90)*0.01),'C-1'!O33+RANDBETWEEN(1,3)),0),0)&amp;"】")</f>
        <v/>
      </c>
      <c r="P33" s="342" t="str">
        <f ca="1">IF('C-1'!P33="","","【"&amp;ROUND(IFERROR(IF(ABS('C-1'!P33)&gt;=10,IF('C-1'!P33&gt;=0,'C-1'!P33*RANDBETWEEN(80,90)*0.01,'C-1'!P33*RANDBETWEEN(110,120)*0.01),'C-1'!P33-RANDBETWEEN(1,3)),0),0)&amp;"～"&amp;ROUND(IFERROR(IF(ABS('C-1'!P33)&gt;=10,IF('C-1'!P33&gt;=0,'C-1'!P33*RANDBETWEEN(110,120)*0.01,'C-1'!P33*RANDBETWEEN(80,90)*0.01),'C-1'!P33+RANDBETWEEN(1,3)),0),0)&amp;"】")</f>
        <v/>
      </c>
      <c r="Q33" s="342" t="str">
        <f ca="1">IF('C-1'!Q33="","","【"&amp;ROUND(IFERROR(IF(ABS('C-1'!Q33)&gt;=10,IF('C-1'!Q33&gt;=0,'C-1'!Q33*RANDBETWEEN(80,90)*0.01,'C-1'!Q33*RANDBETWEEN(110,120)*0.01),'C-1'!Q33-RANDBETWEEN(1,3)),0),0)&amp;"～"&amp;ROUND(IFERROR(IF(ABS('C-1'!Q33)&gt;=10,IF('C-1'!Q33&gt;=0,'C-1'!Q33*RANDBETWEEN(110,120)*0.01,'C-1'!Q33*RANDBETWEEN(80,90)*0.01),'C-1'!Q33+RANDBETWEEN(1,3)),0),0)&amp;"】")</f>
        <v/>
      </c>
      <c r="R33" s="496" t="str">
        <f ca="1">IF('C-1'!R33="","","【"&amp;ROUND(IFERROR(IF(ABS('C-1'!R33)&gt;=10,IF('C-1'!R33&gt;=0,'C-1'!R33*RANDBETWEEN(80,90)*0.01,'C-1'!R33*RANDBETWEEN(110,120)*0.01),'C-1'!R33-RANDBETWEEN(1,3)),0),0)&amp;"～"&amp;ROUND(IFERROR(IF(ABS('C-1'!R33)&gt;=10,IF('C-1'!R33&gt;=0,'C-1'!R33*RANDBETWEEN(110,120)*0.01,'C-1'!R33*RANDBETWEEN(80,90)*0.01),'C-1'!R33+RANDBETWEEN(1,3)),0),0)&amp;"】")</f>
        <v/>
      </c>
      <c r="S33" s="496" t="str">
        <f ca="1">IF('C-1'!S33="","","【"&amp;ROUND(IFERROR(IF(ABS('C-1'!S33)&gt;=10,IF('C-1'!S33&gt;=0,'C-1'!S33*RANDBETWEEN(80,90)*0.01,'C-1'!S33*RANDBETWEEN(110,120)*0.01),'C-1'!S33-RANDBETWEEN(1,3)),0),0)&amp;"～"&amp;ROUND(IFERROR(IF(ABS('C-1'!S33)&gt;=10,IF('C-1'!S33&gt;=0,'C-1'!S33*RANDBETWEEN(110,120)*0.01,'C-1'!S33*RANDBETWEEN(80,90)*0.01),'C-1'!S33+RANDBETWEEN(1,3)),0),0)&amp;"】")</f>
        <v/>
      </c>
      <c r="T33" s="496" t="str">
        <f ca="1">IF('C-1'!T33="","","【"&amp;ROUND(IFERROR(IF(ABS('C-1'!T33)&gt;=10,IF('C-1'!T33&gt;=0,'C-1'!T33*RANDBETWEEN(80,90)*0.01,'C-1'!T33*RANDBETWEEN(110,120)*0.01),'C-1'!T33-RANDBETWEEN(1,3)),0),0)&amp;"～"&amp;ROUND(IFERROR(IF(ABS('C-1'!T33)&gt;=10,IF('C-1'!T33&gt;=0,'C-1'!T33*RANDBETWEEN(110,120)*0.01,'C-1'!T33*RANDBETWEEN(80,90)*0.01),'C-1'!T33+RANDBETWEEN(1,3)),0),0)&amp;"】")</f>
        <v/>
      </c>
      <c r="U33" s="496" t="str">
        <f ca="1">IF('C-1'!U33="","","【"&amp;ROUND(IFERROR(IF(ABS('C-1'!U33)&gt;=10,IF('C-1'!U33&gt;=0,'C-1'!U33*RANDBETWEEN(80,90)*0.01,'C-1'!U33*RANDBETWEEN(110,120)*0.01),'C-1'!U33-RANDBETWEEN(1,3)),0),0)&amp;"～"&amp;ROUND(IFERROR(IF(ABS('C-1'!U33)&gt;=10,IF('C-1'!U33&gt;=0,'C-1'!U33*RANDBETWEEN(110,120)*0.01,'C-1'!U33*RANDBETWEEN(80,90)*0.01),'C-1'!U33+RANDBETWEEN(1,3)),0),0)&amp;"】")</f>
        <v/>
      </c>
      <c r="V33" s="496" t="str">
        <f ca="1">IF('C-1'!V33="","","【"&amp;ROUND(IFERROR(IF(ABS('C-1'!V33)&gt;=10,IF('C-1'!V33&gt;=0,'C-1'!V33*RANDBETWEEN(80,90)*0.01,'C-1'!V33*RANDBETWEEN(110,120)*0.01),'C-1'!V33-RANDBETWEEN(1,3)),0),0)&amp;"～"&amp;ROUND(IFERROR(IF(ABS('C-1'!V33)&gt;=10,IF('C-1'!V33&gt;=0,'C-1'!V33*RANDBETWEEN(110,120)*0.01,'C-1'!V33*RANDBETWEEN(80,90)*0.01),'C-1'!V33+RANDBETWEEN(1,3)),0),0)&amp;"】")</f>
        <v/>
      </c>
      <c r="W33" s="496" t="str">
        <f ca="1">IF('C-1'!W33="","","【"&amp;ROUND(IFERROR(IF(ABS('C-1'!W33)&gt;=10,IF('C-1'!W33&gt;=0,'C-1'!W33*RANDBETWEEN(80,90)*0.01,'C-1'!W33*RANDBETWEEN(110,120)*0.01),'C-1'!W33-RANDBETWEEN(1,3)),0),0)&amp;"～"&amp;ROUND(IFERROR(IF(ABS('C-1'!W33)&gt;=10,IF('C-1'!W33&gt;=0,'C-1'!W33*RANDBETWEEN(110,120)*0.01,'C-1'!W33*RANDBETWEEN(80,90)*0.01),'C-1'!W33+RANDBETWEEN(1,3)),0),0)&amp;"】")</f>
        <v/>
      </c>
      <c r="X33" s="674" t="str">
        <f ca="1">IF('C-1'!X33="","","【"&amp;ROUND(IFERROR(IF(ABS('C-1'!X33)&gt;=10,IF('C-1'!X33&gt;=0,'C-1'!X33*RANDBETWEEN(80,90)*0.01,'C-1'!X33*RANDBETWEEN(110,120)*0.01),'C-1'!X33-RANDBETWEEN(1,3)),0),0)&amp;"～"&amp;ROUND(IFERROR(IF(ABS('C-1'!X33)&gt;=10,IF('C-1'!X33&gt;=0,'C-1'!X33*RANDBETWEEN(110,120)*0.01,'C-1'!X33*RANDBETWEEN(80,90)*0.01),'C-1'!X33+RANDBETWEEN(1,3)),0),0)&amp;"】")</f>
        <v/>
      </c>
    </row>
    <row r="34" spans="2:24" ht="30.75" customHeight="1" x14ac:dyDescent="0.2">
      <c r="B34" s="205" t="s">
        <v>272</v>
      </c>
      <c r="C34" s="432" t="str">
        <f>IF('C-1'!C34="","",'C-1'!C34)</f>
        <v/>
      </c>
      <c r="D34" s="432" t="str">
        <f>IF('C-1'!D34="","",'C-1'!D34)</f>
        <v>輸入者</v>
      </c>
      <c r="E34" s="432" t="str">
        <f>IF('C-1'!E34="","",'C-1'!E34)</f>
        <v>非関連企業</v>
      </c>
      <c r="F34" s="340" t="str">
        <f>IF('C-1'!F34="","",'C-1'!F34)</f>
        <v/>
      </c>
      <c r="G34" s="340" t="str">
        <f>IF('C-1'!G34="","",'C-1'!G34)</f>
        <v/>
      </c>
      <c r="H34" s="339" t="str">
        <f>IF('C-1'!H34="","",'C-1'!H34)</f>
        <v/>
      </c>
      <c r="I34" s="340" t="str">
        <f>IF('C-1'!I34="","",'C-1'!I34)</f>
        <v/>
      </c>
      <c r="J34" s="342" t="str">
        <f ca="1">IF('C-1'!J34="","","【"&amp;ROUND(IFERROR(IF(ABS('C-1'!J34)&gt;=10,IF('C-1'!J34&gt;=0,'C-1'!J34*RANDBETWEEN(80,90)*0.01,'C-1'!J34*RANDBETWEEN(110,120)*0.01),'C-1'!J34-RANDBETWEEN(1,3)),0),0)&amp;"～"&amp;ROUND(IFERROR(IF(ABS('C-1'!J34)&gt;=10,IF('C-1'!J34&gt;=0,'C-1'!J34*RANDBETWEEN(110,120)*0.01,'C-1'!J34*RANDBETWEEN(80,90)*0.01),'C-1'!J34+RANDBETWEEN(1,3)),0),0)&amp;"】")</f>
        <v/>
      </c>
      <c r="K34" s="342" t="str">
        <f ca="1">IF('C-1'!K34="","","【"&amp;ROUND(IFERROR(IF(ABS('C-1'!K34)&gt;=10,IF('C-1'!K34&gt;=0,'C-1'!K34*RANDBETWEEN(80,90)*0.01,'C-1'!K34*RANDBETWEEN(110,120)*0.01),'C-1'!K34-RANDBETWEEN(1,3)),0),0)&amp;"～"&amp;ROUND(IFERROR(IF(ABS('C-1'!K34)&gt;=10,IF('C-1'!K34&gt;=0,'C-1'!K34*RANDBETWEEN(110,120)*0.01,'C-1'!K34*RANDBETWEEN(80,90)*0.01),'C-1'!K34+RANDBETWEEN(1,3)),0),0)&amp;"】")</f>
        <v/>
      </c>
      <c r="L34" s="340" t="str">
        <f>IF('C-1'!L34="","",'C-1'!L34)</f>
        <v/>
      </c>
      <c r="M34" s="606" t="str">
        <f>IF('C-1'!M34="","",'C-1'!M34)</f>
        <v/>
      </c>
      <c r="N34" s="45" t="str">
        <f ca="1">IF('C-1'!N34="","","【"&amp;ROUND(IFERROR(IF(ABS('C-1'!N34)&gt;=10,IF('C-1'!N34&gt;=0,'C-1'!N34*RANDBETWEEN(80,90)*0.01,'C-1'!N34*RANDBETWEEN(110,120)*0.01),'C-1'!N34-RANDBETWEEN(1,3)),0),0)&amp;"～"&amp;ROUND(IFERROR(IF(ABS('C-1'!N34)&gt;=10,IF('C-1'!N34&gt;=0,'C-1'!N34*RANDBETWEEN(110,120)*0.01,'C-1'!N34*RANDBETWEEN(80,90)*0.01),'C-1'!N34+RANDBETWEEN(1,3)),0),0)&amp;"】")</f>
        <v/>
      </c>
      <c r="O34" s="45" t="str">
        <f ca="1">IF('C-1'!O34="","","【"&amp;ROUND(IFERROR(IF(ABS('C-1'!O34)&gt;=10,IF('C-1'!O34&gt;=0,'C-1'!O34*RANDBETWEEN(80,90)*0.01,'C-1'!O34*RANDBETWEEN(110,120)*0.01),'C-1'!O34-RANDBETWEEN(1,3)),0),0)&amp;"～"&amp;ROUND(IFERROR(IF(ABS('C-1'!O34)&gt;=10,IF('C-1'!O34&gt;=0,'C-1'!O34*RANDBETWEEN(110,120)*0.01,'C-1'!O34*RANDBETWEEN(80,90)*0.01),'C-1'!O34+RANDBETWEEN(1,3)),0),0)&amp;"】")</f>
        <v/>
      </c>
      <c r="P34" s="45" t="str">
        <f ca="1">IF('C-1'!P34="","","【"&amp;ROUND(IFERROR(IF(ABS('C-1'!P34)&gt;=10,IF('C-1'!P34&gt;=0,'C-1'!P34*RANDBETWEEN(80,90)*0.01,'C-1'!P34*RANDBETWEEN(110,120)*0.01),'C-1'!P34-RANDBETWEEN(1,3)),0),0)&amp;"～"&amp;ROUND(IFERROR(IF(ABS('C-1'!P34)&gt;=10,IF('C-1'!P34&gt;=0,'C-1'!P34*RANDBETWEEN(110,120)*0.01,'C-1'!P34*RANDBETWEEN(80,90)*0.01),'C-1'!P34+RANDBETWEEN(1,3)),0),0)&amp;"】")</f>
        <v/>
      </c>
      <c r="Q34" s="45" t="str">
        <f ca="1">IF('C-1'!Q34="","","【"&amp;ROUND(IFERROR(IF(ABS('C-1'!Q34)&gt;=10,IF('C-1'!Q34&gt;=0,'C-1'!Q34*RANDBETWEEN(80,90)*0.01,'C-1'!Q34*RANDBETWEEN(110,120)*0.01),'C-1'!Q34-RANDBETWEEN(1,3)),0),0)&amp;"～"&amp;ROUND(IFERROR(IF(ABS('C-1'!Q34)&gt;=10,IF('C-1'!Q34&gt;=0,'C-1'!Q34*RANDBETWEEN(110,120)*0.01,'C-1'!Q34*RANDBETWEEN(80,90)*0.01),'C-1'!Q34+RANDBETWEEN(1,3)),0),0)&amp;"】")</f>
        <v/>
      </c>
      <c r="R34" s="346" t="str">
        <f ca="1">IF('C-1'!R34="","","【"&amp;ROUND(IFERROR(IF(ABS('C-1'!R34)&gt;=10,IF('C-1'!R34&gt;=0,'C-1'!R34*RANDBETWEEN(80,90)*0.01,'C-1'!R34*RANDBETWEEN(110,120)*0.01),'C-1'!R34-RANDBETWEEN(1,3)),0),0)&amp;"～"&amp;ROUND(IFERROR(IF(ABS('C-1'!R34)&gt;=10,IF('C-1'!R34&gt;=0,'C-1'!R34*RANDBETWEEN(110,120)*0.01,'C-1'!R34*RANDBETWEEN(80,90)*0.01),'C-1'!R34+RANDBETWEEN(1,3)),0),0)&amp;"】")</f>
        <v/>
      </c>
      <c r="S34" s="346" t="str">
        <f ca="1">IF('C-1'!S34="","","【"&amp;ROUND(IFERROR(IF(ABS('C-1'!S34)&gt;=10,IF('C-1'!S34&gt;=0,'C-1'!S34*RANDBETWEEN(80,90)*0.01,'C-1'!S34*RANDBETWEEN(110,120)*0.01),'C-1'!S34-RANDBETWEEN(1,3)),0),0)&amp;"～"&amp;ROUND(IFERROR(IF(ABS('C-1'!S34)&gt;=10,IF('C-1'!S34&gt;=0,'C-1'!S34*RANDBETWEEN(110,120)*0.01,'C-1'!S34*RANDBETWEEN(80,90)*0.01),'C-1'!S34+RANDBETWEEN(1,3)),0),0)&amp;"】")</f>
        <v/>
      </c>
      <c r="T34" s="346" t="str">
        <f ca="1">IF('C-1'!T34="","","【"&amp;ROUND(IFERROR(IF(ABS('C-1'!T34)&gt;=10,IF('C-1'!T34&gt;=0,'C-1'!T34*RANDBETWEEN(80,90)*0.01,'C-1'!T34*RANDBETWEEN(110,120)*0.01),'C-1'!T34-RANDBETWEEN(1,3)),0),0)&amp;"～"&amp;ROUND(IFERROR(IF(ABS('C-1'!T34)&gt;=10,IF('C-1'!T34&gt;=0,'C-1'!T34*RANDBETWEEN(110,120)*0.01,'C-1'!T34*RANDBETWEEN(80,90)*0.01),'C-1'!T34+RANDBETWEEN(1,3)),0),0)&amp;"】")</f>
        <v/>
      </c>
      <c r="U34" s="346" t="str">
        <f ca="1">IF('C-1'!U34="","","【"&amp;ROUND(IFERROR(IF(ABS('C-1'!U34)&gt;=10,IF('C-1'!U34&gt;=0,'C-1'!U34*RANDBETWEEN(80,90)*0.01,'C-1'!U34*RANDBETWEEN(110,120)*0.01),'C-1'!U34-RANDBETWEEN(1,3)),0),0)&amp;"～"&amp;ROUND(IFERROR(IF(ABS('C-1'!U34)&gt;=10,IF('C-1'!U34&gt;=0,'C-1'!U34*RANDBETWEEN(110,120)*0.01,'C-1'!U34*RANDBETWEEN(80,90)*0.01),'C-1'!U34+RANDBETWEEN(1,3)),0),0)&amp;"】")</f>
        <v/>
      </c>
      <c r="V34" s="346" t="str">
        <f ca="1">IF('C-1'!V34="","","【"&amp;ROUND(IFERROR(IF(ABS('C-1'!V34)&gt;=10,IF('C-1'!V34&gt;=0,'C-1'!V34*RANDBETWEEN(80,90)*0.01,'C-1'!V34*RANDBETWEEN(110,120)*0.01),'C-1'!V34-RANDBETWEEN(1,3)),0),0)&amp;"～"&amp;ROUND(IFERROR(IF(ABS('C-1'!V34)&gt;=10,IF('C-1'!V34&gt;=0,'C-1'!V34*RANDBETWEEN(110,120)*0.01,'C-1'!V34*RANDBETWEEN(80,90)*0.01),'C-1'!V34+RANDBETWEEN(1,3)),0),0)&amp;"】")</f>
        <v/>
      </c>
      <c r="W34" s="346" t="str">
        <f ca="1">IF('C-1'!W34="","","【"&amp;ROUND(IFERROR(IF(ABS('C-1'!W34)&gt;=10,IF('C-1'!W34&gt;=0,'C-1'!W34*RANDBETWEEN(80,90)*0.01,'C-1'!W34*RANDBETWEEN(110,120)*0.01),'C-1'!W34-RANDBETWEEN(1,3)),0),0)&amp;"～"&amp;ROUND(IFERROR(IF(ABS('C-1'!W34)&gt;=10,IF('C-1'!W34&gt;=0,'C-1'!W34*RANDBETWEEN(110,120)*0.01,'C-1'!W34*RANDBETWEEN(80,90)*0.01),'C-1'!W34+RANDBETWEEN(1,3)),0),0)&amp;"】")</f>
        <v/>
      </c>
      <c r="X34" s="675" t="str">
        <f ca="1">IF('C-1'!X34="","","【"&amp;ROUND(IFERROR(IF(ABS('C-1'!X34)&gt;=10,IF('C-1'!X34&gt;=0,'C-1'!X34*RANDBETWEEN(80,90)*0.01,'C-1'!X34*RANDBETWEEN(110,120)*0.01),'C-1'!X34-RANDBETWEEN(1,3)),0),0)&amp;"～"&amp;ROUND(IFERROR(IF(ABS('C-1'!X34)&gt;=10,IF('C-1'!X34&gt;=0,'C-1'!X34*RANDBETWEEN(110,120)*0.01,'C-1'!X34*RANDBETWEEN(80,90)*0.01),'C-1'!X34+RANDBETWEEN(1,3)),0),0)&amp;"】")</f>
        <v/>
      </c>
    </row>
    <row r="35" spans="2:24" ht="30.75" customHeight="1" x14ac:dyDescent="0.2">
      <c r="B35" s="205" t="s">
        <v>272</v>
      </c>
      <c r="C35" s="432" t="str">
        <f>IF('C-1'!C35="","",'C-1'!C35)</f>
        <v/>
      </c>
      <c r="D35" s="432" t="str">
        <f>IF('C-1'!D35="","",'C-1'!D35)</f>
        <v>輸入者</v>
      </c>
      <c r="E35" s="432" t="str">
        <f>IF('C-1'!E35="","",'C-1'!E35)</f>
        <v>非関連企業</v>
      </c>
      <c r="F35" s="340" t="str">
        <f>IF('C-1'!F35="","",'C-1'!F35)</f>
        <v/>
      </c>
      <c r="G35" s="340" t="str">
        <f>IF('C-1'!G35="","",'C-1'!G35)</f>
        <v/>
      </c>
      <c r="H35" s="339" t="str">
        <f>IF('C-1'!H35="","",'C-1'!H35)</f>
        <v/>
      </c>
      <c r="I35" s="340" t="str">
        <f>IF('C-1'!I35="","",'C-1'!I35)</f>
        <v/>
      </c>
      <c r="J35" s="342" t="str">
        <f ca="1">IF('C-1'!J35="","","【"&amp;ROUND(IFERROR(IF(ABS('C-1'!J35)&gt;=10,IF('C-1'!J35&gt;=0,'C-1'!J35*RANDBETWEEN(80,90)*0.01,'C-1'!J35*RANDBETWEEN(110,120)*0.01),'C-1'!J35-RANDBETWEEN(1,3)),0),0)&amp;"～"&amp;ROUND(IFERROR(IF(ABS('C-1'!J35)&gt;=10,IF('C-1'!J35&gt;=0,'C-1'!J35*RANDBETWEEN(110,120)*0.01,'C-1'!J35*RANDBETWEEN(80,90)*0.01),'C-1'!J35+RANDBETWEEN(1,3)),0),0)&amp;"】")</f>
        <v/>
      </c>
      <c r="K35" s="342" t="str">
        <f ca="1">IF('C-1'!K35="","","【"&amp;ROUND(IFERROR(IF(ABS('C-1'!K35)&gt;=10,IF('C-1'!K35&gt;=0,'C-1'!K35*RANDBETWEEN(80,90)*0.01,'C-1'!K35*RANDBETWEEN(110,120)*0.01),'C-1'!K35-RANDBETWEEN(1,3)),0),0)&amp;"～"&amp;ROUND(IFERROR(IF(ABS('C-1'!K35)&gt;=10,IF('C-1'!K35&gt;=0,'C-1'!K35*RANDBETWEEN(110,120)*0.01,'C-1'!K35*RANDBETWEEN(80,90)*0.01),'C-1'!K35+RANDBETWEEN(1,3)),0),0)&amp;"】")</f>
        <v/>
      </c>
      <c r="L35" s="340" t="str">
        <f>IF('C-1'!L35="","",'C-1'!L35)</f>
        <v/>
      </c>
      <c r="M35" s="606" t="str">
        <f>IF('C-1'!M35="","",'C-1'!M35)</f>
        <v/>
      </c>
      <c r="N35" s="45" t="str">
        <f ca="1">IF('C-1'!N35="","","【"&amp;ROUND(IFERROR(IF(ABS('C-1'!N35)&gt;=10,IF('C-1'!N35&gt;=0,'C-1'!N35*RANDBETWEEN(80,90)*0.01,'C-1'!N35*RANDBETWEEN(110,120)*0.01),'C-1'!N35-RANDBETWEEN(1,3)),0),0)&amp;"～"&amp;ROUND(IFERROR(IF(ABS('C-1'!N35)&gt;=10,IF('C-1'!N35&gt;=0,'C-1'!N35*RANDBETWEEN(110,120)*0.01,'C-1'!N35*RANDBETWEEN(80,90)*0.01),'C-1'!N35+RANDBETWEEN(1,3)),0),0)&amp;"】")</f>
        <v/>
      </c>
      <c r="O35" s="45" t="str">
        <f ca="1">IF('C-1'!O35="","","【"&amp;ROUND(IFERROR(IF(ABS('C-1'!O35)&gt;=10,IF('C-1'!O35&gt;=0,'C-1'!O35*RANDBETWEEN(80,90)*0.01,'C-1'!O35*RANDBETWEEN(110,120)*0.01),'C-1'!O35-RANDBETWEEN(1,3)),0),0)&amp;"～"&amp;ROUND(IFERROR(IF(ABS('C-1'!O35)&gt;=10,IF('C-1'!O35&gt;=0,'C-1'!O35*RANDBETWEEN(110,120)*0.01,'C-1'!O35*RANDBETWEEN(80,90)*0.01),'C-1'!O35+RANDBETWEEN(1,3)),0),0)&amp;"】")</f>
        <v/>
      </c>
      <c r="P35" s="45" t="str">
        <f ca="1">IF('C-1'!P35="","","【"&amp;ROUND(IFERROR(IF(ABS('C-1'!P35)&gt;=10,IF('C-1'!P35&gt;=0,'C-1'!P35*RANDBETWEEN(80,90)*0.01,'C-1'!P35*RANDBETWEEN(110,120)*0.01),'C-1'!P35-RANDBETWEEN(1,3)),0),0)&amp;"～"&amp;ROUND(IFERROR(IF(ABS('C-1'!P35)&gt;=10,IF('C-1'!P35&gt;=0,'C-1'!P35*RANDBETWEEN(110,120)*0.01,'C-1'!P35*RANDBETWEEN(80,90)*0.01),'C-1'!P35+RANDBETWEEN(1,3)),0),0)&amp;"】")</f>
        <v/>
      </c>
      <c r="Q35" s="45" t="str">
        <f ca="1">IF('C-1'!Q35="","","【"&amp;ROUND(IFERROR(IF(ABS('C-1'!Q35)&gt;=10,IF('C-1'!Q35&gt;=0,'C-1'!Q35*RANDBETWEEN(80,90)*0.01,'C-1'!Q35*RANDBETWEEN(110,120)*0.01),'C-1'!Q35-RANDBETWEEN(1,3)),0),0)&amp;"～"&amp;ROUND(IFERROR(IF(ABS('C-1'!Q35)&gt;=10,IF('C-1'!Q35&gt;=0,'C-1'!Q35*RANDBETWEEN(110,120)*0.01,'C-1'!Q35*RANDBETWEEN(80,90)*0.01),'C-1'!Q35+RANDBETWEEN(1,3)),0),0)&amp;"】")</f>
        <v/>
      </c>
      <c r="R35" s="346" t="str">
        <f ca="1">IF('C-1'!R35="","","【"&amp;ROUND(IFERROR(IF(ABS('C-1'!R35)&gt;=10,IF('C-1'!R35&gt;=0,'C-1'!R35*RANDBETWEEN(80,90)*0.01,'C-1'!R35*RANDBETWEEN(110,120)*0.01),'C-1'!R35-RANDBETWEEN(1,3)),0),0)&amp;"～"&amp;ROUND(IFERROR(IF(ABS('C-1'!R35)&gt;=10,IF('C-1'!R35&gt;=0,'C-1'!R35*RANDBETWEEN(110,120)*0.01,'C-1'!R35*RANDBETWEEN(80,90)*0.01),'C-1'!R35+RANDBETWEEN(1,3)),0),0)&amp;"】")</f>
        <v/>
      </c>
      <c r="S35" s="346" t="str">
        <f ca="1">IF('C-1'!S35="","","【"&amp;ROUND(IFERROR(IF(ABS('C-1'!S35)&gt;=10,IF('C-1'!S35&gt;=0,'C-1'!S35*RANDBETWEEN(80,90)*0.01,'C-1'!S35*RANDBETWEEN(110,120)*0.01),'C-1'!S35-RANDBETWEEN(1,3)),0),0)&amp;"～"&amp;ROUND(IFERROR(IF(ABS('C-1'!S35)&gt;=10,IF('C-1'!S35&gt;=0,'C-1'!S35*RANDBETWEEN(110,120)*0.01,'C-1'!S35*RANDBETWEEN(80,90)*0.01),'C-1'!S35+RANDBETWEEN(1,3)),0),0)&amp;"】")</f>
        <v/>
      </c>
      <c r="T35" s="346" t="str">
        <f ca="1">IF('C-1'!T35="","","【"&amp;ROUND(IFERROR(IF(ABS('C-1'!T35)&gt;=10,IF('C-1'!T35&gt;=0,'C-1'!T35*RANDBETWEEN(80,90)*0.01,'C-1'!T35*RANDBETWEEN(110,120)*0.01),'C-1'!T35-RANDBETWEEN(1,3)),0),0)&amp;"～"&amp;ROUND(IFERROR(IF(ABS('C-1'!T35)&gt;=10,IF('C-1'!T35&gt;=0,'C-1'!T35*RANDBETWEEN(110,120)*0.01,'C-1'!T35*RANDBETWEEN(80,90)*0.01),'C-1'!T35+RANDBETWEEN(1,3)),0),0)&amp;"】")</f>
        <v/>
      </c>
      <c r="U35" s="346" t="str">
        <f ca="1">IF('C-1'!U35="","","【"&amp;ROUND(IFERROR(IF(ABS('C-1'!U35)&gt;=10,IF('C-1'!U35&gt;=0,'C-1'!U35*RANDBETWEEN(80,90)*0.01,'C-1'!U35*RANDBETWEEN(110,120)*0.01),'C-1'!U35-RANDBETWEEN(1,3)),0),0)&amp;"～"&amp;ROUND(IFERROR(IF(ABS('C-1'!U35)&gt;=10,IF('C-1'!U35&gt;=0,'C-1'!U35*RANDBETWEEN(110,120)*0.01,'C-1'!U35*RANDBETWEEN(80,90)*0.01),'C-1'!U35+RANDBETWEEN(1,3)),0),0)&amp;"】")</f>
        <v/>
      </c>
      <c r="V35" s="346" t="str">
        <f ca="1">IF('C-1'!V35="","","【"&amp;ROUND(IFERROR(IF(ABS('C-1'!V35)&gt;=10,IF('C-1'!V35&gt;=0,'C-1'!V35*RANDBETWEEN(80,90)*0.01,'C-1'!V35*RANDBETWEEN(110,120)*0.01),'C-1'!V35-RANDBETWEEN(1,3)),0),0)&amp;"～"&amp;ROUND(IFERROR(IF(ABS('C-1'!V35)&gt;=10,IF('C-1'!V35&gt;=0,'C-1'!V35*RANDBETWEEN(110,120)*0.01,'C-1'!V35*RANDBETWEEN(80,90)*0.01),'C-1'!V35+RANDBETWEEN(1,3)),0),0)&amp;"】")</f>
        <v/>
      </c>
      <c r="W35" s="346" t="str">
        <f ca="1">IF('C-1'!W35="","","【"&amp;ROUND(IFERROR(IF(ABS('C-1'!W35)&gt;=10,IF('C-1'!W35&gt;=0,'C-1'!W35*RANDBETWEEN(80,90)*0.01,'C-1'!W35*RANDBETWEEN(110,120)*0.01),'C-1'!W35-RANDBETWEEN(1,3)),0),0)&amp;"～"&amp;ROUND(IFERROR(IF(ABS('C-1'!W35)&gt;=10,IF('C-1'!W35&gt;=0,'C-1'!W35*RANDBETWEEN(110,120)*0.01,'C-1'!W35*RANDBETWEEN(80,90)*0.01),'C-1'!W35+RANDBETWEEN(1,3)),0),0)&amp;"】")</f>
        <v/>
      </c>
      <c r="X35" s="675" t="str">
        <f ca="1">IF('C-1'!X35="","","【"&amp;ROUND(IFERROR(IF(ABS('C-1'!X35)&gt;=10,IF('C-1'!X35&gt;=0,'C-1'!X35*RANDBETWEEN(80,90)*0.01,'C-1'!X35*RANDBETWEEN(110,120)*0.01),'C-1'!X35-RANDBETWEEN(1,3)),0),0)&amp;"～"&amp;ROUND(IFERROR(IF(ABS('C-1'!X35)&gt;=10,IF('C-1'!X35&gt;=0,'C-1'!X35*RANDBETWEEN(110,120)*0.01,'C-1'!X35*RANDBETWEEN(80,90)*0.01),'C-1'!X35+RANDBETWEEN(1,3)),0),0)&amp;"】")</f>
        <v/>
      </c>
    </row>
    <row r="36" spans="2:24" ht="30.75" customHeight="1" x14ac:dyDescent="0.2">
      <c r="B36" s="205" t="s">
        <v>272</v>
      </c>
      <c r="C36" s="432" t="str">
        <f>IF('C-1'!C36="","",'C-1'!C36)</f>
        <v/>
      </c>
      <c r="D36" s="432" t="str">
        <f>IF('C-1'!D36="","",'C-1'!D36)</f>
        <v>輸入者</v>
      </c>
      <c r="E36" s="432" t="str">
        <f>IF('C-1'!E36="","",'C-1'!E36)</f>
        <v>非関連企業</v>
      </c>
      <c r="F36" s="340" t="str">
        <f>IF('C-1'!F36="","",'C-1'!F36)</f>
        <v/>
      </c>
      <c r="G36" s="340" t="str">
        <f>IF('C-1'!G36="","",'C-1'!G36)</f>
        <v/>
      </c>
      <c r="H36" s="339" t="str">
        <f>IF('C-1'!H36="","",'C-1'!H36)</f>
        <v/>
      </c>
      <c r="I36" s="340" t="str">
        <f>IF('C-1'!I36="","",'C-1'!I36)</f>
        <v/>
      </c>
      <c r="J36" s="342" t="str">
        <f ca="1">IF('C-1'!J36="","","【"&amp;ROUND(IFERROR(IF(ABS('C-1'!J36)&gt;=10,IF('C-1'!J36&gt;=0,'C-1'!J36*RANDBETWEEN(80,90)*0.01,'C-1'!J36*RANDBETWEEN(110,120)*0.01),'C-1'!J36-RANDBETWEEN(1,3)),0),0)&amp;"～"&amp;ROUND(IFERROR(IF(ABS('C-1'!J36)&gt;=10,IF('C-1'!J36&gt;=0,'C-1'!J36*RANDBETWEEN(110,120)*0.01,'C-1'!J36*RANDBETWEEN(80,90)*0.01),'C-1'!J36+RANDBETWEEN(1,3)),0),0)&amp;"】")</f>
        <v/>
      </c>
      <c r="K36" s="342" t="str">
        <f ca="1">IF('C-1'!K36="","","【"&amp;ROUND(IFERROR(IF(ABS('C-1'!K36)&gt;=10,IF('C-1'!K36&gt;=0,'C-1'!K36*RANDBETWEEN(80,90)*0.01,'C-1'!K36*RANDBETWEEN(110,120)*0.01),'C-1'!K36-RANDBETWEEN(1,3)),0),0)&amp;"～"&amp;ROUND(IFERROR(IF(ABS('C-1'!K36)&gt;=10,IF('C-1'!K36&gt;=0,'C-1'!K36*RANDBETWEEN(110,120)*0.01,'C-1'!K36*RANDBETWEEN(80,90)*0.01),'C-1'!K36+RANDBETWEEN(1,3)),0),0)&amp;"】")</f>
        <v/>
      </c>
      <c r="L36" s="340" t="str">
        <f>IF('C-1'!L36="","",'C-1'!L36)</f>
        <v/>
      </c>
      <c r="M36" s="606" t="str">
        <f>IF('C-1'!M36="","",'C-1'!M36)</f>
        <v/>
      </c>
      <c r="N36" s="45" t="str">
        <f ca="1">IF('C-1'!N36="","","【"&amp;ROUND(IFERROR(IF(ABS('C-1'!N36)&gt;=10,IF('C-1'!N36&gt;=0,'C-1'!N36*RANDBETWEEN(80,90)*0.01,'C-1'!N36*RANDBETWEEN(110,120)*0.01),'C-1'!N36-RANDBETWEEN(1,3)),0),0)&amp;"～"&amp;ROUND(IFERROR(IF(ABS('C-1'!N36)&gt;=10,IF('C-1'!N36&gt;=0,'C-1'!N36*RANDBETWEEN(110,120)*0.01,'C-1'!N36*RANDBETWEEN(80,90)*0.01),'C-1'!N36+RANDBETWEEN(1,3)),0),0)&amp;"】")</f>
        <v/>
      </c>
      <c r="O36" s="45" t="str">
        <f ca="1">IF('C-1'!O36="","","【"&amp;ROUND(IFERROR(IF(ABS('C-1'!O36)&gt;=10,IF('C-1'!O36&gt;=0,'C-1'!O36*RANDBETWEEN(80,90)*0.01,'C-1'!O36*RANDBETWEEN(110,120)*0.01),'C-1'!O36-RANDBETWEEN(1,3)),0),0)&amp;"～"&amp;ROUND(IFERROR(IF(ABS('C-1'!O36)&gt;=10,IF('C-1'!O36&gt;=0,'C-1'!O36*RANDBETWEEN(110,120)*0.01,'C-1'!O36*RANDBETWEEN(80,90)*0.01),'C-1'!O36+RANDBETWEEN(1,3)),0),0)&amp;"】")</f>
        <v/>
      </c>
      <c r="P36" s="45" t="str">
        <f ca="1">IF('C-1'!P36="","","【"&amp;ROUND(IFERROR(IF(ABS('C-1'!P36)&gt;=10,IF('C-1'!P36&gt;=0,'C-1'!P36*RANDBETWEEN(80,90)*0.01,'C-1'!P36*RANDBETWEEN(110,120)*0.01),'C-1'!P36-RANDBETWEEN(1,3)),0),0)&amp;"～"&amp;ROUND(IFERROR(IF(ABS('C-1'!P36)&gt;=10,IF('C-1'!P36&gt;=0,'C-1'!P36*RANDBETWEEN(110,120)*0.01,'C-1'!P36*RANDBETWEEN(80,90)*0.01),'C-1'!P36+RANDBETWEEN(1,3)),0),0)&amp;"】")</f>
        <v/>
      </c>
      <c r="Q36" s="45" t="str">
        <f ca="1">IF('C-1'!Q36="","","【"&amp;ROUND(IFERROR(IF(ABS('C-1'!Q36)&gt;=10,IF('C-1'!Q36&gt;=0,'C-1'!Q36*RANDBETWEEN(80,90)*0.01,'C-1'!Q36*RANDBETWEEN(110,120)*0.01),'C-1'!Q36-RANDBETWEEN(1,3)),0),0)&amp;"～"&amp;ROUND(IFERROR(IF(ABS('C-1'!Q36)&gt;=10,IF('C-1'!Q36&gt;=0,'C-1'!Q36*RANDBETWEEN(110,120)*0.01,'C-1'!Q36*RANDBETWEEN(80,90)*0.01),'C-1'!Q36+RANDBETWEEN(1,3)),0),0)&amp;"】")</f>
        <v/>
      </c>
      <c r="R36" s="346" t="str">
        <f ca="1">IF('C-1'!R36="","","【"&amp;ROUND(IFERROR(IF(ABS('C-1'!R36)&gt;=10,IF('C-1'!R36&gt;=0,'C-1'!R36*RANDBETWEEN(80,90)*0.01,'C-1'!R36*RANDBETWEEN(110,120)*0.01),'C-1'!R36-RANDBETWEEN(1,3)),0),0)&amp;"～"&amp;ROUND(IFERROR(IF(ABS('C-1'!R36)&gt;=10,IF('C-1'!R36&gt;=0,'C-1'!R36*RANDBETWEEN(110,120)*0.01,'C-1'!R36*RANDBETWEEN(80,90)*0.01),'C-1'!R36+RANDBETWEEN(1,3)),0),0)&amp;"】")</f>
        <v/>
      </c>
      <c r="S36" s="346" t="str">
        <f ca="1">IF('C-1'!S36="","","【"&amp;ROUND(IFERROR(IF(ABS('C-1'!S36)&gt;=10,IF('C-1'!S36&gt;=0,'C-1'!S36*RANDBETWEEN(80,90)*0.01,'C-1'!S36*RANDBETWEEN(110,120)*0.01),'C-1'!S36-RANDBETWEEN(1,3)),0),0)&amp;"～"&amp;ROUND(IFERROR(IF(ABS('C-1'!S36)&gt;=10,IF('C-1'!S36&gt;=0,'C-1'!S36*RANDBETWEEN(110,120)*0.01,'C-1'!S36*RANDBETWEEN(80,90)*0.01),'C-1'!S36+RANDBETWEEN(1,3)),0),0)&amp;"】")</f>
        <v/>
      </c>
      <c r="T36" s="346" t="str">
        <f ca="1">IF('C-1'!T36="","","【"&amp;ROUND(IFERROR(IF(ABS('C-1'!T36)&gt;=10,IF('C-1'!T36&gt;=0,'C-1'!T36*RANDBETWEEN(80,90)*0.01,'C-1'!T36*RANDBETWEEN(110,120)*0.01),'C-1'!T36-RANDBETWEEN(1,3)),0),0)&amp;"～"&amp;ROUND(IFERROR(IF(ABS('C-1'!T36)&gt;=10,IF('C-1'!T36&gt;=0,'C-1'!T36*RANDBETWEEN(110,120)*0.01,'C-1'!T36*RANDBETWEEN(80,90)*0.01),'C-1'!T36+RANDBETWEEN(1,3)),0),0)&amp;"】")</f>
        <v/>
      </c>
      <c r="U36" s="346" t="str">
        <f ca="1">IF('C-1'!U36="","","【"&amp;ROUND(IFERROR(IF(ABS('C-1'!U36)&gt;=10,IF('C-1'!U36&gt;=0,'C-1'!U36*RANDBETWEEN(80,90)*0.01,'C-1'!U36*RANDBETWEEN(110,120)*0.01),'C-1'!U36-RANDBETWEEN(1,3)),0),0)&amp;"～"&amp;ROUND(IFERROR(IF(ABS('C-1'!U36)&gt;=10,IF('C-1'!U36&gt;=0,'C-1'!U36*RANDBETWEEN(110,120)*0.01,'C-1'!U36*RANDBETWEEN(80,90)*0.01),'C-1'!U36+RANDBETWEEN(1,3)),0),0)&amp;"】")</f>
        <v/>
      </c>
      <c r="V36" s="346" t="str">
        <f ca="1">IF('C-1'!V36="","","【"&amp;ROUND(IFERROR(IF(ABS('C-1'!V36)&gt;=10,IF('C-1'!V36&gt;=0,'C-1'!V36*RANDBETWEEN(80,90)*0.01,'C-1'!V36*RANDBETWEEN(110,120)*0.01),'C-1'!V36-RANDBETWEEN(1,3)),0),0)&amp;"～"&amp;ROUND(IFERROR(IF(ABS('C-1'!V36)&gt;=10,IF('C-1'!V36&gt;=0,'C-1'!V36*RANDBETWEEN(110,120)*0.01,'C-1'!V36*RANDBETWEEN(80,90)*0.01),'C-1'!V36+RANDBETWEEN(1,3)),0),0)&amp;"】")</f>
        <v/>
      </c>
      <c r="W36" s="346" t="str">
        <f ca="1">IF('C-1'!W36="","","【"&amp;ROUND(IFERROR(IF(ABS('C-1'!W36)&gt;=10,IF('C-1'!W36&gt;=0,'C-1'!W36*RANDBETWEEN(80,90)*0.01,'C-1'!W36*RANDBETWEEN(110,120)*0.01),'C-1'!W36-RANDBETWEEN(1,3)),0),0)&amp;"～"&amp;ROUND(IFERROR(IF(ABS('C-1'!W36)&gt;=10,IF('C-1'!W36&gt;=0,'C-1'!W36*RANDBETWEEN(110,120)*0.01,'C-1'!W36*RANDBETWEEN(80,90)*0.01),'C-1'!W36+RANDBETWEEN(1,3)),0),0)&amp;"】")</f>
        <v/>
      </c>
      <c r="X36" s="675" t="str">
        <f ca="1">IF('C-1'!X36="","","【"&amp;ROUND(IFERROR(IF(ABS('C-1'!X36)&gt;=10,IF('C-1'!X36&gt;=0,'C-1'!X36*RANDBETWEEN(80,90)*0.01,'C-1'!X36*RANDBETWEEN(110,120)*0.01),'C-1'!X36-RANDBETWEEN(1,3)),0),0)&amp;"～"&amp;ROUND(IFERROR(IF(ABS('C-1'!X36)&gt;=10,IF('C-1'!X36&gt;=0,'C-1'!X36*RANDBETWEEN(110,120)*0.01,'C-1'!X36*RANDBETWEEN(80,90)*0.01),'C-1'!X36+RANDBETWEEN(1,3)),0),0)&amp;"】")</f>
        <v/>
      </c>
    </row>
    <row r="37" spans="2:24" ht="30.75" customHeight="1" x14ac:dyDescent="0.2">
      <c r="B37" s="205" t="s">
        <v>272</v>
      </c>
      <c r="C37" s="432" t="str">
        <f>IF('C-1'!C37="","",'C-1'!C37)</f>
        <v/>
      </c>
      <c r="D37" s="432" t="str">
        <f>IF('C-1'!D37="","",'C-1'!D37)</f>
        <v>輸入者</v>
      </c>
      <c r="E37" s="432" t="str">
        <f>IF('C-1'!E37="","",'C-1'!E37)</f>
        <v>非関連企業</v>
      </c>
      <c r="F37" s="340" t="str">
        <f>IF('C-1'!F37="","",'C-1'!F37)</f>
        <v/>
      </c>
      <c r="G37" s="340" t="str">
        <f>IF('C-1'!G37="","",'C-1'!G37)</f>
        <v/>
      </c>
      <c r="H37" s="339" t="str">
        <f>IF('C-1'!H37="","",'C-1'!H37)</f>
        <v/>
      </c>
      <c r="I37" s="340" t="str">
        <f>IF('C-1'!I37="","",'C-1'!I37)</f>
        <v/>
      </c>
      <c r="J37" s="342" t="str">
        <f ca="1">IF('C-1'!J37="","","【"&amp;ROUND(IFERROR(IF(ABS('C-1'!J37)&gt;=10,IF('C-1'!J37&gt;=0,'C-1'!J37*RANDBETWEEN(80,90)*0.01,'C-1'!J37*RANDBETWEEN(110,120)*0.01),'C-1'!J37-RANDBETWEEN(1,3)),0),0)&amp;"～"&amp;ROUND(IFERROR(IF(ABS('C-1'!J37)&gt;=10,IF('C-1'!J37&gt;=0,'C-1'!J37*RANDBETWEEN(110,120)*0.01,'C-1'!J37*RANDBETWEEN(80,90)*0.01),'C-1'!J37+RANDBETWEEN(1,3)),0),0)&amp;"】")</f>
        <v/>
      </c>
      <c r="K37" s="342" t="str">
        <f ca="1">IF('C-1'!K37="","","【"&amp;ROUND(IFERROR(IF(ABS('C-1'!K37)&gt;=10,IF('C-1'!K37&gt;=0,'C-1'!K37*RANDBETWEEN(80,90)*0.01,'C-1'!K37*RANDBETWEEN(110,120)*0.01),'C-1'!K37-RANDBETWEEN(1,3)),0),0)&amp;"～"&amp;ROUND(IFERROR(IF(ABS('C-1'!K37)&gt;=10,IF('C-1'!K37&gt;=0,'C-1'!K37*RANDBETWEEN(110,120)*0.01,'C-1'!K37*RANDBETWEEN(80,90)*0.01),'C-1'!K37+RANDBETWEEN(1,3)),0),0)&amp;"】")</f>
        <v/>
      </c>
      <c r="L37" s="340" t="str">
        <f>IF('C-1'!L37="","",'C-1'!L37)</f>
        <v/>
      </c>
      <c r="M37" s="606" t="str">
        <f>IF('C-1'!M37="","",'C-1'!M37)</f>
        <v/>
      </c>
      <c r="N37" s="45" t="str">
        <f ca="1">IF('C-1'!N37="","","【"&amp;ROUND(IFERROR(IF(ABS('C-1'!N37)&gt;=10,IF('C-1'!N37&gt;=0,'C-1'!N37*RANDBETWEEN(80,90)*0.01,'C-1'!N37*RANDBETWEEN(110,120)*0.01),'C-1'!N37-RANDBETWEEN(1,3)),0),0)&amp;"～"&amp;ROUND(IFERROR(IF(ABS('C-1'!N37)&gt;=10,IF('C-1'!N37&gt;=0,'C-1'!N37*RANDBETWEEN(110,120)*0.01,'C-1'!N37*RANDBETWEEN(80,90)*0.01),'C-1'!N37+RANDBETWEEN(1,3)),0),0)&amp;"】")</f>
        <v/>
      </c>
      <c r="O37" s="45" t="str">
        <f ca="1">IF('C-1'!O37="","","【"&amp;ROUND(IFERROR(IF(ABS('C-1'!O37)&gt;=10,IF('C-1'!O37&gt;=0,'C-1'!O37*RANDBETWEEN(80,90)*0.01,'C-1'!O37*RANDBETWEEN(110,120)*0.01),'C-1'!O37-RANDBETWEEN(1,3)),0),0)&amp;"～"&amp;ROUND(IFERROR(IF(ABS('C-1'!O37)&gt;=10,IF('C-1'!O37&gt;=0,'C-1'!O37*RANDBETWEEN(110,120)*0.01,'C-1'!O37*RANDBETWEEN(80,90)*0.01),'C-1'!O37+RANDBETWEEN(1,3)),0),0)&amp;"】")</f>
        <v/>
      </c>
      <c r="P37" s="45" t="str">
        <f ca="1">IF('C-1'!P37="","","【"&amp;ROUND(IFERROR(IF(ABS('C-1'!P37)&gt;=10,IF('C-1'!P37&gt;=0,'C-1'!P37*RANDBETWEEN(80,90)*0.01,'C-1'!P37*RANDBETWEEN(110,120)*0.01),'C-1'!P37-RANDBETWEEN(1,3)),0),0)&amp;"～"&amp;ROUND(IFERROR(IF(ABS('C-1'!P37)&gt;=10,IF('C-1'!P37&gt;=0,'C-1'!P37*RANDBETWEEN(110,120)*0.01,'C-1'!P37*RANDBETWEEN(80,90)*0.01),'C-1'!P37+RANDBETWEEN(1,3)),0),0)&amp;"】")</f>
        <v/>
      </c>
      <c r="Q37" s="45" t="str">
        <f ca="1">IF('C-1'!Q37="","","【"&amp;ROUND(IFERROR(IF(ABS('C-1'!Q37)&gt;=10,IF('C-1'!Q37&gt;=0,'C-1'!Q37*RANDBETWEEN(80,90)*0.01,'C-1'!Q37*RANDBETWEEN(110,120)*0.01),'C-1'!Q37-RANDBETWEEN(1,3)),0),0)&amp;"～"&amp;ROUND(IFERROR(IF(ABS('C-1'!Q37)&gt;=10,IF('C-1'!Q37&gt;=0,'C-1'!Q37*RANDBETWEEN(110,120)*0.01,'C-1'!Q37*RANDBETWEEN(80,90)*0.01),'C-1'!Q37+RANDBETWEEN(1,3)),0),0)&amp;"】")</f>
        <v/>
      </c>
      <c r="R37" s="346" t="str">
        <f ca="1">IF('C-1'!R37="","","【"&amp;ROUND(IFERROR(IF(ABS('C-1'!R37)&gt;=10,IF('C-1'!R37&gt;=0,'C-1'!R37*RANDBETWEEN(80,90)*0.01,'C-1'!R37*RANDBETWEEN(110,120)*0.01),'C-1'!R37-RANDBETWEEN(1,3)),0),0)&amp;"～"&amp;ROUND(IFERROR(IF(ABS('C-1'!R37)&gt;=10,IF('C-1'!R37&gt;=0,'C-1'!R37*RANDBETWEEN(110,120)*0.01,'C-1'!R37*RANDBETWEEN(80,90)*0.01),'C-1'!R37+RANDBETWEEN(1,3)),0),0)&amp;"】")</f>
        <v/>
      </c>
      <c r="S37" s="346" t="str">
        <f ca="1">IF('C-1'!S37="","","【"&amp;ROUND(IFERROR(IF(ABS('C-1'!S37)&gt;=10,IF('C-1'!S37&gt;=0,'C-1'!S37*RANDBETWEEN(80,90)*0.01,'C-1'!S37*RANDBETWEEN(110,120)*0.01),'C-1'!S37-RANDBETWEEN(1,3)),0),0)&amp;"～"&amp;ROUND(IFERROR(IF(ABS('C-1'!S37)&gt;=10,IF('C-1'!S37&gt;=0,'C-1'!S37*RANDBETWEEN(110,120)*0.01,'C-1'!S37*RANDBETWEEN(80,90)*0.01),'C-1'!S37+RANDBETWEEN(1,3)),0),0)&amp;"】")</f>
        <v/>
      </c>
      <c r="T37" s="346" t="str">
        <f ca="1">IF('C-1'!T37="","","【"&amp;ROUND(IFERROR(IF(ABS('C-1'!T37)&gt;=10,IF('C-1'!T37&gt;=0,'C-1'!T37*RANDBETWEEN(80,90)*0.01,'C-1'!T37*RANDBETWEEN(110,120)*0.01),'C-1'!T37-RANDBETWEEN(1,3)),0),0)&amp;"～"&amp;ROUND(IFERROR(IF(ABS('C-1'!T37)&gt;=10,IF('C-1'!T37&gt;=0,'C-1'!T37*RANDBETWEEN(110,120)*0.01,'C-1'!T37*RANDBETWEEN(80,90)*0.01),'C-1'!T37+RANDBETWEEN(1,3)),0),0)&amp;"】")</f>
        <v/>
      </c>
      <c r="U37" s="346" t="str">
        <f ca="1">IF('C-1'!U37="","","【"&amp;ROUND(IFERROR(IF(ABS('C-1'!U37)&gt;=10,IF('C-1'!U37&gt;=0,'C-1'!U37*RANDBETWEEN(80,90)*0.01,'C-1'!U37*RANDBETWEEN(110,120)*0.01),'C-1'!U37-RANDBETWEEN(1,3)),0),0)&amp;"～"&amp;ROUND(IFERROR(IF(ABS('C-1'!U37)&gt;=10,IF('C-1'!U37&gt;=0,'C-1'!U37*RANDBETWEEN(110,120)*0.01,'C-1'!U37*RANDBETWEEN(80,90)*0.01),'C-1'!U37+RANDBETWEEN(1,3)),0),0)&amp;"】")</f>
        <v/>
      </c>
      <c r="V37" s="346" t="str">
        <f ca="1">IF('C-1'!V37="","","【"&amp;ROUND(IFERROR(IF(ABS('C-1'!V37)&gt;=10,IF('C-1'!V37&gt;=0,'C-1'!V37*RANDBETWEEN(80,90)*0.01,'C-1'!V37*RANDBETWEEN(110,120)*0.01),'C-1'!V37-RANDBETWEEN(1,3)),0),0)&amp;"～"&amp;ROUND(IFERROR(IF(ABS('C-1'!V37)&gt;=10,IF('C-1'!V37&gt;=0,'C-1'!V37*RANDBETWEEN(110,120)*0.01,'C-1'!V37*RANDBETWEEN(80,90)*0.01),'C-1'!V37+RANDBETWEEN(1,3)),0),0)&amp;"】")</f>
        <v/>
      </c>
      <c r="W37" s="346" t="str">
        <f ca="1">IF('C-1'!W37="","","【"&amp;ROUND(IFERROR(IF(ABS('C-1'!W37)&gt;=10,IF('C-1'!W37&gt;=0,'C-1'!W37*RANDBETWEEN(80,90)*0.01,'C-1'!W37*RANDBETWEEN(110,120)*0.01),'C-1'!W37-RANDBETWEEN(1,3)),0),0)&amp;"～"&amp;ROUND(IFERROR(IF(ABS('C-1'!W37)&gt;=10,IF('C-1'!W37&gt;=0,'C-1'!W37*RANDBETWEEN(110,120)*0.01,'C-1'!W37*RANDBETWEEN(80,90)*0.01),'C-1'!W37+RANDBETWEEN(1,3)),0),0)&amp;"】")</f>
        <v/>
      </c>
      <c r="X37" s="675" t="str">
        <f ca="1">IF('C-1'!X37="","","【"&amp;ROUND(IFERROR(IF(ABS('C-1'!X37)&gt;=10,IF('C-1'!X37&gt;=0,'C-1'!X37*RANDBETWEEN(80,90)*0.01,'C-1'!X37*RANDBETWEEN(110,120)*0.01),'C-1'!X37-RANDBETWEEN(1,3)),0),0)&amp;"～"&amp;ROUND(IFERROR(IF(ABS('C-1'!X37)&gt;=10,IF('C-1'!X37&gt;=0,'C-1'!X37*RANDBETWEEN(110,120)*0.01,'C-1'!X37*RANDBETWEEN(80,90)*0.01),'C-1'!X37+RANDBETWEEN(1,3)),0),0)&amp;"】")</f>
        <v/>
      </c>
    </row>
    <row r="38" spans="2:24" ht="30.75" customHeight="1" x14ac:dyDescent="0.2">
      <c r="B38" s="205" t="s">
        <v>272</v>
      </c>
      <c r="C38" s="432" t="str">
        <f>IF('C-1'!C38="","",'C-1'!C38)</f>
        <v/>
      </c>
      <c r="D38" s="432" t="str">
        <f>IF('C-1'!D38="","",'C-1'!D38)</f>
        <v>輸入者</v>
      </c>
      <c r="E38" s="432" t="str">
        <f>IF('C-1'!E38="","",'C-1'!E38)</f>
        <v>非関連企業</v>
      </c>
      <c r="F38" s="340" t="str">
        <f>IF('C-1'!F38="","",'C-1'!F38)</f>
        <v/>
      </c>
      <c r="G38" s="340" t="str">
        <f>IF('C-1'!G38="","",'C-1'!G38)</f>
        <v/>
      </c>
      <c r="H38" s="339" t="str">
        <f>IF('C-1'!H38="","",'C-1'!H38)</f>
        <v/>
      </c>
      <c r="I38" s="340" t="str">
        <f>IF('C-1'!I38="","",'C-1'!I38)</f>
        <v/>
      </c>
      <c r="J38" s="342" t="str">
        <f ca="1">IF('C-1'!J38="","","【"&amp;ROUND(IFERROR(IF(ABS('C-1'!J38)&gt;=10,IF('C-1'!J38&gt;=0,'C-1'!J38*RANDBETWEEN(80,90)*0.01,'C-1'!J38*RANDBETWEEN(110,120)*0.01),'C-1'!J38-RANDBETWEEN(1,3)),0),0)&amp;"～"&amp;ROUND(IFERROR(IF(ABS('C-1'!J38)&gt;=10,IF('C-1'!J38&gt;=0,'C-1'!J38*RANDBETWEEN(110,120)*0.01,'C-1'!J38*RANDBETWEEN(80,90)*0.01),'C-1'!J38+RANDBETWEEN(1,3)),0),0)&amp;"】")</f>
        <v/>
      </c>
      <c r="K38" s="342" t="str">
        <f ca="1">IF('C-1'!K38="","","【"&amp;ROUND(IFERROR(IF(ABS('C-1'!K38)&gt;=10,IF('C-1'!K38&gt;=0,'C-1'!K38*RANDBETWEEN(80,90)*0.01,'C-1'!K38*RANDBETWEEN(110,120)*0.01),'C-1'!K38-RANDBETWEEN(1,3)),0),0)&amp;"～"&amp;ROUND(IFERROR(IF(ABS('C-1'!K38)&gt;=10,IF('C-1'!K38&gt;=0,'C-1'!K38*RANDBETWEEN(110,120)*0.01,'C-1'!K38*RANDBETWEEN(80,90)*0.01),'C-1'!K38+RANDBETWEEN(1,3)),0),0)&amp;"】")</f>
        <v/>
      </c>
      <c r="L38" s="340" t="str">
        <f>IF('C-1'!L38="","",'C-1'!L38)</f>
        <v/>
      </c>
      <c r="M38" s="606" t="str">
        <f>IF('C-1'!M38="","",'C-1'!M38)</f>
        <v/>
      </c>
      <c r="N38" s="45" t="str">
        <f ca="1">IF('C-1'!N38="","","【"&amp;ROUND(IFERROR(IF(ABS('C-1'!N38)&gt;=10,IF('C-1'!N38&gt;=0,'C-1'!N38*RANDBETWEEN(80,90)*0.01,'C-1'!N38*RANDBETWEEN(110,120)*0.01),'C-1'!N38-RANDBETWEEN(1,3)),0),0)&amp;"～"&amp;ROUND(IFERROR(IF(ABS('C-1'!N38)&gt;=10,IF('C-1'!N38&gt;=0,'C-1'!N38*RANDBETWEEN(110,120)*0.01,'C-1'!N38*RANDBETWEEN(80,90)*0.01),'C-1'!N38+RANDBETWEEN(1,3)),0),0)&amp;"】")</f>
        <v/>
      </c>
      <c r="O38" s="45" t="str">
        <f ca="1">IF('C-1'!O38="","","【"&amp;ROUND(IFERROR(IF(ABS('C-1'!O38)&gt;=10,IF('C-1'!O38&gt;=0,'C-1'!O38*RANDBETWEEN(80,90)*0.01,'C-1'!O38*RANDBETWEEN(110,120)*0.01),'C-1'!O38-RANDBETWEEN(1,3)),0),0)&amp;"～"&amp;ROUND(IFERROR(IF(ABS('C-1'!O38)&gt;=10,IF('C-1'!O38&gt;=0,'C-1'!O38*RANDBETWEEN(110,120)*0.01,'C-1'!O38*RANDBETWEEN(80,90)*0.01),'C-1'!O38+RANDBETWEEN(1,3)),0),0)&amp;"】")</f>
        <v/>
      </c>
      <c r="P38" s="45" t="str">
        <f ca="1">IF('C-1'!P38="","","【"&amp;ROUND(IFERROR(IF(ABS('C-1'!P38)&gt;=10,IF('C-1'!P38&gt;=0,'C-1'!P38*RANDBETWEEN(80,90)*0.01,'C-1'!P38*RANDBETWEEN(110,120)*0.01),'C-1'!P38-RANDBETWEEN(1,3)),0),0)&amp;"～"&amp;ROUND(IFERROR(IF(ABS('C-1'!P38)&gt;=10,IF('C-1'!P38&gt;=0,'C-1'!P38*RANDBETWEEN(110,120)*0.01,'C-1'!P38*RANDBETWEEN(80,90)*0.01),'C-1'!P38+RANDBETWEEN(1,3)),0),0)&amp;"】")</f>
        <v/>
      </c>
      <c r="Q38" s="45" t="str">
        <f ca="1">IF('C-1'!Q38="","","【"&amp;ROUND(IFERROR(IF(ABS('C-1'!Q38)&gt;=10,IF('C-1'!Q38&gt;=0,'C-1'!Q38*RANDBETWEEN(80,90)*0.01,'C-1'!Q38*RANDBETWEEN(110,120)*0.01),'C-1'!Q38-RANDBETWEEN(1,3)),0),0)&amp;"～"&amp;ROUND(IFERROR(IF(ABS('C-1'!Q38)&gt;=10,IF('C-1'!Q38&gt;=0,'C-1'!Q38*RANDBETWEEN(110,120)*0.01,'C-1'!Q38*RANDBETWEEN(80,90)*0.01),'C-1'!Q38+RANDBETWEEN(1,3)),0),0)&amp;"】")</f>
        <v/>
      </c>
      <c r="R38" s="346" t="str">
        <f ca="1">IF('C-1'!R38="","","【"&amp;ROUND(IFERROR(IF(ABS('C-1'!R38)&gt;=10,IF('C-1'!R38&gt;=0,'C-1'!R38*RANDBETWEEN(80,90)*0.01,'C-1'!R38*RANDBETWEEN(110,120)*0.01),'C-1'!R38-RANDBETWEEN(1,3)),0),0)&amp;"～"&amp;ROUND(IFERROR(IF(ABS('C-1'!R38)&gt;=10,IF('C-1'!R38&gt;=0,'C-1'!R38*RANDBETWEEN(110,120)*0.01,'C-1'!R38*RANDBETWEEN(80,90)*0.01),'C-1'!R38+RANDBETWEEN(1,3)),0),0)&amp;"】")</f>
        <v/>
      </c>
      <c r="S38" s="346" t="str">
        <f ca="1">IF('C-1'!S38="","","【"&amp;ROUND(IFERROR(IF(ABS('C-1'!S38)&gt;=10,IF('C-1'!S38&gt;=0,'C-1'!S38*RANDBETWEEN(80,90)*0.01,'C-1'!S38*RANDBETWEEN(110,120)*0.01),'C-1'!S38-RANDBETWEEN(1,3)),0),0)&amp;"～"&amp;ROUND(IFERROR(IF(ABS('C-1'!S38)&gt;=10,IF('C-1'!S38&gt;=0,'C-1'!S38*RANDBETWEEN(110,120)*0.01,'C-1'!S38*RANDBETWEEN(80,90)*0.01),'C-1'!S38+RANDBETWEEN(1,3)),0),0)&amp;"】")</f>
        <v/>
      </c>
      <c r="T38" s="346" t="str">
        <f ca="1">IF('C-1'!T38="","","【"&amp;ROUND(IFERROR(IF(ABS('C-1'!T38)&gt;=10,IF('C-1'!T38&gt;=0,'C-1'!T38*RANDBETWEEN(80,90)*0.01,'C-1'!T38*RANDBETWEEN(110,120)*0.01),'C-1'!T38-RANDBETWEEN(1,3)),0),0)&amp;"～"&amp;ROUND(IFERROR(IF(ABS('C-1'!T38)&gt;=10,IF('C-1'!T38&gt;=0,'C-1'!T38*RANDBETWEEN(110,120)*0.01,'C-1'!T38*RANDBETWEEN(80,90)*0.01),'C-1'!T38+RANDBETWEEN(1,3)),0),0)&amp;"】")</f>
        <v/>
      </c>
      <c r="U38" s="346" t="str">
        <f ca="1">IF('C-1'!U38="","","【"&amp;ROUND(IFERROR(IF(ABS('C-1'!U38)&gt;=10,IF('C-1'!U38&gt;=0,'C-1'!U38*RANDBETWEEN(80,90)*0.01,'C-1'!U38*RANDBETWEEN(110,120)*0.01),'C-1'!U38-RANDBETWEEN(1,3)),0),0)&amp;"～"&amp;ROUND(IFERROR(IF(ABS('C-1'!U38)&gt;=10,IF('C-1'!U38&gt;=0,'C-1'!U38*RANDBETWEEN(110,120)*0.01,'C-1'!U38*RANDBETWEEN(80,90)*0.01),'C-1'!U38+RANDBETWEEN(1,3)),0),0)&amp;"】")</f>
        <v/>
      </c>
      <c r="V38" s="346" t="str">
        <f ca="1">IF('C-1'!V38="","","【"&amp;ROUND(IFERROR(IF(ABS('C-1'!V38)&gt;=10,IF('C-1'!V38&gt;=0,'C-1'!V38*RANDBETWEEN(80,90)*0.01,'C-1'!V38*RANDBETWEEN(110,120)*0.01),'C-1'!V38-RANDBETWEEN(1,3)),0),0)&amp;"～"&amp;ROUND(IFERROR(IF(ABS('C-1'!V38)&gt;=10,IF('C-1'!V38&gt;=0,'C-1'!V38*RANDBETWEEN(110,120)*0.01,'C-1'!V38*RANDBETWEEN(80,90)*0.01),'C-1'!V38+RANDBETWEEN(1,3)),0),0)&amp;"】")</f>
        <v/>
      </c>
      <c r="W38" s="346" t="str">
        <f ca="1">IF('C-1'!W38="","","【"&amp;ROUND(IFERROR(IF(ABS('C-1'!W38)&gt;=10,IF('C-1'!W38&gt;=0,'C-1'!W38*RANDBETWEEN(80,90)*0.01,'C-1'!W38*RANDBETWEEN(110,120)*0.01),'C-1'!W38-RANDBETWEEN(1,3)),0),0)&amp;"～"&amp;ROUND(IFERROR(IF(ABS('C-1'!W38)&gt;=10,IF('C-1'!W38&gt;=0,'C-1'!W38*RANDBETWEEN(110,120)*0.01,'C-1'!W38*RANDBETWEEN(80,90)*0.01),'C-1'!W38+RANDBETWEEN(1,3)),0),0)&amp;"】")</f>
        <v/>
      </c>
      <c r="X38" s="675" t="str">
        <f ca="1">IF('C-1'!X38="","","【"&amp;ROUND(IFERROR(IF(ABS('C-1'!X38)&gt;=10,IF('C-1'!X38&gt;=0,'C-1'!X38*RANDBETWEEN(80,90)*0.01,'C-1'!X38*RANDBETWEEN(110,120)*0.01),'C-1'!X38-RANDBETWEEN(1,3)),0),0)&amp;"～"&amp;ROUND(IFERROR(IF(ABS('C-1'!X38)&gt;=10,IF('C-1'!X38&gt;=0,'C-1'!X38*RANDBETWEEN(110,120)*0.01,'C-1'!X38*RANDBETWEEN(80,90)*0.01),'C-1'!X38+RANDBETWEEN(1,3)),0),0)&amp;"】")</f>
        <v/>
      </c>
    </row>
    <row r="39" spans="2:24" ht="30.75" customHeight="1" x14ac:dyDescent="0.2">
      <c r="B39" s="205" t="s">
        <v>272</v>
      </c>
      <c r="C39" s="432" t="str">
        <f>IF('C-1'!C39="","",'C-1'!C39)</f>
        <v/>
      </c>
      <c r="D39" s="432" t="str">
        <f>IF('C-1'!D39="","",'C-1'!D39)</f>
        <v>輸入者</v>
      </c>
      <c r="E39" s="432" t="str">
        <f>IF('C-1'!E39="","",'C-1'!E39)</f>
        <v>非関連企業</v>
      </c>
      <c r="F39" s="340" t="str">
        <f>IF('C-1'!F39="","",'C-1'!F39)</f>
        <v/>
      </c>
      <c r="G39" s="340" t="str">
        <f>IF('C-1'!G39="","",'C-1'!G39)</f>
        <v/>
      </c>
      <c r="H39" s="339" t="str">
        <f>IF('C-1'!H39="","",'C-1'!H39)</f>
        <v/>
      </c>
      <c r="I39" s="340" t="str">
        <f>IF('C-1'!I39="","",'C-1'!I39)</f>
        <v/>
      </c>
      <c r="J39" s="342" t="str">
        <f ca="1">IF('C-1'!J39="","","【"&amp;ROUND(IFERROR(IF(ABS('C-1'!J39)&gt;=10,IF('C-1'!J39&gt;=0,'C-1'!J39*RANDBETWEEN(80,90)*0.01,'C-1'!J39*RANDBETWEEN(110,120)*0.01),'C-1'!J39-RANDBETWEEN(1,3)),0),0)&amp;"～"&amp;ROUND(IFERROR(IF(ABS('C-1'!J39)&gt;=10,IF('C-1'!J39&gt;=0,'C-1'!J39*RANDBETWEEN(110,120)*0.01,'C-1'!J39*RANDBETWEEN(80,90)*0.01),'C-1'!J39+RANDBETWEEN(1,3)),0),0)&amp;"】")</f>
        <v/>
      </c>
      <c r="K39" s="342" t="str">
        <f ca="1">IF('C-1'!K39="","","【"&amp;ROUND(IFERROR(IF(ABS('C-1'!K39)&gt;=10,IF('C-1'!K39&gt;=0,'C-1'!K39*RANDBETWEEN(80,90)*0.01,'C-1'!K39*RANDBETWEEN(110,120)*0.01),'C-1'!K39-RANDBETWEEN(1,3)),0),0)&amp;"～"&amp;ROUND(IFERROR(IF(ABS('C-1'!K39)&gt;=10,IF('C-1'!K39&gt;=0,'C-1'!K39*RANDBETWEEN(110,120)*0.01,'C-1'!K39*RANDBETWEEN(80,90)*0.01),'C-1'!K39+RANDBETWEEN(1,3)),0),0)&amp;"】")</f>
        <v/>
      </c>
      <c r="L39" s="340" t="str">
        <f>IF('C-1'!L39="","",'C-1'!L39)</f>
        <v/>
      </c>
      <c r="M39" s="606" t="str">
        <f>IF('C-1'!M39="","",'C-1'!M39)</f>
        <v/>
      </c>
      <c r="N39" s="45" t="str">
        <f ca="1">IF('C-1'!N39="","","【"&amp;ROUND(IFERROR(IF(ABS('C-1'!N39)&gt;=10,IF('C-1'!N39&gt;=0,'C-1'!N39*RANDBETWEEN(80,90)*0.01,'C-1'!N39*RANDBETWEEN(110,120)*0.01),'C-1'!N39-RANDBETWEEN(1,3)),0),0)&amp;"～"&amp;ROUND(IFERROR(IF(ABS('C-1'!N39)&gt;=10,IF('C-1'!N39&gt;=0,'C-1'!N39*RANDBETWEEN(110,120)*0.01,'C-1'!N39*RANDBETWEEN(80,90)*0.01),'C-1'!N39+RANDBETWEEN(1,3)),0),0)&amp;"】")</f>
        <v/>
      </c>
      <c r="O39" s="45" t="str">
        <f ca="1">IF('C-1'!O39="","","【"&amp;ROUND(IFERROR(IF(ABS('C-1'!O39)&gt;=10,IF('C-1'!O39&gt;=0,'C-1'!O39*RANDBETWEEN(80,90)*0.01,'C-1'!O39*RANDBETWEEN(110,120)*0.01),'C-1'!O39-RANDBETWEEN(1,3)),0),0)&amp;"～"&amp;ROUND(IFERROR(IF(ABS('C-1'!O39)&gt;=10,IF('C-1'!O39&gt;=0,'C-1'!O39*RANDBETWEEN(110,120)*0.01,'C-1'!O39*RANDBETWEEN(80,90)*0.01),'C-1'!O39+RANDBETWEEN(1,3)),0),0)&amp;"】")</f>
        <v/>
      </c>
      <c r="P39" s="45" t="str">
        <f ca="1">IF('C-1'!P39="","","【"&amp;ROUND(IFERROR(IF(ABS('C-1'!P39)&gt;=10,IF('C-1'!P39&gt;=0,'C-1'!P39*RANDBETWEEN(80,90)*0.01,'C-1'!P39*RANDBETWEEN(110,120)*0.01),'C-1'!P39-RANDBETWEEN(1,3)),0),0)&amp;"～"&amp;ROUND(IFERROR(IF(ABS('C-1'!P39)&gt;=10,IF('C-1'!P39&gt;=0,'C-1'!P39*RANDBETWEEN(110,120)*0.01,'C-1'!P39*RANDBETWEEN(80,90)*0.01),'C-1'!P39+RANDBETWEEN(1,3)),0),0)&amp;"】")</f>
        <v/>
      </c>
      <c r="Q39" s="45" t="str">
        <f ca="1">IF('C-1'!Q39="","","【"&amp;ROUND(IFERROR(IF(ABS('C-1'!Q39)&gt;=10,IF('C-1'!Q39&gt;=0,'C-1'!Q39*RANDBETWEEN(80,90)*0.01,'C-1'!Q39*RANDBETWEEN(110,120)*0.01),'C-1'!Q39-RANDBETWEEN(1,3)),0),0)&amp;"～"&amp;ROUND(IFERROR(IF(ABS('C-1'!Q39)&gt;=10,IF('C-1'!Q39&gt;=0,'C-1'!Q39*RANDBETWEEN(110,120)*0.01,'C-1'!Q39*RANDBETWEEN(80,90)*0.01),'C-1'!Q39+RANDBETWEEN(1,3)),0),0)&amp;"】")</f>
        <v/>
      </c>
      <c r="R39" s="346" t="str">
        <f ca="1">IF('C-1'!R39="","","【"&amp;ROUND(IFERROR(IF(ABS('C-1'!R39)&gt;=10,IF('C-1'!R39&gt;=0,'C-1'!R39*RANDBETWEEN(80,90)*0.01,'C-1'!R39*RANDBETWEEN(110,120)*0.01),'C-1'!R39-RANDBETWEEN(1,3)),0),0)&amp;"～"&amp;ROUND(IFERROR(IF(ABS('C-1'!R39)&gt;=10,IF('C-1'!R39&gt;=0,'C-1'!R39*RANDBETWEEN(110,120)*0.01,'C-1'!R39*RANDBETWEEN(80,90)*0.01),'C-1'!R39+RANDBETWEEN(1,3)),0),0)&amp;"】")</f>
        <v/>
      </c>
      <c r="S39" s="346" t="str">
        <f ca="1">IF('C-1'!S39="","","【"&amp;ROUND(IFERROR(IF(ABS('C-1'!S39)&gt;=10,IF('C-1'!S39&gt;=0,'C-1'!S39*RANDBETWEEN(80,90)*0.01,'C-1'!S39*RANDBETWEEN(110,120)*0.01),'C-1'!S39-RANDBETWEEN(1,3)),0),0)&amp;"～"&amp;ROUND(IFERROR(IF(ABS('C-1'!S39)&gt;=10,IF('C-1'!S39&gt;=0,'C-1'!S39*RANDBETWEEN(110,120)*0.01,'C-1'!S39*RANDBETWEEN(80,90)*0.01),'C-1'!S39+RANDBETWEEN(1,3)),0),0)&amp;"】")</f>
        <v/>
      </c>
      <c r="T39" s="346" t="str">
        <f ca="1">IF('C-1'!T39="","","【"&amp;ROUND(IFERROR(IF(ABS('C-1'!T39)&gt;=10,IF('C-1'!T39&gt;=0,'C-1'!T39*RANDBETWEEN(80,90)*0.01,'C-1'!T39*RANDBETWEEN(110,120)*0.01),'C-1'!T39-RANDBETWEEN(1,3)),0),0)&amp;"～"&amp;ROUND(IFERROR(IF(ABS('C-1'!T39)&gt;=10,IF('C-1'!T39&gt;=0,'C-1'!T39*RANDBETWEEN(110,120)*0.01,'C-1'!T39*RANDBETWEEN(80,90)*0.01),'C-1'!T39+RANDBETWEEN(1,3)),0),0)&amp;"】")</f>
        <v/>
      </c>
      <c r="U39" s="346" t="str">
        <f ca="1">IF('C-1'!U39="","","【"&amp;ROUND(IFERROR(IF(ABS('C-1'!U39)&gt;=10,IF('C-1'!U39&gt;=0,'C-1'!U39*RANDBETWEEN(80,90)*0.01,'C-1'!U39*RANDBETWEEN(110,120)*0.01),'C-1'!U39-RANDBETWEEN(1,3)),0),0)&amp;"～"&amp;ROUND(IFERROR(IF(ABS('C-1'!U39)&gt;=10,IF('C-1'!U39&gt;=0,'C-1'!U39*RANDBETWEEN(110,120)*0.01,'C-1'!U39*RANDBETWEEN(80,90)*0.01),'C-1'!U39+RANDBETWEEN(1,3)),0),0)&amp;"】")</f>
        <v/>
      </c>
      <c r="V39" s="346" t="str">
        <f ca="1">IF('C-1'!V39="","","【"&amp;ROUND(IFERROR(IF(ABS('C-1'!V39)&gt;=10,IF('C-1'!V39&gt;=0,'C-1'!V39*RANDBETWEEN(80,90)*0.01,'C-1'!V39*RANDBETWEEN(110,120)*0.01),'C-1'!V39-RANDBETWEEN(1,3)),0),0)&amp;"～"&amp;ROUND(IFERROR(IF(ABS('C-1'!V39)&gt;=10,IF('C-1'!V39&gt;=0,'C-1'!V39*RANDBETWEEN(110,120)*0.01,'C-1'!V39*RANDBETWEEN(80,90)*0.01),'C-1'!V39+RANDBETWEEN(1,3)),0),0)&amp;"】")</f>
        <v/>
      </c>
      <c r="W39" s="346" t="str">
        <f ca="1">IF('C-1'!W39="","","【"&amp;ROUND(IFERROR(IF(ABS('C-1'!W39)&gt;=10,IF('C-1'!W39&gt;=0,'C-1'!W39*RANDBETWEEN(80,90)*0.01,'C-1'!W39*RANDBETWEEN(110,120)*0.01),'C-1'!W39-RANDBETWEEN(1,3)),0),0)&amp;"～"&amp;ROUND(IFERROR(IF(ABS('C-1'!W39)&gt;=10,IF('C-1'!W39&gt;=0,'C-1'!W39*RANDBETWEEN(110,120)*0.01,'C-1'!W39*RANDBETWEEN(80,90)*0.01),'C-1'!W39+RANDBETWEEN(1,3)),0),0)&amp;"】")</f>
        <v/>
      </c>
      <c r="X39" s="675" t="str">
        <f ca="1">IF('C-1'!X39="","","【"&amp;ROUND(IFERROR(IF(ABS('C-1'!X39)&gt;=10,IF('C-1'!X39&gt;=0,'C-1'!X39*RANDBETWEEN(80,90)*0.01,'C-1'!X39*RANDBETWEEN(110,120)*0.01),'C-1'!X39-RANDBETWEEN(1,3)),0),0)&amp;"～"&amp;ROUND(IFERROR(IF(ABS('C-1'!X39)&gt;=10,IF('C-1'!X39&gt;=0,'C-1'!X39*RANDBETWEEN(110,120)*0.01,'C-1'!X39*RANDBETWEEN(80,90)*0.01),'C-1'!X39+RANDBETWEEN(1,3)),0),0)&amp;"】")</f>
        <v/>
      </c>
    </row>
    <row r="40" spans="2:24" ht="30.75" customHeight="1" x14ac:dyDescent="0.2">
      <c r="B40" s="205" t="s">
        <v>272</v>
      </c>
      <c r="C40" s="432" t="str">
        <f>IF('C-1'!C40="","",'C-1'!C40)</f>
        <v/>
      </c>
      <c r="D40" s="432" t="str">
        <f>IF('C-1'!D40="","",'C-1'!D40)</f>
        <v>輸入者</v>
      </c>
      <c r="E40" s="432" t="str">
        <f>IF('C-1'!E40="","",'C-1'!E40)</f>
        <v>非関連企業</v>
      </c>
      <c r="F40" s="340" t="str">
        <f>IF('C-1'!F40="","",'C-1'!F40)</f>
        <v/>
      </c>
      <c r="G40" s="340" t="str">
        <f>IF('C-1'!G40="","",'C-1'!G40)</f>
        <v/>
      </c>
      <c r="H40" s="339" t="str">
        <f>IF('C-1'!H40="","",'C-1'!H40)</f>
        <v/>
      </c>
      <c r="I40" s="340" t="str">
        <f>IF('C-1'!I40="","",'C-1'!I40)</f>
        <v/>
      </c>
      <c r="J40" s="342" t="str">
        <f ca="1">IF('C-1'!J40="","","【"&amp;ROUND(IFERROR(IF(ABS('C-1'!J40)&gt;=10,IF('C-1'!J40&gt;=0,'C-1'!J40*RANDBETWEEN(80,90)*0.01,'C-1'!J40*RANDBETWEEN(110,120)*0.01),'C-1'!J40-RANDBETWEEN(1,3)),0),0)&amp;"～"&amp;ROUND(IFERROR(IF(ABS('C-1'!J40)&gt;=10,IF('C-1'!J40&gt;=0,'C-1'!J40*RANDBETWEEN(110,120)*0.01,'C-1'!J40*RANDBETWEEN(80,90)*0.01),'C-1'!J40+RANDBETWEEN(1,3)),0),0)&amp;"】")</f>
        <v/>
      </c>
      <c r="K40" s="342" t="str">
        <f ca="1">IF('C-1'!K40="","","【"&amp;ROUND(IFERROR(IF(ABS('C-1'!K40)&gt;=10,IF('C-1'!K40&gt;=0,'C-1'!K40*RANDBETWEEN(80,90)*0.01,'C-1'!K40*RANDBETWEEN(110,120)*0.01),'C-1'!K40-RANDBETWEEN(1,3)),0),0)&amp;"～"&amp;ROUND(IFERROR(IF(ABS('C-1'!K40)&gt;=10,IF('C-1'!K40&gt;=0,'C-1'!K40*RANDBETWEEN(110,120)*0.01,'C-1'!K40*RANDBETWEEN(80,90)*0.01),'C-1'!K40+RANDBETWEEN(1,3)),0),0)&amp;"】")</f>
        <v/>
      </c>
      <c r="L40" s="340" t="str">
        <f>IF('C-1'!L40="","",'C-1'!L40)</f>
        <v/>
      </c>
      <c r="M40" s="606" t="str">
        <f>IF('C-1'!M40="","",'C-1'!M40)</f>
        <v/>
      </c>
      <c r="N40" s="45" t="str">
        <f ca="1">IF('C-1'!N40="","","【"&amp;ROUND(IFERROR(IF(ABS('C-1'!N40)&gt;=10,IF('C-1'!N40&gt;=0,'C-1'!N40*RANDBETWEEN(80,90)*0.01,'C-1'!N40*RANDBETWEEN(110,120)*0.01),'C-1'!N40-RANDBETWEEN(1,3)),0),0)&amp;"～"&amp;ROUND(IFERROR(IF(ABS('C-1'!N40)&gt;=10,IF('C-1'!N40&gt;=0,'C-1'!N40*RANDBETWEEN(110,120)*0.01,'C-1'!N40*RANDBETWEEN(80,90)*0.01),'C-1'!N40+RANDBETWEEN(1,3)),0),0)&amp;"】")</f>
        <v/>
      </c>
      <c r="O40" s="45" t="str">
        <f ca="1">IF('C-1'!O40="","","【"&amp;ROUND(IFERROR(IF(ABS('C-1'!O40)&gt;=10,IF('C-1'!O40&gt;=0,'C-1'!O40*RANDBETWEEN(80,90)*0.01,'C-1'!O40*RANDBETWEEN(110,120)*0.01),'C-1'!O40-RANDBETWEEN(1,3)),0),0)&amp;"～"&amp;ROUND(IFERROR(IF(ABS('C-1'!O40)&gt;=10,IF('C-1'!O40&gt;=0,'C-1'!O40*RANDBETWEEN(110,120)*0.01,'C-1'!O40*RANDBETWEEN(80,90)*0.01),'C-1'!O40+RANDBETWEEN(1,3)),0),0)&amp;"】")</f>
        <v/>
      </c>
      <c r="P40" s="45" t="str">
        <f ca="1">IF('C-1'!P40="","","【"&amp;ROUND(IFERROR(IF(ABS('C-1'!P40)&gt;=10,IF('C-1'!P40&gt;=0,'C-1'!P40*RANDBETWEEN(80,90)*0.01,'C-1'!P40*RANDBETWEEN(110,120)*0.01),'C-1'!P40-RANDBETWEEN(1,3)),0),0)&amp;"～"&amp;ROUND(IFERROR(IF(ABS('C-1'!P40)&gt;=10,IF('C-1'!P40&gt;=0,'C-1'!P40*RANDBETWEEN(110,120)*0.01,'C-1'!P40*RANDBETWEEN(80,90)*0.01),'C-1'!P40+RANDBETWEEN(1,3)),0),0)&amp;"】")</f>
        <v/>
      </c>
      <c r="Q40" s="45" t="str">
        <f ca="1">IF('C-1'!Q40="","","【"&amp;ROUND(IFERROR(IF(ABS('C-1'!Q40)&gt;=10,IF('C-1'!Q40&gt;=0,'C-1'!Q40*RANDBETWEEN(80,90)*0.01,'C-1'!Q40*RANDBETWEEN(110,120)*0.01),'C-1'!Q40-RANDBETWEEN(1,3)),0),0)&amp;"～"&amp;ROUND(IFERROR(IF(ABS('C-1'!Q40)&gt;=10,IF('C-1'!Q40&gt;=0,'C-1'!Q40*RANDBETWEEN(110,120)*0.01,'C-1'!Q40*RANDBETWEEN(80,90)*0.01),'C-1'!Q40+RANDBETWEEN(1,3)),0),0)&amp;"】")</f>
        <v/>
      </c>
      <c r="R40" s="346" t="str">
        <f ca="1">IF('C-1'!R40="","","【"&amp;ROUND(IFERROR(IF(ABS('C-1'!R40)&gt;=10,IF('C-1'!R40&gt;=0,'C-1'!R40*RANDBETWEEN(80,90)*0.01,'C-1'!R40*RANDBETWEEN(110,120)*0.01),'C-1'!R40-RANDBETWEEN(1,3)),0),0)&amp;"～"&amp;ROUND(IFERROR(IF(ABS('C-1'!R40)&gt;=10,IF('C-1'!R40&gt;=0,'C-1'!R40*RANDBETWEEN(110,120)*0.01,'C-1'!R40*RANDBETWEEN(80,90)*0.01),'C-1'!R40+RANDBETWEEN(1,3)),0),0)&amp;"】")</f>
        <v/>
      </c>
      <c r="S40" s="346" t="str">
        <f ca="1">IF('C-1'!S40="","","【"&amp;ROUND(IFERROR(IF(ABS('C-1'!S40)&gt;=10,IF('C-1'!S40&gt;=0,'C-1'!S40*RANDBETWEEN(80,90)*0.01,'C-1'!S40*RANDBETWEEN(110,120)*0.01),'C-1'!S40-RANDBETWEEN(1,3)),0),0)&amp;"～"&amp;ROUND(IFERROR(IF(ABS('C-1'!S40)&gt;=10,IF('C-1'!S40&gt;=0,'C-1'!S40*RANDBETWEEN(110,120)*0.01,'C-1'!S40*RANDBETWEEN(80,90)*0.01),'C-1'!S40+RANDBETWEEN(1,3)),0),0)&amp;"】")</f>
        <v/>
      </c>
      <c r="T40" s="346" t="str">
        <f ca="1">IF('C-1'!T40="","","【"&amp;ROUND(IFERROR(IF(ABS('C-1'!T40)&gt;=10,IF('C-1'!T40&gt;=0,'C-1'!T40*RANDBETWEEN(80,90)*0.01,'C-1'!T40*RANDBETWEEN(110,120)*0.01),'C-1'!T40-RANDBETWEEN(1,3)),0),0)&amp;"～"&amp;ROUND(IFERROR(IF(ABS('C-1'!T40)&gt;=10,IF('C-1'!T40&gt;=0,'C-1'!T40*RANDBETWEEN(110,120)*0.01,'C-1'!T40*RANDBETWEEN(80,90)*0.01),'C-1'!T40+RANDBETWEEN(1,3)),0),0)&amp;"】")</f>
        <v/>
      </c>
      <c r="U40" s="346" t="str">
        <f ca="1">IF('C-1'!U40="","","【"&amp;ROUND(IFERROR(IF(ABS('C-1'!U40)&gt;=10,IF('C-1'!U40&gt;=0,'C-1'!U40*RANDBETWEEN(80,90)*0.01,'C-1'!U40*RANDBETWEEN(110,120)*0.01),'C-1'!U40-RANDBETWEEN(1,3)),0),0)&amp;"～"&amp;ROUND(IFERROR(IF(ABS('C-1'!U40)&gt;=10,IF('C-1'!U40&gt;=0,'C-1'!U40*RANDBETWEEN(110,120)*0.01,'C-1'!U40*RANDBETWEEN(80,90)*0.01),'C-1'!U40+RANDBETWEEN(1,3)),0),0)&amp;"】")</f>
        <v/>
      </c>
      <c r="V40" s="346" t="str">
        <f ca="1">IF('C-1'!V40="","","【"&amp;ROUND(IFERROR(IF(ABS('C-1'!V40)&gt;=10,IF('C-1'!V40&gt;=0,'C-1'!V40*RANDBETWEEN(80,90)*0.01,'C-1'!V40*RANDBETWEEN(110,120)*0.01),'C-1'!V40-RANDBETWEEN(1,3)),0),0)&amp;"～"&amp;ROUND(IFERROR(IF(ABS('C-1'!V40)&gt;=10,IF('C-1'!V40&gt;=0,'C-1'!V40*RANDBETWEEN(110,120)*0.01,'C-1'!V40*RANDBETWEEN(80,90)*0.01),'C-1'!V40+RANDBETWEEN(1,3)),0),0)&amp;"】")</f>
        <v/>
      </c>
      <c r="W40" s="346" t="str">
        <f ca="1">IF('C-1'!W40="","","【"&amp;ROUND(IFERROR(IF(ABS('C-1'!W40)&gt;=10,IF('C-1'!W40&gt;=0,'C-1'!W40*RANDBETWEEN(80,90)*0.01,'C-1'!W40*RANDBETWEEN(110,120)*0.01),'C-1'!W40-RANDBETWEEN(1,3)),0),0)&amp;"～"&amp;ROUND(IFERROR(IF(ABS('C-1'!W40)&gt;=10,IF('C-1'!W40&gt;=0,'C-1'!W40*RANDBETWEEN(110,120)*0.01,'C-1'!W40*RANDBETWEEN(80,90)*0.01),'C-1'!W40+RANDBETWEEN(1,3)),0),0)&amp;"】")</f>
        <v/>
      </c>
      <c r="X40" s="675" t="str">
        <f ca="1">IF('C-1'!X40="","","【"&amp;ROUND(IFERROR(IF(ABS('C-1'!X40)&gt;=10,IF('C-1'!X40&gt;=0,'C-1'!X40*RANDBETWEEN(80,90)*0.01,'C-1'!X40*RANDBETWEEN(110,120)*0.01),'C-1'!X40-RANDBETWEEN(1,3)),0),0)&amp;"～"&amp;ROUND(IFERROR(IF(ABS('C-1'!X40)&gt;=10,IF('C-1'!X40&gt;=0,'C-1'!X40*RANDBETWEEN(110,120)*0.01,'C-1'!X40*RANDBETWEEN(80,90)*0.01),'C-1'!X40+RANDBETWEEN(1,3)),0),0)&amp;"】")</f>
        <v/>
      </c>
    </row>
    <row r="41" spans="2:24" ht="30.75" customHeight="1" x14ac:dyDescent="0.2">
      <c r="B41" s="205" t="s">
        <v>272</v>
      </c>
      <c r="C41" s="432" t="str">
        <f>IF('C-1'!C41="","",'C-1'!C41)</f>
        <v/>
      </c>
      <c r="D41" s="432" t="str">
        <f>IF('C-1'!D41="","",'C-1'!D41)</f>
        <v>輸入者</v>
      </c>
      <c r="E41" s="432" t="str">
        <f>IF('C-1'!E41="","",'C-1'!E41)</f>
        <v>非関連企業</v>
      </c>
      <c r="F41" s="340" t="str">
        <f>IF('C-1'!F41="","",'C-1'!F41)</f>
        <v/>
      </c>
      <c r="G41" s="340" t="str">
        <f>IF('C-1'!G41="","",'C-1'!G41)</f>
        <v/>
      </c>
      <c r="H41" s="339" t="str">
        <f>IF('C-1'!H41="","",'C-1'!H41)</f>
        <v/>
      </c>
      <c r="I41" s="340" t="str">
        <f>IF('C-1'!I41="","",'C-1'!I41)</f>
        <v/>
      </c>
      <c r="J41" s="342" t="str">
        <f ca="1">IF('C-1'!J41="","","【"&amp;ROUND(IFERROR(IF(ABS('C-1'!J41)&gt;=10,IF('C-1'!J41&gt;=0,'C-1'!J41*RANDBETWEEN(80,90)*0.01,'C-1'!J41*RANDBETWEEN(110,120)*0.01),'C-1'!J41-RANDBETWEEN(1,3)),0),0)&amp;"～"&amp;ROUND(IFERROR(IF(ABS('C-1'!J41)&gt;=10,IF('C-1'!J41&gt;=0,'C-1'!J41*RANDBETWEEN(110,120)*0.01,'C-1'!J41*RANDBETWEEN(80,90)*0.01),'C-1'!J41+RANDBETWEEN(1,3)),0),0)&amp;"】")</f>
        <v/>
      </c>
      <c r="K41" s="342" t="str">
        <f ca="1">IF('C-1'!K41="","","【"&amp;ROUND(IFERROR(IF(ABS('C-1'!K41)&gt;=10,IF('C-1'!K41&gt;=0,'C-1'!K41*RANDBETWEEN(80,90)*0.01,'C-1'!K41*RANDBETWEEN(110,120)*0.01),'C-1'!K41-RANDBETWEEN(1,3)),0),0)&amp;"～"&amp;ROUND(IFERROR(IF(ABS('C-1'!K41)&gt;=10,IF('C-1'!K41&gt;=0,'C-1'!K41*RANDBETWEEN(110,120)*0.01,'C-1'!K41*RANDBETWEEN(80,90)*0.01),'C-1'!K41+RANDBETWEEN(1,3)),0),0)&amp;"】")</f>
        <v/>
      </c>
      <c r="L41" s="340" t="str">
        <f>IF('C-1'!L41="","",'C-1'!L41)</f>
        <v/>
      </c>
      <c r="M41" s="606" t="str">
        <f>IF('C-1'!M41="","",'C-1'!M41)</f>
        <v/>
      </c>
      <c r="N41" s="45" t="str">
        <f ca="1">IF('C-1'!N41="","","【"&amp;ROUND(IFERROR(IF(ABS('C-1'!N41)&gt;=10,IF('C-1'!N41&gt;=0,'C-1'!N41*RANDBETWEEN(80,90)*0.01,'C-1'!N41*RANDBETWEEN(110,120)*0.01),'C-1'!N41-RANDBETWEEN(1,3)),0),0)&amp;"～"&amp;ROUND(IFERROR(IF(ABS('C-1'!N41)&gt;=10,IF('C-1'!N41&gt;=0,'C-1'!N41*RANDBETWEEN(110,120)*0.01,'C-1'!N41*RANDBETWEEN(80,90)*0.01),'C-1'!N41+RANDBETWEEN(1,3)),0),0)&amp;"】")</f>
        <v/>
      </c>
      <c r="O41" s="45" t="str">
        <f ca="1">IF('C-1'!O41="","","【"&amp;ROUND(IFERROR(IF(ABS('C-1'!O41)&gt;=10,IF('C-1'!O41&gt;=0,'C-1'!O41*RANDBETWEEN(80,90)*0.01,'C-1'!O41*RANDBETWEEN(110,120)*0.01),'C-1'!O41-RANDBETWEEN(1,3)),0),0)&amp;"～"&amp;ROUND(IFERROR(IF(ABS('C-1'!O41)&gt;=10,IF('C-1'!O41&gt;=0,'C-1'!O41*RANDBETWEEN(110,120)*0.01,'C-1'!O41*RANDBETWEEN(80,90)*0.01),'C-1'!O41+RANDBETWEEN(1,3)),0),0)&amp;"】")</f>
        <v/>
      </c>
      <c r="P41" s="45" t="str">
        <f ca="1">IF('C-1'!P41="","","【"&amp;ROUND(IFERROR(IF(ABS('C-1'!P41)&gt;=10,IF('C-1'!P41&gt;=0,'C-1'!P41*RANDBETWEEN(80,90)*0.01,'C-1'!P41*RANDBETWEEN(110,120)*0.01),'C-1'!P41-RANDBETWEEN(1,3)),0),0)&amp;"～"&amp;ROUND(IFERROR(IF(ABS('C-1'!P41)&gt;=10,IF('C-1'!P41&gt;=0,'C-1'!P41*RANDBETWEEN(110,120)*0.01,'C-1'!P41*RANDBETWEEN(80,90)*0.01),'C-1'!P41+RANDBETWEEN(1,3)),0),0)&amp;"】")</f>
        <v/>
      </c>
      <c r="Q41" s="45" t="str">
        <f ca="1">IF('C-1'!Q41="","","【"&amp;ROUND(IFERROR(IF(ABS('C-1'!Q41)&gt;=10,IF('C-1'!Q41&gt;=0,'C-1'!Q41*RANDBETWEEN(80,90)*0.01,'C-1'!Q41*RANDBETWEEN(110,120)*0.01),'C-1'!Q41-RANDBETWEEN(1,3)),0),0)&amp;"～"&amp;ROUND(IFERROR(IF(ABS('C-1'!Q41)&gt;=10,IF('C-1'!Q41&gt;=0,'C-1'!Q41*RANDBETWEEN(110,120)*0.01,'C-1'!Q41*RANDBETWEEN(80,90)*0.01),'C-1'!Q41+RANDBETWEEN(1,3)),0),0)&amp;"】")</f>
        <v/>
      </c>
      <c r="R41" s="346" t="str">
        <f ca="1">IF('C-1'!R41="","","【"&amp;ROUND(IFERROR(IF(ABS('C-1'!R41)&gt;=10,IF('C-1'!R41&gt;=0,'C-1'!R41*RANDBETWEEN(80,90)*0.01,'C-1'!R41*RANDBETWEEN(110,120)*0.01),'C-1'!R41-RANDBETWEEN(1,3)),0),0)&amp;"～"&amp;ROUND(IFERROR(IF(ABS('C-1'!R41)&gt;=10,IF('C-1'!R41&gt;=0,'C-1'!R41*RANDBETWEEN(110,120)*0.01,'C-1'!R41*RANDBETWEEN(80,90)*0.01),'C-1'!R41+RANDBETWEEN(1,3)),0),0)&amp;"】")</f>
        <v/>
      </c>
      <c r="S41" s="346" t="str">
        <f ca="1">IF('C-1'!S41="","","【"&amp;ROUND(IFERROR(IF(ABS('C-1'!S41)&gt;=10,IF('C-1'!S41&gt;=0,'C-1'!S41*RANDBETWEEN(80,90)*0.01,'C-1'!S41*RANDBETWEEN(110,120)*0.01),'C-1'!S41-RANDBETWEEN(1,3)),0),0)&amp;"～"&amp;ROUND(IFERROR(IF(ABS('C-1'!S41)&gt;=10,IF('C-1'!S41&gt;=0,'C-1'!S41*RANDBETWEEN(110,120)*0.01,'C-1'!S41*RANDBETWEEN(80,90)*0.01),'C-1'!S41+RANDBETWEEN(1,3)),0),0)&amp;"】")</f>
        <v/>
      </c>
      <c r="T41" s="346" t="str">
        <f ca="1">IF('C-1'!T41="","","【"&amp;ROUND(IFERROR(IF(ABS('C-1'!T41)&gt;=10,IF('C-1'!T41&gt;=0,'C-1'!T41*RANDBETWEEN(80,90)*0.01,'C-1'!T41*RANDBETWEEN(110,120)*0.01),'C-1'!T41-RANDBETWEEN(1,3)),0),0)&amp;"～"&amp;ROUND(IFERROR(IF(ABS('C-1'!T41)&gt;=10,IF('C-1'!T41&gt;=0,'C-1'!T41*RANDBETWEEN(110,120)*0.01,'C-1'!T41*RANDBETWEEN(80,90)*0.01),'C-1'!T41+RANDBETWEEN(1,3)),0),0)&amp;"】")</f>
        <v/>
      </c>
      <c r="U41" s="346" t="str">
        <f ca="1">IF('C-1'!U41="","","【"&amp;ROUND(IFERROR(IF(ABS('C-1'!U41)&gt;=10,IF('C-1'!U41&gt;=0,'C-1'!U41*RANDBETWEEN(80,90)*0.01,'C-1'!U41*RANDBETWEEN(110,120)*0.01),'C-1'!U41-RANDBETWEEN(1,3)),0),0)&amp;"～"&amp;ROUND(IFERROR(IF(ABS('C-1'!U41)&gt;=10,IF('C-1'!U41&gt;=0,'C-1'!U41*RANDBETWEEN(110,120)*0.01,'C-1'!U41*RANDBETWEEN(80,90)*0.01),'C-1'!U41+RANDBETWEEN(1,3)),0),0)&amp;"】")</f>
        <v/>
      </c>
      <c r="V41" s="346" t="str">
        <f ca="1">IF('C-1'!V41="","","【"&amp;ROUND(IFERROR(IF(ABS('C-1'!V41)&gt;=10,IF('C-1'!V41&gt;=0,'C-1'!V41*RANDBETWEEN(80,90)*0.01,'C-1'!V41*RANDBETWEEN(110,120)*0.01),'C-1'!V41-RANDBETWEEN(1,3)),0),0)&amp;"～"&amp;ROUND(IFERROR(IF(ABS('C-1'!V41)&gt;=10,IF('C-1'!V41&gt;=0,'C-1'!V41*RANDBETWEEN(110,120)*0.01,'C-1'!V41*RANDBETWEEN(80,90)*0.01),'C-1'!V41+RANDBETWEEN(1,3)),0),0)&amp;"】")</f>
        <v/>
      </c>
      <c r="W41" s="346" t="str">
        <f ca="1">IF('C-1'!W41="","","【"&amp;ROUND(IFERROR(IF(ABS('C-1'!W41)&gt;=10,IF('C-1'!W41&gt;=0,'C-1'!W41*RANDBETWEEN(80,90)*0.01,'C-1'!W41*RANDBETWEEN(110,120)*0.01),'C-1'!W41-RANDBETWEEN(1,3)),0),0)&amp;"～"&amp;ROUND(IFERROR(IF(ABS('C-1'!W41)&gt;=10,IF('C-1'!W41&gt;=0,'C-1'!W41*RANDBETWEEN(110,120)*0.01,'C-1'!W41*RANDBETWEEN(80,90)*0.01),'C-1'!W41+RANDBETWEEN(1,3)),0),0)&amp;"】")</f>
        <v/>
      </c>
      <c r="X41" s="675" t="str">
        <f ca="1">IF('C-1'!X41="","","【"&amp;ROUND(IFERROR(IF(ABS('C-1'!X41)&gt;=10,IF('C-1'!X41&gt;=0,'C-1'!X41*RANDBETWEEN(80,90)*0.01,'C-1'!X41*RANDBETWEEN(110,120)*0.01),'C-1'!X41-RANDBETWEEN(1,3)),0),0)&amp;"～"&amp;ROUND(IFERROR(IF(ABS('C-1'!X41)&gt;=10,IF('C-1'!X41&gt;=0,'C-1'!X41*RANDBETWEEN(110,120)*0.01,'C-1'!X41*RANDBETWEEN(80,90)*0.01),'C-1'!X41+RANDBETWEEN(1,3)),0),0)&amp;"】")</f>
        <v/>
      </c>
    </row>
    <row r="42" spans="2:24" ht="30.75" customHeight="1" x14ac:dyDescent="0.2">
      <c r="B42" s="205" t="s">
        <v>272</v>
      </c>
      <c r="C42" s="432" t="str">
        <f>IF('C-1'!C42="","",'C-1'!C42)</f>
        <v/>
      </c>
      <c r="D42" s="432" t="str">
        <f>IF('C-1'!D42="","",'C-1'!D42)</f>
        <v>輸入者</v>
      </c>
      <c r="E42" s="432" t="str">
        <f>IF('C-1'!E42="","",'C-1'!E42)</f>
        <v>非関連企業</v>
      </c>
      <c r="F42" s="340" t="str">
        <f>IF('C-1'!F42="","",'C-1'!F42)</f>
        <v/>
      </c>
      <c r="G42" s="340" t="str">
        <f>IF('C-1'!G42="","",'C-1'!G42)</f>
        <v/>
      </c>
      <c r="H42" s="339" t="str">
        <f>IF('C-1'!H42="","",'C-1'!H42)</f>
        <v/>
      </c>
      <c r="I42" s="340" t="str">
        <f>IF('C-1'!I42="","",'C-1'!I42)</f>
        <v/>
      </c>
      <c r="J42" s="342" t="str">
        <f ca="1">IF('C-1'!J42="","","【"&amp;ROUND(IFERROR(IF(ABS('C-1'!J42)&gt;=10,IF('C-1'!J42&gt;=0,'C-1'!J42*RANDBETWEEN(80,90)*0.01,'C-1'!J42*RANDBETWEEN(110,120)*0.01),'C-1'!J42-RANDBETWEEN(1,3)),0),0)&amp;"～"&amp;ROUND(IFERROR(IF(ABS('C-1'!J42)&gt;=10,IF('C-1'!J42&gt;=0,'C-1'!J42*RANDBETWEEN(110,120)*0.01,'C-1'!J42*RANDBETWEEN(80,90)*0.01),'C-1'!J42+RANDBETWEEN(1,3)),0),0)&amp;"】")</f>
        <v/>
      </c>
      <c r="K42" s="342" t="str">
        <f ca="1">IF('C-1'!K42="","","【"&amp;ROUND(IFERROR(IF(ABS('C-1'!K42)&gt;=10,IF('C-1'!K42&gt;=0,'C-1'!K42*RANDBETWEEN(80,90)*0.01,'C-1'!K42*RANDBETWEEN(110,120)*0.01),'C-1'!K42-RANDBETWEEN(1,3)),0),0)&amp;"～"&amp;ROUND(IFERROR(IF(ABS('C-1'!K42)&gt;=10,IF('C-1'!K42&gt;=0,'C-1'!K42*RANDBETWEEN(110,120)*0.01,'C-1'!K42*RANDBETWEEN(80,90)*0.01),'C-1'!K42+RANDBETWEEN(1,3)),0),0)&amp;"】")</f>
        <v/>
      </c>
      <c r="L42" s="340" t="str">
        <f>IF('C-1'!L42="","",'C-1'!L42)</f>
        <v/>
      </c>
      <c r="M42" s="606" t="str">
        <f>IF('C-1'!M42="","",'C-1'!M42)</f>
        <v/>
      </c>
      <c r="N42" s="45" t="str">
        <f ca="1">IF('C-1'!N42="","","【"&amp;ROUND(IFERROR(IF(ABS('C-1'!N42)&gt;=10,IF('C-1'!N42&gt;=0,'C-1'!N42*RANDBETWEEN(80,90)*0.01,'C-1'!N42*RANDBETWEEN(110,120)*0.01),'C-1'!N42-RANDBETWEEN(1,3)),0),0)&amp;"～"&amp;ROUND(IFERROR(IF(ABS('C-1'!N42)&gt;=10,IF('C-1'!N42&gt;=0,'C-1'!N42*RANDBETWEEN(110,120)*0.01,'C-1'!N42*RANDBETWEEN(80,90)*0.01),'C-1'!N42+RANDBETWEEN(1,3)),0),0)&amp;"】")</f>
        <v/>
      </c>
      <c r="O42" s="45" t="str">
        <f ca="1">IF('C-1'!O42="","","【"&amp;ROUND(IFERROR(IF(ABS('C-1'!O42)&gt;=10,IF('C-1'!O42&gt;=0,'C-1'!O42*RANDBETWEEN(80,90)*0.01,'C-1'!O42*RANDBETWEEN(110,120)*0.01),'C-1'!O42-RANDBETWEEN(1,3)),0),0)&amp;"～"&amp;ROUND(IFERROR(IF(ABS('C-1'!O42)&gt;=10,IF('C-1'!O42&gt;=0,'C-1'!O42*RANDBETWEEN(110,120)*0.01,'C-1'!O42*RANDBETWEEN(80,90)*0.01),'C-1'!O42+RANDBETWEEN(1,3)),0),0)&amp;"】")</f>
        <v/>
      </c>
      <c r="P42" s="45" t="str">
        <f ca="1">IF('C-1'!P42="","","【"&amp;ROUND(IFERROR(IF(ABS('C-1'!P42)&gt;=10,IF('C-1'!P42&gt;=0,'C-1'!P42*RANDBETWEEN(80,90)*0.01,'C-1'!P42*RANDBETWEEN(110,120)*0.01),'C-1'!P42-RANDBETWEEN(1,3)),0),0)&amp;"～"&amp;ROUND(IFERROR(IF(ABS('C-1'!P42)&gt;=10,IF('C-1'!P42&gt;=0,'C-1'!P42*RANDBETWEEN(110,120)*0.01,'C-1'!P42*RANDBETWEEN(80,90)*0.01),'C-1'!P42+RANDBETWEEN(1,3)),0),0)&amp;"】")</f>
        <v/>
      </c>
      <c r="Q42" s="45" t="str">
        <f ca="1">IF('C-1'!Q42="","","【"&amp;ROUND(IFERROR(IF(ABS('C-1'!Q42)&gt;=10,IF('C-1'!Q42&gt;=0,'C-1'!Q42*RANDBETWEEN(80,90)*0.01,'C-1'!Q42*RANDBETWEEN(110,120)*0.01),'C-1'!Q42-RANDBETWEEN(1,3)),0),0)&amp;"～"&amp;ROUND(IFERROR(IF(ABS('C-1'!Q42)&gt;=10,IF('C-1'!Q42&gt;=0,'C-1'!Q42*RANDBETWEEN(110,120)*0.01,'C-1'!Q42*RANDBETWEEN(80,90)*0.01),'C-1'!Q42+RANDBETWEEN(1,3)),0),0)&amp;"】")</f>
        <v/>
      </c>
      <c r="R42" s="346" t="str">
        <f ca="1">IF('C-1'!R42="","","【"&amp;ROUND(IFERROR(IF(ABS('C-1'!R42)&gt;=10,IF('C-1'!R42&gt;=0,'C-1'!R42*RANDBETWEEN(80,90)*0.01,'C-1'!R42*RANDBETWEEN(110,120)*0.01),'C-1'!R42-RANDBETWEEN(1,3)),0),0)&amp;"～"&amp;ROUND(IFERROR(IF(ABS('C-1'!R42)&gt;=10,IF('C-1'!R42&gt;=0,'C-1'!R42*RANDBETWEEN(110,120)*0.01,'C-1'!R42*RANDBETWEEN(80,90)*0.01),'C-1'!R42+RANDBETWEEN(1,3)),0),0)&amp;"】")</f>
        <v/>
      </c>
      <c r="S42" s="346" t="str">
        <f ca="1">IF('C-1'!S42="","","【"&amp;ROUND(IFERROR(IF(ABS('C-1'!S42)&gt;=10,IF('C-1'!S42&gt;=0,'C-1'!S42*RANDBETWEEN(80,90)*0.01,'C-1'!S42*RANDBETWEEN(110,120)*0.01),'C-1'!S42-RANDBETWEEN(1,3)),0),0)&amp;"～"&amp;ROUND(IFERROR(IF(ABS('C-1'!S42)&gt;=10,IF('C-1'!S42&gt;=0,'C-1'!S42*RANDBETWEEN(110,120)*0.01,'C-1'!S42*RANDBETWEEN(80,90)*0.01),'C-1'!S42+RANDBETWEEN(1,3)),0),0)&amp;"】")</f>
        <v/>
      </c>
      <c r="T42" s="346" t="str">
        <f ca="1">IF('C-1'!T42="","","【"&amp;ROUND(IFERROR(IF(ABS('C-1'!T42)&gt;=10,IF('C-1'!T42&gt;=0,'C-1'!T42*RANDBETWEEN(80,90)*0.01,'C-1'!T42*RANDBETWEEN(110,120)*0.01),'C-1'!T42-RANDBETWEEN(1,3)),0),0)&amp;"～"&amp;ROUND(IFERROR(IF(ABS('C-1'!T42)&gt;=10,IF('C-1'!T42&gt;=0,'C-1'!T42*RANDBETWEEN(110,120)*0.01,'C-1'!T42*RANDBETWEEN(80,90)*0.01),'C-1'!T42+RANDBETWEEN(1,3)),0),0)&amp;"】")</f>
        <v/>
      </c>
      <c r="U42" s="346" t="str">
        <f ca="1">IF('C-1'!U42="","","【"&amp;ROUND(IFERROR(IF(ABS('C-1'!U42)&gt;=10,IF('C-1'!U42&gt;=0,'C-1'!U42*RANDBETWEEN(80,90)*0.01,'C-1'!U42*RANDBETWEEN(110,120)*0.01),'C-1'!U42-RANDBETWEEN(1,3)),0),0)&amp;"～"&amp;ROUND(IFERROR(IF(ABS('C-1'!U42)&gt;=10,IF('C-1'!U42&gt;=0,'C-1'!U42*RANDBETWEEN(110,120)*0.01,'C-1'!U42*RANDBETWEEN(80,90)*0.01),'C-1'!U42+RANDBETWEEN(1,3)),0),0)&amp;"】")</f>
        <v/>
      </c>
      <c r="V42" s="346" t="str">
        <f ca="1">IF('C-1'!V42="","","【"&amp;ROUND(IFERROR(IF(ABS('C-1'!V42)&gt;=10,IF('C-1'!V42&gt;=0,'C-1'!V42*RANDBETWEEN(80,90)*0.01,'C-1'!V42*RANDBETWEEN(110,120)*0.01),'C-1'!V42-RANDBETWEEN(1,3)),0),0)&amp;"～"&amp;ROUND(IFERROR(IF(ABS('C-1'!V42)&gt;=10,IF('C-1'!V42&gt;=0,'C-1'!V42*RANDBETWEEN(110,120)*0.01,'C-1'!V42*RANDBETWEEN(80,90)*0.01),'C-1'!V42+RANDBETWEEN(1,3)),0),0)&amp;"】")</f>
        <v/>
      </c>
      <c r="W42" s="346" t="str">
        <f ca="1">IF('C-1'!W42="","","【"&amp;ROUND(IFERROR(IF(ABS('C-1'!W42)&gt;=10,IF('C-1'!W42&gt;=0,'C-1'!W42*RANDBETWEEN(80,90)*0.01,'C-1'!W42*RANDBETWEEN(110,120)*0.01),'C-1'!W42-RANDBETWEEN(1,3)),0),0)&amp;"～"&amp;ROUND(IFERROR(IF(ABS('C-1'!W42)&gt;=10,IF('C-1'!W42&gt;=0,'C-1'!W42*RANDBETWEEN(110,120)*0.01,'C-1'!W42*RANDBETWEEN(80,90)*0.01),'C-1'!W42+RANDBETWEEN(1,3)),0),0)&amp;"】")</f>
        <v/>
      </c>
      <c r="X42" s="675" t="str">
        <f ca="1">IF('C-1'!X42="","","【"&amp;ROUND(IFERROR(IF(ABS('C-1'!X42)&gt;=10,IF('C-1'!X42&gt;=0,'C-1'!X42*RANDBETWEEN(80,90)*0.01,'C-1'!X42*RANDBETWEEN(110,120)*0.01),'C-1'!X42-RANDBETWEEN(1,3)),0),0)&amp;"～"&amp;ROUND(IFERROR(IF(ABS('C-1'!X42)&gt;=10,IF('C-1'!X42&gt;=0,'C-1'!X42*RANDBETWEEN(110,120)*0.01,'C-1'!X42*RANDBETWEEN(80,90)*0.01),'C-1'!X42+RANDBETWEEN(1,3)),0),0)&amp;"】")</f>
        <v/>
      </c>
    </row>
    <row r="43" spans="2:24" ht="30.75" customHeight="1" x14ac:dyDescent="0.2">
      <c r="B43" s="205" t="s">
        <v>272</v>
      </c>
      <c r="C43" s="432" t="str">
        <f>IF('C-1'!C43="","",'C-1'!C43)</f>
        <v/>
      </c>
      <c r="D43" s="432" t="str">
        <f>IF('C-1'!D43="","",'C-1'!D43)</f>
        <v>輸入者</v>
      </c>
      <c r="E43" s="432" t="str">
        <f>IF('C-1'!E43="","",'C-1'!E43)</f>
        <v>非関連企業</v>
      </c>
      <c r="F43" s="340" t="str">
        <f>IF('C-1'!F43="","",'C-1'!F43)</f>
        <v/>
      </c>
      <c r="G43" s="340" t="str">
        <f>IF('C-1'!G43="","",'C-1'!G43)</f>
        <v/>
      </c>
      <c r="H43" s="339" t="str">
        <f>IF('C-1'!H43="","",'C-1'!H43)</f>
        <v/>
      </c>
      <c r="I43" s="340" t="str">
        <f>IF('C-1'!I43="","",'C-1'!I43)</f>
        <v/>
      </c>
      <c r="J43" s="342" t="str">
        <f ca="1">IF('C-1'!J43="","","【"&amp;ROUND(IFERROR(IF(ABS('C-1'!J43)&gt;=10,IF('C-1'!J43&gt;=0,'C-1'!J43*RANDBETWEEN(80,90)*0.01,'C-1'!J43*RANDBETWEEN(110,120)*0.01),'C-1'!J43-RANDBETWEEN(1,3)),0),0)&amp;"～"&amp;ROUND(IFERROR(IF(ABS('C-1'!J43)&gt;=10,IF('C-1'!J43&gt;=0,'C-1'!J43*RANDBETWEEN(110,120)*0.01,'C-1'!J43*RANDBETWEEN(80,90)*0.01),'C-1'!J43+RANDBETWEEN(1,3)),0),0)&amp;"】")</f>
        <v/>
      </c>
      <c r="K43" s="342" t="str">
        <f ca="1">IF('C-1'!K43="","","【"&amp;ROUND(IFERROR(IF(ABS('C-1'!K43)&gt;=10,IF('C-1'!K43&gt;=0,'C-1'!K43*RANDBETWEEN(80,90)*0.01,'C-1'!K43*RANDBETWEEN(110,120)*0.01),'C-1'!K43-RANDBETWEEN(1,3)),0),0)&amp;"～"&amp;ROUND(IFERROR(IF(ABS('C-1'!K43)&gt;=10,IF('C-1'!K43&gt;=0,'C-1'!K43*RANDBETWEEN(110,120)*0.01,'C-1'!K43*RANDBETWEEN(80,90)*0.01),'C-1'!K43+RANDBETWEEN(1,3)),0),0)&amp;"】")</f>
        <v/>
      </c>
      <c r="L43" s="340" t="str">
        <f>IF('C-1'!L43="","",'C-1'!L43)</f>
        <v/>
      </c>
      <c r="M43" s="606" t="str">
        <f>IF('C-1'!M43="","",'C-1'!M43)</f>
        <v/>
      </c>
      <c r="N43" s="45" t="str">
        <f ca="1">IF('C-1'!N43="","","【"&amp;ROUND(IFERROR(IF(ABS('C-1'!N43)&gt;=10,IF('C-1'!N43&gt;=0,'C-1'!N43*RANDBETWEEN(80,90)*0.01,'C-1'!N43*RANDBETWEEN(110,120)*0.01),'C-1'!N43-RANDBETWEEN(1,3)),0),0)&amp;"～"&amp;ROUND(IFERROR(IF(ABS('C-1'!N43)&gt;=10,IF('C-1'!N43&gt;=0,'C-1'!N43*RANDBETWEEN(110,120)*0.01,'C-1'!N43*RANDBETWEEN(80,90)*0.01),'C-1'!N43+RANDBETWEEN(1,3)),0),0)&amp;"】")</f>
        <v/>
      </c>
      <c r="O43" s="45" t="str">
        <f ca="1">IF('C-1'!O43="","","【"&amp;ROUND(IFERROR(IF(ABS('C-1'!O43)&gt;=10,IF('C-1'!O43&gt;=0,'C-1'!O43*RANDBETWEEN(80,90)*0.01,'C-1'!O43*RANDBETWEEN(110,120)*0.01),'C-1'!O43-RANDBETWEEN(1,3)),0),0)&amp;"～"&amp;ROUND(IFERROR(IF(ABS('C-1'!O43)&gt;=10,IF('C-1'!O43&gt;=0,'C-1'!O43*RANDBETWEEN(110,120)*0.01,'C-1'!O43*RANDBETWEEN(80,90)*0.01),'C-1'!O43+RANDBETWEEN(1,3)),0),0)&amp;"】")</f>
        <v/>
      </c>
      <c r="P43" s="45" t="str">
        <f ca="1">IF('C-1'!P43="","","【"&amp;ROUND(IFERROR(IF(ABS('C-1'!P43)&gt;=10,IF('C-1'!P43&gt;=0,'C-1'!P43*RANDBETWEEN(80,90)*0.01,'C-1'!P43*RANDBETWEEN(110,120)*0.01),'C-1'!P43-RANDBETWEEN(1,3)),0),0)&amp;"～"&amp;ROUND(IFERROR(IF(ABS('C-1'!P43)&gt;=10,IF('C-1'!P43&gt;=0,'C-1'!P43*RANDBETWEEN(110,120)*0.01,'C-1'!P43*RANDBETWEEN(80,90)*0.01),'C-1'!P43+RANDBETWEEN(1,3)),0),0)&amp;"】")</f>
        <v/>
      </c>
      <c r="Q43" s="45" t="str">
        <f ca="1">IF('C-1'!Q43="","","【"&amp;ROUND(IFERROR(IF(ABS('C-1'!Q43)&gt;=10,IF('C-1'!Q43&gt;=0,'C-1'!Q43*RANDBETWEEN(80,90)*0.01,'C-1'!Q43*RANDBETWEEN(110,120)*0.01),'C-1'!Q43-RANDBETWEEN(1,3)),0),0)&amp;"～"&amp;ROUND(IFERROR(IF(ABS('C-1'!Q43)&gt;=10,IF('C-1'!Q43&gt;=0,'C-1'!Q43*RANDBETWEEN(110,120)*0.01,'C-1'!Q43*RANDBETWEEN(80,90)*0.01),'C-1'!Q43+RANDBETWEEN(1,3)),0),0)&amp;"】")</f>
        <v/>
      </c>
      <c r="R43" s="346" t="str">
        <f ca="1">IF('C-1'!R43="","","【"&amp;ROUND(IFERROR(IF(ABS('C-1'!R43)&gt;=10,IF('C-1'!R43&gt;=0,'C-1'!R43*RANDBETWEEN(80,90)*0.01,'C-1'!R43*RANDBETWEEN(110,120)*0.01),'C-1'!R43-RANDBETWEEN(1,3)),0),0)&amp;"～"&amp;ROUND(IFERROR(IF(ABS('C-1'!R43)&gt;=10,IF('C-1'!R43&gt;=0,'C-1'!R43*RANDBETWEEN(110,120)*0.01,'C-1'!R43*RANDBETWEEN(80,90)*0.01),'C-1'!R43+RANDBETWEEN(1,3)),0),0)&amp;"】")</f>
        <v/>
      </c>
      <c r="S43" s="346" t="str">
        <f ca="1">IF('C-1'!S43="","","【"&amp;ROUND(IFERROR(IF(ABS('C-1'!S43)&gt;=10,IF('C-1'!S43&gt;=0,'C-1'!S43*RANDBETWEEN(80,90)*0.01,'C-1'!S43*RANDBETWEEN(110,120)*0.01),'C-1'!S43-RANDBETWEEN(1,3)),0),0)&amp;"～"&amp;ROUND(IFERROR(IF(ABS('C-1'!S43)&gt;=10,IF('C-1'!S43&gt;=0,'C-1'!S43*RANDBETWEEN(110,120)*0.01,'C-1'!S43*RANDBETWEEN(80,90)*0.01),'C-1'!S43+RANDBETWEEN(1,3)),0),0)&amp;"】")</f>
        <v/>
      </c>
      <c r="T43" s="346" t="str">
        <f ca="1">IF('C-1'!T43="","","【"&amp;ROUND(IFERROR(IF(ABS('C-1'!T43)&gt;=10,IF('C-1'!T43&gt;=0,'C-1'!T43*RANDBETWEEN(80,90)*0.01,'C-1'!T43*RANDBETWEEN(110,120)*0.01),'C-1'!T43-RANDBETWEEN(1,3)),0),0)&amp;"～"&amp;ROUND(IFERROR(IF(ABS('C-1'!T43)&gt;=10,IF('C-1'!T43&gt;=0,'C-1'!T43*RANDBETWEEN(110,120)*0.01,'C-1'!T43*RANDBETWEEN(80,90)*0.01),'C-1'!T43+RANDBETWEEN(1,3)),0),0)&amp;"】")</f>
        <v/>
      </c>
      <c r="U43" s="346" t="str">
        <f ca="1">IF('C-1'!U43="","","【"&amp;ROUND(IFERROR(IF(ABS('C-1'!U43)&gt;=10,IF('C-1'!U43&gt;=0,'C-1'!U43*RANDBETWEEN(80,90)*0.01,'C-1'!U43*RANDBETWEEN(110,120)*0.01),'C-1'!U43-RANDBETWEEN(1,3)),0),0)&amp;"～"&amp;ROUND(IFERROR(IF(ABS('C-1'!U43)&gt;=10,IF('C-1'!U43&gt;=0,'C-1'!U43*RANDBETWEEN(110,120)*0.01,'C-1'!U43*RANDBETWEEN(80,90)*0.01),'C-1'!U43+RANDBETWEEN(1,3)),0),0)&amp;"】")</f>
        <v/>
      </c>
      <c r="V43" s="346" t="str">
        <f ca="1">IF('C-1'!V43="","","【"&amp;ROUND(IFERROR(IF(ABS('C-1'!V43)&gt;=10,IF('C-1'!V43&gt;=0,'C-1'!V43*RANDBETWEEN(80,90)*0.01,'C-1'!V43*RANDBETWEEN(110,120)*0.01),'C-1'!V43-RANDBETWEEN(1,3)),0),0)&amp;"～"&amp;ROUND(IFERROR(IF(ABS('C-1'!V43)&gt;=10,IF('C-1'!V43&gt;=0,'C-1'!V43*RANDBETWEEN(110,120)*0.01,'C-1'!V43*RANDBETWEEN(80,90)*0.01),'C-1'!V43+RANDBETWEEN(1,3)),0),0)&amp;"】")</f>
        <v/>
      </c>
      <c r="W43" s="346" t="str">
        <f ca="1">IF('C-1'!W43="","","【"&amp;ROUND(IFERROR(IF(ABS('C-1'!W43)&gt;=10,IF('C-1'!W43&gt;=0,'C-1'!W43*RANDBETWEEN(80,90)*0.01,'C-1'!W43*RANDBETWEEN(110,120)*0.01),'C-1'!W43-RANDBETWEEN(1,3)),0),0)&amp;"～"&amp;ROUND(IFERROR(IF(ABS('C-1'!W43)&gt;=10,IF('C-1'!W43&gt;=0,'C-1'!W43*RANDBETWEEN(110,120)*0.01,'C-1'!W43*RANDBETWEEN(80,90)*0.01),'C-1'!W43+RANDBETWEEN(1,3)),0),0)&amp;"】")</f>
        <v/>
      </c>
      <c r="X43" s="675" t="str">
        <f ca="1">IF('C-1'!X43="","","【"&amp;ROUND(IFERROR(IF(ABS('C-1'!X43)&gt;=10,IF('C-1'!X43&gt;=0,'C-1'!X43*RANDBETWEEN(80,90)*0.01,'C-1'!X43*RANDBETWEEN(110,120)*0.01),'C-1'!X43-RANDBETWEEN(1,3)),0),0)&amp;"～"&amp;ROUND(IFERROR(IF(ABS('C-1'!X43)&gt;=10,IF('C-1'!X43&gt;=0,'C-1'!X43*RANDBETWEEN(110,120)*0.01,'C-1'!X43*RANDBETWEEN(80,90)*0.01),'C-1'!X43+RANDBETWEEN(1,3)),0),0)&amp;"】")</f>
        <v/>
      </c>
    </row>
    <row r="44" spans="2:24" ht="30.75" customHeight="1" x14ac:dyDescent="0.2">
      <c r="B44" s="205" t="s">
        <v>272</v>
      </c>
      <c r="C44" s="511" t="str">
        <f>IF('C-1'!C44="","",'C-1'!C44)</f>
        <v/>
      </c>
      <c r="D44" s="432" t="str">
        <f>IF('C-1'!D44="","",'C-1'!D44)</f>
        <v>輸入者</v>
      </c>
      <c r="E44" s="432" t="str">
        <f>IF('C-1'!E44="","",'C-1'!E44)</f>
        <v>非関連企業</v>
      </c>
      <c r="F44" s="340" t="str">
        <f>IF('C-1'!F44="","",'C-1'!F44)</f>
        <v/>
      </c>
      <c r="G44" s="340" t="str">
        <f>IF('C-1'!G44="","",'C-1'!G44)</f>
        <v/>
      </c>
      <c r="H44" s="339" t="str">
        <f>IF('C-1'!H44="","",'C-1'!H44)</f>
        <v/>
      </c>
      <c r="I44" s="340" t="str">
        <f>IF('C-1'!I44="","",'C-1'!I44)</f>
        <v/>
      </c>
      <c r="J44" s="342" t="str">
        <f ca="1">IF('C-1'!J44="","","【"&amp;ROUND(IFERROR(IF(ABS('C-1'!J44)&gt;=10,IF('C-1'!J44&gt;=0,'C-1'!J44*RANDBETWEEN(80,90)*0.01,'C-1'!J44*RANDBETWEEN(110,120)*0.01),'C-1'!J44-RANDBETWEEN(1,3)),0),0)&amp;"～"&amp;ROUND(IFERROR(IF(ABS('C-1'!J44)&gt;=10,IF('C-1'!J44&gt;=0,'C-1'!J44*RANDBETWEEN(110,120)*0.01,'C-1'!J44*RANDBETWEEN(80,90)*0.01),'C-1'!J44+RANDBETWEEN(1,3)),0),0)&amp;"】")</f>
        <v/>
      </c>
      <c r="K44" s="342" t="str">
        <f ca="1">IF('C-1'!K44="","","【"&amp;ROUND(IFERROR(IF(ABS('C-1'!K44)&gt;=10,IF('C-1'!K44&gt;=0,'C-1'!K44*RANDBETWEEN(80,90)*0.01,'C-1'!K44*RANDBETWEEN(110,120)*0.01),'C-1'!K44-RANDBETWEEN(1,3)),0),0)&amp;"～"&amp;ROUND(IFERROR(IF(ABS('C-1'!K44)&gt;=10,IF('C-1'!K44&gt;=0,'C-1'!K44*RANDBETWEEN(110,120)*0.01,'C-1'!K44*RANDBETWEEN(80,90)*0.01),'C-1'!K44+RANDBETWEEN(1,3)),0),0)&amp;"】")</f>
        <v/>
      </c>
      <c r="L44" s="340" t="str">
        <f>IF('C-1'!L44="","",'C-1'!L44)</f>
        <v/>
      </c>
      <c r="M44" s="606" t="str">
        <f>IF('C-1'!M44="","",'C-1'!M44)</f>
        <v/>
      </c>
      <c r="N44" s="45" t="str">
        <f ca="1">IF('C-1'!N44="","","【"&amp;ROUND(IFERROR(IF(ABS('C-1'!N44)&gt;=10,IF('C-1'!N44&gt;=0,'C-1'!N44*RANDBETWEEN(80,90)*0.01,'C-1'!N44*RANDBETWEEN(110,120)*0.01),'C-1'!N44-RANDBETWEEN(1,3)),0),0)&amp;"～"&amp;ROUND(IFERROR(IF(ABS('C-1'!N44)&gt;=10,IF('C-1'!N44&gt;=0,'C-1'!N44*RANDBETWEEN(110,120)*0.01,'C-1'!N44*RANDBETWEEN(80,90)*0.01),'C-1'!N44+RANDBETWEEN(1,3)),0),0)&amp;"】")</f>
        <v/>
      </c>
      <c r="O44" s="45" t="str">
        <f ca="1">IF('C-1'!O44="","","【"&amp;ROUND(IFERROR(IF(ABS('C-1'!O44)&gt;=10,IF('C-1'!O44&gt;=0,'C-1'!O44*RANDBETWEEN(80,90)*0.01,'C-1'!O44*RANDBETWEEN(110,120)*0.01),'C-1'!O44-RANDBETWEEN(1,3)),0),0)&amp;"～"&amp;ROUND(IFERROR(IF(ABS('C-1'!O44)&gt;=10,IF('C-1'!O44&gt;=0,'C-1'!O44*RANDBETWEEN(110,120)*0.01,'C-1'!O44*RANDBETWEEN(80,90)*0.01),'C-1'!O44+RANDBETWEEN(1,3)),0),0)&amp;"】")</f>
        <v/>
      </c>
      <c r="P44" s="45" t="str">
        <f ca="1">IF('C-1'!P44="","","【"&amp;ROUND(IFERROR(IF(ABS('C-1'!P44)&gt;=10,IF('C-1'!P44&gt;=0,'C-1'!P44*RANDBETWEEN(80,90)*0.01,'C-1'!P44*RANDBETWEEN(110,120)*0.01),'C-1'!P44-RANDBETWEEN(1,3)),0),0)&amp;"～"&amp;ROUND(IFERROR(IF(ABS('C-1'!P44)&gt;=10,IF('C-1'!P44&gt;=0,'C-1'!P44*RANDBETWEEN(110,120)*0.01,'C-1'!P44*RANDBETWEEN(80,90)*0.01),'C-1'!P44+RANDBETWEEN(1,3)),0),0)&amp;"】")</f>
        <v/>
      </c>
      <c r="Q44" s="45" t="str">
        <f ca="1">IF('C-1'!Q44="","","【"&amp;ROUND(IFERROR(IF(ABS('C-1'!Q44)&gt;=10,IF('C-1'!Q44&gt;=0,'C-1'!Q44*RANDBETWEEN(80,90)*0.01,'C-1'!Q44*RANDBETWEEN(110,120)*0.01),'C-1'!Q44-RANDBETWEEN(1,3)),0),0)&amp;"～"&amp;ROUND(IFERROR(IF(ABS('C-1'!Q44)&gt;=10,IF('C-1'!Q44&gt;=0,'C-1'!Q44*RANDBETWEEN(110,120)*0.01,'C-1'!Q44*RANDBETWEEN(80,90)*0.01),'C-1'!Q44+RANDBETWEEN(1,3)),0),0)&amp;"】")</f>
        <v/>
      </c>
      <c r="R44" s="346" t="str">
        <f ca="1">IF('C-1'!R44="","","【"&amp;ROUND(IFERROR(IF(ABS('C-1'!R44)&gt;=10,IF('C-1'!R44&gt;=0,'C-1'!R44*RANDBETWEEN(80,90)*0.01,'C-1'!R44*RANDBETWEEN(110,120)*0.01),'C-1'!R44-RANDBETWEEN(1,3)),0),0)&amp;"～"&amp;ROUND(IFERROR(IF(ABS('C-1'!R44)&gt;=10,IF('C-1'!R44&gt;=0,'C-1'!R44*RANDBETWEEN(110,120)*0.01,'C-1'!R44*RANDBETWEEN(80,90)*0.01),'C-1'!R44+RANDBETWEEN(1,3)),0),0)&amp;"】")</f>
        <v/>
      </c>
      <c r="S44" s="346" t="str">
        <f ca="1">IF('C-1'!S44="","","【"&amp;ROUND(IFERROR(IF(ABS('C-1'!S44)&gt;=10,IF('C-1'!S44&gt;=0,'C-1'!S44*RANDBETWEEN(80,90)*0.01,'C-1'!S44*RANDBETWEEN(110,120)*0.01),'C-1'!S44-RANDBETWEEN(1,3)),0),0)&amp;"～"&amp;ROUND(IFERROR(IF(ABS('C-1'!S44)&gt;=10,IF('C-1'!S44&gt;=0,'C-1'!S44*RANDBETWEEN(110,120)*0.01,'C-1'!S44*RANDBETWEEN(80,90)*0.01),'C-1'!S44+RANDBETWEEN(1,3)),0),0)&amp;"】")</f>
        <v/>
      </c>
      <c r="T44" s="346" t="str">
        <f ca="1">IF('C-1'!T44="","","【"&amp;ROUND(IFERROR(IF(ABS('C-1'!T44)&gt;=10,IF('C-1'!T44&gt;=0,'C-1'!T44*RANDBETWEEN(80,90)*0.01,'C-1'!T44*RANDBETWEEN(110,120)*0.01),'C-1'!T44-RANDBETWEEN(1,3)),0),0)&amp;"～"&amp;ROUND(IFERROR(IF(ABS('C-1'!T44)&gt;=10,IF('C-1'!T44&gt;=0,'C-1'!T44*RANDBETWEEN(110,120)*0.01,'C-1'!T44*RANDBETWEEN(80,90)*0.01),'C-1'!T44+RANDBETWEEN(1,3)),0),0)&amp;"】")</f>
        <v/>
      </c>
      <c r="U44" s="346" t="str">
        <f ca="1">IF('C-1'!U44="","","【"&amp;ROUND(IFERROR(IF(ABS('C-1'!U44)&gt;=10,IF('C-1'!U44&gt;=0,'C-1'!U44*RANDBETWEEN(80,90)*0.01,'C-1'!U44*RANDBETWEEN(110,120)*0.01),'C-1'!U44-RANDBETWEEN(1,3)),0),0)&amp;"～"&amp;ROUND(IFERROR(IF(ABS('C-1'!U44)&gt;=10,IF('C-1'!U44&gt;=0,'C-1'!U44*RANDBETWEEN(110,120)*0.01,'C-1'!U44*RANDBETWEEN(80,90)*0.01),'C-1'!U44+RANDBETWEEN(1,3)),0),0)&amp;"】")</f>
        <v/>
      </c>
      <c r="V44" s="346" t="str">
        <f ca="1">IF('C-1'!V44="","","【"&amp;ROUND(IFERROR(IF(ABS('C-1'!V44)&gt;=10,IF('C-1'!V44&gt;=0,'C-1'!V44*RANDBETWEEN(80,90)*0.01,'C-1'!V44*RANDBETWEEN(110,120)*0.01),'C-1'!V44-RANDBETWEEN(1,3)),0),0)&amp;"～"&amp;ROUND(IFERROR(IF(ABS('C-1'!V44)&gt;=10,IF('C-1'!V44&gt;=0,'C-1'!V44*RANDBETWEEN(110,120)*0.01,'C-1'!V44*RANDBETWEEN(80,90)*0.01),'C-1'!V44+RANDBETWEEN(1,3)),0),0)&amp;"】")</f>
        <v/>
      </c>
      <c r="W44" s="346" t="str">
        <f ca="1">IF('C-1'!W44="","","【"&amp;ROUND(IFERROR(IF(ABS('C-1'!W44)&gt;=10,IF('C-1'!W44&gt;=0,'C-1'!W44*RANDBETWEEN(80,90)*0.01,'C-1'!W44*RANDBETWEEN(110,120)*0.01),'C-1'!W44-RANDBETWEEN(1,3)),0),0)&amp;"～"&amp;ROUND(IFERROR(IF(ABS('C-1'!W44)&gt;=10,IF('C-1'!W44&gt;=0,'C-1'!W44*RANDBETWEEN(110,120)*0.01,'C-1'!W44*RANDBETWEEN(80,90)*0.01),'C-1'!W44+RANDBETWEEN(1,3)),0),0)&amp;"】")</f>
        <v/>
      </c>
      <c r="X44" s="675" t="str">
        <f ca="1">IF('C-1'!X44="","","【"&amp;ROUND(IFERROR(IF(ABS('C-1'!X44)&gt;=10,IF('C-1'!X44&gt;=0,'C-1'!X44*RANDBETWEEN(80,90)*0.01,'C-1'!X44*RANDBETWEEN(110,120)*0.01),'C-1'!X44-RANDBETWEEN(1,3)),0),0)&amp;"～"&amp;ROUND(IFERROR(IF(ABS('C-1'!X44)&gt;=10,IF('C-1'!X44&gt;=0,'C-1'!X44*RANDBETWEEN(110,120)*0.01,'C-1'!X44*RANDBETWEEN(80,90)*0.01),'C-1'!X44+RANDBETWEEN(1,3)),0),0)&amp;"】")</f>
        <v/>
      </c>
    </row>
    <row r="45" spans="2:24" ht="30.75" customHeight="1" thickBot="1" x14ac:dyDescent="0.25">
      <c r="B45" s="274" t="s">
        <v>272</v>
      </c>
      <c r="C45" s="512" t="str">
        <f>IF('C-1'!C45="","",'C-1'!C45)</f>
        <v/>
      </c>
      <c r="D45" s="434" t="str">
        <f>IF('C-1'!D45="","",'C-1'!D45)</f>
        <v>輸入者</v>
      </c>
      <c r="E45" s="434" t="str">
        <f>IF('C-1'!E45="","",'C-1'!E45)</f>
        <v>非関連企業</v>
      </c>
      <c r="F45" s="401" t="str">
        <f>IF('C-1'!F45="","",'C-1'!F45)</f>
        <v/>
      </c>
      <c r="G45" s="401" t="str">
        <f>IF('C-1'!G45="","",'C-1'!G45)</f>
        <v/>
      </c>
      <c r="H45" s="605" t="str">
        <f>IF('C-1'!H45="","",'C-1'!H45)</f>
        <v/>
      </c>
      <c r="I45" s="401" t="str">
        <f>IF('C-1'!I45="","",'C-1'!I45)</f>
        <v/>
      </c>
      <c r="J45" s="500" t="str">
        <f ca="1">IF('C-1'!J45="","","【"&amp;ROUND(IFERROR(IF(ABS('C-1'!J45)&gt;=10,IF('C-1'!J45&gt;=0,'C-1'!J45*RANDBETWEEN(80,90)*0.01,'C-1'!J45*RANDBETWEEN(110,120)*0.01),'C-1'!J45-RANDBETWEEN(1,3)),0),0)&amp;"～"&amp;ROUND(IFERROR(IF(ABS('C-1'!J45)&gt;=10,IF('C-1'!J45&gt;=0,'C-1'!J45*RANDBETWEEN(110,120)*0.01,'C-1'!J45*RANDBETWEEN(80,90)*0.01),'C-1'!J45+RANDBETWEEN(1,3)),0),0)&amp;"】")</f>
        <v/>
      </c>
      <c r="K45" s="500" t="str">
        <f ca="1">IF('C-1'!K45="","","【"&amp;ROUND(IFERROR(IF(ABS('C-1'!K45)&gt;=10,IF('C-1'!K45&gt;=0,'C-1'!K45*RANDBETWEEN(80,90)*0.01,'C-1'!K45*RANDBETWEEN(110,120)*0.01),'C-1'!K45-RANDBETWEEN(1,3)),0),0)&amp;"～"&amp;ROUND(IFERROR(IF(ABS('C-1'!K45)&gt;=10,IF('C-1'!K45&gt;=0,'C-1'!K45*RANDBETWEEN(110,120)*0.01,'C-1'!K45*RANDBETWEEN(80,90)*0.01),'C-1'!K45+RANDBETWEEN(1,3)),0),0)&amp;"】")</f>
        <v/>
      </c>
      <c r="L45" s="401" t="str">
        <f>IF('C-1'!L45="","",'C-1'!L45)</f>
        <v/>
      </c>
      <c r="M45" s="607" t="str">
        <f>IF('C-1'!M45="","",'C-1'!M45)</f>
        <v/>
      </c>
      <c r="N45" s="46" t="str">
        <f ca="1">IF('C-1'!N45="","","【"&amp;ROUND(IFERROR(IF(ABS('C-1'!N45)&gt;=10,IF('C-1'!N45&gt;=0,'C-1'!N45*RANDBETWEEN(80,90)*0.01,'C-1'!N45*RANDBETWEEN(110,120)*0.01),'C-1'!N45-RANDBETWEEN(1,3)),0),0)&amp;"～"&amp;ROUND(IFERROR(IF(ABS('C-1'!N45)&gt;=10,IF('C-1'!N45&gt;=0,'C-1'!N45*RANDBETWEEN(110,120)*0.01,'C-1'!N45*RANDBETWEEN(80,90)*0.01),'C-1'!N45+RANDBETWEEN(1,3)),0),0)&amp;"】")</f>
        <v/>
      </c>
      <c r="O45" s="46" t="str">
        <f ca="1">IF('C-1'!O45="","","【"&amp;ROUND(IFERROR(IF(ABS('C-1'!O45)&gt;=10,IF('C-1'!O45&gt;=0,'C-1'!O45*RANDBETWEEN(80,90)*0.01,'C-1'!O45*RANDBETWEEN(110,120)*0.01),'C-1'!O45-RANDBETWEEN(1,3)),0),0)&amp;"～"&amp;ROUND(IFERROR(IF(ABS('C-1'!O45)&gt;=10,IF('C-1'!O45&gt;=0,'C-1'!O45*RANDBETWEEN(110,120)*0.01,'C-1'!O45*RANDBETWEEN(80,90)*0.01),'C-1'!O45+RANDBETWEEN(1,3)),0),0)&amp;"】")</f>
        <v/>
      </c>
      <c r="P45" s="46" t="str">
        <f ca="1">IF('C-1'!P45="","","【"&amp;ROUND(IFERROR(IF(ABS('C-1'!P45)&gt;=10,IF('C-1'!P45&gt;=0,'C-1'!P45*RANDBETWEEN(80,90)*0.01,'C-1'!P45*RANDBETWEEN(110,120)*0.01),'C-1'!P45-RANDBETWEEN(1,3)),0),0)&amp;"～"&amp;ROUND(IFERROR(IF(ABS('C-1'!P45)&gt;=10,IF('C-1'!P45&gt;=0,'C-1'!P45*RANDBETWEEN(110,120)*0.01,'C-1'!P45*RANDBETWEEN(80,90)*0.01),'C-1'!P45+RANDBETWEEN(1,3)),0),0)&amp;"】")</f>
        <v/>
      </c>
      <c r="Q45" s="46" t="str">
        <f ca="1">IF('C-1'!Q45="","","【"&amp;ROUND(IFERROR(IF(ABS('C-1'!Q45)&gt;=10,IF('C-1'!Q45&gt;=0,'C-1'!Q45*RANDBETWEEN(80,90)*0.01,'C-1'!Q45*RANDBETWEEN(110,120)*0.01),'C-1'!Q45-RANDBETWEEN(1,3)),0),0)&amp;"～"&amp;ROUND(IFERROR(IF(ABS('C-1'!Q45)&gt;=10,IF('C-1'!Q45&gt;=0,'C-1'!Q45*RANDBETWEEN(110,120)*0.01,'C-1'!Q45*RANDBETWEEN(80,90)*0.01),'C-1'!Q45+RANDBETWEEN(1,3)),0),0)&amp;"】")</f>
        <v/>
      </c>
      <c r="R45" s="347" t="str">
        <f ca="1">IF('C-1'!R45="","","【"&amp;ROUND(IFERROR(IF(ABS('C-1'!R45)&gt;=10,IF('C-1'!R45&gt;=0,'C-1'!R45*RANDBETWEEN(80,90)*0.01,'C-1'!R45*RANDBETWEEN(110,120)*0.01),'C-1'!R45-RANDBETWEEN(1,3)),0),0)&amp;"～"&amp;ROUND(IFERROR(IF(ABS('C-1'!R45)&gt;=10,IF('C-1'!R45&gt;=0,'C-1'!R45*RANDBETWEEN(110,120)*0.01,'C-1'!R45*RANDBETWEEN(80,90)*0.01),'C-1'!R45+RANDBETWEEN(1,3)),0),0)&amp;"】")</f>
        <v/>
      </c>
      <c r="S45" s="347" t="str">
        <f ca="1">IF('C-1'!S45="","","【"&amp;ROUND(IFERROR(IF(ABS('C-1'!S45)&gt;=10,IF('C-1'!S45&gt;=0,'C-1'!S45*RANDBETWEEN(80,90)*0.01,'C-1'!S45*RANDBETWEEN(110,120)*0.01),'C-1'!S45-RANDBETWEEN(1,3)),0),0)&amp;"～"&amp;ROUND(IFERROR(IF(ABS('C-1'!S45)&gt;=10,IF('C-1'!S45&gt;=0,'C-1'!S45*RANDBETWEEN(110,120)*0.01,'C-1'!S45*RANDBETWEEN(80,90)*0.01),'C-1'!S45+RANDBETWEEN(1,3)),0),0)&amp;"】")</f>
        <v/>
      </c>
      <c r="T45" s="347" t="str">
        <f ca="1">IF('C-1'!T45="","","【"&amp;ROUND(IFERROR(IF(ABS('C-1'!T45)&gt;=10,IF('C-1'!T45&gt;=0,'C-1'!T45*RANDBETWEEN(80,90)*0.01,'C-1'!T45*RANDBETWEEN(110,120)*0.01),'C-1'!T45-RANDBETWEEN(1,3)),0),0)&amp;"～"&amp;ROUND(IFERROR(IF(ABS('C-1'!T45)&gt;=10,IF('C-1'!T45&gt;=0,'C-1'!T45*RANDBETWEEN(110,120)*0.01,'C-1'!T45*RANDBETWEEN(80,90)*0.01),'C-1'!T45+RANDBETWEEN(1,3)),0),0)&amp;"】")</f>
        <v/>
      </c>
      <c r="U45" s="347" t="str">
        <f ca="1">IF('C-1'!U45="","","【"&amp;ROUND(IFERROR(IF(ABS('C-1'!U45)&gt;=10,IF('C-1'!U45&gt;=0,'C-1'!U45*RANDBETWEEN(80,90)*0.01,'C-1'!U45*RANDBETWEEN(110,120)*0.01),'C-1'!U45-RANDBETWEEN(1,3)),0),0)&amp;"～"&amp;ROUND(IFERROR(IF(ABS('C-1'!U45)&gt;=10,IF('C-1'!U45&gt;=0,'C-1'!U45*RANDBETWEEN(110,120)*0.01,'C-1'!U45*RANDBETWEEN(80,90)*0.01),'C-1'!U45+RANDBETWEEN(1,3)),0),0)&amp;"】")</f>
        <v/>
      </c>
      <c r="V45" s="347" t="str">
        <f ca="1">IF('C-1'!V45="","","【"&amp;ROUND(IFERROR(IF(ABS('C-1'!V45)&gt;=10,IF('C-1'!V45&gt;=0,'C-1'!V45*RANDBETWEEN(80,90)*0.01,'C-1'!V45*RANDBETWEEN(110,120)*0.01),'C-1'!V45-RANDBETWEEN(1,3)),0),0)&amp;"～"&amp;ROUND(IFERROR(IF(ABS('C-1'!V45)&gt;=10,IF('C-1'!V45&gt;=0,'C-1'!V45*RANDBETWEEN(110,120)*0.01,'C-1'!V45*RANDBETWEEN(80,90)*0.01),'C-1'!V45+RANDBETWEEN(1,3)),0),0)&amp;"】")</f>
        <v/>
      </c>
      <c r="W45" s="347" t="str">
        <f ca="1">IF('C-1'!W45="","","【"&amp;ROUND(IFERROR(IF(ABS('C-1'!W45)&gt;=10,IF('C-1'!W45&gt;=0,'C-1'!W45*RANDBETWEEN(80,90)*0.01,'C-1'!W45*RANDBETWEEN(110,120)*0.01),'C-1'!W45-RANDBETWEEN(1,3)),0),0)&amp;"～"&amp;ROUND(IFERROR(IF(ABS('C-1'!W45)&gt;=10,IF('C-1'!W45&gt;=0,'C-1'!W45*RANDBETWEEN(110,120)*0.01,'C-1'!W45*RANDBETWEEN(80,90)*0.01),'C-1'!W45+RANDBETWEEN(1,3)),0),0)&amp;"】")</f>
        <v/>
      </c>
      <c r="X45" s="676" t="str">
        <f ca="1">IF('C-1'!X45="","","【"&amp;ROUND(IFERROR(IF(ABS('C-1'!X45)&gt;=10,IF('C-1'!X45&gt;=0,'C-1'!X45*RANDBETWEEN(80,90)*0.01,'C-1'!X45*RANDBETWEEN(110,120)*0.01),'C-1'!X45-RANDBETWEEN(1,3)),0),0)&amp;"～"&amp;ROUND(IFERROR(IF(ABS('C-1'!X45)&gt;=10,IF('C-1'!X45&gt;=0,'C-1'!X45*RANDBETWEEN(110,120)*0.01,'C-1'!X45*RANDBETWEEN(80,90)*0.01),'C-1'!X45+RANDBETWEEN(1,3)),0),0)&amp;"】")</f>
        <v/>
      </c>
    </row>
    <row r="46" spans="2:24" ht="30.75" customHeight="1" thickTop="1" thickBot="1" x14ac:dyDescent="0.25">
      <c r="B46" s="309" t="s">
        <v>271</v>
      </c>
      <c r="C46" s="510" t="str">
        <f>IF('C-1'!C46="","",'C-1'!C46)</f>
        <v/>
      </c>
      <c r="D46" s="510" t="str">
        <f>IF('C-1'!D46="","",'C-1'!D46)</f>
        <v/>
      </c>
      <c r="E46" s="510" t="str">
        <f>IF('C-1'!E46="","",'C-1'!E46)</f>
        <v/>
      </c>
      <c r="F46" s="419"/>
      <c r="G46" s="288"/>
      <c r="H46" s="288"/>
      <c r="I46" s="715"/>
      <c r="J46" s="292" t="str">
        <f ca="1">IF(SUM('C-1'!J46:'C-1'!J46)=0,"","【"&amp;ROUND(IFERROR(IF(ABS('C-1'!J46)&gt;=10,IF('C-1'!J46&gt;=0,'C-1'!J46*RANDBETWEEN(80,90)*0.01,'C-1'!J46*RANDBETWEEN(110,120)*0.01),'C-1'!J46-RANDBETWEEN(1,3)),0),0)&amp;"～"&amp;ROUND(IFERROR(IF(ABS('C-1'!J46)&gt;=10,IF('C-1'!J46&gt;=0,'C-1'!J46*RANDBETWEEN(110,120)*0.01,'C-1'!J46*RANDBETWEEN(80,90)*0.01),'C-1'!J46+RANDBETWEEN(1,3)),0),0)&amp;"】")</f>
        <v/>
      </c>
      <c r="K46" s="292" t="str">
        <f ca="1">IF(SUM('C-1'!K46:'C-1'!K46)=0,"","【"&amp;ROUND(IFERROR(IF(ABS('C-1'!K46)&gt;=10,IF('C-1'!K46&gt;=0,'C-1'!K46*RANDBETWEEN(80,90)*0.01,'C-1'!K46*RANDBETWEEN(110,120)*0.01),'C-1'!K46-RANDBETWEEN(1,3)),0),0)&amp;"～"&amp;ROUND(IFERROR(IF(ABS('C-1'!K46)&gt;=10,IF('C-1'!K46&gt;=0,'C-1'!K46*RANDBETWEEN(110,120)*0.01,'C-1'!K46*RANDBETWEEN(80,90)*0.01),'C-1'!K46+RANDBETWEEN(1,3)),0),0)&amp;"】")</f>
        <v/>
      </c>
      <c r="L46" s="293"/>
      <c r="M46" s="292" t="str">
        <f ca="1">IF('C-1'!M46="","","【"&amp;ROUND(IFERROR(IF(ABS('C-1'!M46)&gt;=10,IF('C-1'!M46&gt;=0,'C-1'!M46*RANDBETWEEN(80,90)*0.01,'C-1'!M46*RANDBETWEEN(110,120)*0.01),'C-1'!M46-RANDBETWEEN(1,3)),0),0)&amp;"～"&amp;ROUND(IFERROR(IF(ABS('C-1'!M46)&gt;=10,IF('C-1'!M46&gt;=0,'C-1'!M46*RANDBETWEEN(110,120)*0.01,'C-1'!M46*RANDBETWEEN(80,90)*0.01),'C-1'!M46+RANDBETWEEN(1,3)),0),0)&amp;"】")</f>
        <v/>
      </c>
      <c r="N46" s="292" t="str">
        <f ca="1">IF('C-1'!N46="","","【"&amp;ROUND(IFERROR(IF(ABS('C-1'!N46)&gt;=10,IF('C-1'!N46&gt;=0,'C-1'!N46*RANDBETWEEN(80,90)*0.01,'C-1'!N46*RANDBETWEEN(110,120)*0.01),'C-1'!N46-RANDBETWEEN(1,3)),0),0)&amp;"～"&amp;ROUND(IFERROR(IF(ABS('C-1'!N46)&gt;=10,IF('C-1'!N46&gt;=0,'C-1'!N46*RANDBETWEEN(110,120)*0.01,'C-1'!N46*RANDBETWEEN(80,90)*0.01),'C-1'!N46+RANDBETWEEN(1,3)),0),0)&amp;"】")</f>
        <v/>
      </c>
      <c r="O46" s="292" t="str">
        <f ca="1">IF('C-1'!O46="","","【"&amp;ROUND(IFERROR(IF(ABS('C-1'!O46)&gt;=10,IF('C-1'!O46&gt;=0,'C-1'!O46*RANDBETWEEN(80,90)*0.01,'C-1'!O46*RANDBETWEEN(110,120)*0.01),'C-1'!O46-RANDBETWEEN(1,3)),0),0)&amp;"～"&amp;ROUND(IFERROR(IF(ABS('C-1'!O46)&gt;=10,IF('C-1'!O46&gt;=0,'C-1'!O46*RANDBETWEEN(110,120)*0.01,'C-1'!O46*RANDBETWEEN(80,90)*0.01),'C-1'!O46+RANDBETWEEN(1,3)),0),0)&amp;"】")</f>
        <v/>
      </c>
      <c r="P46" s="292" t="str">
        <f ca="1">IF('C-1'!P46="","","【"&amp;ROUND(IFERROR(IF(ABS('C-1'!P46)&gt;=10,IF('C-1'!P46&gt;=0,'C-1'!P46*RANDBETWEEN(80,90)*0.01,'C-1'!P46*RANDBETWEEN(110,120)*0.01),'C-1'!P46-RANDBETWEEN(1,3)),0),0)&amp;"～"&amp;ROUND(IFERROR(IF(ABS('C-1'!P46)&gt;=10,IF('C-1'!P46&gt;=0,'C-1'!P46*RANDBETWEEN(110,120)*0.01,'C-1'!P46*RANDBETWEEN(80,90)*0.01),'C-1'!P46+RANDBETWEEN(1,3)),0),0)&amp;"】")</f>
        <v/>
      </c>
      <c r="Q46" s="292" t="str">
        <f ca="1">IF('C-1'!Q46="","","【"&amp;ROUND(IFERROR(IF(ABS('C-1'!Q46)&gt;=10,IF('C-1'!Q46&gt;=0,'C-1'!Q46*RANDBETWEEN(80,90)*0.01,'C-1'!Q46*RANDBETWEEN(110,120)*0.01),'C-1'!Q46-RANDBETWEEN(1,3)),0),0)&amp;"～"&amp;ROUND(IFERROR(IF(ABS('C-1'!Q46)&gt;=10,IF('C-1'!Q46&gt;=0,'C-1'!Q46*RANDBETWEEN(110,120)*0.01,'C-1'!Q46*RANDBETWEEN(80,90)*0.01),'C-1'!Q46+RANDBETWEEN(1,3)),0),0)&amp;"】")</f>
        <v/>
      </c>
      <c r="R46" s="292" t="str">
        <f ca="1">IF('C-1'!R46="","","【"&amp;ROUND(IFERROR(IF(ABS('C-1'!R46)&gt;=10,IF('C-1'!R46&gt;=0,'C-1'!R46*RANDBETWEEN(80,90)*0.01,'C-1'!R46*RANDBETWEEN(110,120)*0.01),'C-1'!R46-RANDBETWEEN(1,3)),0),0)&amp;"～"&amp;ROUND(IFERROR(IF(ABS('C-1'!R46)&gt;=10,IF('C-1'!R46&gt;=0,'C-1'!R46*RANDBETWEEN(110,120)*0.01,'C-1'!R46*RANDBETWEEN(80,90)*0.01),'C-1'!R46+RANDBETWEEN(1,3)),0),0)&amp;"】")</f>
        <v/>
      </c>
      <c r="S46" s="292" t="str">
        <f ca="1">IF('C-1'!S46="","","【"&amp;ROUND(IFERROR(IF(ABS('C-1'!S46)&gt;=10,IF('C-1'!S46&gt;=0,'C-1'!S46*RANDBETWEEN(80,90)*0.01,'C-1'!S46*RANDBETWEEN(110,120)*0.01),'C-1'!S46-RANDBETWEEN(1,3)),0),0)&amp;"～"&amp;ROUND(IFERROR(IF(ABS('C-1'!S46)&gt;=10,IF('C-1'!S46&gt;=0,'C-1'!S46*RANDBETWEEN(110,120)*0.01,'C-1'!S46*RANDBETWEEN(80,90)*0.01),'C-1'!S46+RANDBETWEEN(1,3)),0),0)&amp;"】")</f>
        <v/>
      </c>
      <c r="T46" s="292" t="str">
        <f ca="1">IF('C-1'!T46="","","【"&amp;ROUND(IFERROR(IF(ABS('C-1'!T46)&gt;=10,IF('C-1'!T46&gt;=0,'C-1'!T46*RANDBETWEEN(80,90)*0.01,'C-1'!T46*RANDBETWEEN(110,120)*0.01),'C-1'!T46-RANDBETWEEN(1,3)),0),0)&amp;"～"&amp;ROUND(IFERROR(IF(ABS('C-1'!T46)&gt;=10,IF('C-1'!T46&gt;=0,'C-1'!T46*RANDBETWEEN(110,120)*0.01,'C-1'!T46*RANDBETWEEN(80,90)*0.01),'C-1'!T46+RANDBETWEEN(1,3)),0),0)&amp;"】")</f>
        <v/>
      </c>
      <c r="U46" s="292" t="str">
        <f ca="1">IF('C-1'!U46="","","【"&amp;ROUND(IFERROR(IF(ABS('C-1'!U46)&gt;=10,IF('C-1'!U46&gt;=0,'C-1'!U46*RANDBETWEEN(80,90)*0.01,'C-1'!U46*RANDBETWEEN(110,120)*0.01),'C-1'!U46-RANDBETWEEN(1,3)),0),0)&amp;"～"&amp;ROUND(IFERROR(IF(ABS('C-1'!U46)&gt;=10,IF('C-1'!U46&gt;=0,'C-1'!U46*RANDBETWEEN(110,120)*0.01,'C-1'!U46*RANDBETWEEN(80,90)*0.01),'C-1'!U46+RANDBETWEEN(1,3)),0),0)&amp;"】")</f>
        <v/>
      </c>
      <c r="V46" s="292" t="str">
        <f ca="1">IF('C-1'!V46="","","【"&amp;ROUND(IFERROR(IF(ABS('C-1'!V46)&gt;=10,IF('C-1'!V46&gt;=0,'C-1'!V46*RANDBETWEEN(80,90)*0.01,'C-1'!V46*RANDBETWEEN(110,120)*0.01),'C-1'!V46-RANDBETWEEN(1,3)),0),0)&amp;"～"&amp;ROUND(IFERROR(IF(ABS('C-1'!V46)&gt;=10,IF('C-1'!V46&gt;=0,'C-1'!V46*RANDBETWEEN(110,120)*0.01,'C-1'!V46*RANDBETWEEN(80,90)*0.01),'C-1'!V46+RANDBETWEEN(1,3)),0),0)&amp;"】")</f>
        <v/>
      </c>
      <c r="W46" s="292" t="str">
        <f ca="1">IF('C-1'!W46="","","【"&amp;ROUND(IFERROR(IF(ABS('C-1'!W46)&gt;=10,IF('C-1'!W46&gt;=0,'C-1'!W46*RANDBETWEEN(80,90)*0.01,'C-1'!W46*RANDBETWEEN(110,120)*0.01),'C-1'!W46-RANDBETWEEN(1,3)),0),0)&amp;"～"&amp;ROUND(IFERROR(IF(ABS('C-1'!W46)&gt;=10,IF('C-1'!W46&gt;=0,'C-1'!W46*RANDBETWEEN(110,120)*0.01,'C-1'!W46*RANDBETWEEN(80,90)*0.01),'C-1'!W46+RANDBETWEEN(1,3)),0),0)&amp;"】")</f>
        <v/>
      </c>
      <c r="X46" s="351" t="e">
        <f ca="1">IF('C-1'!X46="","","【"&amp;ROUND(IFERROR(IF(ABS('C-1'!X46)&gt;=10,IF('C-1'!X46&gt;=0,'C-1'!X46*RANDBETWEEN(80,90)*0.01,'C-1'!X46*RANDBETWEEN(110,120)*0.01),'C-1'!X46-RANDBETWEEN(1,3)),0),0)&amp;"～"&amp;ROUND(IFERROR(IF(ABS('C-1'!X46)&gt;=10,IF('C-1'!X46&gt;=0,'C-1'!X46*RANDBETWEEN(110,120)*0.01,'C-1'!X46*RANDBETWEEN(80,90)*0.01),'C-1'!X46+RANDBETWEEN(1,3)),0),0)&amp;"】")</f>
        <v>#VALUE!</v>
      </c>
    </row>
    <row r="47" spans="2:24" ht="30.75" customHeight="1" x14ac:dyDescent="0.2">
      <c r="B47" s="126" t="s">
        <v>273</v>
      </c>
      <c r="C47" s="430" t="str">
        <f>IF('C-1'!C47="","",'C-1'!C47)</f>
        <v/>
      </c>
      <c r="D47" s="430" t="str">
        <f>IF('C-1'!D47="","",'C-1'!D47)</f>
        <v>輸入者</v>
      </c>
      <c r="E47" s="430" t="str">
        <f>IF('C-1'!E47="","",'C-1'!E47)</f>
        <v>関連企業</v>
      </c>
      <c r="F47" s="308" t="s">
        <v>268</v>
      </c>
      <c r="G47" s="134" t="s">
        <v>269</v>
      </c>
      <c r="H47" s="134" t="s">
        <v>269</v>
      </c>
      <c r="I47" s="134" t="s">
        <v>269</v>
      </c>
      <c r="J47" s="44" t="str">
        <f ca="1">IF('C-1'!J47="","","【"&amp;ROUND(IFERROR(IF(ABS('C-1'!J47)&gt;=10,IF('C-1'!J47&gt;=0,'C-1'!J47*RANDBETWEEN(80,90)*0.01,'C-1'!J47*RANDBETWEEN(110,120)*0.01),'C-1'!J47-RANDBETWEEN(1,3)),0),0)&amp;"～"&amp;ROUND(IFERROR(IF(ABS('C-1'!J47)&gt;=10,IF('C-1'!J47&gt;=0,'C-1'!J47*RANDBETWEEN(110,120)*0.01,'C-1'!J47*RANDBETWEEN(80,90)*0.01),'C-1'!J47+RANDBETWEEN(1,3)),0),0)&amp;"】")</f>
        <v/>
      </c>
      <c r="K47" s="44" t="str">
        <f ca="1">IF('C-1'!K47="","","【"&amp;ROUND(IFERROR(IF(ABS('C-1'!K47)&gt;=10,IF('C-1'!K47&gt;=0,'C-1'!K47*RANDBETWEEN(80,90)*0.01,'C-1'!K47*RANDBETWEEN(110,120)*0.01),'C-1'!K47-RANDBETWEEN(1,3)),0),0)&amp;"～"&amp;ROUND(IFERROR(IF(ABS('C-1'!K47)&gt;=10,IF('C-1'!K47&gt;=0,'C-1'!K47*RANDBETWEEN(110,120)*0.01,'C-1'!K47*RANDBETWEEN(80,90)*0.01),'C-1'!K47+RANDBETWEEN(1,3)),0),0)&amp;"】")</f>
        <v/>
      </c>
      <c r="L47" s="341" t="s">
        <v>269</v>
      </c>
      <c r="M47" s="345" t="str">
        <f ca="1">IF('C-1'!M47="","","【"&amp;ROUND(IFERROR(IF(ABS('C-1'!M47)&gt;=10,IF('C-1'!M47&gt;=0,'C-1'!M47*RANDBETWEEN(80,90)*0.01,'C-1'!M47*RANDBETWEEN(110,120)*0.01),'C-1'!M47-RANDBETWEEN(1,3)),0),0)&amp;"～"&amp;ROUND(IFERROR(IF(ABS('C-1'!M47)&gt;=10,IF('C-1'!M47&gt;=0,'C-1'!M47*RANDBETWEEN(110,120)*0.01,'C-1'!M47*RANDBETWEEN(80,90)*0.01),'C-1'!M47+RANDBETWEEN(1,3)),0),0)&amp;"】")</f>
        <v/>
      </c>
      <c r="N47" s="342" t="str">
        <f ca="1">IF('C-1'!N47="","","【"&amp;ROUND(IFERROR(IF(ABS('C-1'!N47)&gt;=10,IF('C-1'!N47&gt;=0,'C-1'!N47*RANDBETWEEN(80,90)*0.01,'C-1'!N47*RANDBETWEEN(110,120)*0.01),'C-1'!N47-RANDBETWEEN(1,3)),0),0)&amp;"～"&amp;ROUND(IFERROR(IF(ABS('C-1'!N47)&gt;=10,IF('C-1'!N47&gt;=0,'C-1'!N47*RANDBETWEEN(110,120)*0.01,'C-1'!N47*RANDBETWEEN(80,90)*0.01),'C-1'!N47+RANDBETWEEN(1,3)),0),0)&amp;"】")</f>
        <v/>
      </c>
      <c r="O47" s="342" t="str">
        <f ca="1">IF('C-1'!O47="","","【"&amp;ROUND(IFERROR(IF(ABS('C-1'!O47)&gt;=10,IF('C-1'!O47&gt;=0,'C-1'!O47*RANDBETWEEN(80,90)*0.01,'C-1'!O47*RANDBETWEEN(110,120)*0.01),'C-1'!O47-RANDBETWEEN(1,3)),0),0)&amp;"～"&amp;ROUND(IFERROR(IF(ABS('C-1'!O47)&gt;=10,IF('C-1'!O47&gt;=0,'C-1'!O47*RANDBETWEEN(110,120)*0.01,'C-1'!O47*RANDBETWEEN(80,90)*0.01),'C-1'!O47+RANDBETWEEN(1,3)),0),0)&amp;"】")</f>
        <v/>
      </c>
      <c r="P47" s="342" t="str">
        <f ca="1">IF('C-1'!P47="","","【"&amp;ROUND(IFERROR(IF(ABS('C-1'!P47)&gt;=10,IF('C-1'!P47&gt;=0,'C-1'!P47*RANDBETWEEN(80,90)*0.01,'C-1'!P47*RANDBETWEEN(110,120)*0.01),'C-1'!P47-RANDBETWEEN(1,3)),0),0)&amp;"～"&amp;ROUND(IFERROR(IF(ABS('C-1'!P47)&gt;=10,IF('C-1'!P47&gt;=0,'C-1'!P47*RANDBETWEEN(110,120)*0.01,'C-1'!P47*RANDBETWEEN(80,90)*0.01),'C-1'!P47+RANDBETWEEN(1,3)),0),0)&amp;"】")</f>
        <v/>
      </c>
      <c r="Q47" s="342" t="str">
        <f ca="1">IF('C-1'!Q47="","","【"&amp;ROUND(IFERROR(IF(ABS('C-1'!Q47)&gt;=10,IF('C-1'!Q47&gt;=0,'C-1'!Q47*RANDBETWEEN(80,90)*0.01,'C-1'!Q47*RANDBETWEEN(110,120)*0.01),'C-1'!Q47-RANDBETWEEN(1,3)),0),0)&amp;"～"&amp;ROUND(IFERROR(IF(ABS('C-1'!Q47)&gt;=10,IF('C-1'!Q47&gt;=0,'C-1'!Q47*RANDBETWEEN(110,120)*0.01,'C-1'!Q47*RANDBETWEEN(80,90)*0.01),'C-1'!Q47+RANDBETWEEN(1,3)),0),0)&amp;"】")</f>
        <v/>
      </c>
      <c r="R47" s="496" t="str">
        <f ca="1">IF('C-1'!R47="","","【"&amp;ROUND(IFERROR(IF(ABS('C-1'!R47)&gt;=10,IF('C-1'!R47&gt;=0,'C-1'!R47*RANDBETWEEN(80,90)*0.01,'C-1'!R47*RANDBETWEEN(110,120)*0.01),'C-1'!R47-RANDBETWEEN(1,3)),0),0)&amp;"～"&amp;ROUND(IFERROR(IF(ABS('C-1'!R47)&gt;=10,IF('C-1'!R47&gt;=0,'C-1'!R47*RANDBETWEEN(110,120)*0.01,'C-1'!R47*RANDBETWEEN(80,90)*0.01),'C-1'!R47+RANDBETWEEN(1,3)),0),0)&amp;"】")</f>
        <v/>
      </c>
      <c r="S47" s="496" t="str">
        <f ca="1">IF('C-1'!S47="","","【"&amp;ROUND(IFERROR(IF(ABS('C-1'!S47)&gt;=10,IF('C-1'!S47&gt;=0,'C-1'!S47*RANDBETWEEN(80,90)*0.01,'C-1'!S47*RANDBETWEEN(110,120)*0.01),'C-1'!S47-RANDBETWEEN(1,3)),0),0)&amp;"～"&amp;ROUND(IFERROR(IF(ABS('C-1'!S47)&gt;=10,IF('C-1'!S47&gt;=0,'C-1'!S47*RANDBETWEEN(110,120)*0.01,'C-1'!S47*RANDBETWEEN(80,90)*0.01),'C-1'!S47+RANDBETWEEN(1,3)),0),0)&amp;"】")</f>
        <v/>
      </c>
      <c r="T47" s="496" t="str">
        <f ca="1">IF('C-1'!T47="","","【"&amp;ROUND(IFERROR(IF(ABS('C-1'!T47)&gt;=10,IF('C-1'!T47&gt;=0,'C-1'!T47*RANDBETWEEN(80,90)*0.01,'C-1'!T47*RANDBETWEEN(110,120)*0.01),'C-1'!T47-RANDBETWEEN(1,3)),0),0)&amp;"～"&amp;ROUND(IFERROR(IF(ABS('C-1'!T47)&gt;=10,IF('C-1'!T47&gt;=0,'C-1'!T47*RANDBETWEEN(110,120)*0.01,'C-1'!T47*RANDBETWEEN(80,90)*0.01),'C-1'!T47+RANDBETWEEN(1,3)),0),0)&amp;"】")</f>
        <v/>
      </c>
      <c r="U47" s="496" t="str">
        <f ca="1">IF('C-1'!U47="","","【"&amp;ROUND(IFERROR(IF(ABS('C-1'!U47)&gt;=10,IF('C-1'!U47&gt;=0,'C-1'!U47*RANDBETWEEN(80,90)*0.01,'C-1'!U47*RANDBETWEEN(110,120)*0.01),'C-1'!U47-RANDBETWEEN(1,3)),0),0)&amp;"～"&amp;ROUND(IFERROR(IF(ABS('C-1'!U47)&gt;=10,IF('C-1'!U47&gt;=0,'C-1'!U47*RANDBETWEEN(110,120)*0.01,'C-1'!U47*RANDBETWEEN(80,90)*0.01),'C-1'!U47+RANDBETWEEN(1,3)),0),0)&amp;"】")</f>
        <v/>
      </c>
      <c r="V47" s="496" t="str">
        <f ca="1">IF('C-1'!V47="","","【"&amp;ROUND(IFERROR(IF(ABS('C-1'!V47)&gt;=10,IF('C-1'!V47&gt;=0,'C-1'!V47*RANDBETWEEN(80,90)*0.01,'C-1'!V47*RANDBETWEEN(110,120)*0.01),'C-1'!V47-RANDBETWEEN(1,3)),0),0)&amp;"～"&amp;ROUND(IFERROR(IF(ABS('C-1'!V47)&gt;=10,IF('C-1'!V47&gt;=0,'C-1'!V47*RANDBETWEEN(110,120)*0.01,'C-1'!V47*RANDBETWEEN(80,90)*0.01),'C-1'!V47+RANDBETWEEN(1,3)),0),0)&amp;"】")</f>
        <v/>
      </c>
      <c r="W47" s="496" t="str">
        <f ca="1">IF('C-1'!W47="","","【"&amp;ROUND(IFERROR(IF(ABS('C-1'!W47)&gt;=10,IF('C-1'!W47&gt;=0,'C-1'!W47*RANDBETWEEN(80,90)*0.01,'C-1'!W47*RANDBETWEEN(110,120)*0.01),'C-1'!W47-RANDBETWEEN(1,3)),0),0)&amp;"～"&amp;ROUND(IFERROR(IF(ABS('C-1'!W47)&gt;=10,IF('C-1'!W47&gt;=0,'C-1'!W47*RANDBETWEEN(110,120)*0.01,'C-1'!W47*RANDBETWEEN(80,90)*0.01),'C-1'!W47+RANDBETWEEN(1,3)),0),0)&amp;"】")</f>
        <v/>
      </c>
      <c r="X47" s="674" t="str">
        <f ca="1">IF('C-1'!X47="","","【"&amp;ROUND(IFERROR(IF(ABS('C-1'!X47)&gt;=10,IF('C-1'!X47&gt;=0,'C-1'!X47*RANDBETWEEN(80,90)*0.01,'C-1'!X47*RANDBETWEEN(110,120)*0.01),'C-1'!X47-RANDBETWEEN(1,3)),0),0)&amp;"～"&amp;ROUND(IFERROR(IF(ABS('C-1'!X47)&gt;=10,IF('C-1'!X47&gt;=0,'C-1'!X47*RANDBETWEEN(110,120)*0.01,'C-1'!X47*RANDBETWEEN(80,90)*0.01),'C-1'!X47+RANDBETWEEN(1,3)),0),0)&amp;"】")</f>
        <v/>
      </c>
    </row>
    <row r="48" spans="2:24" ht="30.75" customHeight="1" x14ac:dyDescent="0.2">
      <c r="B48" s="205" t="s">
        <v>273</v>
      </c>
      <c r="C48" s="432" t="str">
        <f>IF('C-1'!C48="","",'C-1'!C48)</f>
        <v/>
      </c>
      <c r="D48" s="432" t="str">
        <f>IF('C-1'!D48="","",'C-1'!D48)</f>
        <v>輸入者</v>
      </c>
      <c r="E48" s="432" t="str">
        <f>IF('C-1'!E48="","",'C-1'!E48)</f>
        <v>非関連企業</v>
      </c>
      <c r="F48" s="340" t="str">
        <f>IF('C-1'!F48="","",'C-1'!F48)</f>
        <v/>
      </c>
      <c r="G48" s="340" t="str">
        <f>IF('C-1'!G48="","",'C-1'!G48)</f>
        <v/>
      </c>
      <c r="H48" s="339" t="str">
        <f>IF('C-1'!H48="","",'C-1'!H48)</f>
        <v/>
      </c>
      <c r="I48" s="340" t="str">
        <f>IF('C-1'!I48="","",'C-1'!I48)</f>
        <v/>
      </c>
      <c r="J48" s="342" t="str">
        <f ca="1">IF('C-1'!J48="","","【"&amp;ROUND(IFERROR(IF(ABS('C-1'!J48)&gt;=10,IF('C-1'!J48&gt;=0,'C-1'!J48*RANDBETWEEN(80,90)*0.01,'C-1'!J48*RANDBETWEEN(110,120)*0.01),'C-1'!J48-RANDBETWEEN(1,3)),0),0)&amp;"～"&amp;ROUND(IFERROR(IF(ABS('C-1'!J48)&gt;=10,IF('C-1'!J48&gt;=0,'C-1'!J48*RANDBETWEEN(110,120)*0.01,'C-1'!J48*RANDBETWEEN(80,90)*0.01),'C-1'!J48+RANDBETWEEN(1,3)),0),0)&amp;"】")</f>
        <v/>
      </c>
      <c r="K48" s="342" t="str">
        <f ca="1">IF('C-1'!K48="","","【"&amp;ROUND(IFERROR(IF(ABS('C-1'!K48)&gt;=10,IF('C-1'!K48&gt;=0,'C-1'!K48*RANDBETWEEN(80,90)*0.01,'C-1'!K48*RANDBETWEEN(110,120)*0.01),'C-1'!K48-RANDBETWEEN(1,3)),0),0)&amp;"～"&amp;ROUND(IFERROR(IF(ABS('C-1'!K48)&gt;=10,IF('C-1'!K48&gt;=0,'C-1'!K48*RANDBETWEEN(110,120)*0.01,'C-1'!K48*RANDBETWEEN(80,90)*0.01),'C-1'!K48+RANDBETWEEN(1,3)),0),0)&amp;"】")</f>
        <v/>
      </c>
      <c r="L48" s="340" t="str">
        <f>IF('C-1'!L48="","",'C-1'!L48)</f>
        <v/>
      </c>
      <c r="M48" s="606" t="str">
        <f>IF('C-1'!M48="","",'C-1'!M48)</f>
        <v/>
      </c>
      <c r="N48" s="45" t="str">
        <f ca="1">IF('C-1'!N48="","","【"&amp;ROUND(IFERROR(IF(ABS('C-1'!N48)&gt;=10,IF('C-1'!N48&gt;=0,'C-1'!N48*RANDBETWEEN(80,90)*0.01,'C-1'!N48*RANDBETWEEN(110,120)*0.01),'C-1'!N48-RANDBETWEEN(1,3)),0),0)&amp;"～"&amp;ROUND(IFERROR(IF(ABS('C-1'!N48)&gt;=10,IF('C-1'!N48&gt;=0,'C-1'!N48*RANDBETWEEN(110,120)*0.01,'C-1'!N48*RANDBETWEEN(80,90)*0.01),'C-1'!N48+RANDBETWEEN(1,3)),0),0)&amp;"】")</f>
        <v/>
      </c>
      <c r="O48" s="45" t="str">
        <f ca="1">IF('C-1'!O48="","","【"&amp;ROUND(IFERROR(IF(ABS('C-1'!O48)&gt;=10,IF('C-1'!O48&gt;=0,'C-1'!O48*RANDBETWEEN(80,90)*0.01,'C-1'!O48*RANDBETWEEN(110,120)*0.01),'C-1'!O48-RANDBETWEEN(1,3)),0),0)&amp;"～"&amp;ROUND(IFERROR(IF(ABS('C-1'!O48)&gt;=10,IF('C-1'!O48&gt;=0,'C-1'!O48*RANDBETWEEN(110,120)*0.01,'C-1'!O48*RANDBETWEEN(80,90)*0.01),'C-1'!O48+RANDBETWEEN(1,3)),0),0)&amp;"】")</f>
        <v/>
      </c>
      <c r="P48" s="45" t="str">
        <f ca="1">IF('C-1'!P48="","","【"&amp;ROUND(IFERROR(IF(ABS('C-1'!P48)&gt;=10,IF('C-1'!P48&gt;=0,'C-1'!P48*RANDBETWEEN(80,90)*0.01,'C-1'!P48*RANDBETWEEN(110,120)*0.01),'C-1'!P48-RANDBETWEEN(1,3)),0),0)&amp;"～"&amp;ROUND(IFERROR(IF(ABS('C-1'!P48)&gt;=10,IF('C-1'!P48&gt;=0,'C-1'!P48*RANDBETWEEN(110,120)*0.01,'C-1'!P48*RANDBETWEEN(80,90)*0.01),'C-1'!P48+RANDBETWEEN(1,3)),0),0)&amp;"】")</f>
        <v/>
      </c>
      <c r="Q48" s="45" t="str">
        <f ca="1">IF('C-1'!Q48="","","【"&amp;ROUND(IFERROR(IF(ABS('C-1'!Q48)&gt;=10,IF('C-1'!Q48&gt;=0,'C-1'!Q48*RANDBETWEEN(80,90)*0.01,'C-1'!Q48*RANDBETWEEN(110,120)*0.01),'C-1'!Q48-RANDBETWEEN(1,3)),0),0)&amp;"～"&amp;ROUND(IFERROR(IF(ABS('C-1'!Q48)&gt;=10,IF('C-1'!Q48&gt;=0,'C-1'!Q48*RANDBETWEEN(110,120)*0.01,'C-1'!Q48*RANDBETWEEN(80,90)*0.01),'C-1'!Q48+RANDBETWEEN(1,3)),0),0)&amp;"】")</f>
        <v/>
      </c>
      <c r="R48" s="346" t="str">
        <f ca="1">IF('C-1'!R48="","","【"&amp;ROUND(IFERROR(IF(ABS('C-1'!R48)&gt;=10,IF('C-1'!R48&gt;=0,'C-1'!R48*RANDBETWEEN(80,90)*0.01,'C-1'!R48*RANDBETWEEN(110,120)*0.01),'C-1'!R48-RANDBETWEEN(1,3)),0),0)&amp;"～"&amp;ROUND(IFERROR(IF(ABS('C-1'!R48)&gt;=10,IF('C-1'!R48&gt;=0,'C-1'!R48*RANDBETWEEN(110,120)*0.01,'C-1'!R48*RANDBETWEEN(80,90)*0.01),'C-1'!R48+RANDBETWEEN(1,3)),0),0)&amp;"】")</f>
        <v/>
      </c>
      <c r="S48" s="346" t="str">
        <f ca="1">IF('C-1'!S48="","","【"&amp;ROUND(IFERROR(IF(ABS('C-1'!S48)&gt;=10,IF('C-1'!S48&gt;=0,'C-1'!S48*RANDBETWEEN(80,90)*0.01,'C-1'!S48*RANDBETWEEN(110,120)*0.01),'C-1'!S48-RANDBETWEEN(1,3)),0),0)&amp;"～"&amp;ROUND(IFERROR(IF(ABS('C-1'!S48)&gt;=10,IF('C-1'!S48&gt;=0,'C-1'!S48*RANDBETWEEN(110,120)*0.01,'C-1'!S48*RANDBETWEEN(80,90)*0.01),'C-1'!S48+RANDBETWEEN(1,3)),0),0)&amp;"】")</f>
        <v/>
      </c>
      <c r="T48" s="346" t="str">
        <f ca="1">IF('C-1'!T48="","","【"&amp;ROUND(IFERROR(IF(ABS('C-1'!T48)&gt;=10,IF('C-1'!T48&gt;=0,'C-1'!T48*RANDBETWEEN(80,90)*0.01,'C-1'!T48*RANDBETWEEN(110,120)*0.01),'C-1'!T48-RANDBETWEEN(1,3)),0),0)&amp;"～"&amp;ROUND(IFERROR(IF(ABS('C-1'!T48)&gt;=10,IF('C-1'!T48&gt;=0,'C-1'!T48*RANDBETWEEN(110,120)*0.01,'C-1'!T48*RANDBETWEEN(80,90)*0.01),'C-1'!T48+RANDBETWEEN(1,3)),0),0)&amp;"】")</f>
        <v/>
      </c>
      <c r="U48" s="346" t="str">
        <f ca="1">IF('C-1'!U48="","","【"&amp;ROUND(IFERROR(IF(ABS('C-1'!U48)&gt;=10,IF('C-1'!U48&gt;=0,'C-1'!U48*RANDBETWEEN(80,90)*0.01,'C-1'!U48*RANDBETWEEN(110,120)*0.01),'C-1'!U48-RANDBETWEEN(1,3)),0),0)&amp;"～"&amp;ROUND(IFERROR(IF(ABS('C-1'!U48)&gt;=10,IF('C-1'!U48&gt;=0,'C-1'!U48*RANDBETWEEN(110,120)*0.01,'C-1'!U48*RANDBETWEEN(80,90)*0.01),'C-1'!U48+RANDBETWEEN(1,3)),0),0)&amp;"】")</f>
        <v/>
      </c>
      <c r="V48" s="346" t="str">
        <f ca="1">IF('C-1'!V48="","","【"&amp;ROUND(IFERROR(IF(ABS('C-1'!V48)&gt;=10,IF('C-1'!V48&gt;=0,'C-1'!V48*RANDBETWEEN(80,90)*0.01,'C-1'!V48*RANDBETWEEN(110,120)*0.01),'C-1'!V48-RANDBETWEEN(1,3)),0),0)&amp;"～"&amp;ROUND(IFERROR(IF(ABS('C-1'!V48)&gt;=10,IF('C-1'!V48&gt;=0,'C-1'!V48*RANDBETWEEN(110,120)*0.01,'C-1'!V48*RANDBETWEEN(80,90)*0.01),'C-1'!V48+RANDBETWEEN(1,3)),0),0)&amp;"】")</f>
        <v/>
      </c>
      <c r="W48" s="346" t="str">
        <f ca="1">IF('C-1'!W48="","","【"&amp;ROUND(IFERROR(IF(ABS('C-1'!W48)&gt;=10,IF('C-1'!W48&gt;=0,'C-1'!W48*RANDBETWEEN(80,90)*0.01,'C-1'!W48*RANDBETWEEN(110,120)*0.01),'C-1'!W48-RANDBETWEEN(1,3)),0),0)&amp;"～"&amp;ROUND(IFERROR(IF(ABS('C-1'!W48)&gt;=10,IF('C-1'!W48&gt;=0,'C-1'!W48*RANDBETWEEN(110,120)*0.01,'C-1'!W48*RANDBETWEEN(80,90)*0.01),'C-1'!W48+RANDBETWEEN(1,3)),0),0)&amp;"】")</f>
        <v/>
      </c>
      <c r="X48" s="675" t="str">
        <f ca="1">IF('C-1'!X48="","","【"&amp;ROUND(IFERROR(IF(ABS('C-1'!X48)&gt;=10,IF('C-1'!X48&gt;=0,'C-1'!X48*RANDBETWEEN(80,90)*0.01,'C-1'!X48*RANDBETWEEN(110,120)*0.01),'C-1'!X48-RANDBETWEEN(1,3)),0),0)&amp;"～"&amp;ROUND(IFERROR(IF(ABS('C-1'!X48)&gt;=10,IF('C-1'!X48&gt;=0,'C-1'!X48*RANDBETWEEN(110,120)*0.01,'C-1'!X48*RANDBETWEEN(80,90)*0.01),'C-1'!X48+RANDBETWEEN(1,3)),0),0)&amp;"】")</f>
        <v/>
      </c>
    </row>
    <row r="49" spans="2:24" ht="30.75" customHeight="1" x14ac:dyDescent="0.2">
      <c r="B49" s="205" t="s">
        <v>273</v>
      </c>
      <c r="C49" s="432" t="str">
        <f>IF('C-1'!C49="","",'C-1'!C49)</f>
        <v/>
      </c>
      <c r="D49" s="432" t="str">
        <f>IF('C-1'!D49="","",'C-1'!D49)</f>
        <v>輸入者</v>
      </c>
      <c r="E49" s="432" t="str">
        <f>IF('C-1'!E49="","",'C-1'!E49)</f>
        <v>非関連企業</v>
      </c>
      <c r="F49" s="340" t="str">
        <f>IF('C-1'!F49="","",'C-1'!F49)</f>
        <v/>
      </c>
      <c r="G49" s="340" t="str">
        <f>IF('C-1'!G49="","",'C-1'!G49)</f>
        <v/>
      </c>
      <c r="H49" s="339" t="str">
        <f>IF('C-1'!H49="","",'C-1'!H49)</f>
        <v/>
      </c>
      <c r="I49" s="340" t="str">
        <f>IF('C-1'!I49="","",'C-1'!I49)</f>
        <v/>
      </c>
      <c r="J49" s="342" t="str">
        <f ca="1">IF('C-1'!J49="","","【"&amp;ROUND(IFERROR(IF(ABS('C-1'!J49)&gt;=10,IF('C-1'!J49&gt;=0,'C-1'!J49*RANDBETWEEN(80,90)*0.01,'C-1'!J49*RANDBETWEEN(110,120)*0.01),'C-1'!J49-RANDBETWEEN(1,3)),0),0)&amp;"～"&amp;ROUND(IFERROR(IF(ABS('C-1'!J49)&gt;=10,IF('C-1'!J49&gt;=0,'C-1'!J49*RANDBETWEEN(110,120)*0.01,'C-1'!J49*RANDBETWEEN(80,90)*0.01),'C-1'!J49+RANDBETWEEN(1,3)),0),0)&amp;"】")</f>
        <v/>
      </c>
      <c r="K49" s="342" t="str">
        <f ca="1">IF('C-1'!K49="","","【"&amp;ROUND(IFERROR(IF(ABS('C-1'!K49)&gt;=10,IF('C-1'!K49&gt;=0,'C-1'!K49*RANDBETWEEN(80,90)*0.01,'C-1'!K49*RANDBETWEEN(110,120)*0.01),'C-1'!K49-RANDBETWEEN(1,3)),0),0)&amp;"～"&amp;ROUND(IFERROR(IF(ABS('C-1'!K49)&gt;=10,IF('C-1'!K49&gt;=0,'C-1'!K49*RANDBETWEEN(110,120)*0.01,'C-1'!K49*RANDBETWEEN(80,90)*0.01),'C-1'!K49+RANDBETWEEN(1,3)),0),0)&amp;"】")</f>
        <v/>
      </c>
      <c r="L49" s="340" t="str">
        <f>IF('C-1'!L49="","",'C-1'!L49)</f>
        <v/>
      </c>
      <c r="M49" s="606" t="str">
        <f>IF('C-1'!M49="","",'C-1'!M49)</f>
        <v/>
      </c>
      <c r="N49" s="45" t="str">
        <f ca="1">IF('C-1'!N49="","","【"&amp;ROUND(IFERROR(IF(ABS('C-1'!N49)&gt;=10,IF('C-1'!N49&gt;=0,'C-1'!N49*RANDBETWEEN(80,90)*0.01,'C-1'!N49*RANDBETWEEN(110,120)*0.01),'C-1'!N49-RANDBETWEEN(1,3)),0),0)&amp;"～"&amp;ROUND(IFERROR(IF(ABS('C-1'!N49)&gt;=10,IF('C-1'!N49&gt;=0,'C-1'!N49*RANDBETWEEN(110,120)*0.01,'C-1'!N49*RANDBETWEEN(80,90)*0.01),'C-1'!N49+RANDBETWEEN(1,3)),0),0)&amp;"】")</f>
        <v/>
      </c>
      <c r="O49" s="45" t="str">
        <f ca="1">IF('C-1'!O49="","","【"&amp;ROUND(IFERROR(IF(ABS('C-1'!O49)&gt;=10,IF('C-1'!O49&gt;=0,'C-1'!O49*RANDBETWEEN(80,90)*0.01,'C-1'!O49*RANDBETWEEN(110,120)*0.01),'C-1'!O49-RANDBETWEEN(1,3)),0),0)&amp;"～"&amp;ROUND(IFERROR(IF(ABS('C-1'!O49)&gt;=10,IF('C-1'!O49&gt;=0,'C-1'!O49*RANDBETWEEN(110,120)*0.01,'C-1'!O49*RANDBETWEEN(80,90)*0.01),'C-1'!O49+RANDBETWEEN(1,3)),0),0)&amp;"】")</f>
        <v/>
      </c>
      <c r="P49" s="45" t="str">
        <f ca="1">IF('C-1'!P49="","","【"&amp;ROUND(IFERROR(IF(ABS('C-1'!P49)&gt;=10,IF('C-1'!P49&gt;=0,'C-1'!P49*RANDBETWEEN(80,90)*0.01,'C-1'!P49*RANDBETWEEN(110,120)*0.01),'C-1'!P49-RANDBETWEEN(1,3)),0),0)&amp;"～"&amp;ROUND(IFERROR(IF(ABS('C-1'!P49)&gt;=10,IF('C-1'!P49&gt;=0,'C-1'!P49*RANDBETWEEN(110,120)*0.01,'C-1'!P49*RANDBETWEEN(80,90)*0.01),'C-1'!P49+RANDBETWEEN(1,3)),0),0)&amp;"】")</f>
        <v/>
      </c>
      <c r="Q49" s="45" t="str">
        <f ca="1">IF('C-1'!Q49="","","【"&amp;ROUND(IFERROR(IF(ABS('C-1'!Q49)&gt;=10,IF('C-1'!Q49&gt;=0,'C-1'!Q49*RANDBETWEEN(80,90)*0.01,'C-1'!Q49*RANDBETWEEN(110,120)*0.01),'C-1'!Q49-RANDBETWEEN(1,3)),0),0)&amp;"～"&amp;ROUND(IFERROR(IF(ABS('C-1'!Q49)&gt;=10,IF('C-1'!Q49&gt;=0,'C-1'!Q49*RANDBETWEEN(110,120)*0.01,'C-1'!Q49*RANDBETWEEN(80,90)*0.01),'C-1'!Q49+RANDBETWEEN(1,3)),0),0)&amp;"】")</f>
        <v/>
      </c>
      <c r="R49" s="346" t="str">
        <f ca="1">IF('C-1'!R49="","","【"&amp;ROUND(IFERROR(IF(ABS('C-1'!R49)&gt;=10,IF('C-1'!R49&gt;=0,'C-1'!R49*RANDBETWEEN(80,90)*0.01,'C-1'!R49*RANDBETWEEN(110,120)*0.01),'C-1'!R49-RANDBETWEEN(1,3)),0),0)&amp;"～"&amp;ROUND(IFERROR(IF(ABS('C-1'!R49)&gt;=10,IF('C-1'!R49&gt;=0,'C-1'!R49*RANDBETWEEN(110,120)*0.01,'C-1'!R49*RANDBETWEEN(80,90)*0.01),'C-1'!R49+RANDBETWEEN(1,3)),0),0)&amp;"】")</f>
        <v/>
      </c>
      <c r="S49" s="346" t="str">
        <f ca="1">IF('C-1'!S49="","","【"&amp;ROUND(IFERROR(IF(ABS('C-1'!S49)&gt;=10,IF('C-1'!S49&gt;=0,'C-1'!S49*RANDBETWEEN(80,90)*0.01,'C-1'!S49*RANDBETWEEN(110,120)*0.01),'C-1'!S49-RANDBETWEEN(1,3)),0),0)&amp;"～"&amp;ROUND(IFERROR(IF(ABS('C-1'!S49)&gt;=10,IF('C-1'!S49&gt;=0,'C-1'!S49*RANDBETWEEN(110,120)*0.01,'C-1'!S49*RANDBETWEEN(80,90)*0.01),'C-1'!S49+RANDBETWEEN(1,3)),0),0)&amp;"】")</f>
        <v/>
      </c>
      <c r="T49" s="346" t="str">
        <f ca="1">IF('C-1'!T49="","","【"&amp;ROUND(IFERROR(IF(ABS('C-1'!T49)&gt;=10,IF('C-1'!T49&gt;=0,'C-1'!T49*RANDBETWEEN(80,90)*0.01,'C-1'!T49*RANDBETWEEN(110,120)*0.01),'C-1'!T49-RANDBETWEEN(1,3)),0),0)&amp;"～"&amp;ROUND(IFERROR(IF(ABS('C-1'!T49)&gt;=10,IF('C-1'!T49&gt;=0,'C-1'!T49*RANDBETWEEN(110,120)*0.01,'C-1'!T49*RANDBETWEEN(80,90)*0.01),'C-1'!T49+RANDBETWEEN(1,3)),0),0)&amp;"】")</f>
        <v/>
      </c>
      <c r="U49" s="346" t="str">
        <f ca="1">IF('C-1'!U49="","","【"&amp;ROUND(IFERROR(IF(ABS('C-1'!U49)&gt;=10,IF('C-1'!U49&gt;=0,'C-1'!U49*RANDBETWEEN(80,90)*0.01,'C-1'!U49*RANDBETWEEN(110,120)*0.01),'C-1'!U49-RANDBETWEEN(1,3)),0),0)&amp;"～"&amp;ROUND(IFERROR(IF(ABS('C-1'!U49)&gt;=10,IF('C-1'!U49&gt;=0,'C-1'!U49*RANDBETWEEN(110,120)*0.01,'C-1'!U49*RANDBETWEEN(80,90)*0.01),'C-1'!U49+RANDBETWEEN(1,3)),0),0)&amp;"】")</f>
        <v/>
      </c>
      <c r="V49" s="346" t="str">
        <f ca="1">IF('C-1'!V49="","","【"&amp;ROUND(IFERROR(IF(ABS('C-1'!V49)&gt;=10,IF('C-1'!V49&gt;=0,'C-1'!V49*RANDBETWEEN(80,90)*0.01,'C-1'!V49*RANDBETWEEN(110,120)*0.01),'C-1'!V49-RANDBETWEEN(1,3)),0),0)&amp;"～"&amp;ROUND(IFERROR(IF(ABS('C-1'!V49)&gt;=10,IF('C-1'!V49&gt;=0,'C-1'!V49*RANDBETWEEN(110,120)*0.01,'C-1'!V49*RANDBETWEEN(80,90)*0.01),'C-1'!V49+RANDBETWEEN(1,3)),0),0)&amp;"】")</f>
        <v/>
      </c>
      <c r="W49" s="346" t="str">
        <f ca="1">IF('C-1'!W49="","","【"&amp;ROUND(IFERROR(IF(ABS('C-1'!W49)&gt;=10,IF('C-1'!W49&gt;=0,'C-1'!W49*RANDBETWEEN(80,90)*0.01,'C-1'!W49*RANDBETWEEN(110,120)*0.01),'C-1'!W49-RANDBETWEEN(1,3)),0),0)&amp;"～"&amp;ROUND(IFERROR(IF(ABS('C-1'!W49)&gt;=10,IF('C-1'!W49&gt;=0,'C-1'!W49*RANDBETWEEN(110,120)*0.01,'C-1'!W49*RANDBETWEEN(80,90)*0.01),'C-1'!W49+RANDBETWEEN(1,3)),0),0)&amp;"】")</f>
        <v/>
      </c>
      <c r="X49" s="675" t="str">
        <f ca="1">IF('C-1'!X49="","","【"&amp;ROUND(IFERROR(IF(ABS('C-1'!X49)&gt;=10,IF('C-1'!X49&gt;=0,'C-1'!X49*RANDBETWEEN(80,90)*0.01,'C-1'!X49*RANDBETWEEN(110,120)*0.01),'C-1'!X49-RANDBETWEEN(1,3)),0),0)&amp;"～"&amp;ROUND(IFERROR(IF(ABS('C-1'!X49)&gt;=10,IF('C-1'!X49&gt;=0,'C-1'!X49*RANDBETWEEN(110,120)*0.01,'C-1'!X49*RANDBETWEEN(80,90)*0.01),'C-1'!X49+RANDBETWEEN(1,3)),0),0)&amp;"】")</f>
        <v/>
      </c>
    </row>
    <row r="50" spans="2:24" ht="30.75" customHeight="1" x14ac:dyDescent="0.2">
      <c r="B50" s="205" t="s">
        <v>273</v>
      </c>
      <c r="C50" s="432" t="str">
        <f>IF('C-1'!C50="","",'C-1'!C50)</f>
        <v/>
      </c>
      <c r="D50" s="432" t="str">
        <f>IF('C-1'!D50="","",'C-1'!D50)</f>
        <v>輸入者</v>
      </c>
      <c r="E50" s="432" t="str">
        <f>IF('C-1'!E50="","",'C-1'!E50)</f>
        <v>非関連企業</v>
      </c>
      <c r="F50" s="340" t="str">
        <f>IF('C-1'!F50="","",'C-1'!F50)</f>
        <v/>
      </c>
      <c r="G50" s="340" t="str">
        <f>IF('C-1'!G50="","",'C-1'!G50)</f>
        <v/>
      </c>
      <c r="H50" s="339" t="str">
        <f>IF('C-1'!H50="","",'C-1'!H50)</f>
        <v/>
      </c>
      <c r="I50" s="340" t="str">
        <f>IF('C-1'!I50="","",'C-1'!I50)</f>
        <v/>
      </c>
      <c r="J50" s="342" t="str">
        <f ca="1">IF('C-1'!J50="","","【"&amp;ROUND(IFERROR(IF(ABS('C-1'!J50)&gt;=10,IF('C-1'!J50&gt;=0,'C-1'!J50*RANDBETWEEN(80,90)*0.01,'C-1'!J50*RANDBETWEEN(110,120)*0.01),'C-1'!J50-RANDBETWEEN(1,3)),0),0)&amp;"～"&amp;ROUND(IFERROR(IF(ABS('C-1'!J50)&gt;=10,IF('C-1'!J50&gt;=0,'C-1'!J50*RANDBETWEEN(110,120)*0.01,'C-1'!J50*RANDBETWEEN(80,90)*0.01),'C-1'!J50+RANDBETWEEN(1,3)),0),0)&amp;"】")</f>
        <v/>
      </c>
      <c r="K50" s="342" t="str">
        <f ca="1">IF('C-1'!K50="","","【"&amp;ROUND(IFERROR(IF(ABS('C-1'!K50)&gt;=10,IF('C-1'!K50&gt;=0,'C-1'!K50*RANDBETWEEN(80,90)*0.01,'C-1'!K50*RANDBETWEEN(110,120)*0.01),'C-1'!K50-RANDBETWEEN(1,3)),0),0)&amp;"～"&amp;ROUND(IFERROR(IF(ABS('C-1'!K50)&gt;=10,IF('C-1'!K50&gt;=0,'C-1'!K50*RANDBETWEEN(110,120)*0.01,'C-1'!K50*RANDBETWEEN(80,90)*0.01),'C-1'!K50+RANDBETWEEN(1,3)),0),0)&amp;"】")</f>
        <v/>
      </c>
      <c r="L50" s="340" t="str">
        <f>IF('C-1'!L50="","",'C-1'!L50)</f>
        <v/>
      </c>
      <c r="M50" s="606" t="str">
        <f>IF('C-1'!M50="","",'C-1'!M50)</f>
        <v/>
      </c>
      <c r="N50" s="45" t="str">
        <f ca="1">IF('C-1'!N50="","","【"&amp;ROUND(IFERROR(IF(ABS('C-1'!N50)&gt;=10,IF('C-1'!N50&gt;=0,'C-1'!N50*RANDBETWEEN(80,90)*0.01,'C-1'!N50*RANDBETWEEN(110,120)*0.01),'C-1'!N50-RANDBETWEEN(1,3)),0),0)&amp;"～"&amp;ROUND(IFERROR(IF(ABS('C-1'!N50)&gt;=10,IF('C-1'!N50&gt;=0,'C-1'!N50*RANDBETWEEN(110,120)*0.01,'C-1'!N50*RANDBETWEEN(80,90)*0.01),'C-1'!N50+RANDBETWEEN(1,3)),0),0)&amp;"】")</f>
        <v/>
      </c>
      <c r="O50" s="45" t="str">
        <f ca="1">IF('C-1'!O50="","","【"&amp;ROUND(IFERROR(IF(ABS('C-1'!O50)&gt;=10,IF('C-1'!O50&gt;=0,'C-1'!O50*RANDBETWEEN(80,90)*0.01,'C-1'!O50*RANDBETWEEN(110,120)*0.01),'C-1'!O50-RANDBETWEEN(1,3)),0),0)&amp;"～"&amp;ROUND(IFERROR(IF(ABS('C-1'!O50)&gt;=10,IF('C-1'!O50&gt;=0,'C-1'!O50*RANDBETWEEN(110,120)*0.01,'C-1'!O50*RANDBETWEEN(80,90)*0.01),'C-1'!O50+RANDBETWEEN(1,3)),0),0)&amp;"】")</f>
        <v/>
      </c>
      <c r="P50" s="45" t="str">
        <f ca="1">IF('C-1'!P50="","","【"&amp;ROUND(IFERROR(IF(ABS('C-1'!P50)&gt;=10,IF('C-1'!P50&gt;=0,'C-1'!P50*RANDBETWEEN(80,90)*0.01,'C-1'!P50*RANDBETWEEN(110,120)*0.01),'C-1'!P50-RANDBETWEEN(1,3)),0),0)&amp;"～"&amp;ROUND(IFERROR(IF(ABS('C-1'!P50)&gt;=10,IF('C-1'!P50&gt;=0,'C-1'!P50*RANDBETWEEN(110,120)*0.01,'C-1'!P50*RANDBETWEEN(80,90)*0.01),'C-1'!P50+RANDBETWEEN(1,3)),0),0)&amp;"】")</f>
        <v/>
      </c>
      <c r="Q50" s="45" t="str">
        <f ca="1">IF('C-1'!Q50="","","【"&amp;ROUND(IFERROR(IF(ABS('C-1'!Q50)&gt;=10,IF('C-1'!Q50&gt;=0,'C-1'!Q50*RANDBETWEEN(80,90)*0.01,'C-1'!Q50*RANDBETWEEN(110,120)*0.01),'C-1'!Q50-RANDBETWEEN(1,3)),0),0)&amp;"～"&amp;ROUND(IFERROR(IF(ABS('C-1'!Q50)&gt;=10,IF('C-1'!Q50&gt;=0,'C-1'!Q50*RANDBETWEEN(110,120)*0.01,'C-1'!Q50*RANDBETWEEN(80,90)*0.01),'C-1'!Q50+RANDBETWEEN(1,3)),0),0)&amp;"】")</f>
        <v/>
      </c>
      <c r="R50" s="346" t="str">
        <f ca="1">IF('C-1'!R50="","","【"&amp;ROUND(IFERROR(IF(ABS('C-1'!R50)&gt;=10,IF('C-1'!R50&gt;=0,'C-1'!R50*RANDBETWEEN(80,90)*0.01,'C-1'!R50*RANDBETWEEN(110,120)*0.01),'C-1'!R50-RANDBETWEEN(1,3)),0),0)&amp;"～"&amp;ROUND(IFERROR(IF(ABS('C-1'!R50)&gt;=10,IF('C-1'!R50&gt;=0,'C-1'!R50*RANDBETWEEN(110,120)*0.01,'C-1'!R50*RANDBETWEEN(80,90)*0.01),'C-1'!R50+RANDBETWEEN(1,3)),0),0)&amp;"】")</f>
        <v/>
      </c>
      <c r="S50" s="346" t="str">
        <f ca="1">IF('C-1'!S50="","","【"&amp;ROUND(IFERROR(IF(ABS('C-1'!S50)&gt;=10,IF('C-1'!S50&gt;=0,'C-1'!S50*RANDBETWEEN(80,90)*0.01,'C-1'!S50*RANDBETWEEN(110,120)*0.01),'C-1'!S50-RANDBETWEEN(1,3)),0),0)&amp;"～"&amp;ROUND(IFERROR(IF(ABS('C-1'!S50)&gt;=10,IF('C-1'!S50&gt;=0,'C-1'!S50*RANDBETWEEN(110,120)*0.01,'C-1'!S50*RANDBETWEEN(80,90)*0.01),'C-1'!S50+RANDBETWEEN(1,3)),0),0)&amp;"】")</f>
        <v/>
      </c>
      <c r="T50" s="346" t="str">
        <f ca="1">IF('C-1'!T50="","","【"&amp;ROUND(IFERROR(IF(ABS('C-1'!T50)&gt;=10,IF('C-1'!T50&gt;=0,'C-1'!T50*RANDBETWEEN(80,90)*0.01,'C-1'!T50*RANDBETWEEN(110,120)*0.01),'C-1'!T50-RANDBETWEEN(1,3)),0),0)&amp;"～"&amp;ROUND(IFERROR(IF(ABS('C-1'!T50)&gt;=10,IF('C-1'!T50&gt;=0,'C-1'!T50*RANDBETWEEN(110,120)*0.01,'C-1'!T50*RANDBETWEEN(80,90)*0.01),'C-1'!T50+RANDBETWEEN(1,3)),0),0)&amp;"】")</f>
        <v/>
      </c>
      <c r="U50" s="346" t="str">
        <f ca="1">IF('C-1'!U50="","","【"&amp;ROUND(IFERROR(IF(ABS('C-1'!U50)&gt;=10,IF('C-1'!U50&gt;=0,'C-1'!U50*RANDBETWEEN(80,90)*0.01,'C-1'!U50*RANDBETWEEN(110,120)*0.01),'C-1'!U50-RANDBETWEEN(1,3)),0),0)&amp;"～"&amp;ROUND(IFERROR(IF(ABS('C-1'!U50)&gt;=10,IF('C-1'!U50&gt;=0,'C-1'!U50*RANDBETWEEN(110,120)*0.01,'C-1'!U50*RANDBETWEEN(80,90)*0.01),'C-1'!U50+RANDBETWEEN(1,3)),0),0)&amp;"】")</f>
        <v/>
      </c>
      <c r="V50" s="346" t="str">
        <f ca="1">IF('C-1'!V50="","","【"&amp;ROUND(IFERROR(IF(ABS('C-1'!V50)&gt;=10,IF('C-1'!V50&gt;=0,'C-1'!V50*RANDBETWEEN(80,90)*0.01,'C-1'!V50*RANDBETWEEN(110,120)*0.01),'C-1'!V50-RANDBETWEEN(1,3)),0),0)&amp;"～"&amp;ROUND(IFERROR(IF(ABS('C-1'!V50)&gt;=10,IF('C-1'!V50&gt;=0,'C-1'!V50*RANDBETWEEN(110,120)*0.01,'C-1'!V50*RANDBETWEEN(80,90)*0.01),'C-1'!V50+RANDBETWEEN(1,3)),0),0)&amp;"】")</f>
        <v/>
      </c>
      <c r="W50" s="346" t="str">
        <f ca="1">IF('C-1'!W50="","","【"&amp;ROUND(IFERROR(IF(ABS('C-1'!W50)&gt;=10,IF('C-1'!W50&gt;=0,'C-1'!W50*RANDBETWEEN(80,90)*0.01,'C-1'!W50*RANDBETWEEN(110,120)*0.01),'C-1'!W50-RANDBETWEEN(1,3)),0),0)&amp;"～"&amp;ROUND(IFERROR(IF(ABS('C-1'!W50)&gt;=10,IF('C-1'!W50&gt;=0,'C-1'!W50*RANDBETWEEN(110,120)*0.01,'C-1'!W50*RANDBETWEEN(80,90)*0.01),'C-1'!W50+RANDBETWEEN(1,3)),0),0)&amp;"】")</f>
        <v/>
      </c>
      <c r="X50" s="675" t="str">
        <f ca="1">IF('C-1'!X50="","","【"&amp;ROUND(IFERROR(IF(ABS('C-1'!X50)&gt;=10,IF('C-1'!X50&gt;=0,'C-1'!X50*RANDBETWEEN(80,90)*0.01,'C-1'!X50*RANDBETWEEN(110,120)*0.01),'C-1'!X50-RANDBETWEEN(1,3)),0),0)&amp;"～"&amp;ROUND(IFERROR(IF(ABS('C-1'!X50)&gt;=10,IF('C-1'!X50&gt;=0,'C-1'!X50*RANDBETWEEN(110,120)*0.01,'C-1'!X50*RANDBETWEEN(80,90)*0.01),'C-1'!X50+RANDBETWEEN(1,3)),0),0)&amp;"】")</f>
        <v/>
      </c>
    </row>
    <row r="51" spans="2:24" ht="30.75" customHeight="1" x14ac:dyDescent="0.2">
      <c r="B51" s="205" t="s">
        <v>273</v>
      </c>
      <c r="C51" s="432" t="str">
        <f>IF('C-1'!C51="","",'C-1'!C51)</f>
        <v/>
      </c>
      <c r="D51" s="432" t="str">
        <f>IF('C-1'!D51="","",'C-1'!D51)</f>
        <v>輸入者</v>
      </c>
      <c r="E51" s="432" t="str">
        <f>IF('C-1'!E51="","",'C-1'!E51)</f>
        <v>非関連企業</v>
      </c>
      <c r="F51" s="340" t="str">
        <f>IF('C-1'!F51="","",'C-1'!F51)</f>
        <v/>
      </c>
      <c r="G51" s="340" t="str">
        <f>IF('C-1'!G51="","",'C-1'!G51)</f>
        <v/>
      </c>
      <c r="H51" s="339" t="str">
        <f>IF('C-1'!H51="","",'C-1'!H51)</f>
        <v/>
      </c>
      <c r="I51" s="340" t="str">
        <f>IF('C-1'!I51="","",'C-1'!I51)</f>
        <v/>
      </c>
      <c r="J51" s="342" t="str">
        <f ca="1">IF('C-1'!J51="","","【"&amp;ROUND(IFERROR(IF(ABS('C-1'!J51)&gt;=10,IF('C-1'!J51&gt;=0,'C-1'!J51*RANDBETWEEN(80,90)*0.01,'C-1'!J51*RANDBETWEEN(110,120)*0.01),'C-1'!J51-RANDBETWEEN(1,3)),0),0)&amp;"～"&amp;ROUND(IFERROR(IF(ABS('C-1'!J51)&gt;=10,IF('C-1'!J51&gt;=0,'C-1'!J51*RANDBETWEEN(110,120)*0.01,'C-1'!J51*RANDBETWEEN(80,90)*0.01),'C-1'!J51+RANDBETWEEN(1,3)),0),0)&amp;"】")</f>
        <v/>
      </c>
      <c r="K51" s="342" t="str">
        <f ca="1">IF('C-1'!K51="","","【"&amp;ROUND(IFERROR(IF(ABS('C-1'!K51)&gt;=10,IF('C-1'!K51&gt;=0,'C-1'!K51*RANDBETWEEN(80,90)*0.01,'C-1'!K51*RANDBETWEEN(110,120)*0.01),'C-1'!K51-RANDBETWEEN(1,3)),0),0)&amp;"～"&amp;ROUND(IFERROR(IF(ABS('C-1'!K51)&gt;=10,IF('C-1'!K51&gt;=0,'C-1'!K51*RANDBETWEEN(110,120)*0.01,'C-1'!K51*RANDBETWEEN(80,90)*0.01),'C-1'!K51+RANDBETWEEN(1,3)),0),0)&amp;"】")</f>
        <v/>
      </c>
      <c r="L51" s="340" t="str">
        <f>IF('C-1'!L51="","",'C-1'!L51)</f>
        <v/>
      </c>
      <c r="M51" s="606" t="str">
        <f>IF('C-1'!M51="","",'C-1'!M51)</f>
        <v/>
      </c>
      <c r="N51" s="45" t="str">
        <f ca="1">IF('C-1'!N51="","","【"&amp;ROUND(IFERROR(IF(ABS('C-1'!N51)&gt;=10,IF('C-1'!N51&gt;=0,'C-1'!N51*RANDBETWEEN(80,90)*0.01,'C-1'!N51*RANDBETWEEN(110,120)*0.01),'C-1'!N51-RANDBETWEEN(1,3)),0),0)&amp;"～"&amp;ROUND(IFERROR(IF(ABS('C-1'!N51)&gt;=10,IF('C-1'!N51&gt;=0,'C-1'!N51*RANDBETWEEN(110,120)*0.01,'C-1'!N51*RANDBETWEEN(80,90)*0.01),'C-1'!N51+RANDBETWEEN(1,3)),0),0)&amp;"】")</f>
        <v/>
      </c>
      <c r="O51" s="45" t="str">
        <f ca="1">IF('C-1'!O51="","","【"&amp;ROUND(IFERROR(IF(ABS('C-1'!O51)&gt;=10,IF('C-1'!O51&gt;=0,'C-1'!O51*RANDBETWEEN(80,90)*0.01,'C-1'!O51*RANDBETWEEN(110,120)*0.01),'C-1'!O51-RANDBETWEEN(1,3)),0),0)&amp;"～"&amp;ROUND(IFERROR(IF(ABS('C-1'!O51)&gt;=10,IF('C-1'!O51&gt;=0,'C-1'!O51*RANDBETWEEN(110,120)*0.01,'C-1'!O51*RANDBETWEEN(80,90)*0.01),'C-1'!O51+RANDBETWEEN(1,3)),0),0)&amp;"】")</f>
        <v/>
      </c>
      <c r="P51" s="45" t="str">
        <f ca="1">IF('C-1'!P51="","","【"&amp;ROUND(IFERROR(IF(ABS('C-1'!P51)&gt;=10,IF('C-1'!P51&gt;=0,'C-1'!P51*RANDBETWEEN(80,90)*0.01,'C-1'!P51*RANDBETWEEN(110,120)*0.01),'C-1'!P51-RANDBETWEEN(1,3)),0),0)&amp;"～"&amp;ROUND(IFERROR(IF(ABS('C-1'!P51)&gt;=10,IF('C-1'!P51&gt;=0,'C-1'!P51*RANDBETWEEN(110,120)*0.01,'C-1'!P51*RANDBETWEEN(80,90)*0.01),'C-1'!P51+RANDBETWEEN(1,3)),0),0)&amp;"】")</f>
        <v/>
      </c>
      <c r="Q51" s="45" t="str">
        <f ca="1">IF('C-1'!Q51="","","【"&amp;ROUND(IFERROR(IF(ABS('C-1'!Q51)&gt;=10,IF('C-1'!Q51&gt;=0,'C-1'!Q51*RANDBETWEEN(80,90)*0.01,'C-1'!Q51*RANDBETWEEN(110,120)*0.01),'C-1'!Q51-RANDBETWEEN(1,3)),0),0)&amp;"～"&amp;ROUND(IFERROR(IF(ABS('C-1'!Q51)&gt;=10,IF('C-1'!Q51&gt;=0,'C-1'!Q51*RANDBETWEEN(110,120)*0.01,'C-1'!Q51*RANDBETWEEN(80,90)*0.01),'C-1'!Q51+RANDBETWEEN(1,3)),0),0)&amp;"】")</f>
        <v/>
      </c>
      <c r="R51" s="346" t="str">
        <f ca="1">IF('C-1'!R51="","","【"&amp;ROUND(IFERROR(IF(ABS('C-1'!R51)&gt;=10,IF('C-1'!R51&gt;=0,'C-1'!R51*RANDBETWEEN(80,90)*0.01,'C-1'!R51*RANDBETWEEN(110,120)*0.01),'C-1'!R51-RANDBETWEEN(1,3)),0),0)&amp;"～"&amp;ROUND(IFERROR(IF(ABS('C-1'!R51)&gt;=10,IF('C-1'!R51&gt;=0,'C-1'!R51*RANDBETWEEN(110,120)*0.01,'C-1'!R51*RANDBETWEEN(80,90)*0.01),'C-1'!R51+RANDBETWEEN(1,3)),0),0)&amp;"】")</f>
        <v/>
      </c>
      <c r="S51" s="346" t="str">
        <f ca="1">IF('C-1'!S51="","","【"&amp;ROUND(IFERROR(IF(ABS('C-1'!S51)&gt;=10,IF('C-1'!S51&gt;=0,'C-1'!S51*RANDBETWEEN(80,90)*0.01,'C-1'!S51*RANDBETWEEN(110,120)*0.01),'C-1'!S51-RANDBETWEEN(1,3)),0),0)&amp;"～"&amp;ROUND(IFERROR(IF(ABS('C-1'!S51)&gt;=10,IF('C-1'!S51&gt;=0,'C-1'!S51*RANDBETWEEN(110,120)*0.01,'C-1'!S51*RANDBETWEEN(80,90)*0.01),'C-1'!S51+RANDBETWEEN(1,3)),0),0)&amp;"】")</f>
        <v/>
      </c>
      <c r="T51" s="346" t="str">
        <f ca="1">IF('C-1'!T51="","","【"&amp;ROUND(IFERROR(IF(ABS('C-1'!T51)&gt;=10,IF('C-1'!T51&gt;=0,'C-1'!T51*RANDBETWEEN(80,90)*0.01,'C-1'!T51*RANDBETWEEN(110,120)*0.01),'C-1'!T51-RANDBETWEEN(1,3)),0),0)&amp;"～"&amp;ROUND(IFERROR(IF(ABS('C-1'!T51)&gt;=10,IF('C-1'!T51&gt;=0,'C-1'!T51*RANDBETWEEN(110,120)*0.01,'C-1'!T51*RANDBETWEEN(80,90)*0.01),'C-1'!T51+RANDBETWEEN(1,3)),0),0)&amp;"】")</f>
        <v/>
      </c>
      <c r="U51" s="346" t="str">
        <f ca="1">IF('C-1'!U51="","","【"&amp;ROUND(IFERROR(IF(ABS('C-1'!U51)&gt;=10,IF('C-1'!U51&gt;=0,'C-1'!U51*RANDBETWEEN(80,90)*0.01,'C-1'!U51*RANDBETWEEN(110,120)*0.01),'C-1'!U51-RANDBETWEEN(1,3)),0),0)&amp;"～"&amp;ROUND(IFERROR(IF(ABS('C-1'!U51)&gt;=10,IF('C-1'!U51&gt;=0,'C-1'!U51*RANDBETWEEN(110,120)*0.01,'C-1'!U51*RANDBETWEEN(80,90)*0.01),'C-1'!U51+RANDBETWEEN(1,3)),0),0)&amp;"】")</f>
        <v/>
      </c>
      <c r="V51" s="346" t="str">
        <f ca="1">IF('C-1'!V51="","","【"&amp;ROUND(IFERROR(IF(ABS('C-1'!V51)&gt;=10,IF('C-1'!V51&gt;=0,'C-1'!V51*RANDBETWEEN(80,90)*0.01,'C-1'!V51*RANDBETWEEN(110,120)*0.01),'C-1'!V51-RANDBETWEEN(1,3)),0),0)&amp;"～"&amp;ROUND(IFERROR(IF(ABS('C-1'!V51)&gt;=10,IF('C-1'!V51&gt;=0,'C-1'!V51*RANDBETWEEN(110,120)*0.01,'C-1'!V51*RANDBETWEEN(80,90)*0.01),'C-1'!V51+RANDBETWEEN(1,3)),0),0)&amp;"】")</f>
        <v/>
      </c>
      <c r="W51" s="346" t="str">
        <f ca="1">IF('C-1'!W51="","","【"&amp;ROUND(IFERROR(IF(ABS('C-1'!W51)&gt;=10,IF('C-1'!W51&gt;=0,'C-1'!W51*RANDBETWEEN(80,90)*0.01,'C-1'!W51*RANDBETWEEN(110,120)*0.01),'C-1'!W51-RANDBETWEEN(1,3)),0),0)&amp;"～"&amp;ROUND(IFERROR(IF(ABS('C-1'!W51)&gt;=10,IF('C-1'!W51&gt;=0,'C-1'!W51*RANDBETWEEN(110,120)*0.01,'C-1'!W51*RANDBETWEEN(80,90)*0.01),'C-1'!W51+RANDBETWEEN(1,3)),0),0)&amp;"】")</f>
        <v/>
      </c>
      <c r="X51" s="675" t="str">
        <f ca="1">IF('C-1'!X51="","","【"&amp;ROUND(IFERROR(IF(ABS('C-1'!X51)&gt;=10,IF('C-1'!X51&gt;=0,'C-1'!X51*RANDBETWEEN(80,90)*0.01,'C-1'!X51*RANDBETWEEN(110,120)*0.01),'C-1'!X51-RANDBETWEEN(1,3)),0),0)&amp;"～"&amp;ROUND(IFERROR(IF(ABS('C-1'!X51)&gt;=10,IF('C-1'!X51&gt;=0,'C-1'!X51*RANDBETWEEN(110,120)*0.01,'C-1'!X51*RANDBETWEEN(80,90)*0.01),'C-1'!X51+RANDBETWEEN(1,3)),0),0)&amp;"】")</f>
        <v/>
      </c>
    </row>
    <row r="52" spans="2:24" ht="30.75" customHeight="1" x14ac:dyDescent="0.2">
      <c r="B52" s="205" t="s">
        <v>273</v>
      </c>
      <c r="C52" s="432" t="str">
        <f>IF('C-1'!C52="","",'C-1'!C52)</f>
        <v/>
      </c>
      <c r="D52" s="432" t="str">
        <f>IF('C-1'!D52="","",'C-1'!D52)</f>
        <v>輸入者</v>
      </c>
      <c r="E52" s="432" t="str">
        <f>IF('C-1'!E52="","",'C-1'!E52)</f>
        <v>非関連企業</v>
      </c>
      <c r="F52" s="340" t="str">
        <f>IF('C-1'!F52="","",'C-1'!F52)</f>
        <v/>
      </c>
      <c r="G52" s="340" t="str">
        <f>IF('C-1'!G52="","",'C-1'!G52)</f>
        <v/>
      </c>
      <c r="H52" s="339" t="str">
        <f>IF('C-1'!H52="","",'C-1'!H52)</f>
        <v/>
      </c>
      <c r="I52" s="340" t="str">
        <f>IF('C-1'!I52="","",'C-1'!I52)</f>
        <v/>
      </c>
      <c r="J52" s="342" t="str">
        <f ca="1">IF('C-1'!J52="","","【"&amp;ROUND(IFERROR(IF(ABS('C-1'!J52)&gt;=10,IF('C-1'!J52&gt;=0,'C-1'!J52*RANDBETWEEN(80,90)*0.01,'C-1'!J52*RANDBETWEEN(110,120)*0.01),'C-1'!J52-RANDBETWEEN(1,3)),0),0)&amp;"～"&amp;ROUND(IFERROR(IF(ABS('C-1'!J52)&gt;=10,IF('C-1'!J52&gt;=0,'C-1'!J52*RANDBETWEEN(110,120)*0.01,'C-1'!J52*RANDBETWEEN(80,90)*0.01),'C-1'!J52+RANDBETWEEN(1,3)),0),0)&amp;"】")</f>
        <v/>
      </c>
      <c r="K52" s="342" t="str">
        <f ca="1">IF('C-1'!K52="","","【"&amp;ROUND(IFERROR(IF(ABS('C-1'!K52)&gt;=10,IF('C-1'!K52&gt;=0,'C-1'!K52*RANDBETWEEN(80,90)*0.01,'C-1'!K52*RANDBETWEEN(110,120)*0.01),'C-1'!K52-RANDBETWEEN(1,3)),0),0)&amp;"～"&amp;ROUND(IFERROR(IF(ABS('C-1'!K52)&gt;=10,IF('C-1'!K52&gt;=0,'C-1'!K52*RANDBETWEEN(110,120)*0.01,'C-1'!K52*RANDBETWEEN(80,90)*0.01),'C-1'!K52+RANDBETWEEN(1,3)),0),0)&amp;"】")</f>
        <v/>
      </c>
      <c r="L52" s="340" t="str">
        <f>IF('C-1'!L52="","",'C-1'!L52)</f>
        <v/>
      </c>
      <c r="M52" s="606" t="str">
        <f>IF('C-1'!M52="","",'C-1'!M52)</f>
        <v/>
      </c>
      <c r="N52" s="45" t="str">
        <f ca="1">IF('C-1'!N52="","","【"&amp;ROUND(IFERROR(IF(ABS('C-1'!N52)&gt;=10,IF('C-1'!N52&gt;=0,'C-1'!N52*RANDBETWEEN(80,90)*0.01,'C-1'!N52*RANDBETWEEN(110,120)*0.01),'C-1'!N52-RANDBETWEEN(1,3)),0),0)&amp;"～"&amp;ROUND(IFERROR(IF(ABS('C-1'!N52)&gt;=10,IF('C-1'!N52&gt;=0,'C-1'!N52*RANDBETWEEN(110,120)*0.01,'C-1'!N52*RANDBETWEEN(80,90)*0.01),'C-1'!N52+RANDBETWEEN(1,3)),0),0)&amp;"】")</f>
        <v/>
      </c>
      <c r="O52" s="45" t="str">
        <f ca="1">IF('C-1'!O52="","","【"&amp;ROUND(IFERROR(IF(ABS('C-1'!O52)&gt;=10,IF('C-1'!O52&gt;=0,'C-1'!O52*RANDBETWEEN(80,90)*0.01,'C-1'!O52*RANDBETWEEN(110,120)*0.01),'C-1'!O52-RANDBETWEEN(1,3)),0),0)&amp;"～"&amp;ROUND(IFERROR(IF(ABS('C-1'!O52)&gt;=10,IF('C-1'!O52&gt;=0,'C-1'!O52*RANDBETWEEN(110,120)*0.01,'C-1'!O52*RANDBETWEEN(80,90)*0.01),'C-1'!O52+RANDBETWEEN(1,3)),0),0)&amp;"】")</f>
        <v/>
      </c>
      <c r="P52" s="45" t="str">
        <f ca="1">IF('C-1'!P52="","","【"&amp;ROUND(IFERROR(IF(ABS('C-1'!P52)&gt;=10,IF('C-1'!P52&gt;=0,'C-1'!P52*RANDBETWEEN(80,90)*0.01,'C-1'!P52*RANDBETWEEN(110,120)*0.01),'C-1'!P52-RANDBETWEEN(1,3)),0),0)&amp;"～"&amp;ROUND(IFERROR(IF(ABS('C-1'!P52)&gt;=10,IF('C-1'!P52&gt;=0,'C-1'!P52*RANDBETWEEN(110,120)*0.01,'C-1'!P52*RANDBETWEEN(80,90)*0.01),'C-1'!P52+RANDBETWEEN(1,3)),0),0)&amp;"】")</f>
        <v/>
      </c>
      <c r="Q52" s="45" t="str">
        <f ca="1">IF('C-1'!Q52="","","【"&amp;ROUND(IFERROR(IF(ABS('C-1'!Q52)&gt;=10,IF('C-1'!Q52&gt;=0,'C-1'!Q52*RANDBETWEEN(80,90)*0.01,'C-1'!Q52*RANDBETWEEN(110,120)*0.01),'C-1'!Q52-RANDBETWEEN(1,3)),0),0)&amp;"～"&amp;ROUND(IFERROR(IF(ABS('C-1'!Q52)&gt;=10,IF('C-1'!Q52&gt;=0,'C-1'!Q52*RANDBETWEEN(110,120)*0.01,'C-1'!Q52*RANDBETWEEN(80,90)*0.01),'C-1'!Q52+RANDBETWEEN(1,3)),0),0)&amp;"】")</f>
        <v/>
      </c>
      <c r="R52" s="346" t="str">
        <f ca="1">IF('C-1'!R52="","","【"&amp;ROUND(IFERROR(IF(ABS('C-1'!R52)&gt;=10,IF('C-1'!R52&gt;=0,'C-1'!R52*RANDBETWEEN(80,90)*0.01,'C-1'!R52*RANDBETWEEN(110,120)*0.01),'C-1'!R52-RANDBETWEEN(1,3)),0),0)&amp;"～"&amp;ROUND(IFERROR(IF(ABS('C-1'!R52)&gt;=10,IF('C-1'!R52&gt;=0,'C-1'!R52*RANDBETWEEN(110,120)*0.01,'C-1'!R52*RANDBETWEEN(80,90)*0.01),'C-1'!R52+RANDBETWEEN(1,3)),0),0)&amp;"】")</f>
        <v/>
      </c>
      <c r="S52" s="346" t="str">
        <f ca="1">IF('C-1'!S52="","","【"&amp;ROUND(IFERROR(IF(ABS('C-1'!S52)&gt;=10,IF('C-1'!S52&gt;=0,'C-1'!S52*RANDBETWEEN(80,90)*0.01,'C-1'!S52*RANDBETWEEN(110,120)*0.01),'C-1'!S52-RANDBETWEEN(1,3)),0),0)&amp;"～"&amp;ROUND(IFERROR(IF(ABS('C-1'!S52)&gt;=10,IF('C-1'!S52&gt;=0,'C-1'!S52*RANDBETWEEN(110,120)*0.01,'C-1'!S52*RANDBETWEEN(80,90)*0.01),'C-1'!S52+RANDBETWEEN(1,3)),0),0)&amp;"】")</f>
        <v/>
      </c>
      <c r="T52" s="346" t="str">
        <f ca="1">IF('C-1'!T52="","","【"&amp;ROUND(IFERROR(IF(ABS('C-1'!T52)&gt;=10,IF('C-1'!T52&gt;=0,'C-1'!T52*RANDBETWEEN(80,90)*0.01,'C-1'!T52*RANDBETWEEN(110,120)*0.01),'C-1'!T52-RANDBETWEEN(1,3)),0),0)&amp;"～"&amp;ROUND(IFERROR(IF(ABS('C-1'!T52)&gt;=10,IF('C-1'!T52&gt;=0,'C-1'!T52*RANDBETWEEN(110,120)*0.01,'C-1'!T52*RANDBETWEEN(80,90)*0.01),'C-1'!T52+RANDBETWEEN(1,3)),0),0)&amp;"】")</f>
        <v/>
      </c>
      <c r="U52" s="346" t="str">
        <f ca="1">IF('C-1'!U52="","","【"&amp;ROUND(IFERROR(IF(ABS('C-1'!U52)&gt;=10,IF('C-1'!U52&gt;=0,'C-1'!U52*RANDBETWEEN(80,90)*0.01,'C-1'!U52*RANDBETWEEN(110,120)*0.01),'C-1'!U52-RANDBETWEEN(1,3)),0),0)&amp;"～"&amp;ROUND(IFERROR(IF(ABS('C-1'!U52)&gt;=10,IF('C-1'!U52&gt;=0,'C-1'!U52*RANDBETWEEN(110,120)*0.01,'C-1'!U52*RANDBETWEEN(80,90)*0.01),'C-1'!U52+RANDBETWEEN(1,3)),0),0)&amp;"】")</f>
        <v/>
      </c>
      <c r="V52" s="346" t="str">
        <f ca="1">IF('C-1'!V52="","","【"&amp;ROUND(IFERROR(IF(ABS('C-1'!V52)&gt;=10,IF('C-1'!V52&gt;=0,'C-1'!V52*RANDBETWEEN(80,90)*0.01,'C-1'!V52*RANDBETWEEN(110,120)*0.01),'C-1'!V52-RANDBETWEEN(1,3)),0),0)&amp;"～"&amp;ROUND(IFERROR(IF(ABS('C-1'!V52)&gt;=10,IF('C-1'!V52&gt;=0,'C-1'!V52*RANDBETWEEN(110,120)*0.01,'C-1'!V52*RANDBETWEEN(80,90)*0.01),'C-1'!V52+RANDBETWEEN(1,3)),0),0)&amp;"】")</f>
        <v/>
      </c>
      <c r="W52" s="346" t="str">
        <f ca="1">IF('C-1'!W52="","","【"&amp;ROUND(IFERROR(IF(ABS('C-1'!W52)&gt;=10,IF('C-1'!W52&gt;=0,'C-1'!W52*RANDBETWEEN(80,90)*0.01,'C-1'!W52*RANDBETWEEN(110,120)*0.01),'C-1'!W52-RANDBETWEEN(1,3)),0),0)&amp;"～"&amp;ROUND(IFERROR(IF(ABS('C-1'!W52)&gt;=10,IF('C-1'!W52&gt;=0,'C-1'!W52*RANDBETWEEN(110,120)*0.01,'C-1'!W52*RANDBETWEEN(80,90)*0.01),'C-1'!W52+RANDBETWEEN(1,3)),0),0)&amp;"】")</f>
        <v/>
      </c>
      <c r="X52" s="675" t="str">
        <f ca="1">IF('C-1'!X52="","","【"&amp;ROUND(IFERROR(IF(ABS('C-1'!X52)&gt;=10,IF('C-1'!X52&gt;=0,'C-1'!X52*RANDBETWEEN(80,90)*0.01,'C-1'!X52*RANDBETWEEN(110,120)*0.01),'C-1'!X52-RANDBETWEEN(1,3)),0),0)&amp;"～"&amp;ROUND(IFERROR(IF(ABS('C-1'!X52)&gt;=10,IF('C-1'!X52&gt;=0,'C-1'!X52*RANDBETWEEN(110,120)*0.01,'C-1'!X52*RANDBETWEEN(80,90)*0.01),'C-1'!X52+RANDBETWEEN(1,3)),0),0)&amp;"】")</f>
        <v/>
      </c>
    </row>
    <row r="53" spans="2:24" ht="30.75" customHeight="1" x14ac:dyDescent="0.2">
      <c r="B53" s="205" t="s">
        <v>273</v>
      </c>
      <c r="C53" s="432" t="str">
        <f>IF('C-1'!C53="","",'C-1'!C53)</f>
        <v/>
      </c>
      <c r="D53" s="432" t="str">
        <f>IF('C-1'!D53="","",'C-1'!D53)</f>
        <v>輸入者</v>
      </c>
      <c r="E53" s="432" t="str">
        <f>IF('C-1'!E53="","",'C-1'!E53)</f>
        <v>非関連企業</v>
      </c>
      <c r="F53" s="340" t="str">
        <f>IF('C-1'!F53="","",'C-1'!F53)</f>
        <v/>
      </c>
      <c r="G53" s="340" t="str">
        <f>IF('C-1'!G53="","",'C-1'!G53)</f>
        <v/>
      </c>
      <c r="H53" s="339" t="str">
        <f>IF('C-1'!H53="","",'C-1'!H53)</f>
        <v/>
      </c>
      <c r="I53" s="340" t="str">
        <f>IF('C-1'!I53="","",'C-1'!I53)</f>
        <v/>
      </c>
      <c r="J53" s="342" t="str">
        <f ca="1">IF('C-1'!J53="","","【"&amp;ROUND(IFERROR(IF(ABS('C-1'!J53)&gt;=10,IF('C-1'!J53&gt;=0,'C-1'!J53*RANDBETWEEN(80,90)*0.01,'C-1'!J53*RANDBETWEEN(110,120)*0.01),'C-1'!J53-RANDBETWEEN(1,3)),0),0)&amp;"～"&amp;ROUND(IFERROR(IF(ABS('C-1'!J53)&gt;=10,IF('C-1'!J53&gt;=0,'C-1'!J53*RANDBETWEEN(110,120)*0.01,'C-1'!J53*RANDBETWEEN(80,90)*0.01),'C-1'!J53+RANDBETWEEN(1,3)),0),0)&amp;"】")</f>
        <v/>
      </c>
      <c r="K53" s="342" t="str">
        <f ca="1">IF('C-1'!K53="","","【"&amp;ROUND(IFERROR(IF(ABS('C-1'!K53)&gt;=10,IF('C-1'!K53&gt;=0,'C-1'!K53*RANDBETWEEN(80,90)*0.01,'C-1'!K53*RANDBETWEEN(110,120)*0.01),'C-1'!K53-RANDBETWEEN(1,3)),0),0)&amp;"～"&amp;ROUND(IFERROR(IF(ABS('C-1'!K53)&gt;=10,IF('C-1'!K53&gt;=0,'C-1'!K53*RANDBETWEEN(110,120)*0.01,'C-1'!K53*RANDBETWEEN(80,90)*0.01),'C-1'!K53+RANDBETWEEN(1,3)),0),0)&amp;"】")</f>
        <v/>
      </c>
      <c r="L53" s="340" t="str">
        <f>IF('C-1'!L53="","",'C-1'!L53)</f>
        <v/>
      </c>
      <c r="M53" s="606" t="str">
        <f>IF('C-1'!M53="","",'C-1'!M53)</f>
        <v/>
      </c>
      <c r="N53" s="45" t="str">
        <f ca="1">IF('C-1'!N53="","","【"&amp;ROUND(IFERROR(IF(ABS('C-1'!N53)&gt;=10,IF('C-1'!N53&gt;=0,'C-1'!N53*RANDBETWEEN(80,90)*0.01,'C-1'!N53*RANDBETWEEN(110,120)*0.01),'C-1'!N53-RANDBETWEEN(1,3)),0),0)&amp;"～"&amp;ROUND(IFERROR(IF(ABS('C-1'!N53)&gt;=10,IF('C-1'!N53&gt;=0,'C-1'!N53*RANDBETWEEN(110,120)*0.01,'C-1'!N53*RANDBETWEEN(80,90)*0.01),'C-1'!N53+RANDBETWEEN(1,3)),0),0)&amp;"】")</f>
        <v/>
      </c>
      <c r="O53" s="45" t="str">
        <f ca="1">IF('C-1'!O53="","","【"&amp;ROUND(IFERROR(IF(ABS('C-1'!O53)&gt;=10,IF('C-1'!O53&gt;=0,'C-1'!O53*RANDBETWEEN(80,90)*0.01,'C-1'!O53*RANDBETWEEN(110,120)*0.01),'C-1'!O53-RANDBETWEEN(1,3)),0),0)&amp;"～"&amp;ROUND(IFERROR(IF(ABS('C-1'!O53)&gt;=10,IF('C-1'!O53&gt;=0,'C-1'!O53*RANDBETWEEN(110,120)*0.01,'C-1'!O53*RANDBETWEEN(80,90)*0.01),'C-1'!O53+RANDBETWEEN(1,3)),0),0)&amp;"】")</f>
        <v/>
      </c>
      <c r="P53" s="45" t="str">
        <f ca="1">IF('C-1'!P53="","","【"&amp;ROUND(IFERROR(IF(ABS('C-1'!P53)&gt;=10,IF('C-1'!P53&gt;=0,'C-1'!P53*RANDBETWEEN(80,90)*0.01,'C-1'!P53*RANDBETWEEN(110,120)*0.01),'C-1'!P53-RANDBETWEEN(1,3)),0),0)&amp;"～"&amp;ROUND(IFERROR(IF(ABS('C-1'!P53)&gt;=10,IF('C-1'!P53&gt;=0,'C-1'!P53*RANDBETWEEN(110,120)*0.01,'C-1'!P53*RANDBETWEEN(80,90)*0.01),'C-1'!P53+RANDBETWEEN(1,3)),0),0)&amp;"】")</f>
        <v/>
      </c>
      <c r="Q53" s="45" t="str">
        <f ca="1">IF('C-1'!Q53="","","【"&amp;ROUND(IFERROR(IF(ABS('C-1'!Q53)&gt;=10,IF('C-1'!Q53&gt;=0,'C-1'!Q53*RANDBETWEEN(80,90)*0.01,'C-1'!Q53*RANDBETWEEN(110,120)*0.01),'C-1'!Q53-RANDBETWEEN(1,3)),0),0)&amp;"～"&amp;ROUND(IFERROR(IF(ABS('C-1'!Q53)&gt;=10,IF('C-1'!Q53&gt;=0,'C-1'!Q53*RANDBETWEEN(110,120)*0.01,'C-1'!Q53*RANDBETWEEN(80,90)*0.01),'C-1'!Q53+RANDBETWEEN(1,3)),0),0)&amp;"】")</f>
        <v/>
      </c>
      <c r="R53" s="346" t="str">
        <f ca="1">IF('C-1'!R53="","","【"&amp;ROUND(IFERROR(IF(ABS('C-1'!R53)&gt;=10,IF('C-1'!R53&gt;=0,'C-1'!R53*RANDBETWEEN(80,90)*0.01,'C-1'!R53*RANDBETWEEN(110,120)*0.01),'C-1'!R53-RANDBETWEEN(1,3)),0),0)&amp;"～"&amp;ROUND(IFERROR(IF(ABS('C-1'!R53)&gt;=10,IF('C-1'!R53&gt;=0,'C-1'!R53*RANDBETWEEN(110,120)*0.01,'C-1'!R53*RANDBETWEEN(80,90)*0.01),'C-1'!R53+RANDBETWEEN(1,3)),0),0)&amp;"】")</f>
        <v/>
      </c>
      <c r="S53" s="346" t="str">
        <f ca="1">IF('C-1'!S53="","","【"&amp;ROUND(IFERROR(IF(ABS('C-1'!S53)&gt;=10,IF('C-1'!S53&gt;=0,'C-1'!S53*RANDBETWEEN(80,90)*0.01,'C-1'!S53*RANDBETWEEN(110,120)*0.01),'C-1'!S53-RANDBETWEEN(1,3)),0),0)&amp;"～"&amp;ROUND(IFERROR(IF(ABS('C-1'!S53)&gt;=10,IF('C-1'!S53&gt;=0,'C-1'!S53*RANDBETWEEN(110,120)*0.01,'C-1'!S53*RANDBETWEEN(80,90)*0.01),'C-1'!S53+RANDBETWEEN(1,3)),0),0)&amp;"】")</f>
        <v/>
      </c>
      <c r="T53" s="346" t="str">
        <f ca="1">IF('C-1'!T53="","","【"&amp;ROUND(IFERROR(IF(ABS('C-1'!T53)&gt;=10,IF('C-1'!T53&gt;=0,'C-1'!T53*RANDBETWEEN(80,90)*0.01,'C-1'!T53*RANDBETWEEN(110,120)*0.01),'C-1'!T53-RANDBETWEEN(1,3)),0),0)&amp;"～"&amp;ROUND(IFERROR(IF(ABS('C-1'!T53)&gt;=10,IF('C-1'!T53&gt;=0,'C-1'!T53*RANDBETWEEN(110,120)*0.01,'C-1'!T53*RANDBETWEEN(80,90)*0.01),'C-1'!T53+RANDBETWEEN(1,3)),0),0)&amp;"】")</f>
        <v/>
      </c>
      <c r="U53" s="346" t="str">
        <f ca="1">IF('C-1'!U53="","","【"&amp;ROUND(IFERROR(IF(ABS('C-1'!U53)&gt;=10,IF('C-1'!U53&gt;=0,'C-1'!U53*RANDBETWEEN(80,90)*0.01,'C-1'!U53*RANDBETWEEN(110,120)*0.01),'C-1'!U53-RANDBETWEEN(1,3)),0),0)&amp;"～"&amp;ROUND(IFERROR(IF(ABS('C-1'!U53)&gt;=10,IF('C-1'!U53&gt;=0,'C-1'!U53*RANDBETWEEN(110,120)*0.01,'C-1'!U53*RANDBETWEEN(80,90)*0.01),'C-1'!U53+RANDBETWEEN(1,3)),0),0)&amp;"】")</f>
        <v/>
      </c>
      <c r="V53" s="346" t="str">
        <f ca="1">IF('C-1'!V53="","","【"&amp;ROUND(IFERROR(IF(ABS('C-1'!V53)&gt;=10,IF('C-1'!V53&gt;=0,'C-1'!V53*RANDBETWEEN(80,90)*0.01,'C-1'!V53*RANDBETWEEN(110,120)*0.01),'C-1'!V53-RANDBETWEEN(1,3)),0),0)&amp;"～"&amp;ROUND(IFERROR(IF(ABS('C-1'!V53)&gt;=10,IF('C-1'!V53&gt;=0,'C-1'!V53*RANDBETWEEN(110,120)*0.01,'C-1'!V53*RANDBETWEEN(80,90)*0.01),'C-1'!V53+RANDBETWEEN(1,3)),0),0)&amp;"】")</f>
        <v/>
      </c>
      <c r="W53" s="346" t="str">
        <f ca="1">IF('C-1'!W53="","","【"&amp;ROUND(IFERROR(IF(ABS('C-1'!W53)&gt;=10,IF('C-1'!W53&gt;=0,'C-1'!W53*RANDBETWEEN(80,90)*0.01,'C-1'!W53*RANDBETWEEN(110,120)*0.01),'C-1'!W53-RANDBETWEEN(1,3)),0),0)&amp;"～"&amp;ROUND(IFERROR(IF(ABS('C-1'!W53)&gt;=10,IF('C-1'!W53&gt;=0,'C-1'!W53*RANDBETWEEN(110,120)*0.01,'C-1'!W53*RANDBETWEEN(80,90)*0.01),'C-1'!W53+RANDBETWEEN(1,3)),0),0)&amp;"】")</f>
        <v/>
      </c>
      <c r="X53" s="675" t="str">
        <f ca="1">IF('C-1'!X53="","","【"&amp;ROUND(IFERROR(IF(ABS('C-1'!X53)&gt;=10,IF('C-1'!X53&gt;=0,'C-1'!X53*RANDBETWEEN(80,90)*0.01,'C-1'!X53*RANDBETWEEN(110,120)*0.01),'C-1'!X53-RANDBETWEEN(1,3)),0),0)&amp;"～"&amp;ROUND(IFERROR(IF(ABS('C-1'!X53)&gt;=10,IF('C-1'!X53&gt;=0,'C-1'!X53*RANDBETWEEN(110,120)*0.01,'C-1'!X53*RANDBETWEEN(80,90)*0.01),'C-1'!X53+RANDBETWEEN(1,3)),0),0)&amp;"】")</f>
        <v/>
      </c>
    </row>
    <row r="54" spans="2:24" ht="30.75" customHeight="1" x14ac:dyDescent="0.2">
      <c r="B54" s="205" t="s">
        <v>273</v>
      </c>
      <c r="C54" s="432" t="str">
        <f>IF('C-1'!C54="","",'C-1'!C54)</f>
        <v/>
      </c>
      <c r="D54" s="432" t="str">
        <f>IF('C-1'!D54="","",'C-1'!D54)</f>
        <v>輸入者</v>
      </c>
      <c r="E54" s="432" t="str">
        <f>IF('C-1'!E54="","",'C-1'!E54)</f>
        <v>非関連企業</v>
      </c>
      <c r="F54" s="340" t="str">
        <f>IF('C-1'!F54="","",'C-1'!F54)</f>
        <v/>
      </c>
      <c r="G54" s="340" t="str">
        <f>IF('C-1'!G54="","",'C-1'!G54)</f>
        <v/>
      </c>
      <c r="H54" s="339" t="str">
        <f>IF('C-1'!H54="","",'C-1'!H54)</f>
        <v/>
      </c>
      <c r="I54" s="340" t="str">
        <f>IF('C-1'!I54="","",'C-1'!I54)</f>
        <v/>
      </c>
      <c r="J54" s="342" t="str">
        <f ca="1">IF('C-1'!J54="","","【"&amp;ROUND(IFERROR(IF(ABS('C-1'!J54)&gt;=10,IF('C-1'!J54&gt;=0,'C-1'!J54*RANDBETWEEN(80,90)*0.01,'C-1'!J54*RANDBETWEEN(110,120)*0.01),'C-1'!J54-RANDBETWEEN(1,3)),0),0)&amp;"～"&amp;ROUND(IFERROR(IF(ABS('C-1'!J54)&gt;=10,IF('C-1'!J54&gt;=0,'C-1'!J54*RANDBETWEEN(110,120)*0.01,'C-1'!J54*RANDBETWEEN(80,90)*0.01),'C-1'!J54+RANDBETWEEN(1,3)),0),0)&amp;"】")</f>
        <v/>
      </c>
      <c r="K54" s="342" t="str">
        <f ca="1">IF('C-1'!K54="","","【"&amp;ROUND(IFERROR(IF(ABS('C-1'!K54)&gt;=10,IF('C-1'!K54&gt;=0,'C-1'!K54*RANDBETWEEN(80,90)*0.01,'C-1'!K54*RANDBETWEEN(110,120)*0.01),'C-1'!K54-RANDBETWEEN(1,3)),0),0)&amp;"～"&amp;ROUND(IFERROR(IF(ABS('C-1'!K54)&gt;=10,IF('C-1'!K54&gt;=0,'C-1'!K54*RANDBETWEEN(110,120)*0.01,'C-1'!K54*RANDBETWEEN(80,90)*0.01),'C-1'!K54+RANDBETWEEN(1,3)),0),0)&amp;"】")</f>
        <v/>
      </c>
      <c r="L54" s="340" t="str">
        <f>IF('C-1'!L54="","",'C-1'!L54)</f>
        <v/>
      </c>
      <c r="M54" s="606" t="str">
        <f>IF('C-1'!M54="","",'C-1'!M54)</f>
        <v/>
      </c>
      <c r="N54" s="45" t="str">
        <f ca="1">IF('C-1'!N54="","","【"&amp;ROUND(IFERROR(IF(ABS('C-1'!N54)&gt;=10,IF('C-1'!N54&gt;=0,'C-1'!N54*RANDBETWEEN(80,90)*0.01,'C-1'!N54*RANDBETWEEN(110,120)*0.01),'C-1'!N54-RANDBETWEEN(1,3)),0),0)&amp;"～"&amp;ROUND(IFERROR(IF(ABS('C-1'!N54)&gt;=10,IF('C-1'!N54&gt;=0,'C-1'!N54*RANDBETWEEN(110,120)*0.01,'C-1'!N54*RANDBETWEEN(80,90)*0.01),'C-1'!N54+RANDBETWEEN(1,3)),0),0)&amp;"】")</f>
        <v/>
      </c>
      <c r="O54" s="45" t="str">
        <f ca="1">IF('C-1'!O54="","","【"&amp;ROUND(IFERROR(IF(ABS('C-1'!O54)&gt;=10,IF('C-1'!O54&gt;=0,'C-1'!O54*RANDBETWEEN(80,90)*0.01,'C-1'!O54*RANDBETWEEN(110,120)*0.01),'C-1'!O54-RANDBETWEEN(1,3)),0),0)&amp;"～"&amp;ROUND(IFERROR(IF(ABS('C-1'!O54)&gt;=10,IF('C-1'!O54&gt;=0,'C-1'!O54*RANDBETWEEN(110,120)*0.01,'C-1'!O54*RANDBETWEEN(80,90)*0.01),'C-1'!O54+RANDBETWEEN(1,3)),0),0)&amp;"】")</f>
        <v/>
      </c>
      <c r="P54" s="45" t="str">
        <f ca="1">IF('C-1'!P54="","","【"&amp;ROUND(IFERROR(IF(ABS('C-1'!P54)&gt;=10,IF('C-1'!P54&gt;=0,'C-1'!P54*RANDBETWEEN(80,90)*0.01,'C-1'!P54*RANDBETWEEN(110,120)*0.01),'C-1'!P54-RANDBETWEEN(1,3)),0),0)&amp;"～"&amp;ROUND(IFERROR(IF(ABS('C-1'!P54)&gt;=10,IF('C-1'!P54&gt;=0,'C-1'!P54*RANDBETWEEN(110,120)*0.01,'C-1'!P54*RANDBETWEEN(80,90)*0.01),'C-1'!P54+RANDBETWEEN(1,3)),0),0)&amp;"】")</f>
        <v/>
      </c>
      <c r="Q54" s="45" t="str">
        <f ca="1">IF('C-1'!Q54="","","【"&amp;ROUND(IFERROR(IF(ABS('C-1'!Q54)&gt;=10,IF('C-1'!Q54&gt;=0,'C-1'!Q54*RANDBETWEEN(80,90)*0.01,'C-1'!Q54*RANDBETWEEN(110,120)*0.01),'C-1'!Q54-RANDBETWEEN(1,3)),0),0)&amp;"～"&amp;ROUND(IFERROR(IF(ABS('C-1'!Q54)&gt;=10,IF('C-1'!Q54&gt;=0,'C-1'!Q54*RANDBETWEEN(110,120)*0.01,'C-1'!Q54*RANDBETWEEN(80,90)*0.01),'C-1'!Q54+RANDBETWEEN(1,3)),0),0)&amp;"】")</f>
        <v/>
      </c>
      <c r="R54" s="346" t="str">
        <f ca="1">IF('C-1'!R54="","","【"&amp;ROUND(IFERROR(IF(ABS('C-1'!R54)&gt;=10,IF('C-1'!R54&gt;=0,'C-1'!R54*RANDBETWEEN(80,90)*0.01,'C-1'!R54*RANDBETWEEN(110,120)*0.01),'C-1'!R54-RANDBETWEEN(1,3)),0),0)&amp;"～"&amp;ROUND(IFERROR(IF(ABS('C-1'!R54)&gt;=10,IF('C-1'!R54&gt;=0,'C-1'!R54*RANDBETWEEN(110,120)*0.01,'C-1'!R54*RANDBETWEEN(80,90)*0.01),'C-1'!R54+RANDBETWEEN(1,3)),0),0)&amp;"】")</f>
        <v/>
      </c>
      <c r="S54" s="346" t="str">
        <f ca="1">IF('C-1'!S54="","","【"&amp;ROUND(IFERROR(IF(ABS('C-1'!S54)&gt;=10,IF('C-1'!S54&gt;=0,'C-1'!S54*RANDBETWEEN(80,90)*0.01,'C-1'!S54*RANDBETWEEN(110,120)*0.01),'C-1'!S54-RANDBETWEEN(1,3)),0),0)&amp;"～"&amp;ROUND(IFERROR(IF(ABS('C-1'!S54)&gt;=10,IF('C-1'!S54&gt;=0,'C-1'!S54*RANDBETWEEN(110,120)*0.01,'C-1'!S54*RANDBETWEEN(80,90)*0.01),'C-1'!S54+RANDBETWEEN(1,3)),0),0)&amp;"】")</f>
        <v/>
      </c>
      <c r="T54" s="346" t="str">
        <f ca="1">IF('C-1'!T54="","","【"&amp;ROUND(IFERROR(IF(ABS('C-1'!T54)&gt;=10,IF('C-1'!T54&gt;=0,'C-1'!T54*RANDBETWEEN(80,90)*0.01,'C-1'!T54*RANDBETWEEN(110,120)*0.01),'C-1'!T54-RANDBETWEEN(1,3)),0),0)&amp;"～"&amp;ROUND(IFERROR(IF(ABS('C-1'!T54)&gt;=10,IF('C-1'!T54&gt;=0,'C-1'!T54*RANDBETWEEN(110,120)*0.01,'C-1'!T54*RANDBETWEEN(80,90)*0.01),'C-1'!T54+RANDBETWEEN(1,3)),0),0)&amp;"】")</f>
        <v/>
      </c>
      <c r="U54" s="346" t="str">
        <f ca="1">IF('C-1'!U54="","","【"&amp;ROUND(IFERROR(IF(ABS('C-1'!U54)&gt;=10,IF('C-1'!U54&gt;=0,'C-1'!U54*RANDBETWEEN(80,90)*0.01,'C-1'!U54*RANDBETWEEN(110,120)*0.01),'C-1'!U54-RANDBETWEEN(1,3)),0),0)&amp;"～"&amp;ROUND(IFERROR(IF(ABS('C-1'!U54)&gt;=10,IF('C-1'!U54&gt;=0,'C-1'!U54*RANDBETWEEN(110,120)*0.01,'C-1'!U54*RANDBETWEEN(80,90)*0.01),'C-1'!U54+RANDBETWEEN(1,3)),0),0)&amp;"】")</f>
        <v/>
      </c>
      <c r="V54" s="346" t="str">
        <f ca="1">IF('C-1'!V54="","","【"&amp;ROUND(IFERROR(IF(ABS('C-1'!V54)&gt;=10,IF('C-1'!V54&gt;=0,'C-1'!V54*RANDBETWEEN(80,90)*0.01,'C-1'!V54*RANDBETWEEN(110,120)*0.01),'C-1'!V54-RANDBETWEEN(1,3)),0),0)&amp;"～"&amp;ROUND(IFERROR(IF(ABS('C-1'!V54)&gt;=10,IF('C-1'!V54&gt;=0,'C-1'!V54*RANDBETWEEN(110,120)*0.01,'C-1'!V54*RANDBETWEEN(80,90)*0.01),'C-1'!V54+RANDBETWEEN(1,3)),0),0)&amp;"】")</f>
        <v/>
      </c>
      <c r="W54" s="346" t="str">
        <f ca="1">IF('C-1'!W54="","","【"&amp;ROUND(IFERROR(IF(ABS('C-1'!W54)&gt;=10,IF('C-1'!W54&gt;=0,'C-1'!W54*RANDBETWEEN(80,90)*0.01,'C-1'!W54*RANDBETWEEN(110,120)*0.01),'C-1'!W54-RANDBETWEEN(1,3)),0),0)&amp;"～"&amp;ROUND(IFERROR(IF(ABS('C-1'!W54)&gt;=10,IF('C-1'!W54&gt;=0,'C-1'!W54*RANDBETWEEN(110,120)*0.01,'C-1'!W54*RANDBETWEEN(80,90)*0.01),'C-1'!W54+RANDBETWEEN(1,3)),0),0)&amp;"】")</f>
        <v/>
      </c>
      <c r="X54" s="675" t="str">
        <f ca="1">IF('C-1'!X54="","","【"&amp;ROUND(IFERROR(IF(ABS('C-1'!X54)&gt;=10,IF('C-1'!X54&gt;=0,'C-1'!X54*RANDBETWEEN(80,90)*0.01,'C-1'!X54*RANDBETWEEN(110,120)*0.01),'C-1'!X54-RANDBETWEEN(1,3)),0),0)&amp;"～"&amp;ROUND(IFERROR(IF(ABS('C-1'!X54)&gt;=10,IF('C-1'!X54&gt;=0,'C-1'!X54*RANDBETWEEN(110,120)*0.01,'C-1'!X54*RANDBETWEEN(80,90)*0.01),'C-1'!X54+RANDBETWEEN(1,3)),0),0)&amp;"】")</f>
        <v/>
      </c>
    </row>
    <row r="55" spans="2:24" ht="30.75" customHeight="1" x14ac:dyDescent="0.2">
      <c r="B55" s="205" t="s">
        <v>273</v>
      </c>
      <c r="C55" s="432" t="str">
        <f>IF('C-1'!C55="","",'C-1'!C55)</f>
        <v/>
      </c>
      <c r="D55" s="432" t="str">
        <f>IF('C-1'!D55="","",'C-1'!D55)</f>
        <v>輸入者</v>
      </c>
      <c r="E55" s="432" t="str">
        <f>IF('C-1'!E55="","",'C-1'!E55)</f>
        <v>非関連企業</v>
      </c>
      <c r="F55" s="340" t="str">
        <f>IF('C-1'!F55="","",'C-1'!F55)</f>
        <v/>
      </c>
      <c r="G55" s="340" t="str">
        <f>IF('C-1'!G55="","",'C-1'!G55)</f>
        <v/>
      </c>
      <c r="H55" s="339" t="str">
        <f>IF('C-1'!H55="","",'C-1'!H55)</f>
        <v/>
      </c>
      <c r="I55" s="340" t="str">
        <f>IF('C-1'!I55="","",'C-1'!I55)</f>
        <v/>
      </c>
      <c r="J55" s="342" t="str">
        <f ca="1">IF('C-1'!J55="","","【"&amp;ROUND(IFERROR(IF(ABS('C-1'!J55)&gt;=10,IF('C-1'!J55&gt;=0,'C-1'!J55*RANDBETWEEN(80,90)*0.01,'C-1'!J55*RANDBETWEEN(110,120)*0.01),'C-1'!J55-RANDBETWEEN(1,3)),0),0)&amp;"～"&amp;ROUND(IFERROR(IF(ABS('C-1'!J55)&gt;=10,IF('C-1'!J55&gt;=0,'C-1'!J55*RANDBETWEEN(110,120)*0.01,'C-1'!J55*RANDBETWEEN(80,90)*0.01),'C-1'!J55+RANDBETWEEN(1,3)),0),0)&amp;"】")</f>
        <v/>
      </c>
      <c r="K55" s="342" t="str">
        <f ca="1">IF('C-1'!K55="","","【"&amp;ROUND(IFERROR(IF(ABS('C-1'!K55)&gt;=10,IF('C-1'!K55&gt;=0,'C-1'!K55*RANDBETWEEN(80,90)*0.01,'C-1'!K55*RANDBETWEEN(110,120)*0.01),'C-1'!K55-RANDBETWEEN(1,3)),0),0)&amp;"～"&amp;ROUND(IFERROR(IF(ABS('C-1'!K55)&gt;=10,IF('C-1'!K55&gt;=0,'C-1'!K55*RANDBETWEEN(110,120)*0.01,'C-1'!K55*RANDBETWEEN(80,90)*0.01),'C-1'!K55+RANDBETWEEN(1,3)),0),0)&amp;"】")</f>
        <v/>
      </c>
      <c r="L55" s="340" t="str">
        <f>IF('C-1'!L55="","",'C-1'!L55)</f>
        <v/>
      </c>
      <c r="M55" s="606" t="str">
        <f>IF('C-1'!M55="","",'C-1'!M55)</f>
        <v/>
      </c>
      <c r="N55" s="45" t="str">
        <f ca="1">IF('C-1'!N55="","","【"&amp;ROUND(IFERROR(IF(ABS('C-1'!N55)&gt;=10,IF('C-1'!N55&gt;=0,'C-1'!N55*RANDBETWEEN(80,90)*0.01,'C-1'!N55*RANDBETWEEN(110,120)*0.01),'C-1'!N55-RANDBETWEEN(1,3)),0),0)&amp;"～"&amp;ROUND(IFERROR(IF(ABS('C-1'!N55)&gt;=10,IF('C-1'!N55&gt;=0,'C-1'!N55*RANDBETWEEN(110,120)*0.01,'C-1'!N55*RANDBETWEEN(80,90)*0.01),'C-1'!N55+RANDBETWEEN(1,3)),0),0)&amp;"】")</f>
        <v/>
      </c>
      <c r="O55" s="45" t="str">
        <f ca="1">IF('C-1'!O55="","","【"&amp;ROUND(IFERROR(IF(ABS('C-1'!O55)&gt;=10,IF('C-1'!O55&gt;=0,'C-1'!O55*RANDBETWEEN(80,90)*0.01,'C-1'!O55*RANDBETWEEN(110,120)*0.01),'C-1'!O55-RANDBETWEEN(1,3)),0),0)&amp;"～"&amp;ROUND(IFERROR(IF(ABS('C-1'!O55)&gt;=10,IF('C-1'!O55&gt;=0,'C-1'!O55*RANDBETWEEN(110,120)*0.01,'C-1'!O55*RANDBETWEEN(80,90)*0.01),'C-1'!O55+RANDBETWEEN(1,3)),0),0)&amp;"】")</f>
        <v/>
      </c>
      <c r="P55" s="45" t="str">
        <f ca="1">IF('C-1'!P55="","","【"&amp;ROUND(IFERROR(IF(ABS('C-1'!P55)&gt;=10,IF('C-1'!P55&gt;=0,'C-1'!P55*RANDBETWEEN(80,90)*0.01,'C-1'!P55*RANDBETWEEN(110,120)*0.01),'C-1'!P55-RANDBETWEEN(1,3)),0),0)&amp;"～"&amp;ROUND(IFERROR(IF(ABS('C-1'!P55)&gt;=10,IF('C-1'!P55&gt;=0,'C-1'!P55*RANDBETWEEN(110,120)*0.01,'C-1'!P55*RANDBETWEEN(80,90)*0.01),'C-1'!P55+RANDBETWEEN(1,3)),0),0)&amp;"】")</f>
        <v/>
      </c>
      <c r="Q55" s="45" t="str">
        <f ca="1">IF('C-1'!Q55="","","【"&amp;ROUND(IFERROR(IF(ABS('C-1'!Q55)&gt;=10,IF('C-1'!Q55&gt;=0,'C-1'!Q55*RANDBETWEEN(80,90)*0.01,'C-1'!Q55*RANDBETWEEN(110,120)*0.01),'C-1'!Q55-RANDBETWEEN(1,3)),0),0)&amp;"～"&amp;ROUND(IFERROR(IF(ABS('C-1'!Q55)&gt;=10,IF('C-1'!Q55&gt;=0,'C-1'!Q55*RANDBETWEEN(110,120)*0.01,'C-1'!Q55*RANDBETWEEN(80,90)*0.01),'C-1'!Q55+RANDBETWEEN(1,3)),0),0)&amp;"】")</f>
        <v/>
      </c>
      <c r="R55" s="346" t="str">
        <f ca="1">IF('C-1'!R55="","","【"&amp;ROUND(IFERROR(IF(ABS('C-1'!R55)&gt;=10,IF('C-1'!R55&gt;=0,'C-1'!R55*RANDBETWEEN(80,90)*0.01,'C-1'!R55*RANDBETWEEN(110,120)*0.01),'C-1'!R55-RANDBETWEEN(1,3)),0),0)&amp;"～"&amp;ROUND(IFERROR(IF(ABS('C-1'!R55)&gt;=10,IF('C-1'!R55&gt;=0,'C-1'!R55*RANDBETWEEN(110,120)*0.01,'C-1'!R55*RANDBETWEEN(80,90)*0.01),'C-1'!R55+RANDBETWEEN(1,3)),0),0)&amp;"】")</f>
        <v/>
      </c>
      <c r="S55" s="346" t="str">
        <f ca="1">IF('C-1'!S55="","","【"&amp;ROUND(IFERROR(IF(ABS('C-1'!S55)&gt;=10,IF('C-1'!S55&gt;=0,'C-1'!S55*RANDBETWEEN(80,90)*0.01,'C-1'!S55*RANDBETWEEN(110,120)*0.01),'C-1'!S55-RANDBETWEEN(1,3)),0),0)&amp;"～"&amp;ROUND(IFERROR(IF(ABS('C-1'!S55)&gt;=10,IF('C-1'!S55&gt;=0,'C-1'!S55*RANDBETWEEN(110,120)*0.01,'C-1'!S55*RANDBETWEEN(80,90)*0.01),'C-1'!S55+RANDBETWEEN(1,3)),0),0)&amp;"】")</f>
        <v/>
      </c>
      <c r="T55" s="346" t="str">
        <f ca="1">IF('C-1'!T55="","","【"&amp;ROUND(IFERROR(IF(ABS('C-1'!T55)&gt;=10,IF('C-1'!T55&gt;=0,'C-1'!T55*RANDBETWEEN(80,90)*0.01,'C-1'!T55*RANDBETWEEN(110,120)*0.01),'C-1'!T55-RANDBETWEEN(1,3)),0),0)&amp;"～"&amp;ROUND(IFERROR(IF(ABS('C-1'!T55)&gt;=10,IF('C-1'!T55&gt;=0,'C-1'!T55*RANDBETWEEN(110,120)*0.01,'C-1'!T55*RANDBETWEEN(80,90)*0.01),'C-1'!T55+RANDBETWEEN(1,3)),0),0)&amp;"】")</f>
        <v/>
      </c>
      <c r="U55" s="346" t="str">
        <f ca="1">IF('C-1'!U55="","","【"&amp;ROUND(IFERROR(IF(ABS('C-1'!U55)&gt;=10,IF('C-1'!U55&gt;=0,'C-1'!U55*RANDBETWEEN(80,90)*0.01,'C-1'!U55*RANDBETWEEN(110,120)*0.01),'C-1'!U55-RANDBETWEEN(1,3)),0),0)&amp;"～"&amp;ROUND(IFERROR(IF(ABS('C-1'!U55)&gt;=10,IF('C-1'!U55&gt;=0,'C-1'!U55*RANDBETWEEN(110,120)*0.01,'C-1'!U55*RANDBETWEEN(80,90)*0.01),'C-1'!U55+RANDBETWEEN(1,3)),0),0)&amp;"】")</f>
        <v/>
      </c>
      <c r="V55" s="346" t="str">
        <f ca="1">IF('C-1'!V55="","","【"&amp;ROUND(IFERROR(IF(ABS('C-1'!V55)&gt;=10,IF('C-1'!V55&gt;=0,'C-1'!V55*RANDBETWEEN(80,90)*0.01,'C-1'!V55*RANDBETWEEN(110,120)*0.01),'C-1'!V55-RANDBETWEEN(1,3)),0),0)&amp;"～"&amp;ROUND(IFERROR(IF(ABS('C-1'!V55)&gt;=10,IF('C-1'!V55&gt;=0,'C-1'!V55*RANDBETWEEN(110,120)*0.01,'C-1'!V55*RANDBETWEEN(80,90)*0.01),'C-1'!V55+RANDBETWEEN(1,3)),0),0)&amp;"】")</f>
        <v/>
      </c>
      <c r="W55" s="346" t="str">
        <f ca="1">IF('C-1'!W55="","","【"&amp;ROUND(IFERROR(IF(ABS('C-1'!W55)&gt;=10,IF('C-1'!W55&gt;=0,'C-1'!W55*RANDBETWEEN(80,90)*0.01,'C-1'!W55*RANDBETWEEN(110,120)*0.01),'C-1'!W55-RANDBETWEEN(1,3)),0),0)&amp;"～"&amp;ROUND(IFERROR(IF(ABS('C-1'!W55)&gt;=10,IF('C-1'!W55&gt;=0,'C-1'!W55*RANDBETWEEN(110,120)*0.01,'C-1'!W55*RANDBETWEEN(80,90)*0.01),'C-1'!W55+RANDBETWEEN(1,3)),0),0)&amp;"】")</f>
        <v/>
      </c>
      <c r="X55" s="675" t="str">
        <f ca="1">IF('C-1'!X55="","","【"&amp;ROUND(IFERROR(IF(ABS('C-1'!X55)&gt;=10,IF('C-1'!X55&gt;=0,'C-1'!X55*RANDBETWEEN(80,90)*0.01,'C-1'!X55*RANDBETWEEN(110,120)*0.01),'C-1'!X55-RANDBETWEEN(1,3)),0),0)&amp;"～"&amp;ROUND(IFERROR(IF(ABS('C-1'!X55)&gt;=10,IF('C-1'!X55&gt;=0,'C-1'!X55*RANDBETWEEN(110,120)*0.01,'C-1'!X55*RANDBETWEEN(80,90)*0.01),'C-1'!X55+RANDBETWEEN(1,3)),0),0)&amp;"】")</f>
        <v/>
      </c>
    </row>
    <row r="56" spans="2:24" ht="30.75" customHeight="1" x14ac:dyDescent="0.2">
      <c r="B56" s="205" t="s">
        <v>273</v>
      </c>
      <c r="C56" s="432" t="str">
        <f>IF('C-1'!C56="","",'C-1'!C56)</f>
        <v/>
      </c>
      <c r="D56" s="432" t="str">
        <f>IF('C-1'!D56="","",'C-1'!D56)</f>
        <v>輸入者</v>
      </c>
      <c r="E56" s="432" t="str">
        <f>IF('C-1'!E56="","",'C-1'!E56)</f>
        <v>非関連企業</v>
      </c>
      <c r="F56" s="340" t="str">
        <f>IF('C-1'!F56="","",'C-1'!F56)</f>
        <v/>
      </c>
      <c r="G56" s="340" t="str">
        <f>IF('C-1'!G56="","",'C-1'!G56)</f>
        <v/>
      </c>
      <c r="H56" s="339" t="str">
        <f>IF('C-1'!H56="","",'C-1'!H56)</f>
        <v/>
      </c>
      <c r="I56" s="340" t="str">
        <f>IF('C-1'!I56="","",'C-1'!I56)</f>
        <v/>
      </c>
      <c r="J56" s="342" t="str">
        <f ca="1">IF('C-1'!J56="","","【"&amp;ROUND(IFERROR(IF(ABS('C-1'!J56)&gt;=10,IF('C-1'!J56&gt;=0,'C-1'!J56*RANDBETWEEN(80,90)*0.01,'C-1'!J56*RANDBETWEEN(110,120)*0.01),'C-1'!J56-RANDBETWEEN(1,3)),0),0)&amp;"～"&amp;ROUND(IFERROR(IF(ABS('C-1'!J56)&gt;=10,IF('C-1'!J56&gt;=0,'C-1'!J56*RANDBETWEEN(110,120)*0.01,'C-1'!J56*RANDBETWEEN(80,90)*0.01),'C-1'!J56+RANDBETWEEN(1,3)),0),0)&amp;"】")</f>
        <v/>
      </c>
      <c r="K56" s="342" t="str">
        <f ca="1">IF('C-1'!K56="","","【"&amp;ROUND(IFERROR(IF(ABS('C-1'!K56)&gt;=10,IF('C-1'!K56&gt;=0,'C-1'!K56*RANDBETWEEN(80,90)*0.01,'C-1'!K56*RANDBETWEEN(110,120)*0.01),'C-1'!K56-RANDBETWEEN(1,3)),0),0)&amp;"～"&amp;ROUND(IFERROR(IF(ABS('C-1'!K56)&gt;=10,IF('C-1'!K56&gt;=0,'C-1'!K56*RANDBETWEEN(110,120)*0.01,'C-1'!K56*RANDBETWEEN(80,90)*0.01),'C-1'!K56+RANDBETWEEN(1,3)),0),0)&amp;"】")</f>
        <v/>
      </c>
      <c r="L56" s="340" t="str">
        <f>IF('C-1'!L56="","",'C-1'!L56)</f>
        <v/>
      </c>
      <c r="M56" s="606" t="str">
        <f>IF('C-1'!M56="","",'C-1'!M56)</f>
        <v/>
      </c>
      <c r="N56" s="45" t="str">
        <f ca="1">IF('C-1'!N56="","","【"&amp;ROUND(IFERROR(IF(ABS('C-1'!N56)&gt;=10,IF('C-1'!N56&gt;=0,'C-1'!N56*RANDBETWEEN(80,90)*0.01,'C-1'!N56*RANDBETWEEN(110,120)*0.01),'C-1'!N56-RANDBETWEEN(1,3)),0),0)&amp;"～"&amp;ROUND(IFERROR(IF(ABS('C-1'!N56)&gt;=10,IF('C-1'!N56&gt;=0,'C-1'!N56*RANDBETWEEN(110,120)*0.01,'C-1'!N56*RANDBETWEEN(80,90)*0.01),'C-1'!N56+RANDBETWEEN(1,3)),0),0)&amp;"】")</f>
        <v/>
      </c>
      <c r="O56" s="45" t="str">
        <f ca="1">IF('C-1'!O56="","","【"&amp;ROUND(IFERROR(IF(ABS('C-1'!O56)&gt;=10,IF('C-1'!O56&gt;=0,'C-1'!O56*RANDBETWEEN(80,90)*0.01,'C-1'!O56*RANDBETWEEN(110,120)*0.01),'C-1'!O56-RANDBETWEEN(1,3)),0),0)&amp;"～"&amp;ROUND(IFERROR(IF(ABS('C-1'!O56)&gt;=10,IF('C-1'!O56&gt;=0,'C-1'!O56*RANDBETWEEN(110,120)*0.01,'C-1'!O56*RANDBETWEEN(80,90)*0.01),'C-1'!O56+RANDBETWEEN(1,3)),0),0)&amp;"】")</f>
        <v/>
      </c>
      <c r="P56" s="45" t="str">
        <f ca="1">IF('C-1'!P56="","","【"&amp;ROUND(IFERROR(IF(ABS('C-1'!P56)&gt;=10,IF('C-1'!P56&gt;=0,'C-1'!P56*RANDBETWEEN(80,90)*0.01,'C-1'!P56*RANDBETWEEN(110,120)*0.01),'C-1'!P56-RANDBETWEEN(1,3)),0),0)&amp;"～"&amp;ROUND(IFERROR(IF(ABS('C-1'!P56)&gt;=10,IF('C-1'!P56&gt;=0,'C-1'!P56*RANDBETWEEN(110,120)*0.01,'C-1'!P56*RANDBETWEEN(80,90)*0.01),'C-1'!P56+RANDBETWEEN(1,3)),0),0)&amp;"】")</f>
        <v/>
      </c>
      <c r="Q56" s="45" t="str">
        <f ca="1">IF('C-1'!Q56="","","【"&amp;ROUND(IFERROR(IF(ABS('C-1'!Q56)&gt;=10,IF('C-1'!Q56&gt;=0,'C-1'!Q56*RANDBETWEEN(80,90)*0.01,'C-1'!Q56*RANDBETWEEN(110,120)*0.01),'C-1'!Q56-RANDBETWEEN(1,3)),0),0)&amp;"～"&amp;ROUND(IFERROR(IF(ABS('C-1'!Q56)&gt;=10,IF('C-1'!Q56&gt;=0,'C-1'!Q56*RANDBETWEEN(110,120)*0.01,'C-1'!Q56*RANDBETWEEN(80,90)*0.01),'C-1'!Q56+RANDBETWEEN(1,3)),0),0)&amp;"】")</f>
        <v/>
      </c>
      <c r="R56" s="346" t="str">
        <f ca="1">IF('C-1'!R56="","","【"&amp;ROUND(IFERROR(IF(ABS('C-1'!R56)&gt;=10,IF('C-1'!R56&gt;=0,'C-1'!R56*RANDBETWEEN(80,90)*0.01,'C-1'!R56*RANDBETWEEN(110,120)*0.01),'C-1'!R56-RANDBETWEEN(1,3)),0),0)&amp;"～"&amp;ROUND(IFERROR(IF(ABS('C-1'!R56)&gt;=10,IF('C-1'!R56&gt;=0,'C-1'!R56*RANDBETWEEN(110,120)*0.01,'C-1'!R56*RANDBETWEEN(80,90)*0.01),'C-1'!R56+RANDBETWEEN(1,3)),0),0)&amp;"】")</f>
        <v/>
      </c>
      <c r="S56" s="346" t="str">
        <f ca="1">IF('C-1'!S56="","","【"&amp;ROUND(IFERROR(IF(ABS('C-1'!S56)&gt;=10,IF('C-1'!S56&gt;=0,'C-1'!S56*RANDBETWEEN(80,90)*0.01,'C-1'!S56*RANDBETWEEN(110,120)*0.01),'C-1'!S56-RANDBETWEEN(1,3)),0),0)&amp;"～"&amp;ROUND(IFERROR(IF(ABS('C-1'!S56)&gt;=10,IF('C-1'!S56&gt;=0,'C-1'!S56*RANDBETWEEN(110,120)*0.01,'C-1'!S56*RANDBETWEEN(80,90)*0.01),'C-1'!S56+RANDBETWEEN(1,3)),0),0)&amp;"】")</f>
        <v/>
      </c>
      <c r="T56" s="346" t="str">
        <f ca="1">IF('C-1'!T56="","","【"&amp;ROUND(IFERROR(IF(ABS('C-1'!T56)&gt;=10,IF('C-1'!T56&gt;=0,'C-1'!T56*RANDBETWEEN(80,90)*0.01,'C-1'!T56*RANDBETWEEN(110,120)*0.01),'C-1'!T56-RANDBETWEEN(1,3)),0),0)&amp;"～"&amp;ROUND(IFERROR(IF(ABS('C-1'!T56)&gt;=10,IF('C-1'!T56&gt;=0,'C-1'!T56*RANDBETWEEN(110,120)*0.01,'C-1'!T56*RANDBETWEEN(80,90)*0.01),'C-1'!T56+RANDBETWEEN(1,3)),0),0)&amp;"】")</f>
        <v/>
      </c>
      <c r="U56" s="346" t="str">
        <f ca="1">IF('C-1'!U56="","","【"&amp;ROUND(IFERROR(IF(ABS('C-1'!U56)&gt;=10,IF('C-1'!U56&gt;=0,'C-1'!U56*RANDBETWEEN(80,90)*0.01,'C-1'!U56*RANDBETWEEN(110,120)*0.01),'C-1'!U56-RANDBETWEEN(1,3)),0),0)&amp;"～"&amp;ROUND(IFERROR(IF(ABS('C-1'!U56)&gt;=10,IF('C-1'!U56&gt;=0,'C-1'!U56*RANDBETWEEN(110,120)*0.01,'C-1'!U56*RANDBETWEEN(80,90)*0.01),'C-1'!U56+RANDBETWEEN(1,3)),0),0)&amp;"】")</f>
        <v/>
      </c>
      <c r="V56" s="346" t="str">
        <f ca="1">IF('C-1'!V56="","","【"&amp;ROUND(IFERROR(IF(ABS('C-1'!V56)&gt;=10,IF('C-1'!V56&gt;=0,'C-1'!V56*RANDBETWEEN(80,90)*0.01,'C-1'!V56*RANDBETWEEN(110,120)*0.01),'C-1'!V56-RANDBETWEEN(1,3)),0),0)&amp;"～"&amp;ROUND(IFERROR(IF(ABS('C-1'!V56)&gt;=10,IF('C-1'!V56&gt;=0,'C-1'!V56*RANDBETWEEN(110,120)*0.01,'C-1'!V56*RANDBETWEEN(80,90)*0.01),'C-1'!V56+RANDBETWEEN(1,3)),0),0)&amp;"】")</f>
        <v/>
      </c>
      <c r="W56" s="346" t="str">
        <f ca="1">IF('C-1'!W56="","","【"&amp;ROUND(IFERROR(IF(ABS('C-1'!W56)&gt;=10,IF('C-1'!W56&gt;=0,'C-1'!W56*RANDBETWEEN(80,90)*0.01,'C-1'!W56*RANDBETWEEN(110,120)*0.01),'C-1'!W56-RANDBETWEEN(1,3)),0),0)&amp;"～"&amp;ROUND(IFERROR(IF(ABS('C-1'!W56)&gt;=10,IF('C-1'!W56&gt;=0,'C-1'!W56*RANDBETWEEN(110,120)*0.01,'C-1'!W56*RANDBETWEEN(80,90)*0.01),'C-1'!W56+RANDBETWEEN(1,3)),0),0)&amp;"】")</f>
        <v/>
      </c>
      <c r="X56" s="675" t="str">
        <f ca="1">IF('C-1'!X56="","","【"&amp;ROUND(IFERROR(IF(ABS('C-1'!X56)&gt;=10,IF('C-1'!X56&gt;=0,'C-1'!X56*RANDBETWEEN(80,90)*0.01,'C-1'!X56*RANDBETWEEN(110,120)*0.01),'C-1'!X56-RANDBETWEEN(1,3)),0),0)&amp;"～"&amp;ROUND(IFERROR(IF(ABS('C-1'!X56)&gt;=10,IF('C-1'!X56&gt;=0,'C-1'!X56*RANDBETWEEN(110,120)*0.01,'C-1'!X56*RANDBETWEEN(80,90)*0.01),'C-1'!X56+RANDBETWEEN(1,3)),0),0)&amp;"】")</f>
        <v/>
      </c>
    </row>
    <row r="57" spans="2:24" ht="30.75" customHeight="1" x14ac:dyDescent="0.2">
      <c r="B57" s="205" t="s">
        <v>273</v>
      </c>
      <c r="C57" s="432" t="str">
        <f>IF('C-1'!C57="","",'C-1'!C57)</f>
        <v/>
      </c>
      <c r="D57" s="432" t="str">
        <f>IF('C-1'!D57="","",'C-1'!D57)</f>
        <v>輸入者</v>
      </c>
      <c r="E57" s="432" t="str">
        <f>IF('C-1'!E57="","",'C-1'!E57)</f>
        <v>非関連企業</v>
      </c>
      <c r="F57" s="340" t="str">
        <f>IF('C-1'!F57="","",'C-1'!F57)</f>
        <v/>
      </c>
      <c r="G57" s="340" t="str">
        <f>IF('C-1'!G57="","",'C-1'!G57)</f>
        <v/>
      </c>
      <c r="H57" s="339" t="str">
        <f>IF('C-1'!H57="","",'C-1'!H57)</f>
        <v/>
      </c>
      <c r="I57" s="340" t="str">
        <f>IF('C-1'!I57="","",'C-1'!I57)</f>
        <v/>
      </c>
      <c r="J57" s="342" t="str">
        <f ca="1">IF('C-1'!J57="","","【"&amp;ROUND(IFERROR(IF(ABS('C-1'!J57)&gt;=10,IF('C-1'!J57&gt;=0,'C-1'!J57*RANDBETWEEN(80,90)*0.01,'C-1'!J57*RANDBETWEEN(110,120)*0.01),'C-1'!J57-RANDBETWEEN(1,3)),0),0)&amp;"～"&amp;ROUND(IFERROR(IF(ABS('C-1'!J57)&gt;=10,IF('C-1'!J57&gt;=0,'C-1'!J57*RANDBETWEEN(110,120)*0.01,'C-1'!J57*RANDBETWEEN(80,90)*0.01),'C-1'!J57+RANDBETWEEN(1,3)),0),0)&amp;"】")</f>
        <v/>
      </c>
      <c r="K57" s="342" t="str">
        <f ca="1">IF('C-1'!K57="","","【"&amp;ROUND(IFERROR(IF(ABS('C-1'!K57)&gt;=10,IF('C-1'!K57&gt;=0,'C-1'!K57*RANDBETWEEN(80,90)*0.01,'C-1'!K57*RANDBETWEEN(110,120)*0.01),'C-1'!K57-RANDBETWEEN(1,3)),0),0)&amp;"～"&amp;ROUND(IFERROR(IF(ABS('C-1'!K57)&gt;=10,IF('C-1'!K57&gt;=0,'C-1'!K57*RANDBETWEEN(110,120)*0.01,'C-1'!K57*RANDBETWEEN(80,90)*0.01),'C-1'!K57+RANDBETWEEN(1,3)),0),0)&amp;"】")</f>
        <v/>
      </c>
      <c r="L57" s="340" t="str">
        <f>IF('C-1'!L57="","",'C-1'!L57)</f>
        <v/>
      </c>
      <c r="M57" s="606" t="str">
        <f>IF('C-1'!M57="","",'C-1'!M57)</f>
        <v/>
      </c>
      <c r="N57" s="45" t="str">
        <f ca="1">IF('C-1'!N57="","","【"&amp;ROUND(IFERROR(IF(ABS('C-1'!N57)&gt;=10,IF('C-1'!N57&gt;=0,'C-1'!N57*RANDBETWEEN(80,90)*0.01,'C-1'!N57*RANDBETWEEN(110,120)*0.01),'C-1'!N57-RANDBETWEEN(1,3)),0),0)&amp;"～"&amp;ROUND(IFERROR(IF(ABS('C-1'!N57)&gt;=10,IF('C-1'!N57&gt;=0,'C-1'!N57*RANDBETWEEN(110,120)*0.01,'C-1'!N57*RANDBETWEEN(80,90)*0.01),'C-1'!N57+RANDBETWEEN(1,3)),0),0)&amp;"】")</f>
        <v/>
      </c>
      <c r="O57" s="45" t="str">
        <f ca="1">IF('C-1'!O57="","","【"&amp;ROUND(IFERROR(IF(ABS('C-1'!O57)&gt;=10,IF('C-1'!O57&gt;=0,'C-1'!O57*RANDBETWEEN(80,90)*0.01,'C-1'!O57*RANDBETWEEN(110,120)*0.01),'C-1'!O57-RANDBETWEEN(1,3)),0),0)&amp;"～"&amp;ROUND(IFERROR(IF(ABS('C-1'!O57)&gt;=10,IF('C-1'!O57&gt;=0,'C-1'!O57*RANDBETWEEN(110,120)*0.01,'C-1'!O57*RANDBETWEEN(80,90)*0.01),'C-1'!O57+RANDBETWEEN(1,3)),0),0)&amp;"】")</f>
        <v/>
      </c>
      <c r="P57" s="45" t="str">
        <f ca="1">IF('C-1'!P57="","","【"&amp;ROUND(IFERROR(IF(ABS('C-1'!P57)&gt;=10,IF('C-1'!P57&gt;=0,'C-1'!P57*RANDBETWEEN(80,90)*0.01,'C-1'!P57*RANDBETWEEN(110,120)*0.01),'C-1'!P57-RANDBETWEEN(1,3)),0),0)&amp;"～"&amp;ROUND(IFERROR(IF(ABS('C-1'!P57)&gt;=10,IF('C-1'!P57&gt;=0,'C-1'!P57*RANDBETWEEN(110,120)*0.01,'C-1'!P57*RANDBETWEEN(80,90)*0.01),'C-1'!P57+RANDBETWEEN(1,3)),0),0)&amp;"】")</f>
        <v/>
      </c>
      <c r="Q57" s="45" t="str">
        <f ca="1">IF('C-1'!Q57="","","【"&amp;ROUND(IFERROR(IF(ABS('C-1'!Q57)&gt;=10,IF('C-1'!Q57&gt;=0,'C-1'!Q57*RANDBETWEEN(80,90)*0.01,'C-1'!Q57*RANDBETWEEN(110,120)*0.01),'C-1'!Q57-RANDBETWEEN(1,3)),0),0)&amp;"～"&amp;ROUND(IFERROR(IF(ABS('C-1'!Q57)&gt;=10,IF('C-1'!Q57&gt;=0,'C-1'!Q57*RANDBETWEEN(110,120)*0.01,'C-1'!Q57*RANDBETWEEN(80,90)*0.01),'C-1'!Q57+RANDBETWEEN(1,3)),0),0)&amp;"】")</f>
        <v/>
      </c>
      <c r="R57" s="346" t="str">
        <f ca="1">IF('C-1'!R57="","","【"&amp;ROUND(IFERROR(IF(ABS('C-1'!R57)&gt;=10,IF('C-1'!R57&gt;=0,'C-1'!R57*RANDBETWEEN(80,90)*0.01,'C-1'!R57*RANDBETWEEN(110,120)*0.01),'C-1'!R57-RANDBETWEEN(1,3)),0),0)&amp;"～"&amp;ROUND(IFERROR(IF(ABS('C-1'!R57)&gt;=10,IF('C-1'!R57&gt;=0,'C-1'!R57*RANDBETWEEN(110,120)*0.01,'C-1'!R57*RANDBETWEEN(80,90)*0.01),'C-1'!R57+RANDBETWEEN(1,3)),0),0)&amp;"】")</f>
        <v/>
      </c>
      <c r="S57" s="346" t="str">
        <f ca="1">IF('C-1'!S57="","","【"&amp;ROUND(IFERROR(IF(ABS('C-1'!S57)&gt;=10,IF('C-1'!S57&gt;=0,'C-1'!S57*RANDBETWEEN(80,90)*0.01,'C-1'!S57*RANDBETWEEN(110,120)*0.01),'C-1'!S57-RANDBETWEEN(1,3)),0),0)&amp;"～"&amp;ROUND(IFERROR(IF(ABS('C-1'!S57)&gt;=10,IF('C-1'!S57&gt;=0,'C-1'!S57*RANDBETWEEN(110,120)*0.01,'C-1'!S57*RANDBETWEEN(80,90)*0.01),'C-1'!S57+RANDBETWEEN(1,3)),0),0)&amp;"】")</f>
        <v/>
      </c>
      <c r="T57" s="346" t="str">
        <f ca="1">IF('C-1'!T57="","","【"&amp;ROUND(IFERROR(IF(ABS('C-1'!T57)&gt;=10,IF('C-1'!T57&gt;=0,'C-1'!T57*RANDBETWEEN(80,90)*0.01,'C-1'!T57*RANDBETWEEN(110,120)*0.01),'C-1'!T57-RANDBETWEEN(1,3)),0),0)&amp;"～"&amp;ROUND(IFERROR(IF(ABS('C-1'!T57)&gt;=10,IF('C-1'!T57&gt;=0,'C-1'!T57*RANDBETWEEN(110,120)*0.01,'C-1'!T57*RANDBETWEEN(80,90)*0.01),'C-1'!T57+RANDBETWEEN(1,3)),0),0)&amp;"】")</f>
        <v/>
      </c>
      <c r="U57" s="346" t="str">
        <f ca="1">IF('C-1'!U57="","","【"&amp;ROUND(IFERROR(IF(ABS('C-1'!U57)&gt;=10,IF('C-1'!U57&gt;=0,'C-1'!U57*RANDBETWEEN(80,90)*0.01,'C-1'!U57*RANDBETWEEN(110,120)*0.01),'C-1'!U57-RANDBETWEEN(1,3)),0),0)&amp;"～"&amp;ROUND(IFERROR(IF(ABS('C-1'!U57)&gt;=10,IF('C-1'!U57&gt;=0,'C-1'!U57*RANDBETWEEN(110,120)*0.01,'C-1'!U57*RANDBETWEEN(80,90)*0.01),'C-1'!U57+RANDBETWEEN(1,3)),0),0)&amp;"】")</f>
        <v/>
      </c>
      <c r="V57" s="346" t="str">
        <f ca="1">IF('C-1'!V57="","","【"&amp;ROUND(IFERROR(IF(ABS('C-1'!V57)&gt;=10,IF('C-1'!V57&gt;=0,'C-1'!V57*RANDBETWEEN(80,90)*0.01,'C-1'!V57*RANDBETWEEN(110,120)*0.01),'C-1'!V57-RANDBETWEEN(1,3)),0),0)&amp;"～"&amp;ROUND(IFERROR(IF(ABS('C-1'!V57)&gt;=10,IF('C-1'!V57&gt;=0,'C-1'!V57*RANDBETWEEN(110,120)*0.01,'C-1'!V57*RANDBETWEEN(80,90)*0.01),'C-1'!V57+RANDBETWEEN(1,3)),0),0)&amp;"】")</f>
        <v/>
      </c>
      <c r="W57" s="346" t="str">
        <f ca="1">IF('C-1'!W57="","","【"&amp;ROUND(IFERROR(IF(ABS('C-1'!W57)&gt;=10,IF('C-1'!W57&gt;=0,'C-1'!W57*RANDBETWEEN(80,90)*0.01,'C-1'!W57*RANDBETWEEN(110,120)*0.01),'C-1'!W57-RANDBETWEEN(1,3)),0),0)&amp;"～"&amp;ROUND(IFERROR(IF(ABS('C-1'!W57)&gt;=10,IF('C-1'!W57&gt;=0,'C-1'!W57*RANDBETWEEN(110,120)*0.01,'C-1'!W57*RANDBETWEEN(80,90)*0.01),'C-1'!W57+RANDBETWEEN(1,3)),0),0)&amp;"】")</f>
        <v/>
      </c>
      <c r="X57" s="675" t="str">
        <f ca="1">IF('C-1'!X57="","","【"&amp;ROUND(IFERROR(IF(ABS('C-1'!X57)&gt;=10,IF('C-1'!X57&gt;=0,'C-1'!X57*RANDBETWEEN(80,90)*0.01,'C-1'!X57*RANDBETWEEN(110,120)*0.01),'C-1'!X57-RANDBETWEEN(1,3)),0),0)&amp;"～"&amp;ROUND(IFERROR(IF(ABS('C-1'!X57)&gt;=10,IF('C-1'!X57&gt;=0,'C-1'!X57*RANDBETWEEN(110,120)*0.01,'C-1'!X57*RANDBETWEEN(80,90)*0.01),'C-1'!X57+RANDBETWEEN(1,3)),0),0)&amp;"】")</f>
        <v/>
      </c>
    </row>
    <row r="58" spans="2:24" ht="30.75" customHeight="1" x14ac:dyDescent="0.2">
      <c r="B58" s="205" t="s">
        <v>273</v>
      </c>
      <c r="C58" s="432" t="str">
        <f>IF('C-1'!C58="","",'C-1'!C58)</f>
        <v/>
      </c>
      <c r="D58" s="432" t="str">
        <f>IF('C-1'!D58="","",'C-1'!D58)</f>
        <v>輸入者</v>
      </c>
      <c r="E58" s="432" t="str">
        <f>IF('C-1'!E58="","",'C-1'!E58)</f>
        <v>非関連企業</v>
      </c>
      <c r="F58" s="340" t="str">
        <f>IF('C-1'!F58="","",'C-1'!F58)</f>
        <v/>
      </c>
      <c r="G58" s="340" t="str">
        <f>IF('C-1'!G58="","",'C-1'!G58)</f>
        <v/>
      </c>
      <c r="H58" s="339" t="str">
        <f>IF('C-1'!H58="","",'C-1'!H58)</f>
        <v/>
      </c>
      <c r="I58" s="340" t="str">
        <f>IF('C-1'!I58="","",'C-1'!I58)</f>
        <v/>
      </c>
      <c r="J58" s="342" t="str">
        <f ca="1">IF('C-1'!J58="","","【"&amp;ROUND(IFERROR(IF(ABS('C-1'!J58)&gt;=10,IF('C-1'!J58&gt;=0,'C-1'!J58*RANDBETWEEN(80,90)*0.01,'C-1'!J58*RANDBETWEEN(110,120)*0.01),'C-1'!J58-RANDBETWEEN(1,3)),0),0)&amp;"～"&amp;ROUND(IFERROR(IF(ABS('C-1'!J58)&gt;=10,IF('C-1'!J58&gt;=0,'C-1'!J58*RANDBETWEEN(110,120)*0.01,'C-1'!J58*RANDBETWEEN(80,90)*0.01),'C-1'!J58+RANDBETWEEN(1,3)),0),0)&amp;"】")</f>
        <v/>
      </c>
      <c r="K58" s="342" t="str">
        <f ca="1">IF('C-1'!K58="","","【"&amp;ROUND(IFERROR(IF(ABS('C-1'!K58)&gt;=10,IF('C-1'!K58&gt;=0,'C-1'!K58*RANDBETWEEN(80,90)*0.01,'C-1'!K58*RANDBETWEEN(110,120)*0.01),'C-1'!K58-RANDBETWEEN(1,3)),0),0)&amp;"～"&amp;ROUND(IFERROR(IF(ABS('C-1'!K58)&gt;=10,IF('C-1'!K58&gt;=0,'C-1'!K58*RANDBETWEEN(110,120)*0.01,'C-1'!K58*RANDBETWEEN(80,90)*0.01),'C-1'!K58+RANDBETWEEN(1,3)),0),0)&amp;"】")</f>
        <v/>
      </c>
      <c r="L58" s="340" t="str">
        <f>IF('C-1'!L58="","",'C-1'!L58)</f>
        <v/>
      </c>
      <c r="M58" s="606" t="str">
        <f>IF('C-1'!M58="","",'C-1'!M58)</f>
        <v/>
      </c>
      <c r="N58" s="45" t="str">
        <f ca="1">IF('C-1'!N58="","","【"&amp;ROUND(IFERROR(IF(ABS('C-1'!N58)&gt;=10,IF('C-1'!N58&gt;=0,'C-1'!N58*RANDBETWEEN(80,90)*0.01,'C-1'!N58*RANDBETWEEN(110,120)*0.01),'C-1'!N58-RANDBETWEEN(1,3)),0),0)&amp;"～"&amp;ROUND(IFERROR(IF(ABS('C-1'!N58)&gt;=10,IF('C-1'!N58&gt;=0,'C-1'!N58*RANDBETWEEN(110,120)*0.01,'C-1'!N58*RANDBETWEEN(80,90)*0.01),'C-1'!N58+RANDBETWEEN(1,3)),0),0)&amp;"】")</f>
        <v/>
      </c>
      <c r="O58" s="45" t="str">
        <f ca="1">IF('C-1'!O58="","","【"&amp;ROUND(IFERROR(IF(ABS('C-1'!O58)&gt;=10,IF('C-1'!O58&gt;=0,'C-1'!O58*RANDBETWEEN(80,90)*0.01,'C-1'!O58*RANDBETWEEN(110,120)*0.01),'C-1'!O58-RANDBETWEEN(1,3)),0),0)&amp;"～"&amp;ROUND(IFERROR(IF(ABS('C-1'!O58)&gt;=10,IF('C-1'!O58&gt;=0,'C-1'!O58*RANDBETWEEN(110,120)*0.01,'C-1'!O58*RANDBETWEEN(80,90)*0.01),'C-1'!O58+RANDBETWEEN(1,3)),0),0)&amp;"】")</f>
        <v/>
      </c>
      <c r="P58" s="45" t="str">
        <f ca="1">IF('C-1'!P58="","","【"&amp;ROUND(IFERROR(IF(ABS('C-1'!P58)&gt;=10,IF('C-1'!P58&gt;=0,'C-1'!P58*RANDBETWEEN(80,90)*0.01,'C-1'!P58*RANDBETWEEN(110,120)*0.01),'C-1'!P58-RANDBETWEEN(1,3)),0),0)&amp;"～"&amp;ROUND(IFERROR(IF(ABS('C-1'!P58)&gt;=10,IF('C-1'!P58&gt;=0,'C-1'!P58*RANDBETWEEN(110,120)*0.01,'C-1'!P58*RANDBETWEEN(80,90)*0.01),'C-1'!P58+RANDBETWEEN(1,3)),0),0)&amp;"】")</f>
        <v/>
      </c>
      <c r="Q58" s="45" t="str">
        <f ca="1">IF('C-1'!Q58="","","【"&amp;ROUND(IFERROR(IF(ABS('C-1'!Q58)&gt;=10,IF('C-1'!Q58&gt;=0,'C-1'!Q58*RANDBETWEEN(80,90)*0.01,'C-1'!Q58*RANDBETWEEN(110,120)*0.01),'C-1'!Q58-RANDBETWEEN(1,3)),0),0)&amp;"～"&amp;ROUND(IFERROR(IF(ABS('C-1'!Q58)&gt;=10,IF('C-1'!Q58&gt;=0,'C-1'!Q58*RANDBETWEEN(110,120)*0.01,'C-1'!Q58*RANDBETWEEN(80,90)*0.01),'C-1'!Q58+RANDBETWEEN(1,3)),0),0)&amp;"】")</f>
        <v/>
      </c>
      <c r="R58" s="346" t="str">
        <f ca="1">IF('C-1'!R58="","","【"&amp;ROUND(IFERROR(IF(ABS('C-1'!R58)&gt;=10,IF('C-1'!R58&gt;=0,'C-1'!R58*RANDBETWEEN(80,90)*0.01,'C-1'!R58*RANDBETWEEN(110,120)*0.01),'C-1'!R58-RANDBETWEEN(1,3)),0),0)&amp;"～"&amp;ROUND(IFERROR(IF(ABS('C-1'!R58)&gt;=10,IF('C-1'!R58&gt;=0,'C-1'!R58*RANDBETWEEN(110,120)*0.01,'C-1'!R58*RANDBETWEEN(80,90)*0.01),'C-1'!R58+RANDBETWEEN(1,3)),0),0)&amp;"】")</f>
        <v/>
      </c>
      <c r="S58" s="346" t="str">
        <f ca="1">IF('C-1'!S58="","","【"&amp;ROUND(IFERROR(IF(ABS('C-1'!S58)&gt;=10,IF('C-1'!S58&gt;=0,'C-1'!S58*RANDBETWEEN(80,90)*0.01,'C-1'!S58*RANDBETWEEN(110,120)*0.01),'C-1'!S58-RANDBETWEEN(1,3)),0),0)&amp;"～"&amp;ROUND(IFERROR(IF(ABS('C-1'!S58)&gt;=10,IF('C-1'!S58&gt;=0,'C-1'!S58*RANDBETWEEN(110,120)*0.01,'C-1'!S58*RANDBETWEEN(80,90)*0.01),'C-1'!S58+RANDBETWEEN(1,3)),0),0)&amp;"】")</f>
        <v/>
      </c>
      <c r="T58" s="346" t="str">
        <f ca="1">IF('C-1'!T58="","","【"&amp;ROUND(IFERROR(IF(ABS('C-1'!T58)&gt;=10,IF('C-1'!T58&gt;=0,'C-1'!T58*RANDBETWEEN(80,90)*0.01,'C-1'!T58*RANDBETWEEN(110,120)*0.01),'C-1'!T58-RANDBETWEEN(1,3)),0),0)&amp;"～"&amp;ROUND(IFERROR(IF(ABS('C-1'!T58)&gt;=10,IF('C-1'!T58&gt;=0,'C-1'!T58*RANDBETWEEN(110,120)*0.01,'C-1'!T58*RANDBETWEEN(80,90)*0.01),'C-1'!T58+RANDBETWEEN(1,3)),0),0)&amp;"】")</f>
        <v/>
      </c>
      <c r="U58" s="346" t="str">
        <f ca="1">IF('C-1'!U58="","","【"&amp;ROUND(IFERROR(IF(ABS('C-1'!U58)&gt;=10,IF('C-1'!U58&gt;=0,'C-1'!U58*RANDBETWEEN(80,90)*0.01,'C-1'!U58*RANDBETWEEN(110,120)*0.01),'C-1'!U58-RANDBETWEEN(1,3)),0),0)&amp;"～"&amp;ROUND(IFERROR(IF(ABS('C-1'!U58)&gt;=10,IF('C-1'!U58&gt;=0,'C-1'!U58*RANDBETWEEN(110,120)*0.01,'C-1'!U58*RANDBETWEEN(80,90)*0.01),'C-1'!U58+RANDBETWEEN(1,3)),0),0)&amp;"】")</f>
        <v/>
      </c>
      <c r="V58" s="346" t="str">
        <f ca="1">IF('C-1'!V58="","","【"&amp;ROUND(IFERROR(IF(ABS('C-1'!V58)&gt;=10,IF('C-1'!V58&gt;=0,'C-1'!V58*RANDBETWEEN(80,90)*0.01,'C-1'!V58*RANDBETWEEN(110,120)*0.01),'C-1'!V58-RANDBETWEEN(1,3)),0),0)&amp;"～"&amp;ROUND(IFERROR(IF(ABS('C-1'!V58)&gt;=10,IF('C-1'!V58&gt;=0,'C-1'!V58*RANDBETWEEN(110,120)*0.01,'C-1'!V58*RANDBETWEEN(80,90)*0.01),'C-1'!V58+RANDBETWEEN(1,3)),0),0)&amp;"】")</f>
        <v/>
      </c>
      <c r="W58" s="346" t="str">
        <f ca="1">IF('C-1'!W58="","","【"&amp;ROUND(IFERROR(IF(ABS('C-1'!W58)&gt;=10,IF('C-1'!W58&gt;=0,'C-1'!W58*RANDBETWEEN(80,90)*0.01,'C-1'!W58*RANDBETWEEN(110,120)*0.01),'C-1'!W58-RANDBETWEEN(1,3)),0),0)&amp;"～"&amp;ROUND(IFERROR(IF(ABS('C-1'!W58)&gt;=10,IF('C-1'!W58&gt;=0,'C-1'!W58*RANDBETWEEN(110,120)*0.01,'C-1'!W58*RANDBETWEEN(80,90)*0.01),'C-1'!W58+RANDBETWEEN(1,3)),0),0)&amp;"】")</f>
        <v/>
      </c>
      <c r="X58" s="675" t="str">
        <f ca="1">IF('C-1'!X58="","","【"&amp;ROUND(IFERROR(IF(ABS('C-1'!X58)&gt;=10,IF('C-1'!X58&gt;=0,'C-1'!X58*RANDBETWEEN(80,90)*0.01,'C-1'!X58*RANDBETWEEN(110,120)*0.01),'C-1'!X58-RANDBETWEEN(1,3)),0),0)&amp;"～"&amp;ROUND(IFERROR(IF(ABS('C-1'!X58)&gt;=10,IF('C-1'!X58&gt;=0,'C-1'!X58*RANDBETWEEN(110,120)*0.01,'C-1'!X58*RANDBETWEEN(80,90)*0.01),'C-1'!X58+RANDBETWEEN(1,3)),0),0)&amp;"】")</f>
        <v/>
      </c>
    </row>
    <row r="59" spans="2:24" ht="30.75" customHeight="1" thickBot="1" x14ac:dyDescent="0.25">
      <c r="B59" s="274" t="s">
        <v>273</v>
      </c>
      <c r="C59" s="512" t="str">
        <f>IF('C-1'!C59="","",'C-1'!C59)</f>
        <v/>
      </c>
      <c r="D59" s="434" t="str">
        <f>IF('C-1'!D59="","",'C-1'!D59)</f>
        <v>輸入者</v>
      </c>
      <c r="E59" s="434" t="str">
        <f>IF('C-1'!E59="","",'C-1'!E59)</f>
        <v>非関連企業</v>
      </c>
      <c r="F59" s="401" t="str">
        <f>IF('C-1'!F59="","",'C-1'!F59)</f>
        <v/>
      </c>
      <c r="G59" s="401" t="str">
        <f>IF('C-1'!G59="","",'C-1'!G59)</f>
        <v/>
      </c>
      <c r="H59" s="605" t="str">
        <f>IF('C-1'!H59="","",'C-1'!H59)</f>
        <v/>
      </c>
      <c r="I59" s="401" t="str">
        <f>IF('C-1'!I59="","",'C-1'!I59)</f>
        <v/>
      </c>
      <c r="J59" s="500" t="str">
        <f ca="1">IF('C-1'!J59="","","【"&amp;ROUND(IFERROR(IF(ABS('C-1'!J59)&gt;=10,IF('C-1'!J59&gt;=0,'C-1'!J59*RANDBETWEEN(80,90)*0.01,'C-1'!J59*RANDBETWEEN(110,120)*0.01),'C-1'!J59-RANDBETWEEN(1,3)),0),0)&amp;"～"&amp;ROUND(IFERROR(IF(ABS('C-1'!J59)&gt;=10,IF('C-1'!J59&gt;=0,'C-1'!J59*RANDBETWEEN(110,120)*0.01,'C-1'!J59*RANDBETWEEN(80,90)*0.01),'C-1'!J59+RANDBETWEEN(1,3)),0),0)&amp;"】")</f>
        <v/>
      </c>
      <c r="K59" s="500" t="str">
        <f ca="1">IF('C-1'!K59="","","【"&amp;ROUND(IFERROR(IF(ABS('C-1'!K59)&gt;=10,IF('C-1'!K59&gt;=0,'C-1'!K59*RANDBETWEEN(80,90)*0.01,'C-1'!K59*RANDBETWEEN(110,120)*0.01),'C-1'!K59-RANDBETWEEN(1,3)),0),0)&amp;"～"&amp;ROUND(IFERROR(IF(ABS('C-1'!K59)&gt;=10,IF('C-1'!K59&gt;=0,'C-1'!K59*RANDBETWEEN(110,120)*0.01,'C-1'!K59*RANDBETWEEN(80,90)*0.01),'C-1'!K59+RANDBETWEEN(1,3)),0),0)&amp;"】")</f>
        <v/>
      </c>
      <c r="L59" s="401" t="str">
        <f>IF('C-1'!L59="","",'C-1'!L59)</f>
        <v/>
      </c>
      <c r="M59" s="607" t="str">
        <f>IF('C-1'!M59="","",'C-1'!M59)</f>
        <v/>
      </c>
      <c r="N59" s="46" t="str">
        <f ca="1">IF('C-1'!N59="","","【"&amp;ROUND(IFERROR(IF(ABS('C-1'!N59)&gt;=10,IF('C-1'!N59&gt;=0,'C-1'!N59*RANDBETWEEN(80,90)*0.01,'C-1'!N59*RANDBETWEEN(110,120)*0.01),'C-1'!N59-RANDBETWEEN(1,3)),0),0)&amp;"～"&amp;ROUND(IFERROR(IF(ABS('C-1'!N59)&gt;=10,IF('C-1'!N59&gt;=0,'C-1'!N59*RANDBETWEEN(110,120)*0.01,'C-1'!N59*RANDBETWEEN(80,90)*0.01),'C-1'!N59+RANDBETWEEN(1,3)),0),0)&amp;"】")</f>
        <v/>
      </c>
      <c r="O59" s="46" t="str">
        <f ca="1">IF('C-1'!O59="","","【"&amp;ROUND(IFERROR(IF(ABS('C-1'!O59)&gt;=10,IF('C-1'!O59&gt;=0,'C-1'!O59*RANDBETWEEN(80,90)*0.01,'C-1'!O59*RANDBETWEEN(110,120)*0.01),'C-1'!O59-RANDBETWEEN(1,3)),0),0)&amp;"～"&amp;ROUND(IFERROR(IF(ABS('C-1'!O59)&gt;=10,IF('C-1'!O59&gt;=0,'C-1'!O59*RANDBETWEEN(110,120)*0.01,'C-1'!O59*RANDBETWEEN(80,90)*0.01),'C-1'!O59+RANDBETWEEN(1,3)),0),0)&amp;"】")</f>
        <v/>
      </c>
      <c r="P59" s="46" t="str">
        <f ca="1">IF('C-1'!P59="","","【"&amp;ROUND(IFERROR(IF(ABS('C-1'!P59)&gt;=10,IF('C-1'!P59&gt;=0,'C-1'!P59*RANDBETWEEN(80,90)*0.01,'C-1'!P59*RANDBETWEEN(110,120)*0.01),'C-1'!P59-RANDBETWEEN(1,3)),0),0)&amp;"～"&amp;ROUND(IFERROR(IF(ABS('C-1'!P59)&gt;=10,IF('C-1'!P59&gt;=0,'C-1'!P59*RANDBETWEEN(110,120)*0.01,'C-1'!P59*RANDBETWEEN(80,90)*0.01),'C-1'!P59+RANDBETWEEN(1,3)),0),0)&amp;"】")</f>
        <v/>
      </c>
      <c r="Q59" s="46" t="str">
        <f ca="1">IF('C-1'!Q59="","","【"&amp;ROUND(IFERROR(IF(ABS('C-1'!Q59)&gt;=10,IF('C-1'!Q59&gt;=0,'C-1'!Q59*RANDBETWEEN(80,90)*0.01,'C-1'!Q59*RANDBETWEEN(110,120)*0.01),'C-1'!Q59-RANDBETWEEN(1,3)),0),0)&amp;"～"&amp;ROUND(IFERROR(IF(ABS('C-1'!Q59)&gt;=10,IF('C-1'!Q59&gt;=0,'C-1'!Q59*RANDBETWEEN(110,120)*0.01,'C-1'!Q59*RANDBETWEEN(80,90)*0.01),'C-1'!Q59+RANDBETWEEN(1,3)),0),0)&amp;"】")</f>
        <v/>
      </c>
      <c r="R59" s="347" t="str">
        <f ca="1">IF('C-1'!R59="","","【"&amp;ROUND(IFERROR(IF(ABS('C-1'!R59)&gt;=10,IF('C-1'!R59&gt;=0,'C-1'!R59*RANDBETWEEN(80,90)*0.01,'C-1'!R59*RANDBETWEEN(110,120)*0.01),'C-1'!R59-RANDBETWEEN(1,3)),0),0)&amp;"～"&amp;ROUND(IFERROR(IF(ABS('C-1'!R59)&gt;=10,IF('C-1'!R59&gt;=0,'C-1'!R59*RANDBETWEEN(110,120)*0.01,'C-1'!R59*RANDBETWEEN(80,90)*0.01),'C-1'!R59+RANDBETWEEN(1,3)),0),0)&amp;"】")</f>
        <v/>
      </c>
      <c r="S59" s="347" t="str">
        <f ca="1">IF('C-1'!S59="","","【"&amp;ROUND(IFERROR(IF(ABS('C-1'!S59)&gt;=10,IF('C-1'!S59&gt;=0,'C-1'!S59*RANDBETWEEN(80,90)*0.01,'C-1'!S59*RANDBETWEEN(110,120)*0.01),'C-1'!S59-RANDBETWEEN(1,3)),0),0)&amp;"～"&amp;ROUND(IFERROR(IF(ABS('C-1'!S59)&gt;=10,IF('C-1'!S59&gt;=0,'C-1'!S59*RANDBETWEEN(110,120)*0.01,'C-1'!S59*RANDBETWEEN(80,90)*0.01),'C-1'!S59+RANDBETWEEN(1,3)),0),0)&amp;"】")</f>
        <v/>
      </c>
      <c r="T59" s="347" t="str">
        <f ca="1">IF('C-1'!T59="","","【"&amp;ROUND(IFERROR(IF(ABS('C-1'!T59)&gt;=10,IF('C-1'!T59&gt;=0,'C-1'!T59*RANDBETWEEN(80,90)*0.01,'C-1'!T59*RANDBETWEEN(110,120)*0.01),'C-1'!T59-RANDBETWEEN(1,3)),0),0)&amp;"～"&amp;ROUND(IFERROR(IF(ABS('C-1'!T59)&gt;=10,IF('C-1'!T59&gt;=0,'C-1'!T59*RANDBETWEEN(110,120)*0.01,'C-1'!T59*RANDBETWEEN(80,90)*0.01),'C-1'!T59+RANDBETWEEN(1,3)),0),0)&amp;"】")</f>
        <v/>
      </c>
      <c r="U59" s="347" t="str">
        <f ca="1">IF('C-1'!U59="","","【"&amp;ROUND(IFERROR(IF(ABS('C-1'!U59)&gt;=10,IF('C-1'!U59&gt;=0,'C-1'!U59*RANDBETWEEN(80,90)*0.01,'C-1'!U59*RANDBETWEEN(110,120)*0.01),'C-1'!U59-RANDBETWEEN(1,3)),0),0)&amp;"～"&amp;ROUND(IFERROR(IF(ABS('C-1'!U59)&gt;=10,IF('C-1'!U59&gt;=0,'C-1'!U59*RANDBETWEEN(110,120)*0.01,'C-1'!U59*RANDBETWEEN(80,90)*0.01),'C-1'!U59+RANDBETWEEN(1,3)),0),0)&amp;"】")</f>
        <v/>
      </c>
      <c r="V59" s="347" t="str">
        <f ca="1">IF('C-1'!V59="","","【"&amp;ROUND(IFERROR(IF(ABS('C-1'!V59)&gt;=10,IF('C-1'!V59&gt;=0,'C-1'!V59*RANDBETWEEN(80,90)*0.01,'C-1'!V59*RANDBETWEEN(110,120)*0.01),'C-1'!V59-RANDBETWEEN(1,3)),0),0)&amp;"～"&amp;ROUND(IFERROR(IF(ABS('C-1'!V59)&gt;=10,IF('C-1'!V59&gt;=0,'C-1'!V59*RANDBETWEEN(110,120)*0.01,'C-1'!V59*RANDBETWEEN(80,90)*0.01),'C-1'!V59+RANDBETWEEN(1,3)),0),0)&amp;"】")</f>
        <v/>
      </c>
      <c r="W59" s="347" t="str">
        <f ca="1">IF('C-1'!W59="","","【"&amp;ROUND(IFERROR(IF(ABS('C-1'!W59)&gt;=10,IF('C-1'!W59&gt;=0,'C-1'!W59*RANDBETWEEN(80,90)*0.01,'C-1'!W59*RANDBETWEEN(110,120)*0.01),'C-1'!W59-RANDBETWEEN(1,3)),0),0)&amp;"～"&amp;ROUND(IFERROR(IF(ABS('C-1'!W59)&gt;=10,IF('C-1'!W59&gt;=0,'C-1'!W59*RANDBETWEEN(110,120)*0.01,'C-1'!W59*RANDBETWEEN(80,90)*0.01),'C-1'!W59+RANDBETWEEN(1,3)),0),0)&amp;"】")</f>
        <v/>
      </c>
      <c r="X59" s="676" t="str">
        <f ca="1">IF('C-1'!X59="","","【"&amp;ROUND(IFERROR(IF(ABS('C-1'!X59)&gt;=10,IF('C-1'!X59&gt;=0,'C-1'!X59*RANDBETWEEN(80,90)*0.01,'C-1'!X59*RANDBETWEEN(110,120)*0.01),'C-1'!X59-RANDBETWEEN(1,3)),0),0)&amp;"～"&amp;ROUND(IFERROR(IF(ABS('C-1'!X59)&gt;=10,IF('C-1'!X59&gt;=0,'C-1'!X59*RANDBETWEEN(110,120)*0.01,'C-1'!X59*RANDBETWEEN(80,90)*0.01),'C-1'!X59+RANDBETWEEN(1,3)),0),0)&amp;"】")</f>
        <v/>
      </c>
    </row>
    <row r="60" spans="2:24" ht="30.75" customHeight="1" thickTop="1" thickBot="1" x14ac:dyDescent="0.25">
      <c r="B60" s="196" t="s">
        <v>271</v>
      </c>
      <c r="C60" s="510" t="str">
        <f>IF('C-1'!C60="","",'C-1'!C60)</f>
        <v/>
      </c>
      <c r="D60" s="510" t="str">
        <f>IF('C-1'!D60="","",'C-1'!D60)</f>
        <v/>
      </c>
      <c r="E60" s="510" t="str">
        <f>IF('C-1'!E60="","",'C-1'!E60)</f>
        <v/>
      </c>
      <c r="F60" s="419"/>
      <c r="G60" s="288"/>
      <c r="H60" s="288"/>
      <c r="I60" s="715"/>
      <c r="J60" s="292" t="str">
        <f ca="1">IF(SUM('C-1'!J60:'C-1'!J60)=0,"","【"&amp;ROUND(IFERROR(IF(ABS('C-1'!J60)&gt;=10,IF('C-1'!J60&gt;=0,'C-1'!J60*RANDBETWEEN(80,90)*0.01,'C-1'!J60*RANDBETWEEN(110,120)*0.01),'C-1'!J60-RANDBETWEEN(1,3)),0),0)&amp;"～"&amp;ROUND(IFERROR(IF(ABS('C-1'!J60)&gt;=10,IF('C-1'!J60&gt;=0,'C-1'!J60*RANDBETWEEN(110,120)*0.01,'C-1'!J60*RANDBETWEEN(80,90)*0.01),'C-1'!J60+RANDBETWEEN(1,3)),0),0)&amp;"】")</f>
        <v/>
      </c>
      <c r="K60" s="292" t="str">
        <f ca="1">IF(SUM('C-1'!K60:'C-1'!K60)=0,"","【"&amp;ROUND(IFERROR(IF(ABS('C-1'!K60)&gt;=10,IF('C-1'!K60&gt;=0,'C-1'!K60*RANDBETWEEN(80,90)*0.01,'C-1'!K60*RANDBETWEEN(110,120)*0.01),'C-1'!K60-RANDBETWEEN(1,3)),0),0)&amp;"～"&amp;ROUND(IFERROR(IF(ABS('C-1'!K60)&gt;=10,IF('C-1'!K60&gt;=0,'C-1'!K60*RANDBETWEEN(110,120)*0.01,'C-1'!K60*RANDBETWEEN(80,90)*0.01),'C-1'!K60+RANDBETWEEN(1,3)),0),0)&amp;"】")</f>
        <v/>
      </c>
      <c r="L60" s="293"/>
      <c r="M60" s="292" t="str">
        <f ca="1">IF('C-1'!M60="","","【"&amp;ROUND(IFERROR(IF(ABS('C-1'!M60)&gt;=10,IF('C-1'!M60&gt;=0,'C-1'!M60*RANDBETWEEN(80,90)*0.01,'C-1'!M60*RANDBETWEEN(110,120)*0.01),'C-1'!M60-RANDBETWEEN(1,3)),0),0)&amp;"～"&amp;ROUND(IFERROR(IF(ABS('C-1'!M60)&gt;=10,IF('C-1'!M60&gt;=0,'C-1'!M60*RANDBETWEEN(110,120)*0.01,'C-1'!M60*RANDBETWEEN(80,90)*0.01),'C-1'!M60+RANDBETWEEN(1,3)),0),0)&amp;"】")</f>
        <v/>
      </c>
      <c r="N60" s="292" t="str">
        <f ca="1">IF('C-1'!N60="","","【"&amp;ROUND(IFERROR(IF(ABS('C-1'!N60)&gt;=10,IF('C-1'!N60&gt;=0,'C-1'!N60*RANDBETWEEN(80,90)*0.01,'C-1'!N60*RANDBETWEEN(110,120)*0.01),'C-1'!N60-RANDBETWEEN(1,3)),0),0)&amp;"～"&amp;ROUND(IFERROR(IF(ABS('C-1'!N60)&gt;=10,IF('C-1'!N60&gt;=0,'C-1'!N60*RANDBETWEEN(110,120)*0.01,'C-1'!N60*RANDBETWEEN(80,90)*0.01),'C-1'!N60+RANDBETWEEN(1,3)),0),0)&amp;"】")</f>
        <v/>
      </c>
      <c r="O60" s="292" t="str">
        <f ca="1">IF('C-1'!O60="","","【"&amp;ROUND(IFERROR(IF(ABS('C-1'!O60)&gt;=10,IF('C-1'!O60&gt;=0,'C-1'!O60*RANDBETWEEN(80,90)*0.01,'C-1'!O60*RANDBETWEEN(110,120)*0.01),'C-1'!O60-RANDBETWEEN(1,3)),0),0)&amp;"～"&amp;ROUND(IFERROR(IF(ABS('C-1'!O60)&gt;=10,IF('C-1'!O60&gt;=0,'C-1'!O60*RANDBETWEEN(110,120)*0.01,'C-1'!O60*RANDBETWEEN(80,90)*0.01),'C-1'!O60+RANDBETWEEN(1,3)),0),0)&amp;"】")</f>
        <v/>
      </c>
      <c r="P60" s="292" t="str">
        <f ca="1">IF('C-1'!P60="","","【"&amp;ROUND(IFERROR(IF(ABS('C-1'!P60)&gt;=10,IF('C-1'!P60&gt;=0,'C-1'!P60*RANDBETWEEN(80,90)*0.01,'C-1'!P60*RANDBETWEEN(110,120)*0.01),'C-1'!P60-RANDBETWEEN(1,3)),0),0)&amp;"～"&amp;ROUND(IFERROR(IF(ABS('C-1'!P60)&gt;=10,IF('C-1'!P60&gt;=0,'C-1'!P60*RANDBETWEEN(110,120)*0.01,'C-1'!P60*RANDBETWEEN(80,90)*0.01),'C-1'!P60+RANDBETWEEN(1,3)),0),0)&amp;"】")</f>
        <v/>
      </c>
      <c r="Q60" s="292" t="str">
        <f ca="1">IF('C-1'!Q60="","","【"&amp;ROUND(IFERROR(IF(ABS('C-1'!Q60)&gt;=10,IF('C-1'!Q60&gt;=0,'C-1'!Q60*RANDBETWEEN(80,90)*0.01,'C-1'!Q60*RANDBETWEEN(110,120)*0.01),'C-1'!Q60-RANDBETWEEN(1,3)),0),0)&amp;"～"&amp;ROUND(IFERROR(IF(ABS('C-1'!Q60)&gt;=10,IF('C-1'!Q60&gt;=0,'C-1'!Q60*RANDBETWEEN(110,120)*0.01,'C-1'!Q60*RANDBETWEEN(80,90)*0.01),'C-1'!Q60+RANDBETWEEN(1,3)),0),0)&amp;"】")</f>
        <v/>
      </c>
      <c r="R60" s="292" t="str">
        <f ca="1">IF('C-1'!R60="","","【"&amp;ROUND(IFERROR(IF(ABS('C-1'!R60)&gt;=10,IF('C-1'!R60&gt;=0,'C-1'!R60*RANDBETWEEN(80,90)*0.01,'C-1'!R60*RANDBETWEEN(110,120)*0.01),'C-1'!R60-RANDBETWEEN(1,3)),0),0)&amp;"～"&amp;ROUND(IFERROR(IF(ABS('C-1'!R60)&gt;=10,IF('C-1'!R60&gt;=0,'C-1'!R60*RANDBETWEEN(110,120)*0.01,'C-1'!R60*RANDBETWEEN(80,90)*0.01),'C-1'!R60+RANDBETWEEN(1,3)),0),0)&amp;"】")</f>
        <v/>
      </c>
      <c r="S60" s="292" t="str">
        <f ca="1">IF('C-1'!S60="","","【"&amp;ROUND(IFERROR(IF(ABS('C-1'!S60)&gt;=10,IF('C-1'!S60&gt;=0,'C-1'!S60*RANDBETWEEN(80,90)*0.01,'C-1'!S60*RANDBETWEEN(110,120)*0.01),'C-1'!S60-RANDBETWEEN(1,3)),0),0)&amp;"～"&amp;ROUND(IFERROR(IF(ABS('C-1'!S60)&gt;=10,IF('C-1'!S60&gt;=0,'C-1'!S60*RANDBETWEEN(110,120)*0.01,'C-1'!S60*RANDBETWEEN(80,90)*0.01),'C-1'!S60+RANDBETWEEN(1,3)),0),0)&amp;"】")</f>
        <v/>
      </c>
      <c r="T60" s="292" t="str">
        <f ca="1">IF('C-1'!T60="","","【"&amp;ROUND(IFERROR(IF(ABS('C-1'!T60)&gt;=10,IF('C-1'!T60&gt;=0,'C-1'!T60*RANDBETWEEN(80,90)*0.01,'C-1'!T60*RANDBETWEEN(110,120)*0.01),'C-1'!T60-RANDBETWEEN(1,3)),0),0)&amp;"～"&amp;ROUND(IFERROR(IF(ABS('C-1'!T60)&gt;=10,IF('C-1'!T60&gt;=0,'C-1'!T60*RANDBETWEEN(110,120)*0.01,'C-1'!T60*RANDBETWEEN(80,90)*0.01),'C-1'!T60+RANDBETWEEN(1,3)),0),0)&amp;"】")</f>
        <v/>
      </c>
      <c r="U60" s="292" t="str">
        <f ca="1">IF('C-1'!U60="","","【"&amp;ROUND(IFERROR(IF(ABS('C-1'!U60)&gt;=10,IF('C-1'!U60&gt;=0,'C-1'!U60*RANDBETWEEN(80,90)*0.01,'C-1'!U60*RANDBETWEEN(110,120)*0.01),'C-1'!U60-RANDBETWEEN(1,3)),0),0)&amp;"～"&amp;ROUND(IFERROR(IF(ABS('C-1'!U60)&gt;=10,IF('C-1'!U60&gt;=0,'C-1'!U60*RANDBETWEEN(110,120)*0.01,'C-1'!U60*RANDBETWEEN(80,90)*0.01),'C-1'!U60+RANDBETWEEN(1,3)),0),0)&amp;"】")</f>
        <v/>
      </c>
      <c r="V60" s="292" t="str">
        <f ca="1">IF('C-1'!V60="","","【"&amp;ROUND(IFERROR(IF(ABS('C-1'!V60)&gt;=10,IF('C-1'!V60&gt;=0,'C-1'!V60*RANDBETWEEN(80,90)*0.01,'C-1'!V60*RANDBETWEEN(110,120)*0.01),'C-1'!V60-RANDBETWEEN(1,3)),0),0)&amp;"～"&amp;ROUND(IFERROR(IF(ABS('C-1'!V60)&gt;=10,IF('C-1'!V60&gt;=0,'C-1'!V60*RANDBETWEEN(110,120)*0.01,'C-1'!V60*RANDBETWEEN(80,90)*0.01),'C-1'!V60+RANDBETWEEN(1,3)),0),0)&amp;"】")</f>
        <v/>
      </c>
      <c r="W60" s="292" t="str">
        <f ca="1">IF('C-1'!W60="","","【"&amp;ROUND(IFERROR(IF(ABS('C-1'!W60)&gt;=10,IF('C-1'!W60&gt;=0,'C-1'!W60*RANDBETWEEN(80,90)*0.01,'C-1'!W60*RANDBETWEEN(110,120)*0.01),'C-1'!W60-RANDBETWEEN(1,3)),0),0)&amp;"～"&amp;ROUND(IFERROR(IF(ABS('C-1'!W60)&gt;=10,IF('C-1'!W60&gt;=0,'C-1'!W60*RANDBETWEEN(110,120)*0.01,'C-1'!W60*RANDBETWEEN(80,90)*0.01),'C-1'!W60+RANDBETWEEN(1,3)),0),0)&amp;"】")</f>
        <v/>
      </c>
      <c r="X60" s="351" t="e">
        <f ca="1">IF('C-1'!X60="","","【"&amp;ROUND(IFERROR(IF(ABS('C-1'!X60)&gt;=10,IF('C-1'!X60&gt;=0,'C-1'!X60*RANDBETWEEN(80,90)*0.01,'C-1'!X60*RANDBETWEEN(110,120)*0.01),'C-1'!X60-RANDBETWEEN(1,3)),0),0)&amp;"～"&amp;ROUND(IFERROR(IF(ABS('C-1'!X60)&gt;=10,IF('C-1'!X60&gt;=0,'C-1'!X60*RANDBETWEEN(110,120)*0.01,'C-1'!X60*RANDBETWEEN(80,90)*0.01),'C-1'!X60+RANDBETWEEN(1,3)),0),0)&amp;"】")</f>
        <v>#VALUE!</v>
      </c>
    </row>
    <row r="61" spans="2:24" ht="30.75" customHeight="1" x14ac:dyDescent="0.2">
      <c r="B61" s="126" t="s">
        <v>274</v>
      </c>
      <c r="C61" s="430" t="str">
        <f>IF('C-1'!C61="","",'C-1'!C61)</f>
        <v/>
      </c>
      <c r="D61" s="430" t="str">
        <f>IF('C-1'!D61="","",'C-1'!D61)</f>
        <v>輸入者</v>
      </c>
      <c r="E61" s="430" t="str">
        <f>IF('C-1'!E61="","",'C-1'!E61)</f>
        <v>関連企業</v>
      </c>
      <c r="F61" s="308" t="s">
        <v>268</v>
      </c>
      <c r="G61" s="134" t="s">
        <v>269</v>
      </c>
      <c r="H61" s="134" t="s">
        <v>269</v>
      </c>
      <c r="I61" s="134" t="s">
        <v>269</v>
      </c>
      <c r="J61" s="44" t="str">
        <f ca="1">IF('C-1'!J61="","","【"&amp;ROUND(IFERROR(IF(ABS('C-1'!J61)&gt;=10,IF('C-1'!J61&gt;=0,'C-1'!J61*RANDBETWEEN(80,90)*0.01,'C-1'!J61*RANDBETWEEN(110,120)*0.01),'C-1'!J61-RANDBETWEEN(1,3)),0),0)&amp;"～"&amp;ROUND(IFERROR(IF(ABS('C-1'!J61)&gt;=10,IF('C-1'!J61&gt;=0,'C-1'!J61*RANDBETWEEN(110,120)*0.01,'C-1'!J61*RANDBETWEEN(80,90)*0.01),'C-1'!J61+RANDBETWEEN(1,3)),0),0)&amp;"】")</f>
        <v/>
      </c>
      <c r="K61" s="44" t="str">
        <f ca="1">IF('C-1'!K61="","","【"&amp;ROUND(IFERROR(IF(ABS('C-1'!K61)&gt;=10,IF('C-1'!K61&gt;=0,'C-1'!K61*RANDBETWEEN(80,90)*0.01,'C-1'!K61*RANDBETWEEN(110,120)*0.01),'C-1'!K61-RANDBETWEEN(1,3)),0),0)&amp;"～"&amp;ROUND(IFERROR(IF(ABS('C-1'!K61)&gt;=10,IF('C-1'!K61&gt;=0,'C-1'!K61*RANDBETWEEN(110,120)*0.01,'C-1'!K61*RANDBETWEEN(80,90)*0.01),'C-1'!K61+RANDBETWEEN(1,3)),0),0)&amp;"】")</f>
        <v/>
      </c>
      <c r="L61" s="341" t="s">
        <v>269</v>
      </c>
      <c r="M61" s="345" t="str">
        <f ca="1">IF('C-1'!M61="","","【"&amp;ROUND(IFERROR(IF(ABS('C-1'!M61)&gt;=10,IF('C-1'!M61&gt;=0,'C-1'!M61*RANDBETWEEN(80,90)*0.01,'C-1'!M61*RANDBETWEEN(110,120)*0.01),'C-1'!M61-RANDBETWEEN(1,3)),0),0)&amp;"～"&amp;ROUND(IFERROR(IF(ABS('C-1'!M61)&gt;=10,IF('C-1'!M61&gt;=0,'C-1'!M61*RANDBETWEEN(110,120)*0.01,'C-1'!M61*RANDBETWEEN(80,90)*0.01),'C-1'!M61+RANDBETWEEN(1,3)),0),0)&amp;"】")</f>
        <v/>
      </c>
      <c r="N61" s="342" t="str">
        <f ca="1">IF('C-1'!N61="","","【"&amp;ROUND(IFERROR(IF(ABS('C-1'!N61)&gt;=10,IF('C-1'!N61&gt;=0,'C-1'!N61*RANDBETWEEN(80,90)*0.01,'C-1'!N61*RANDBETWEEN(110,120)*0.01),'C-1'!N61-RANDBETWEEN(1,3)),0),0)&amp;"～"&amp;ROUND(IFERROR(IF(ABS('C-1'!N61)&gt;=10,IF('C-1'!N61&gt;=0,'C-1'!N61*RANDBETWEEN(110,120)*0.01,'C-1'!N61*RANDBETWEEN(80,90)*0.01),'C-1'!N61+RANDBETWEEN(1,3)),0),0)&amp;"】")</f>
        <v/>
      </c>
      <c r="O61" s="342" t="str">
        <f ca="1">IF('C-1'!O61="","","【"&amp;ROUND(IFERROR(IF(ABS('C-1'!O61)&gt;=10,IF('C-1'!O61&gt;=0,'C-1'!O61*RANDBETWEEN(80,90)*0.01,'C-1'!O61*RANDBETWEEN(110,120)*0.01),'C-1'!O61-RANDBETWEEN(1,3)),0),0)&amp;"～"&amp;ROUND(IFERROR(IF(ABS('C-1'!O61)&gt;=10,IF('C-1'!O61&gt;=0,'C-1'!O61*RANDBETWEEN(110,120)*0.01,'C-1'!O61*RANDBETWEEN(80,90)*0.01),'C-1'!O61+RANDBETWEEN(1,3)),0),0)&amp;"】")</f>
        <v/>
      </c>
      <c r="P61" s="342" t="str">
        <f ca="1">IF('C-1'!P61="","","【"&amp;ROUND(IFERROR(IF(ABS('C-1'!P61)&gt;=10,IF('C-1'!P61&gt;=0,'C-1'!P61*RANDBETWEEN(80,90)*0.01,'C-1'!P61*RANDBETWEEN(110,120)*0.01),'C-1'!P61-RANDBETWEEN(1,3)),0),0)&amp;"～"&amp;ROUND(IFERROR(IF(ABS('C-1'!P61)&gt;=10,IF('C-1'!P61&gt;=0,'C-1'!P61*RANDBETWEEN(110,120)*0.01,'C-1'!P61*RANDBETWEEN(80,90)*0.01),'C-1'!P61+RANDBETWEEN(1,3)),0),0)&amp;"】")</f>
        <v/>
      </c>
      <c r="Q61" s="342" t="str">
        <f ca="1">IF('C-1'!Q61="","","【"&amp;ROUND(IFERROR(IF(ABS('C-1'!Q61)&gt;=10,IF('C-1'!Q61&gt;=0,'C-1'!Q61*RANDBETWEEN(80,90)*0.01,'C-1'!Q61*RANDBETWEEN(110,120)*0.01),'C-1'!Q61-RANDBETWEEN(1,3)),0),0)&amp;"～"&amp;ROUND(IFERROR(IF(ABS('C-1'!Q61)&gt;=10,IF('C-1'!Q61&gt;=0,'C-1'!Q61*RANDBETWEEN(110,120)*0.01,'C-1'!Q61*RANDBETWEEN(80,90)*0.01),'C-1'!Q61+RANDBETWEEN(1,3)),0),0)&amp;"】")</f>
        <v/>
      </c>
      <c r="R61" s="496" t="str">
        <f ca="1">IF('C-1'!R61="","","【"&amp;ROUND(IFERROR(IF(ABS('C-1'!R61)&gt;=10,IF('C-1'!R61&gt;=0,'C-1'!R61*RANDBETWEEN(80,90)*0.01,'C-1'!R61*RANDBETWEEN(110,120)*0.01),'C-1'!R61-RANDBETWEEN(1,3)),0),0)&amp;"～"&amp;ROUND(IFERROR(IF(ABS('C-1'!R61)&gt;=10,IF('C-1'!R61&gt;=0,'C-1'!R61*RANDBETWEEN(110,120)*0.01,'C-1'!R61*RANDBETWEEN(80,90)*0.01),'C-1'!R61+RANDBETWEEN(1,3)),0),0)&amp;"】")</f>
        <v/>
      </c>
      <c r="S61" s="496" t="str">
        <f ca="1">IF('C-1'!S61="","","【"&amp;ROUND(IFERROR(IF(ABS('C-1'!S61)&gt;=10,IF('C-1'!S61&gt;=0,'C-1'!S61*RANDBETWEEN(80,90)*0.01,'C-1'!S61*RANDBETWEEN(110,120)*0.01),'C-1'!S61-RANDBETWEEN(1,3)),0),0)&amp;"～"&amp;ROUND(IFERROR(IF(ABS('C-1'!S61)&gt;=10,IF('C-1'!S61&gt;=0,'C-1'!S61*RANDBETWEEN(110,120)*0.01,'C-1'!S61*RANDBETWEEN(80,90)*0.01),'C-1'!S61+RANDBETWEEN(1,3)),0),0)&amp;"】")</f>
        <v/>
      </c>
      <c r="T61" s="496" t="str">
        <f ca="1">IF('C-1'!T61="","","【"&amp;ROUND(IFERROR(IF(ABS('C-1'!T61)&gt;=10,IF('C-1'!T61&gt;=0,'C-1'!T61*RANDBETWEEN(80,90)*0.01,'C-1'!T61*RANDBETWEEN(110,120)*0.01),'C-1'!T61-RANDBETWEEN(1,3)),0),0)&amp;"～"&amp;ROUND(IFERROR(IF(ABS('C-1'!T61)&gt;=10,IF('C-1'!T61&gt;=0,'C-1'!T61*RANDBETWEEN(110,120)*0.01,'C-1'!T61*RANDBETWEEN(80,90)*0.01),'C-1'!T61+RANDBETWEEN(1,3)),0),0)&amp;"】")</f>
        <v/>
      </c>
      <c r="U61" s="496" t="str">
        <f ca="1">IF('C-1'!U61="","","【"&amp;ROUND(IFERROR(IF(ABS('C-1'!U61)&gt;=10,IF('C-1'!U61&gt;=0,'C-1'!U61*RANDBETWEEN(80,90)*0.01,'C-1'!U61*RANDBETWEEN(110,120)*0.01),'C-1'!U61-RANDBETWEEN(1,3)),0),0)&amp;"～"&amp;ROUND(IFERROR(IF(ABS('C-1'!U61)&gt;=10,IF('C-1'!U61&gt;=0,'C-1'!U61*RANDBETWEEN(110,120)*0.01,'C-1'!U61*RANDBETWEEN(80,90)*0.01),'C-1'!U61+RANDBETWEEN(1,3)),0),0)&amp;"】")</f>
        <v/>
      </c>
      <c r="V61" s="496" t="str">
        <f ca="1">IF('C-1'!V61="","","【"&amp;ROUND(IFERROR(IF(ABS('C-1'!V61)&gt;=10,IF('C-1'!V61&gt;=0,'C-1'!V61*RANDBETWEEN(80,90)*0.01,'C-1'!V61*RANDBETWEEN(110,120)*0.01),'C-1'!V61-RANDBETWEEN(1,3)),0),0)&amp;"～"&amp;ROUND(IFERROR(IF(ABS('C-1'!V61)&gt;=10,IF('C-1'!V61&gt;=0,'C-1'!V61*RANDBETWEEN(110,120)*0.01,'C-1'!V61*RANDBETWEEN(80,90)*0.01),'C-1'!V61+RANDBETWEEN(1,3)),0),0)&amp;"】")</f>
        <v/>
      </c>
      <c r="W61" s="496" t="str">
        <f ca="1">IF('C-1'!W61="","","【"&amp;ROUND(IFERROR(IF(ABS('C-1'!W61)&gt;=10,IF('C-1'!W61&gt;=0,'C-1'!W61*RANDBETWEEN(80,90)*0.01,'C-1'!W61*RANDBETWEEN(110,120)*0.01),'C-1'!W61-RANDBETWEEN(1,3)),0),0)&amp;"～"&amp;ROUND(IFERROR(IF(ABS('C-1'!W61)&gt;=10,IF('C-1'!W61&gt;=0,'C-1'!W61*RANDBETWEEN(110,120)*0.01,'C-1'!W61*RANDBETWEEN(80,90)*0.01),'C-1'!W61+RANDBETWEEN(1,3)),0),0)&amp;"】")</f>
        <v/>
      </c>
      <c r="X61" s="674" t="str">
        <f ca="1">IF('C-1'!X61="","","【"&amp;ROUND(IFERROR(IF(ABS('C-1'!X61)&gt;=10,IF('C-1'!X61&gt;=0,'C-1'!X61*RANDBETWEEN(80,90)*0.01,'C-1'!X61*RANDBETWEEN(110,120)*0.01),'C-1'!X61-RANDBETWEEN(1,3)),0),0)&amp;"～"&amp;ROUND(IFERROR(IF(ABS('C-1'!X61)&gt;=10,IF('C-1'!X61&gt;=0,'C-1'!X61*RANDBETWEEN(110,120)*0.01,'C-1'!X61*RANDBETWEEN(80,90)*0.01),'C-1'!X61+RANDBETWEEN(1,3)),0),0)&amp;"】")</f>
        <v/>
      </c>
    </row>
    <row r="62" spans="2:24" ht="30.75" customHeight="1" x14ac:dyDescent="0.2">
      <c r="B62" s="205" t="s">
        <v>274</v>
      </c>
      <c r="C62" s="432" t="str">
        <f>IF('C-1'!C62="","",'C-1'!C62)</f>
        <v/>
      </c>
      <c r="D62" s="432" t="str">
        <f>IF('C-1'!D62="","",'C-1'!D62)</f>
        <v>輸入者</v>
      </c>
      <c r="E62" s="432" t="str">
        <f>IF('C-1'!E62="","",'C-1'!E62)</f>
        <v>非関連企業</v>
      </c>
      <c r="F62" s="340" t="str">
        <f>IF('C-1'!F62="","",'C-1'!F62)</f>
        <v/>
      </c>
      <c r="G62" s="340" t="str">
        <f>IF('C-1'!G62="","",'C-1'!G62)</f>
        <v/>
      </c>
      <c r="H62" s="339" t="str">
        <f>IF('C-1'!H62="","",'C-1'!H62)</f>
        <v/>
      </c>
      <c r="I62" s="340" t="str">
        <f>IF('C-1'!I62="","",'C-1'!I62)</f>
        <v/>
      </c>
      <c r="J62" s="342" t="str">
        <f ca="1">IF('C-1'!J62="","","【"&amp;ROUND(IFERROR(IF(ABS('C-1'!J62)&gt;=10,IF('C-1'!J62&gt;=0,'C-1'!J62*RANDBETWEEN(80,90)*0.01,'C-1'!J62*RANDBETWEEN(110,120)*0.01),'C-1'!J62-RANDBETWEEN(1,3)),0),0)&amp;"～"&amp;ROUND(IFERROR(IF(ABS('C-1'!J62)&gt;=10,IF('C-1'!J62&gt;=0,'C-1'!J62*RANDBETWEEN(110,120)*0.01,'C-1'!J62*RANDBETWEEN(80,90)*0.01),'C-1'!J62+RANDBETWEEN(1,3)),0),0)&amp;"】")</f>
        <v/>
      </c>
      <c r="K62" s="342" t="str">
        <f ca="1">IF('C-1'!K62="","","【"&amp;ROUND(IFERROR(IF(ABS('C-1'!K62)&gt;=10,IF('C-1'!K62&gt;=0,'C-1'!K62*RANDBETWEEN(80,90)*0.01,'C-1'!K62*RANDBETWEEN(110,120)*0.01),'C-1'!K62-RANDBETWEEN(1,3)),0),0)&amp;"～"&amp;ROUND(IFERROR(IF(ABS('C-1'!K62)&gt;=10,IF('C-1'!K62&gt;=0,'C-1'!K62*RANDBETWEEN(110,120)*0.01,'C-1'!K62*RANDBETWEEN(80,90)*0.01),'C-1'!K62+RANDBETWEEN(1,3)),0),0)&amp;"】")</f>
        <v/>
      </c>
      <c r="L62" s="340" t="str">
        <f>IF('C-1'!L62="","",'C-1'!L62)</f>
        <v/>
      </c>
      <c r="M62" s="606" t="str">
        <f>IF('C-1'!M62="","",'C-1'!M62)</f>
        <v/>
      </c>
      <c r="N62" s="45" t="str">
        <f ca="1">IF('C-1'!N62="","","【"&amp;ROUND(IFERROR(IF(ABS('C-1'!N62)&gt;=10,IF('C-1'!N62&gt;=0,'C-1'!N62*RANDBETWEEN(80,90)*0.01,'C-1'!N62*RANDBETWEEN(110,120)*0.01),'C-1'!N62-RANDBETWEEN(1,3)),0),0)&amp;"～"&amp;ROUND(IFERROR(IF(ABS('C-1'!N62)&gt;=10,IF('C-1'!N62&gt;=0,'C-1'!N62*RANDBETWEEN(110,120)*0.01,'C-1'!N62*RANDBETWEEN(80,90)*0.01),'C-1'!N62+RANDBETWEEN(1,3)),0),0)&amp;"】")</f>
        <v/>
      </c>
      <c r="O62" s="45" t="str">
        <f ca="1">IF('C-1'!O62="","","【"&amp;ROUND(IFERROR(IF(ABS('C-1'!O62)&gt;=10,IF('C-1'!O62&gt;=0,'C-1'!O62*RANDBETWEEN(80,90)*0.01,'C-1'!O62*RANDBETWEEN(110,120)*0.01),'C-1'!O62-RANDBETWEEN(1,3)),0),0)&amp;"～"&amp;ROUND(IFERROR(IF(ABS('C-1'!O62)&gt;=10,IF('C-1'!O62&gt;=0,'C-1'!O62*RANDBETWEEN(110,120)*0.01,'C-1'!O62*RANDBETWEEN(80,90)*0.01),'C-1'!O62+RANDBETWEEN(1,3)),0),0)&amp;"】")</f>
        <v/>
      </c>
      <c r="P62" s="45" t="str">
        <f ca="1">IF('C-1'!P62="","","【"&amp;ROUND(IFERROR(IF(ABS('C-1'!P62)&gt;=10,IF('C-1'!P62&gt;=0,'C-1'!P62*RANDBETWEEN(80,90)*0.01,'C-1'!P62*RANDBETWEEN(110,120)*0.01),'C-1'!P62-RANDBETWEEN(1,3)),0),0)&amp;"～"&amp;ROUND(IFERROR(IF(ABS('C-1'!P62)&gt;=10,IF('C-1'!P62&gt;=0,'C-1'!P62*RANDBETWEEN(110,120)*0.01,'C-1'!P62*RANDBETWEEN(80,90)*0.01),'C-1'!P62+RANDBETWEEN(1,3)),0),0)&amp;"】")</f>
        <v/>
      </c>
      <c r="Q62" s="45" t="str">
        <f ca="1">IF('C-1'!Q62="","","【"&amp;ROUND(IFERROR(IF(ABS('C-1'!Q62)&gt;=10,IF('C-1'!Q62&gt;=0,'C-1'!Q62*RANDBETWEEN(80,90)*0.01,'C-1'!Q62*RANDBETWEEN(110,120)*0.01),'C-1'!Q62-RANDBETWEEN(1,3)),0),0)&amp;"～"&amp;ROUND(IFERROR(IF(ABS('C-1'!Q62)&gt;=10,IF('C-1'!Q62&gt;=0,'C-1'!Q62*RANDBETWEEN(110,120)*0.01,'C-1'!Q62*RANDBETWEEN(80,90)*0.01),'C-1'!Q62+RANDBETWEEN(1,3)),0),0)&amp;"】")</f>
        <v/>
      </c>
      <c r="R62" s="346" t="str">
        <f ca="1">IF('C-1'!R62="","","【"&amp;ROUND(IFERROR(IF(ABS('C-1'!R62)&gt;=10,IF('C-1'!R62&gt;=0,'C-1'!R62*RANDBETWEEN(80,90)*0.01,'C-1'!R62*RANDBETWEEN(110,120)*0.01),'C-1'!R62-RANDBETWEEN(1,3)),0),0)&amp;"～"&amp;ROUND(IFERROR(IF(ABS('C-1'!R62)&gt;=10,IF('C-1'!R62&gt;=0,'C-1'!R62*RANDBETWEEN(110,120)*0.01,'C-1'!R62*RANDBETWEEN(80,90)*0.01),'C-1'!R62+RANDBETWEEN(1,3)),0),0)&amp;"】")</f>
        <v/>
      </c>
      <c r="S62" s="346" t="str">
        <f ca="1">IF('C-1'!S62="","","【"&amp;ROUND(IFERROR(IF(ABS('C-1'!S62)&gt;=10,IF('C-1'!S62&gt;=0,'C-1'!S62*RANDBETWEEN(80,90)*0.01,'C-1'!S62*RANDBETWEEN(110,120)*0.01),'C-1'!S62-RANDBETWEEN(1,3)),0),0)&amp;"～"&amp;ROUND(IFERROR(IF(ABS('C-1'!S62)&gt;=10,IF('C-1'!S62&gt;=0,'C-1'!S62*RANDBETWEEN(110,120)*0.01,'C-1'!S62*RANDBETWEEN(80,90)*0.01),'C-1'!S62+RANDBETWEEN(1,3)),0),0)&amp;"】")</f>
        <v/>
      </c>
      <c r="T62" s="346" t="str">
        <f ca="1">IF('C-1'!T62="","","【"&amp;ROUND(IFERROR(IF(ABS('C-1'!T62)&gt;=10,IF('C-1'!T62&gt;=0,'C-1'!T62*RANDBETWEEN(80,90)*0.01,'C-1'!T62*RANDBETWEEN(110,120)*0.01),'C-1'!T62-RANDBETWEEN(1,3)),0),0)&amp;"～"&amp;ROUND(IFERROR(IF(ABS('C-1'!T62)&gt;=10,IF('C-1'!T62&gt;=0,'C-1'!T62*RANDBETWEEN(110,120)*0.01,'C-1'!T62*RANDBETWEEN(80,90)*0.01),'C-1'!T62+RANDBETWEEN(1,3)),0),0)&amp;"】")</f>
        <v/>
      </c>
      <c r="U62" s="346" t="str">
        <f ca="1">IF('C-1'!U62="","","【"&amp;ROUND(IFERROR(IF(ABS('C-1'!U62)&gt;=10,IF('C-1'!U62&gt;=0,'C-1'!U62*RANDBETWEEN(80,90)*0.01,'C-1'!U62*RANDBETWEEN(110,120)*0.01),'C-1'!U62-RANDBETWEEN(1,3)),0),0)&amp;"～"&amp;ROUND(IFERROR(IF(ABS('C-1'!U62)&gt;=10,IF('C-1'!U62&gt;=0,'C-1'!U62*RANDBETWEEN(110,120)*0.01,'C-1'!U62*RANDBETWEEN(80,90)*0.01),'C-1'!U62+RANDBETWEEN(1,3)),0),0)&amp;"】")</f>
        <v/>
      </c>
      <c r="V62" s="346" t="str">
        <f ca="1">IF('C-1'!V62="","","【"&amp;ROUND(IFERROR(IF(ABS('C-1'!V62)&gt;=10,IF('C-1'!V62&gt;=0,'C-1'!V62*RANDBETWEEN(80,90)*0.01,'C-1'!V62*RANDBETWEEN(110,120)*0.01),'C-1'!V62-RANDBETWEEN(1,3)),0),0)&amp;"～"&amp;ROUND(IFERROR(IF(ABS('C-1'!V62)&gt;=10,IF('C-1'!V62&gt;=0,'C-1'!V62*RANDBETWEEN(110,120)*0.01,'C-1'!V62*RANDBETWEEN(80,90)*0.01),'C-1'!V62+RANDBETWEEN(1,3)),0),0)&amp;"】")</f>
        <v/>
      </c>
      <c r="W62" s="346" t="str">
        <f ca="1">IF('C-1'!W62="","","【"&amp;ROUND(IFERROR(IF(ABS('C-1'!W62)&gt;=10,IF('C-1'!W62&gt;=0,'C-1'!W62*RANDBETWEEN(80,90)*0.01,'C-1'!W62*RANDBETWEEN(110,120)*0.01),'C-1'!W62-RANDBETWEEN(1,3)),0),0)&amp;"～"&amp;ROUND(IFERROR(IF(ABS('C-1'!W62)&gt;=10,IF('C-1'!W62&gt;=0,'C-1'!W62*RANDBETWEEN(110,120)*0.01,'C-1'!W62*RANDBETWEEN(80,90)*0.01),'C-1'!W62+RANDBETWEEN(1,3)),0),0)&amp;"】")</f>
        <v/>
      </c>
      <c r="X62" s="675" t="str">
        <f ca="1">IF('C-1'!X62="","","【"&amp;ROUND(IFERROR(IF(ABS('C-1'!X62)&gt;=10,IF('C-1'!X62&gt;=0,'C-1'!X62*RANDBETWEEN(80,90)*0.01,'C-1'!X62*RANDBETWEEN(110,120)*0.01),'C-1'!X62-RANDBETWEEN(1,3)),0),0)&amp;"～"&amp;ROUND(IFERROR(IF(ABS('C-1'!X62)&gt;=10,IF('C-1'!X62&gt;=0,'C-1'!X62*RANDBETWEEN(110,120)*0.01,'C-1'!X62*RANDBETWEEN(80,90)*0.01),'C-1'!X62+RANDBETWEEN(1,3)),0),0)&amp;"】")</f>
        <v/>
      </c>
    </row>
    <row r="63" spans="2:24" ht="30.75" customHeight="1" x14ac:dyDescent="0.2">
      <c r="B63" s="205" t="s">
        <v>274</v>
      </c>
      <c r="C63" s="432" t="str">
        <f>IF('C-1'!C63="","",'C-1'!C63)</f>
        <v/>
      </c>
      <c r="D63" s="432" t="str">
        <f>IF('C-1'!D63="","",'C-1'!D63)</f>
        <v>輸入者</v>
      </c>
      <c r="E63" s="432" t="str">
        <f>IF('C-1'!E63="","",'C-1'!E63)</f>
        <v>非関連企業</v>
      </c>
      <c r="F63" s="340" t="str">
        <f>IF('C-1'!F63="","",'C-1'!F63)</f>
        <v/>
      </c>
      <c r="G63" s="340" t="str">
        <f>IF('C-1'!G63="","",'C-1'!G63)</f>
        <v/>
      </c>
      <c r="H63" s="339" t="str">
        <f>IF('C-1'!H63="","",'C-1'!H63)</f>
        <v/>
      </c>
      <c r="I63" s="340" t="str">
        <f>IF('C-1'!I63="","",'C-1'!I63)</f>
        <v/>
      </c>
      <c r="J63" s="342" t="str">
        <f ca="1">IF('C-1'!J63="","","【"&amp;ROUND(IFERROR(IF(ABS('C-1'!J63)&gt;=10,IF('C-1'!J63&gt;=0,'C-1'!J63*RANDBETWEEN(80,90)*0.01,'C-1'!J63*RANDBETWEEN(110,120)*0.01),'C-1'!J63-RANDBETWEEN(1,3)),0),0)&amp;"～"&amp;ROUND(IFERROR(IF(ABS('C-1'!J63)&gt;=10,IF('C-1'!J63&gt;=0,'C-1'!J63*RANDBETWEEN(110,120)*0.01,'C-1'!J63*RANDBETWEEN(80,90)*0.01),'C-1'!J63+RANDBETWEEN(1,3)),0),0)&amp;"】")</f>
        <v/>
      </c>
      <c r="K63" s="342" t="str">
        <f ca="1">IF('C-1'!K63="","","【"&amp;ROUND(IFERROR(IF(ABS('C-1'!K63)&gt;=10,IF('C-1'!K63&gt;=0,'C-1'!K63*RANDBETWEEN(80,90)*0.01,'C-1'!K63*RANDBETWEEN(110,120)*0.01),'C-1'!K63-RANDBETWEEN(1,3)),0),0)&amp;"～"&amp;ROUND(IFERROR(IF(ABS('C-1'!K63)&gt;=10,IF('C-1'!K63&gt;=0,'C-1'!K63*RANDBETWEEN(110,120)*0.01,'C-1'!K63*RANDBETWEEN(80,90)*0.01),'C-1'!K63+RANDBETWEEN(1,3)),0),0)&amp;"】")</f>
        <v/>
      </c>
      <c r="L63" s="340" t="str">
        <f>IF('C-1'!L63="","",'C-1'!L63)</f>
        <v/>
      </c>
      <c r="M63" s="606" t="str">
        <f>IF('C-1'!M63="","",'C-1'!M63)</f>
        <v/>
      </c>
      <c r="N63" s="45" t="str">
        <f ca="1">IF('C-1'!N63="","","【"&amp;ROUND(IFERROR(IF(ABS('C-1'!N63)&gt;=10,IF('C-1'!N63&gt;=0,'C-1'!N63*RANDBETWEEN(80,90)*0.01,'C-1'!N63*RANDBETWEEN(110,120)*0.01),'C-1'!N63-RANDBETWEEN(1,3)),0),0)&amp;"～"&amp;ROUND(IFERROR(IF(ABS('C-1'!N63)&gt;=10,IF('C-1'!N63&gt;=0,'C-1'!N63*RANDBETWEEN(110,120)*0.01,'C-1'!N63*RANDBETWEEN(80,90)*0.01),'C-1'!N63+RANDBETWEEN(1,3)),0),0)&amp;"】")</f>
        <v/>
      </c>
      <c r="O63" s="45" t="str">
        <f ca="1">IF('C-1'!O63="","","【"&amp;ROUND(IFERROR(IF(ABS('C-1'!O63)&gt;=10,IF('C-1'!O63&gt;=0,'C-1'!O63*RANDBETWEEN(80,90)*0.01,'C-1'!O63*RANDBETWEEN(110,120)*0.01),'C-1'!O63-RANDBETWEEN(1,3)),0),0)&amp;"～"&amp;ROUND(IFERROR(IF(ABS('C-1'!O63)&gt;=10,IF('C-1'!O63&gt;=0,'C-1'!O63*RANDBETWEEN(110,120)*0.01,'C-1'!O63*RANDBETWEEN(80,90)*0.01),'C-1'!O63+RANDBETWEEN(1,3)),0),0)&amp;"】")</f>
        <v/>
      </c>
      <c r="P63" s="45" t="str">
        <f ca="1">IF('C-1'!P63="","","【"&amp;ROUND(IFERROR(IF(ABS('C-1'!P63)&gt;=10,IF('C-1'!P63&gt;=0,'C-1'!P63*RANDBETWEEN(80,90)*0.01,'C-1'!P63*RANDBETWEEN(110,120)*0.01),'C-1'!P63-RANDBETWEEN(1,3)),0),0)&amp;"～"&amp;ROUND(IFERROR(IF(ABS('C-1'!P63)&gt;=10,IF('C-1'!P63&gt;=0,'C-1'!P63*RANDBETWEEN(110,120)*0.01,'C-1'!P63*RANDBETWEEN(80,90)*0.01),'C-1'!P63+RANDBETWEEN(1,3)),0),0)&amp;"】")</f>
        <v/>
      </c>
      <c r="Q63" s="45" t="str">
        <f ca="1">IF('C-1'!Q63="","","【"&amp;ROUND(IFERROR(IF(ABS('C-1'!Q63)&gt;=10,IF('C-1'!Q63&gt;=0,'C-1'!Q63*RANDBETWEEN(80,90)*0.01,'C-1'!Q63*RANDBETWEEN(110,120)*0.01),'C-1'!Q63-RANDBETWEEN(1,3)),0),0)&amp;"～"&amp;ROUND(IFERROR(IF(ABS('C-1'!Q63)&gt;=10,IF('C-1'!Q63&gt;=0,'C-1'!Q63*RANDBETWEEN(110,120)*0.01,'C-1'!Q63*RANDBETWEEN(80,90)*0.01),'C-1'!Q63+RANDBETWEEN(1,3)),0),0)&amp;"】")</f>
        <v/>
      </c>
      <c r="R63" s="346" t="str">
        <f ca="1">IF('C-1'!R63="","","【"&amp;ROUND(IFERROR(IF(ABS('C-1'!R63)&gt;=10,IF('C-1'!R63&gt;=0,'C-1'!R63*RANDBETWEEN(80,90)*0.01,'C-1'!R63*RANDBETWEEN(110,120)*0.01),'C-1'!R63-RANDBETWEEN(1,3)),0),0)&amp;"～"&amp;ROUND(IFERROR(IF(ABS('C-1'!R63)&gt;=10,IF('C-1'!R63&gt;=0,'C-1'!R63*RANDBETWEEN(110,120)*0.01,'C-1'!R63*RANDBETWEEN(80,90)*0.01),'C-1'!R63+RANDBETWEEN(1,3)),0),0)&amp;"】")</f>
        <v/>
      </c>
      <c r="S63" s="346" t="str">
        <f ca="1">IF('C-1'!S63="","","【"&amp;ROUND(IFERROR(IF(ABS('C-1'!S63)&gt;=10,IF('C-1'!S63&gt;=0,'C-1'!S63*RANDBETWEEN(80,90)*0.01,'C-1'!S63*RANDBETWEEN(110,120)*0.01),'C-1'!S63-RANDBETWEEN(1,3)),0),0)&amp;"～"&amp;ROUND(IFERROR(IF(ABS('C-1'!S63)&gt;=10,IF('C-1'!S63&gt;=0,'C-1'!S63*RANDBETWEEN(110,120)*0.01,'C-1'!S63*RANDBETWEEN(80,90)*0.01),'C-1'!S63+RANDBETWEEN(1,3)),0),0)&amp;"】")</f>
        <v/>
      </c>
      <c r="T63" s="346" t="str">
        <f ca="1">IF('C-1'!T63="","","【"&amp;ROUND(IFERROR(IF(ABS('C-1'!T63)&gt;=10,IF('C-1'!T63&gt;=0,'C-1'!T63*RANDBETWEEN(80,90)*0.01,'C-1'!T63*RANDBETWEEN(110,120)*0.01),'C-1'!T63-RANDBETWEEN(1,3)),0),0)&amp;"～"&amp;ROUND(IFERROR(IF(ABS('C-1'!T63)&gt;=10,IF('C-1'!T63&gt;=0,'C-1'!T63*RANDBETWEEN(110,120)*0.01,'C-1'!T63*RANDBETWEEN(80,90)*0.01),'C-1'!T63+RANDBETWEEN(1,3)),0),0)&amp;"】")</f>
        <v/>
      </c>
      <c r="U63" s="346" t="str">
        <f ca="1">IF('C-1'!U63="","","【"&amp;ROUND(IFERROR(IF(ABS('C-1'!U63)&gt;=10,IF('C-1'!U63&gt;=0,'C-1'!U63*RANDBETWEEN(80,90)*0.01,'C-1'!U63*RANDBETWEEN(110,120)*0.01),'C-1'!U63-RANDBETWEEN(1,3)),0),0)&amp;"～"&amp;ROUND(IFERROR(IF(ABS('C-1'!U63)&gt;=10,IF('C-1'!U63&gt;=0,'C-1'!U63*RANDBETWEEN(110,120)*0.01,'C-1'!U63*RANDBETWEEN(80,90)*0.01),'C-1'!U63+RANDBETWEEN(1,3)),0),0)&amp;"】")</f>
        <v/>
      </c>
      <c r="V63" s="346" t="str">
        <f ca="1">IF('C-1'!V63="","","【"&amp;ROUND(IFERROR(IF(ABS('C-1'!V63)&gt;=10,IF('C-1'!V63&gt;=0,'C-1'!V63*RANDBETWEEN(80,90)*0.01,'C-1'!V63*RANDBETWEEN(110,120)*0.01),'C-1'!V63-RANDBETWEEN(1,3)),0),0)&amp;"～"&amp;ROUND(IFERROR(IF(ABS('C-1'!V63)&gt;=10,IF('C-1'!V63&gt;=0,'C-1'!V63*RANDBETWEEN(110,120)*0.01,'C-1'!V63*RANDBETWEEN(80,90)*0.01),'C-1'!V63+RANDBETWEEN(1,3)),0),0)&amp;"】")</f>
        <v/>
      </c>
      <c r="W63" s="346" t="str">
        <f ca="1">IF('C-1'!W63="","","【"&amp;ROUND(IFERROR(IF(ABS('C-1'!W63)&gt;=10,IF('C-1'!W63&gt;=0,'C-1'!W63*RANDBETWEEN(80,90)*0.01,'C-1'!W63*RANDBETWEEN(110,120)*0.01),'C-1'!W63-RANDBETWEEN(1,3)),0),0)&amp;"～"&amp;ROUND(IFERROR(IF(ABS('C-1'!W63)&gt;=10,IF('C-1'!W63&gt;=0,'C-1'!W63*RANDBETWEEN(110,120)*0.01,'C-1'!W63*RANDBETWEEN(80,90)*0.01),'C-1'!W63+RANDBETWEEN(1,3)),0),0)&amp;"】")</f>
        <v/>
      </c>
      <c r="X63" s="675" t="str">
        <f ca="1">IF('C-1'!X63="","","【"&amp;ROUND(IFERROR(IF(ABS('C-1'!X63)&gt;=10,IF('C-1'!X63&gt;=0,'C-1'!X63*RANDBETWEEN(80,90)*0.01,'C-1'!X63*RANDBETWEEN(110,120)*0.01),'C-1'!X63-RANDBETWEEN(1,3)),0),0)&amp;"～"&amp;ROUND(IFERROR(IF(ABS('C-1'!X63)&gt;=10,IF('C-1'!X63&gt;=0,'C-1'!X63*RANDBETWEEN(110,120)*0.01,'C-1'!X63*RANDBETWEEN(80,90)*0.01),'C-1'!X63+RANDBETWEEN(1,3)),0),0)&amp;"】")</f>
        <v/>
      </c>
    </row>
    <row r="64" spans="2:24" ht="30.75" customHeight="1" x14ac:dyDescent="0.2">
      <c r="B64" s="205" t="s">
        <v>274</v>
      </c>
      <c r="C64" s="432" t="str">
        <f>IF('C-1'!C64="","",'C-1'!C64)</f>
        <v/>
      </c>
      <c r="D64" s="432" t="str">
        <f>IF('C-1'!D64="","",'C-1'!D64)</f>
        <v>輸入者</v>
      </c>
      <c r="E64" s="432" t="str">
        <f>IF('C-1'!E64="","",'C-1'!E64)</f>
        <v>非関連企業</v>
      </c>
      <c r="F64" s="340" t="str">
        <f>IF('C-1'!F64="","",'C-1'!F64)</f>
        <v/>
      </c>
      <c r="G64" s="340" t="str">
        <f>IF('C-1'!G64="","",'C-1'!G64)</f>
        <v/>
      </c>
      <c r="H64" s="339" t="str">
        <f>IF('C-1'!H64="","",'C-1'!H64)</f>
        <v/>
      </c>
      <c r="I64" s="340" t="str">
        <f>IF('C-1'!I64="","",'C-1'!I64)</f>
        <v/>
      </c>
      <c r="J64" s="342" t="str">
        <f ca="1">IF('C-1'!J64="","","【"&amp;ROUND(IFERROR(IF(ABS('C-1'!J64)&gt;=10,IF('C-1'!J64&gt;=0,'C-1'!J64*RANDBETWEEN(80,90)*0.01,'C-1'!J64*RANDBETWEEN(110,120)*0.01),'C-1'!J64-RANDBETWEEN(1,3)),0),0)&amp;"～"&amp;ROUND(IFERROR(IF(ABS('C-1'!J64)&gt;=10,IF('C-1'!J64&gt;=0,'C-1'!J64*RANDBETWEEN(110,120)*0.01,'C-1'!J64*RANDBETWEEN(80,90)*0.01),'C-1'!J64+RANDBETWEEN(1,3)),0),0)&amp;"】")</f>
        <v/>
      </c>
      <c r="K64" s="342" t="str">
        <f ca="1">IF('C-1'!K64="","","【"&amp;ROUND(IFERROR(IF(ABS('C-1'!K64)&gt;=10,IF('C-1'!K64&gt;=0,'C-1'!K64*RANDBETWEEN(80,90)*0.01,'C-1'!K64*RANDBETWEEN(110,120)*0.01),'C-1'!K64-RANDBETWEEN(1,3)),0),0)&amp;"～"&amp;ROUND(IFERROR(IF(ABS('C-1'!K64)&gt;=10,IF('C-1'!K64&gt;=0,'C-1'!K64*RANDBETWEEN(110,120)*0.01,'C-1'!K64*RANDBETWEEN(80,90)*0.01),'C-1'!K64+RANDBETWEEN(1,3)),0),0)&amp;"】")</f>
        <v/>
      </c>
      <c r="L64" s="340" t="str">
        <f>IF('C-1'!L64="","",'C-1'!L64)</f>
        <v/>
      </c>
      <c r="M64" s="606" t="str">
        <f>IF('C-1'!M64="","",'C-1'!M64)</f>
        <v/>
      </c>
      <c r="N64" s="45" t="str">
        <f ca="1">IF('C-1'!N64="","","【"&amp;ROUND(IFERROR(IF(ABS('C-1'!N64)&gt;=10,IF('C-1'!N64&gt;=0,'C-1'!N64*RANDBETWEEN(80,90)*0.01,'C-1'!N64*RANDBETWEEN(110,120)*0.01),'C-1'!N64-RANDBETWEEN(1,3)),0),0)&amp;"～"&amp;ROUND(IFERROR(IF(ABS('C-1'!N64)&gt;=10,IF('C-1'!N64&gt;=0,'C-1'!N64*RANDBETWEEN(110,120)*0.01,'C-1'!N64*RANDBETWEEN(80,90)*0.01),'C-1'!N64+RANDBETWEEN(1,3)),0),0)&amp;"】")</f>
        <v/>
      </c>
      <c r="O64" s="45" t="str">
        <f ca="1">IF('C-1'!O64="","","【"&amp;ROUND(IFERROR(IF(ABS('C-1'!O64)&gt;=10,IF('C-1'!O64&gt;=0,'C-1'!O64*RANDBETWEEN(80,90)*0.01,'C-1'!O64*RANDBETWEEN(110,120)*0.01),'C-1'!O64-RANDBETWEEN(1,3)),0),0)&amp;"～"&amp;ROUND(IFERROR(IF(ABS('C-1'!O64)&gt;=10,IF('C-1'!O64&gt;=0,'C-1'!O64*RANDBETWEEN(110,120)*0.01,'C-1'!O64*RANDBETWEEN(80,90)*0.01),'C-1'!O64+RANDBETWEEN(1,3)),0),0)&amp;"】")</f>
        <v/>
      </c>
      <c r="P64" s="45" t="str">
        <f ca="1">IF('C-1'!P64="","","【"&amp;ROUND(IFERROR(IF(ABS('C-1'!P64)&gt;=10,IF('C-1'!P64&gt;=0,'C-1'!P64*RANDBETWEEN(80,90)*0.01,'C-1'!P64*RANDBETWEEN(110,120)*0.01),'C-1'!P64-RANDBETWEEN(1,3)),0),0)&amp;"～"&amp;ROUND(IFERROR(IF(ABS('C-1'!P64)&gt;=10,IF('C-1'!P64&gt;=0,'C-1'!P64*RANDBETWEEN(110,120)*0.01,'C-1'!P64*RANDBETWEEN(80,90)*0.01),'C-1'!P64+RANDBETWEEN(1,3)),0),0)&amp;"】")</f>
        <v/>
      </c>
      <c r="Q64" s="45" t="str">
        <f ca="1">IF('C-1'!Q64="","","【"&amp;ROUND(IFERROR(IF(ABS('C-1'!Q64)&gt;=10,IF('C-1'!Q64&gt;=0,'C-1'!Q64*RANDBETWEEN(80,90)*0.01,'C-1'!Q64*RANDBETWEEN(110,120)*0.01),'C-1'!Q64-RANDBETWEEN(1,3)),0),0)&amp;"～"&amp;ROUND(IFERROR(IF(ABS('C-1'!Q64)&gt;=10,IF('C-1'!Q64&gt;=0,'C-1'!Q64*RANDBETWEEN(110,120)*0.01,'C-1'!Q64*RANDBETWEEN(80,90)*0.01),'C-1'!Q64+RANDBETWEEN(1,3)),0),0)&amp;"】")</f>
        <v/>
      </c>
      <c r="R64" s="346" t="str">
        <f ca="1">IF('C-1'!R64="","","【"&amp;ROUND(IFERROR(IF(ABS('C-1'!R64)&gt;=10,IF('C-1'!R64&gt;=0,'C-1'!R64*RANDBETWEEN(80,90)*0.01,'C-1'!R64*RANDBETWEEN(110,120)*0.01),'C-1'!R64-RANDBETWEEN(1,3)),0),0)&amp;"～"&amp;ROUND(IFERROR(IF(ABS('C-1'!R64)&gt;=10,IF('C-1'!R64&gt;=0,'C-1'!R64*RANDBETWEEN(110,120)*0.01,'C-1'!R64*RANDBETWEEN(80,90)*0.01),'C-1'!R64+RANDBETWEEN(1,3)),0),0)&amp;"】")</f>
        <v/>
      </c>
      <c r="S64" s="346" t="str">
        <f ca="1">IF('C-1'!S64="","","【"&amp;ROUND(IFERROR(IF(ABS('C-1'!S64)&gt;=10,IF('C-1'!S64&gt;=0,'C-1'!S64*RANDBETWEEN(80,90)*0.01,'C-1'!S64*RANDBETWEEN(110,120)*0.01),'C-1'!S64-RANDBETWEEN(1,3)),0),0)&amp;"～"&amp;ROUND(IFERROR(IF(ABS('C-1'!S64)&gt;=10,IF('C-1'!S64&gt;=0,'C-1'!S64*RANDBETWEEN(110,120)*0.01,'C-1'!S64*RANDBETWEEN(80,90)*0.01),'C-1'!S64+RANDBETWEEN(1,3)),0),0)&amp;"】")</f>
        <v/>
      </c>
      <c r="T64" s="346" t="str">
        <f ca="1">IF('C-1'!T64="","","【"&amp;ROUND(IFERROR(IF(ABS('C-1'!T64)&gt;=10,IF('C-1'!T64&gt;=0,'C-1'!T64*RANDBETWEEN(80,90)*0.01,'C-1'!T64*RANDBETWEEN(110,120)*0.01),'C-1'!T64-RANDBETWEEN(1,3)),0),0)&amp;"～"&amp;ROUND(IFERROR(IF(ABS('C-1'!T64)&gt;=10,IF('C-1'!T64&gt;=0,'C-1'!T64*RANDBETWEEN(110,120)*0.01,'C-1'!T64*RANDBETWEEN(80,90)*0.01),'C-1'!T64+RANDBETWEEN(1,3)),0),0)&amp;"】")</f>
        <v/>
      </c>
      <c r="U64" s="346" t="str">
        <f ca="1">IF('C-1'!U64="","","【"&amp;ROUND(IFERROR(IF(ABS('C-1'!U64)&gt;=10,IF('C-1'!U64&gt;=0,'C-1'!U64*RANDBETWEEN(80,90)*0.01,'C-1'!U64*RANDBETWEEN(110,120)*0.01),'C-1'!U64-RANDBETWEEN(1,3)),0),0)&amp;"～"&amp;ROUND(IFERROR(IF(ABS('C-1'!U64)&gt;=10,IF('C-1'!U64&gt;=0,'C-1'!U64*RANDBETWEEN(110,120)*0.01,'C-1'!U64*RANDBETWEEN(80,90)*0.01),'C-1'!U64+RANDBETWEEN(1,3)),0),0)&amp;"】")</f>
        <v/>
      </c>
      <c r="V64" s="346" t="str">
        <f ca="1">IF('C-1'!V64="","","【"&amp;ROUND(IFERROR(IF(ABS('C-1'!V64)&gt;=10,IF('C-1'!V64&gt;=0,'C-1'!V64*RANDBETWEEN(80,90)*0.01,'C-1'!V64*RANDBETWEEN(110,120)*0.01),'C-1'!V64-RANDBETWEEN(1,3)),0),0)&amp;"～"&amp;ROUND(IFERROR(IF(ABS('C-1'!V64)&gt;=10,IF('C-1'!V64&gt;=0,'C-1'!V64*RANDBETWEEN(110,120)*0.01,'C-1'!V64*RANDBETWEEN(80,90)*0.01),'C-1'!V64+RANDBETWEEN(1,3)),0),0)&amp;"】")</f>
        <v/>
      </c>
      <c r="W64" s="346" t="str">
        <f ca="1">IF('C-1'!W64="","","【"&amp;ROUND(IFERROR(IF(ABS('C-1'!W64)&gt;=10,IF('C-1'!W64&gt;=0,'C-1'!W64*RANDBETWEEN(80,90)*0.01,'C-1'!W64*RANDBETWEEN(110,120)*0.01),'C-1'!W64-RANDBETWEEN(1,3)),0),0)&amp;"～"&amp;ROUND(IFERROR(IF(ABS('C-1'!W64)&gt;=10,IF('C-1'!W64&gt;=0,'C-1'!W64*RANDBETWEEN(110,120)*0.01,'C-1'!W64*RANDBETWEEN(80,90)*0.01),'C-1'!W64+RANDBETWEEN(1,3)),0),0)&amp;"】")</f>
        <v/>
      </c>
      <c r="X64" s="675" t="str">
        <f ca="1">IF('C-1'!X64="","","【"&amp;ROUND(IFERROR(IF(ABS('C-1'!X64)&gt;=10,IF('C-1'!X64&gt;=0,'C-1'!X64*RANDBETWEEN(80,90)*0.01,'C-1'!X64*RANDBETWEEN(110,120)*0.01),'C-1'!X64-RANDBETWEEN(1,3)),0),0)&amp;"～"&amp;ROUND(IFERROR(IF(ABS('C-1'!X64)&gt;=10,IF('C-1'!X64&gt;=0,'C-1'!X64*RANDBETWEEN(110,120)*0.01,'C-1'!X64*RANDBETWEEN(80,90)*0.01),'C-1'!X64+RANDBETWEEN(1,3)),0),0)&amp;"】")</f>
        <v/>
      </c>
    </row>
    <row r="65" spans="2:24" ht="30.75" customHeight="1" x14ac:dyDescent="0.2">
      <c r="B65" s="205" t="s">
        <v>274</v>
      </c>
      <c r="C65" s="432" t="str">
        <f>IF('C-1'!C65="","",'C-1'!C65)</f>
        <v/>
      </c>
      <c r="D65" s="432" t="str">
        <f>IF('C-1'!D65="","",'C-1'!D65)</f>
        <v>輸入者</v>
      </c>
      <c r="E65" s="432" t="str">
        <f>IF('C-1'!E65="","",'C-1'!E65)</f>
        <v>非関連企業</v>
      </c>
      <c r="F65" s="340" t="str">
        <f>IF('C-1'!F65="","",'C-1'!F65)</f>
        <v/>
      </c>
      <c r="G65" s="340" t="str">
        <f>IF('C-1'!G65="","",'C-1'!G65)</f>
        <v/>
      </c>
      <c r="H65" s="339" t="str">
        <f>IF('C-1'!H65="","",'C-1'!H65)</f>
        <v/>
      </c>
      <c r="I65" s="340" t="str">
        <f>IF('C-1'!I65="","",'C-1'!I65)</f>
        <v/>
      </c>
      <c r="J65" s="342" t="str">
        <f ca="1">IF('C-1'!J65="","","【"&amp;ROUND(IFERROR(IF(ABS('C-1'!J65)&gt;=10,IF('C-1'!J65&gt;=0,'C-1'!J65*RANDBETWEEN(80,90)*0.01,'C-1'!J65*RANDBETWEEN(110,120)*0.01),'C-1'!J65-RANDBETWEEN(1,3)),0),0)&amp;"～"&amp;ROUND(IFERROR(IF(ABS('C-1'!J65)&gt;=10,IF('C-1'!J65&gt;=0,'C-1'!J65*RANDBETWEEN(110,120)*0.01,'C-1'!J65*RANDBETWEEN(80,90)*0.01),'C-1'!J65+RANDBETWEEN(1,3)),0),0)&amp;"】")</f>
        <v/>
      </c>
      <c r="K65" s="342" t="str">
        <f ca="1">IF('C-1'!K65="","","【"&amp;ROUND(IFERROR(IF(ABS('C-1'!K65)&gt;=10,IF('C-1'!K65&gt;=0,'C-1'!K65*RANDBETWEEN(80,90)*0.01,'C-1'!K65*RANDBETWEEN(110,120)*0.01),'C-1'!K65-RANDBETWEEN(1,3)),0),0)&amp;"～"&amp;ROUND(IFERROR(IF(ABS('C-1'!K65)&gt;=10,IF('C-1'!K65&gt;=0,'C-1'!K65*RANDBETWEEN(110,120)*0.01,'C-1'!K65*RANDBETWEEN(80,90)*0.01),'C-1'!K65+RANDBETWEEN(1,3)),0),0)&amp;"】")</f>
        <v/>
      </c>
      <c r="L65" s="340" t="str">
        <f>IF('C-1'!L65="","",'C-1'!L65)</f>
        <v/>
      </c>
      <c r="M65" s="606" t="str">
        <f>IF('C-1'!M65="","",'C-1'!M65)</f>
        <v/>
      </c>
      <c r="N65" s="45" t="str">
        <f ca="1">IF('C-1'!N65="","","【"&amp;ROUND(IFERROR(IF(ABS('C-1'!N65)&gt;=10,IF('C-1'!N65&gt;=0,'C-1'!N65*RANDBETWEEN(80,90)*0.01,'C-1'!N65*RANDBETWEEN(110,120)*0.01),'C-1'!N65-RANDBETWEEN(1,3)),0),0)&amp;"～"&amp;ROUND(IFERROR(IF(ABS('C-1'!N65)&gt;=10,IF('C-1'!N65&gt;=0,'C-1'!N65*RANDBETWEEN(110,120)*0.01,'C-1'!N65*RANDBETWEEN(80,90)*0.01),'C-1'!N65+RANDBETWEEN(1,3)),0),0)&amp;"】")</f>
        <v/>
      </c>
      <c r="O65" s="45" t="str">
        <f ca="1">IF('C-1'!O65="","","【"&amp;ROUND(IFERROR(IF(ABS('C-1'!O65)&gt;=10,IF('C-1'!O65&gt;=0,'C-1'!O65*RANDBETWEEN(80,90)*0.01,'C-1'!O65*RANDBETWEEN(110,120)*0.01),'C-1'!O65-RANDBETWEEN(1,3)),0),0)&amp;"～"&amp;ROUND(IFERROR(IF(ABS('C-1'!O65)&gt;=10,IF('C-1'!O65&gt;=0,'C-1'!O65*RANDBETWEEN(110,120)*0.01,'C-1'!O65*RANDBETWEEN(80,90)*0.01),'C-1'!O65+RANDBETWEEN(1,3)),0),0)&amp;"】")</f>
        <v/>
      </c>
      <c r="P65" s="45" t="str">
        <f ca="1">IF('C-1'!P65="","","【"&amp;ROUND(IFERROR(IF(ABS('C-1'!P65)&gt;=10,IF('C-1'!P65&gt;=0,'C-1'!P65*RANDBETWEEN(80,90)*0.01,'C-1'!P65*RANDBETWEEN(110,120)*0.01),'C-1'!P65-RANDBETWEEN(1,3)),0),0)&amp;"～"&amp;ROUND(IFERROR(IF(ABS('C-1'!P65)&gt;=10,IF('C-1'!P65&gt;=0,'C-1'!P65*RANDBETWEEN(110,120)*0.01,'C-1'!P65*RANDBETWEEN(80,90)*0.01),'C-1'!P65+RANDBETWEEN(1,3)),0),0)&amp;"】")</f>
        <v/>
      </c>
      <c r="Q65" s="45" t="str">
        <f ca="1">IF('C-1'!Q65="","","【"&amp;ROUND(IFERROR(IF(ABS('C-1'!Q65)&gt;=10,IF('C-1'!Q65&gt;=0,'C-1'!Q65*RANDBETWEEN(80,90)*0.01,'C-1'!Q65*RANDBETWEEN(110,120)*0.01),'C-1'!Q65-RANDBETWEEN(1,3)),0),0)&amp;"～"&amp;ROUND(IFERROR(IF(ABS('C-1'!Q65)&gt;=10,IF('C-1'!Q65&gt;=0,'C-1'!Q65*RANDBETWEEN(110,120)*0.01,'C-1'!Q65*RANDBETWEEN(80,90)*0.01),'C-1'!Q65+RANDBETWEEN(1,3)),0),0)&amp;"】")</f>
        <v/>
      </c>
      <c r="R65" s="346" t="str">
        <f ca="1">IF('C-1'!R65="","","【"&amp;ROUND(IFERROR(IF(ABS('C-1'!R65)&gt;=10,IF('C-1'!R65&gt;=0,'C-1'!R65*RANDBETWEEN(80,90)*0.01,'C-1'!R65*RANDBETWEEN(110,120)*0.01),'C-1'!R65-RANDBETWEEN(1,3)),0),0)&amp;"～"&amp;ROUND(IFERROR(IF(ABS('C-1'!R65)&gt;=10,IF('C-1'!R65&gt;=0,'C-1'!R65*RANDBETWEEN(110,120)*0.01,'C-1'!R65*RANDBETWEEN(80,90)*0.01),'C-1'!R65+RANDBETWEEN(1,3)),0),0)&amp;"】")</f>
        <v/>
      </c>
      <c r="S65" s="346" t="str">
        <f ca="1">IF('C-1'!S65="","","【"&amp;ROUND(IFERROR(IF(ABS('C-1'!S65)&gt;=10,IF('C-1'!S65&gt;=0,'C-1'!S65*RANDBETWEEN(80,90)*0.01,'C-1'!S65*RANDBETWEEN(110,120)*0.01),'C-1'!S65-RANDBETWEEN(1,3)),0),0)&amp;"～"&amp;ROUND(IFERROR(IF(ABS('C-1'!S65)&gt;=10,IF('C-1'!S65&gt;=0,'C-1'!S65*RANDBETWEEN(110,120)*0.01,'C-1'!S65*RANDBETWEEN(80,90)*0.01),'C-1'!S65+RANDBETWEEN(1,3)),0),0)&amp;"】")</f>
        <v/>
      </c>
      <c r="T65" s="346" t="str">
        <f ca="1">IF('C-1'!T65="","","【"&amp;ROUND(IFERROR(IF(ABS('C-1'!T65)&gt;=10,IF('C-1'!T65&gt;=0,'C-1'!T65*RANDBETWEEN(80,90)*0.01,'C-1'!T65*RANDBETWEEN(110,120)*0.01),'C-1'!T65-RANDBETWEEN(1,3)),0),0)&amp;"～"&amp;ROUND(IFERROR(IF(ABS('C-1'!T65)&gt;=10,IF('C-1'!T65&gt;=0,'C-1'!T65*RANDBETWEEN(110,120)*0.01,'C-1'!T65*RANDBETWEEN(80,90)*0.01),'C-1'!T65+RANDBETWEEN(1,3)),0),0)&amp;"】")</f>
        <v/>
      </c>
      <c r="U65" s="346" t="str">
        <f ca="1">IF('C-1'!U65="","","【"&amp;ROUND(IFERROR(IF(ABS('C-1'!U65)&gt;=10,IF('C-1'!U65&gt;=0,'C-1'!U65*RANDBETWEEN(80,90)*0.01,'C-1'!U65*RANDBETWEEN(110,120)*0.01),'C-1'!U65-RANDBETWEEN(1,3)),0),0)&amp;"～"&amp;ROUND(IFERROR(IF(ABS('C-1'!U65)&gt;=10,IF('C-1'!U65&gt;=0,'C-1'!U65*RANDBETWEEN(110,120)*0.01,'C-1'!U65*RANDBETWEEN(80,90)*0.01),'C-1'!U65+RANDBETWEEN(1,3)),0),0)&amp;"】")</f>
        <v/>
      </c>
      <c r="V65" s="346" t="str">
        <f ca="1">IF('C-1'!V65="","","【"&amp;ROUND(IFERROR(IF(ABS('C-1'!V65)&gt;=10,IF('C-1'!V65&gt;=0,'C-1'!V65*RANDBETWEEN(80,90)*0.01,'C-1'!V65*RANDBETWEEN(110,120)*0.01),'C-1'!V65-RANDBETWEEN(1,3)),0),0)&amp;"～"&amp;ROUND(IFERROR(IF(ABS('C-1'!V65)&gt;=10,IF('C-1'!V65&gt;=0,'C-1'!V65*RANDBETWEEN(110,120)*0.01,'C-1'!V65*RANDBETWEEN(80,90)*0.01),'C-1'!V65+RANDBETWEEN(1,3)),0),0)&amp;"】")</f>
        <v/>
      </c>
      <c r="W65" s="346" t="str">
        <f ca="1">IF('C-1'!W65="","","【"&amp;ROUND(IFERROR(IF(ABS('C-1'!W65)&gt;=10,IF('C-1'!W65&gt;=0,'C-1'!W65*RANDBETWEEN(80,90)*0.01,'C-1'!W65*RANDBETWEEN(110,120)*0.01),'C-1'!W65-RANDBETWEEN(1,3)),0),0)&amp;"～"&amp;ROUND(IFERROR(IF(ABS('C-1'!W65)&gt;=10,IF('C-1'!W65&gt;=0,'C-1'!W65*RANDBETWEEN(110,120)*0.01,'C-1'!W65*RANDBETWEEN(80,90)*0.01),'C-1'!W65+RANDBETWEEN(1,3)),0),0)&amp;"】")</f>
        <v/>
      </c>
      <c r="X65" s="675" t="str">
        <f ca="1">IF('C-1'!X65="","","【"&amp;ROUND(IFERROR(IF(ABS('C-1'!X65)&gt;=10,IF('C-1'!X65&gt;=0,'C-1'!X65*RANDBETWEEN(80,90)*0.01,'C-1'!X65*RANDBETWEEN(110,120)*0.01),'C-1'!X65-RANDBETWEEN(1,3)),0),0)&amp;"～"&amp;ROUND(IFERROR(IF(ABS('C-1'!X65)&gt;=10,IF('C-1'!X65&gt;=0,'C-1'!X65*RANDBETWEEN(110,120)*0.01,'C-1'!X65*RANDBETWEEN(80,90)*0.01),'C-1'!X65+RANDBETWEEN(1,3)),0),0)&amp;"】")</f>
        <v/>
      </c>
    </row>
    <row r="66" spans="2:24" ht="30.75" customHeight="1" x14ac:dyDescent="0.2">
      <c r="B66" s="205" t="s">
        <v>274</v>
      </c>
      <c r="C66" s="432" t="str">
        <f>IF('C-1'!C66="","",'C-1'!C66)</f>
        <v/>
      </c>
      <c r="D66" s="432" t="str">
        <f>IF('C-1'!D66="","",'C-1'!D66)</f>
        <v>輸入者</v>
      </c>
      <c r="E66" s="432" t="str">
        <f>IF('C-1'!E66="","",'C-1'!E66)</f>
        <v>非関連企業</v>
      </c>
      <c r="F66" s="340" t="str">
        <f>IF('C-1'!F66="","",'C-1'!F66)</f>
        <v/>
      </c>
      <c r="G66" s="340" t="str">
        <f>IF('C-1'!G66="","",'C-1'!G66)</f>
        <v/>
      </c>
      <c r="H66" s="339" t="str">
        <f>IF('C-1'!H66="","",'C-1'!H66)</f>
        <v/>
      </c>
      <c r="I66" s="340" t="str">
        <f>IF('C-1'!I66="","",'C-1'!I66)</f>
        <v/>
      </c>
      <c r="J66" s="342" t="str">
        <f ca="1">IF('C-1'!J66="","","【"&amp;ROUND(IFERROR(IF(ABS('C-1'!J66)&gt;=10,IF('C-1'!J66&gt;=0,'C-1'!J66*RANDBETWEEN(80,90)*0.01,'C-1'!J66*RANDBETWEEN(110,120)*0.01),'C-1'!J66-RANDBETWEEN(1,3)),0),0)&amp;"～"&amp;ROUND(IFERROR(IF(ABS('C-1'!J66)&gt;=10,IF('C-1'!J66&gt;=0,'C-1'!J66*RANDBETWEEN(110,120)*0.01,'C-1'!J66*RANDBETWEEN(80,90)*0.01),'C-1'!J66+RANDBETWEEN(1,3)),0),0)&amp;"】")</f>
        <v/>
      </c>
      <c r="K66" s="342" t="str">
        <f ca="1">IF('C-1'!K66="","","【"&amp;ROUND(IFERROR(IF(ABS('C-1'!K66)&gt;=10,IF('C-1'!K66&gt;=0,'C-1'!K66*RANDBETWEEN(80,90)*0.01,'C-1'!K66*RANDBETWEEN(110,120)*0.01),'C-1'!K66-RANDBETWEEN(1,3)),0),0)&amp;"～"&amp;ROUND(IFERROR(IF(ABS('C-1'!K66)&gt;=10,IF('C-1'!K66&gt;=0,'C-1'!K66*RANDBETWEEN(110,120)*0.01,'C-1'!K66*RANDBETWEEN(80,90)*0.01),'C-1'!K66+RANDBETWEEN(1,3)),0),0)&amp;"】")</f>
        <v/>
      </c>
      <c r="L66" s="340" t="str">
        <f>IF('C-1'!L66="","",'C-1'!L66)</f>
        <v/>
      </c>
      <c r="M66" s="606" t="str">
        <f>IF('C-1'!M66="","",'C-1'!M66)</f>
        <v/>
      </c>
      <c r="N66" s="45" t="str">
        <f ca="1">IF('C-1'!N66="","","【"&amp;ROUND(IFERROR(IF(ABS('C-1'!N66)&gt;=10,IF('C-1'!N66&gt;=0,'C-1'!N66*RANDBETWEEN(80,90)*0.01,'C-1'!N66*RANDBETWEEN(110,120)*0.01),'C-1'!N66-RANDBETWEEN(1,3)),0),0)&amp;"～"&amp;ROUND(IFERROR(IF(ABS('C-1'!N66)&gt;=10,IF('C-1'!N66&gt;=0,'C-1'!N66*RANDBETWEEN(110,120)*0.01,'C-1'!N66*RANDBETWEEN(80,90)*0.01),'C-1'!N66+RANDBETWEEN(1,3)),0),0)&amp;"】")</f>
        <v/>
      </c>
      <c r="O66" s="45" t="str">
        <f ca="1">IF('C-1'!O66="","","【"&amp;ROUND(IFERROR(IF(ABS('C-1'!O66)&gt;=10,IF('C-1'!O66&gt;=0,'C-1'!O66*RANDBETWEEN(80,90)*0.01,'C-1'!O66*RANDBETWEEN(110,120)*0.01),'C-1'!O66-RANDBETWEEN(1,3)),0),0)&amp;"～"&amp;ROUND(IFERROR(IF(ABS('C-1'!O66)&gt;=10,IF('C-1'!O66&gt;=0,'C-1'!O66*RANDBETWEEN(110,120)*0.01,'C-1'!O66*RANDBETWEEN(80,90)*0.01),'C-1'!O66+RANDBETWEEN(1,3)),0),0)&amp;"】")</f>
        <v/>
      </c>
      <c r="P66" s="45" t="str">
        <f ca="1">IF('C-1'!P66="","","【"&amp;ROUND(IFERROR(IF(ABS('C-1'!P66)&gt;=10,IF('C-1'!P66&gt;=0,'C-1'!P66*RANDBETWEEN(80,90)*0.01,'C-1'!P66*RANDBETWEEN(110,120)*0.01),'C-1'!P66-RANDBETWEEN(1,3)),0),0)&amp;"～"&amp;ROUND(IFERROR(IF(ABS('C-1'!P66)&gt;=10,IF('C-1'!P66&gt;=0,'C-1'!P66*RANDBETWEEN(110,120)*0.01,'C-1'!P66*RANDBETWEEN(80,90)*0.01),'C-1'!P66+RANDBETWEEN(1,3)),0),0)&amp;"】")</f>
        <v/>
      </c>
      <c r="Q66" s="45" t="str">
        <f ca="1">IF('C-1'!Q66="","","【"&amp;ROUND(IFERROR(IF(ABS('C-1'!Q66)&gt;=10,IF('C-1'!Q66&gt;=0,'C-1'!Q66*RANDBETWEEN(80,90)*0.01,'C-1'!Q66*RANDBETWEEN(110,120)*0.01),'C-1'!Q66-RANDBETWEEN(1,3)),0),0)&amp;"～"&amp;ROUND(IFERROR(IF(ABS('C-1'!Q66)&gt;=10,IF('C-1'!Q66&gt;=0,'C-1'!Q66*RANDBETWEEN(110,120)*0.01,'C-1'!Q66*RANDBETWEEN(80,90)*0.01),'C-1'!Q66+RANDBETWEEN(1,3)),0),0)&amp;"】")</f>
        <v/>
      </c>
      <c r="R66" s="346" t="str">
        <f ca="1">IF('C-1'!R66="","","【"&amp;ROUND(IFERROR(IF(ABS('C-1'!R66)&gt;=10,IF('C-1'!R66&gt;=0,'C-1'!R66*RANDBETWEEN(80,90)*0.01,'C-1'!R66*RANDBETWEEN(110,120)*0.01),'C-1'!R66-RANDBETWEEN(1,3)),0),0)&amp;"～"&amp;ROUND(IFERROR(IF(ABS('C-1'!R66)&gt;=10,IF('C-1'!R66&gt;=0,'C-1'!R66*RANDBETWEEN(110,120)*0.01,'C-1'!R66*RANDBETWEEN(80,90)*0.01),'C-1'!R66+RANDBETWEEN(1,3)),0),0)&amp;"】")</f>
        <v/>
      </c>
      <c r="S66" s="346" t="str">
        <f ca="1">IF('C-1'!S66="","","【"&amp;ROUND(IFERROR(IF(ABS('C-1'!S66)&gt;=10,IF('C-1'!S66&gt;=0,'C-1'!S66*RANDBETWEEN(80,90)*0.01,'C-1'!S66*RANDBETWEEN(110,120)*0.01),'C-1'!S66-RANDBETWEEN(1,3)),0),0)&amp;"～"&amp;ROUND(IFERROR(IF(ABS('C-1'!S66)&gt;=10,IF('C-1'!S66&gt;=0,'C-1'!S66*RANDBETWEEN(110,120)*0.01,'C-1'!S66*RANDBETWEEN(80,90)*0.01),'C-1'!S66+RANDBETWEEN(1,3)),0),0)&amp;"】")</f>
        <v/>
      </c>
      <c r="T66" s="346" t="str">
        <f ca="1">IF('C-1'!T66="","","【"&amp;ROUND(IFERROR(IF(ABS('C-1'!T66)&gt;=10,IF('C-1'!T66&gt;=0,'C-1'!T66*RANDBETWEEN(80,90)*0.01,'C-1'!T66*RANDBETWEEN(110,120)*0.01),'C-1'!T66-RANDBETWEEN(1,3)),0),0)&amp;"～"&amp;ROUND(IFERROR(IF(ABS('C-1'!T66)&gt;=10,IF('C-1'!T66&gt;=0,'C-1'!T66*RANDBETWEEN(110,120)*0.01,'C-1'!T66*RANDBETWEEN(80,90)*0.01),'C-1'!T66+RANDBETWEEN(1,3)),0),0)&amp;"】")</f>
        <v/>
      </c>
      <c r="U66" s="346" t="str">
        <f ca="1">IF('C-1'!U66="","","【"&amp;ROUND(IFERROR(IF(ABS('C-1'!U66)&gt;=10,IF('C-1'!U66&gt;=0,'C-1'!U66*RANDBETWEEN(80,90)*0.01,'C-1'!U66*RANDBETWEEN(110,120)*0.01),'C-1'!U66-RANDBETWEEN(1,3)),0),0)&amp;"～"&amp;ROUND(IFERROR(IF(ABS('C-1'!U66)&gt;=10,IF('C-1'!U66&gt;=0,'C-1'!U66*RANDBETWEEN(110,120)*0.01,'C-1'!U66*RANDBETWEEN(80,90)*0.01),'C-1'!U66+RANDBETWEEN(1,3)),0),0)&amp;"】")</f>
        <v/>
      </c>
      <c r="V66" s="346" t="str">
        <f ca="1">IF('C-1'!V66="","","【"&amp;ROUND(IFERROR(IF(ABS('C-1'!V66)&gt;=10,IF('C-1'!V66&gt;=0,'C-1'!V66*RANDBETWEEN(80,90)*0.01,'C-1'!V66*RANDBETWEEN(110,120)*0.01),'C-1'!V66-RANDBETWEEN(1,3)),0),0)&amp;"～"&amp;ROUND(IFERROR(IF(ABS('C-1'!V66)&gt;=10,IF('C-1'!V66&gt;=0,'C-1'!V66*RANDBETWEEN(110,120)*0.01,'C-1'!V66*RANDBETWEEN(80,90)*0.01),'C-1'!V66+RANDBETWEEN(1,3)),0),0)&amp;"】")</f>
        <v/>
      </c>
      <c r="W66" s="346" t="str">
        <f ca="1">IF('C-1'!W66="","","【"&amp;ROUND(IFERROR(IF(ABS('C-1'!W66)&gt;=10,IF('C-1'!W66&gt;=0,'C-1'!W66*RANDBETWEEN(80,90)*0.01,'C-1'!W66*RANDBETWEEN(110,120)*0.01),'C-1'!W66-RANDBETWEEN(1,3)),0),0)&amp;"～"&amp;ROUND(IFERROR(IF(ABS('C-1'!W66)&gt;=10,IF('C-1'!W66&gt;=0,'C-1'!W66*RANDBETWEEN(110,120)*0.01,'C-1'!W66*RANDBETWEEN(80,90)*0.01),'C-1'!W66+RANDBETWEEN(1,3)),0),0)&amp;"】")</f>
        <v/>
      </c>
      <c r="X66" s="675" t="str">
        <f ca="1">IF('C-1'!X66="","","【"&amp;ROUND(IFERROR(IF(ABS('C-1'!X66)&gt;=10,IF('C-1'!X66&gt;=0,'C-1'!X66*RANDBETWEEN(80,90)*0.01,'C-1'!X66*RANDBETWEEN(110,120)*0.01),'C-1'!X66-RANDBETWEEN(1,3)),0),0)&amp;"～"&amp;ROUND(IFERROR(IF(ABS('C-1'!X66)&gt;=10,IF('C-1'!X66&gt;=0,'C-1'!X66*RANDBETWEEN(110,120)*0.01,'C-1'!X66*RANDBETWEEN(80,90)*0.01),'C-1'!X66+RANDBETWEEN(1,3)),0),0)&amp;"】")</f>
        <v/>
      </c>
    </row>
    <row r="67" spans="2:24" ht="30.75" customHeight="1" x14ac:dyDescent="0.2">
      <c r="B67" s="205" t="s">
        <v>274</v>
      </c>
      <c r="C67" s="432" t="str">
        <f>IF('C-1'!C67="","",'C-1'!C67)</f>
        <v/>
      </c>
      <c r="D67" s="432" t="str">
        <f>IF('C-1'!D67="","",'C-1'!D67)</f>
        <v>輸入者</v>
      </c>
      <c r="E67" s="432" t="str">
        <f>IF('C-1'!E67="","",'C-1'!E67)</f>
        <v>非関連企業</v>
      </c>
      <c r="F67" s="340" t="str">
        <f>IF('C-1'!F67="","",'C-1'!F67)</f>
        <v/>
      </c>
      <c r="G67" s="340" t="str">
        <f>IF('C-1'!G67="","",'C-1'!G67)</f>
        <v/>
      </c>
      <c r="H67" s="339" t="str">
        <f>IF('C-1'!H67="","",'C-1'!H67)</f>
        <v/>
      </c>
      <c r="I67" s="340" t="str">
        <f>IF('C-1'!I67="","",'C-1'!I67)</f>
        <v/>
      </c>
      <c r="J67" s="342" t="str">
        <f ca="1">IF('C-1'!J67="","","【"&amp;ROUND(IFERROR(IF(ABS('C-1'!J67)&gt;=10,IF('C-1'!J67&gt;=0,'C-1'!J67*RANDBETWEEN(80,90)*0.01,'C-1'!J67*RANDBETWEEN(110,120)*0.01),'C-1'!J67-RANDBETWEEN(1,3)),0),0)&amp;"～"&amp;ROUND(IFERROR(IF(ABS('C-1'!J67)&gt;=10,IF('C-1'!J67&gt;=0,'C-1'!J67*RANDBETWEEN(110,120)*0.01,'C-1'!J67*RANDBETWEEN(80,90)*0.01),'C-1'!J67+RANDBETWEEN(1,3)),0),0)&amp;"】")</f>
        <v/>
      </c>
      <c r="K67" s="342" t="str">
        <f ca="1">IF('C-1'!K67="","","【"&amp;ROUND(IFERROR(IF(ABS('C-1'!K67)&gt;=10,IF('C-1'!K67&gt;=0,'C-1'!K67*RANDBETWEEN(80,90)*0.01,'C-1'!K67*RANDBETWEEN(110,120)*0.01),'C-1'!K67-RANDBETWEEN(1,3)),0),0)&amp;"～"&amp;ROUND(IFERROR(IF(ABS('C-1'!K67)&gt;=10,IF('C-1'!K67&gt;=0,'C-1'!K67*RANDBETWEEN(110,120)*0.01,'C-1'!K67*RANDBETWEEN(80,90)*0.01),'C-1'!K67+RANDBETWEEN(1,3)),0),0)&amp;"】")</f>
        <v/>
      </c>
      <c r="L67" s="340" t="str">
        <f>IF('C-1'!L67="","",'C-1'!L67)</f>
        <v/>
      </c>
      <c r="M67" s="606" t="str">
        <f>IF('C-1'!M67="","",'C-1'!M67)</f>
        <v/>
      </c>
      <c r="N67" s="45" t="str">
        <f ca="1">IF('C-1'!N67="","","【"&amp;ROUND(IFERROR(IF(ABS('C-1'!N67)&gt;=10,IF('C-1'!N67&gt;=0,'C-1'!N67*RANDBETWEEN(80,90)*0.01,'C-1'!N67*RANDBETWEEN(110,120)*0.01),'C-1'!N67-RANDBETWEEN(1,3)),0),0)&amp;"～"&amp;ROUND(IFERROR(IF(ABS('C-1'!N67)&gt;=10,IF('C-1'!N67&gt;=0,'C-1'!N67*RANDBETWEEN(110,120)*0.01,'C-1'!N67*RANDBETWEEN(80,90)*0.01),'C-1'!N67+RANDBETWEEN(1,3)),0),0)&amp;"】")</f>
        <v/>
      </c>
      <c r="O67" s="45" t="str">
        <f ca="1">IF('C-1'!O67="","","【"&amp;ROUND(IFERROR(IF(ABS('C-1'!O67)&gt;=10,IF('C-1'!O67&gt;=0,'C-1'!O67*RANDBETWEEN(80,90)*0.01,'C-1'!O67*RANDBETWEEN(110,120)*0.01),'C-1'!O67-RANDBETWEEN(1,3)),0),0)&amp;"～"&amp;ROUND(IFERROR(IF(ABS('C-1'!O67)&gt;=10,IF('C-1'!O67&gt;=0,'C-1'!O67*RANDBETWEEN(110,120)*0.01,'C-1'!O67*RANDBETWEEN(80,90)*0.01),'C-1'!O67+RANDBETWEEN(1,3)),0),0)&amp;"】")</f>
        <v/>
      </c>
      <c r="P67" s="45" t="str">
        <f ca="1">IF('C-1'!P67="","","【"&amp;ROUND(IFERROR(IF(ABS('C-1'!P67)&gt;=10,IF('C-1'!P67&gt;=0,'C-1'!P67*RANDBETWEEN(80,90)*0.01,'C-1'!P67*RANDBETWEEN(110,120)*0.01),'C-1'!P67-RANDBETWEEN(1,3)),0),0)&amp;"～"&amp;ROUND(IFERROR(IF(ABS('C-1'!P67)&gt;=10,IF('C-1'!P67&gt;=0,'C-1'!P67*RANDBETWEEN(110,120)*0.01,'C-1'!P67*RANDBETWEEN(80,90)*0.01),'C-1'!P67+RANDBETWEEN(1,3)),0),0)&amp;"】")</f>
        <v/>
      </c>
      <c r="Q67" s="45" t="str">
        <f ca="1">IF('C-1'!Q67="","","【"&amp;ROUND(IFERROR(IF(ABS('C-1'!Q67)&gt;=10,IF('C-1'!Q67&gt;=0,'C-1'!Q67*RANDBETWEEN(80,90)*0.01,'C-1'!Q67*RANDBETWEEN(110,120)*0.01),'C-1'!Q67-RANDBETWEEN(1,3)),0),0)&amp;"～"&amp;ROUND(IFERROR(IF(ABS('C-1'!Q67)&gt;=10,IF('C-1'!Q67&gt;=0,'C-1'!Q67*RANDBETWEEN(110,120)*0.01,'C-1'!Q67*RANDBETWEEN(80,90)*0.01),'C-1'!Q67+RANDBETWEEN(1,3)),0),0)&amp;"】")</f>
        <v/>
      </c>
      <c r="R67" s="346" t="str">
        <f ca="1">IF('C-1'!R67="","","【"&amp;ROUND(IFERROR(IF(ABS('C-1'!R67)&gt;=10,IF('C-1'!R67&gt;=0,'C-1'!R67*RANDBETWEEN(80,90)*0.01,'C-1'!R67*RANDBETWEEN(110,120)*0.01),'C-1'!R67-RANDBETWEEN(1,3)),0),0)&amp;"～"&amp;ROUND(IFERROR(IF(ABS('C-1'!R67)&gt;=10,IF('C-1'!R67&gt;=0,'C-1'!R67*RANDBETWEEN(110,120)*0.01,'C-1'!R67*RANDBETWEEN(80,90)*0.01),'C-1'!R67+RANDBETWEEN(1,3)),0),0)&amp;"】")</f>
        <v/>
      </c>
      <c r="S67" s="346" t="str">
        <f ca="1">IF('C-1'!S67="","","【"&amp;ROUND(IFERROR(IF(ABS('C-1'!S67)&gt;=10,IF('C-1'!S67&gt;=0,'C-1'!S67*RANDBETWEEN(80,90)*0.01,'C-1'!S67*RANDBETWEEN(110,120)*0.01),'C-1'!S67-RANDBETWEEN(1,3)),0),0)&amp;"～"&amp;ROUND(IFERROR(IF(ABS('C-1'!S67)&gt;=10,IF('C-1'!S67&gt;=0,'C-1'!S67*RANDBETWEEN(110,120)*0.01,'C-1'!S67*RANDBETWEEN(80,90)*0.01),'C-1'!S67+RANDBETWEEN(1,3)),0),0)&amp;"】")</f>
        <v/>
      </c>
      <c r="T67" s="346" t="str">
        <f ca="1">IF('C-1'!T67="","","【"&amp;ROUND(IFERROR(IF(ABS('C-1'!T67)&gt;=10,IF('C-1'!T67&gt;=0,'C-1'!T67*RANDBETWEEN(80,90)*0.01,'C-1'!T67*RANDBETWEEN(110,120)*0.01),'C-1'!T67-RANDBETWEEN(1,3)),0),0)&amp;"～"&amp;ROUND(IFERROR(IF(ABS('C-1'!T67)&gt;=10,IF('C-1'!T67&gt;=0,'C-1'!T67*RANDBETWEEN(110,120)*0.01,'C-1'!T67*RANDBETWEEN(80,90)*0.01),'C-1'!T67+RANDBETWEEN(1,3)),0),0)&amp;"】")</f>
        <v/>
      </c>
      <c r="U67" s="346" t="str">
        <f ca="1">IF('C-1'!U67="","","【"&amp;ROUND(IFERROR(IF(ABS('C-1'!U67)&gt;=10,IF('C-1'!U67&gt;=0,'C-1'!U67*RANDBETWEEN(80,90)*0.01,'C-1'!U67*RANDBETWEEN(110,120)*0.01),'C-1'!U67-RANDBETWEEN(1,3)),0),0)&amp;"～"&amp;ROUND(IFERROR(IF(ABS('C-1'!U67)&gt;=10,IF('C-1'!U67&gt;=0,'C-1'!U67*RANDBETWEEN(110,120)*0.01,'C-1'!U67*RANDBETWEEN(80,90)*0.01),'C-1'!U67+RANDBETWEEN(1,3)),0),0)&amp;"】")</f>
        <v/>
      </c>
      <c r="V67" s="346" t="str">
        <f ca="1">IF('C-1'!V67="","","【"&amp;ROUND(IFERROR(IF(ABS('C-1'!V67)&gt;=10,IF('C-1'!V67&gt;=0,'C-1'!V67*RANDBETWEEN(80,90)*0.01,'C-1'!V67*RANDBETWEEN(110,120)*0.01),'C-1'!V67-RANDBETWEEN(1,3)),0),0)&amp;"～"&amp;ROUND(IFERROR(IF(ABS('C-1'!V67)&gt;=10,IF('C-1'!V67&gt;=0,'C-1'!V67*RANDBETWEEN(110,120)*0.01,'C-1'!V67*RANDBETWEEN(80,90)*0.01),'C-1'!V67+RANDBETWEEN(1,3)),0),0)&amp;"】")</f>
        <v/>
      </c>
      <c r="W67" s="346" t="str">
        <f ca="1">IF('C-1'!W67="","","【"&amp;ROUND(IFERROR(IF(ABS('C-1'!W67)&gt;=10,IF('C-1'!W67&gt;=0,'C-1'!W67*RANDBETWEEN(80,90)*0.01,'C-1'!W67*RANDBETWEEN(110,120)*0.01),'C-1'!W67-RANDBETWEEN(1,3)),0),0)&amp;"～"&amp;ROUND(IFERROR(IF(ABS('C-1'!W67)&gt;=10,IF('C-1'!W67&gt;=0,'C-1'!W67*RANDBETWEEN(110,120)*0.01,'C-1'!W67*RANDBETWEEN(80,90)*0.01),'C-1'!W67+RANDBETWEEN(1,3)),0),0)&amp;"】")</f>
        <v/>
      </c>
      <c r="X67" s="675" t="str">
        <f ca="1">IF('C-1'!X67="","","【"&amp;ROUND(IFERROR(IF(ABS('C-1'!X67)&gt;=10,IF('C-1'!X67&gt;=0,'C-1'!X67*RANDBETWEEN(80,90)*0.01,'C-1'!X67*RANDBETWEEN(110,120)*0.01),'C-1'!X67-RANDBETWEEN(1,3)),0),0)&amp;"～"&amp;ROUND(IFERROR(IF(ABS('C-1'!X67)&gt;=10,IF('C-1'!X67&gt;=0,'C-1'!X67*RANDBETWEEN(110,120)*0.01,'C-1'!X67*RANDBETWEEN(80,90)*0.01),'C-1'!X67+RANDBETWEEN(1,3)),0),0)&amp;"】")</f>
        <v/>
      </c>
    </row>
    <row r="68" spans="2:24" ht="30.75" customHeight="1" x14ac:dyDescent="0.2">
      <c r="B68" s="205" t="s">
        <v>274</v>
      </c>
      <c r="C68" s="432" t="str">
        <f>IF('C-1'!C68="","",'C-1'!C68)</f>
        <v/>
      </c>
      <c r="D68" s="432" t="str">
        <f>IF('C-1'!D68="","",'C-1'!D68)</f>
        <v>輸入者</v>
      </c>
      <c r="E68" s="432" t="str">
        <f>IF('C-1'!E68="","",'C-1'!E68)</f>
        <v>非関連企業</v>
      </c>
      <c r="F68" s="340" t="str">
        <f>IF('C-1'!F68="","",'C-1'!F68)</f>
        <v/>
      </c>
      <c r="G68" s="340" t="str">
        <f>IF('C-1'!G68="","",'C-1'!G68)</f>
        <v/>
      </c>
      <c r="H68" s="339" t="str">
        <f>IF('C-1'!H68="","",'C-1'!H68)</f>
        <v/>
      </c>
      <c r="I68" s="340" t="str">
        <f>IF('C-1'!I68="","",'C-1'!I68)</f>
        <v/>
      </c>
      <c r="J68" s="342" t="str">
        <f ca="1">IF('C-1'!J68="","","【"&amp;ROUND(IFERROR(IF(ABS('C-1'!J68)&gt;=10,IF('C-1'!J68&gt;=0,'C-1'!J68*RANDBETWEEN(80,90)*0.01,'C-1'!J68*RANDBETWEEN(110,120)*0.01),'C-1'!J68-RANDBETWEEN(1,3)),0),0)&amp;"～"&amp;ROUND(IFERROR(IF(ABS('C-1'!J68)&gt;=10,IF('C-1'!J68&gt;=0,'C-1'!J68*RANDBETWEEN(110,120)*0.01,'C-1'!J68*RANDBETWEEN(80,90)*0.01),'C-1'!J68+RANDBETWEEN(1,3)),0),0)&amp;"】")</f>
        <v/>
      </c>
      <c r="K68" s="342" t="str">
        <f ca="1">IF('C-1'!K68="","","【"&amp;ROUND(IFERROR(IF(ABS('C-1'!K68)&gt;=10,IF('C-1'!K68&gt;=0,'C-1'!K68*RANDBETWEEN(80,90)*0.01,'C-1'!K68*RANDBETWEEN(110,120)*0.01),'C-1'!K68-RANDBETWEEN(1,3)),0),0)&amp;"～"&amp;ROUND(IFERROR(IF(ABS('C-1'!K68)&gt;=10,IF('C-1'!K68&gt;=0,'C-1'!K68*RANDBETWEEN(110,120)*0.01,'C-1'!K68*RANDBETWEEN(80,90)*0.01),'C-1'!K68+RANDBETWEEN(1,3)),0),0)&amp;"】")</f>
        <v/>
      </c>
      <c r="L68" s="340" t="str">
        <f>IF('C-1'!L68="","",'C-1'!L68)</f>
        <v/>
      </c>
      <c r="M68" s="606" t="str">
        <f>IF('C-1'!M68="","",'C-1'!M68)</f>
        <v/>
      </c>
      <c r="N68" s="45" t="str">
        <f ca="1">IF('C-1'!N68="","","【"&amp;ROUND(IFERROR(IF(ABS('C-1'!N68)&gt;=10,IF('C-1'!N68&gt;=0,'C-1'!N68*RANDBETWEEN(80,90)*0.01,'C-1'!N68*RANDBETWEEN(110,120)*0.01),'C-1'!N68-RANDBETWEEN(1,3)),0),0)&amp;"～"&amp;ROUND(IFERROR(IF(ABS('C-1'!N68)&gt;=10,IF('C-1'!N68&gt;=0,'C-1'!N68*RANDBETWEEN(110,120)*0.01,'C-1'!N68*RANDBETWEEN(80,90)*0.01),'C-1'!N68+RANDBETWEEN(1,3)),0),0)&amp;"】")</f>
        <v/>
      </c>
      <c r="O68" s="45" t="str">
        <f ca="1">IF('C-1'!O68="","","【"&amp;ROUND(IFERROR(IF(ABS('C-1'!O68)&gt;=10,IF('C-1'!O68&gt;=0,'C-1'!O68*RANDBETWEEN(80,90)*0.01,'C-1'!O68*RANDBETWEEN(110,120)*0.01),'C-1'!O68-RANDBETWEEN(1,3)),0),0)&amp;"～"&amp;ROUND(IFERROR(IF(ABS('C-1'!O68)&gt;=10,IF('C-1'!O68&gt;=0,'C-1'!O68*RANDBETWEEN(110,120)*0.01,'C-1'!O68*RANDBETWEEN(80,90)*0.01),'C-1'!O68+RANDBETWEEN(1,3)),0),0)&amp;"】")</f>
        <v/>
      </c>
      <c r="P68" s="45" t="str">
        <f ca="1">IF('C-1'!P68="","","【"&amp;ROUND(IFERROR(IF(ABS('C-1'!P68)&gt;=10,IF('C-1'!P68&gt;=0,'C-1'!P68*RANDBETWEEN(80,90)*0.01,'C-1'!P68*RANDBETWEEN(110,120)*0.01),'C-1'!P68-RANDBETWEEN(1,3)),0),0)&amp;"～"&amp;ROUND(IFERROR(IF(ABS('C-1'!P68)&gt;=10,IF('C-1'!P68&gt;=0,'C-1'!P68*RANDBETWEEN(110,120)*0.01,'C-1'!P68*RANDBETWEEN(80,90)*0.01),'C-1'!P68+RANDBETWEEN(1,3)),0),0)&amp;"】")</f>
        <v/>
      </c>
      <c r="Q68" s="45" t="str">
        <f ca="1">IF('C-1'!Q68="","","【"&amp;ROUND(IFERROR(IF(ABS('C-1'!Q68)&gt;=10,IF('C-1'!Q68&gt;=0,'C-1'!Q68*RANDBETWEEN(80,90)*0.01,'C-1'!Q68*RANDBETWEEN(110,120)*0.01),'C-1'!Q68-RANDBETWEEN(1,3)),0),0)&amp;"～"&amp;ROUND(IFERROR(IF(ABS('C-1'!Q68)&gt;=10,IF('C-1'!Q68&gt;=0,'C-1'!Q68*RANDBETWEEN(110,120)*0.01,'C-1'!Q68*RANDBETWEEN(80,90)*0.01),'C-1'!Q68+RANDBETWEEN(1,3)),0),0)&amp;"】")</f>
        <v/>
      </c>
      <c r="R68" s="346" t="str">
        <f ca="1">IF('C-1'!R68="","","【"&amp;ROUND(IFERROR(IF(ABS('C-1'!R68)&gt;=10,IF('C-1'!R68&gt;=0,'C-1'!R68*RANDBETWEEN(80,90)*0.01,'C-1'!R68*RANDBETWEEN(110,120)*0.01),'C-1'!R68-RANDBETWEEN(1,3)),0),0)&amp;"～"&amp;ROUND(IFERROR(IF(ABS('C-1'!R68)&gt;=10,IF('C-1'!R68&gt;=0,'C-1'!R68*RANDBETWEEN(110,120)*0.01,'C-1'!R68*RANDBETWEEN(80,90)*0.01),'C-1'!R68+RANDBETWEEN(1,3)),0),0)&amp;"】")</f>
        <v/>
      </c>
      <c r="S68" s="346" t="str">
        <f ca="1">IF('C-1'!S68="","","【"&amp;ROUND(IFERROR(IF(ABS('C-1'!S68)&gt;=10,IF('C-1'!S68&gt;=0,'C-1'!S68*RANDBETWEEN(80,90)*0.01,'C-1'!S68*RANDBETWEEN(110,120)*0.01),'C-1'!S68-RANDBETWEEN(1,3)),0),0)&amp;"～"&amp;ROUND(IFERROR(IF(ABS('C-1'!S68)&gt;=10,IF('C-1'!S68&gt;=0,'C-1'!S68*RANDBETWEEN(110,120)*0.01,'C-1'!S68*RANDBETWEEN(80,90)*0.01),'C-1'!S68+RANDBETWEEN(1,3)),0),0)&amp;"】")</f>
        <v/>
      </c>
      <c r="T68" s="346" t="str">
        <f ca="1">IF('C-1'!T68="","","【"&amp;ROUND(IFERROR(IF(ABS('C-1'!T68)&gt;=10,IF('C-1'!T68&gt;=0,'C-1'!T68*RANDBETWEEN(80,90)*0.01,'C-1'!T68*RANDBETWEEN(110,120)*0.01),'C-1'!T68-RANDBETWEEN(1,3)),0),0)&amp;"～"&amp;ROUND(IFERROR(IF(ABS('C-1'!T68)&gt;=10,IF('C-1'!T68&gt;=0,'C-1'!T68*RANDBETWEEN(110,120)*0.01,'C-1'!T68*RANDBETWEEN(80,90)*0.01),'C-1'!T68+RANDBETWEEN(1,3)),0),0)&amp;"】")</f>
        <v/>
      </c>
      <c r="U68" s="346" t="str">
        <f ca="1">IF('C-1'!U68="","","【"&amp;ROUND(IFERROR(IF(ABS('C-1'!U68)&gt;=10,IF('C-1'!U68&gt;=0,'C-1'!U68*RANDBETWEEN(80,90)*0.01,'C-1'!U68*RANDBETWEEN(110,120)*0.01),'C-1'!U68-RANDBETWEEN(1,3)),0),0)&amp;"～"&amp;ROUND(IFERROR(IF(ABS('C-1'!U68)&gt;=10,IF('C-1'!U68&gt;=0,'C-1'!U68*RANDBETWEEN(110,120)*0.01,'C-1'!U68*RANDBETWEEN(80,90)*0.01),'C-1'!U68+RANDBETWEEN(1,3)),0),0)&amp;"】")</f>
        <v/>
      </c>
      <c r="V68" s="346" t="str">
        <f ca="1">IF('C-1'!V68="","","【"&amp;ROUND(IFERROR(IF(ABS('C-1'!V68)&gt;=10,IF('C-1'!V68&gt;=0,'C-1'!V68*RANDBETWEEN(80,90)*0.01,'C-1'!V68*RANDBETWEEN(110,120)*0.01),'C-1'!V68-RANDBETWEEN(1,3)),0),0)&amp;"～"&amp;ROUND(IFERROR(IF(ABS('C-1'!V68)&gt;=10,IF('C-1'!V68&gt;=0,'C-1'!V68*RANDBETWEEN(110,120)*0.01,'C-1'!V68*RANDBETWEEN(80,90)*0.01),'C-1'!V68+RANDBETWEEN(1,3)),0),0)&amp;"】")</f>
        <v/>
      </c>
      <c r="W68" s="346" t="str">
        <f ca="1">IF('C-1'!W68="","","【"&amp;ROUND(IFERROR(IF(ABS('C-1'!W68)&gt;=10,IF('C-1'!W68&gt;=0,'C-1'!W68*RANDBETWEEN(80,90)*0.01,'C-1'!W68*RANDBETWEEN(110,120)*0.01),'C-1'!W68-RANDBETWEEN(1,3)),0),0)&amp;"～"&amp;ROUND(IFERROR(IF(ABS('C-1'!W68)&gt;=10,IF('C-1'!W68&gt;=0,'C-1'!W68*RANDBETWEEN(110,120)*0.01,'C-1'!W68*RANDBETWEEN(80,90)*0.01),'C-1'!W68+RANDBETWEEN(1,3)),0),0)&amp;"】")</f>
        <v/>
      </c>
      <c r="X68" s="675" t="str">
        <f ca="1">IF('C-1'!X68="","","【"&amp;ROUND(IFERROR(IF(ABS('C-1'!X68)&gt;=10,IF('C-1'!X68&gt;=0,'C-1'!X68*RANDBETWEEN(80,90)*0.01,'C-1'!X68*RANDBETWEEN(110,120)*0.01),'C-1'!X68-RANDBETWEEN(1,3)),0),0)&amp;"～"&amp;ROUND(IFERROR(IF(ABS('C-1'!X68)&gt;=10,IF('C-1'!X68&gt;=0,'C-1'!X68*RANDBETWEEN(110,120)*0.01,'C-1'!X68*RANDBETWEEN(80,90)*0.01),'C-1'!X68+RANDBETWEEN(1,3)),0),0)&amp;"】")</f>
        <v/>
      </c>
    </row>
    <row r="69" spans="2:24" ht="30.75" customHeight="1" x14ac:dyDescent="0.2">
      <c r="B69" s="205" t="s">
        <v>274</v>
      </c>
      <c r="C69" s="432" t="str">
        <f>IF('C-1'!C69="","",'C-1'!C69)</f>
        <v/>
      </c>
      <c r="D69" s="432" t="str">
        <f>IF('C-1'!D69="","",'C-1'!D69)</f>
        <v>輸入者</v>
      </c>
      <c r="E69" s="432" t="str">
        <f>IF('C-1'!E69="","",'C-1'!E69)</f>
        <v>非関連企業</v>
      </c>
      <c r="F69" s="340" t="str">
        <f>IF('C-1'!F69="","",'C-1'!F69)</f>
        <v/>
      </c>
      <c r="G69" s="340" t="str">
        <f>IF('C-1'!G69="","",'C-1'!G69)</f>
        <v/>
      </c>
      <c r="H69" s="339" t="str">
        <f>IF('C-1'!H69="","",'C-1'!H69)</f>
        <v/>
      </c>
      <c r="I69" s="340" t="str">
        <f>IF('C-1'!I69="","",'C-1'!I69)</f>
        <v/>
      </c>
      <c r="J69" s="342" t="str">
        <f ca="1">IF('C-1'!J69="","","【"&amp;ROUND(IFERROR(IF(ABS('C-1'!J69)&gt;=10,IF('C-1'!J69&gt;=0,'C-1'!J69*RANDBETWEEN(80,90)*0.01,'C-1'!J69*RANDBETWEEN(110,120)*0.01),'C-1'!J69-RANDBETWEEN(1,3)),0),0)&amp;"～"&amp;ROUND(IFERROR(IF(ABS('C-1'!J69)&gt;=10,IF('C-1'!J69&gt;=0,'C-1'!J69*RANDBETWEEN(110,120)*0.01,'C-1'!J69*RANDBETWEEN(80,90)*0.01),'C-1'!J69+RANDBETWEEN(1,3)),0),0)&amp;"】")</f>
        <v/>
      </c>
      <c r="K69" s="342" t="str">
        <f ca="1">IF('C-1'!K69="","","【"&amp;ROUND(IFERROR(IF(ABS('C-1'!K69)&gt;=10,IF('C-1'!K69&gt;=0,'C-1'!K69*RANDBETWEEN(80,90)*0.01,'C-1'!K69*RANDBETWEEN(110,120)*0.01),'C-1'!K69-RANDBETWEEN(1,3)),0),0)&amp;"～"&amp;ROUND(IFERROR(IF(ABS('C-1'!K69)&gt;=10,IF('C-1'!K69&gt;=0,'C-1'!K69*RANDBETWEEN(110,120)*0.01,'C-1'!K69*RANDBETWEEN(80,90)*0.01),'C-1'!K69+RANDBETWEEN(1,3)),0),0)&amp;"】")</f>
        <v/>
      </c>
      <c r="L69" s="340" t="str">
        <f>IF('C-1'!L69="","",'C-1'!L69)</f>
        <v/>
      </c>
      <c r="M69" s="606" t="str">
        <f>IF('C-1'!M69="","",'C-1'!M69)</f>
        <v/>
      </c>
      <c r="N69" s="45" t="str">
        <f ca="1">IF('C-1'!N69="","","【"&amp;ROUND(IFERROR(IF(ABS('C-1'!N69)&gt;=10,IF('C-1'!N69&gt;=0,'C-1'!N69*RANDBETWEEN(80,90)*0.01,'C-1'!N69*RANDBETWEEN(110,120)*0.01),'C-1'!N69-RANDBETWEEN(1,3)),0),0)&amp;"～"&amp;ROUND(IFERROR(IF(ABS('C-1'!N69)&gt;=10,IF('C-1'!N69&gt;=0,'C-1'!N69*RANDBETWEEN(110,120)*0.01,'C-1'!N69*RANDBETWEEN(80,90)*0.01),'C-1'!N69+RANDBETWEEN(1,3)),0),0)&amp;"】")</f>
        <v/>
      </c>
      <c r="O69" s="45" t="str">
        <f ca="1">IF('C-1'!O69="","","【"&amp;ROUND(IFERROR(IF(ABS('C-1'!O69)&gt;=10,IF('C-1'!O69&gt;=0,'C-1'!O69*RANDBETWEEN(80,90)*0.01,'C-1'!O69*RANDBETWEEN(110,120)*0.01),'C-1'!O69-RANDBETWEEN(1,3)),0),0)&amp;"～"&amp;ROUND(IFERROR(IF(ABS('C-1'!O69)&gt;=10,IF('C-1'!O69&gt;=0,'C-1'!O69*RANDBETWEEN(110,120)*0.01,'C-1'!O69*RANDBETWEEN(80,90)*0.01),'C-1'!O69+RANDBETWEEN(1,3)),0),0)&amp;"】")</f>
        <v/>
      </c>
      <c r="P69" s="45" t="str">
        <f ca="1">IF('C-1'!P69="","","【"&amp;ROUND(IFERROR(IF(ABS('C-1'!P69)&gt;=10,IF('C-1'!P69&gt;=0,'C-1'!P69*RANDBETWEEN(80,90)*0.01,'C-1'!P69*RANDBETWEEN(110,120)*0.01),'C-1'!P69-RANDBETWEEN(1,3)),0),0)&amp;"～"&amp;ROUND(IFERROR(IF(ABS('C-1'!P69)&gt;=10,IF('C-1'!P69&gt;=0,'C-1'!P69*RANDBETWEEN(110,120)*0.01,'C-1'!P69*RANDBETWEEN(80,90)*0.01),'C-1'!P69+RANDBETWEEN(1,3)),0),0)&amp;"】")</f>
        <v/>
      </c>
      <c r="Q69" s="45" t="str">
        <f ca="1">IF('C-1'!Q69="","","【"&amp;ROUND(IFERROR(IF(ABS('C-1'!Q69)&gt;=10,IF('C-1'!Q69&gt;=0,'C-1'!Q69*RANDBETWEEN(80,90)*0.01,'C-1'!Q69*RANDBETWEEN(110,120)*0.01),'C-1'!Q69-RANDBETWEEN(1,3)),0),0)&amp;"～"&amp;ROUND(IFERROR(IF(ABS('C-1'!Q69)&gt;=10,IF('C-1'!Q69&gt;=0,'C-1'!Q69*RANDBETWEEN(110,120)*0.01,'C-1'!Q69*RANDBETWEEN(80,90)*0.01),'C-1'!Q69+RANDBETWEEN(1,3)),0),0)&amp;"】")</f>
        <v/>
      </c>
      <c r="R69" s="346" t="str">
        <f ca="1">IF('C-1'!R69="","","【"&amp;ROUND(IFERROR(IF(ABS('C-1'!R69)&gt;=10,IF('C-1'!R69&gt;=0,'C-1'!R69*RANDBETWEEN(80,90)*0.01,'C-1'!R69*RANDBETWEEN(110,120)*0.01),'C-1'!R69-RANDBETWEEN(1,3)),0),0)&amp;"～"&amp;ROUND(IFERROR(IF(ABS('C-1'!R69)&gt;=10,IF('C-1'!R69&gt;=0,'C-1'!R69*RANDBETWEEN(110,120)*0.01,'C-1'!R69*RANDBETWEEN(80,90)*0.01),'C-1'!R69+RANDBETWEEN(1,3)),0),0)&amp;"】")</f>
        <v/>
      </c>
      <c r="S69" s="346" t="str">
        <f ca="1">IF('C-1'!S69="","","【"&amp;ROUND(IFERROR(IF(ABS('C-1'!S69)&gt;=10,IF('C-1'!S69&gt;=0,'C-1'!S69*RANDBETWEEN(80,90)*0.01,'C-1'!S69*RANDBETWEEN(110,120)*0.01),'C-1'!S69-RANDBETWEEN(1,3)),0),0)&amp;"～"&amp;ROUND(IFERROR(IF(ABS('C-1'!S69)&gt;=10,IF('C-1'!S69&gt;=0,'C-1'!S69*RANDBETWEEN(110,120)*0.01,'C-1'!S69*RANDBETWEEN(80,90)*0.01),'C-1'!S69+RANDBETWEEN(1,3)),0),0)&amp;"】")</f>
        <v/>
      </c>
      <c r="T69" s="346" t="str">
        <f ca="1">IF('C-1'!T69="","","【"&amp;ROUND(IFERROR(IF(ABS('C-1'!T69)&gt;=10,IF('C-1'!T69&gt;=0,'C-1'!T69*RANDBETWEEN(80,90)*0.01,'C-1'!T69*RANDBETWEEN(110,120)*0.01),'C-1'!T69-RANDBETWEEN(1,3)),0),0)&amp;"～"&amp;ROUND(IFERROR(IF(ABS('C-1'!T69)&gt;=10,IF('C-1'!T69&gt;=0,'C-1'!T69*RANDBETWEEN(110,120)*0.01,'C-1'!T69*RANDBETWEEN(80,90)*0.01),'C-1'!T69+RANDBETWEEN(1,3)),0),0)&amp;"】")</f>
        <v/>
      </c>
      <c r="U69" s="346" t="str">
        <f ca="1">IF('C-1'!U69="","","【"&amp;ROUND(IFERROR(IF(ABS('C-1'!U69)&gt;=10,IF('C-1'!U69&gt;=0,'C-1'!U69*RANDBETWEEN(80,90)*0.01,'C-1'!U69*RANDBETWEEN(110,120)*0.01),'C-1'!U69-RANDBETWEEN(1,3)),0),0)&amp;"～"&amp;ROUND(IFERROR(IF(ABS('C-1'!U69)&gt;=10,IF('C-1'!U69&gt;=0,'C-1'!U69*RANDBETWEEN(110,120)*0.01,'C-1'!U69*RANDBETWEEN(80,90)*0.01),'C-1'!U69+RANDBETWEEN(1,3)),0),0)&amp;"】")</f>
        <v/>
      </c>
      <c r="V69" s="346" t="str">
        <f ca="1">IF('C-1'!V69="","","【"&amp;ROUND(IFERROR(IF(ABS('C-1'!V69)&gt;=10,IF('C-1'!V69&gt;=0,'C-1'!V69*RANDBETWEEN(80,90)*0.01,'C-1'!V69*RANDBETWEEN(110,120)*0.01),'C-1'!V69-RANDBETWEEN(1,3)),0),0)&amp;"～"&amp;ROUND(IFERROR(IF(ABS('C-1'!V69)&gt;=10,IF('C-1'!V69&gt;=0,'C-1'!V69*RANDBETWEEN(110,120)*0.01,'C-1'!V69*RANDBETWEEN(80,90)*0.01),'C-1'!V69+RANDBETWEEN(1,3)),0),0)&amp;"】")</f>
        <v/>
      </c>
      <c r="W69" s="346" t="str">
        <f ca="1">IF('C-1'!W69="","","【"&amp;ROUND(IFERROR(IF(ABS('C-1'!W69)&gt;=10,IF('C-1'!W69&gt;=0,'C-1'!W69*RANDBETWEEN(80,90)*0.01,'C-1'!W69*RANDBETWEEN(110,120)*0.01),'C-1'!W69-RANDBETWEEN(1,3)),0),0)&amp;"～"&amp;ROUND(IFERROR(IF(ABS('C-1'!W69)&gt;=10,IF('C-1'!W69&gt;=0,'C-1'!W69*RANDBETWEEN(110,120)*0.01,'C-1'!W69*RANDBETWEEN(80,90)*0.01),'C-1'!W69+RANDBETWEEN(1,3)),0),0)&amp;"】")</f>
        <v/>
      </c>
      <c r="X69" s="675" t="str">
        <f ca="1">IF('C-1'!X69="","","【"&amp;ROUND(IFERROR(IF(ABS('C-1'!X69)&gt;=10,IF('C-1'!X69&gt;=0,'C-1'!X69*RANDBETWEEN(80,90)*0.01,'C-1'!X69*RANDBETWEEN(110,120)*0.01),'C-1'!X69-RANDBETWEEN(1,3)),0),0)&amp;"～"&amp;ROUND(IFERROR(IF(ABS('C-1'!X69)&gt;=10,IF('C-1'!X69&gt;=0,'C-1'!X69*RANDBETWEEN(110,120)*0.01,'C-1'!X69*RANDBETWEEN(80,90)*0.01),'C-1'!X69+RANDBETWEEN(1,3)),0),0)&amp;"】")</f>
        <v/>
      </c>
    </row>
    <row r="70" spans="2:24" ht="30.75" customHeight="1" x14ac:dyDescent="0.2">
      <c r="B70" s="205" t="s">
        <v>274</v>
      </c>
      <c r="C70" s="432" t="str">
        <f>IF('C-1'!C70="","",'C-1'!C70)</f>
        <v/>
      </c>
      <c r="D70" s="432" t="str">
        <f>IF('C-1'!D70="","",'C-1'!D70)</f>
        <v>輸入者</v>
      </c>
      <c r="E70" s="432" t="str">
        <f>IF('C-1'!E70="","",'C-1'!E70)</f>
        <v>非関連企業</v>
      </c>
      <c r="F70" s="340" t="str">
        <f>IF('C-1'!F70="","",'C-1'!F70)</f>
        <v/>
      </c>
      <c r="G70" s="340" t="str">
        <f>IF('C-1'!G70="","",'C-1'!G70)</f>
        <v/>
      </c>
      <c r="H70" s="339" t="str">
        <f>IF('C-1'!H70="","",'C-1'!H70)</f>
        <v/>
      </c>
      <c r="I70" s="340" t="str">
        <f>IF('C-1'!I70="","",'C-1'!I70)</f>
        <v/>
      </c>
      <c r="J70" s="342" t="str">
        <f ca="1">IF('C-1'!J70="","","【"&amp;ROUND(IFERROR(IF(ABS('C-1'!J70)&gt;=10,IF('C-1'!J70&gt;=0,'C-1'!J70*RANDBETWEEN(80,90)*0.01,'C-1'!J70*RANDBETWEEN(110,120)*0.01),'C-1'!J70-RANDBETWEEN(1,3)),0),0)&amp;"～"&amp;ROUND(IFERROR(IF(ABS('C-1'!J70)&gt;=10,IF('C-1'!J70&gt;=0,'C-1'!J70*RANDBETWEEN(110,120)*0.01,'C-1'!J70*RANDBETWEEN(80,90)*0.01),'C-1'!J70+RANDBETWEEN(1,3)),0),0)&amp;"】")</f>
        <v/>
      </c>
      <c r="K70" s="342" t="str">
        <f ca="1">IF('C-1'!K70="","","【"&amp;ROUND(IFERROR(IF(ABS('C-1'!K70)&gt;=10,IF('C-1'!K70&gt;=0,'C-1'!K70*RANDBETWEEN(80,90)*0.01,'C-1'!K70*RANDBETWEEN(110,120)*0.01),'C-1'!K70-RANDBETWEEN(1,3)),0),0)&amp;"～"&amp;ROUND(IFERROR(IF(ABS('C-1'!K70)&gt;=10,IF('C-1'!K70&gt;=0,'C-1'!K70*RANDBETWEEN(110,120)*0.01,'C-1'!K70*RANDBETWEEN(80,90)*0.01),'C-1'!K70+RANDBETWEEN(1,3)),0),0)&amp;"】")</f>
        <v/>
      </c>
      <c r="L70" s="340" t="str">
        <f>IF('C-1'!L70="","",'C-1'!L70)</f>
        <v/>
      </c>
      <c r="M70" s="606" t="str">
        <f>IF('C-1'!M70="","",'C-1'!M70)</f>
        <v/>
      </c>
      <c r="N70" s="45" t="str">
        <f ca="1">IF('C-1'!N70="","","【"&amp;ROUND(IFERROR(IF(ABS('C-1'!N70)&gt;=10,IF('C-1'!N70&gt;=0,'C-1'!N70*RANDBETWEEN(80,90)*0.01,'C-1'!N70*RANDBETWEEN(110,120)*0.01),'C-1'!N70-RANDBETWEEN(1,3)),0),0)&amp;"～"&amp;ROUND(IFERROR(IF(ABS('C-1'!N70)&gt;=10,IF('C-1'!N70&gt;=0,'C-1'!N70*RANDBETWEEN(110,120)*0.01,'C-1'!N70*RANDBETWEEN(80,90)*0.01),'C-1'!N70+RANDBETWEEN(1,3)),0),0)&amp;"】")</f>
        <v/>
      </c>
      <c r="O70" s="45" t="str">
        <f ca="1">IF('C-1'!O70="","","【"&amp;ROUND(IFERROR(IF(ABS('C-1'!O70)&gt;=10,IF('C-1'!O70&gt;=0,'C-1'!O70*RANDBETWEEN(80,90)*0.01,'C-1'!O70*RANDBETWEEN(110,120)*0.01),'C-1'!O70-RANDBETWEEN(1,3)),0),0)&amp;"～"&amp;ROUND(IFERROR(IF(ABS('C-1'!O70)&gt;=10,IF('C-1'!O70&gt;=0,'C-1'!O70*RANDBETWEEN(110,120)*0.01,'C-1'!O70*RANDBETWEEN(80,90)*0.01),'C-1'!O70+RANDBETWEEN(1,3)),0),0)&amp;"】")</f>
        <v/>
      </c>
      <c r="P70" s="45" t="str">
        <f ca="1">IF('C-1'!P70="","","【"&amp;ROUND(IFERROR(IF(ABS('C-1'!P70)&gt;=10,IF('C-1'!P70&gt;=0,'C-1'!P70*RANDBETWEEN(80,90)*0.01,'C-1'!P70*RANDBETWEEN(110,120)*0.01),'C-1'!P70-RANDBETWEEN(1,3)),0),0)&amp;"～"&amp;ROUND(IFERROR(IF(ABS('C-1'!P70)&gt;=10,IF('C-1'!P70&gt;=0,'C-1'!P70*RANDBETWEEN(110,120)*0.01,'C-1'!P70*RANDBETWEEN(80,90)*0.01),'C-1'!P70+RANDBETWEEN(1,3)),0),0)&amp;"】")</f>
        <v/>
      </c>
      <c r="Q70" s="45" t="str">
        <f ca="1">IF('C-1'!Q70="","","【"&amp;ROUND(IFERROR(IF(ABS('C-1'!Q70)&gt;=10,IF('C-1'!Q70&gt;=0,'C-1'!Q70*RANDBETWEEN(80,90)*0.01,'C-1'!Q70*RANDBETWEEN(110,120)*0.01),'C-1'!Q70-RANDBETWEEN(1,3)),0),0)&amp;"～"&amp;ROUND(IFERROR(IF(ABS('C-1'!Q70)&gt;=10,IF('C-1'!Q70&gt;=0,'C-1'!Q70*RANDBETWEEN(110,120)*0.01,'C-1'!Q70*RANDBETWEEN(80,90)*0.01),'C-1'!Q70+RANDBETWEEN(1,3)),0),0)&amp;"】")</f>
        <v/>
      </c>
      <c r="R70" s="346" t="str">
        <f ca="1">IF('C-1'!R70="","","【"&amp;ROUND(IFERROR(IF(ABS('C-1'!R70)&gt;=10,IF('C-1'!R70&gt;=0,'C-1'!R70*RANDBETWEEN(80,90)*0.01,'C-1'!R70*RANDBETWEEN(110,120)*0.01),'C-1'!R70-RANDBETWEEN(1,3)),0),0)&amp;"～"&amp;ROUND(IFERROR(IF(ABS('C-1'!R70)&gt;=10,IF('C-1'!R70&gt;=0,'C-1'!R70*RANDBETWEEN(110,120)*0.01,'C-1'!R70*RANDBETWEEN(80,90)*0.01),'C-1'!R70+RANDBETWEEN(1,3)),0),0)&amp;"】")</f>
        <v/>
      </c>
      <c r="S70" s="346" t="str">
        <f ca="1">IF('C-1'!S70="","","【"&amp;ROUND(IFERROR(IF(ABS('C-1'!S70)&gt;=10,IF('C-1'!S70&gt;=0,'C-1'!S70*RANDBETWEEN(80,90)*0.01,'C-1'!S70*RANDBETWEEN(110,120)*0.01),'C-1'!S70-RANDBETWEEN(1,3)),0),0)&amp;"～"&amp;ROUND(IFERROR(IF(ABS('C-1'!S70)&gt;=10,IF('C-1'!S70&gt;=0,'C-1'!S70*RANDBETWEEN(110,120)*0.01,'C-1'!S70*RANDBETWEEN(80,90)*0.01),'C-1'!S70+RANDBETWEEN(1,3)),0),0)&amp;"】")</f>
        <v/>
      </c>
      <c r="T70" s="346" t="str">
        <f ca="1">IF('C-1'!T70="","","【"&amp;ROUND(IFERROR(IF(ABS('C-1'!T70)&gt;=10,IF('C-1'!T70&gt;=0,'C-1'!T70*RANDBETWEEN(80,90)*0.01,'C-1'!T70*RANDBETWEEN(110,120)*0.01),'C-1'!T70-RANDBETWEEN(1,3)),0),0)&amp;"～"&amp;ROUND(IFERROR(IF(ABS('C-1'!T70)&gt;=10,IF('C-1'!T70&gt;=0,'C-1'!T70*RANDBETWEEN(110,120)*0.01,'C-1'!T70*RANDBETWEEN(80,90)*0.01),'C-1'!T70+RANDBETWEEN(1,3)),0),0)&amp;"】")</f>
        <v/>
      </c>
      <c r="U70" s="346" t="str">
        <f ca="1">IF('C-1'!U70="","","【"&amp;ROUND(IFERROR(IF(ABS('C-1'!U70)&gt;=10,IF('C-1'!U70&gt;=0,'C-1'!U70*RANDBETWEEN(80,90)*0.01,'C-1'!U70*RANDBETWEEN(110,120)*0.01),'C-1'!U70-RANDBETWEEN(1,3)),0),0)&amp;"～"&amp;ROUND(IFERROR(IF(ABS('C-1'!U70)&gt;=10,IF('C-1'!U70&gt;=0,'C-1'!U70*RANDBETWEEN(110,120)*0.01,'C-1'!U70*RANDBETWEEN(80,90)*0.01),'C-1'!U70+RANDBETWEEN(1,3)),0),0)&amp;"】")</f>
        <v/>
      </c>
      <c r="V70" s="346" t="str">
        <f ca="1">IF('C-1'!V70="","","【"&amp;ROUND(IFERROR(IF(ABS('C-1'!V70)&gt;=10,IF('C-1'!V70&gt;=0,'C-1'!V70*RANDBETWEEN(80,90)*0.01,'C-1'!V70*RANDBETWEEN(110,120)*0.01),'C-1'!V70-RANDBETWEEN(1,3)),0),0)&amp;"～"&amp;ROUND(IFERROR(IF(ABS('C-1'!V70)&gt;=10,IF('C-1'!V70&gt;=0,'C-1'!V70*RANDBETWEEN(110,120)*0.01,'C-1'!V70*RANDBETWEEN(80,90)*0.01),'C-1'!V70+RANDBETWEEN(1,3)),0),0)&amp;"】")</f>
        <v/>
      </c>
      <c r="W70" s="346" t="str">
        <f ca="1">IF('C-1'!W70="","","【"&amp;ROUND(IFERROR(IF(ABS('C-1'!W70)&gt;=10,IF('C-1'!W70&gt;=0,'C-1'!W70*RANDBETWEEN(80,90)*0.01,'C-1'!W70*RANDBETWEEN(110,120)*0.01),'C-1'!W70-RANDBETWEEN(1,3)),0),0)&amp;"～"&amp;ROUND(IFERROR(IF(ABS('C-1'!W70)&gt;=10,IF('C-1'!W70&gt;=0,'C-1'!W70*RANDBETWEEN(110,120)*0.01,'C-1'!W70*RANDBETWEEN(80,90)*0.01),'C-1'!W70+RANDBETWEEN(1,3)),0),0)&amp;"】")</f>
        <v/>
      </c>
      <c r="X70" s="675" t="str">
        <f ca="1">IF('C-1'!X70="","","【"&amp;ROUND(IFERROR(IF(ABS('C-1'!X70)&gt;=10,IF('C-1'!X70&gt;=0,'C-1'!X70*RANDBETWEEN(80,90)*0.01,'C-1'!X70*RANDBETWEEN(110,120)*0.01),'C-1'!X70-RANDBETWEEN(1,3)),0),0)&amp;"～"&amp;ROUND(IFERROR(IF(ABS('C-1'!X70)&gt;=10,IF('C-1'!X70&gt;=0,'C-1'!X70*RANDBETWEEN(110,120)*0.01,'C-1'!X70*RANDBETWEEN(80,90)*0.01),'C-1'!X70+RANDBETWEEN(1,3)),0),0)&amp;"】")</f>
        <v/>
      </c>
    </row>
    <row r="71" spans="2:24" ht="30.75" customHeight="1" x14ac:dyDescent="0.2">
      <c r="B71" s="205" t="s">
        <v>274</v>
      </c>
      <c r="C71" s="432" t="str">
        <f>IF('C-1'!C71="","",'C-1'!C71)</f>
        <v/>
      </c>
      <c r="D71" s="432" t="str">
        <f>IF('C-1'!D71="","",'C-1'!D71)</f>
        <v>輸入者</v>
      </c>
      <c r="E71" s="432" t="str">
        <f>IF('C-1'!E71="","",'C-1'!E71)</f>
        <v>非関連企業</v>
      </c>
      <c r="F71" s="340" t="str">
        <f>IF('C-1'!F71="","",'C-1'!F71)</f>
        <v/>
      </c>
      <c r="G71" s="340" t="str">
        <f>IF('C-1'!G71="","",'C-1'!G71)</f>
        <v/>
      </c>
      <c r="H71" s="339" t="str">
        <f>IF('C-1'!H71="","",'C-1'!H71)</f>
        <v/>
      </c>
      <c r="I71" s="340" t="str">
        <f>IF('C-1'!I71="","",'C-1'!I71)</f>
        <v/>
      </c>
      <c r="J71" s="342" t="str">
        <f ca="1">IF('C-1'!J71="","","【"&amp;ROUND(IFERROR(IF(ABS('C-1'!J71)&gt;=10,IF('C-1'!J71&gt;=0,'C-1'!J71*RANDBETWEEN(80,90)*0.01,'C-1'!J71*RANDBETWEEN(110,120)*0.01),'C-1'!J71-RANDBETWEEN(1,3)),0),0)&amp;"～"&amp;ROUND(IFERROR(IF(ABS('C-1'!J71)&gt;=10,IF('C-1'!J71&gt;=0,'C-1'!J71*RANDBETWEEN(110,120)*0.01,'C-1'!J71*RANDBETWEEN(80,90)*0.01),'C-1'!J71+RANDBETWEEN(1,3)),0),0)&amp;"】")</f>
        <v/>
      </c>
      <c r="K71" s="342" t="str">
        <f ca="1">IF('C-1'!K71="","","【"&amp;ROUND(IFERROR(IF(ABS('C-1'!K71)&gt;=10,IF('C-1'!K71&gt;=0,'C-1'!K71*RANDBETWEEN(80,90)*0.01,'C-1'!K71*RANDBETWEEN(110,120)*0.01),'C-1'!K71-RANDBETWEEN(1,3)),0),0)&amp;"～"&amp;ROUND(IFERROR(IF(ABS('C-1'!K71)&gt;=10,IF('C-1'!K71&gt;=0,'C-1'!K71*RANDBETWEEN(110,120)*0.01,'C-1'!K71*RANDBETWEEN(80,90)*0.01),'C-1'!K71+RANDBETWEEN(1,3)),0),0)&amp;"】")</f>
        <v/>
      </c>
      <c r="L71" s="340" t="str">
        <f>IF('C-1'!L71="","",'C-1'!L71)</f>
        <v/>
      </c>
      <c r="M71" s="606" t="str">
        <f>IF('C-1'!M71="","",'C-1'!M71)</f>
        <v/>
      </c>
      <c r="N71" s="45" t="str">
        <f ca="1">IF('C-1'!N71="","","【"&amp;ROUND(IFERROR(IF(ABS('C-1'!N71)&gt;=10,IF('C-1'!N71&gt;=0,'C-1'!N71*RANDBETWEEN(80,90)*0.01,'C-1'!N71*RANDBETWEEN(110,120)*0.01),'C-1'!N71-RANDBETWEEN(1,3)),0),0)&amp;"～"&amp;ROUND(IFERROR(IF(ABS('C-1'!N71)&gt;=10,IF('C-1'!N71&gt;=0,'C-1'!N71*RANDBETWEEN(110,120)*0.01,'C-1'!N71*RANDBETWEEN(80,90)*0.01),'C-1'!N71+RANDBETWEEN(1,3)),0),0)&amp;"】")</f>
        <v/>
      </c>
      <c r="O71" s="45" t="str">
        <f ca="1">IF('C-1'!O71="","","【"&amp;ROUND(IFERROR(IF(ABS('C-1'!O71)&gt;=10,IF('C-1'!O71&gt;=0,'C-1'!O71*RANDBETWEEN(80,90)*0.01,'C-1'!O71*RANDBETWEEN(110,120)*0.01),'C-1'!O71-RANDBETWEEN(1,3)),0),0)&amp;"～"&amp;ROUND(IFERROR(IF(ABS('C-1'!O71)&gt;=10,IF('C-1'!O71&gt;=0,'C-1'!O71*RANDBETWEEN(110,120)*0.01,'C-1'!O71*RANDBETWEEN(80,90)*0.01),'C-1'!O71+RANDBETWEEN(1,3)),0),0)&amp;"】")</f>
        <v/>
      </c>
      <c r="P71" s="45" t="str">
        <f ca="1">IF('C-1'!P71="","","【"&amp;ROUND(IFERROR(IF(ABS('C-1'!P71)&gt;=10,IF('C-1'!P71&gt;=0,'C-1'!P71*RANDBETWEEN(80,90)*0.01,'C-1'!P71*RANDBETWEEN(110,120)*0.01),'C-1'!P71-RANDBETWEEN(1,3)),0),0)&amp;"～"&amp;ROUND(IFERROR(IF(ABS('C-1'!P71)&gt;=10,IF('C-1'!P71&gt;=0,'C-1'!P71*RANDBETWEEN(110,120)*0.01,'C-1'!P71*RANDBETWEEN(80,90)*0.01),'C-1'!P71+RANDBETWEEN(1,3)),0),0)&amp;"】")</f>
        <v/>
      </c>
      <c r="Q71" s="45" t="str">
        <f ca="1">IF('C-1'!Q71="","","【"&amp;ROUND(IFERROR(IF(ABS('C-1'!Q71)&gt;=10,IF('C-1'!Q71&gt;=0,'C-1'!Q71*RANDBETWEEN(80,90)*0.01,'C-1'!Q71*RANDBETWEEN(110,120)*0.01),'C-1'!Q71-RANDBETWEEN(1,3)),0),0)&amp;"～"&amp;ROUND(IFERROR(IF(ABS('C-1'!Q71)&gt;=10,IF('C-1'!Q71&gt;=0,'C-1'!Q71*RANDBETWEEN(110,120)*0.01,'C-1'!Q71*RANDBETWEEN(80,90)*0.01),'C-1'!Q71+RANDBETWEEN(1,3)),0),0)&amp;"】")</f>
        <v/>
      </c>
      <c r="R71" s="346" t="str">
        <f ca="1">IF('C-1'!R71="","","【"&amp;ROUND(IFERROR(IF(ABS('C-1'!R71)&gt;=10,IF('C-1'!R71&gt;=0,'C-1'!R71*RANDBETWEEN(80,90)*0.01,'C-1'!R71*RANDBETWEEN(110,120)*0.01),'C-1'!R71-RANDBETWEEN(1,3)),0),0)&amp;"～"&amp;ROUND(IFERROR(IF(ABS('C-1'!R71)&gt;=10,IF('C-1'!R71&gt;=0,'C-1'!R71*RANDBETWEEN(110,120)*0.01,'C-1'!R71*RANDBETWEEN(80,90)*0.01),'C-1'!R71+RANDBETWEEN(1,3)),0),0)&amp;"】")</f>
        <v/>
      </c>
      <c r="S71" s="346" t="str">
        <f ca="1">IF('C-1'!S71="","","【"&amp;ROUND(IFERROR(IF(ABS('C-1'!S71)&gt;=10,IF('C-1'!S71&gt;=0,'C-1'!S71*RANDBETWEEN(80,90)*0.01,'C-1'!S71*RANDBETWEEN(110,120)*0.01),'C-1'!S71-RANDBETWEEN(1,3)),0),0)&amp;"～"&amp;ROUND(IFERROR(IF(ABS('C-1'!S71)&gt;=10,IF('C-1'!S71&gt;=0,'C-1'!S71*RANDBETWEEN(110,120)*0.01,'C-1'!S71*RANDBETWEEN(80,90)*0.01),'C-1'!S71+RANDBETWEEN(1,3)),0),0)&amp;"】")</f>
        <v/>
      </c>
      <c r="T71" s="346" t="str">
        <f ca="1">IF('C-1'!T71="","","【"&amp;ROUND(IFERROR(IF(ABS('C-1'!T71)&gt;=10,IF('C-1'!T71&gt;=0,'C-1'!T71*RANDBETWEEN(80,90)*0.01,'C-1'!T71*RANDBETWEEN(110,120)*0.01),'C-1'!T71-RANDBETWEEN(1,3)),0),0)&amp;"～"&amp;ROUND(IFERROR(IF(ABS('C-1'!T71)&gt;=10,IF('C-1'!T71&gt;=0,'C-1'!T71*RANDBETWEEN(110,120)*0.01,'C-1'!T71*RANDBETWEEN(80,90)*0.01),'C-1'!T71+RANDBETWEEN(1,3)),0),0)&amp;"】")</f>
        <v/>
      </c>
      <c r="U71" s="346" t="str">
        <f ca="1">IF('C-1'!U71="","","【"&amp;ROUND(IFERROR(IF(ABS('C-1'!U71)&gt;=10,IF('C-1'!U71&gt;=0,'C-1'!U71*RANDBETWEEN(80,90)*0.01,'C-1'!U71*RANDBETWEEN(110,120)*0.01),'C-1'!U71-RANDBETWEEN(1,3)),0),0)&amp;"～"&amp;ROUND(IFERROR(IF(ABS('C-1'!U71)&gt;=10,IF('C-1'!U71&gt;=0,'C-1'!U71*RANDBETWEEN(110,120)*0.01,'C-1'!U71*RANDBETWEEN(80,90)*0.01),'C-1'!U71+RANDBETWEEN(1,3)),0),0)&amp;"】")</f>
        <v/>
      </c>
      <c r="V71" s="346" t="str">
        <f ca="1">IF('C-1'!V71="","","【"&amp;ROUND(IFERROR(IF(ABS('C-1'!V71)&gt;=10,IF('C-1'!V71&gt;=0,'C-1'!V71*RANDBETWEEN(80,90)*0.01,'C-1'!V71*RANDBETWEEN(110,120)*0.01),'C-1'!V71-RANDBETWEEN(1,3)),0),0)&amp;"～"&amp;ROUND(IFERROR(IF(ABS('C-1'!V71)&gt;=10,IF('C-1'!V71&gt;=0,'C-1'!V71*RANDBETWEEN(110,120)*0.01,'C-1'!V71*RANDBETWEEN(80,90)*0.01),'C-1'!V71+RANDBETWEEN(1,3)),0),0)&amp;"】")</f>
        <v/>
      </c>
      <c r="W71" s="346" t="str">
        <f ca="1">IF('C-1'!W71="","","【"&amp;ROUND(IFERROR(IF(ABS('C-1'!W71)&gt;=10,IF('C-1'!W71&gt;=0,'C-1'!W71*RANDBETWEEN(80,90)*0.01,'C-1'!W71*RANDBETWEEN(110,120)*0.01),'C-1'!W71-RANDBETWEEN(1,3)),0),0)&amp;"～"&amp;ROUND(IFERROR(IF(ABS('C-1'!W71)&gt;=10,IF('C-1'!W71&gt;=0,'C-1'!W71*RANDBETWEEN(110,120)*0.01,'C-1'!W71*RANDBETWEEN(80,90)*0.01),'C-1'!W71+RANDBETWEEN(1,3)),0),0)&amp;"】")</f>
        <v/>
      </c>
      <c r="X71" s="675" t="str">
        <f ca="1">IF('C-1'!X71="","","【"&amp;ROUND(IFERROR(IF(ABS('C-1'!X71)&gt;=10,IF('C-1'!X71&gt;=0,'C-1'!X71*RANDBETWEEN(80,90)*0.01,'C-1'!X71*RANDBETWEEN(110,120)*0.01),'C-1'!X71-RANDBETWEEN(1,3)),0),0)&amp;"～"&amp;ROUND(IFERROR(IF(ABS('C-1'!X71)&gt;=10,IF('C-1'!X71&gt;=0,'C-1'!X71*RANDBETWEEN(110,120)*0.01,'C-1'!X71*RANDBETWEEN(80,90)*0.01),'C-1'!X71+RANDBETWEEN(1,3)),0),0)&amp;"】")</f>
        <v/>
      </c>
    </row>
    <row r="72" spans="2:24" ht="30.75" customHeight="1" x14ac:dyDescent="0.2">
      <c r="B72" s="205" t="s">
        <v>274</v>
      </c>
      <c r="C72" s="432" t="str">
        <f>IF('C-1'!C72="","",'C-1'!C72)</f>
        <v/>
      </c>
      <c r="D72" s="432" t="str">
        <f>IF('C-1'!D72="","",'C-1'!D72)</f>
        <v>輸入者</v>
      </c>
      <c r="E72" s="432" t="str">
        <f>IF('C-1'!E72="","",'C-1'!E72)</f>
        <v>非関連企業</v>
      </c>
      <c r="F72" s="340" t="str">
        <f>IF('C-1'!F72="","",'C-1'!F72)</f>
        <v/>
      </c>
      <c r="G72" s="340" t="str">
        <f>IF('C-1'!G72="","",'C-1'!G72)</f>
        <v/>
      </c>
      <c r="H72" s="339" t="str">
        <f>IF('C-1'!H72="","",'C-1'!H72)</f>
        <v/>
      </c>
      <c r="I72" s="340" t="str">
        <f>IF('C-1'!I72="","",'C-1'!I72)</f>
        <v/>
      </c>
      <c r="J72" s="342" t="str">
        <f ca="1">IF('C-1'!J72="","","【"&amp;ROUND(IFERROR(IF(ABS('C-1'!J72)&gt;=10,IF('C-1'!J72&gt;=0,'C-1'!J72*RANDBETWEEN(80,90)*0.01,'C-1'!J72*RANDBETWEEN(110,120)*0.01),'C-1'!J72-RANDBETWEEN(1,3)),0),0)&amp;"～"&amp;ROUND(IFERROR(IF(ABS('C-1'!J72)&gt;=10,IF('C-1'!J72&gt;=0,'C-1'!J72*RANDBETWEEN(110,120)*0.01,'C-1'!J72*RANDBETWEEN(80,90)*0.01),'C-1'!J72+RANDBETWEEN(1,3)),0),0)&amp;"】")</f>
        <v/>
      </c>
      <c r="K72" s="342" t="str">
        <f ca="1">IF('C-1'!K72="","","【"&amp;ROUND(IFERROR(IF(ABS('C-1'!K72)&gt;=10,IF('C-1'!K72&gt;=0,'C-1'!K72*RANDBETWEEN(80,90)*0.01,'C-1'!K72*RANDBETWEEN(110,120)*0.01),'C-1'!K72-RANDBETWEEN(1,3)),0),0)&amp;"～"&amp;ROUND(IFERROR(IF(ABS('C-1'!K72)&gt;=10,IF('C-1'!K72&gt;=0,'C-1'!K72*RANDBETWEEN(110,120)*0.01,'C-1'!K72*RANDBETWEEN(80,90)*0.01),'C-1'!K72+RANDBETWEEN(1,3)),0),0)&amp;"】")</f>
        <v/>
      </c>
      <c r="L72" s="340" t="str">
        <f>IF('C-1'!L72="","",'C-1'!L72)</f>
        <v/>
      </c>
      <c r="M72" s="606" t="str">
        <f>IF('C-1'!M72="","",'C-1'!M72)</f>
        <v/>
      </c>
      <c r="N72" s="45" t="str">
        <f ca="1">IF('C-1'!N72="","","【"&amp;ROUND(IFERROR(IF(ABS('C-1'!N72)&gt;=10,IF('C-1'!N72&gt;=0,'C-1'!N72*RANDBETWEEN(80,90)*0.01,'C-1'!N72*RANDBETWEEN(110,120)*0.01),'C-1'!N72-RANDBETWEEN(1,3)),0),0)&amp;"～"&amp;ROUND(IFERROR(IF(ABS('C-1'!N72)&gt;=10,IF('C-1'!N72&gt;=0,'C-1'!N72*RANDBETWEEN(110,120)*0.01,'C-1'!N72*RANDBETWEEN(80,90)*0.01),'C-1'!N72+RANDBETWEEN(1,3)),0),0)&amp;"】")</f>
        <v/>
      </c>
      <c r="O72" s="45" t="str">
        <f ca="1">IF('C-1'!O72="","","【"&amp;ROUND(IFERROR(IF(ABS('C-1'!O72)&gt;=10,IF('C-1'!O72&gt;=0,'C-1'!O72*RANDBETWEEN(80,90)*0.01,'C-1'!O72*RANDBETWEEN(110,120)*0.01),'C-1'!O72-RANDBETWEEN(1,3)),0),0)&amp;"～"&amp;ROUND(IFERROR(IF(ABS('C-1'!O72)&gt;=10,IF('C-1'!O72&gt;=0,'C-1'!O72*RANDBETWEEN(110,120)*0.01,'C-1'!O72*RANDBETWEEN(80,90)*0.01),'C-1'!O72+RANDBETWEEN(1,3)),0),0)&amp;"】")</f>
        <v/>
      </c>
      <c r="P72" s="45" t="str">
        <f ca="1">IF('C-1'!P72="","","【"&amp;ROUND(IFERROR(IF(ABS('C-1'!P72)&gt;=10,IF('C-1'!P72&gt;=0,'C-1'!P72*RANDBETWEEN(80,90)*0.01,'C-1'!P72*RANDBETWEEN(110,120)*0.01),'C-1'!P72-RANDBETWEEN(1,3)),0),0)&amp;"～"&amp;ROUND(IFERROR(IF(ABS('C-1'!P72)&gt;=10,IF('C-1'!P72&gt;=0,'C-1'!P72*RANDBETWEEN(110,120)*0.01,'C-1'!P72*RANDBETWEEN(80,90)*0.01),'C-1'!P72+RANDBETWEEN(1,3)),0),0)&amp;"】")</f>
        <v/>
      </c>
      <c r="Q72" s="45" t="str">
        <f ca="1">IF('C-1'!Q72="","","【"&amp;ROUND(IFERROR(IF(ABS('C-1'!Q72)&gt;=10,IF('C-1'!Q72&gt;=0,'C-1'!Q72*RANDBETWEEN(80,90)*0.01,'C-1'!Q72*RANDBETWEEN(110,120)*0.01),'C-1'!Q72-RANDBETWEEN(1,3)),0),0)&amp;"～"&amp;ROUND(IFERROR(IF(ABS('C-1'!Q72)&gt;=10,IF('C-1'!Q72&gt;=0,'C-1'!Q72*RANDBETWEEN(110,120)*0.01,'C-1'!Q72*RANDBETWEEN(80,90)*0.01),'C-1'!Q72+RANDBETWEEN(1,3)),0),0)&amp;"】")</f>
        <v/>
      </c>
      <c r="R72" s="346" t="str">
        <f ca="1">IF('C-1'!R72="","","【"&amp;ROUND(IFERROR(IF(ABS('C-1'!R72)&gt;=10,IF('C-1'!R72&gt;=0,'C-1'!R72*RANDBETWEEN(80,90)*0.01,'C-1'!R72*RANDBETWEEN(110,120)*0.01),'C-1'!R72-RANDBETWEEN(1,3)),0),0)&amp;"～"&amp;ROUND(IFERROR(IF(ABS('C-1'!R72)&gt;=10,IF('C-1'!R72&gt;=0,'C-1'!R72*RANDBETWEEN(110,120)*0.01,'C-1'!R72*RANDBETWEEN(80,90)*0.01),'C-1'!R72+RANDBETWEEN(1,3)),0),0)&amp;"】")</f>
        <v/>
      </c>
      <c r="S72" s="346" t="str">
        <f ca="1">IF('C-1'!S72="","","【"&amp;ROUND(IFERROR(IF(ABS('C-1'!S72)&gt;=10,IF('C-1'!S72&gt;=0,'C-1'!S72*RANDBETWEEN(80,90)*0.01,'C-1'!S72*RANDBETWEEN(110,120)*0.01),'C-1'!S72-RANDBETWEEN(1,3)),0),0)&amp;"～"&amp;ROUND(IFERROR(IF(ABS('C-1'!S72)&gt;=10,IF('C-1'!S72&gt;=0,'C-1'!S72*RANDBETWEEN(110,120)*0.01,'C-1'!S72*RANDBETWEEN(80,90)*0.01),'C-1'!S72+RANDBETWEEN(1,3)),0),0)&amp;"】")</f>
        <v/>
      </c>
      <c r="T72" s="346" t="str">
        <f ca="1">IF('C-1'!T72="","","【"&amp;ROUND(IFERROR(IF(ABS('C-1'!T72)&gt;=10,IF('C-1'!T72&gt;=0,'C-1'!T72*RANDBETWEEN(80,90)*0.01,'C-1'!T72*RANDBETWEEN(110,120)*0.01),'C-1'!T72-RANDBETWEEN(1,3)),0),0)&amp;"～"&amp;ROUND(IFERROR(IF(ABS('C-1'!T72)&gt;=10,IF('C-1'!T72&gt;=0,'C-1'!T72*RANDBETWEEN(110,120)*0.01,'C-1'!T72*RANDBETWEEN(80,90)*0.01),'C-1'!T72+RANDBETWEEN(1,3)),0),0)&amp;"】")</f>
        <v/>
      </c>
      <c r="U72" s="346" t="str">
        <f ca="1">IF('C-1'!U72="","","【"&amp;ROUND(IFERROR(IF(ABS('C-1'!U72)&gt;=10,IF('C-1'!U72&gt;=0,'C-1'!U72*RANDBETWEEN(80,90)*0.01,'C-1'!U72*RANDBETWEEN(110,120)*0.01),'C-1'!U72-RANDBETWEEN(1,3)),0),0)&amp;"～"&amp;ROUND(IFERROR(IF(ABS('C-1'!U72)&gt;=10,IF('C-1'!U72&gt;=0,'C-1'!U72*RANDBETWEEN(110,120)*0.01,'C-1'!U72*RANDBETWEEN(80,90)*0.01),'C-1'!U72+RANDBETWEEN(1,3)),0),0)&amp;"】")</f>
        <v/>
      </c>
      <c r="V72" s="346" t="str">
        <f ca="1">IF('C-1'!V72="","","【"&amp;ROUND(IFERROR(IF(ABS('C-1'!V72)&gt;=10,IF('C-1'!V72&gt;=0,'C-1'!V72*RANDBETWEEN(80,90)*0.01,'C-1'!V72*RANDBETWEEN(110,120)*0.01),'C-1'!V72-RANDBETWEEN(1,3)),0),0)&amp;"～"&amp;ROUND(IFERROR(IF(ABS('C-1'!V72)&gt;=10,IF('C-1'!V72&gt;=0,'C-1'!V72*RANDBETWEEN(110,120)*0.01,'C-1'!V72*RANDBETWEEN(80,90)*0.01),'C-1'!V72+RANDBETWEEN(1,3)),0),0)&amp;"】")</f>
        <v/>
      </c>
      <c r="W72" s="346" t="str">
        <f ca="1">IF('C-1'!W72="","","【"&amp;ROUND(IFERROR(IF(ABS('C-1'!W72)&gt;=10,IF('C-1'!W72&gt;=0,'C-1'!W72*RANDBETWEEN(80,90)*0.01,'C-1'!W72*RANDBETWEEN(110,120)*0.01),'C-1'!W72-RANDBETWEEN(1,3)),0),0)&amp;"～"&amp;ROUND(IFERROR(IF(ABS('C-1'!W72)&gt;=10,IF('C-1'!W72&gt;=0,'C-1'!W72*RANDBETWEEN(110,120)*0.01,'C-1'!W72*RANDBETWEEN(80,90)*0.01),'C-1'!W72+RANDBETWEEN(1,3)),0),0)&amp;"】")</f>
        <v/>
      </c>
      <c r="X72" s="675" t="str">
        <f ca="1">IF('C-1'!X72="","","【"&amp;ROUND(IFERROR(IF(ABS('C-1'!X72)&gt;=10,IF('C-1'!X72&gt;=0,'C-1'!X72*RANDBETWEEN(80,90)*0.01,'C-1'!X72*RANDBETWEEN(110,120)*0.01),'C-1'!X72-RANDBETWEEN(1,3)),0),0)&amp;"～"&amp;ROUND(IFERROR(IF(ABS('C-1'!X72)&gt;=10,IF('C-1'!X72&gt;=0,'C-1'!X72*RANDBETWEEN(110,120)*0.01,'C-1'!X72*RANDBETWEEN(80,90)*0.01),'C-1'!X72+RANDBETWEEN(1,3)),0),0)&amp;"】")</f>
        <v/>
      </c>
    </row>
    <row r="73" spans="2:24" ht="30.75" customHeight="1" thickBot="1" x14ac:dyDescent="0.25">
      <c r="B73" s="274" t="s">
        <v>274</v>
      </c>
      <c r="C73" s="512" t="str">
        <f>IF('C-1'!C73="","",'C-1'!C73)</f>
        <v/>
      </c>
      <c r="D73" s="434" t="str">
        <f>IF('C-1'!D73="","",'C-1'!D73)</f>
        <v>輸入者</v>
      </c>
      <c r="E73" s="434" t="str">
        <f>IF('C-1'!E73="","",'C-1'!E73)</f>
        <v>非関連企業</v>
      </c>
      <c r="F73" s="401" t="str">
        <f>IF('C-1'!F73="","",'C-1'!F73)</f>
        <v/>
      </c>
      <c r="G73" s="401" t="str">
        <f>IF('C-1'!G73="","",'C-1'!G73)</f>
        <v/>
      </c>
      <c r="H73" s="605" t="str">
        <f>IF('C-1'!H73="","",'C-1'!H73)</f>
        <v/>
      </c>
      <c r="I73" s="401" t="str">
        <f>IF('C-1'!I73="","",'C-1'!I73)</f>
        <v/>
      </c>
      <c r="J73" s="500" t="str">
        <f ca="1">IF('C-1'!J73="","","【"&amp;ROUND(IFERROR(IF(ABS('C-1'!J73)&gt;=10,IF('C-1'!J73&gt;=0,'C-1'!J73*RANDBETWEEN(80,90)*0.01,'C-1'!J73*RANDBETWEEN(110,120)*0.01),'C-1'!J73-RANDBETWEEN(1,3)),0),0)&amp;"～"&amp;ROUND(IFERROR(IF(ABS('C-1'!J73)&gt;=10,IF('C-1'!J73&gt;=0,'C-1'!J73*RANDBETWEEN(110,120)*0.01,'C-1'!J73*RANDBETWEEN(80,90)*0.01),'C-1'!J73+RANDBETWEEN(1,3)),0),0)&amp;"】")</f>
        <v/>
      </c>
      <c r="K73" s="500" t="str">
        <f ca="1">IF('C-1'!K73="","","【"&amp;ROUND(IFERROR(IF(ABS('C-1'!K73)&gt;=10,IF('C-1'!K73&gt;=0,'C-1'!K73*RANDBETWEEN(80,90)*0.01,'C-1'!K73*RANDBETWEEN(110,120)*0.01),'C-1'!K73-RANDBETWEEN(1,3)),0),0)&amp;"～"&amp;ROUND(IFERROR(IF(ABS('C-1'!K73)&gt;=10,IF('C-1'!K73&gt;=0,'C-1'!K73*RANDBETWEEN(110,120)*0.01,'C-1'!K73*RANDBETWEEN(80,90)*0.01),'C-1'!K73+RANDBETWEEN(1,3)),0),0)&amp;"】")</f>
        <v/>
      </c>
      <c r="L73" s="401" t="str">
        <f>IF('C-1'!L73="","",'C-1'!L73)</f>
        <v/>
      </c>
      <c r="M73" s="607" t="str">
        <f>IF('C-1'!M73="","",'C-1'!M73)</f>
        <v/>
      </c>
      <c r="N73" s="46" t="str">
        <f ca="1">IF('C-1'!N73="","","【"&amp;ROUND(IFERROR(IF(ABS('C-1'!N73)&gt;=10,IF('C-1'!N73&gt;=0,'C-1'!N73*RANDBETWEEN(80,90)*0.01,'C-1'!N73*RANDBETWEEN(110,120)*0.01),'C-1'!N73-RANDBETWEEN(1,3)),0),0)&amp;"～"&amp;ROUND(IFERROR(IF(ABS('C-1'!N73)&gt;=10,IF('C-1'!N73&gt;=0,'C-1'!N73*RANDBETWEEN(110,120)*0.01,'C-1'!N73*RANDBETWEEN(80,90)*0.01),'C-1'!N73+RANDBETWEEN(1,3)),0),0)&amp;"】")</f>
        <v/>
      </c>
      <c r="O73" s="46" t="str">
        <f ca="1">IF('C-1'!O73="","","【"&amp;ROUND(IFERROR(IF(ABS('C-1'!O73)&gt;=10,IF('C-1'!O73&gt;=0,'C-1'!O73*RANDBETWEEN(80,90)*0.01,'C-1'!O73*RANDBETWEEN(110,120)*0.01),'C-1'!O73-RANDBETWEEN(1,3)),0),0)&amp;"～"&amp;ROUND(IFERROR(IF(ABS('C-1'!O73)&gt;=10,IF('C-1'!O73&gt;=0,'C-1'!O73*RANDBETWEEN(110,120)*0.01,'C-1'!O73*RANDBETWEEN(80,90)*0.01),'C-1'!O73+RANDBETWEEN(1,3)),0),0)&amp;"】")</f>
        <v/>
      </c>
      <c r="P73" s="46" t="str">
        <f ca="1">IF('C-1'!P73="","","【"&amp;ROUND(IFERROR(IF(ABS('C-1'!P73)&gt;=10,IF('C-1'!P73&gt;=0,'C-1'!P73*RANDBETWEEN(80,90)*0.01,'C-1'!P73*RANDBETWEEN(110,120)*0.01),'C-1'!P73-RANDBETWEEN(1,3)),0),0)&amp;"～"&amp;ROUND(IFERROR(IF(ABS('C-1'!P73)&gt;=10,IF('C-1'!P73&gt;=0,'C-1'!P73*RANDBETWEEN(110,120)*0.01,'C-1'!P73*RANDBETWEEN(80,90)*0.01),'C-1'!P73+RANDBETWEEN(1,3)),0),0)&amp;"】")</f>
        <v/>
      </c>
      <c r="Q73" s="46" t="str">
        <f ca="1">IF('C-1'!Q73="","","【"&amp;ROUND(IFERROR(IF(ABS('C-1'!Q73)&gt;=10,IF('C-1'!Q73&gt;=0,'C-1'!Q73*RANDBETWEEN(80,90)*0.01,'C-1'!Q73*RANDBETWEEN(110,120)*0.01),'C-1'!Q73-RANDBETWEEN(1,3)),0),0)&amp;"～"&amp;ROUND(IFERROR(IF(ABS('C-1'!Q73)&gt;=10,IF('C-1'!Q73&gt;=0,'C-1'!Q73*RANDBETWEEN(110,120)*0.01,'C-1'!Q73*RANDBETWEEN(80,90)*0.01),'C-1'!Q73+RANDBETWEEN(1,3)),0),0)&amp;"】")</f>
        <v/>
      </c>
      <c r="R73" s="347" t="str">
        <f ca="1">IF('C-1'!R73="","","【"&amp;ROUND(IFERROR(IF(ABS('C-1'!R73)&gt;=10,IF('C-1'!R73&gt;=0,'C-1'!R73*RANDBETWEEN(80,90)*0.01,'C-1'!R73*RANDBETWEEN(110,120)*0.01),'C-1'!R73-RANDBETWEEN(1,3)),0),0)&amp;"～"&amp;ROUND(IFERROR(IF(ABS('C-1'!R73)&gt;=10,IF('C-1'!R73&gt;=0,'C-1'!R73*RANDBETWEEN(110,120)*0.01,'C-1'!R73*RANDBETWEEN(80,90)*0.01),'C-1'!R73+RANDBETWEEN(1,3)),0),0)&amp;"】")</f>
        <v/>
      </c>
      <c r="S73" s="347" t="str">
        <f ca="1">IF('C-1'!S73="","","【"&amp;ROUND(IFERROR(IF(ABS('C-1'!S73)&gt;=10,IF('C-1'!S73&gt;=0,'C-1'!S73*RANDBETWEEN(80,90)*0.01,'C-1'!S73*RANDBETWEEN(110,120)*0.01),'C-1'!S73-RANDBETWEEN(1,3)),0),0)&amp;"～"&amp;ROUND(IFERROR(IF(ABS('C-1'!S73)&gt;=10,IF('C-1'!S73&gt;=0,'C-1'!S73*RANDBETWEEN(110,120)*0.01,'C-1'!S73*RANDBETWEEN(80,90)*0.01),'C-1'!S73+RANDBETWEEN(1,3)),0),0)&amp;"】")</f>
        <v/>
      </c>
      <c r="T73" s="347" t="str">
        <f ca="1">IF('C-1'!T73="","","【"&amp;ROUND(IFERROR(IF(ABS('C-1'!T73)&gt;=10,IF('C-1'!T73&gt;=0,'C-1'!T73*RANDBETWEEN(80,90)*0.01,'C-1'!T73*RANDBETWEEN(110,120)*0.01),'C-1'!T73-RANDBETWEEN(1,3)),0),0)&amp;"～"&amp;ROUND(IFERROR(IF(ABS('C-1'!T73)&gt;=10,IF('C-1'!T73&gt;=0,'C-1'!T73*RANDBETWEEN(110,120)*0.01,'C-1'!T73*RANDBETWEEN(80,90)*0.01),'C-1'!T73+RANDBETWEEN(1,3)),0),0)&amp;"】")</f>
        <v/>
      </c>
      <c r="U73" s="347" t="str">
        <f ca="1">IF('C-1'!U73="","","【"&amp;ROUND(IFERROR(IF(ABS('C-1'!U73)&gt;=10,IF('C-1'!U73&gt;=0,'C-1'!U73*RANDBETWEEN(80,90)*0.01,'C-1'!U73*RANDBETWEEN(110,120)*0.01),'C-1'!U73-RANDBETWEEN(1,3)),0),0)&amp;"～"&amp;ROUND(IFERROR(IF(ABS('C-1'!U73)&gt;=10,IF('C-1'!U73&gt;=0,'C-1'!U73*RANDBETWEEN(110,120)*0.01,'C-1'!U73*RANDBETWEEN(80,90)*0.01),'C-1'!U73+RANDBETWEEN(1,3)),0),0)&amp;"】")</f>
        <v/>
      </c>
      <c r="V73" s="347" t="str">
        <f ca="1">IF('C-1'!V73="","","【"&amp;ROUND(IFERROR(IF(ABS('C-1'!V73)&gt;=10,IF('C-1'!V73&gt;=0,'C-1'!V73*RANDBETWEEN(80,90)*0.01,'C-1'!V73*RANDBETWEEN(110,120)*0.01),'C-1'!V73-RANDBETWEEN(1,3)),0),0)&amp;"～"&amp;ROUND(IFERROR(IF(ABS('C-1'!V73)&gt;=10,IF('C-1'!V73&gt;=0,'C-1'!V73*RANDBETWEEN(110,120)*0.01,'C-1'!V73*RANDBETWEEN(80,90)*0.01),'C-1'!V73+RANDBETWEEN(1,3)),0),0)&amp;"】")</f>
        <v/>
      </c>
      <c r="W73" s="347" t="str">
        <f ca="1">IF('C-1'!W73="","","【"&amp;ROUND(IFERROR(IF(ABS('C-1'!W73)&gt;=10,IF('C-1'!W73&gt;=0,'C-1'!W73*RANDBETWEEN(80,90)*0.01,'C-1'!W73*RANDBETWEEN(110,120)*0.01),'C-1'!W73-RANDBETWEEN(1,3)),0),0)&amp;"～"&amp;ROUND(IFERROR(IF(ABS('C-1'!W73)&gt;=10,IF('C-1'!W73&gt;=0,'C-1'!W73*RANDBETWEEN(110,120)*0.01,'C-1'!W73*RANDBETWEEN(80,90)*0.01),'C-1'!W73+RANDBETWEEN(1,3)),0),0)&amp;"】")</f>
        <v/>
      </c>
      <c r="X73" s="676" t="str">
        <f ca="1">IF('C-1'!X73="","","【"&amp;ROUND(IFERROR(IF(ABS('C-1'!X73)&gt;=10,IF('C-1'!X73&gt;=0,'C-1'!X73*RANDBETWEEN(80,90)*0.01,'C-1'!X73*RANDBETWEEN(110,120)*0.01),'C-1'!X73-RANDBETWEEN(1,3)),0),0)&amp;"～"&amp;ROUND(IFERROR(IF(ABS('C-1'!X73)&gt;=10,IF('C-1'!X73&gt;=0,'C-1'!X73*RANDBETWEEN(110,120)*0.01,'C-1'!X73*RANDBETWEEN(80,90)*0.01),'C-1'!X73+RANDBETWEEN(1,3)),0),0)&amp;"】")</f>
        <v/>
      </c>
    </row>
    <row r="74" spans="2:24" ht="30.75" customHeight="1" thickTop="1" thickBot="1" x14ac:dyDescent="0.25">
      <c r="B74" s="309" t="s">
        <v>271</v>
      </c>
      <c r="C74" s="510" t="str">
        <f>IF('C-1'!C74="","",'C-1'!C74)</f>
        <v/>
      </c>
      <c r="D74" s="510" t="str">
        <f>IF('C-1'!D74="","",'C-1'!D74)</f>
        <v/>
      </c>
      <c r="E74" s="510" t="str">
        <f>IF('C-1'!E74="","",'C-1'!E74)</f>
        <v/>
      </c>
      <c r="F74" s="419"/>
      <c r="G74" s="288"/>
      <c r="H74" s="288"/>
      <c r="I74" s="715"/>
      <c r="J74" s="292" t="str">
        <f ca="1">IF(SUM('C-1'!J74:'C-1'!J74)=0,"","【"&amp;ROUND(IFERROR(IF(ABS('C-1'!J74)&gt;=10,IF('C-1'!J74&gt;=0,'C-1'!J74*RANDBETWEEN(80,90)*0.01,'C-1'!J74*RANDBETWEEN(110,120)*0.01),'C-1'!J74-RANDBETWEEN(1,3)),0),0)&amp;"～"&amp;ROUND(IFERROR(IF(ABS('C-1'!J74)&gt;=10,IF('C-1'!J74&gt;=0,'C-1'!J74*RANDBETWEEN(110,120)*0.01,'C-1'!J74*RANDBETWEEN(80,90)*0.01),'C-1'!J74+RANDBETWEEN(1,3)),0),0)&amp;"】")</f>
        <v/>
      </c>
      <c r="K74" s="292" t="str">
        <f ca="1">IF(SUM('C-1'!K74:'C-1'!K74)=0,"","【"&amp;ROUND(IFERROR(IF(ABS('C-1'!K74)&gt;=10,IF('C-1'!K74&gt;=0,'C-1'!K74*RANDBETWEEN(80,90)*0.01,'C-1'!K74*RANDBETWEEN(110,120)*0.01),'C-1'!K74-RANDBETWEEN(1,3)),0),0)&amp;"～"&amp;ROUND(IFERROR(IF(ABS('C-1'!K74)&gt;=10,IF('C-1'!K74&gt;=0,'C-1'!K74*RANDBETWEEN(110,120)*0.01,'C-1'!K74*RANDBETWEEN(80,90)*0.01),'C-1'!K74+RANDBETWEEN(1,3)),0),0)&amp;"】")</f>
        <v/>
      </c>
      <c r="L74" s="293"/>
      <c r="M74" s="292" t="str">
        <f ca="1">IF('C-1'!M74="","","【"&amp;ROUND(IFERROR(IF(ABS('C-1'!M74)&gt;=10,IF('C-1'!M74&gt;=0,'C-1'!M74*RANDBETWEEN(80,90)*0.01,'C-1'!M74*RANDBETWEEN(110,120)*0.01),'C-1'!M74-RANDBETWEEN(1,3)),0),0)&amp;"～"&amp;ROUND(IFERROR(IF(ABS('C-1'!M74)&gt;=10,IF('C-1'!M74&gt;=0,'C-1'!M74*RANDBETWEEN(110,120)*0.01,'C-1'!M74*RANDBETWEEN(80,90)*0.01),'C-1'!M74+RANDBETWEEN(1,3)),0),0)&amp;"】")</f>
        <v/>
      </c>
      <c r="N74" s="292" t="str">
        <f ca="1">IF('C-1'!N74="","","【"&amp;ROUND(IFERROR(IF(ABS('C-1'!N74)&gt;=10,IF('C-1'!N74&gt;=0,'C-1'!N74*RANDBETWEEN(80,90)*0.01,'C-1'!N74*RANDBETWEEN(110,120)*0.01),'C-1'!N74-RANDBETWEEN(1,3)),0),0)&amp;"～"&amp;ROUND(IFERROR(IF(ABS('C-1'!N74)&gt;=10,IF('C-1'!N74&gt;=0,'C-1'!N74*RANDBETWEEN(110,120)*0.01,'C-1'!N74*RANDBETWEEN(80,90)*0.01),'C-1'!N74+RANDBETWEEN(1,3)),0),0)&amp;"】")</f>
        <v/>
      </c>
      <c r="O74" s="292" t="str">
        <f ca="1">IF('C-1'!O74="","","【"&amp;ROUND(IFERROR(IF(ABS('C-1'!O74)&gt;=10,IF('C-1'!O74&gt;=0,'C-1'!O74*RANDBETWEEN(80,90)*0.01,'C-1'!O74*RANDBETWEEN(110,120)*0.01),'C-1'!O74-RANDBETWEEN(1,3)),0),0)&amp;"～"&amp;ROUND(IFERROR(IF(ABS('C-1'!O74)&gt;=10,IF('C-1'!O74&gt;=0,'C-1'!O74*RANDBETWEEN(110,120)*0.01,'C-1'!O74*RANDBETWEEN(80,90)*0.01),'C-1'!O74+RANDBETWEEN(1,3)),0),0)&amp;"】")</f>
        <v/>
      </c>
      <c r="P74" s="292" t="str">
        <f ca="1">IF('C-1'!P74="","","【"&amp;ROUND(IFERROR(IF(ABS('C-1'!P74)&gt;=10,IF('C-1'!P74&gt;=0,'C-1'!P74*RANDBETWEEN(80,90)*0.01,'C-1'!P74*RANDBETWEEN(110,120)*0.01),'C-1'!P74-RANDBETWEEN(1,3)),0),0)&amp;"～"&amp;ROUND(IFERROR(IF(ABS('C-1'!P74)&gt;=10,IF('C-1'!P74&gt;=0,'C-1'!P74*RANDBETWEEN(110,120)*0.01,'C-1'!P74*RANDBETWEEN(80,90)*0.01),'C-1'!P74+RANDBETWEEN(1,3)),0),0)&amp;"】")</f>
        <v/>
      </c>
      <c r="Q74" s="292" t="str">
        <f ca="1">IF('C-1'!Q74="","","【"&amp;ROUND(IFERROR(IF(ABS('C-1'!Q74)&gt;=10,IF('C-1'!Q74&gt;=0,'C-1'!Q74*RANDBETWEEN(80,90)*0.01,'C-1'!Q74*RANDBETWEEN(110,120)*0.01),'C-1'!Q74-RANDBETWEEN(1,3)),0),0)&amp;"～"&amp;ROUND(IFERROR(IF(ABS('C-1'!Q74)&gt;=10,IF('C-1'!Q74&gt;=0,'C-1'!Q74*RANDBETWEEN(110,120)*0.01,'C-1'!Q74*RANDBETWEEN(80,90)*0.01),'C-1'!Q74+RANDBETWEEN(1,3)),0),0)&amp;"】")</f>
        <v/>
      </c>
      <c r="R74" s="292" t="str">
        <f ca="1">IF('C-1'!R74="","","【"&amp;ROUND(IFERROR(IF(ABS('C-1'!R74)&gt;=10,IF('C-1'!R74&gt;=0,'C-1'!R74*RANDBETWEEN(80,90)*0.01,'C-1'!R74*RANDBETWEEN(110,120)*0.01),'C-1'!R74-RANDBETWEEN(1,3)),0),0)&amp;"～"&amp;ROUND(IFERROR(IF(ABS('C-1'!R74)&gt;=10,IF('C-1'!R74&gt;=0,'C-1'!R74*RANDBETWEEN(110,120)*0.01,'C-1'!R74*RANDBETWEEN(80,90)*0.01),'C-1'!R74+RANDBETWEEN(1,3)),0),0)&amp;"】")</f>
        <v/>
      </c>
      <c r="S74" s="292" t="str">
        <f ca="1">IF('C-1'!S74="","","【"&amp;ROUND(IFERROR(IF(ABS('C-1'!S74)&gt;=10,IF('C-1'!S74&gt;=0,'C-1'!S74*RANDBETWEEN(80,90)*0.01,'C-1'!S74*RANDBETWEEN(110,120)*0.01),'C-1'!S74-RANDBETWEEN(1,3)),0),0)&amp;"～"&amp;ROUND(IFERROR(IF(ABS('C-1'!S74)&gt;=10,IF('C-1'!S74&gt;=0,'C-1'!S74*RANDBETWEEN(110,120)*0.01,'C-1'!S74*RANDBETWEEN(80,90)*0.01),'C-1'!S74+RANDBETWEEN(1,3)),0),0)&amp;"】")</f>
        <v/>
      </c>
      <c r="T74" s="292" t="str">
        <f ca="1">IF('C-1'!T74="","","【"&amp;ROUND(IFERROR(IF(ABS('C-1'!T74)&gt;=10,IF('C-1'!T74&gt;=0,'C-1'!T74*RANDBETWEEN(80,90)*0.01,'C-1'!T74*RANDBETWEEN(110,120)*0.01),'C-1'!T74-RANDBETWEEN(1,3)),0),0)&amp;"～"&amp;ROUND(IFERROR(IF(ABS('C-1'!T74)&gt;=10,IF('C-1'!T74&gt;=0,'C-1'!T74*RANDBETWEEN(110,120)*0.01,'C-1'!T74*RANDBETWEEN(80,90)*0.01),'C-1'!T74+RANDBETWEEN(1,3)),0),0)&amp;"】")</f>
        <v/>
      </c>
      <c r="U74" s="292" t="str">
        <f ca="1">IF('C-1'!U74="","","【"&amp;ROUND(IFERROR(IF(ABS('C-1'!U74)&gt;=10,IF('C-1'!U74&gt;=0,'C-1'!U74*RANDBETWEEN(80,90)*0.01,'C-1'!U74*RANDBETWEEN(110,120)*0.01),'C-1'!U74-RANDBETWEEN(1,3)),0),0)&amp;"～"&amp;ROUND(IFERROR(IF(ABS('C-1'!U74)&gt;=10,IF('C-1'!U74&gt;=0,'C-1'!U74*RANDBETWEEN(110,120)*0.01,'C-1'!U74*RANDBETWEEN(80,90)*0.01),'C-1'!U74+RANDBETWEEN(1,3)),0),0)&amp;"】")</f>
        <v/>
      </c>
      <c r="V74" s="292" t="str">
        <f ca="1">IF('C-1'!V74="","","【"&amp;ROUND(IFERROR(IF(ABS('C-1'!V74)&gt;=10,IF('C-1'!V74&gt;=0,'C-1'!V74*RANDBETWEEN(80,90)*0.01,'C-1'!V74*RANDBETWEEN(110,120)*0.01),'C-1'!V74-RANDBETWEEN(1,3)),0),0)&amp;"～"&amp;ROUND(IFERROR(IF(ABS('C-1'!V74)&gt;=10,IF('C-1'!V74&gt;=0,'C-1'!V74*RANDBETWEEN(110,120)*0.01,'C-1'!V74*RANDBETWEEN(80,90)*0.01),'C-1'!V74+RANDBETWEEN(1,3)),0),0)&amp;"】")</f>
        <v/>
      </c>
      <c r="W74" s="292" t="str">
        <f ca="1">IF('C-1'!W74="","","【"&amp;ROUND(IFERROR(IF(ABS('C-1'!W74)&gt;=10,IF('C-1'!W74&gt;=0,'C-1'!W74*RANDBETWEEN(80,90)*0.01,'C-1'!W74*RANDBETWEEN(110,120)*0.01),'C-1'!W74-RANDBETWEEN(1,3)),0),0)&amp;"～"&amp;ROUND(IFERROR(IF(ABS('C-1'!W74)&gt;=10,IF('C-1'!W74&gt;=0,'C-1'!W74*RANDBETWEEN(110,120)*0.01,'C-1'!W74*RANDBETWEEN(80,90)*0.01),'C-1'!W74+RANDBETWEEN(1,3)),0),0)&amp;"】")</f>
        <v/>
      </c>
      <c r="X74" s="351" t="e">
        <f ca="1">IF('C-1'!X74="","","【"&amp;ROUND(IFERROR(IF(ABS('C-1'!X74)&gt;=10,IF('C-1'!X74&gt;=0,'C-1'!X74*RANDBETWEEN(80,90)*0.01,'C-1'!X74*RANDBETWEEN(110,120)*0.01),'C-1'!X74-RANDBETWEEN(1,3)),0),0)&amp;"～"&amp;ROUND(IFERROR(IF(ABS('C-1'!X74)&gt;=10,IF('C-1'!X74&gt;=0,'C-1'!X74*RANDBETWEEN(110,120)*0.01,'C-1'!X74*RANDBETWEEN(80,90)*0.01),'C-1'!X74+RANDBETWEEN(1,3)),0),0)&amp;"】")</f>
        <v>#VALUE!</v>
      </c>
    </row>
    <row r="75" spans="2:24" ht="13" x14ac:dyDescent="0.2"/>
    <row r="76" spans="2:24" ht="13" x14ac:dyDescent="0.2"/>
    <row r="77" spans="2:24" ht="13" x14ac:dyDescent="0.2"/>
    <row r="78" spans="2:24" ht="13" x14ac:dyDescent="0.2"/>
    <row r="79" spans="2:24" ht="13" x14ac:dyDescent="0.2"/>
    <row r="80" spans="2:24" ht="13" x14ac:dyDescent="0.2"/>
    <row r="81" ht="13" x14ac:dyDescent="0.2"/>
    <row r="82" ht="13" x14ac:dyDescent="0.2"/>
    <row r="83" ht="13" x14ac:dyDescent="0.2"/>
    <row r="84" ht="13" x14ac:dyDescent="0.2"/>
    <row r="85" ht="13" x14ac:dyDescent="0.2"/>
    <row r="86" ht="13" x14ac:dyDescent="0.2"/>
    <row r="87" ht="13" x14ac:dyDescent="0.2"/>
    <row r="88" ht="13" x14ac:dyDescent="0.2"/>
  </sheetData>
  <mergeCells count="4">
    <mergeCell ref="B6:X6"/>
    <mergeCell ref="B12:V12"/>
    <mergeCell ref="B17:X17"/>
    <mergeCell ref="D4:F4"/>
  </mergeCells>
  <phoneticPr fontId="16"/>
  <printOptions horizontalCentered="1"/>
  <pageMargins left="0.23622047244094491" right="0.23622047244094491" top="0.55118110236220474" bottom="0.55118110236220474" header="0.31496062992125984" footer="0.31496062992125984"/>
  <pageSetup paperSize="9" scale="39" fitToHeight="0" orientation="landscape" r:id="rId1"/>
  <headerFooter>
    <oddHeader xml:space="preserve">&amp;R&amp;U開示版・非開示版&amp;U
※上記いずれかに丸をつけてください。
</oddHeader>
  </headerFooter>
  <rowBreaks count="1" manualBreakCount="1">
    <brk id="46" max="2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pageSetUpPr fitToPage="1"/>
  </sheetPr>
  <dimension ref="B1:O21"/>
  <sheetViews>
    <sheetView showGridLines="0" view="pageBreakPreview" topLeftCell="A3" zoomScale="40" zoomScaleNormal="55" zoomScaleSheetLayoutView="40" workbookViewId="0">
      <selection activeCell="G17" sqref="G17"/>
    </sheetView>
  </sheetViews>
  <sheetFormatPr defaultColWidth="9" defaultRowHeight="15" customHeight="1" x14ac:dyDescent="0.2"/>
  <cols>
    <col min="1" max="2" width="1.90625" style="1" customWidth="1"/>
    <col min="3" max="3" width="3.08984375" style="1" customWidth="1"/>
    <col min="4" max="4" width="25" style="1" customWidth="1"/>
    <col min="5" max="5" width="2.90625" style="1" customWidth="1"/>
    <col min="6" max="6" width="10.453125" style="1" customWidth="1"/>
    <col min="7" max="7" width="40.453125" style="1" customWidth="1"/>
    <col min="8" max="8" width="10.90625" style="1" customWidth="1"/>
    <col min="9" max="9" width="40.453125" style="1" customWidth="1"/>
    <col min="10" max="10" width="12.08984375" style="1" customWidth="1"/>
    <col min="11" max="11" width="38.90625" style="1" customWidth="1"/>
    <col min="12" max="12" width="1.453125" style="1" customWidth="1"/>
    <col min="13" max="13" width="31.90625" style="1" customWidth="1"/>
    <col min="14" max="14" width="9" style="1"/>
    <col min="15" max="15" width="14.453125" style="1" customWidth="1"/>
    <col min="16" max="16384" width="9" style="1"/>
  </cols>
  <sheetData>
    <row r="1" spans="2:15" ht="29.15" customHeight="1" x14ac:dyDescent="0.2">
      <c r="B1" s="150" t="str">
        <f>コード!A1</f>
        <v>ビスフェノールA</v>
      </c>
      <c r="C1" s="141"/>
      <c r="D1" s="141"/>
      <c r="H1" s="317"/>
    </row>
    <row r="2" spans="2:15" ht="15" customHeight="1" x14ac:dyDescent="0.2">
      <c r="B2" s="131" t="s">
        <v>277</v>
      </c>
      <c r="C2" s="131"/>
      <c r="D2" s="131"/>
      <c r="E2" s="142"/>
      <c r="F2" s="142"/>
      <c r="G2" s="142"/>
      <c r="H2" s="142"/>
      <c r="I2" s="142"/>
      <c r="J2" s="142"/>
      <c r="K2" s="142"/>
      <c r="L2" s="142"/>
    </row>
    <row r="3" spans="2:15" ht="9" customHeight="1" thickBot="1" x14ac:dyDescent="0.25">
      <c r="B3" s="88"/>
      <c r="C3" s="88"/>
      <c r="D3" s="88"/>
      <c r="E3" s="88"/>
      <c r="F3" s="88"/>
      <c r="G3" s="88"/>
      <c r="H3" s="88"/>
      <c r="I3" s="88"/>
      <c r="J3" s="88"/>
      <c r="K3" s="88"/>
      <c r="L3" s="89"/>
      <c r="M3" s="89"/>
      <c r="N3" s="89"/>
      <c r="O3" s="89"/>
    </row>
    <row r="4" spans="2:15" ht="16.399999999999999" customHeight="1" thickBot="1" x14ac:dyDescent="0.25">
      <c r="B4" s="922" t="s">
        <v>11</v>
      </c>
      <c r="C4" s="923"/>
      <c r="D4" s="923"/>
      <c r="E4" s="923"/>
      <c r="F4" s="914" t="str">
        <f>IF(様式一覧表!D5="","",様式一覧表!D5)</f>
        <v/>
      </c>
      <c r="G4" s="915"/>
      <c r="H4" s="142"/>
      <c r="I4" s="142"/>
      <c r="J4" s="142"/>
      <c r="K4" s="88"/>
      <c r="L4" s="89"/>
      <c r="M4" s="89"/>
      <c r="N4" s="89"/>
      <c r="O4" s="89"/>
    </row>
    <row r="5" spans="2:15" ht="9" customHeight="1" x14ac:dyDescent="0.2">
      <c r="B5" s="88"/>
      <c r="C5" s="88"/>
      <c r="D5" s="88"/>
      <c r="E5" s="88"/>
      <c r="F5" s="88"/>
      <c r="G5" s="88"/>
      <c r="H5" s="88"/>
      <c r="I5" s="88"/>
      <c r="J5" s="88"/>
      <c r="K5" s="88"/>
      <c r="L5" s="89"/>
      <c r="M5" s="89"/>
      <c r="N5" s="89"/>
      <c r="O5" s="89"/>
    </row>
    <row r="6" spans="2:15" ht="32.25" customHeight="1" x14ac:dyDescent="0.2">
      <c r="B6" s="860" t="s">
        <v>278</v>
      </c>
      <c r="C6" s="860"/>
      <c r="D6" s="860"/>
      <c r="E6" s="924"/>
      <c r="F6" s="924"/>
      <c r="G6" s="924"/>
      <c r="H6" s="924"/>
      <c r="I6" s="924"/>
      <c r="J6" s="924"/>
      <c r="K6" s="924"/>
      <c r="L6" s="89"/>
      <c r="M6" s="89"/>
      <c r="N6" s="89"/>
      <c r="O6" s="89"/>
    </row>
    <row r="7" spans="2:15" ht="27" customHeight="1" x14ac:dyDescent="0.2">
      <c r="B7" s="916" t="s">
        <v>279</v>
      </c>
      <c r="C7" s="917"/>
      <c r="D7" s="917"/>
      <c r="E7" s="918"/>
      <c r="F7" s="925" t="s">
        <v>280</v>
      </c>
      <c r="G7" s="925"/>
      <c r="H7" s="925" t="s">
        <v>103</v>
      </c>
      <c r="I7" s="925"/>
      <c r="J7" s="925" t="s">
        <v>100</v>
      </c>
      <c r="K7" s="925"/>
    </row>
    <row r="8" spans="2:15" ht="31.4" customHeight="1" x14ac:dyDescent="0.2">
      <c r="B8" s="919"/>
      <c r="C8" s="920"/>
      <c r="D8" s="920"/>
      <c r="E8" s="921"/>
      <c r="F8" s="166" t="s">
        <v>281</v>
      </c>
      <c r="G8" s="273" t="s">
        <v>282</v>
      </c>
      <c r="H8" s="166" t="s">
        <v>281</v>
      </c>
      <c r="I8" s="273" t="s">
        <v>282</v>
      </c>
      <c r="J8" s="166" t="s">
        <v>281</v>
      </c>
      <c r="K8" s="273" t="s">
        <v>282</v>
      </c>
    </row>
    <row r="9" spans="2:15" ht="26.25" customHeight="1" x14ac:dyDescent="0.2">
      <c r="B9" s="926" t="s">
        <v>283</v>
      </c>
      <c r="C9" s="926"/>
      <c r="D9" s="926"/>
      <c r="E9" s="926"/>
      <c r="F9" s="165"/>
      <c r="G9" s="600"/>
      <c r="H9" s="165"/>
      <c r="I9" s="600"/>
      <c r="J9" s="165"/>
      <c r="K9" s="600"/>
    </row>
    <row r="10" spans="2:15" ht="26.25" customHeight="1" x14ac:dyDescent="0.2">
      <c r="B10" s="926" t="s">
        <v>284</v>
      </c>
      <c r="C10" s="926"/>
      <c r="D10" s="926"/>
      <c r="E10" s="926"/>
      <c r="F10" s="165"/>
      <c r="G10" s="600"/>
      <c r="H10" s="165"/>
      <c r="I10" s="600"/>
      <c r="J10" s="165"/>
      <c r="K10" s="600"/>
    </row>
    <row r="11" spans="2:15" ht="26.25" customHeight="1" x14ac:dyDescent="0.2">
      <c r="B11" s="926" t="s">
        <v>285</v>
      </c>
      <c r="C11" s="926"/>
      <c r="D11" s="927"/>
      <c r="E11" s="927"/>
      <c r="F11" s="165"/>
      <c r="G11" s="600"/>
      <c r="H11" s="165"/>
      <c r="I11" s="600"/>
      <c r="J11" s="165"/>
      <c r="K11" s="600"/>
    </row>
    <row r="12" spans="2:15" ht="26.25" customHeight="1" x14ac:dyDescent="0.2">
      <c r="B12" s="926" t="s">
        <v>286</v>
      </c>
      <c r="C12" s="926"/>
      <c r="D12" s="927"/>
      <c r="E12" s="927"/>
      <c r="F12" s="165"/>
      <c r="G12" s="600"/>
      <c r="H12" s="165"/>
      <c r="I12" s="600"/>
      <c r="J12" s="165"/>
      <c r="K12" s="600"/>
    </row>
    <row r="13" spans="2:15" ht="26.25" customHeight="1" x14ac:dyDescent="0.2">
      <c r="B13" s="926" t="s">
        <v>287</v>
      </c>
      <c r="C13" s="926"/>
      <c r="D13" s="927"/>
      <c r="E13" s="927"/>
      <c r="F13" s="165"/>
      <c r="G13" s="600"/>
      <c r="H13" s="165"/>
      <c r="I13" s="600"/>
      <c r="J13" s="165"/>
      <c r="K13" s="600"/>
    </row>
    <row r="14" spans="2:15" ht="26.25" customHeight="1" x14ac:dyDescent="0.2">
      <c r="B14" s="906" t="s">
        <v>288</v>
      </c>
      <c r="C14" s="907"/>
      <c r="D14" s="908"/>
      <c r="E14" s="909"/>
      <c r="F14" s="165"/>
      <c r="G14" s="600"/>
      <c r="H14" s="165"/>
      <c r="I14" s="600"/>
      <c r="J14" s="165"/>
      <c r="K14" s="600"/>
    </row>
    <row r="15" spans="2:15" ht="26.25" customHeight="1" x14ac:dyDescent="0.2">
      <c r="B15" s="906" t="s">
        <v>289</v>
      </c>
      <c r="C15" s="907"/>
      <c r="D15" s="908"/>
      <c r="E15" s="909"/>
      <c r="F15" s="165"/>
      <c r="G15" s="600"/>
      <c r="H15" s="165"/>
      <c r="I15" s="600"/>
      <c r="J15" s="165"/>
      <c r="K15" s="600"/>
    </row>
    <row r="16" spans="2:15" ht="26.25" customHeight="1" x14ac:dyDescent="0.2">
      <c r="B16" s="910" t="s">
        <v>290</v>
      </c>
      <c r="C16" s="911"/>
      <c r="D16" s="912"/>
      <c r="E16" s="912"/>
      <c r="F16" s="912"/>
      <c r="G16" s="912"/>
      <c r="H16" s="912"/>
      <c r="I16" s="912"/>
      <c r="J16" s="912"/>
      <c r="K16" s="913"/>
    </row>
    <row r="17" spans="2:11" ht="26.25" customHeight="1" x14ac:dyDescent="0.2">
      <c r="B17" s="167"/>
      <c r="C17" s="778" t="s">
        <v>105</v>
      </c>
      <c r="D17" s="779"/>
      <c r="E17" s="780" t="s">
        <v>106</v>
      </c>
      <c r="F17" s="165"/>
      <c r="G17" s="600"/>
      <c r="H17" s="165"/>
      <c r="I17" s="600"/>
      <c r="J17" s="165"/>
      <c r="K17" s="600"/>
    </row>
    <row r="18" spans="2:11" ht="26.25" customHeight="1" x14ac:dyDescent="0.2">
      <c r="B18" s="168"/>
      <c r="C18" s="781" t="s">
        <v>105</v>
      </c>
      <c r="D18" s="782"/>
      <c r="E18" s="783" t="s">
        <v>106</v>
      </c>
      <c r="F18" s="165"/>
      <c r="G18" s="600"/>
      <c r="H18" s="165"/>
      <c r="I18" s="600"/>
      <c r="J18" s="165"/>
      <c r="K18" s="600"/>
    </row>
    <row r="19" spans="2:11" ht="26.25" customHeight="1" x14ac:dyDescent="0.2">
      <c r="B19" s="169"/>
      <c r="C19" s="778" t="s">
        <v>105</v>
      </c>
      <c r="D19" s="779"/>
      <c r="E19" s="780" t="s">
        <v>106</v>
      </c>
      <c r="F19" s="165"/>
      <c r="G19" s="600"/>
      <c r="H19" s="165"/>
      <c r="I19" s="600"/>
      <c r="J19" s="165"/>
      <c r="K19" s="600"/>
    </row>
    <row r="20" spans="2:11" ht="6" customHeight="1" x14ac:dyDescent="0.2">
      <c r="B20" s="143"/>
      <c r="C20" s="143"/>
      <c r="D20" s="143"/>
      <c r="E20" s="143"/>
      <c r="F20" s="143"/>
      <c r="H20" s="143"/>
      <c r="J20" s="143"/>
    </row>
    <row r="21" spans="2:11" ht="15" customHeight="1" x14ac:dyDescent="0.2">
      <c r="B21" s="143"/>
      <c r="C21" s="143"/>
      <c r="D21" s="143"/>
      <c r="E21" s="143"/>
      <c r="F21" s="143"/>
      <c r="H21" s="143"/>
      <c r="J21" s="143"/>
    </row>
  </sheetData>
  <mergeCells count="15">
    <mergeCell ref="B14:E14"/>
    <mergeCell ref="B15:E15"/>
    <mergeCell ref="B16:K16"/>
    <mergeCell ref="F4:G4"/>
    <mergeCell ref="B7:E8"/>
    <mergeCell ref="B4:E4"/>
    <mergeCell ref="B6:K6"/>
    <mergeCell ref="F7:G7"/>
    <mergeCell ref="H7:I7"/>
    <mergeCell ref="J7:K7"/>
    <mergeCell ref="B9:E9"/>
    <mergeCell ref="B10:E10"/>
    <mergeCell ref="B11:E11"/>
    <mergeCell ref="B12:E12"/>
    <mergeCell ref="B13:E13"/>
  </mergeCells>
  <phoneticPr fontId="16"/>
  <dataValidations count="1">
    <dataValidation type="list" allowBlank="1" showInputMessage="1" showErrorMessage="1" sqref="H17:H19 J17:J19 J9:J15 H9:H15 F9:F15 F17:F19" xr:uid="{00000000-0002-0000-0900-000000000000}">
      <formula1>"有,無"</formula1>
    </dataValidation>
  </dataValidations>
  <printOptions horizontalCentered="1"/>
  <pageMargins left="0.23622047244094491" right="0.35433070866141736" top="0.74803149606299213" bottom="0.74803149606299213" header="0.31496062992125984" footer="0.31496062992125984"/>
  <pageSetup paperSize="9" scale="76" orientation="landscape" r:id="rId1"/>
  <headerFooter>
    <oddHeader xml:space="preserve">&amp;R&amp;U開示版・非開示版&amp;U
※上記いずれかに丸をつけてください。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pageSetUpPr fitToPage="1"/>
  </sheetPr>
  <dimension ref="A1:AA27"/>
  <sheetViews>
    <sheetView showGridLines="0" view="pageBreakPreview" zoomScale="55" zoomScaleNormal="70" zoomScaleSheetLayoutView="55" workbookViewId="0">
      <selection activeCell="G18" sqref="G18"/>
    </sheetView>
  </sheetViews>
  <sheetFormatPr defaultColWidth="9" defaultRowHeight="13.5" customHeight="1" x14ac:dyDescent="0.2"/>
  <cols>
    <col min="1" max="1" width="1.90625" style="5" customWidth="1"/>
    <col min="2" max="2" width="5.08984375" style="5" customWidth="1"/>
    <col min="3" max="4" width="14.453125" style="5" customWidth="1"/>
    <col min="5" max="5" width="21.90625" style="5" customWidth="1"/>
    <col min="6" max="11" width="14.90625" style="5" customWidth="1"/>
    <col min="12" max="12" width="3.90625" style="5" customWidth="1"/>
  </cols>
  <sheetData>
    <row r="1" spans="1:27" ht="28.4" customHeight="1" x14ac:dyDescent="0.2">
      <c r="A1" s="121"/>
      <c r="B1" s="150" t="str">
        <f>コード!A1</f>
        <v>ビスフェノールA</v>
      </c>
    </row>
    <row r="2" spans="1:27" ht="26.9" customHeight="1" x14ac:dyDescent="0.2">
      <c r="B2" s="130" t="s">
        <v>291</v>
      </c>
    </row>
    <row r="3" spans="1:27" ht="9.65" customHeight="1" thickBot="1" x14ac:dyDescent="0.25">
      <c r="A3" s="99"/>
      <c r="B3" s="99"/>
      <c r="C3" s="100"/>
      <c r="D3" s="100"/>
      <c r="E3" s="99"/>
      <c r="F3" s="99"/>
      <c r="G3" s="99"/>
      <c r="H3" s="99"/>
      <c r="I3" s="99"/>
      <c r="J3" s="99"/>
      <c r="K3" s="99"/>
      <c r="L3" s="98"/>
      <c r="M3" s="99"/>
      <c r="N3" s="99"/>
      <c r="O3" s="99"/>
      <c r="P3" s="99"/>
      <c r="Q3" s="99"/>
      <c r="R3" s="99"/>
      <c r="S3" s="99"/>
      <c r="T3" s="99"/>
      <c r="U3" s="99"/>
      <c r="V3" s="99"/>
      <c r="W3" s="99"/>
      <c r="X3" s="99"/>
      <c r="Y3" s="99"/>
      <c r="Z3" s="99"/>
      <c r="AA3" s="99"/>
    </row>
    <row r="4" spans="1:27" ht="17.25" customHeight="1" thickBot="1" x14ac:dyDescent="0.25">
      <c r="A4"/>
      <c r="B4" s="852" t="s">
        <v>11</v>
      </c>
      <c r="C4" s="853"/>
      <c r="D4" s="928"/>
      <c r="E4" s="930" t="str">
        <f>IF(様式一覧表!D5="","",様式一覧表!D5)</f>
        <v/>
      </c>
      <c r="F4" s="931"/>
      <c r="G4"/>
      <c r="H4"/>
      <c r="I4"/>
      <c r="J4"/>
      <c r="K4"/>
      <c r="L4"/>
    </row>
    <row r="5" spans="1:27" s="107" customFormat="1" ht="10.4" customHeight="1" x14ac:dyDescent="0.2">
      <c r="A5" s="102"/>
      <c r="B5" s="103"/>
      <c r="C5" s="104"/>
      <c r="D5" s="104"/>
      <c r="E5" s="103"/>
      <c r="F5" s="103"/>
      <c r="G5" s="103"/>
      <c r="H5" s="103"/>
      <c r="I5" s="103"/>
      <c r="J5" s="103"/>
      <c r="K5" s="103"/>
      <c r="L5" s="103"/>
      <c r="M5" s="103"/>
      <c r="N5" s="103"/>
      <c r="O5" s="103"/>
      <c r="P5" s="103"/>
      <c r="Q5" s="103"/>
      <c r="R5" s="103"/>
      <c r="S5" s="103"/>
      <c r="T5" s="103"/>
      <c r="U5" s="103"/>
      <c r="V5" s="103"/>
      <c r="W5" s="103"/>
      <c r="X5" s="103"/>
      <c r="Y5" s="103"/>
      <c r="Z5" s="106"/>
      <c r="AA5" s="106"/>
    </row>
    <row r="6" spans="1:27" ht="33.75" customHeight="1" x14ac:dyDescent="0.2">
      <c r="A6"/>
      <c r="B6" s="929" t="s">
        <v>292</v>
      </c>
      <c r="C6" s="929"/>
      <c r="D6" s="929"/>
      <c r="E6" s="929"/>
      <c r="F6" s="929"/>
      <c r="G6" s="929"/>
      <c r="H6" s="929"/>
      <c r="I6" s="929"/>
      <c r="J6" s="929"/>
      <c r="K6" s="929"/>
      <c r="L6" s="929"/>
    </row>
    <row r="7" spans="1:27" ht="9" customHeight="1" x14ac:dyDescent="0.2"/>
    <row r="8" spans="1:27" s="35" customFormat="1" ht="44.15" customHeight="1" x14ac:dyDescent="0.2">
      <c r="B8" s="549"/>
      <c r="C8" s="550" t="s">
        <v>721</v>
      </c>
      <c r="D8" s="550" t="s">
        <v>114</v>
      </c>
      <c r="E8" s="551" t="s">
        <v>293</v>
      </c>
      <c r="F8" s="552" t="s">
        <v>294</v>
      </c>
      <c r="G8" s="552" t="s">
        <v>722</v>
      </c>
      <c r="H8" s="552" t="s">
        <v>295</v>
      </c>
      <c r="I8" s="552" t="s">
        <v>723</v>
      </c>
      <c r="J8" s="552" t="s">
        <v>296</v>
      </c>
      <c r="K8" s="553" t="s">
        <v>297</v>
      </c>
    </row>
    <row r="9" spans="1:27" ht="26.25" customHeight="1" x14ac:dyDescent="0.2">
      <c r="A9"/>
      <c r="B9" s="554">
        <v>1</v>
      </c>
      <c r="C9" s="42"/>
      <c r="D9" s="42"/>
      <c r="E9" s="125"/>
      <c r="F9" s="125"/>
      <c r="G9" s="369"/>
      <c r="H9" s="191"/>
      <c r="I9" s="369"/>
      <c r="J9" s="348" t="str">
        <f>IF(G9&gt;0,I9/G9,"")</f>
        <v/>
      </c>
      <c r="K9" s="555"/>
      <c r="L9"/>
    </row>
    <row r="10" spans="1:27" ht="26.25" customHeight="1" x14ac:dyDescent="0.2">
      <c r="A10"/>
      <c r="B10" s="554">
        <v>2</v>
      </c>
      <c r="C10" s="42"/>
      <c r="D10" s="42"/>
      <c r="E10" s="125"/>
      <c r="F10" s="125"/>
      <c r="G10" s="369"/>
      <c r="H10" s="191"/>
      <c r="I10" s="369"/>
      <c r="J10" s="348" t="str">
        <f t="shared" ref="J10:J25" si="0">IF(G10&gt;0,I10/G10,"")</f>
        <v/>
      </c>
      <c r="K10" s="555"/>
      <c r="L10"/>
    </row>
    <row r="11" spans="1:27" ht="26.25" customHeight="1" x14ac:dyDescent="0.2">
      <c r="A11"/>
      <c r="B11" s="554">
        <v>3</v>
      </c>
      <c r="C11" s="42"/>
      <c r="D11" s="42"/>
      <c r="E11" s="125"/>
      <c r="F11" s="125"/>
      <c r="G11" s="369"/>
      <c r="H11" s="191"/>
      <c r="I11" s="369"/>
      <c r="J11" s="348" t="str">
        <f t="shared" si="0"/>
        <v/>
      </c>
      <c r="K11" s="555"/>
      <c r="L11"/>
    </row>
    <row r="12" spans="1:27" ht="26.25" customHeight="1" x14ac:dyDescent="0.2">
      <c r="A12"/>
      <c r="B12" s="554">
        <v>4</v>
      </c>
      <c r="C12" s="42"/>
      <c r="D12" s="42"/>
      <c r="E12" s="125"/>
      <c r="F12" s="125"/>
      <c r="G12" s="369"/>
      <c r="H12" s="191"/>
      <c r="I12" s="369"/>
      <c r="J12" s="348" t="str">
        <f t="shared" si="0"/>
        <v/>
      </c>
      <c r="K12" s="555"/>
      <c r="L12"/>
    </row>
    <row r="13" spans="1:27" ht="26.25" customHeight="1" x14ac:dyDescent="0.2">
      <c r="A13"/>
      <c r="B13" s="554">
        <v>5</v>
      </c>
      <c r="C13" s="42"/>
      <c r="D13" s="42"/>
      <c r="E13" s="125"/>
      <c r="F13" s="125"/>
      <c r="G13" s="369"/>
      <c r="H13" s="191"/>
      <c r="I13" s="369"/>
      <c r="J13" s="348" t="str">
        <f t="shared" si="0"/>
        <v/>
      </c>
      <c r="K13" s="555"/>
      <c r="L13"/>
    </row>
    <row r="14" spans="1:27" ht="26.25" customHeight="1" x14ac:dyDescent="0.2">
      <c r="A14"/>
      <c r="B14" s="554">
        <v>6</v>
      </c>
      <c r="C14" s="42"/>
      <c r="D14" s="42"/>
      <c r="E14" s="125"/>
      <c r="F14" s="125"/>
      <c r="G14" s="369"/>
      <c r="H14" s="191"/>
      <c r="I14" s="369"/>
      <c r="J14" s="348" t="str">
        <f t="shared" si="0"/>
        <v/>
      </c>
      <c r="K14" s="555"/>
      <c r="L14"/>
    </row>
    <row r="15" spans="1:27" ht="26.25" customHeight="1" x14ac:dyDescent="0.2">
      <c r="A15"/>
      <c r="B15" s="554">
        <v>7</v>
      </c>
      <c r="C15" s="42"/>
      <c r="D15" s="42"/>
      <c r="E15" s="125"/>
      <c r="F15" s="125"/>
      <c r="G15" s="369"/>
      <c r="H15" s="191"/>
      <c r="I15" s="369"/>
      <c r="J15" s="348" t="str">
        <f t="shared" si="0"/>
        <v/>
      </c>
      <c r="K15" s="555"/>
      <c r="L15"/>
    </row>
    <row r="16" spans="1:27" ht="26.25" customHeight="1" x14ac:dyDescent="0.2">
      <c r="A16"/>
      <c r="B16" s="554">
        <v>8</v>
      </c>
      <c r="C16" s="42"/>
      <c r="D16" s="42"/>
      <c r="E16" s="125"/>
      <c r="F16" s="125"/>
      <c r="G16" s="369"/>
      <c r="H16" s="191"/>
      <c r="I16" s="369"/>
      <c r="J16" s="348" t="str">
        <f t="shared" si="0"/>
        <v/>
      </c>
      <c r="K16" s="555"/>
      <c r="L16"/>
    </row>
    <row r="17" spans="1:12" ht="26.25" customHeight="1" x14ac:dyDescent="0.2">
      <c r="A17"/>
      <c r="B17" s="554">
        <v>9</v>
      </c>
      <c r="C17" s="42"/>
      <c r="D17" s="42"/>
      <c r="E17" s="125"/>
      <c r="F17" s="125"/>
      <c r="G17" s="369"/>
      <c r="H17" s="191"/>
      <c r="I17" s="369"/>
      <c r="J17" s="348" t="str">
        <f t="shared" si="0"/>
        <v/>
      </c>
      <c r="K17" s="555"/>
      <c r="L17"/>
    </row>
    <row r="18" spans="1:12" ht="26.25" customHeight="1" x14ac:dyDescent="0.2">
      <c r="A18"/>
      <c r="B18" s="554">
        <v>10</v>
      </c>
      <c r="C18" s="42"/>
      <c r="D18" s="42"/>
      <c r="E18" s="125"/>
      <c r="F18" s="125"/>
      <c r="G18" s="369"/>
      <c r="H18" s="191"/>
      <c r="I18" s="369"/>
      <c r="J18" s="348" t="str">
        <f t="shared" si="0"/>
        <v/>
      </c>
      <c r="K18" s="555"/>
      <c r="L18"/>
    </row>
    <row r="19" spans="1:12" ht="26.25" customHeight="1" x14ac:dyDescent="0.2">
      <c r="A19"/>
      <c r="B19" s="554">
        <v>11</v>
      </c>
      <c r="C19" s="42"/>
      <c r="D19" s="42"/>
      <c r="E19" s="125"/>
      <c r="F19" s="125"/>
      <c r="G19" s="369"/>
      <c r="H19" s="191"/>
      <c r="I19" s="369"/>
      <c r="J19" s="348" t="str">
        <f t="shared" si="0"/>
        <v/>
      </c>
      <c r="K19" s="555"/>
      <c r="L19"/>
    </row>
    <row r="20" spans="1:12" ht="26.25" customHeight="1" x14ac:dyDescent="0.2">
      <c r="A20"/>
      <c r="B20" s="554">
        <v>12</v>
      </c>
      <c r="C20" s="42"/>
      <c r="D20" s="42"/>
      <c r="E20" s="125"/>
      <c r="F20" s="125"/>
      <c r="G20" s="369"/>
      <c r="H20" s="191"/>
      <c r="I20" s="369"/>
      <c r="J20" s="348" t="str">
        <f t="shared" si="0"/>
        <v/>
      </c>
      <c r="K20" s="555"/>
      <c r="L20"/>
    </row>
    <row r="21" spans="1:12" ht="26.25" customHeight="1" x14ac:dyDescent="0.2">
      <c r="A21"/>
      <c r="B21" s="554">
        <v>13</v>
      </c>
      <c r="C21" s="42"/>
      <c r="D21" s="42"/>
      <c r="E21" s="125"/>
      <c r="F21" s="125"/>
      <c r="G21" s="369"/>
      <c r="H21" s="191"/>
      <c r="I21" s="369"/>
      <c r="J21" s="348" t="str">
        <f t="shared" si="0"/>
        <v/>
      </c>
      <c r="K21" s="555"/>
      <c r="L21"/>
    </row>
    <row r="22" spans="1:12" ht="26.25" customHeight="1" x14ac:dyDescent="0.2">
      <c r="A22"/>
      <c r="B22" s="554">
        <v>14</v>
      </c>
      <c r="C22" s="42"/>
      <c r="D22" s="42"/>
      <c r="E22" s="125"/>
      <c r="F22" s="125"/>
      <c r="G22" s="369"/>
      <c r="H22" s="191"/>
      <c r="I22" s="369"/>
      <c r="J22" s="348" t="str">
        <f t="shared" si="0"/>
        <v/>
      </c>
      <c r="K22" s="555"/>
      <c r="L22"/>
    </row>
    <row r="23" spans="1:12" ht="26.25" customHeight="1" x14ac:dyDescent="0.2">
      <c r="A23"/>
      <c r="B23" s="554">
        <v>15</v>
      </c>
      <c r="C23" s="42"/>
      <c r="D23" s="42"/>
      <c r="E23" s="125"/>
      <c r="F23" s="125"/>
      <c r="G23" s="369"/>
      <c r="H23" s="191"/>
      <c r="I23" s="369"/>
      <c r="J23" s="348" t="str">
        <f t="shared" si="0"/>
        <v/>
      </c>
      <c r="K23" s="555"/>
      <c r="L23"/>
    </row>
    <row r="24" spans="1:12" ht="26.25" customHeight="1" x14ac:dyDescent="0.2">
      <c r="A24"/>
      <c r="B24" s="554">
        <v>16</v>
      </c>
      <c r="C24" s="124"/>
      <c r="D24" s="124"/>
      <c r="E24" s="486"/>
      <c r="F24" s="486"/>
      <c r="G24" s="370"/>
      <c r="H24" s="192"/>
      <c r="I24" s="370"/>
      <c r="J24" s="352" t="str">
        <f t="shared" si="0"/>
        <v/>
      </c>
      <c r="K24" s="556"/>
      <c r="L24"/>
    </row>
    <row r="25" spans="1:12" ht="28.5" customHeight="1" x14ac:dyDescent="0.2">
      <c r="B25" s="557" t="s">
        <v>298</v>
      </c>
      <c r="C25" s="558"/>
      <c r="D25" s="558"/>
      <c r="E25" s="559"/>
      <c r="F25" s="559"/>
      <c r="G25" s="560">
        <f>IF(SUM(G9:G24)&lt;&gt;0,SUM(G9:G24),0)</f>
        <v>0</v>
      </c>
      <c r="H25" s="561"/>
      <c r="I25" s="560" t="str">
        <f>IF(SUM(I9:I24)&lt;&gt;0,SUM(I9:I24),"")</f>
        <v/>
      </c>
      <c r="J25" s="562" t="str">
        <f t="shared" si="0"/>
        <v/>
      </c>
      <c r="K25" s="563" t="str">
        <f>IF(SUM(K9:K24)&lt;&gt;0,SUM(K9:K24),"")</f>
        <v/>
      </c>
      <c r="L25"/>
    </row>
    <row r="26" spans="1:12" ht="13" x14ac:dyDescent="0.2">
      <c r="B26" s="38"/>
      <c r="E26"/>
      <c r="F26"/>
      <c r="G26"/>
      <c r="H26"/>
      <c r="I26"/>
      <c r="J26"/>
      <c r="K26"/>
      <c r="L26"/>
    </row>
    <row r="27" spans="1:12" ht="13.5" customHeight="1" x14ac:dyDescent="0.2">
      <c r="B27" s="38"/>
    </row>
  </sheetData>
  <mergeCells count="3">
    <mergeCell ref="B4:D4"/>
    <mergeCell ref="B6:L6"/>
    <mergeCell ref="E4:F4"/>
  </mergeCells>
  <phoneticPr fontId="16"/>
  <printOptions horizontalCentered="1"/>
  <pageMargins left="0.23622047244094491" right="0.23622047244094491" top="0.74803149606299213" bottom="0.74803149606299213" header="0.31496062992125984" footer="0.31496062992125984"/>
  <pageSetup paperSize="9" scale="81"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2">
        <x14:dataValidation type="list" allowBlank="1" showInputMessage="1" xr:uid="{4957A491-EB98-4F0E-B2EA-116AF9943366}">
          <x14:formula1>
            <xm:f>コード!$B$105:$B$119</xm:f>
          </x14:formula1>
          <xm:sqref>F9:F24</xm:sqref>
        </x14:dataValidation>
        <x14:dataValidation type="list" allowBlank="1" showInputMessage="1" xr:uid="{4BAAFDDB-E52B-4C1C-8E1F-F2786D8DF4ED}">
          <x14:formula1>
            <xm:f>コード!$B$57:$B$60</xm:f>
          </x14:formula1>
          <xm:sqref>E9:E24</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pageSetUpPr fitToPage="1"/>
  </sheetPr>
  <dimension ref="A1:AA27"/>
  <sheetViews>
    <sheetView showGridLines="0" view="pageBreakPreview" zoomScale="85" zoomScaleNormal="70" zoomScaleSheetLayoutView="85" workbookViewId="0">
      <selection activeCell="M6" sqref="M6"/>
    </sheetView>
  </sheetViews>
  <sheetFormatPr defaultColWidth="9" defaultRowHeight="13.5" customHeight="1" x14ac:dyDescent="0.2"/>
  <cols>
    <col min="1" max="1" width="1.90625" style="5" customWidth="1"/>
    <col min="2" max="2" width="5.08984375" style="5" customWidth="1"/>
    <col min="3" max="4" width="14.453125" style="5" customWidth="1"/>
    <col min="5" max="5" width="21.90625" style="5" customWidth="1"/>
    <col min="6" max="8" width="14.90625" style="5" customWidth="1"/>
    <col min="9" max="9" width="20.453125" style="5" customWidth="1"/>
    <col min="10" max="11" width="14.90625" style="5" customWidth="1"/>
    <col min="12" max="12" width="3.90625" style="5" customWidth="1"/>
  </cols>
  <sheetData>
    <row r="1" spans="1:27" ht="28.4" customHeight="1" x14ac:dyDescent="0.2">
      <c r="A1" s="121"/>
      <c r="B1" s="150" t="str">
        <f>コード!A1</f>
        <v>ビスフェノールA</v>
      </c>
    </row>
    <row r="2" spans="1:27" ht="26.9" customHeight="1" x14ac:dyDescent="0.2">
      <c r="B2" s="130" t="s">
        <v>299</v>
      </c>
    </row>
    <row r="3" spans="1:27" ht="9.65" customHeight="1" thickBot="1" x14ac:dyDescent="0.25">
      <c r="A3" s="99"/>
      <c r="B3" s="99"/>
      <c r="C3" s="100"/>
      <c r="D3" s="100"/>
      <c r="E3" s="99"/>
      <c r="F3" s="99"/>
      <c r="G3" s="99"/>
      <c r="H3" s="99"/>
      <c r="I3" s="99"/>
      <c r="J3" s="99"/>
      <c r="K3" s="99"/>
      <c r="L3" s="98"/>
      <c r="M3" s="99"/>
      <c r="N3" s="99"/>
      <c r="O3" s="99"/>
      <c r="P3" s="99"/>
      <c r="Q3" s="99"/>
      <c r="R3" s="99"/>
      <c r="S3" s="99"/>
      <c r="T3" s="99"/>
      <c r="U3" s="99"/>
      <c r="V3" s="99"/>
      <c r="W3" s="99"/>
      <c r="X3" s="99"/>
      <c r="Y3" s="99"/>
      <c r="Z3" s="99"/>
      <c r="AA3" s="99"/>
    </row>
    <row r="4" spans="1:27" ht="17.25" customHeight="1" thickBot="1" x14ac:dyDescent="0.25">
      <c r="A4"/>
      <c r="B4" s="852" t="s">
        <v>11</v>
      </c>
      <c r="C4" s="853"/>
      <c r="D4" s="928"/>
      <c r="E4" s="930" t="str">
        <f>IF(様式一覧表!D5="","",様式一覧表!D5)</f>
        <v/>
      </c>
      <c r="F4" s="931"/>
      <c r="G4"/>
      <c r="H4"/>
      <c r="I4"/>
      <c r="J4"/>
      <c r="K4"/>
      <c r="L4"/>
    </row>
    <row r="5" spans="1:27" s="107" customFormat="1" ht="10.4" customHeight="1" x14ac:dyDescent="0.2">
      <c r="A5" s="102"/>
      <c r="B5" s="103"/>
      <c r="C5" s="104"/>
      <c r="D5" s="104"/>
      <c r="E5" s="103"/>
      <c r="F5" s="103"/>
      <c r="G5" s="103"/>
      <c r="H5" s="103"/>
      <c r="I5" s="103"/>
      <c r="J5" s="103"/>
      <c r="K5" s="103"/>
      <c r="L5" s="103"/>
      <c r="M5" s="103"/>
      <c r="N5" s="103"/>
      <c r="O5" s="103"/>
      <c r="P5" s="103"/>
      <c r="Q5" s="103"/>
      <c r="R5" s="103"/>
      <c r="S5" s="103"/>
      <c r="T5" s="103"/>
      <c r="U5" s="103"/>
      <c r="V5" s="103"/>
      <c r="W5" s="103"/>
      <c r="X5" s="103"/>
      <c r="Y5" s="103"/>
      <c r="Z5" s="106"/>
      <c r="AA5" s="106"/>
    </row>
    <row r="6" spans="1:27" ht="33.75" customHeight="1" x14ac:dyDescent="0.2">
      <c r="A6"/>
      <c r="B6" s="929" t="s">
        <v>292</v>
      </c>
      <c r="C6" s="929"/>
      <c r="D6" s="929"/>
      <c r="E6" s="929"/>
      <c r="F6" s="929"/>
      <c r="G6" s="929"/>
      <c r="H6" s="929"/>
      <c r="I6" s="929"/>
      <c r="J6" s="929"/>
      <c r="K6" s="929"/>
      <c r="L6" s="929"/>
    </row>
    <row r="7" spans="1:27" ht="9" customHeight="1" thickBot="1" x14ac:dyDescent="0.25"/>
    <row r="8" spans="1:27" s="35" customFormat="1" ht="44.15" customHeight="1" x14ac:dyDescent="0.2">
      <c r="B8" s="549"/>
      <c r="C8" s="550" t="s">
        <v>721</v>
      </c>
      <c r="D8" s="550" t="s">
        <v>114</v>
      </c>
      <c r="E8" s="551" t="s">
        <v>293</v>
      </c>
      <c r="F8" s="552" t="s">
        <v>294</v>
      </c>
      <c r="G8" s="552" t="s">
        <v>722</v>
      </c>
      <c r="H8" s="552" t="s">
        <v>295</v>
      </c>
      <c r="I8" s="552" t="s">
        <v>723</v>
      </c>
      <c r="J8" s="552" t="s">
        <v>296</v>
      </c>
      <c r="K8" s="553" t="s">
        <v>297</v>
      </c>
    </row>
    <row r="9" spans="1:27" ht="26.25" customHeight="1" x14ac:dyDescent="0.2">
      <c r="A9"/>
      <c r="B9" s="36">
        <v>1</v>
      </c>
      <c r="C9" s="339" t="str">
        <f>IF('D-1-2'!C9="","",'D-1-2'!C9)</f>
        <v/>
      </c>
      <c r="D9" s="339" t="str">
        <f>IF('D-1-2'!E4="","",'D-1-2'!E4)</f>
        <v/>
      </c>
      <c r="E9" s="340" t="str">
        <f>IF('D-1-2'!E9="","",'D-1-2'!E9)</f>
        <v/>
      </c>
      <c r="F9" s="340" t="str">
        <f>IF('D-1-2'!F9="","",'D-1-2'!F9)</f>
        <v/>
      </c>
      <c r="G9" s="45" t="str">
        <f ca="1">IF('D-1-2'!G9="","","【"&amp;ROUND(IFERROR(IF(ABS('D-1-2'!G9)&gt;=10,IF('D-1-2'!G9&gt;=0,'D-1-2'!G9*RANDBETWEEN(80,90)*0.01,'D-1-2'!G9*RANDBETWEEN(110,120)*0.01),'D-1-2'!G9-RANDBETWEEN(1,3)),0),0)&amp;"～"&amp;ROUND(IFERROR(IF(ABS('D-1-2'!G9)&gt;=10,IF('D-1-2'!G9&gt;=0,'D-1-2'!G9*RANDBETWEEN(110,120)*0.01,'D-1-2'!G9*RANDBETWEEN(80,90)*0.01),'D-1-2'!G9+RANDBETWEEN(1,3)),0),0)&amp;"】")</f>
        <v/>
      </c>
      <c r="H9" s="45" t="str">
        <f>IF('D-1-2'!H9="","",'D-1-2'!H9)</f>
        <v/>
      </c>
      <c r="I9" s="45" t="str">
        <f ca="1">IF('D-1-2'!I9="","","【"&amp;ROUND(IFERROR(IF(ABS('D-1-2'!I9)&gt;=10,IF('D-1-2'!I9&gt;=0,'D-1-2'!I9*RANDBETWEEN(80,90)*0.01,'D-1-2'!I9*RANDBETWEEN(110,120)*0.01),'D-1-2'!I9-RANDBETWEEN(1,3)),0),0)&amp;"～"&amp;ROUND(IFERROR(IF(ABS('D-1-2'!I9)&gt;=10,IF('D-1-2'!I9&gt;=0,'D-1-2'!I9*RANDBETWEEN(110,120)*0.01,'D-1-2'!I9*RANDBETWEEN(80,90)*0.01),'D-1-2'!I9+RANDBETWEEN(1,3)),0),0)&amp;"】")</f>
        <v/>
      </c>
      <c r="J9" s="346" t="str">
        <f ca="1">IF('D-1-2'!J9="","","【"&amp;ROUND(IFERROR(IF(ABS('D-1-2'!J9)&gt;=10,IF('D-1-2'!J9&gt;=0,'D-1-2'!J9*RANDBETWEEN(80,90)*0.01,'D-1-2'!J9*RANDBETWEEN(110,120)*0.01),'D-1-2'!J9-RANDBETWEEN(1,3)),0),0)&amp;"～"&amp;ROUND(IFERROR(IF(ABS('D-1-2'!J9)&gt;=10,IF('D-1-2'!J9&gt;=0,'D-1-2'!J9*RANDBETWEEN(110,120)*0.01,'D-1-2'!J9*RANDBETWEEN(80,90)*0.01),'D-1-2'!J9+RANDBETWEEN(1,3)),0),0)&amp;"】")</f>
        <v/>
      </c>
      <c r="K9" s="349" t="str">
        <f ca="1">IF('D-1-2'!K9="","","【"&amp;ROUND(IFERROR(IF(ABS('D-1-2'!K9)&gt;=10,IF('D-1-2'!K9&gt;=0,'D-1-2'!K9*RANDBETWEEN(80,90)*0.01,'D-1-2'!K9*RANDBETWEEN(110,120)*0.01),'D-1-2'!K9-RANDBETWEEN(1,3)),0),0)&amp;"～"&amp;ROUND(IFERROR(IF(ABS('D-1-2'!K9)&gt;=10,IF('D-1-2'!K9&gt;=0,'D-1-2'!K9*RANDBETWEEN(110,120)*0.01,'D-1-2'!K9*RANDBETWEEN(80,90)*0.01),'D-1-2'!K9+RANDBETWEEN(1,3)),0),0)&amp;"】")</f>
        <v/>
      </c>
      <c r="L9"/>
    </row>
    <row r="10" spans="1:27" ht="26.25" customHeight="1" x14ac:dyDescent="0.2">
      <c r="A10"/>
      <c r="B10" s="36">
        <v>2</v>
      </c>
      <c r="C10" s="339" t="str">
        <f>IF('D-1-2'!C10="","",'D-1-2'!C10)</f>
        <v/>
      </c>
      <c r="D10" s="339" t="str">
        <f>IF('D-1-2'!D10="","",'D-1-2'!D10)</f>
        <v/>
      </c>
      <c r="E10" s="340" t="str">
        <f>IF('D-1-2'!E10="","",'D-1-2'!E10)</f>
        <v/>
      </c>
      <c r="F10" s="340" t="str">
        <f>IF('D-1-2'!F10="","",'D-1-2'!F10)</f>
        <v/>
      </c>
      <c r="G10" s="45" t="str">
        <f ca="1">IF('D-1-2'!G10="","","【"&amp;ROUND(IFERROR(IF(ABS('D-1-2'!G10)&gt;=10,IF('D-1-2'!G10&gt;=0,'D-1-2'!G10*RANDBETWEEN(80,90)*0.01,'D-1-2'!G10*RANDBETWEEN(110,120)*0.01),'D-1-2'!G10-RANDBETWEEN(1,3)),0),0)&amp;"～"&amp;ROUND(IFERROR(IF(ABS('D-1-2'!G10)&gt;=10,IF('D-1-2'!G10&gt;=0,'D-1-2'!G10*RANDBETWEEN(110,120)*0.01,'D-1-2'!G10*RANDBETWEEN(80,90)*0.01),'D-1-2'!G10+RANDBETWEEN(1,3)),0),0)&amp;"】")</f>
        <v/>
      </c>
      <c r="H10" s="45" t="str">
        <f>IF('D-1-2'!H10="","",'D-1-2'!H10)</f>
        <v/>
      </c>
      <c r="I10" s="45" t="str">
        <f ca="1">IF('D-1-2'!I10="","","【"&amp;ROUND(IFERROR(IF(ABS('D-1-2'!I10)&gt;=10,IF('D-1-2'!I10&gt;=0,'D-1-2'!I10*RANDBETWEEN(80,90)*0.01,'D-1-2'!I10*RANDBETWEEN(110,120)*0.01),'D-1-2'!I10-RANDBETWEEN(1,3)),0),0)&amp;"～"&amp;ROUND(IFERROR(IF(ABS('D-1-2'!I10)&gt;=10,IF('D-1-2'!I10&gt;=0,'D-1-2'!I10*RANDBETWEEN(110,120)*0.01,'D-1-2'!I10*RANDBETWEEN(80,90)*0.01),'D-1-2'!I10+RANDBETWEEN(1,3)),0),0)&amp;"】")</f>
        <v/>
      </c>
      <c r="J10" s="346" t="str">
        <f ca="1">IF('D-1-2'!J10="","","【"&amp;ROUND(IFERROR(IF(ABS('D-1-2'!J10)&gt;=10,IF('D-1-2'!J10&gt;=0,'D-1-2'!J10*RANDBETWEEN(80,90)*0.01,'D-1-2'!J10*RANDBETWEEN(110,120)*0.01),'D-1-2'!J10-RANDBETWEEN(1,3)),0),0)&amp;"～"&amp;ROUND(IFERROR(IF(ABS('D-1-2'!J10)&gt;=10,IF('D-1-2'!J10&gt;=0,'D-1-2'!J10*RANDBETWEEN(110,120)*0.01,'D-1-2'!J10*RANDBETWEEN(80,90)*0.01),'D-1-2'!J10+RANDBETWEEN(1,3)),0),0)&amp;"】")</f>
        <v/>
      </c>
      <c r="K10" s="349" t="str">
        <f ca="1">IF('D-1-2'!K10="","","【"&amp;ROUND(IFERROR(IF(ABS('D-1-2'!K10)&gt;=10,IF('D-1-2'!K10&gt;=0,'D-1-2'!K10*RANDBETWEEN(80,90)*0.01,'D-1-2'!K10*RANDBETWEEN(110,120)*0.01),'D-1-2'!K10-RANDBETWEEN(1,3)),0),0)&amp;"～"&amp;ROUND(IFERROR(IF(ABS('D-1-2'!K10)&gt;=10,IF('D-1-2'!K10&gt;=0,'D-1-2'!K10*RANDBETWEEN(110,120)*0.01,'D-1-2'!K10*RANDBETWEEN(80,90)*0.01),'D-1-2'!K10+RANDBETWEEN(1,3)),0),0)&amp;"】")</f>
        <v/>
      </c>
      <c r="L10"/>
    </row>
    <row r="11" spans="1:27" ht="26.25" customHeight="1" x14ac:dyDescent="0.2">
      <c r="A11"/>
      <c r="B11" s="36">
        <v>3</v>
      </c>
      <c r="C11" s="339" t="str">
        <f>IF('D-1-2'!C11="","",'D-1-2'!C11)</f>
        <v/>
      </c>
      <c r="D11" s="339" t="str">
        <f>IF('D-1-2'!D11="","",'D-1-2'!D11)</f>
        <v/>
      </c>
      <c r="E11" s="340" t="str">
        <f>IF('D-1-2'!E11="","",'D-1-2'!E11)</f>
        <v/>
      </c>
      <c r="F11" s="340" t="str">
        <f>IF('D-1-2'!F11="","",'D-1-2'!F11)</f>
        <v/>
      </c>
      <c r="G11" s="45" t="str">
        <f ca="1">IF('D-1-2'!G11="","","【"&amp;ROUND(IFERROR(IF(ABS('D-1-2'!G11)&gt;=10,IF('D-1-2'!G11&gt;=0,'D-1-2'!G11*RANDBETWEEN(80,90)*0.01,'D-1-2'!G11*RANDBETWEEN(110,120)*0.01),'D-1-2'!G11-RANDBETWEEN(1,3)),0),0)&amp;"～"&amp;ROUND(IFERROR(IF(ABS('D-1-2'!G11)&gt;=10,IF('D-1-2'!G11&gt;=0,'D-1-2'!G11*RANDBETWEEN(110,120)*0.01,'D-1-2'!G11*RANDBETWEEN(80,90)*0.01),'D-1-2'!G11+RANDBETWEEN(1,3)),0),0)&amp;"】")</f>
        <v/>
      </c>
      <c r="H11" s="45" t="str">
        <f>IF('D-1-2'!H11="","",'D-1-2'!H11)</f>
        <v/>
      </c>
      <c r="I11" s="45" t="str">
        <f ca="1">IF('D-1-2'!I11="","","【"&amp;ROUND(IFERROR(IF(ABS('D-1-2'!I11)&gt;=10,IF('D-1-2'!I11&gt;=0,'D-1-2'!I11*RANDBETWEEN(80,90)*0.01,'D-1-2'!I11*RANDBETWEEN(110,120)*0.01),'D-1-2'!I11-RANDBETWEEN(1,3)),0),0)&amp;"～"&amp;ROUND(IFERROR(IF(ABS('D-1-2'!I11)&gt;=10,IF('D-1-2'!I11&gt;=0,'D-1-2'!I11*RANDBETWEEN(110,120)*0.01,'D-1-2'!I11*RANDBETWEEN(80,90)*0.01),'D-1-2'!I11+RANDBETWEEN(1,3)),0),0)&amp;"】")</f>
        <v/>
      </c>
      <c r="J11" s="346" t="str">
        <f ca="1">IF('D-1-2'!J11="","","【"&amp;ROUND(IFERROR(IF(ABS('D-1-2'!J11)&gt;=10,IF('D-1-2'!J11&gt;=0,'D-1-2'!J11*RANDBETWEEN(80,90)*0.01,'D-1-2'!J11*RANDBETWEEN(110,120)*0.01),'D-1-2'!J11-RANDBETWEEN(1,3)),0),0)&amp;"～"&amp;ROUND(IFERROR(IF(ABS('D-1-2'!J11)&gt;=10,IF('D-1-2'!J11&gt;=0,'D-1-2'!J11*RANDBETWEEN(110,120)*0.01,'D-1-2'!J11*RANDBETWEEN(80,90)*0.01),'D-1-2'!J11+RANDBETWEEN(1,3)),0),0)&amp;"】")</f>
        <v/>
      </c>
      <c r="K11" s="349" t="str">
        <f ca="1">IF('D-1-2'!K11="","","【"&amp;ROUND(IFERROR(IF(ABS('D-1-2'!K11)&gt;=10,IF('D-1-2'!K11&gt;=0,'D-1-2'!K11*RANDBETWEEN(80,90)*0.01,'D-1-2'!K11*RANDBETWEEN(110,120)*0.01),'D-1-2'!K11-RANDBETWEEN(1,3)),0),0)&amp;"～"&amp;ROUND(IFERROR(IF(ABS('D-1-2'!K11)&gt;=10,IF('D-1-2'!K11&gt;=0,'D-1-2'!K11*RANDBETWEEN(110,120)*0.01,'D-1-2'!K11*RANDBETWEEN(80,90)*0.01),'D-1-2'!K11+RANDBETWEEN(1,3)),0),0)&amp;"】")</f>
        <v/>
      </c>
      <c r="L11"/>
    </row>
    <row r="12" spans="1:27" ht="26.25" customHeight="1" x14ac:dyDescent="0.2">
      <c r="A12"/>
      <c r="B12" s="36">
        <v>4</v>
      </c>
      <c r="C12" s="339" t="str">
        <f>IF('D-1-2'!C12="","",'D-1-2'!C12)</f>
        <v/>
      </c>
      <c r="D12" s="339" t="str">
        <f>IF('D-1-2'!D12="","",'D-1-2'!D12)</f>
        <v/>
      </c>
      <c r="E12" s="340" t="str">
        <f>IF('D-1-2'!E12="","",'D-1-2'!E12)</f>
        <v/>
      </c>
      <c r="F12" s="340" t="str">
        <f>IF('D-1-2'!F12="","",'D-1-2'!F12)</f>
        <v/>
      </c>
      <c r="G12" s="45" t="str">
        <f ca="1">IF('D-1-2'!G12="","","【"&amp;ROUND(IFERROR(IF(ABS('D-1-2'!G12)&gt;=10,IF('D-1-2'!G12&gt;=0,'D-1-2'!G12*RANDBETWEEN(80,90)*0.01,'D-1-2'!G12*RANDBETWEEN(110,120)*0.01),'D-1-2'!G12-RANDBETWEEN(1,3)),0),0)&amp;"～"&amp;ROUND(IFERROR(IF(ABS('D-1-2'!G12)&gt;=10,IF('D-1-2'!G12&gt;=0,'D-1-2'!G12*RANDBETWEEN(110,120)*0.01,'D-1-2'!G12*RANDBETWEEN(80,90)*0.01),'D-1-2'!G12+RANDBETWEEN(1,3)),0),0)&amp;"】")</f>
        <v/>
      </c>
      <c r="H12" s="45" t="str">
        <f>IF('D-1-2'!H12="","",'D-1-2'!H12)</f>
        <v/>
      </c>
      <c r="I12" s="45" t="str">
        <f ca="1">IF('D-1-2'!I12="","","【"&amp;ROUND(IFERROR(IF(ABS('D-1-2'!I12)&gt;=10,IF('D-1-2'!I12&gt;=0,'D-1-2'!I12*RANDBETWEEN(80,90)*0.01,'D-1-2'!I12*RANDBETWEEN(110,120)*0.01),'D-1-2'!I12-RANDBETWEEN(1,3)),0),0)&amp;"～"&amp;ROUND(IFERROR(IF(ABS('D-1-2'!I12)&gt;=10,IF('D-1-2'!I12&gt;=0,'D-1-2'!I12*RANDBETWEEN(110,120)*0.01,'D-1-2'!I12*RANDBETWEEN(80,90)*0.01),'D-1-2'!I12+RANDBETWEEN(1,3)),0),0)&amp;"】")</f>
        <v/>
      </c>
      <c r="J12" s="346" t="str">
        <f ca="1">IF('D-1-2'!J12="","","【"&amp;ROUND(IFERROR(IF(ABS('D-1-2'!J12)&gt;=10,IF('D-1-2'!J12&gt;=0,'D-1-2'!J12*RANDBETWEEN(80,90)*0.01,'D-1-2'!J12*RANDBETWEEN(110,120)*0.01),'D-1-2'!J12-RANDBETWEEN(1,3)),0),0)&amp;"～"&amp;ROUND(IFERROR(IF(ABS('D-1-2'!J12)&gt;=10,IF('D-1-2'!J12&gt;=0,'D-1-2'!J12*RANDBETWEEN(110,120)*0.01,'D-1-2'!J12*RANDBETWEEN(80,90)*0.01),'D-1-2'!J12+RANDBETWEEN(1,3)),0),0)&amp;"】")</f>
        <v/>
      </c>
      <c r="K12" s="349" t="str">
        <f ca="1">IF('D-1-2'!K12="","","【"&amp;ROUND(IFERROR(IF(ABS('D-1-2'!K12)&gt;=10,IF('D-1-2'!K12&gt;=0,'D-1-2'!K12*RANDBETWEEN(80,90)*0.01,'D-1-2'!K12*RANDBETWEEN(110,120)*0.01),'D-1-2'!K12-RANDBETWEEN(1,3)),0),0)&amp;"～"&amp;ROUND(IFERROR(IF(ABS('D-1-2'!K12)&gt;=10,IF('D-1-2'!K12&gt;=0,'D-1-2'!K12*RANDBETWEEN(110,120)*0.01,'D-1-2'!K12*RANDBETWEEN(80,90)*0.01),'D-1-2'!K12+RANDBETWEEN(1,3)),0),0)&amp;"】")</f>
        <v/>
      </c>
      <c r="L12"/>
    </row>
    <row r="13" spans="1:27" ht="26.25" customHeight="1" x14ac:dyDescent="0.2">
      <c r="A13"/>
      <c r="B13" s="36">
        <v>5</v>
      </c>
      <c r="C13" s="339" t="str">
        <f>IF('D-1-2'!C13="","",'D-1-2'!C13)</f>
        <v/>
      </c>
      <c r="D13" s="339" t="str">
        <f>IF('D-1-2'!D13="","",'D-1-2'!D13)</f>
        <v/>
      </c>
      <c r="E13" s="340" t="str">
        <f>IF('D-1-2'!E13="","",'D-1-2'!E13)</f>
        <v/>
      </c>
      <c r="F13" s="340" t="str">
        <f>IF('D-1-2'!F13="","",'D-1-2'!F13)</f>
        <v/>
      </c>
      <c r="G13" s="45" t="str">
        <f ca="1">IF('D-1-2'!G13="","","【"&amp;ROUND(IFERROR(IF(ABS('D-1-2'!G13)&gt;=10,IF('D-1-2'!G13&gt;=0,'D-1-2'!G13*RANDBETWEEN(80,90)*0.01,'D-1-2'!G13*RANDBETWEEN(110,120)*0.01),'D-1-2'!G13-RANDBETWEEN(1,3)),0),0)&amp;"～"&amp;ROUND(IFERROR(IF(ABS('D-1-2'!G13)&gt;=10,IF('D-1-2'!G13&gt;=0,'D-1-2'!G13*RANDBETWEEN(110,120)*0.01,'D-1-2'!G13*RANDBETWEEN(80,90)*0.01),'D-1-2'!G13+RANDBETWEEN(1,3)),0),0)&amp;"】")</f>
        <v/>
      </c>
      <c r="H13" s="45" t="str">
        <f>IF('D-1-2'!H13="","",'D-1-2'!H13)</f>
        <v/>
      </c>
      <c r="I13" s="45" t="str">
        <f ca="1">IF('D-1-2'!I13="","","【"&amp;ROUND(IFERROR(IF(ABS('D-1-2'!I13)&gt;=10,IF('D-1-2'!I13&gt;=0,'D-1-2'!I13*RANDBETWEEN(80,90)*0.01,'D-1-2'!I13*RANDBETWEEN(110,120)*0.01),'D-1-2'!I13-RANDBETWEEN(1,3)),0),0)&amp;"～"&amp;ROUND(IFERROR(IF(ABS('D-1-2'!I13)&gt;=10,IF('D-1-2'!I13&gt;=0,'D-1-2'!I13*RANDBETWEEN(110,120)*0.01,'D-1-2'!I13*RANDBETWEEN(80,90)*0.01),'D-1-2'!I13+RANDBETWEEN(1,3)),0),0)&amp;"】")</f>
        <v/>
      </c>
      <c r="J13" s="346" t="str">
        <f ca="1">IF('D-1-2'!J13="","","【"&amp;ROUND(IFERROR(IF(ABS('D-1-2'!J13)&gt;=10,IF('D-1-2'!J13&gt;=0,'D-1-2'!J13*RANDBETWEEN(80,90)*0.01,'D-1-2'!J13*RANDBETWEEN(110,120)*0.01),'D-1-2'!J13-RANDBETWEEN(1,3)),0),0)&amp;"～"&amp;ROUND(IFERROR(IF(ABS('D-1-2'!J13)&gt;=10,IF('D-1-2'!J13&gt;=0,'D-1-2'!J13*RANDBETWEEN(110,120)*0.01,'D-1-2'!J13*RANDBETWEEN(80,90)*0.01),'D-1-2'!J13+RANDBETWEEN(1,3)),0),0)&amp;"】")</f>
        <v/>
      </c>
      <c r="K13" s="349" t="str">
        <f ca="1">IF('D-1-2'!K13="","","【"&amp;ROUND(IFERROR(IF(ABS('D-1-2'!K13)&gt;=10,IF('D-1-2'!K13&gt;=0,'D-1-2'!K13*RANDBETWEEN(80,90)*0.01,'D-1-2'!K13*RANDBETWEEN(110,120)*0.01),'D-1-2'!K13-RANDBETWEEN(1,3)),0),0)&amp;"～"&amp;ROUND(IFERROR(IF(ABS('D-1-2'!K13)&gt;=10,IF('D-1-2'!K13&gt;=0,'D-1-2'!K13*RANDBETWEEN(110,120)*0.01,'D-1-2'!K13*RANDBETWEEN(80,90)*0.01),'D-1-2'!K13+RANDBETWEEN(1,3)),0),0)&amp;"】")</f>
        <v/>
      </c>
      <c r="L13"/>
    </row>
    <row r="14" spans="1:27" ht="26.25" customHeight="1" x14ac:dyDescent="0.2">
      <c r="A14"/>
      <c r="B14" s="36">
        <v>6</v>
      </c>
      <c r="C14" s="339" t="str">
        <f>IF('D-1-2'!C14="","",'D-1-2'!C14)</f>
        <v/>
      </c>
      <c r="D14" s="339" t="str">
        <f>IF('D-1-2'!D14="","",'D-1-2'!D14)</f>
        <v/>
      </c>
      <c r="E14" s="340" t="str">
        <f>IF('D-1-2'!E14="","",'D-1-2'!E14)</f>
        <v/>
      </c>
      <c r="F14" s="340" t="str">
        <f>IF('D-1-2'!F14="","",'D-1-2'!F14)</f>
        <v/>
      </c>
      <c r="G14" s="45" t="str">
        <f ca="1">IF('D-1-2'!G14="","","【"&amp;ROUND(IFERROR(IF(ABS('D-1-2'!G14)&gt;=10,IF('D-1-2'!G14&gt;=0,'D-1-2'!G14*RANDBETWEEN(80,90)*0.01,'D-1-2'!G14*RANDBETWEEN(110,120)*0.01),'D-1-2'!G14-RANDBETWEEN(1,3)),0),0)&amp;"～"&amp;ROUND(IFERROR(IF(ABS('D-1-2'!G14)&gt;=10,IF('D-1-2'!G14&gt;=0,'D-1-2'!G14*RANDBETWEEN(110,120)*0.01,'D-1-2'!G14*RANDBETWEEN(80,90)*0.01),'D-1-2'!G14+RANDBETWEEN(1,3)),0),0)&amp;"】")</f>
        <v/>
      </c>
      <c r="H14" s="45" t="str">
        <f>IF('D-1-2'!H14="","",'D-1-2'!H14)</f>
        <v/>
      </c>
      <c r="I14" s="45" t="str">
        <f ca="1">IF('D-1-2'!I14="","","【"&amp;ROUND(IFERROR(IF(ABS('D-1-2'!I14)&gt;=10,IF('D-1-2'!I14&gt;=0,'D-1-2'!I14*RANDBETWEEN(80,90)*0.01,'D-1-2'!I14*RANDBETWEEN(110,120)*0.01),'D-1-2'!I14-RANDBETWEEN(1,3)),0),0)&amp;"～"&amp;ROUND(IFERROR(IF(ABS('D-1-2'!I14)&gt;=10,IF('D-1-2'!I14&gt;=0,'D-1-2'!I14*RANDBETWEEN(110,120)*0.01,'D-1-2'!I14*RANDBETWEEN(80,90)*0.01),'D-1-2'!I14+RANDBETWEEN(1,3)),0),0)&amp;"】")</f>
        <v/>
      </c>
      <c r="J14" s="346" t="str">
        <f ca="1">IF('D-1-2'!J14="","","【"&amp;ROUND(IFERROR(IF(ABS('D-1-2'!J14)&gt;=10,IF('D-1-2'!J14&gt;=0,'D-1-2'!J14*RANDBETWEEN(80,90)*0.01,'D-1-2'!J14*RANDBETWEEN(110,120)*0.01),'D-1-2'!J14-RANDBETWEEN(1,3)),0),0)&amp;"～"&amp;ROUND(IFERROR(IF(ABS('D-1-2'!J14)&gt;=10,IF('D-1-2'!J14&gt;=0,'D-1-2'!J14*RANDBETWEEN(110,120)*0.01,'D-1-2'!J14*RANDBETWEEN(80,90)*0.01),'D-1-2'!J14+RANDBETWEEN(1,3)),0),0)&amp;"】")</f>
        <v/>
      </c>
      <c r="K14" s="349" t="str">
        <f ca="1">IF('D-1-2'!K14="","","【"&amp;ROUND(IFERROR(IF(ABS('D-1-2'!K14)&gt;=10,IF('D-1-2'!K14&gt;=0,'D-1-2'!K14*RANDBETWEEN(80,90)*0.01,'D-1-2'!K14*RANDBETWEEN(110,120)*0.01),'D-1-2'!K14-RANDBETWEEN(1,3)),0),0)&amp;"～"&amp;ROUND(IFERROR(IF(ABS('D-1-2'!K14)&gt;=10,IF('D-1-2'!K14&gt;=0,'D-1-2'!K14*RANDBETWEEN(110,120)*0.01,'D-1-2'!K14*RANDBETWEEN(80,90)*0.01),'D-1-2'!K14+RANDBETWEEN(1,3)),0),0)&amp;"】")</f>
        <v/>
      </c>
      <c r="L14"/>
    </row>
    <row r="15" spans="1:27" ht="26.25" customHeight="1" x14ac:dyDescent="0.2">
      <c r="A15"/>
      <c r="B15" s="36">
        <v>7</v>
      </c>
      <c r="C15" s="339" t="str">
        <f>IF('D-1-2'!C15="","",'D-1-2'!C15)</f>
        <v/>
      </c>
      <c r="D15" s="339" t="str">
        <f>IF('D-1-2'!D15="","",'D-1-2'!D15)</f>
        <v/>
      </c>
      <c r="E15" s="340" t="str">
        <f>IF('D-1-2'!E15="","",'D-1-2'!E15)</f>
        <v/>
      </c>
      <c r="F15" s="340" t="str">
        <f>IF('D-1-2'!F15="","",'D-1-2'!F15)</f>
        <v/>
      </c>
      <c r="G15" s="45" t="str">
        <f ca="1">IF('D-1-2'!G15="","","【"&amp;ROUND(IFERROR(IF(ABS('D-1-2'!G15)&gt;=10,IF('D-1-2'!G15&gt;=0,'D-1-2'!G15*RANDBETWEEN(80,90)*0.01,'D-1-2'!G15*RANDBETWEEN(110,120)*0.01),'D-1-2'!G15-RANDBETWEEN(1,3)),0),0)&amp;"～"&amp;ROUND(IFERROR(IF(ABS('D-1-2'!G15)&gt;=10,IF('D-1-2'!G15&gt;=0,'D-1-2'!G15*RANDBETWEEN(110,120)*0.01,'D-1-2'!G15*RANDBETWEEN(80,90)*0.01),'D-1-2'!G15+RANDBETWEEN(1,3)),0),0)&amp;"】")</f>
        <v/>
      </c>
      <c r="H15" s="45" t="str">
        <f>IF('D-1-2'!H15="","",'D-1-2'!H15)</f>
        <v/>
      </c>
      <c r="I15" s="45" t="str">
        <f ca="1">IF('D-1-2'!I15="","","【"&amp;ROUND(IFERROR(IF(ABS('D-1-2'!I15)&gt;=10,IF('D-1-2'!I15&gt;=0,'D-1-2'!I15*RANDBETWEEN(80,90)*0.01,'D-1-2'!I15*RANDBETWEEN(110,120)*0.01),'D-1-2'!I15-RANDBETWEEN(1,3)),0),0)&amp;"～"&amp;ROUND(IFERROR(IF(ABS('D-1-2'!I15)&gt;=10,IF('D-1-2'!I15&gt;=0,'D-1-2'!I15*RANDBETWEEN(110,120)*0.01,'D-1-2'!I15*RANDBETWEEN(80,90)*0.01),'D-1-2'!I15+RANDBETWEEN(1,3)),0),0)&amp;"】")</f>
        <v/>
      </c>
      <c r="J15" s="346" t="str">
        <f ca="1">IF('D-1-2'!J15="","","【"&amp;ROUND(IFERROR(IF(ABS('D-1-2'!J15)&gt;=10,IF('D-1-2'!J15&gt;=0,'D-1-2'!J15*RANDBETWEEN(80,90)*0.01,'D-1-2'!J15*RANDBETWEEN(110,120)*0.01),'D-1-2'!J15-RANDBETWEEN(1,3)),0),0)&amp;"～"&amp;ROUND(IFERROR(IF(ABS('D-1-2'!J15)&gt;=10,IF('D-1-2'!J15&gt;=0,'D-1-2'!J15*RANDBETWEEN(110,120)*0.01,'D-1-2'!J15*RANDBETWEEN(80,90)*0.01),'D-1-2'!J15+RANDBETWEEN(1,3)),0),0)&amp;"】")</f>
        <v/>
      </c>
      <c r="K15" s="349" t="str">
        <f ca="1">IF('D-1-2'!K15="","","【"&amp;ROUND(IFERROR(IF(ABS('D-1-2'!K15)&gt;=10,IF('D-1-2'!K15&gt;=0,'D-1-2'!K15*RANDBETWEEN(80,90)*0.01,'D-1-2'!K15*RANDBETWEEN(110,120)*0.01),'D-1-2'!K15-RANDBETWEEN(1,3)),0),0)&amp;"～"&amp;ROUND(IFERROR(IF(ABS('D-1-2'!K15)&gt;=10,IF('D-1-2'!K15&gt;=0,'D-1-2'!K15*RANDBETWEEN(110,120)*0.01,'D-1-2'!K15*RANDBETWEEN(80,90)*0.01),'D-1-2'!K15+RANDBETWEEN(1,3)),0),0)&amp;"】")</f>
        <v/>
      </c>
      <c r="L15"/>
    </row>
    <row r="16" spans="1:27" ht="26.25" customHeight="1" x14ac:dyDescent="0.2">
      <c r="A16"/>
      <c r="B16" s="36">
        <v>8</v>
      </c>
      <c r="C16" s="339" t="str">
        <f>IF('D-1-2'!C16="","",'D-1-2'!C16)</f>
        <v/>
      </c>
      <c r="D16" s="339" t="str">
        <f>IF('D-1-2'!D16="","",'D-1-2'!D16)</f>
        <v/>
      </c>
      <c r="E16" s="340" t="str">
        <f>IF('D-1-2'!E16="","",'D-1-2'!E16)</f>
        <v/>
      </c>
      <c r="F16" s="340" t="str">
        <f>IF('D-1-2'!F16="","",'D-1-2'!F16)</f>
        <v/>
      </c>
      <c r="G16" s="45" t="str">
        <f ca="1">IF('D-1-2'!G16="","","【"&amp;ROUND(IFERROR(IF(ABS('D-1-2'!G16)&gt;=10,IF('D-1-2'!G16&gt;=0,'D-1-2'!G16*RANDBETWEEN(80,90)*0.01,'D-1-2'!G16*RANDBETWEEN(110,120)*0.01),'D-1-2'!G16-RANDBETWEEN(1,3)),0),0)&amp;"～"&amp;ROUND(IFERROR(IF(ABS('D-1-2'!G16)&gt;=10,IF('D-1-2'!G16&gt;=0,'D-1-2'!G16*RANDBETWEEN(110,120)*0.01,'D-1-2'!G16*RANDBETWEEN(80,90)*0.01),'D-1-2'!G16+RANDBETWEEN(1,3)),0),0)&amp;"】")</f>
        <v/>
      </c>
      <c r="H16" s="45" t="str">
        <f>IF('D-1-2'!H16="","",'D-1-2'!H16)</f>
        <v/>
      </c>
      <c r="I16" s="45" t="str">
        <f ca="1">IF('D-1-2'!I16="","","【"&amp;ROUND(IFERROR(IF(ABS('D-1-2'!I16)&gt;=10,IF('D-1-2'!I16&gt;=0,'D-1-2'!I16*RANDBETWEEN(80,90)*0.01,'D-1-2'!I16*RANDBETWEEN(110,120)*0.01),'D-1-2'!I16-RANDBETWEEN(1,3)),0),0)&amp;"～"&amp;ROUND(IFERROR(IF(ABS('D-1-2'!I16)&gt;=10,IF('D-1-2'!I16&gt;=0,'D-1-2'!I16*RANDBETWEEN(110,120)*0.01,'D-1-2'!I16*RANDBETWEEN(80,90)*0.01),'D-1-2'!I16+RANDBETWEEN(1,3)),0),0)&amp;"】")</f>
        <v/>
      </c>
      <c r="J16" s="346" t="str">
        <f ca="1">IF('D-1-2'!J16="","","【"&amp;ROUND(IFERROR(IF(ABS('D-1-2'!J16)&gt;=10,IF('D-1-2'!J16&gt;=0,'D-1-2'!J16*RANDBETWEEN(80,90)*0.01,'D-1-2'!J16*RANDBETWEEN(110,120)*0.01),'D-1-2'!J16-RANDBETWEEN(1,3)),0),0)&amp;"～"&amp;ROUND(IFERROR(IF(ABS('D-1-2'!J16)&gt;=10,IF('D-1-2'!J16&gt;=0,'D-1-2'!J16*RANDBETWEEN(110,120)*0.01,'D-1-2'!J16*RANDBETWEEN(80,90)*0.01),'D-1-2'!J16+RANDBETWEEN(1,3)),0),0)&amp;"】")</f>
        <v/>
      </c>
      <c r="K16" s="349" t="str">
        <f ca="1">IF('D-1-2'!K16="","","【"&amp;ROUND(IFERROR(IF(ABS('D-1-2'!K16)&gt;=10,IF('D-1-2'!K16&gt;=0,'D-1-2'!K16*RANDBETWEEN(80,90)*0.01,'D-1-2'!K16*RANDBETWEEN(110,120)*0.01),'D-1-2'!K16-RANDBETWEEN(1,3)),0),0)&amp;"～"&amp;ROUND(IFERROR(IF(ABS('D-1-2'!K16)&gt;=10,IF('D-1-2'!K16&gt;=0,'D-1-2'!K16*RANDBETWEEN(110,120)*0.01,'D-1-2'!K16*RANDBETWEEN(80,90)*0.01),'D-1-2'!K16+RANDBETWEEN(1,3)),0),0)&amp;"】")</f>
        <v/>
      </c>
      <c r="L16"/>
    </row>
    <row r="17" spans="1:12" ht="26.25" customHeight="1" x14ac:dyDescent="0.2">
      <c r="A17"/>
      <c r="B17" s="36">
        <v>9</v>
      </c>
      <c r="C17" s="339" t="str">
        <f>IF('D-1-2'!C17="","",'D-1-2'!C17)</f>
        <v/>
      </c>
      <c r="D17" s="339" t="str">
        <f>IF('D-1-2'!D17="","",'D-1-2'!D17)</f>
        <v/>
      </c>
      <c r="E17" s="340" t="str">
        <f>IF('D-1-2'!E17="","",'D-1-2'!E17)</f>
        <v/>
      </c>
      <c r="F17" s="340" t="str">
        <f>IF('D-1-2'!F17="","",'D-1-2'!F17)</f>
        <v/>
      </c>
      <c r="G17" s="45" t="str">
        <f ca="1">IF('D-1-2'!G17="","","【"&amp;ROUND(IFERROR(IF(ABS('D-1-2'!G17)&gt;=10,IF('D-1-2'!G17&gt;=0,'D-1-2'!G17*RANDBETWEEN(80,90)*0.01,'D-1-2'!G17*RANDBETWEEN(110,120)*0.01),'D-1-2'!G17-RANDBETWEEN(1,3)),0),0)&amp;"～"&amp;ROUND(IFERROR(IF(ABS('D-1-2'!G17)&gt;=10,IF('D-1-2'!G17&gt;=0,'D-1-2'!G17*RANDBETWEEN(110,120)*0.01,'D-1-2'!G17*RANDBETWEEN(80,90)*0.01),'D-1-2'!G17+RANDBETWEEN(1,3)),0),0)&amp;"】")</f>
        <v/>
      </c>
      <c r="H17" s="45" t="str">
        <f>IF('D-1-2'!H17="","",'D-1-2'!H17)</f>
        <v/>
      </c>
      <c r="I17" s="45" t="str">
        <f ca="1">IF('D-1-2'!I17="","","【"&amp;ROUND(IFERROR(IF(ABS('D-1-2'!I17)&gt;=10,IF('D-1-2'!I17&gt;=0,'D-1-2'!I17*RANDBETWEEN(80,90)*0.01,'D-1-2'!I17*RANDBETWEEN(110,120)*0.01),'D-1-2'!I17-RANDBETWEEN(1,3)),0),0)&amp;"～"&amp;ROUND(IFERROR(IF(ABS('D-1-2'!I17)&gt;=10,IF('D-1-2'!I17&gt;=0,'D-1-2'!I17*RANDBETWEEN(110,120)*0.01,'D-1-2'!I17*RANDBETWEEN(80,90)*0.01),'D-1-2'!I17+RANDBETWEEN(1,3)),0),0)&amp;"】")</f>
        <v/>
      </c>
      <c r="J17" s="346" t="str">
        <f ca="1">IF('D-1-2'!J17="","","【"&amp;ROUND(IFERROR(IF(ABS('D-1-2'!J17)&gt;=10,IF('D-1-2'!J17&gt;=0,'D-1-2'!J17*RANDBETWEEN(80,90)*0.01,'D-1-2'!J17*RANDBETWEEN(110,120)*0.01),'D-1-2'!J17-RANDBETWEEN(1,3)),0),0)&amp;"～"&amp;ROUND(IFERROR(IF(ABS('D-1-2'!J17)&gt;=10,IF('D-1-2'!J17&gt;=0,'D-1-2'!J17*RANDBETWEEN(110,120)*0.01,'D-1-2'!J17*RANDBETWEEN(80,90)*0.01),'D-1-2'!J17+RANDBETWEEN(1,3)),0),0)&amp;"】")</f>
        <v/>
      </c>
      <c r="K17" s="349" t="str">
        <f ca="1">IF('D-1-2'!K17="","","【"&amp;ROUND(IFERROR(IF(ABS('D-1-2'!K17)&gt;=10,IF('D-1-2'!K17&gt;=0,'D-1-2'!K17*RANDBETWEEN(80,90)*0.01,'D-1-2'!K17*RANDBETWEEN(110,120)*0.01),'D-1-2'!K17-RANDBETWEEN(1,3)),0),0)&amp;"～"&amp;ROUND(IFERROR(IF(ABS('D-1-2'!K17)&gt;=10,IF('D-1-2'!K17&gt;=0,'D-1-2'!K17*RANDBETWEEN(110,120)*0.01,'D-1-2'!K17*RANDBETWEEN(80,90)*0.01),'D-1-2'!K17+RANDBETWEEN(1,3)),0),0)&amp;"】")</f>
        <v/>
      </c>
      <c r="L17"/>
    </row>
    <row r="18" spans="1:12" ht="26.25" customHeight="1" x14ac:dyDescent="0.2">
      <c r="A18"/>
      <c r="B18" s="36">
        <v>10</v>
      </c>
      <c r="C18" s="339" t="str">
        <f>IF('D-1-2'!C18="","",'D-1-2'!C18)</f>
        <v/>
      </c>
      <c r="D18" s="339" t="str">
        <f>IF('D-1-2'!D18="","",'D-1-2'!D18)</f>
        <v/>
      </c>
      <c r="E18" s="340" t="str">
        <f>IF('D-1-2'!E18="","",'D-1-2'!E18)</f>
        <v/>
      </c>
      <c r="F18" s="340" t="str">
        <f>IF('D-1-2'!F18="","",'D-1-2'!F18)</f>
        <v/>
      </c>
      <c r="G18" s="45" t="str">
        <f ca="1">IF('D-1-2'!G18="","","【"&amp;ROUND(IFERROR(IF(ABS('D-1-2'!G18)&gt;=10,IF('D-1-2'!G18&gt;=0,'D-1-2'!G18*RANDBETWEEN(80,90)*0.01,'D-1-2'!G18*RANDBETWEEN(110,120)*0.01),'D-1-2'!G18-RANDBETWEEN(1,3)),0),0)&amp;"～"&amp;ROUND(IFERROR(IF(ABS('D-1-2'!G18)&gt;=10,IF('D-1-2'!G18&gt;=0,'D-1-2'!G18*RANDBETWEEN(110,120)*0.01,'D-1-2'!G18*RANDBETWEEN(80,90)*0.01),'D-1-2'!G18+RANDBETWEEN(1,3)),0),0)&amp;"】")</f>
        <v/>
      </c>
      <c r="H18" s="45" t="str">
        <f>IF('D-1-2'!H18="","",'D-1-2'!H18)</f>
        <v/>
      </c>
      <c r="I18" s="45" t="str">
        <f ca="1">IF('D-1-2'!I18="","","【"&amp;ROUND(IFERROR(IF(ABS('D-1-2'!I18)&gt;=10,IF('D-1-2'!I18&gt;=0,'D-1-2'!I18*RANDBETWEEN(80,90)*0.01,'D-1-2'!I18*RANDBETWEEN(110,120)*0.01),'D-1-2'!I18-RANDBETWEEN(1,3)),0),0)&amp;"～"&amp;ROUND(IFERROR(IF(ABS('D-1-2'!I18)&gt;=10,IF('D-1-2'!I18&gt;=0,'D-1-2'!I18*RANDBETWEEN(110,120)*0.01,'D-1-2'!I18*RANDBETWEEN(80,90)*0.01),'D-1-2'!I18+RANDBETWEEN(1,3)),0),0)&amp;"】")</f>
        <v/>
      </c>
      <c r="J18" s="346" t="str">
        <f ca="1">IF('D-1-2'!J18="","","【"&amp;ROUND(IFERROR(IF(ABS('D-1-2'!J18)&gt;=10,IF('D-1-2'!J18&gt;=0,'D-1-2'!J18*RANDBETWEEN(80,90)*0.01,'D-1-2'!J18*RANDBETWEEN(110,120)*0.01),'D-1-2'!J18-RANDBETWEEN(1,3)),0),0)&amp;"～"&amp;ROUND(IFERROR(IF(ABS('D-1-2'!J18)&gt;=10,IF('D-1-2'!J18&gt;=0,'D-1-2'!J18*RANDBETWEEN(110,120)*0.01,'D-1-2'!J18*RANDBETWEEN(80,90)*0.01),'D-1-2'!J18+RANDBETWEEN(1,3)),0),0)&amp;"】")</f>
        <v/>
      </c>
      <c r="K18" s="349" t="str">
        <f ca="1">IF('D-1-2'!K18="","","【"&amp;ROUND(IFERROR(IF(ABS('D-1-2'!K18)&gt;=10,IF('D-1-2'!K18&gt;=0,'D-1-2'!K18*RANDBETWEEN(80,90)*0.01,'D-1-2'!K18*RANDBETWEEN(110,120)*0.01),'D-1-2'!K18-RANDBETWEEN(1,3)),0),0)&amp;"～"&amp;ROUND(IFERROR(IF(ABS('D-1-2'!K18)&gt;=10,IF('D-1-2'!K18&gt;=0,'D-1-2'!K18*RANDBETWEEN(110,120)*0.01,'D-1-2'!K18*RANDBETWEEN(80,90)*0.01),'D-1-2'!K18+RANDBETWEEN(1,3)),0),0)&amp;"】")</f>
        <v/>
      </c>
      <c r="L18"/>
    </row>
    <row r="19" spans="1:12" ht="26.25" customHeight="1" x14ac:dyDescent="0.2">
      <c r="A19"/>
      <c r="B19" s="36">
        <v>11</v>
      </c>
      <c r="C19" s="339" t="str">
        <f>IF('D-1-2'!C19="","",'D-1-2'!C19)</f>
        <v/>
      </c>
      <c r="D19" s="339" t="str">
        <f>IF('D-1-2'!D19="","",'D-1-2'!D19)</f>
        <v/>
      </c>
      <c r="E19" s="340" t="str">
        <f>IF('D-1-2'!E19="","",'D-1-2'!E19)</f>
        <v/>
      </c>
      <c r="F19" s="340" t="str">
        <f>IF('D-1-2'!F19="","",'D-1-2'!F19)</f>
        <v/>
      </c>
      <c r="G19" s="45" t="str">
        <f ca="1">IF('D-1-2'!G19="","","【"&amp;ROUND(IFERROR(IF(ABS('D-1-2'!G19)&gt;=10,IF('D-1-2'!G19&gt;=0,'D-1-2'!G19*RANDBETWEEN(80,90)*0.01,'D-1-2'!G19*RANDBETWEEN(110,120)*0.01),'D-1-2'!G19-RANDBETWEEN(1,3)),0),0)&amp;"～"&amp;ROUND(IFERROR(IF(ABS('D-1-2'!G19)&gt;=10,IF('D-1-2'!G19&gt;=0,'D-1-2'!G19*RANDBETWEEN(110,120)*0.01,'D-1-2'!G19*RANDBETWEEN(80,90)*0.01),'D-1-2'!G19+RANDBETWEEN(1,3)),0),0)&amp;"】")</f>
        <v/>
      </c>
      <c r="H19" s="45" t="str">
        <f>IF('D-1-2'!H19="","",'D-1-2'!H19)</f>
        <v/>
      </c>
      <c r="I19" s="45" t="str">
        <f ca="1">IF('D-1-2'!I19="","","【"&amp;ROUND(IFERROR(IF(ABS('D-1-2'!I19)&gt;=10,IF('D-1-2'!I19&gt;=0,'D-1-2'!I19*RANDBETWEEN(80,90)*0.01,'D-1-2'!I19*RANDBETWEEN(110,120)*0.01),'D-1-2'!I19-RANDBETWEEN(1,3)),0),0)&amp;"～"&amp;ROUND(IFERROR(IF(ABS('D-1-2'!I19)&gt;=10,IF('D-1-2'!I19&gt;=0,'D-1-2'!I19*RANDBETWEEN(110,120)*0.01,'D-1-2'!I19*RANDBETWEEN(80,90)*0.01),'D-1-2'!I19+RANDBETWEEN(1,3)),0),0)&amp;"】")</f>
        <v/>
      </c>
      <c r="J19" s="346" t="str">
        <f ca="1">IF('D-1-2'!J19="","","【"&amp;ROUND(IFERROR(IF(ABS('D-1-2'!J19)&gt;=10,IF('D-1-2'!J19&gt;=0,'D-1-2'!J19*RANDBETWEEN(80,90)*0.01,'D-1-2'!J19*RANDBETWEEN(110,120)*0.01),'D-1-2'!J19-RANDBETWEEN(1,3)),0),0)&amp;"～"&amp;ROUND(IFERROR(IF(ABS('D-1-2'!J19)&gt;=10,IF('D-1-2'!J19&gt;=0,'D-1-2'!J19*RANDBETWEEN(110,120)*0.01,'D-1-2'!J19*RANDBETWEEN(80,90)*0.01),'D-1-2'!J19+RANDBETWEEN(1,3)),0),0)&amp;"】")</f>
        <v/>
      </c>
      <c r="K19" s="349" t="str">
        <f ca="1">IF('D-1-2'!K19="","","【"&amp;ROUND(IFERROR(IF(ABS('D-1-2'!K19)&gt;=10,IF('D-1-2'!K19&gt;=0,'D-1-2'!K19*RANDBETWEEN(80,90)*0.01,'D-1-2'!K19*RANDBETWEEN(110,120)*0.01),'D-1-2'!K19-RANDBETWEEN(1,3)),0),0)&amp;"～"&amp;ROUND(IFERROR(IF(ABS('D-1-2'!K19)&gt;=10,IF('D-1-2'!K19&gt;=0,'D-1-2'!K19*RANDBETWEEN(110,120)*0.01,'D-1-2'!K19*RANDBETWEEN(80,90)*0.01),'D-1-2'!K19+RANDBETWEEN(1,3)),0),0)&amp;"】")</f>
        <v/>
      </c>
      <c r="L19"/>
    </row>
    <row r="20" spans="1:12" ht="26.25" customHeight="1" x14ac:dyDescent="0.2">
      <c r="A20"/>
      <c r="B20" s="36">
        <v>12</v>
      </c>
      <c r="C20" s="339" t="str">
        <f>IF('D-1-2'!C20="","",'D-1-2'!C20)</f>
        <v/>
      </c>
      <c r="D20" s="339" t="str">
        <f>IF('D-1-2'!D20="","",'D-1-2'!D20)</f>
        <v/>
      </c>
      <c r="E20" s="340" t="str">
        <f>IF('D-1-2'!E20="","",'D-1-2'!E20)</f>
        <v/>
      </c>
      <c r="F20" s="340" t="str">
        <f>IF('D-1-2'!F20="","",'D-1-2'!F20)</f>
        <v/>
      </c>
      <c r="G20" s="45" t="str">
        <f ca="1">IF('D-1-2'!G20="","","【"&amp;ROUND(IFERROR(IF(ABS('D-1-2'!G20)&gt;=10,IF('D-1-2'!G20&gt;=0,'D-1-2'!G20*RANDBETWEEN(80,90)*0.01,'D-1-2'!G20*RANDBETWEEN(110,120)*0.01),'D-1-2'!G20-RANDBETWEEN(1,3)),0),0)&amp;"～"&amp;ROUND(IFERROR(IF(ABS('D-1-2'!G20)&gt;=10,IF('D-1-2'!G20&gt;=0,'D-1-2'!G20*RANDBETWEEN(110,120)*0.01,'D-1-2'!G20*RANDBETWEEN(80,90)*0.01),'D-1-2'!G20+RANDBETWEEN(1,3)),0),0)&amp;"】")</f>
        <v/>
      </c>
      <c r="H20" s="45" t="str">
        <f>IF('D-1-2'!H20="","",'D-1-2'!H20)</f>
        <v/>
      </c>
      <c r="I20" s="45" t="str">
        <f ca="1">IF('D-1-2'!I20="","","【"&amp;ROUND(IFERROR(IF(ABS('D-1-2'!I20)&gt;=10,IF('D-1-2'!I20&gt;=0,'D-1-2'!I20*RANDBETWEEN(80,90)*0.01,'D-1-2'!I20*RANDBETWEEN(110,120)*0.01),'D-1-2'!I20-RANDBETWEEN(1,3)),0),0)&amp;"～"&amp;ROUND(IFERROR(IF(ABS('D-1-2'!I20)&gt;=10,IF('D-1-2'!I20&gt;=0,'D-1-2'!I20*RANDBETWEEN(110,120)*0.01,'D-1-2'!I20*RANDBETWEEN(80,90)*0.01),'D-1-2'!I20+RANDBETWEEN(1,3)),0),0)&amp;"】")</f>
        <v/>
      </c>
      <c r="J20" s="346" t="str">
        <f ca="1">IF('D-1-2'!J20="","","【"&amp;ROUND(IFERROR(IF(ABS('D-1-2'!J20)&gt;=10,IF('D-1-2'!J20&gt;=0,'D-1-2'!J20*RANDBETWEEN(80,90)*0.01,'D-1-2'!J20*RANDBETWEEN(110,120)*0.01),'D-1-2'!J20-RANDBETWEEN(1,3)),0),0)&amp;"～"&amp;ROUND(IFERROR(IF(ABS('D-1-2'!J20)&gt;=10,IF('D-1-2'!J20&gt;=0,'D-1-2'!J20*RANDBETWEEN(110,120)*0.01,'D-1-2'!J20*RANDBETWEEN(80,90)*0.01),'D-1-2'!J20+RANDBETWEEN(1,3)),0),0)&amp;"】")</f>
        <v/>
      </c>
      <c r="K20" s="349" t="str">
        <f ca="1">IF('D-1-2'!K20="","","【"&amp;ROUND(IFERROR(IF(ABS('D-1-2'!K20)&gt;=10,IF('D-1-2'!K20&gt;=0,'D-1-2'!K20*RANDBETWEEN(80,90)*0.01,'D-1-2'!K20*RANDBETWEEN(110,120)*0.01),'D-1-2'!K20-RANDBETWEEN(1,3)),0),0)&amp;"～"&amp;ROUND(IFERROR(IF(ABS('D-1-2'!K20)&gt;=10,IF('D-1-2'!K20&gt;=0,'D-1-2'!K20*RANDBETWEEN(110,120)*0.01,'D-1-2'!K20*RANDBETWEEN(80,90)*0.01),'D-1-2'!K20+RANDBETWEEN(1,3)),0),0)&amp;"】")</f>
        <v/>
      </c>
      <c r="L20"/>
    </row>
    <row r="21" spans="1:12" ht="26.25" customHeight="1" x14ac:dyDescent="0.2">
      <c r="A21"/>
      <c r="B21" s="36">
        <v>13</v>
      </c>
      <c r="C21" s="339" t="str">
        <f>IF('D-1-2'!C21="","",'D-1-2'!C21)</f>
        <v/>
      </c>
      <c r="D21" s="339" t="str">
        <f>IF('D-1-2'!D21="","",'D-1-2'!D21)</f>
        <v/>
      </c>
      <c r="E21" s="340" t="str">
        <f>IF('D-1-2'!E21="","",'D-1-2'!E21)</f>
        <v/>
      </c>
      <c r="F21" s="340" t="str">
        <f>IF('D-1-2'!F21="","",'D-1-2'!F21)</f>
        <v/>
      </c>
      <c r="G21" s="45" t="str">
        <f ca="1">IF('D-1-2'!G21="","","【"&amp;ROUND(IFERROR(IF(ABS('D-1-2'!G21)&gt;=10,IF('D-1-2'!G21&gt;=0,'D-1-2'!G21*RANDBETWEEN(80,90)*0.01,'D-1-2'!G21*RANDBETWEEN(110,120)*0.01),'D-1-2'!G21-RANDBETWEEN(1,3)),0),0)&amp;"～"&amp;ROUND(IFERROR(IF(ABS('D-1-2'!G21)&gt;=10,IF('D-1-2'!G21&gt;=0,'D-1-2'!G21*RANDBETWEEN(110,120)*0.01,'D-1-2'!G21*RANDBETWEEN(80,90)*0.01),'D-1-2'!G21+RANDBETWEEN(1,3)),0),0)&amp;"】")</f>
        <v/>
      </c>
      <c r="H21" s="45" t="str">
        <f>IF('D-1-2'!H21="","",'D-1-2'!H21)</f>
        <v/>
      </c>
      <c r="I21" s="45" t="str">
        <f ca="1">IF('D-1-2'!I21="","","【"&amp;ROUND(IFERROR(IF(ABS('D-1-2'!I21)&gt;=10,IF('D-1-2'!I21&gt;=0,'D-1-2'!I21*RANDBETWEEN(80,90)*0.01,'D-1-2'!I21*RANDBETWEEN(110,120)*0.01),'D-1-2'!I21-RANDBETWEEN(1,3)),0),0)&amp;"～"&amp;ROUND(IFERROR(IF(ABS('D-1-2'!I21)&gt;=10,IF('D-1-2'!I21&gt;=0,'D-1-2'!I21*RANDBETWEEN(110,120)*0.01,'D-1-2'!I21*RANDBETWEEN(80,90)*0.01),'D-1-2'!I21+RANDBETWEEN(1,3)),0),0)&amp;"】")</f>
        <v/>
      </c>
      <c r="J21" s="346" t="str">
        <f ca="1">IF('D-1-2'!J21="","","【"&amp;ROUND(IFERROR(IF(ABS('D-1-2'!J21)&gt;=10,IF('D-1-2'!J21&gt;=0,'D-1-2'!J21*RANDBETWEEN(80,90)*0.01,'D-1-2'!J21*RANDBETWEEN(110,120)*0.01),'D-1-2'!J21-RANDBETWEEN(1,3)),0),0)&amp;"～"&amp;ROUND(IFERROR(IF(ABS('D-1-2'!J21)&gt;=10,IF('D-1-2'!J21&gt;=0,'D-1-2'!J21*RANDBETWEEN(110,120)*0.01,'D-1-2'!J21*RANDBETWEEN(80,90)*0.01),'D-1-2'!J21+RANDBETWEEN(1,3)),0),0)&amp;"】")</f>
        <v/>
      </c>
      <c r="K21" s="349" t="str">
        <f ca="1">IF('D-1-2'!K21="","","【"&amp;ROUND(IFERROR(IF(ABS('D-1-2'!K21)&gt;=10,IF('D-1-2'!K21&gt;=0,'D-1-2'!K21*RANDBETWEEN(80,90)*0.01,'D-1-2'!K21*RANDBETWEEN(110,120)*0.01),'D-1-2'!K21-RANDBETWEEN(1,3)),0),0)&amp;"～"&amp;ROUND(IFERROR(IF(ABS('D-1-2'!K21)&gt;=10,IF('D-1-2'!K21&gt;=0,'D-1-2'!K21*RANDBETWEEN(110,120)*0.01,'D-1-2'!K21*RANDBETWEEN(80,90)*0.01),'D-1-2'!K21+RANDBETWEEN(1,3)),0),0)&amp;"】")</f>
        <v/>
      </c>
      <c r="L21"/>
    </row>
    <row r="22" spans="1:12" ht="26.25" customHeight="1" x14ac:dyDescent="0.2">
      <c r="A22"/>
      <c r="B22" s="36">
        <v>14</v>
      </c>
      <c r="C22" s="339" t="str">
        <f>IF('D-1-2'!C22="","",'D-1-2'!C22)</f>
        <v/>
      </c>
      <c r="D22" s="339" t="str">
        <f>IF('D-1-2'!D22="","",'D-1-2'!D22)</f>
        <v/>
      </c>
      <c r="E22" s="340" t="str">
        <f>IF('D-1-2'!E22="","",'D-1-2'!E22)</f>
        <v/>
      </c>
      <c r="F22" s="340" t="str">
        <f>IF('D-1-2'!F22="","",'D-1-2'!F22)</f>
        <v/>
      </c>
      <c r="G22" s="45" t="str">
        <f ca="1">IF('D-1-2'!G22="","","【"&amp;ROUND(IFERROR(IF(ABS('D-1-2'!G22)&gt;=10,IF('D-1-2'!G22&gt;=0,'D-1-2'!G22*RANDBETWEEN(80,90)*0.01,'D-1-2'!G22*RANDBETWEEN(110,120)*0.01),'D-1-2'!G22-RANDBETWEEN(1,3)),0),0)&amp;"～"&amp;ROUND(IFERROR(IF(ABS('D-1-2'!G22)&gt;=10,IF('D-1-2'!G22&gt;=0,'D-1-2'!G22*RANDBETWEEN(110,120)*0.01,'D-1-2'!G22*RANDBETWEEN(80,90)*0.01),'D-1-2'!G22+RANDBETWEEN(1,3)),0),0)&amp;"】")</f>
        <v/>
      </c>
      <c r="H22" s="45" t="str">
        <f>IF('D-1-2'!H22="","",'D-1-2'!H22)</f>
        <v/>
      </c>
      <c r="I22" s="45" t="str">
        <f ca="1">IF('D-1-2'!I22="","","【"&amp;ROUND(IFERROR(IF(ABS('D-1-2'!I22)&gt;=10,IF('D-1-2'!I22&gt;=0,'D-1-2'!I22*RANDBETWEEN(80,90)*0.01,'D-1-2'!I22*RANDBETWEEN(110,120)*0.01),'D-1-2'!I22-RANDBETWEEN(1,3)),0),0)&amp;"～"&amp;ROUND(IFERROR(IF(ABS('D-1-2'!I22)&gt;=10,IF('D-1-2'!I22&gt;=0,'D-1-2'!I22*RANDBETWEEN(110,120)*0.01,'D-1-2'!I22*RANDBETWEEN(80,90)*0.01),'D-1-2'!I22+RANDBETWEEN(1,3)),0),0)&amp;"】")</f>
        <v/>
      </c>
      <c r="J22" s="346" t="str">
        <f ca="1">IF('D-1-2'!J22="","","【"&amp;ROUND(IFERROR(IF(ABS('D-1-2'!J22)&gt;=10,IF('D-1-2'!J22&gt;=0,'D-1-2'!J22*RANDBETWEEN(80,90)*0.01,'D-1-2'!J22*RANDBETWEEN(110,120)*0.01),'D-1-2'!J22-RANDBETWEEN(1,3)),0),0)&amp;"～"&amp;ROUND(IFERROR(IF(ABS('D-1-2'!J22)&gt;=10,IF('D-1-2'!J22&gt;=0,'D-1-2'!J22*RANDBETWEEN(110,120)*0.01,'D-1-2'!J22*RANDBETWEEN(80,90)*0.01),'D-1-2'!J22+RANDBETWEEN(1,3)),0),0)&amp;"】")</f>
        <v/>
      </c>
      <c r="K22" s="349" t="str">
        <f ca="1">IF('D-1-2'!K22="","","【"&amp;ROUND(IFERROR(IF(ABS('D-1-2'!K22)&gt;=10,IF('D-1-2'!K22&gt;=0,'D-1-2'!K22*RANDBETWEEN(80,90)*0.01,'D-1-2'!K22*RANDBETWEEN(110,120)*0.01),'D-1-2'!K22-RANDBETWEEN(1,3)),0),0)&amp;"～"&amp;ROUND(IFERROR(IF(ABS('D-1-2'!K22)&gt;=10,IF('D-1-2'!K22&gt;=0,'D-1-2'!K22*RANDBETWEEN(110,120)*0.01,'D-1-2'!K22*RANDBETWEEN(80,90)*0.01),'D-1-2'!K22+RANDBETWEEN(1,3)),0),0)&amp;"】")</f>
        <v/>
      </c>
      <c r="L22"/>
    </row>
    <row r="23" spans="1:12" ht="26.25" customHeight="1" x14ac:dyDescent="0.2">
      <c r="A23"/>
      <c r="B23" s="36">
        <v>15</v>
      </c>
      <c r="C23" s="339" t="str">
        <f>IF('D-1-2'!C23="","",'D-1-2'!C23)</f>
        <v/>
      </c>
      <c r="D23" s="339" t="str">
        <f>IF('D-1-2'!D23="","",'D-1-2'!D23)</f>
        <v/>
      </c>
      <c r="E23" s="340" t="str">
        <f>IF('D-1-2'!E23="","",'D-1-2'!E23)</f>
        <v/>
      </c>
      <c r="F23" s="340" t="str">
        <f>IF('D-1-2'!F23="","",'D-1-2'!F23)</f>
        <v/>
      </c>
      <c r="G23" s="45" t="str">
        <f ca="1">IF('D-1-2'!G23="","","【"&amp;ROUND(IFERROR(IF(ABS('D-1-2'!G23)&gt;=10,IF('D-1-2'!G23&gt;=0,'D-1-2'!G23*RANDBETWEEN(80,90)*0.01,'D-1-2'!G23*RANDBETWEEN(110,120)*0.01),'D-1-2'!G23-RANDBETWEEN(1,3)),0),0)&amp;"～"&amp;ROUND(IFERROR(IF(ABS('D-1-2'!G23)&gt;=10,IF('D-1-2'!G23&gt;=0,'D-1-2'!G23*RANDBETWEEN(110,120)*0.01,'D-1-2'!G23*RANDBETWEEN(80,90)*0.01),'D-1-2'!G23+RANDBETWEEN(1,3)),0),0)&amp;"】")</f>
        <v/>
      </c>
      <c r="H23" s="45" t="str">
        <f>IF('D-1-2'!H23="","",'D-1-2'!H23)</f>
        <v/>
      </c>
      <c r="I23" s="45" t="str">
        <f ca="1">IF('D-1-2'!I23="","","【"&amp;ROUND(IFERROR(IF(ABS('D-1-2'!I23)&gt;=10,IF('D-1-2'!I23&gt;=0,'D-1-2'!I23*RANDBETWEEN(80,90)*0.01,'D-1-2'!I23*RANDBETWEEN(110,120)*0.01),'D-1-2'!I23-RANDBETWEEN(1,3)),0),0)&amp;"～"&amp;ROUND(IFERROR(IF(ABS('D-1-2'!I23)&gt;=10,IF('D-1-2'!I23&gt;=0,'D-1-2'!I23*RANDBETWEEN(110,120)*0.01,'D-1-2'!I23*RANDBETWEEN(80,90)*0.01),'D-1-2'!I23+RANDBETWEEN(1,3)),0),0)&amp;"】")</f>
        <v/>
      </c>
      <c r="J23" s="346" t="str">
        <f ca="1">IF('D-1-2'!J23="","","【"&amp;ROUND(IFERROR(IF(ABS('D-1-2'!J23)&gt;=10,IF('D-1-2'!J23&gt;=0,'D-1-2'!J23*RANDBETWEEN(80,90)*0.01,'D-1-2'!J23*RANDBETWEEN(110,120)*0.01),'D-1-2'!J23-RANDBETWEEN(1,3)),0),0)&amp;"～"&amp;ROUND(IFERROR(IF(ABS('D-1-2'!J23)&gt;=10,IF('D-1-2'!J23&gt;=0,'D-1-2'!J23*RANDBETWEEN(110,120)*0.01,'D-1-2'!J23*RANDBETWEEN(80,90)*0.01),'D-1-2'!J23+RANDBETWEEN(1,3)),0),0)&amp;"】")</f>
        <v/>
      </c>
      <c r="K23" s="349" t="str">
        <f ca="1">IF('D-1-2'!K23="","","【"&amp;ROUND(IFERROR(IF(ABS('D-1-2'!K23)&gt;=10,IF('D-1-2'!K23&gt;=0,'D-1-2'!K23*RANDBETWEEN(80,90)*0.01,'D-1-2'!K23*RANDBETWEEN(110,120)*0.01),'D-1-2'!K23-RANDBETWEEN(1,3)),0),0)&amp;"～"&amp;ROUND(IFERROR(IF(ABS('D-1-2'!K23)&gt;=10,IF('D-1-2'!K23&gt;=0,'D-1-2'!K23*RANDBETWEEN(110,120)*0.01,'D-1-2'!K23*RANDBETWEEN(80,90)*0.01),'D-1-2'!K23+RANDBETWEEN(1,3)),0),0)&amp;"】")</f>
        <v/>
      </c>
      <c r="L23"/>
    </row>
    <row r="24" spans="1:12" ht="26.25" customHeight="1" x14ac:dyDescent="0.2">
      <c r="A24"/>
      <c r="B24" s="36">
        <v>16</v>
      </c>
      <c r="C24" s="339" t="str">
        <f>IF('D-1-2'!C24="","",'D-1-2'!C24)</f>
        <v/>
      </c>
      <c r="D24" s="339" t="str">
        <f>IF('D-1-2'!D24="","",'D-1-2'!D24)</f>
        <v/>
      </c>
      <c r="E24" s="401" t="str">
        <f>IF('D-1-2'!E24="","",'D-1-2'!E24)</f>
        <v/>
      </c>
      <c r="F24" s="401" t="str">
        <f>IF('D-1-2'!F24="","",'D-1-2'!F24)</f>
        <v/>
      </c>
      <c r="G24" s="46" t="str">
        <f ca="1">IF('D-1-2'!G24="","","【"&amp;ROUND(IFERROR(IF(ABS('D-1-2'!G24)&gt;=10,IF('D-1-2'!G24&gt;=0,'D-1-2'!G24*RANDBETWEEN(80,90)*0.01,'D-1-2'!G24*RANDBETWEEN(110,120)*0.01),'D-1-2'!G24-RANDBETWEEN(1,3)),0),0)&amp;"～"&amp;ROUND(IFERROR(IF(ABS('D-1-2'!G24)&gt;=10,IF('D-1-2'!G24&gt;=0,'D-1-2'!G24*RANDBETWEEN(110,120)*0.01,'D-1-2'!G24*RANDBETWEEN(80,90)*0.01),'D-1-2'!G24+RANDBETWEEN(1,3)),0),0)&amp;"】")</f>
        <v/>
      </c>
      <c r="H24" s="46" t="str">
        <f>IF('D-1-2'!H24="","",'D-1-2'!H24)</f>
        <v/>
      </c>
      <c r="I24" s="46" t="str">
        <f ca="1">IF('D-1-2'!I24="","","【"&amp;ROUND(IFERROR(IF(ABS('D-1-2'!I24)&gt;=10,IF('D-1-2'!I24&gt;=0,'D-1-2'!I24*RANDBETWEEN(80,90)*0.01,'D-1-2'!I24*RANDBETWEEN(110,120)*0.01),'D-1-2'!I24-RANDBETWEEN(1,3)),0),0)&amp;"～"&amp;ROUND(IFERROR(IF(ABS('D-1-2'!I24)&gt;=10,IF('D-1-2'!I24&gt;=0,'D-1-2'!I24*RANDBETWEEN(110,120)*0.01,'D-1-2'!I24*RANDBETWEEN(80,90)*0.01),'D-1-2'!I24+RANDBETWEEN(1,3)),0),0)&amp;"】")</f>
        <v/>
      </c>
      <c r="J24" s="347" t="str">
        <f ca="1">IF('D-1-2'!J24="","","【"&amp;ROUND(IFERROR(IF(ABS('D-1-2'!J24)&gt;=10,IF('D-1-2'!J24&gt;=0,'D-1-2'!J24*RANDBETWEEN(80,90)*0.01,'D-1-2'!J24*RANDBETWEEN(110,120)*0.01),'D-1-2'!J24-RANDBETWEEN(1,3)),0),0)&amp;"～"&amp;ROUND(IFERROR(IF(ABS('D-1-2'!J24)&gt;=10,IF('D-1-2'!J24&gt;=0,'D-1-2'!J24*RANDBETWEEN(110,120)*0.01,'D-1-2'!J24*RANDBETWEEN(80,90)*0.01),'D-1-2'!J24+RANDBETWEEN(1,3)),0),0)&amp;"】")</f>
        <v/>
      </c>
      <c r="K24" s="350" t="str">
        <f ca="1">IF('D-1-2'!K24="","","【"&amp;ROUND(IFERROR(IF(ABS('D-1-2'!K24)&gt;=10,IF('D-1-2'!K24&gt;=0,'D-1-2'!K24*RANDBETWEEN(80,90)*0.01,'D-1-2'!K24*RANDBETWEEN(110,120)*0.01),'D-1-2'!K24-RANDBETWEEN(1,3)),0),0)&amp;"～"&amp;ROUND(IFERROR(IF(ABS('D-1-2'!K24)&gt;=10,IF('D-1-2'!K24&gt;=0,'D-1-2'!K24*RANDBETWEEN(110,120)*0.01,'D-1-2'!K24*RANDBETWEEN(80,90)*0.01),'D-1-2'!K24+RANDBETWEEN(1,3)),0),0)&amp;"】")</f>
        <v/>
      </c>
      <c r="L24"/>
    </row>
    <row r="25" spans="1:12" ht="28.5" customHeight="1" x14ac:dyDescent="0.2">
      <c r="B25" s="294" t="s">
        <v>298</v>
      </c>
      <c r="C25" s="295"/>
      <c r="D25" s="295"/>
      <c r="E25" s="501"/>
      <c r="F25" s="501"/>
      <c r="G25" s="292" t="str">
        <f ca="1">IF(SUM('D-1-2'!G9:G24)=0,"","【"&amp;ROUND(IFERROR(IF(ABS('D-1-2'!G25)&gt;=10,IF('D-1-2'!G25&gt;=0,'D-1-2'!G25*RANDBETWEEN(80,90)*0.01,'D-1-2'!G25*RANDBETWEEN(110,120)*0.01),'D-1-2'!G25-RANDBETWEEN(1,3)),0),0)&amp;"～"&amp;ROUND(IFERROR(IF(ABS('D-1-2'!G25)&gt;=10,IF('D-1-2'!G25&gt;=0,'D-1-2'!G25*RANDBETWEEN(110,120)*0.01,'D-1-2'!G25*RANDBETWEEN(80,90)*0.01),'D-1-2'!G25+RANDBETWEEN(1,3)),0),0)&amp;"】")</f>
        <v/>
      </c>
      <c r="H25" s="502"/>
      <c r="I25" s="292" t="str">
        <f ca="1">IF('D-1-2'!I25="","","【"&amp;ROUND(IFERROR(IF(ABS('D-1-2'!I25)&gt;=10,IF('D-1-2'!I25&gt;=0,'D-1-2'!I25*RANDBETWEEN(80,90)*0.01,'D-1-2'!I25*RANDBETWEEN(110,120)*0.01),'D-1-2'!I25-RANDBETWEEN(1,3)),0),0)&amp;"～"&amp;ROUND(IFERROR(IF(ABS('D-1-2'!I25)&gt;=10,IF('D-1-2'!I25&gt;=0,'D-1-2'!I25*RANDBETWEEN(110,120)*0.01,'D-1-2'!I25*RANDBETWEEN(80,90)*0.01),'D-1-2'!I25+RANDBETWEEN(1,3)),0),0)&amp;"】")</f>
        <v/>
      </c>
      <c r="J25" s="292" t="str">
        <f ca="1">IF('D-1-2'!J25="","","【"&amp;ROUND(IFERROR(IF(ABS('D-1-2'!J25)&gt;=10,IF('D-1-2'!J25&gt;=0,'D-1-2'!J25*RANDBETWEEN(80,90)*0.01,'D-1-2'!J25*RANDBETWEEN(110,120)*0.01),'D-1-2'!J25-RANDBETWEEN(1,3)),0),0)&amp;"～"&amp;ROUND(IFERROR(IF(ABS('D-1-2'!J25)&gt;=10,IF('D-1-2'!J25&gt;=0,'D-1-2'!J25*RANDBETWEEN(110,120)*0.01,'D-1-2'!J25*RANDBETWEEN(80,90)*0.01),'D-1-2'!J25+RANDBETWEEN(1,3)),0),0)&amp;"】")</f>
        <v/>
      </c>
      <c r="K25" s="351" t="str">
        <f ca="1">IF('D-1-2'!K25="","","【"&amp;ROUND(IFERROR(IF(ABS('D-1-2'!K25)&gt;=10,IF('D-1-2'!K25&gt;=0,'D-1-2'!K25*RANDBETWEEN(80,90)*0.01,'D-1-2'!K25*RANDBETWEEN(110,120)*0.01),'D-1-2'!K25-RANDBETWEEN(1,3)),0),0)&amp;"～"&amp;ROUND(IFERROR(IF(ABS('D-1-2'!K25)&gt;=10,IF('D-1-2'!K25&gt;=0,'D-1-2'!K25*RANDBETWEEN(110,120)*0.01,'D-1-2'!K25*RANDBETWEEN(80,90)*0.01),'D-1-2'!K25+RANDBETWEEN(1,3)),0),0)&amp;"】")</f>
        <v/>
      </c>
      <c r="L25"/>
    </row>
    <row r="26" spans="1:12" ht="13" x14ac:dyDescent="0.2">
      <c r="B26" s="38"/>
      <c r="E26"/>
      <c r="F26"/>
      <c r="G26"/>
      <c r="H26"/>
      <c r="I26"/>
      <c r="J26"/>
      <c r="K26"/>
      <c r="L26"/>
    </row>
    <row r="27" spans="1:12" ht="13.5" customHeight="1" x14ac:dyDescent="0.2">
      <c r="B27" s="38"/>
    </row>
  </sheetData>
  <mergeCells count="3">
    <mergeCell ref="B4:D4"/>
    <mergeCell ref="B6:L6"/>
    <mergeCell ref="E4:F4"/>
  </mergeCells>
  <phoneticPr fontId="16"/>
  <printOptions horizontalCentered="1"/>
  <pageMargins left="0.23622047244094491" right="0.23622047244094491" top="0.74803149606299213" bottom="0.74803149606299213" header="0.31496062992125984" footer="0.31496062992125984"/>
  <pageSetup paperSize="9" scale="81" orientation="landscape" r:id="rId1"/>
  <headerFooter>
    <oddHeader xml:space="preserve">&amp;R&amp;U開示版・非開示版&amp;U
※上記いずれかに丸をつけてください。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0">
    <pageSetUpPr fitToPage="1"/>
  </sheetPr>
  <dimension ref="A1:J24"/>
  <sheetViews>
    <sheetView showGridLines="0" view="pageBreakPreview" topLeftCell="A15" zoomScale="55" zoomScaleNormal="55" zoomScaleSheetLayoutView="55" workbookViewId="0">
      <selection activeCell="N12" sqref="N12"/>
    </sheetView>
  </sheetViews>
  <sheetFormatPr defaultColWidth="9" defaultRowHeight="13" x14ac:dyDescent="0.2"/>
  <cols>
    <col min="1" max="1" width="2.08984375" style="43" customWidth="1"/>
    <col min="2" max="4" width="2.453125" style="43" customWidth="1"/>
    <col min="5" max="5" width="8.90625" style="43" customWidth="1"/>
    <col min="6" max="6" width="45.08984375" style="43" customWidth="1"/>
    <col min="7" max="10" width="48.08984375" style="43" customWidth="1"/>
    <col min="11" max="11" width="2.453125" style="43" customWidth="1"/>
    <col min="12" max="16384" width="9" style="43"/>
  </cols>
  <sheetData>
    <row r="1" spans="1:10" ht="28.4" customHeight="1" x14ac:dyDescent="0.2">
      <c r="A1" s="121"/>
      <c r="B1" s="150" t="str">
        <f>コード!A1</f>
        <v>ビスフェノールA</v>
      </c>
      <c r="C1" s="150"/>
      <c r="D1" s="150"/>
    </row>
    <row r="2" spans="1:10" ht="22.4" customHeight="1" x14ac:dyDescent="0.2">
      <c r="A2" s="123"/>
      <c r="B2" s="86" t="s">
        <v>300</v>
      </c>
      <c r="C2" s="86"/>
      <c r="D2" s="86"/>
    </row>
    <row r="3" spans="1:10" s="1" customFormat="1" ht="9.75" customHeight="1" thickBot="1" x14ac:dyDescent="0.25">
      <c r="B3" s="88"/>
      <c r="C3" s="88"/>
      <c r="D3" s="88"/>
      <c r="E3" s="89"/>
      <c r="F3" s="89"/>
      <c r="G3" s="89"/>
      <c r="H3" s="89"/>
      <c r="I3" s="89"/>
    </row>
    <row r="4" spans="1:10" s="1" customFormat="1" ht="19.5" customHeight="1" thickBot="1" x14ac:dyDescent="0.25">
      <c r="B4" s="937" t="s">
        <v>11</v>
      </c>
      <c r="C4" s="938"/>
      <c r="D4" s="938"/>
      <c r="E4" s="938"/>
      <c r="F4" s="939"/>
      <c r="G4" s="935" t="str">
        <f>IF(様式一覧表!D5="","",様式一覧表!D5)</f>
        <v/>
      </c>
      <c r="H4" s="936"/>
      <c r="I4" s="43"/>
      <c r="J4" s="43"/>
    </row>
    <row r="5" spans="1:10" s="1" customFormat="1" ht="9" customHeight="1" x14ac:dyDescent="0.2">
      <c r="B5" s="89"/>
      <c r="C5" s="89"/>
      <c r="D5" s="89"/>
      <c r="E5" s="89"/>
      <c r="F5" s="89"/>
      <c r="G5" s="89"/>
      <c r="H5" s="89"/>
      <c r="I5" s="89"/>
    </row>
    <row r="6" spans="1:10" ht="21.75" customHeight="1" x14ac:dyDescent="0.2">
      <c r="B6" s="87" t="s">
        <v>301</v>
      </c>
      <c r="C6" s="87"/>
      <c r="D6" s="87"/>
      <c r="E6" s="87"/>
      <c r="F6" s="87"/>
    </row>
    <row r="7" spans="1:10" ht="28.5" customHeight="1" x14ac:dyDescent="0.2">
      <c r="B7" s="173" t="s">
        <v>302</v>
      </c>
      <c r="C7" s="173"/>
      <c r="D7" s="173"/>
      <c r="E7" s="206"/>
      <c r="F7" s="207"/>
      <c r="G7" s="174"/>
      <c r="H7" s="174"/>
      <c r="I7" s="174"/>
      <c r="J7" s="174"/>
    </row>
    <row r="8" spans="1:10" ht="28.5" customHeight="1" x14ac:dyDescent="0.2">
      <c r="B8" s="206" t="s">
        <v>303</v>
      </c>
      <c r="C8" s="587"/>
      <c r="D8" s="587"/>
      <c r="E8" s="588"/>
      <c r="F8" s="207"/>
      <c r="G8" s="771"/>
      <c r="H8" s="771"/>
      <c r="I8" s="771"/>
      <c r="J8" s="771"/>
    </row>
    <row r="9" spans="1:10" s="182" customFormat="1" ht="28.5" customHeight="1" x14ac:dyDescent="0.2">
      <c r="B9" s="940" t="s">
        <v>304</v>
      </c>
      <c r="C9" s="941"/>
      <c r="D9" s="941"/>
      <c r="E9" s="941"/>
      <c r="F9" s="942"/>
      <c r="G9" s="208"/>
      <c r="H9" s="208"/>
      <c r="I9" s="208"/>
      <c r="J9" s="209"/>
    </row>
    <row r="10" spans="1:10" ht="28.5" customHeight="1" x14ac:dyDescent="0.2">
      <c r="B10" s="932" t="s">
        <v>305</v>
      </c>
      <c r="C10" s="933"/>
      <c r="D10" s="933"/>
      <c r="E10" s="933"/>
      <c r="F10" s="934"/>
      <c r="G10" s="172"/>
      <c r="H10" s="172"/>
      <c r="I10" s="172"/>
      <c r="J10" s="172"/>
    </row>
    <row r="11" spans="1:10" ht="28.5" customHeight="1" x14ac:dyDescent="0.2">
      <c r="B11" s="932" t="s">
        <v>306</v>
      </c>
      <c r="C11" s="933"/>
      <c r="D11" s="933"/>
      <c r="E11" s="933"/>
      <c r="F11" s="934"/>
      <c r="G11" s="172"/>
      <c r="H11" s="172"/>
      <c r="I11" s="172"/>
      <c r="J11" s="172"/>
    </row>
    <row r="12" spans="1:10" ht="28.5" customHeight="1" x14ac:dyDescent="0.2">
      <c r="B12" s="932" t="s">
        <v>307</v>
      </c>
      <c r="C12" s="933"/>
      <c r="D12" s="933"/>
      <c r="E12" s="933"/>
      <c r="F12" s="934"/>
      <c r="G12" s="172"/>
      <c r="H12" s="172"/>
      <c r="I12" s="172"/>
      <c r="J12" s="172"/>
    </row>
    <row r="13" spans="1:10" ht="28.5" customHeight="1" x14ac:dyDescent="0.2">
      <c r="B13" s="932" t="s">
        <v>308</v>
      </c>
      <c r="C13" s="933"/>
      <c r="D13" s="933"/>
      <c r="E13" s="933"/>
      <c r="F13" s="934"/>
      <c r="G13" s="172"/>
      <c r="H13" s="172"/>
      <c r="I13" s="172"/>
      <c r="J13" s="172"/>
    </row>
    <row r="14" spans="1:10" ht="28.5" customHeight="1" x14ac:dyDescent="0.2">
      <c r="B14" s="932" t="s">
        <v>309</v>
      </c>
      <c r="C14" s="933"/>
      <c r="D14" s="933"/>
      <c r="E14" s="933"/>
      <c r="F14" s="934"/>
      <c r="G14" s="172"/>
      <c r="H14" s="172"/>
      <c r="I14" s="172"/>
      <c r="J14" s="172"/>
    </row>
    <row r="15" spans="1:10" ht="28.5" customHeight="1" x14ac:dyDescent="0.2">
      <c r="B15" s="932" t="s">
        <v>310</v>
      </c>
      <c r="C15" s="933"/>
      <c r="D15" s="933"/>
      <c r="E15" s="933"/>
      <c r="F15" s="934"/>
      <c r="G15" s="172"/>
      <c r="H15" s="172"/>
      <c r="I15" s="172"/>
      <c r="J15" s="172"/>
    </row>
    <row r="16" spans="1:10" ht="28.5" customHeight="1" x14ac:dyDescent="0.2">
      <c r="B16" s="932" t="s">
        <v>311</v>
      </c>
      <c r="C16" s="933"/>
      <c r="D16" s="933"/>
      <c r="E16" s="933"/>
      <c r="F16" s="934"/>
      <c r="G16" s="172"/>
      <c r="H16" s="172"/>
      <c r="I16" s="172"/>
      <c r="J16" s="172"/>
    </row>
    <row r="17" spans="2:10" ht="28.5" customHeight="1" x14ac:dyDescent="0.2">
      <c r="B17" s="932" t="s">
        <v>312</v>
      </c>
      <c r="C17" s="933"/>
      <c r="D17" s="933"/>
      <c r="E17" s="933"/>
      <c r="F17" s="934"/>
      <c r="G17" s="172"/>
      <c r="H17" s="172"/>
      <c r="I17" s="172"/>
      <c r="J17" s="172"/>
    </row>
    <row r="18" spans="2:10" ht="28.5" customHeight="1" x14ac:dyDescent="0.2">
      <c r="B18" s="932" t="s">
        <v>313</v>
      </c>
      <c r="C18" s="933"/>
      <c r="D18" s="933"/>
      <c r="E18" s="933"/>
      <c r="F18" s="934"/>
      <c r="G18" s="172"/>
      <c r="H18" s="172"/>
      <c r="I18" s="172"/>
      <c r="J18" s="172"/>
    </row>
    <row r="19" spans="2:10" ht="28.5" customHeight="1" x14ac:dyDescent="0.2">
      <c r="B19" s="932" t="s">
        <v>314</v>
      </c>
      <c r="C19" s="933"/>
      <c r="D19" s="933"/>
      <c r="E19" s="933"/>
      <c r="F19" s="934"/>
      <c r="G19" s="172"/>
      <c r="H19" s="172"/>
      <c r="I19" s="172"/>
      <c r="J19" s="172"/>
    </row>
    <row r="20" spans="2:10" ht="28.5" customHeight="1" x14ac:dyDescent="0.2">
      <c r="B20" s="932" t="s">
        <v>315</v>
      </c>
      <c r="C20" s="933"/>
      <c r="D20" s="933"/>
      <c r="E20" s="933"/>
      <c r="F20" s="934"/>
      <c r="G20" s="172"/>
      <c r="H20" s="172"/>
      <c r="I20" s="172"/>
      <c r="J20" s="172"/>
    </row>
    <row r="21" spans="2:10" ht="28.5" customHeight="1" x14ac:dyDescent="0.2">
      <c r="B21" s="932" t="s">
        <v>316</v>
      </c>
      <c r="C21" s="933"/>
      <c r="D21" s="933"/>
      <c r="E21" s="933"/>
      <c r="F21" s="934"/>
      <c r="G21" s="172"/>
      <c r="H21" s="172"/>
      <c r="I21" s="172"/>
      <c r="J21" s="172"/>
    </row>
    <row r="22" spans="2:10" ht="28.5" customHeight="1" x14ac:dyDescent="0.2">
      <c r="B22" s="932" t="s">
        <v>317</v>
      </c>
      <c r="C22" s="933"/>
      <c r="D22" s="933"/>
      <c r="E22" s="933"/>
      <c r="F22" s="934"/>
      <c r="G22" s="172"/>
      <c r="H22" s="172"/>
      <c r="I22" s="172"/>
      <c r="J22" s="172"/>
    </row>
    <row r="23" spans="2:10" ht="45.65" customHeight="1" x14ac:dyDescent="0.2">
      <c r="B23" s="932" t="s">
        <v>318</v>
      </c>
      <c r="C23" s="933"/>
      <c r="D23" s="933"/>
      <c r="E23" s="933"/>
      <c r="F23" s="934"/>
      <c r="G23" s="172"/>
      <c r="H23" s="172"/>
      <c r="I23" s="172"/>
      <c r="J23" s="172"/>
    </row>
    <row r="24" spans="2:10" ht="22.5" customHeight="1" x14ac:dyDescent="0.2">
      <c r="B24" s="943" t="s">
        <v>319</v>
      </c>
      <c r="C24" s="943"/>
      <c r="D24" s="943"/>
      <c r="E24" s="943"/>
      <c r="F24" s="943"/>
      <c r="G24" s="943"/>
      <c r="H24" s="943"/>
      <c r="I24" s="943"/>
      <c r="J24" s="943"/>
    </row>
  </sheetData>
  <mergeCells count="18">
    <mergeCell ref="B24:J24"/>
    <mergeCell ref="B14:F14"/>
    <mergeCell ref="B15:F15"/>
    <mergeCell ref="B16:F16"/>
    <mergeCell ref="B17:F17"/>
    <mergeCell ref="B23:F23"/>
    <mergeCell ref="B18:F18"/>
    <mergeCell ref="B19:F19"/>
    <mergeCell ref="B20:F20"/>
    <mergeCell ref="B21:F21"/>
    <mergeCell ref="B22:F22"/>
    <mergeCell ref="B12:F12"/>
    <mergeCell ref="B13:F13"/>
    <mergeCell ref="G4:H4"/>
    <mergeCell ref="B4:F4"/>
    <mergeCell ref="B10:F10"/>
    <mergeCell ref="B11:F11"/>
    <mergeCell ref="B9:F9"/>
  </mergeCells>
  <phoneticPr fontId="16"/>
  <printOptions horizontalCentered="1"/>
  <pageMargins left="0.23622047244094491" right="0.23622047244094491" top="0.55118110236220474" bottom="0.55118110236220474" header="0.31496062992125984" footer="0.31496062992125984"/>
  <pageSetup paperSize="9" scale="57" orientation="landscape" r:id="rId1"/>
  <headerFooter>
    <oddHeader xml:space="preserve">&amp;R&amp;U開示版・非開示版&amp;U
※上記いずれかに丸をつけてください。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1"/>
  <dimension ref="A1:L41"/>
  <sheetViews>
    <sheetView showGridLines="0" view="pageBreakPreview" zoomScale="55" zoomScaleNormal="40" zoomScaleSheetLayoutView="55" workbookViewId="0">
      <selection activeCell="A9" sqref="A9"/>
    </sheetView>
  </sheetViews>
  <sheetFormatPr defaultColWidth="9" defaultRowHeight="13" x14ac:dyDescent="0.2"/>
  <cols>
    <col min="1" max="1" width="1.453125" style="60" customWidth="1"/>
    <col min="2" max="2" width="6.90625" style="60" customWidth="1"/>
    <col min="3" max="3" width="23.08984375" style="60" customWidth="1"/>
    <col min="4" max="4" width="22.08984375" style="60" customWidth="1"/>
    <col min="5" max="5" width="28.90625" style="60" customWidth="1"/>
    <col min="6" max="6" width="18.90625" style="60" customWidth="1"/>
    <col min="7" max="8" width="17.453125" style="60" customWidth="1"/>
    <col min="9" max="9" width="23.08984375" style="60" customWidth="1"/>
    <col min="10" max="10" width="17.453125" style="60" customWidth="1"/>
    <col min="11" max="11" width="12.90625" style="60" customWidth="1"/>
    <col min="12" max="12" width="27.08984375" style="60" customWidth="1"/>
    <col min="13" max="13" width="1.90625" style="60" customWidth="1"/>
    <col min="14" max="16384" width="9" style="60"/>
  </cols>
  <sheetData>
    <row r="1" spans="1:12" ht="26.15" customHeight="1" x14ac:dyDescent="0.2">
      <c r="A1" s="121"/>
      <c r="B1" s="150" t="str">
        <f>コード!A1</f>
        <v>ビスフェノールA</v>
      </c>
    </row>
    <row r="2" spans="1:12" s="91" customFormat="1" ht="16.5" customHeight="1" x14ac:dyDescent="0.2">
      <c r="A2" s="90"/>
      <c r="B2" s="312" t="s">
        <v>320</v>
      </c>
      <c r="C2" s="90"/>
      <c r="D2" s="90"/>
      <c r="E2" s="90"/>
    </row>
    <row r="3" spans="1:12" ht="7.5" customHeight="1" thickBot="1" x14ac:dyDescent="0.25">
      <c r="C3" s="62"/>
      <c r="D3" s="62"/>
      <c r="E3" s="62"/>
      <c r="F3" s="62"/>
      <c r="G3" s="62"/>
      <c r="H3" s="62"/>
      <c r="I3" s="62"/>
      <c r="J3" s="62"/>
      <c r="K3" s="62"/>
      <c r="L3" s="63"/>
    </row>
    <row r="4" spans="1:12" s="1" customFormat="1" ht="21" customHeight="1" thickBot="1" x14ac:dyDescent="0.25">
      <c r="B4" s="946" t="s">
        <v>109</v>
      </c>
      <c r="C4" s="947"/>
      <c r="D4" s="948" t="str">
        <f>IF(様式一覧表!D5="","",様式一覧表!D5)</f>
        <v/>
      </c>
      <c r="E4" s="949"/>
      <c r="F4" s="43"/>
    </row>
    <row r="5" spans="1:12" s="1" customFormat="1" ht="9.75" customHeight="1" x14ac:dyDescent="0.2">
      <c r="B5" s="2"/>
      <c r="C5" s="2"/>
      <c r="D5" s="64"/>
      <c r="E5" s="64"/>
      <c r="F5" s="43"/>
    </row>
    <row r="6" spans="1:12" s="91" customFormat="1" ht="16.5" customHeight="1" thickBot="1" x14ac:dyDescent="0.25">
      <c r="B6" s="944" t="s">
        <v>321</v>
      </c>
      <c r="C6" s="945"/>
      <c r="D6" s="945"/>
      <c r="E6" s="945"/>
      <c r="F6" s="945"/>
      <c r="G6" s="945"/>
      <c r="H6" s="945"/>
      <c r="I6" s="945"/>
      <c r="J6" s="945"/>
      <c r="K6" s="945"/>
      <c r="L6" s="945"/>
    </row>
    <row r="7" spans="1:12" ht="48" customHeight="1" x14ac:dyDescent="0.2">
      <c r="B7" s="950" t="s">
        <v>113</v>
      </c>
      <c r="C7" s="65" t="s">
        <v>322</v>
      </c>
      <c r="D7" s="66" t="s">
        <v>323</v>
      </c>
      <c r="E7" s="66" t="s">
        <v>324</v>
      </c>
      <c r="F7" s="67" t="s">
        <v>325</v>
      </c>
      <c r="G7" s="67" t="s">
        <v>326</v>
      </c>
      <c r="H7" s="67" t="s">
        <v>327</v>
      </c>
      <c r="I7" s="66" t="s">
        <v>328</v>
      </c>
      <c r="J7" s="67" t="s">
        <v>329</v>
      </c>
      <c r="K7" s="67" t="s">
        <v>330</v>
      </c>
      <c r="L7" s="68" t="s">
        <v>331</v>
      </c>
    </row>
    <row r="8" spans="1:12" s="61" customFormat="1" ht="22.5" customHeight="1" thickBot="1" x14ac:dyDescent="0.25">
      <c r="B8" s="951"/>
      <c r="C8" s="69" t="s">
        <v>332</v>
      </c>
      <c r="D8" s="70" t="s">
        <v>333</v>
      </c>
      <c r="E8" s="70" t="s">
        <v>334</v>
      </c>
      <c r="F8" s="71" t="s">
        <v>335</v>
      </c>
      <c r="G8" s="71" t="s">
        <v>336</v>
      </c>
      <c r="H8" s="70" t="s">
        <v>333</v>
      </c>
      <c r="I8" s="70" t="s">
        <v>337</v>
      </c>
      <c r="J8" s="71" t="s">
        <v>338</v>
      </c>
      <c r="K8" s="71" t="s">
        <v>339</v>
      </c>
      <c r="L8" s="72" t="s">
        <v>333</v>
      </c>
    </row>
    <row r="9" spans="1:12" s="61" customFormat="1" ht="23.25" customHeight="1" x14ac:dyDescent="0.2">
      <c r="B9" s="952">
        <v>1</v>
      </c>
      <c r="C9" s="73" t="s">
        <v>340</v>
      </c>
      <c r="D9" s="74"/>
      <c r="E9" s="75"/>
      <c r="F9" s="296"/>
      <c r="G9" s="296"/>
      <c r="H9" s="297"/>
      <c r="I9" s="297"/>
      <c r="J9" s="296"/>
      <c r="K9" s="296"/>
      <c r="L9" s="298"/>
    </row>
    <row r="10" spans="1:12" s="61" customFormat="1" ht="23.25" customHeight="1" x14ac:dyDescent="0.2">
      <c r="B10" s="953"/>
      <c r="C10" s="956" t="s">
        <v>341</v>
      </c>
      <c r="D10" s="956"/>
      <c r="E10" s="956"/>
      <c r="F10" s="76"/>
      <c r="G10" s="77"/>
      <c r="H10" s="78"/>
      <c r="I10" s="78"/>
      <c r="J10" s="77"/>
      <c r="K10" s="77"/>
      <c r="L10" s="79"/>
    </row>
    <row r="11" spans="1:12" ht="23.25" customHeight="1" x14ac:dyDescent="0.2">
      <c r="A11" s="959"/>
      <c r="B11" s="954"/>
      <c r="C11" s="80" t="s">
        <v>342</v>
      </c>
      <c r="D11" s="76"/>
      <c r="E11" s="77"/>
      <c r="F11" s="299"/>
      <c r="G11" s="299"/>
      <c r="H11" s="300"/>
      <c r="I11" s="300"/>
      <c r="J11" s="299"/>
      <c r="K11" s="299"/>
      <c r="L11" s="301"/>
    </row>
    <row r="12" spans="1:12" s="61" customFormat="1" ht="23.25" customHeight="1" x14ac:dyDescent="0.2">
      <c r="A12" s="959"/>
      <c r="B12" s="953"/>
      <c r="C12" s="956" t="s">
        <v>341</v>
      </c>
      <c r="D12" s="956"/>
      <c r="E12" s="956"/>
      <c r="F12" s="76"/>
      <c r="G12" s="77"/>
      <c r="H12" s="78"/>
      <c r="I12" s="78"/>
      <c r="J12" s="77"/>
      <c r="K12" s="77"/>
      <c r="L12" s="79"/>
    </row>
    <row r="13" spans="1:12" ht="23.25" customHeight="1" x14ac:dyDescent="0.2">
      <c r="A13" s="959"/>
      <c r="B13" s="954"/>
      <c r="C13" s="80" t="s">
        <v>343</v>
      </c>
      <c r="D13" s="76"/>
      <c r="E13" s="77"/>
      <c r="F13" s="299"/>
      <c r="G13" s="299"/>
      <c r="H13" s="300"/>
      <c r="I13" s="300"/>
      <c r="J13" s="299"/>
      <c r="K13" s="299"/>
      <c r="L13" s="301"/>
    </row>
    <row r="14" spans="1:12" s="61" customFormat="1" ht="23.25" customHeight="1" x14ac:dyDescent="0.2">
      <c r="A14" s="959"/>
      <c r="B14" s="953"/>
      <c r="C14" s="956" t="s">
        <v>341</v>
      </c>
      <c r="D14" s="956"/>
      <c r="E14" s="956"/>
      <c r="F14" s="76"/>
      <c r="G14" s="77"/>
      <c r="H14" s="78"/>
      <c r="I14" s="78"/>
      <c r="J14" s="77"/>
      <c r="K14" s="77"/>
      <c r="L14" s="79"/>
    </row>
    <row r="15" spans="1:12" ht="23.25" customHeight="1" x14ac:dyDescent="0.2">
      <c r="A15" s="959"/>
      <c r="B15" s="954"/>
      <c r="C15" s="80" t="s">
        <v>344</v>
      </c>
      <c r="D15" s="957" t="s">
        <v>345</v>
      </c>
      <c r="E15" s="958"/>
      <c r="F15" s="299"/>
      <c r="G15" s="299"/>
      <c r="H15" s="300"/>
      <c r="I15" s="300"/>
      <c r="J15" s="299"/>
      <c r="K15" s="299"/>
      <c r="L15" s="301"/>
    </row>
    <row r="16" spans="1:12" s="61" customFormat="1" ht="23.25" customHeight="1" x14ac:dyDescent="0.2">
      <c r="A16" s="959"/>
      <c r="B16" s="953"/>
      <c r="C16" s="956" t="s">
        <v>341</v>
      </c>
      <c r="D16" s="956"/>
      <c r="E16" s="956"/>
      <c r="F16" s="76"/>
      <c r="G16" s="77"/>
      <c r="H16" s="78"/>
      <c r="I16" s="78"/>
      <c r="J16" s="77"/>
      <c r="K16" s="77"/>
      <c r="L16" s="79"/>
    </row>
    <row r="17" spans="1:12" ht="23.25" customHeight="1" x14ac:dyDescent="0.2">
      <c r="A17" s="959"/>
      <c r="B17" s="954"/>
      <c r="C17" s="80" t="s">
        <v>346</v>
      </c>
      <c r="D17" s="81"/>
      <c r="E17" s="78"/>
      <c r="F17" s="299"/>
      <c r="G17" s="299"/>
      <c r="H17" s="300"/>
      <c r="I17" s="300"/>
      <c r="J17" s="299"/>
      <c r="K17" s="299"/>
      <c r="L17" s="301"/>
    </row>
    <row r="18" spans="1:12" ht="23.25" customHeight="1" x14ac:dyDescent="0.2">
      <c r="A18" s="959"/>
      <c r="B18" s="953"/>
      <c r="C18" s="956" t="s">
        <v>341</v>
      </c>
      <c r="D18" s="956"/>
      <c r="E18" s="956"/>
      <c r="F18" s="76"/>
      <c r="G18" s="77"/>
      <c r="H18" s="78"/>
      <c r="I18" s="77"/>
      <c r="J18" s="77"/>
      <c r="K18" s="77"/>
      <c r="L18" s="82"/>
    </row>
    <row r="19" spans="1:12" ht="23.25" customHeight="1" thickBot="1" x14ac:dyDescent="0.25">
      <c r="A19" s="959"/>
      <c r="B19" s="955"/>
      <c r="C19" s="83" t="s">
        <v>347</v>
      </c>
      <c r="D19" s="84"/>
      <c r="E19" s="85"/>
      <c r="F19" s="302"/>
      <c r="G19" s="302"/>
      <c r="H19" s="303"/>
      <c r="I19" s="303"/>
      <c r="J19" s="302"/>
      <c r="K19" s="302"/>
      <c r="L19" s="304"/>
    </row>
    <row r="20" spans="1:12" ht="23.25" customHeight="1" x14ac:dyDescent="0.2">
      <c r="B20" s="952">
        <v>2</v>
      </c>
      <c r="C20" s="73" t="s">
        <v>340</v>
      </c>
      <c r="D20" s="74"/>
      <c r="E20" s="75"/>
      <c r="F20" s="296"/>
      <c r="G20" s="296"/>
      <c r="H20" s="297"/>
      <c r="I20" s="297"/>
      <c r="J20" s="296"/>
      <c r="K20" s="296"/>
      <c r="L20" s="298"/>
    </row>
    <row r="21" spans="1:12" ht="23.25" customHeight="1" x14ac:dyDescent="0.2">
      <c r="B21" s="953"/>
      <c r="C21" s="956" t="s">
        <v>341</v>
      </c>
      <c r="D21" s="956"/>
      <c r="E21" s="956"/>
      <c r="F21" s="76"/>
      <c r="G21" s="77"/>
      <c r="H21" s="78"/>
      <c r="I21" s="78"/>
      <c r="J21" s="77"/>
      <c r="K21" s="77"/>
      <c r="L21" s="79"/>
    </row>
    <row r="22" spans="1:12" ht="23.25" customHeight="1" x14ac:dyDescent="0.2">
      <c r="B22" s="954"/>
      <c r="C22" s="80" t="s">
        <v>342</v>
      </c>
      <c r="D22" s="76"/>
      <c r="E22" s="77"/>
      <c r="F22" s="299"/>
      <c r="G22" s="299"/>
      <c r="H22" s="300"/>
      <c r="I22" s="300"/>
      <c r="J22" s="299"/>
      <c r="K22" s="299"/>
      <c r="L22" s="301"/>
    </row>
    <row r="23" spans="1:12" ht="23.25" customHeight="1" x14ac:dyDescent="0.2">
      <c r="B23" s="953"/>
      <c r="C23" s="956" t="s">
        <v>341</v>
      </c>
      <c r="D23" s="956"/>
      <c r="E23" s="956"/>
      <c r="F23" s="76"/>
      <c r="G23" s="77"/>
      <c r="H23" s="78"/>
      <c r="I23" s="78"/>
      <c r="J23" s="77"/>
      <c r="K23" s="77"/>
      <c r="L23" s="79"/>
    </row>
    <row r="24" spans="1:12" ht="23.25" customHeight="1" x14ac:dyDescent="0.2">
      <c r="B24" s="954"/>
      <c r="C24" s="80" t="s">
        <v>343</v>
      </c>
      <c r="D24" s="76"/>
      <c r="E24" s="77"/>
      <c r="F24" s="299"/>
      <c r="G24" s="299"/>
      <c r="H24" s="300"/>
      <c r="I24" s="300"/>
      <c r="J24" s="299"/>
      <c r="K24" s="299"/>
      <c r="L24" s="301"/>
    </row>
    <row r="25" spans="1:12" ht="23.25" customHeight="1" x14ac:dyDescent="0.2">
      <c r="B25" s="953"/>
      <c r="C25" s="956" t="s">
        <v>341</v>
      </c>
      <c r="D25" s="956"/>
      <c r="E25" s="956"/>
      <c r="F25" s="76"/>
      <c r="G25" s="77"/>
      <c r="H25" s="78"/>
      <c r="I25" s="78"/>
      <c r="J25" s="77"/>
      <c r="K25" s="77"/>
      <c r="L25" s="79"/>
    </row>
    <row r="26" spans="1:12" ht="23.25" customHeight="1" x14ac:dyDescent="0.2">
      <c r="B26" s="954"/>
      <c r="C26" s="80" t="s">
        <v>344</v>
      </c>
      <c r="D26" s="957" t="s">
        <v>345</v>
      </c>
      <c r="E26" s="958"/>
      <c r="F26" s="299"/>
      <c r="G26" s="299"/>
      <c r="H26" s="300"/>
      <c r="I26" s="300"/>
      <c r="J26" s="299"/>
      <c r="K26" s="299"/>
      <c r="L26" s="301"/>
    </row>
    <row r="27" spans="1:12" ht="23.25" customHeight="1" x14ac:dyDescent="0.2">
      <c r="B27" s="953"/>
      <c r="C27" s="956" t="s">
        <v>341</v>
      </c>
      <c r="D27" s="956"/>
      <c r="E27" s="956"/>
      <c r="F27" s="76"/>
      <c r="G27" s="77"/>
      <c r="H27" s="78"/>
      <c r="I27" s="78"/>
      <c r="J27" s="77"/>
      <c r="K27" s="77"/>
      <c r="L27" s="79"/>
    </row>
    <row r="28" spans="1:12" ht="23.25" customHeight="1" x14ac:dyDescent="0.2">
      <c r="B28" s="954"/>
      <c r="C28" s="80" t="s">
        <v>346</v>
      </c>
      <c r="D28" s="81"/>
      <c r="E28" s="78"/>
      <c r="F28" s="299"/>
      <c r="G28" s="299"/>
      <c r="H28" s="300"/>
      <c r="I28" s="300"/>
      <c r="J28" s="299"/>
      <c r="K28" s="299"/>
      <c r="L28" s="301"/>
    </row>
    <row r="29" spans="1:12" ht="23.25" customHeight="1" x14ac:dyDescent="0.2">
      <c r="B29" s="953"/>
      <c r="C29" s="956" t="s">
        <v>341</v>
      </c>
      <c r="D29" s="956"/>
      <c r="E29" s="956"/>
      <c r="F29" s="76"/>
      <c r="G29" s="77"/>
      <c r="H29" s="78"/>
      <c r="I29" s="77"/>
      <c r="J29" s="77"/>
      <c r="K29" s="77"/>
      <c r="L29" s="82"/>
    </row>
    <row r="30" spans="1:12" ht="23.25" customHeight="1" thickBot="1" x14ac:dyDescent="0.25">
      <c r="B30" s="955"/>
      <c r="C30" s="83" t="s">
        <v>347</v>
      </c>
      <c r="D30" s="84"/>
      <c r="E30" s="85"/>
      <c r="F30" s="302"/>
      <c r="G30" s="302"/>
      <c r="H30" s="303"/>
      <c r="I30" s="303"/>
      <c r="J30" s="302"/>
      <c r="K30" s="302"/>
      <c r="L30" s="304"/>
    </row>
    <row r="31" spans="1:12" ht="23.25" customHeight="1" x14ac:dyDescent="0.2">
      <c r="B31" s="952">
        <v>3</v>
      </c>
      <c r="C31" s="73" t="s">
        <v>340</v>
      </c>
      <c r="D31" s="74"/>
      <c r="E31" s="75"/>
      <c r="F31" s="296"/>
      <c r="G31" s="296"/>
      <c r="H31" s="297"/>
      <c r="I31" s="297"/>
      <c r="J31" s="296"/>
      <c r="K31" s="296"/>
      <c r="L31" s="298"/>
    </row>
    <row r="32" spans="1:12" ht="23.25" customHeight="1" x14ac:dyDescent="0.2">
      <c r="B32" s="953"/>
      <c r="C32" s="956" t="s">
        <v>341</v>
      </c>
      <c r="D32" s="956"/>
      <c r="E32" s="956"/>
      <c r="F32" s="76"/>
      <c r="G32" s="77"/>
      <c r="H32" s="78"/>
      <c r="I32" s="78"/>
      <c r="J32" s="77"/>
      <c r="K32" s="77"/>
      <c r="L32" s="79"/>
    </row>
    <row r="33" spans="2:12" ht="23.25" customHeight="1" x14ac:dyDescent="0.2">
      <c r="B33" s="954"/>
      <c r="C33" s="80" t="s">
        <v>342</v>
      </c>
      <c r="D33" s="76"/>
      <c r="E33" s="77"/>
      <c r="F33" s="299"/>
      <c r="G33" s="299"/>
      <c r="H33" s="300"/>
      <c r="I33" s="300"/>
      <c r="J33" s="299"/>
      <c r="K33" s="299"/>
      <c r="L33" s="301"/>
    </row>
    <row r="34" spans="2:12" ht="23.25" customHeight="1" x14ac:dyDescent="0.2">
      <c r="B34" s="953"/>
      <c r="C34" s="956" t="s">
        <v>341</v>
      </c>
      <c r="D34" s="956"/>
      <c r="E34" s="956"/>
      <c r="F34" s="76"/>
      <c r="G34" s="77"/>
      <c r="H34" s="78"/>
      <c r="I34" s="78"/>
      <c r="J34" s="77"/>
      <c r="K34" s="77"/>
      <c r="L34" s="79"/>
    </row>
    <row r="35" spans="2:12" ht="23.25" customHeight="1" x14ac:dyDescent="0.2">
      <c r="B35" s="954"/>
      <c r="C35" s="80" t="s">
        <v>343</v>
      </c>
      <c r="D35" s="76"/>
      <c r="E35" s="77"/>
      <c r="F35" s="299"/>
      <c r="G35" s="299"/>
      <c r="H35" s="300"/>
      <c r="I35" s="300"/>
      <c r="J35" s="299"/>
      <c r="K35" s="299"/>
      <c r="L35" s="301"/>
    </row>
    <row r="36" spans="2:12" ht="23.25" customHeight="1" x14ac:dyDescent="0.2">
      <c r="B36" s="953"/>
      <c r="C36" s="956" t="s">
        <v>341</v>
      </c>
      <c r="D36" s="956"/>
      <c r="E36" s="956"/>
      <c r="F36" s="76"/>
      <c r="G36" s="77"/>
      <c r="H36" s="78"/>
      <c r="I36" s="78"/>
      <c r="J36" s="77"/>
      <c r="K36" s="77"/>
      <c r="L36" s="79"/>
    </row>
    <row r="37" spans="2:12" ht="23.25" customHeight="1" x14ac:dyDescent="0.2">
      <c r="B37" s="954"/>
      <c r="C37" s="80" t="s">
        <v>344</v>
      </c>
      <c r="D37" s="957" t="s">
        <v>345</v>
      </c>
      <c r="E37" s="958"/>
      <c r="F37" s="299"/>
      <c r="G37" s="299"/>
      <c r="H37" s="300"/>
      <c r="I37" s="300"/>
      <c r="J37" s="299"/>
      <c r="K37" s="299"/>
      <c r="L37" s="301"/>
    </row>
    <row r="38" spans="2:12" ht="23.25" customHeight="1" x14ac:dyDescent="0.2">
      <c r="B38" s="953"/>
      <c r="C38" s="956" t="s">
        <v>341</v>
      </c>
      <c r="D38" s="956"/>
      <c r="E38" s="956"/>
      <c r="F38" s="76"/>
      <c r="G38" s="77"/>
      <c r="H38" s="78"/>
      <c r="I38" s="78"/>
      <c r="J38" s="77"/>
      <c r="K38" s="77"/>
      <c r="L38" s="79"/>
    </row>
    <row r="39" spans="2:12" ht="23.25" customHeight="1" x14ac:dyDescent="0.2">
      <c r="B39" s="954"/>
      <c r="C39" s="80" t="s">
        <v>346</v>
      </c>
      <c r="D39" s="81"/>
      <c r="E39" s="78"/>
      <c r="F39" s="299"/>
      <c r="G39" s="299"/>
      <c r="H39" s="300"/>
      <c r="I39" s="300"/>
      <c r="J39" s="299"/>
      <c r="K39" s="299"/>
      <c r="L39" s="301"/>
    </row>
    <row r="40" spans="2:12" ht="23.25" customHeight="1" x14ac:dyDescent="0.2">
      <c r="B40" s="953"/>
      <c r="C40" s="956" t="s">
        <v>341</v>
      </c>
      <c r="D40" s="956"/>
      <c r="E40" s="956"/>
      <c r="F40" s="76"/>
      <c r="G40" s="77"/>
      <c r="H40" s="78"/>
      <c r="I40" s="77"/>
      <c r="J40" s="77"/>
      <c r="K40" s="77"/>
      <c r="L40" s="82"/>
    </row>
    <row r="41" spans="2:12" ht="23.25" customHeight="1" thickBot="1" x14ac:dyDescent="0.25">
      <c r="B41" s="955"/>
      <c r="C41" s="83" t="s">
        <v>347</v>
      </c>
      <c r="D41" s="84"/>
      <c r="E41" s="85"/>
      <c r="F41" s="302"/>
      <c r="G41" s="302"/>
      <c r="H41" s="303"/>
      <c r="I41" s="303"/>
      <c r="J41" s="302"/>
      <c r="K41" s="302"/>
      <c r="L41" s="304"/>
    </row>
  </sheetData>
  <mergeCells count="26">
    <mergeCell ref="C29:E29"/>
    <mergeCell ref="B31:B41"/>
    <mergeCell ref="C32:E32"/>
    <mergeCell ref="C34:E34"/>
    <mergeCell ref="C36:E36"/>
    <mergeCell ref="C38:E38"/>
    <mergeCell ref="C40:E40"/>
    <mergeCell ref="B20:B30"/>
    <mergeCell ref="C21:E21"/>
    <mergeCell ref="C23:E23"/>
    <mergeCell ref="C25:E25"/>
    <mergeCell ref="C27:E27"/>
    <mergeCell ref="D26:E26"/>
    <mergeCell ref="D37:E37"/>
    <mergeCell ref="A11:A19"/>
    <mergeCell ref="C12:E12"/>
    <mergeCell ref="C14:E14"/>
    <mergeCell ref="C16:E16"/>
    <mergeCell ref="C18:E18"/>
    <mergeCell ref="B6:L6"/>
    <mergeCell ref="B4:C4"/>
    <mergeCell ref="D4:E4"/>
    <mergeCell ref="B7:B8"/>
    <mergeCell ref="B9:B19"/>
    <mergeCell ref="C10:E10"/>
    <mergeCell ref="D15:E15"/>
  </mergeCells>
  <phoneticPr fontId="16"/>
  <printOptions horizontalCentered="1"/>
  <pageMargins left="0.23622047244094491" right="0.23622047244094491" top="0.35433070866141736" bottom="0.35433070866141736" header="0.31496062992125984" footer="0.31496062992125984"/>
  <pageSetup paperSize="9" scale="60" orientation="landscape" r:id="rId1"/>
  <headerFooter>
    <oddHeader xml:space="preserve">&amp;R&amp;U開示版・非開示版&amp;U
※上記いずれかに丸をつけてください。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B1:BP34"/>
  <sheetViews>
    <sheetView showGridLines="0" view="pageBreakPreview" zoomScale="40" zoomScaleNormal="40" zoomScaleSheetLayoutView="40" zoomScalePageLayoutView="80" workbookViewId="0">
      <selection activeCell="AQ24" sqref="AQ24"/>
    </sheetView>
  </sheetViews>
  <sheetFormatPr defaultColWidth="9" defaultRowHeight="13.5" customHeight="1" x14ac:dyDescent="0.2"/>
  <cols>
    <col min="1" max="1" width="1.453125" customWidth="1"/>
    <col min="2" max="2" width="4.08984375" style="5" customWidth="1"/>
    <col min="3" max="3" width="4.453125" style="5" customWidth="1"/>
    <col min="4" max="33" width="13.453125" style="5" customWidth="1"/>
    <col min="34" max="48" width="13.453125" customWidth="1"/>
    <col min="49" max="49" width="21.08984375" customWidth="1"/>
    <col min="50" max="68" width="13.453125" customWidth="1"/>
    <col min="69" max="69" width="2.08984375" customWidth="1"/>
    <col min="70" max="79" width="13.453125" customWidth="1"/>
  </cols>
  <sheetData>
    <row r="1" spans="2:68" ht="29.15" customHeight="1" x14ac:dyDescent="0.2">
      <c r="B1" s="150" t="str">
        <f>コード!A1</f>
        <v>ビスフェノールA</v>
      </c>
      <c r="C1" s="141"/>
    </row>
    <row r="2" spans="2:68" ht="19.5" customHeight="1" x14ac:dyDescent="0.2">
      <c r="B2" t="s">
        <v>348</v>
      </c>
      <c r="C2" s="130"/>
      <c r="D2"/>
      <c r="E2"/>
      <c r="F2"/>
      <c r="G2"/>
      <c r="H2"/>
      <c r="I2"/>
      <c r="J2"/>
      <c r="K2"/>
      <c r="L2"/>
      <c r="M2"/>
      <c r="N2"/>
      <c r="O2"/>
      <c r="P2"/>
      <c r="Q2"/>
      <c r="R2"/>
      <c r="S2"/>
      <c r="T2"/>
      <c r="U2"/>
      <c r="V2"/>
      <c r="W2"/>
      <c r="X2"/>
      <c r="Y2"/>
      <c r="Z2"/>
      <c r="AA2"/>
      <c r="AB2"/>
      <c r="AC2"/>
      <c r="AD2"/>
      <c r="AE2"/>
      <c r="AF2"/>
      <c r="AG2"/>
    </row>
    <row r="3" spans="2:68" ht="9.75" customHeight="1" thickBot="1" x14ac:dyDescent="0.25">
      <c r="B3"/>
      <c r="C3"/>
      <c r="D3" s="15"/>
      <c r="E3" s="15"/>
      <c r="F3" s="15"/>
      <c r="G3" s="15"/>
      <c r="H3" s="15"/>
      <c r="I3" s="15"/>
      <c r="J3" s="15"/>
      <c r="K3" s="15"/>
      <c r="L3" s="15"/>
      <c r="M3" s="15"/>
      <c r="N3" s="15"/>
      <c r="O3" s="15"/>
      <c r="P3" s="15"/>
      <c r="Q3" s="15"/>
      <c r="R3" s="15"/>
      <c r="S3" s="15"/>
    </row>
    <row r="4" spans="2:68" ht="19.5" customHeight="1" thickBot="1" x14ac:dyDescent="0.25">
      <c r="B4" s="852" t="s">
        <v>11</v>
      </c>
      <c r="C4" s="853"/>
      <c r="D4" s="853"/>
      <c r="E4" s="973" t="str">
        <f>IF(様式一覧表!D5="","",様式一覧表!D5)</f>
        <v/>
      </c>
      <c r="F4" s="974"/>
      <c r="G4" s="975"/>
      <c r="H4"/>
      <c r="I4"/>
      <c r="J4" s="31"/>
      <c r="K4" s="31"/>
      <c r="L4" s="31"/>
      <c r="M4" s="31"/>
      <c r="N4" s="31"/>
      <c r="O4"/>
      <c r="P4"/>
      <c r="Q4"/>
      <c r="R4"/>
      <c r="S4"/>
      <c r="T4"/>
      <c r="U4"/>
      <c r="V4"/>
      <c r="W4"/>
      <c r="X4"/>
      <c r="Y4"/>
      <c r="Z4"/>
      <c r="AA4"/>
      <c r="AB4"/>
      <c r="AC4"/>
      <c r="AD4"/>
      <c r="AE4"/>
      <c r="AF4"/>
      <c r="AG4"/>
    </row>
    <row r="5" spans="2:68" ht="9" customHeight="1" x14ac:dyDescent="0.2">
      <c r="AH5" s="5"/>
      <c r="AI5" s="5"/>
      <c r="AS5" s="11"/>
      <c r="AV5" s="11"/>
      <c r="AW5" s="11"/>
      <c r="AX5" s="11"/>
      <c r="AY5" s="11"/>
      <c r="AZ5" s="11"/>
      <c r="BA5" s="11"/>
      <c r="BB5" s="11"/>
    </row>
    <row r="6" spans="2:68" ht="18" customHeight="1" x14ac:dyDescent="0.2">
      <c r="B6" s="26" t="s">
        <v>349</v>
      </c>
      <c r="C6" s="26"/>
      <c r="E6" s="26"/>
      <c r="F6" s="26"/>
      <c r="G6" s="26"/>
      <c r="H6" s="26"/>
      <c r="I6" s="26"/>
      <c r="J6" s="26"/>
      <c r="K6" s="26"/>
      <c r="L6" s="26"/>
      <c r="M6" s="26"/>
      <c r="N6" s="26"/>
      <c r="O6" s="26"/>
      <c r="P6" s="26"/>
      <c r="Q6" s="26"/>
      <c r="R6" s="26"/>
      <c r="S6" s="26"/>
    </row>
    <row r="7" spans="2:68" ht="41.25" customHeight="1" x14ac:dyDescent="0.2">
      <c r="B7" s="983" t="s">
        <v>766</v>
      </c>
      <c r="C7" s="983"/>
      <c r="D7" s="983"/>
      <c r="E7" s="983"/>
      <c r="F7" s="983"/>
      <c r="G7" s="983"/>
      <c r="H7" s="983"/>
      <c r="I7" s="983"/>
      <c r="J7" s="983"/>
      <c r="K7" s="983"/>
      <c r="L7" s="983"/>
      <c r="M7" s="983"/>
      <c r="N7" s="983"/>
      <c r="O7" s="983"/>
      <c r="P7" s="25"/>
      <c r="Q7" s="25"/>
      <c r="R7" s="25"/>
      <c r="S7" s="25"/>
      <c r="T7" s="25"/>
    </row>
    <row r="8" spans="2:68" ht="11.25" customHeight="1" thickBot="1" x14ac:dyDescent="0.25">
      <c r="B8" s="26"/>
      <c r="C8" s="26"/>
      <c r="E8" s="26"/>
      <c r="F8" s="26"/>
      <c r="G8" s="26"/>
      <c r="H8" s="26"/>
      <c r="I8" s="26"/>
      <c r="J8" s="26"/>
      <c r="K8" s="26"/>
      <c r="L8" s="26"/>
      <c r="M8" s="26"/>
      <c r="N8" s="26"/>
      <c r="O8" s="26"/>
      <c r="P8" s="26"/>
      <c r="Q8" s="26"/>
      <c r="R8" s="26"/>
      <c r="S8" s="26"/>
    </row>
    <row r="9" spans="2:68" s="35" customFormat="1" ht="15.75" customHeight="1" x14ac:dyDescent="0.2">
      <c r="B9" s="976" t="s">
        <v>14</v>
      </c>
      <c r="C9" s="980" t="s">
        <v>350</v>
      </c>
      <c r="D9" s="92" t="s">
        <v>351</v>
      </c>
      <c r="E9" s="92" t="s">
        <v>352</v>
      </c>
      <c r="F9" s="92" t="s">
        <v>353</v>
      </c>
      <c r="G9" s="92" t="s">
        <v>354</v>
      </c>
      <c r="H9" s="92" t="s">
        <v>355</v>
      </c>
      <c r="I9" s="92" t="s">
        <v>356</v>
      </c>
      <c r="J9" s="92" t="s">
        <v>357</v>
      </c>
      <c r="K9" s="92" t="s">
        <v>358</v>
      </c>
      <c r="L9" s="92" t="s">
        <v>359</v>
      </c>
      <c r="M9" s="92" t="s">
        <v>360</v>
      </c>
      <c r="N9" s="92" t="s">
        <v>361</v>
      </c>
      <c r="O9" s="92" t="s">
        <v>362</v>
      </c>
      <c r="P9" s="92" t="s">
        <v>363</v>
      </c>
      <c r="Q9" s="92" t="s">
        <v>364</v>
      </c>
      <c r="R9" s="92" t="s">
        <v>365</v>
      </c>
      <c r="S9" s="92" t="s">
        <v>366</v>
      </c>
      <c r="T9" s="92" t="s">
        <v>367</v>
      </c>
      <c r="U9" s="92" t="s">
        <v>368</v>
      </c>
      <c r="V9" s="92" t="s">
        <v>369</v>
      </c>
      <c r="W9" s="92" t="s">
        <v>370</v>
      </c>
      <c r="X9" s="92" t="s">
        <v>371</v>
      </c>
      <c r="Y9" s="92" t="s">
        <v>372</v>
      </c>
      <c r="Z9" s="92" t="s">
        <v>373</v>
      </c>
      <c r="AA9" s="92" t="s">
        <v>374</v>
      </c>
      <c r="AB9" s="92" t="s">
        <v>375</v>
      </c>
      <c r="AC9" s="92" t="s">
        <v>376</v>
      </c>
      <c r="AD9" s="92" t="s">
        <v>377</v>
      </c>
      <c r="AE9" s="92" t="s">
        <v>378</v>
      </c>
      <c r="AF9" s="92" t="s">
        <v>379</v>
      </c>
      <c r="AG9" s="92" t="s">
        <v>380</v>
      </c>
      <c r="AH9" s="92" t="s">
        <v>381</v>
      </c>
      <c r="AI9" s="92" t="s">
        <v>382</v>
      </c>
      <c r="AJ9" s="92" t="s">
        <v>383</v>
      </c>
      <c r="AK9" s="92" t="s">
        <v>384</v>
      </c>
      <c r="AL9" s="92" t="s">
        <v>385</v>
      </c>
      <c r="AM9" s="92" t="s">
        <v>386</v>
      </c>
      <c r="AN9" s="92" t="s">
        <v>387</v>
      </c>
      <c r="AO9" s="92" t="s">
        <v>388</v>
      </c>
      <c r="AP9" s="92" t="s">
        <v>389</v>
      </c>
      <c r="AQ9" s="92" t="s">
        <v>390</v>
      </c>
      <c r="AR9" s="92" t="s">
        <v>391</v>
      </c>
      <c r="AS9" s="92" t="s">
        <v>392</v>
      </c>
      <c r="AT9" s="92" t="s">
        <v>393</v>
      </c>
      <c r="AU9" s="92" t="s">
        <v>394</v>
      </c>
      <c r="AV9" s="92" t="s">
        <v>395</v>
      </c>
      <c r="AW9" s="92" t="s">
        <v>396</v>
      </c>
      <c r="AX9" s="92" t="s">
        <v>397</v>
      </c>
      <c r="AY9" s="92" t="s">
        <v>398</v>
      </c>
      <c r="AZ9" s="92" t="s">
        <v>399</v>
      </c>
      <c r="BA9" s="92" t="s">
        <v>400</v>
      </c>
      <c r="BB9" s="92" t="s">
        <v>401</v>
      </c>
      <c r="BC9" s="92" t="s">
        <v>402</v>
      </c>
      <c r="BD9" s="92" t="s">
        <v>403</v>
      </c>
      <c r="BE9" s="92" t="s">
        <v>404</v>
      </c>
      <c r="BF9" s="92" t="s">
        <v>405</v>
      </c>
      <c r="BG9" s="92" t="s">
        <v>406</v>
      </c>
      <c r="BH9" s="92" t="s">
        <v>407</v>
      </c>
      <c r="BI9" s="92" t="s">
        <v>408</v>
      </c>
      <c r="BJ9" s="92" t="s">
        <v>409</v>
      </c>
      <c r="BK9" s="92" t="s">
        <v>410</v>
      </c>
      <c r="BL9" s="92" t="s">
        <v>411</v>
      </c>
      <c r="BM9" s="92" t="s">
        <v>412</v>
      </c>
      <c r="BN9" s="92" t="s">
        <v>413</v>
      </c>
      <c r="BO9" s="92" t="s">
        <v>414</v>
      </c>
      <c r="BP9" s="189" t="s">
        <v>415</v>
      </c>
    </row>
    <row r="10" spans="2:68" s="35" customFormat="1" ht="48.65" customHeight="1" x14ac:dyDescent="0.2">
      <c r="B10" s="977"/>
      <c r="C10" s="981"/>
      <c r="D10" s="966" t="s">
        <v>416</v>
      </c>
      <c r="E10" s="966" t="s">
        <v>648</v>
      </c>
      <c r="F10" s="966" t="s">
        <v>417</v>
      </c>
      <c r="G10" s="966" t="s">
        <v>418</v>
      </c>
      <c r="H10" s="966" t="s">
        <v>419</v>
      </c>
      <c r="I10" s="966" t="s">
        <v>420</v>
      </c>
      <c r="J10" s="966" t="s">
        <v>421</v>
      </c>
      <c r="K10" s="966" t="s">
        <v>422</v>
      </c>
      <c r="L10" s="966" t="s">
        <v>423</v>
      </c>
      <c r="M10" s="966" t="s">
        <v>424</v>
      </c>
      <c r="N10" s="966" t="s">
        <v>266</v>
      </c>
      <c r="O10" s="960" t="s">
        <v>649</v>
      </c>
      <c r="P10" s="960" t="s">
        <v>425</v>
      </c>
      <c r="Q10" s="960" t="s">
        <v>426</v>
      </c>
      <c r="R10" s="960" t="s">
        <v>680</v>
      </c>
      <c r="S10" s="960" t="s">
        <v>681</v>
      </c>
      <c r="T10" s="960" t="s">
        <v>149</v>
      </c>
      <c r="U10" s="960" t="s">
        <v>650</v>
      </c>
      <c r="V10" s="960" t="s">
        <v>427</v>
      </c>
      <c r="W10" s="960" t="s">
        <v>428</v>
      </c>
      <c r="X10" s="960" t="s">
        <v>429</v>
      </c>
      <c r="Y10" s="960" t="s">
        <v>651</v>
      </c>
      <c r="Z10" s="960" t="s">
        <v>652</v>
      </c>
      <c r="AA10" s="960" t="s">
        <v>653</v>
      </c>
      <c r="AB10" s="960" t="s">
        <v>654</v>
      </c>
      <c r="AC10" s="960" t="s">
        <v>294</v>
      </c>
      <c r="AD10" s="960" t="s">
        <v>430</v>
      </c>
      <c r="AE10" s="960" t="s">
        <v>655</v>
      </c>
      <c r="AF10" s="960" t="s">
        <v>656</v>
      </c>
      <c r="AG10" s="960" t="s">
        <v>431</v>
      </c>
      <c r="AH10" s="960" t="s">
        <v>432</v>
      </c>
      <c r="AI10" s="960" t="s">
        <v>433</v>
      </c>
      <c r="AJ10" s="960" t="s">
        <v>434</v>
      </c>
      <c r="AK10" s="960" t="s">
        <v>435</v>
      </c>
      <c r="AL10" s="960" t="s">
        <v>436</v>
      </c>
      <c r="AM10" s="960" t="s">
        <v>657</v>
      </c>
      <c r="AN10" s="960" t="s">
        <v>658</v>
      </c>
      <c r="AO10" s="960" t="s">
        <v>659</v>
      </c>
      <c r="AP10" s="960" t="s">
        <v>660</v>
      </c>
      <c r="AQ10" s="960" t="s">
        <v>661</v>
      </c>
      <c r="AR10" s="960" t="s">
        <v>662</v>
      </c>
      <c r="AS10" s="960" t="s">
        <v>663</v>
      </c>
      <c r="AT10" s="960" t="s">
        <v>664</v>
      </c>
      <c r="AU10" s="960" t="s">
        <v>665</v>
      </c>
      <c r="AV10" s="960" t="s">
        <v>666</v>
      </c>
      <c r="AW10" s="960" t="s">
        <v>293</v>
      </c>
      <c r="AX10" s="960" t="s">
        <v>667</v>
      </c>
      <c r="AY10" s="960" t="s">
        <v>668</v>
      </c>
      <c r="AZ10" s="960" t="s">
        <v>669</v>
      </c>
      <c r="BA10" s="960" t="s">
        <v>670</v>
      </c>
      <c r="BB10" s="960" t="s">
        <v>671</v>
      </c>
      <c r="BC10" s="960" t="s">
        <v>672</v>
      </c>
      <c r="BD10" s="960" t="s">
        <v>673</v>
      </c>
      <c r="BE10" s="960" t="s">
        <v>437</v>
      </c>
      <c r="BF10" s="960" t="s">
        <v>674</v>
      </c>
      <c r="BG10" s="960" t="s">
        <v>438</v>
      </c>
      <c r="BH10" s="960" t="s">
        <v>439</v>
      </c>
      <c r="BI10" s="960" t="s">
        <v>440</v>
      </c>
      <c r="BJ10" s="960" t="s">
        <v>441</v>
      </c>
      <c r="BK10" s="960" t="s">
        <v>675</v>
      </c>
      <c r="BL10" s="960" t="s">
        <v>442</v>
      </c>
      <c r="BM10" s="960" t="s">
        <v>676</v>
      </c>
      <c r="BN10" s="960" t="s">
        <v>677</v>
      </c>
      <c r="BO10" s="960" t="s">
        <v>678</v>
      </c>
      <c r="BP10" s="963" t="s">
        <v>679</v>
      </c>
    </row>
    <row r="11" spans="2:68" s="35" customFormat="1" ht="9.75" customHeight="1" x14ac:dyDescent="0.2">
      <c r="B11" s="977"/>
      <c r="C11" s="981"/>
      <c r="D11" s="967"/>
      <c r="E11" s="967"/>
      <c r="F11" s="967"/>
      <c r="G11" s="967"/>
      <c r="H11" s="967"/>
      <c r="I11" s="967"/>
      <c r="J11" s="967"/>
      <c r="K11" s="967"/>
      <c r="L11" s="967"/>
      <c r="M11" s="967"/>
      <c r="N11" s="967"/>
      <c r="O11" s="961"/>
      <c r="P11" s="961"/>
      <c r="Q11" s="961"/>
      <c r="R11" s="961"/>
      <c r="S11" s="961"/>
      <c r="T11" s="961"/>
      <c r="U11" s="961"/>
      <c r="V11" s="961"/>
      <c r="W11" s="961"/>
      <c r="X11" s="961"/>
      <c r="Y11" s="961"/>
      <c r="Z11" s="961"/>
      <c r="AA11" s="961"/>
      <c r="AB11" s="961"/>
      <c r="AC11" s="961"/>
      <c r="AD11" s="961"/>
      <c r="AE11" s="961"/>
      <c r="AF11" s="961"/>
      <c r="AG11" s="961"/>
      <c r="AH11" s="961"/>
      <c r="AI11" s="961"/>
      <c r="AJ11" s="961"/>
      <c r="AK11" s="961"/>
      <c r="AL11" s="961"/>
      <c r="AM11" s="961"/>
      <c r="AN11" s="961"/>
      <c r="AO11" s="961"/>
      <c r="AP11" s="961"/>
      <c r="AQ11" s="961"/>
      <c r="AR11" s="961"/>
      <c r="AS11" s="961"/>
      <c r="AT11" s="961"/>
      <c r="AU11" s="961"/>
      <c r="AV11" s="961"/>
      <c r="AW11" s="961"/>
      <c r="AX11" s="961"/>
      <c r="AY11" s="961"/>
      <c r="AZ11" s="961"/>
      <c r="BA11" s="961"/>
      <c r="BB11" s="961"/>
      <c r="BC11" s="961"/>
      <c r="BD11" s="961"/>
      <c r="BE11" s="961"/>
      <c r="BF11" s="961"/>
      <c r="BG11" s="961"/>
      <c r="BH11" s="961"/>
      <c r="BI11" s="961"/>
      <c r="BJ11" s="961"/>
      <c r="BK11" s="961"/>
      <c r="BL11" s="961"/>
      <c r="BM11" s="961"/>
      <c r="BN11" s="961"/>
      <c r="BO11" s="961"/>
      <c r="BP11" s="964"/>
    </row>
    <row r="12" spans="2:68" s="35" customFormat="1" ht="11.25" customHeight="1" x14ac:dyDescent="0.2">
      <c r="B12" s="977"/>
      <c r="C12" s="982"/>
      <c r="D12" s="968"/>
      <c r="E12" s="968"/>
      <c r="F12" s="968"/>
      <c r="G12" s="968"/>
      <c r="H12" s="968"/>
      <c r="I12" s="968"/>
      <c r="J12" s="968"/>
      <c r="K12" s="968"/>
      <c r="L12" s="968"/>
      <c r="M12" s="968"/>
      <c r="N12" s="968"/>
      <c r="O12" s="962"/>
      <c r="P12" s="962"/>
      <c r="Q12" s="962"/>
      <c r="R12" s="962"/>
      <c r="S12" s="962"/>
      <c r="T12" s="962"/>
      <c r="U12" s="962"/>
      <c r="V12" s="962"/>
      <c r="W12" s="962"/>
      <c r="X12" s="962"/>
      <c r="Y12" s="962"/>
      <c r="Z12" s="962"/>
      <c r="AA12" s="962"/>
      <c r="AB12" s="962"/>
      <c r="AC12" s="962"/>
      <c r="AD12" s="962"/>
      <c r="AE12" s="962"/>
      <c r="AF12" s="962"/>
      <c r="AG12" s="962"/>
      <c r="AH12" s="962"/>
      <c r="AI12" s="962"/>
      <c r="AJ12" s="962"/>
      <c r="AK12" s="962"/>
      <c r="AL12" s="962"/>
      <c r="AM12" s="962"/>
      <c r="AN12" s="962"/>
      <c r="AO12" s="962"/>
      <c r="AP12" s="962"/>
      <c r="AQ12" s="962"/>
      <c r="AR12" s="962"/>
      <c r="AS12" s="962"/>
      <c r="AT12" s="962"/>
      <c r="AU12" s="962"/>
      <c r="AV12" s="962"/>
      <c r="AW12" s="962"/>
      <c r="AX12" s="962"/>
      <c r="AY12" s="962"/>
      <c r="AZ12" s="962"/>
      <c r="BA12" s="962"/>
      <c r="BB12" s="962"/>
      <c r="BC12" s="962"/>
      <c r="BD12" s="962"/>
      <c r="BE12" s="962"/>
      <c r="BF12" s="962"/>
      <c r="BG12" s="962"/>
      <c r="BH12" s="962"/>
      <c r="BI12" s="962"/>
      <c r="BJ12" s="962"/>
      <c r="BK12" s="962"/>
      <c r="BL12" s="962"/>
      <c r="BM12" s="962"/>
      <c r="BN12" s="962"/>
      <c r="BO12" s="962"/>
      <c r="BP12" s="965"/>
    </row>
    <row r="13" spans="2:68" s="35" customFormat="1" ht="17.899999999999999" customHeight="1" thickBot="1" x14ac:dyDescent="0.25">
      <c r="B13" s="978"/>
      <c r="C13" s="145" t="s">
        <v>443</v>
      </c>
      <c r="D13" s="146" t="s">
        <v>167</v>
      </c>
      <c r="E13" s="146" t="s">
        <v>167</v>
      </c>
      <c r="F13" s="146" t="s">
        <v>167</v>
      </c>
      <c r="G13" s="146" t="s">
        <v>167</v>
      </c>
      <c r="H13" s="146" t="s">
        <v>167</v>
      </c>
      <c r="I13" s="146" t="s">
        <v>167</v>
      </c>
      <c r="J13" s="146" t="s">
        <v>167</v>
      </c>
      <c r="K13" s="146" t="s">
        <v>167</v>
      </c>
      <c r="L13" s="146" t="s">
        <v>167</v>
      </c>
      <c r="M13" s="146" t="s">
        <v>167</v>
      </c>
      <c r="N13" s="146" t="s">
        <v>167</v>
      </c>
      <c r="O13" s="146" t="s">
        <v>167</v>
      </c>
      <c r="P13" s="146" t="s">
        <v>167</v>
      </c>
      <c r="Q13" s="146" t="s">
        <v>167</v>
      </c>
      <c r="R13" s="146" t="s">
        <v>167</v>
      </c>
      <c r="S13" s="146" t="s">
        <v>167</v>
      </c>
      <c r="T13" s="146" t="s">
        <v>167</v>
      </c>
      <c r="U13" s="146" t="s">
        <v>167</v>
      </c>
      <c r="V13" s="185" t="s">
        <v>444</v>
      </c>
      <c r="W13" s="185" t="s">
        <v>444</v>
      </c>
      <c r="X13" s="146" t="s">
        <v>167</v>
      </c>
      <c r="Y13" s="146" t="s">
        <v>167</v>
      </c>
      <c r="Z13" s="146" t="s">
        <v>167</v>
      </c>
      <c r="AA13" s="146" t="s">
        <v>167</v>
      </c>
      <c r="AB13" s="146" t="s">
        <v>167</v>
      </c>
      <c r="AC13" s="146" t="s">
        <v>167</v>
      </c>
      <c r="AD13" s="146" t="s">
        <v>167</v>
      </c>
      <c r="AE13" s="146" t="s">
        <v>167</v>
      </c>
      <c r="AF13" s="190" t="s">
        <v>167</v>
      </c>
      <c r="AG13" s="147" t="s">
        <v>445</v>
      </c>
      <c r="AH13" s="185" t="s">
        <v>444</v>
      </c>
      <c r="AI13" s="146" t="s">
        <v>167</v>
      </c>
      <c r="AJ13" s="146" t="s">
        <v>167</v>
      </c>
      <c r="AK13" s="148" t="s">
        <v>167</v>
      </c>
      <c r="AL13" s="148" t="s">
        <v>167</v>
      </c>
      <c r="AM13" s="385" t="s">
        <v>444</v>
      </c>
      <c r="AN13" s="148" t="s">
        <v>167</v>
      </c>
      <c r="AO13" s="601"/>
      <c r="AP13" s="601"/>
      <c r="AQ13" s="601"/>
      <c r="AR13" s="601"/>
      <c r="AS13" s="601"/>
      <c r="AT13" s="601"/>
      <c r="AU13" s="601"/>
      <c r="AV13" s="601"/>
      <c r="AW13" s="148" t="s">
        <v>167</v>
      </c>
      <c r="AX13" s="601"/>
      <c r="AY13" s="601"/>
      <c r="AZ13" s="601"/>
      <c r="BA13" s="601"/>
      <c r="BB13" s="601"/>
      <c r="BC13" s="148" t="s">
        <v>167</v>
      </c>
      <c r="BD13" s="601"/>
      <c r="BE13" s="148" t="s">
        <v>167</v>
      </c>
      <c r="BF13" s="601"/>
      <c r="BG13" s="147" t="s">
        <v>446</v>
      </c>
      <c r="BH13" s="147" t="s">
        <v>446</v>
      </c>
      <c r="BI13" s="185" t="s">
        <v>444</v>
      </c>
      <c r="BJ13" s="148" t="s">
        <v>167</v>
      </c>
      <c r="BK13" s="147" t="s">
        <v>446</v>
      </c>
      <c r="BL13" s="147" t="s">
        <v>446</v>
      </c>
      <c r="BM13" s="147" t="s">
        <v>446</v>
      </c>
      <c r="BN13" s="147" t="s">
        <v>446</v>
      </c>
      <c r="BO13" s="601"/>
      <c r="BP13" s="602"/>
    </row>
    <row r="14" spans="2:68" ht="18" customHeight="1" x14ac:dyDescent="0.2">
      <c r="B14" s="979">
        <v>1</v>
      </c>
      <c r="C14" s="882"/>
      <c r="D14" s="488"/>
      <c r="E14" s="489"/>
      <c r="F14" s="490"/>
      <c r="G14" s="491"/>
      <c r="H14" s="488"/>
      <c r="I14" s="353"/>
      <c r="J14" s="488"/>
      <c r="K14" s="489"/>
      <c r="L14" s="488"/>
      <c r="M14" s="489"/>
      <c r="N14" s="488"/>
      <c r="O14" s="489"/>
      <c r="P14" s="488"/>
      <c r="Q14" s="489"/>
      <c r="R14" s="488"/>
      <c r="S14" s="489"/>
      <c r="T14" s="488"/>
      <c r="U14" s="363"/>
      <c r="V14" s="378"/>
      <c r="W14" s="378"/>
      <c r="X14" s="372"/>
      <c r="Y14" s="372"/>
      <c r="Z14" s="372"/>
      <c r="AA14" s="372"/>
      <c r="AB14" s="372"/>
      <c r="AC14" s="355"/>
      <c r="AD14" s="372"/>
      <c r="AE14" s="374"/>
      <c r="AF14" s="376"/>
      <c r="AG14" s="374"/>
      <c r="AH14" s="378"/>
      <c r="AI14" s="357"/>
      <c r="AJ14" s="374"/>
      <c r="AK14" s="372"/>
      <c r="AL14" s="376"/>
      <c r="AM14" s="378"/>
      <c r="AN14" s="363"/>
      <c r="AO14" s="374"/>
      <c r="AP14" s="374"/>
      <c r="AQ14" s="374"/>
      <c r="AR14" s="374"/>
      <c r="AS14" s="374"/>
      <c r="AT14" s="374"/>
      <c r="AU14" s="374"/>
      <c r="AV14" s="374"/>
      <c r="AW14" s="380"/>
      <c r="AX14" s="356"/>
      <c r="AY14" s="356"/>
      <c r="AZ14" s="356"/>
      <c r="BA14" s="356"/>
      <c r="BB14" s="356"/>
      <c r="BC14" s="372"/>
      <c r="BD14" s="374"/>
      <c r="BE14" s="363"/>
      <c r="BF14" s="374"/>
      <c r="BG14" s="374"/>
      <c r="BH14" s="374"/>
      <c r="BI14" s="378"/>
      <c r="BJ14" s="381"/>
      <c r="BK14" s="374"/>
      <c r="BL14" s="374"/>
      <c r="BM14" s="374"/>
      <c r="BN14" s="374"/>
      <c r="BO14" s="374"/>
      <c r="BP14" s="383"/>
    </row>
    <row r="15" spans="2:68" ht="18" customHeight="1" x14ac:dyDescent="0.2">
      <c r="B15" s="969">
        <v>2</v>
      </c>
      <c r="C15" s="970"/>
      <c r="D15" s="364"/>
      <c r="E15" s="489"/>
      <c r="F15" s="490"/>
      <c r="G15" s="491"/>
      <c r="H15" s="488"/>
      <c r="I15" s="489"/>
      <c r="J15" s="488"/>
      <c r="K15" s="489"/>
      <c r="L15" s="488"/>
      <c r="M15" s="489"/>
      <c r="N15" s="488"/>
      <c r="O15" s="489"/>
      <c r="P15" s="488"/>
      <c r="Q15" s="489"/>
      <c r="R15" s="488"/>
      <c r="S15" s="489"/>
      <c r="T15" s="364"/>
      <c r="U15" s="364"/>
      <c r="V15" s="379"/>
      <c r="W15" s="379"/>
      <c r="X15" s="373"/>
      <c r="Y15" s="373"/>
      <c r="Z15" s="373"/>
      <c r="AA15" s="373"/>
      <c r="AB15" s="373"/>
      <c r="AC15" s="360"/>
      <c r="AD15" s="373"/>
      <c r="AE15" s="369"/>
      <c r="AF15" s="377"/>
      <c r="AG15" s="369"/>
      <c r="AH15" s="379"/>
      <c r="AI15" s="503"/>
      <c r="AJ15" s="369"/>
      <c r="AK15" s="373"/>
      <c r="AL15" s="377"/>
      <c r="AM15" s="379"/>
      <c r="AN15" s="364"/>
      <c r="AO15" s="369"/>
      <c r="AP15" s="369"/>
      <c r="AQ15" s="369"/>
      <c r="AR15" s="369"/>
      <c r="AS15" s="369"/>
      <c r="AT15" s="369"/>
      <c r="AU15" s="369"/>
      <c r="AV15" s="369"/>
      <c r="AW15" s="506"/>
      <c r="AX15" s="361"/>
      <c r="AY15" s="361"/>
      <c r="AZ15" s="361"/>
      <c r="BA15" s="361"/>
      <c r="BB15" s="361"/>
      <c r="BC15" s="373"/>
      <c r="BD15" s="369"/>
      <c r="BE15" s="364"/>
      <c r="BF15" s="369"/>
      <c r="BG15" s="369"/>
      <c r="BH15" s="369"/>
      <c r="BI15" s="379"/>
      <c r="BJ15" s="382"/>
      <c r="BK15" s="369"/>
      <c r="BL15" s="369"/>
      <c r="BM15" s="369"/>
      <c r="BN15" s="369"/>
      <c r="BO15" s="369"/>
      <c r="BP15" s="371"/>
    </row>
    <row r="16" spans="2:68" ht="18" customHeight="1" x14ac:dyDescent="0.2">
      <c r="B16" s="969">
        <v>3</v>
      </c>
      <c r="C16" s="970"/>
      <c r="D16" s="364"/>
      <c r="E16" s="489"/>
      <c r="F16" s="490"/>
      <c r="G16" s="491"/>
      <c r="H16" s="488"/>
      <c r="I16" s="489"/>
      <c r="J16" s="488"/>
      <c r="K16" s="489"/>
      <c r="L16" s="488"/>
      <c r="M16" s="489"/>
      <c r="N16" s="488"/>
      <c r="O16" s="489"/>
      <c r="P16" s="488"/>
      <c r="Q16" s="489"/>
      <c r="R16" s="488"/>
      <c r="S16" s="489"/>
      <c r="T16" s="364"/>
      <c r="U16" s="364"/>
      <c r="V16" s="379"/>
      <c r="W16" s="379"/>
      <c r="X16" s="373"/>
      <c r="Y16" s="373"/>
      <c r="Z16" s="373"/>
      <c r="AA16" s="373"/>
      <c r="AB16" s="373"/>
      <c r="AC16" s="360"/>
      <c r="AD16" s="373"/>
      <c r="AE16" s="369"/>
      <c r="AF16" s="377"/>
      <c r="AG16" s="369"/>
      <c r="AH16" s="379"/>
      <c r="AI16" s="504"/>
      <c r="AJ16" s="369"/>
      <c r="AK16" s="373"/>
      <c r="AL16" s="377"/>
      <c r="AM16" s="379"/>
      <c r="AN16" s="364"/>
      <c r="AO16" s="369"/>
      <c r="AP16" s="369"/>
      <c r="AQ16" s="369"/>
      <c r="AR16" s="369"/>
      <c r="AS16" s="369"/>
      <c r="AT16" s="369"/>
      <c r="AU16" s="369"/>
      <c r="AV16" s="369"/>
      <c r="AW16" s="506"/>
      <c r="AX16" s="361"/>
      <c r="AY16" s="361"/>
      <c r="AZ16" s="361"/>
      <c r="BA16" s="361"/>
      <c r="BB16" s="361"/>
      <c r="BC16" s="373"/>
      <c r="BD16" s="369"/>
      <c r="BE16" s="364"/>
      <c r="BF16" s="369"/>
      <c r="BG16" s="369"/>
      <c r="BH16" s="369"/>
      <c r="BI16" s="379"/>
      <c r="BJ16" s="382"/>
      <c r="BK16" s="369"/>
      <c r="BL16" s="369"/>
      <c r="BM16" s="369"/>
      <c r="BN16" s="369"/>
      <c r="BO16" s="369"/>
      <c r="BP16" s="371"/>
    </row>
    <row r="17" spans="2:68" ht="18" customHeight="1" x14ac:dyDescent="0.2">
      <c r="B17" s="969">
        <v>4</v>
      </c>
      <c r="C17" s="970"/>
      <c r="D17" s="364"/>
      <c r="E17" s="489"/>
      <c r="F17" s="490"/>
      <c r="G17" s="491"/>
      <c r="H17" s="488"/>
      <c r="I17" s="489"/>
      <c r="J17" s="488"/>
      <c r="K17" s="489"/>
      <c r="L17" s="488"/>
      <c r="M17" s="489"/>
      <c r="N17" s="488"/>
      <c r="O17" s="489"/>
      <c r="P17" s="488"/>
      <c r="Q17" s="489"/>
      <c r="R17" s="488"/>
      <c r="S17" s="489"/>
      <c r="T17" s="364"/>
      <c r="U17" s="364"/>
      <c r="V17" s="379"/>
      <c r="W17" s="379"/>
      <c r="X17" s="373"/>
      <c r="Y17" s="373"/>
      <c r="Z17" s="373"/>
      <c r="AA17" s="373"/>
      <c r="AB17" s="373"/>
      <c r="AC17" s="360"/>
      <c r="AD17" s="373"/>
      <c r="AE17" s="369"/>
      <c r="AF17" s="377"/>
      <c r="AG17" s="369"/>
      <c r="AH17" s="379"/>
      <c r="AI17" s="504"/>
      <c r="AJ17" s="369"/>
      <c r="AK17" s="373"/>
      <c r="AL17" s="377"/>
      <c r="AM17" s="379"/>
      <c r="AN17" s="364"/>
      <c r="AO17" s="369"/>
      <c r="AP17" s="369"/>
      <c r="AQ17" s="369"/>
      <c r="AR17" s="369"/>
      <c r="AS17" s="369"/>
      <c r="AT17" s="369"/>
      <c r="AU17" s="369"/>
      <c r="AV17" s="369"/>
      <c r="AW17" s="506"/>
      <c r="AX17" s="361"/>
      <c r="AY17" s="361"/>
      <c r="AZ17" s="361"/>
      <c r="BA17" s="361"/>
      <c r="BB17" s="361"/>
      <c r="BC17" s="373"/>
      <c r="BD17" s="369"/>
      <c r="BE17" s="364"/>
      <c r="BF17" s="369"/>
      <c r="BG17" s="369"/>
      <c r="BH17" s="369"/>
      <c r="BI17" s="379"/>
      <c r="BJ17" s="382"/>
      <c r="BK17" s="369"/>
      <c r="BL17" s="369"/>
      <c r="BM17" s="369"/>
      <c r="BN17" s="369"/>
      <c r="BO17" s="369"/>
      <c r="BP17" s="371"/>
    </row>
    <row r="18" spans="2:68" ht="18" customHeight="1" x14ac:dyDescent="0.2">
      <c r="B18" s="969">
        <v>5</v>
      </c>
      <c r="C18" s="970"/>
      <c r="D18" s="364"/>
      <c r="E18" s="489"/>
      <c r="F18" s="490"/>
      <c r="G18" s="491"/>
      <c r="H18" s="488"/>
      <c r="I18" s="489"/>
      <c r="J18" s="488"/>
      <c r="K18" s="489"/>
      <c r="L18" s="488"/>
      <c r="M18" s="489"/>
      <c r="N18" s="488"/>
      <c r="O18" s="489"/>
      <c r="P18" s="488"/>
      <c r="Q18" s="489"/>
      <c r="R18" s="488"/>
      <c r="S18" s="489"/>
      <c r="T18" s="364"/>
      <c r="U18" s="364"/>
      <c r="V18" s="379"/>
      <c r="W18" s="379"/>
      <c r="X18" s="373"/>
      <c r="Y18" s="373"/>
      <c r="Z18" s="373"/>
      <c r="AA18" s="373"/>
      <c r="AB18" s="373"/>
      <c r="AC18" s="360"/>
      <c r="AD18" s="373"/>
      <c r="AE18" s="369"/>
      <c r="AF18" s="377"/>
      <c r="AG18" s="369"/>
      <c r="AH18" s="379"/>
      <c r="AI18" s="504"/>
      <c r="AJ18" s="369"/>
      <c r="AK18" s="373"/>
      <c r="AL18" s="377"/>
      <c r="AM18" s="379"/>
      <c r="AN18" s="364"/>
      <c r="AO18" s="369"/>
      <c r="AP18" s="369"/>
      <c r="AQ18" s="369"/>
      <c r="AR18" s="369"/>
      <c r="AS18" s="369"/>
      <c r="AT18" s="369"/>
      <c r="AU18" s="369"/>
      <c r="AV18" s="369"/>
      <c r="AW18" s="506"/>
      <c r="AX18" s="361"/>
      <c r="AY18" s="361"/>
      <c r="AZ18" s="361"/>
      <c r="BA18" s="361"/>
      <c r="BB18" s="361"/>
      <c r="BC18" s="373"/>
      <c r="BD18" s="369"/>
      <c r="BE18" s="364"/>
      <c r="BF18" s="369"/>
      <c r="BG18" s="369"/>
      <c r="BH18" s="369"/>
      <c r="BI18" s="379"/>
      <c r="BJ18" s="382"/>
      <c r="BK18" s="369"/>
      <c r="BL18" s="369"/>
      <c r="BM18" s="369"/>
      <c r="BN18" s="369"/>
      <c r="BO18" s="369"/>
      <c r="BP18" s="371"/>
    </row>
    <row r="19" spans="2:68" ht="18" customHeight="1" x14ac:dyDescent="0.2">
      <c r="B19" s="969">
        <v>6</v>
      </c>
      <c r="C19" s="970"/>
      <c r="D19" s="364"/>
      <c r="E19" s="489"/>
      <c r="F19" s="490"/>
      <c r="G19" s="491"/>
      <c r="H19" s="488"/>
      <c r="I19" s="489"/>
      <c r="J19" s="488"/>
      <c r="K19" s="489"/>
      <c r="L19" s="488"/>
      <c r="M19" s="489"/>
      <c r="N19" s="488"/>
      <c r="O19" s="489"/>
      <c r="P19" s="488"/>
      <c r="Q19" s="489"/>
      <c r="R19" s="488"/>
      <c r="S19" s="489"/>
      <c r="T19" s="364"/>
      <c r="U19" s="364"/>
      <c r="V19" s="379"/>
      <c r="W19" s="379"/>
      <c r="X19" s="373"/>
      <c r="Y19" s="373"/>
      <c r="Z19" s="373"/>
      <c r="AA19" s="373"/>
      <c r="AB19" s="373"/>
      <c r="AC19" s="360"/>
      <c r="AD19" s="373"/>
      <c r="AE19" s="369"/>
      <c r="AF19" s="377"/>
      <c r="AG19" s="369"/>
      <c r="AH19" s="379"/>
      <c r="AI19" s="362"/>
      <c r="AJ19" s="369"/>
      <c r="AK19" s="373"/>
      <c r="AL19" s="377"/>
      <c r="AM19" s="379"/>
      <c r="AN19" s="364"/>
      <c r="AO19" s="369"/>
      <c r="AP19" s="369"/>
      <c r="AQ19" s="369"/>
      <c r="AR19" s="369"/>
      <c r="AS19" s="369"/>
      <c r="AT19" s="369"/>
      <c r="AU19" s="369"/>
      <c r="AV19" s="369"/>
      <c r="AW19" s="506"/>
      <c r="AX19" s="361"/>
      <c r="AY19" s="361"/>
      <c r="AZ19" s="361"/>
      <c r="BA19" s="361"/>
      <c r="BB19" s="361"/>
      <c r="BC19" s="373"/>
      <c r="BD19" s="369"/>
      <c r="BE19" s="364"/>
      <c r="BF19" s="369"/>
      <c r="BG19" s="369"/>
      <c r="BH19" s="369"/>
      <c r="BI19" s="379"/>
      <c r="BJ19" s="382"/>
      <c r="BK19" s="369"/>
      <c r="BL19" s="369"/>
      <c r="BM19" s="369"/>
      <c r="BN19" s="369"/>
      <c r="BO19" s="369"/>
      <c r="BP19" s="371"/>
    </row>
    <row r="20" spans="2:68" ht="18" customHeight="1" x14ac:dyDescent="0.2">
      <c r="B20" s="969">
        <v>7</v>
      </c>
      <c r="C20" s="970"/>
      <c r="D20" s="364"/>
      <c r="E20" s="489"/>
      <c r="F20" s="490"/>
      <c r="G20" s="491"/>
      <c r="H20" s="488"/>
      <c r="I20" s="489"/>
      <c r="J20" s="488"/>
      <c r="K20" s="489"/>
      <c r="L20" s="488"/>
      <c r="M20" s="489"/>
      <c r="N20" s="488"/>
      <c r="O20" s="489"/>
      <c r="P20" s="488"/>
      <c r="Q20" s="489"/>
      <c r="R20" s="488"/>
      <c r="S20" s="489"/>
      <c r="T20" s="364"/>
      <c r="U20" s="364"/>
      <c r="V20" s="379"/>
      <c r="W20" s="379"/>
      <c r="X20" s="373"/>
      <c r="Y20" s="373"/>
      <c r="Z20" s="373"/>
      <c r="AA20" s="373"/>
      <c r="AB20" s="373"/>
      <c r="AC20" s="360"/>
      <c r="AD20" s="373"/>
      <c r="AE20" s="369"/>
      <c r="AF20" s="377"/>
      <c r="AG20" s="369"/>
      <c r="AH20" s="379"/>
      <c r="AI20" s="503"/>
      <c r="AJ20" s="369"/>
      <c r="AK20" s="373"/>
      <c r="AL20" s="377"/>
      <c r="AM20" s="379"/>
      <c r="AN20" s="364"/>
      <c r="AO20" s="369"/>
      <c r="AP20" s="369"/>
      <c r="AQ20" s="369"/>
      <c r="AR20" s="369"/>
      <c r="AS20" s="369"/>
      <c r="AT20" s="369"/>
      <c r="AU20" s="369"/>
      <c r="AV20" s="369"/>
      <c r="AW20" s="506"/>
      <c r="AX20" s="361"/>
      <c r="AY20" s="361"/>
      <c r="AZ20" s="361"/>
      <c r="BA20" s="361"/>
      <c r="BB20" s="361"/>
      <c r="BC20" s="373"/>
      <c r="BD20" s="369"/>
      <c r="BE20" s="364"/>
      <c r="BF20" s="369"/>
      <c r="BG20" s="369"/>
      <c r="BH20" s="369"/>
      <c r="BI20" s="379"/>
      <c r="BJ20" s="382"/>
      <c r="BK20" s="369"/>
      <c r="BL20" s="369"/>
      <c r="BM20" s="369"/>
      <c r="BN20" s="369"/>
      <c r="BO20" s="369"/>
      <c r="BP20" s="371"/>
    </row>
    <row r="21" spans="2:68" ht="18" customHeight="1" x14ac:dyDescent="0.2">
      <c r="B21" s="969">
        <v>8</v>
      </c>
      <c r="C21" s="970"/>
      <c r="D21" s="364"/>
      <c r="E21" s="489"/>
      <c r="F21" s="490"/>
      <c r="G21" s="491"/>
      <c r="H21" s="488"/>
      <c r="I21" s="489"/>
      <c r="J21" s="488"/>
      <c r="K21" s="489"/>
      <c r="L21" s="488"/>
      <c r="M21" s="489"/>
      <c r="N21" s="488"/>
      <c r="O21" s="489"/>
      <c r="P21" s="488"/>
      <c r="Q21" s="489"/>
      <c r="R21" s="488"/>
      <c r="S21" s="489"/>
      <c r="T21" s="364"/>
      <c r="U21" s="364"/>
      <c r="V21" s="379"/>
      <c r="W21" s="379"/>
      <c r="X21" s="373"/>
      <c r="Y21" s="373"/>
      <c r="Z21" s="373"/>
      <c r="AA21" s="373"/>
      <c r="AB21" s="373"/>
      <c r="AC21" s="360"/>
      <c r="AD21" s="373"/>
      <c r="AE21" s="369"/>
      <c r="AF21" s="377"/>
      <c r="AG21" s="369"/>
      <c r="AH21" s="379"/>
      <c r="AI21" s="504"/>
      <c r="AJ21" s="369"/>
      <c r="AK21" s="373"/>
      <c r="AL21" s="377"/>
      <c r="AM21" s="379"/>
      <c r="AN21" s="364"/>
      <c r="AO21" s="369"/>
      <c r="AP21" s="369"/>
      <c r="AQ21" s="369"/>
      <c r="AR21" s="369"/>
      <c r="AS21" s="369"/>
      <c r="AT21" s="369"/>
      <c r="AU21" s="369"/>
      <c r="AV21" s="369"/>
      <c r="AW21" s="506"/>
      <c r="AX21" s="361"/>
      <c r="AY21" s="361"/>
      <c r="AZ21" s="361"/>
      <c r="BA21" s="361"/>
      <c r="BB21" s="361"/>
      <c r="BC21" s="373"/>
      <c r="BD21" s="369"/>
      <c r="BE21" s="364"/>
      <c r="BF21" s="369"/>
      <c r="BG21" s="369"/>
      <c r="BH21" s="369"/>
      <c r="BI21" s="379"/>
      <c r="BJ21" s="382"/>
      <c r="BK21" s="369"/>
      <c r="BL21" s="369"/>
      <c r="BM21" s="369"/>
      <c r="BN21" s="369"/>
      <c r="BO21" s="369"/>
      <c r="BP21" s="371"/>
    </row>
    <row r="22" spans="2:68" ht="18" customHeight="1" x14ac:dyDescent="0.2">
      <c r="B22" s="969">
        <v>9</v>
      </c>
      <c r="C22" s="970"/>
      <c r="D22" s="364"/>
      <c r="E22" s="489"/>
      <c r="F22" s="490"/>
      <c r="G22" s="491"/>
      <c r="H22" s="488"/>
      <c r="I22" s="489"/>
      <c r="J22" s="488"/>
      <c r="K22" s="489"/>
      <c r="L22" s="488"/>
      <c r="M22" s="489"/>
      <c r="N22" s="488"/>
      <c r="O22" s="489"/>
      <c r="P22" s="488"/>
      <c r="Q22" s="489"/>
      <c r="R22" s="488"/>
      <c r="S22" s="489"/>
      <c r="T22" s="364"/>
      <c r="U22" s="364"/>
      <c r="V22" s="379"/>
      <c r="W22" s="379"/>
      <c r="X22" s="373"/>
      <c r="Y22" s="373"/>
      <c r="Z22" s="373"/>
      <c r="AA22" s="373"/>
      <c r="AB22" s="373"/>
      <c r="AC22" s="360"/>
      <c r="AD22" s="373"/>
      <c r="AE22" s="369"/>
      <c r="AF22" s="377"/>
      <c r="AG22" s="369"/>
      <c r="AH22" s="379"/>
      <c r="AI22" s="362"/>
      <c r="AJ22" s="369"/>
      <c r="AK22" s="373"/>
      <c r="AL22" s="377"/>
      <c r="AM22" s="379"/>
      <c r="AN22" s="364"/>
      <c r="AO22" s="369"/>
      <c r="AP22" s="369"/>
      <c r="AQ22" s="369"/>
      <c r="AR22" s="369"/>
      <c r="AS22" s="369"/>
      <c r="AT22" s="369"/>
      <c r="AU22" s="369"/>
      <c r="AV22" s="369"/>
      <c r="AW22" s="506"/>
      <c r="AX22" s="361"/>
      <c r="AY22" s="361"/>
      <c r="AZ22" s="361"/>
      <c r="BA22" s="361"/>
      <c r="BB22" s="361"/>
      <c r="BC22" s="373"/>
      <c r="BD22" s="369"/>
      <c r="BE22" s="364"/>
      <c r="BF22" s="369"/>
      <c r="BG22" s="369"/>
      <c r="BH22" s="369"/>
      <c r="BI22" s="379"/>
      <c r="BJ22" s="382"/>
      <c r="BK22" s="369"/>
      <c r="BL22" s="369"/>
      <c r="BM22" s="369"/>
      <c r="BN22" s="369"/>
      <c r="BO22" s="369"/>
      <c r="BP22" s="371"/>
    </row>
    <row r="23" spans="2:68" ht="18" customHeight="1" x14ac:dyDescent="0.2">
      <c r="B23" s="969">
        <v>10</v>
      </c>
      <c r="C23" s="970"/>
      <c r="D23" s="364"/>
      <c r="E23" s="489"/>
      <c r="F23" s="490"/>
      <c r="G23" s="491"/>
      <c r="H23" s="488"/>
      <c r="I23" s="489"/>
      <c r="J23" s="488"/>
      <c r="K23" s="489"/>
      <c r="L23" s="488"/>
      <c r="M23" s="489"/>
      <c r="N23" s="488"/>
      <c r="O23" s="489"/>
      <c r="P23" s="488"/>
      <c r="Q23" s="489"/>
      <c r="R23" s="488"/>
      <c r="S23" s="489"/>
      <c r="T23" s="364"/>
      <c r="U23" s="364"/>
      <c r="V23" s="379"/>
      <c r="W23" s="379"/>
      <c r="X23" s="373"/>
      <c r="Y23" s="373"/>
      <c r="Z23" s="373"/>
      <c r="AA23" s="373"/>
      <c r="AB23" s="373"/>
      <c r="AC23" s="360"/>
      <c r="AD23" s="373"/>
      <c r="AE23" s="369"/>
      <c r="AF23" s="377"/>
      <c r="AG23" s="369"/>
      <c r="AH23" s="379"/>
      <c r="AI23" s="503"/>
      <c r="AJ23" s="369"/>
      <c r="AK23" s="373"/>
      <c r="AL23" s="377"/>
      <c r="AM23" s="379"/>
      <c r="AN23" s="364"/>
      <c r="AO23" s="369"/>
      <c r="AP23" s="369"/>
      <c r="AQ23" s="369"/>
      <c r="AR23" s="369"/>
      <c r="AS23" s="369"/>
      <c r="AT23" s="369"/>
      <c r="AU23" s="369"/>
      <c r="AV23" s="369"/>
      <c r="AW23" s="506"/>
      <c r="AX23" s="361"/>
      <c r="AY23" s="361"/>
      <c r="AZ23" s="361"/>
      <c r="BA23" s="361"/>
      <c r="BB23" s="361"/>
      <c r="BC23" s="373"/>
      <c r="BD23" s="369"/>
      <c r="BE23" s="364"/>
      <c r="BF23" s="369"/>
      <c r="BG23" s="369"/>
      <c r="BH23" s="369"/>
      <c r="BI23" s="379"/>
      <c r="BJ23" s="382"/>
      <c r="BK23" s="369"/>
      <c r="BL23" s="369"/>
      <c r="BM23" s="369"/>
      <c r="BN23" s="369"/>
      <c r="BO23" s="369"/>
      <c r="BP23" s="371"/>
    </row>
    <row r="24" spans="2:68" ht="18" customHeight="1" x14ac:dyDescent="0.2">
      <c r="B24" s="969">
        <v>11</v>
      </c>
      <c r="C24" s="970"/>
      <c r="D24" s="364"/>
      <c r="E24" s="489"/>
      <c r="F24" s="490"/>
      <c r="G24" s="491"/>
      <c r="H24" s="488"/>
      <c r="I24" s="489"/>
      <c r="J24" s="488"/>
      <c r="K24" s="489"/>
      <c r="L24" s="488"/>
      <c r="M24" s="489"/>
      <c r="N24" s="488"/>
      <c r="O24" s="489"/>
      <c r="P24" s="488"/>
      <c r="Q24" s="489"/>
      <c r="R24" s="488"/>
      <c r="S24" s="489"/>
      <c r="T24" s="364"/>
      <c r="U24" s="364"/>
      <c r="V24" s="379"/>
      <c r="W24" s="379"/>
      <c r="X24" s="373"/>
      <c r="Y24" s="373"/>
      <c r="Z24" s="373"/>
      <c r="AA24" s="373"/>
      <c r="AB24" s="373"/>
      <c r="AC24" s="360"/>
      <c r="AD24" s="373"/>
      <c r="AE24" s="369"/>
      <c r="AF24" s="377"/>
      <c r="AG24" s="369"/>
      <c r="AH24" s="379"/>
      <c r="AI24" s="504"/>
      <c r="AJ24" s="369"/>
      <c r="AK24" s="373"/>
      <c r="AL24" s="377"/>
      <c r="AM24" s="379"/>
      <c r="AN24" s="364"/>
      <c r="AO24" s="369"/>
      <c r="AP24" s="369"/>
      <c r="AQ24" s="369"/>
      <c r="AR24" s="369"/>
      <c r="AS24" s="369"/>
      <c r="AT24" s="369"/>
      <c r="AU24" s="369"/>
      <c r="AV24" s="369"/>
      <c r="AW24" s="506"/>
      <c r="AX24" s="361"/>
      <c r="AY24" s="361"/>
      <c r="AZ24" s="361"/>
      <c r="BA24" s="361"/>
      <c r="BB24" s="361"/>
      <c r="BC24" s="373"/>
      <c r="BD24" s="369"/>
      <c r="BE24" s="364"/>
      <c r="BF24" s="369"/>
      <c r="BG24" s="369"/>
      <c r="BH24" s="369"/>
      <c r="BI24" s="379"/>
      <c r="BJ24" s="382"/>
      <c r="BK24" s="369"/>
      <c r="BL24" s="369"/>
      <c r="BM24" s="369"/>
      <c r="BN24" s="369"/>
      <c r="BO24" s="369"/>
      <c r="BP24" s="371"/>
    </row>
    <row r="25" spans="2:68" ht="18" customHeight="1" x14ac:dyDescent="0.2">
      <c r="B25" s="969">
        <v>12</v>
      </c>
      <c r="C25" s="970"/>
      <c r="D25" s="364"/>
      <c r="E25" s="489"/>
      <c r="F25" s="490"/>
      <c r="G25" s="491"/>
      <c r="H25" s="488"/>
      <c r="I25" s="489"/>
      <c r="J25" s="488"/>
      <c r="K25" s="489"/>
      <c r="L25" s="488"/>
      <c r="M25" s="489"/>
      <c r="N25" s="488"/>
      <c r="O25" s="489"/>
      <c r="P25" s="488"/>
      <c r="Q25" s="489"/>
      <c r="R25" s="488"/>
      <c r="S25" s="489"/>
      <c r="T25" s="364"/>
      <c r="U25" s="364"/>
      <c r="V25" s="379"/>
      <c r="W25" s="379"/>
      <c r="X25" s="373"/>
      <c r="Y25" s="373"/>
      <c r="Z25" s="373"/>
      <c r="AA25" s="373"/>
      <c r="AB25" s="373"/>
      <c r="AC25" s="360"/>
      <c r="AD25" s="373"/>
      <c r="AE25" s="369"/>
      <c r="AF25" s="377"/>
      <c r="AG25" s="369"/>
      <c r="AH25" s="379"/>
      <c r="AI25" s="504"/>
      <c r="AJ25" s="369"/>
      <c r="AK25" s="373"/>
      <c r="AL25" s="377"/>
      <c r="AM25" s="379"/>
      <c r="AN25" s="364"/>
      <c r="AO25" s="369"/>
      <c r="AP25" s="369"/>
      <c r="AQ25" s="369"/>
      <c r="AR25" s="369"/>
      <c r="AS25" s="369"/>
      <c r="AT25" s="369"/>
      <c r="AU25" s="369"/>
      <c r="AV25" s="369"/>
      <c r="AW25" s="506"/>
      <c r="AX25" s="361"/>
      <c r="AY25" s="361"/>
      <c r="AZ25" s="361"/>
      <c r="BA25" s="361"/>
      <c r="BB25" s="361"/>
      <c r="BC25" s="373"/>
      <c r="BD25" s="369"/>
      <c r="BE25" s="364"/>
      <c r="BF25" s="369"/>
      <c r="BG25" s="369"/>
      <c r="BH25" s="369"/>
      <c r="BI25" s="379"/>
      <c r="BJ25" s="382"/>
      <c r="BK25" s="369"/>
      <c r="BL25" s="369"/>
      <c r="BM25" s="369"/>
      <c r="BN25" s="369"/>
      <c r="BO25" s="369"/>
      <c r="BP25" s="371"/>
    </row>
    <row r="26" spans="2:68" ht="18" customHeight="1" x14ac:dyDescent="0.2">
      <c r="B26" s="969">
        <v>13</v>
      </c>
      <c r="C26" s="970"/>
      <c r="D26" s="364"/>
      <c r="E26" s="489"/>
      <c r="F26" s="490"/>
      <c r="G26" s="491"/>
      <c r="H26" s="488"/>
      <c r="I26" s="489"/>
      <c r="J26" s="488"/>
      <c r="K26" s="489"/>
      <c r="L26" s="488"/>
      <c r="M26" s="489"/>
      <c r="N26" s="488"/>
      <c r="O26" s="489"/>
      <c r="P26" s="488"/>
      <c r="Q26" s="489"/>
      <c r="R26" s="488"/>
      <c r="S26" s="489"/>
      <c r="T26" s="364"/>
      <c r="U26" s="364"/>
      <c r="V26" s="379"/>
      <c r="W26" s="379"/>
      <c r="X26" s="373"/>
      <c r="Y26" s="373"/>
      <c r="Z26" s="373"/>
      <c r="AA26" s="373"/>
      <c r="AB26" s="373"/>
      <c r="AC26" s="360"/>
      <c r="AD26" s="373"/>
      <c r="AE26" s="369"/>
      <c r="AF26" s="377"/>
      <c r="AG26" s="369"/>
      <c r="AH26" s="379"/>
      <c r="AI26" s="504"/>
      <c r="AJ26" s="369"/>
      <c r="AK26" s="373"/>
      <c r="AL26" s="377"/>
      <c r="AM26" s="379"/>
      <c r="AN26" s="364"/>
      <c r="AO26" s="369"/>
      <c r="AP26" s="369"/>
      <c r="AQ26" s="369"/>
      <c r="AR26" s="369"/>
      <c r="AS26" s="369"/>
      <c r="AT26" s="369"/>
      <c r="AU26" s="369"/>
      <c r="AV26" s="369"/>
      <c r="AW26" s="506"/>
      <c r="AX26" s="361"/>
      <c r="AY26" s="361"/>
      <c r="AZ26" s="361"/>
      <c r="BA26" s="361"/>
      <c r="BB26" s="361"/>
      <c r="BC26" s="373"/>
      <c r="BD26" s="369"/>
      <c r="BE26" s="364"/>
      <c r="BF26" s="369"/>
      <c r="BG26" s="369"/>
      <c r="BH26" s="369"/>
      <c r="BI26" s="379"/>
      <c r="BJ26" s="382"/>
      <c r="BK26" s="369"/>
      <c r="BL26" s="369"/>
      <c r="BM26" s="369"/>
      <c r="BN26" s="369"/>
      <c r="BO26" s="369"/>
      <c r="BP26" s="371"/>
    </row>
    <row r="27" spans="2:68" ht="18" customHeight="1" x14ac:dyDescent="0.2">
      <c r="B27" s="969">
        <v>14</v>
      </c>
      <c r="C27" s="970"/>
      <c r="D27" s="364"/>
      <c r="E27" s="489"/>
      <c r="F27" s="490"/>
      <c r="G27" s="491"/>
      <c r="H27" s="488"/>
      <c r="I27" s="489"/>
      <c r="J27" s="488"/>
      <c r="K27" s="489"/>
      <c r="L27" s="488"/>
      <c r="M27" s="489"/>
      <c r="N27" s="488"/>
      <c r="O27" s="489"/>
      <c r="P27" s="488"/>
      <c r="Q27" s="489"/>
      <c r="R27" s="488"/>
      <c r="S27" s="489"/>
      <c r="T27" s="364"/>
      <c r="U27" s="364"/>
      <c r="V27" s="379"/>
      <c r="W27" s="379"/>
      <c r="X27" s="373"/>
      <c r="Y27" s="373"/>
      <c r="Z27" s="373"/>
      <c r="AA27" s="373"/>
      <c r="AB27" s="373"/>
      <c r="AC27" s="360"/>
      <c r="AD27" s="373"/>
      <c r="AE27" s="369"/>
      <c r="AF27" s="377"/>
      <c r="AG27" s="369"/>
      <c r="AH27" s="379"/>
      <c r="AI27" s="504"/>
      <c r="AJ27" s="369"/>
      <c r="AK27" s="373"/>
      <c r="AL27" s="377"/>
      <c r="AM27" s="379"/>
      <c r="AN27" s="364"/>
      <c r="AO27" s="369"/>
      <c r="AP27" s="369"/>
      <c r="AQ27" s="369"/>
      <c r="AR27" s="369"/>
      <c r="AS27" s="369"/>
      <c r="AT27" s="369"/>
      <c r="AU27" s="369"/>
      <c r="AV27" s="369"/>
      <c r="AW27" s="506"/>
      <c r="AX27" s="361"/>
      <c r="AY27" s="361"/>
      <c r="AZ27" s="361"/>
      <c r="BA27" s="361"/>
      <c r="BB27" s="361"/>
      <c r="BC27" s="373"/>
      <c r="BD27" s="369"/>
      <c r="BE27" s="364"/>
      <c r="BF27" s="369"/>
      <c r="BG27" s="369"/>
      <c r="BH27" s="369"/>
      <c r="BI27" s="379"/>
      <c r="BJ27" s="382"/>
      <c r="BK27" s="369"/>
      <c r="BL27" s="369"/>
      <c r="BM27" s="369"/>
      <c r="BN27" s="369"/>
      <c r="BO27" s="369"/>
      <c r="BP27" s="371"/>
    </row>
    <row r="28" spans="2:68" ht="18" customHeight="1" x14ac:dyDescent="0.2">
      <c r="B28" s="969">
        <v>15</v>
      </c>
      <c r="C28" s="970"/>
      <c r="D28" s="364"/>
      <c r="E28" s="489"/>
      <c r="F28" s="490"/>
      <c r="G28" s="491"/>
      <c r="H28" s="488"/>
      <c r="I28" s="489"/>
      <c r="J28" s="488"/>
      <c r="K28" s="489"/>
      <c r="L28" s="488"/>
      <c r="M28" s="489"/>
      <c r="N28" s="488"/>
      <c r="O28" s="489"/>
      <c r="P28" s="488"/>
      <c r="Q28" s="489"/>
      <c r="R28" s="488"/>
      <c r="S28" s="489"/>
      <c r="T28" s="364"/>
      <c r="U28" s="364"/>
      <c r="V28" s="379"/>
      <c r="W28" s="379"/>
      <c r="X28" s="373"/>
      <c r="Y28" s="373"/>
      <c r="Z28" s="373"/>
      <c r="AA28" s="373"/>
      <c r="AB28" s="373"/>
      <c r="AC28" s="360"/>
      <c r="AD28" s="373"/>
      <c r="AE28" s="369"/>
      <c r="AF28" s="377"/>
      <c r="AG28" s="369"/>
      <c r="AH28" s="379"/>
      <c r="AI28" s="504"/>
      <c r="AJ28" s="369"/>
      <c r="AK28" s="373"/>
      <c r="AL28" s="377"/>
      <c r="AM28" s="379"/>
      <c r="AN28" s="364"/>
      <c r="AO28" s="369"/>
      <c r="AP28" s="369"/>
      <c r="AQ28" s="369"/>
      <c r="AR28" s="369"/>
      <c r="AS28" s="369"/>
      <c r="AT28" s="369"/>
      <c r="AU28" s="369"/>
      <c r="AV28" s="369"/>
      <c r="AW28" s="506"/>
      <c r="AX28" s="361"/>
      <c r="AY28" s="361"/>
      <c r="AZ28" s="361"/>
      <c r="BA28" s="361"/>
      <c r="BB28" s="361"/>
      <c r="BC28" s="373"/>
      <c r="BD28" s="369"/>
      <c r="BE28" s="364"/>
      <c r="BF28" s="369"/>
      <c r="BG28" s="369"/>
      <c r="BH28" s="369"/>
      <c r="BI28" s="379"/>
      <c r="BJ28" s="382"/>
      <c r="BK28" s="369"/>
      <c r="BL28" s="369"/>
      <c r="BM28" s="369"/>
      <c r="BN28" s="369"/>
      <c r="BO28" s="369"/>
      <c r="BP28" s="371"/>
    </row>
    <row r="29" spans="2:68" ht="18" customHeight="1" x14ac:dyDescent="0.2">
      <c r="B29" s="969">
        <v>16</v>
      </c>
      <c r="C29" s="970"/>
      <c r="D29" s="364"/>
      <c r="E29" s="489"/>
      <c r="F29" s="490"/>
      <c r="G29" s="491"/>
      <c r="H29" s="488"/>
      <c r="I29" s="489"/>
      <c r="J29" s="488"/>
      <c r="K29" s="489"/>
      <c r="L29" s="488"/>
      <c r="M29" s="489"/>
      <c r="N29" s="488"/>
      <c r="O29" s="489"/>
      <c r="P29" s="488"/>
      <c r="Q29" s="489"/>
      <c r="R29" s="488"/>
      <c r="S29" s="489"/>
      <c r="T29" s="364"/>
      <c r="U29" s="364"/>
      <c r="V29" s="379"/>
      <c r="W29" s="379"/>
      <c r="X29" s="373"/>
      <c r="Y29" s="373"/>
      <c r="Z29" s="373"/>
      <c r="AA29" s="373"/>
      <c r="AB29" s="373"/>
      <c r="AC29" s="360"/>
      <c r="AD29" s="373"/>
      <c r="AE29" s="369"/>
      <c r="AF29" s="377"/>
      <c r="AG29" s="369"/>
      <c r="AH29" s="379"/>
      <c r="AI29" s="504"/>
      <c r="AJ29" s="369"/>
      <c r="AK29" s="373"/>
      <c r="AL29" s="377"/>
      <c r="AM29" s="379"/>
      <c r="AN29" s="364"/>
      <c r="AO29" s="369"/>
      <c r="AP29" s="369"/>
      <c r="AQ29" s="369"/>
      <c r="AR29" s="369"/>
      <c r="AS29" s="369"/>
      <c r="AT29" s="369"/>
      <c r="AU29" s="369"/>
      <c r="AV29" s="369"/>
      <c r="AW29" s="506"/>
      <c r="AX29" s="361"/>
      <c r="AY29" s="361"/>
      <c r="AZ29" s="361"/>
      <c r="BA29" s="361"/>
      <c r="BB29" s="361"/>
      <c r="BC29" s="373"/>
      <c r="BD29" s="369"/>
      <c r="BE29" s="364"/>
      <c r="BF29" s="369"/>
      <c r="BG29" s="369"/>
      <c r="BH29" s="369"/>
      <c r="BI29" s="379"/>
      <c r="BJ29" s="382"/>
      <c r="BK29" s="369"/>
      <c r="BL29" s="369"/>
      <c r="BM29" s="369"/>
      <c r="BN29" s="369"/>
      <c r="BO29" s="369"/>
      <c r="BP29" s="371"/>
    </row>
    <row r="30" spans="2:68" ht="18" customHeight="1" x14ac:dyDescent="0.2">
      <c r="B30" s="969">
        <v>17</v>
      </c>
      <c r="C30" s="970"/>
      <c r="D30" s="364"/>
      <c r="E30" s="489"/>
      <c r="F30" s="490"/>
      <c r="G30" s="491"/>
      <c r="H30" s="488"/>
      <c r="I30" s="489"/>
      <c r="J30" s="488"/>
      <c r="K30" s="489"/>
      <c r="L30" s="488"/>
      <c r="M30" s="489"/>
      <c r="N30" s="488"/>
      <c r="O30" s="489"/>
      <c r="P30" s="488"/>
      <c r="Q30" s="489"/>
      <c r="R30" s="488"/>
      <c r="S30" s="489"/>
      <c r="T30" s="364"/>
      <c r="U30" s="364"/>
      <c r="V30" s="379"/>
      <c r="W30" s="379"/>
      <c r="X30" s="373"/>
      <c r="Y30" s="373"/>
      <c r="Z30" s="373"/>
      <c r="AA30" s="373"/>
      <c r="AB30" s="373"/>
      <c r="AC30" s="360"/>
      <c r="AD30" s="373"/>
      <c r="AE30" s="369"/>
      <c r="AF30" s="377"/>
      <c r="AG30" s="369"/>
      <c r="AH30" s="379"/>
      <c r="AI30" s="362"/>
      <c r="AJ30" s="369"/>
      <c r="AK30" s="373"/>
      <c r="AL30" s="377"/>
      <c r="AM30" s="379"/>
      <c r="AN30" s="364"/>
      <c r="AO30" s="369"/>
      <c r="AP30" s="369"/>
      <c r="AQ30" s="369"/>
      <c r="AR30" s="369"/>
      <c r="AS30" s="369"/>
      <c r="AT30" s="369"/>
      <c r="AU30" s="369"/>
      <c r="AV30" s="369"/>
      <c r="AW30" s="506"/>
      <c r="AX30" s="361"/>
      <c r="AY30" s="361"/>
      <c r="AZ30" s="361"/>
      <c r="BA30" s="361"/>
      <c r="BB30" s="361"/>
      <c r="BC30" s="373"/>
      <c r="BD30" s="369"/>
      <c r="BE30" s="364"/>
      <c r="BF30" s="369"/>
      <c r="BG30" s="369"/>
      <c r="BH30" s="369"/>
      <c r="BI30" s="379"/>
      <c r="BJ30" s="382"/>
      <c r="BK30" s="369"/>
      <c r="BL30" s="369"/>
      <c r="BM30" s="369"/>
      <c r="BN30" s="369"/>
      <c r="BO30" s="369"/>
      <c r="BP30" s="371"/>
    </row>
    <row r="31" spans="2:68" ht="18" customHeight="1" x14ac:dyDescent="0.2">
      <c r="B31" s="969">
        <v>18</v>
      </c>
      <c r="C31" s="970"/>
      <c r="D31" s="364"/>
      <c r="E31" s="492"/>
      <c r="F31" s="493"/>
      <c r="G31" s="494"/>
      <c r="H31" s="495"/>
      <c r="I31" s="492"/>
      <c r="J31" s="495"/>
      <c r="K31" s="492"/>
      <c r="L31" s="495"/>
      <c r="M31" s="492"/>
      <c r="N31" s="495"/>
      <c r="O31" s="492"/>
      <c r="P31" s="495"/>
      <c r="Q31" s="492"/>
      <c r="R31" s="495"/>
      <c r="S31" s="492"/>
      <c r="T31" s="364"/>
      <c r="U31" s="364"/>
      <c r="V31" s="379"/>
      <c r="W31" s="379"/>
      <c r="X31" s="373"/>
      <c r="Y31" s="373"/>
      <c r="Z31" s="373"/>
      <c r="AA31" s="373"/>
      <c r="AB31" s="373"/>
      <c r="AC31" s="487"/>
      <c r="AD31" s="373"/>
      <c r="AE31" s="369"/>
      <c r="AF31" s="377"/>
      <c r="AG31" s="369"/>
      <c r="AH31" s="379"/>
      <c r="AI31" s="505"/>
      <c r="AJ31" s="369"/>
      <c r="AK31" s="373"/>
      <c r="AL31" s="377"/>
      <c r="AM31" s="379"/>
      <c r="AN31" s="364"/>
      <c r="AO31" s="369"/>
      <c r="AP31" s="369"/>
      <c r="AQ31" s="369"/>
      <c r="AR31" s="369"/>
      <c r="AS31" s="369"/>
      <c r="AT31" s="369"/>
      <c r="AU31" s="369"/>
      <c r="AV31" s="369"/>
      <c r="AW31" s="534"/>
      <c r="AX31" s="361"/>
      <c r="AY31" s="361"/>
      <c r="AZ31" s="361"/>
      <c r="BA31" s="361"/>
      <c r="BB31" s="361"/>
      <c r="BC31" s="373"/>
      <c r="BD31" s="369"/>
      <c r="BE31" s="364"/>
      <c r="BF31" s="369"/>
      <c r="BG31" s="369"/>
      <c r="BH31" s="369"/>
      <c r="BI31" s="379"/>
      <c r="BJ31" s="382"/>
      <c r="BK31" s="369"/>
      <c r="BL31" s="369"/>
      <c r="BM31" s="369"/>
      <c r="BN31" s="369"/>
      <c r="BO31" s="369"/>
      <c r="BP31" s="371"/>
    </row>
    <row r="32" spans="2:68" ht="18" customHeight="1" thickTop="1" thickBot="1" x14ac:dyDescent="0.25">
      <c r="B32" s="971" t="s">
        <v>447</v>
      </c>
      <c r="C32" s="972"/>
      <c r="D32" s="305" t="s">
        <v>167</v>
      </c>
      <c r="E32" s="305" t="s">
        <v>167</v>
      </c>
      <c r="F32" s="305" t="s">
        <v>167</v>
      </c>
      <c r="G32" s="305" t="s">
        <v>167</v>
      </c>
      <c r="H32" s="305" t="s">
        <v>167</v>
      </c>
      <c r="I32" s="305" t="s">
        <v>167</v>
      </c>
      <c r="J32" s="305" t="s">
        <v>167</v>
      </c>
      <c r="K32" s="305" t="s">
        <v>167</v>
      </c>
      <c r="L32" s="305" t="s">
        <v>167</v>
      </c>
      <c r="M32" s="305" t="s">
        <v>167</v>
      </c>
      <c r="N32" s="305" t="s">
        <v>167</v>
      </c>
      <c r="O32" s="305" t="s">
        <v>167</v>
      </c>
      <c r="P32" s="305" t="s">
        <v>167</v>
      </c>
      <c r="Q32" s="305" t="s">
        <v>167</v>
      </c>
      <c r="R32" s="305" t="s">
        <v>167</v>
      </c>
      <c r="S32" s="305" t="s">
        <v>167</v>
      </c>
      <c r="T32" s="305" t="s">
        <v>167</v>
      </c>
      <c r="U32" s="305" t="s">
        <v>167</v>
      </c>
      <c r="V32" s="305" t="s">
        <v>167</v>
      </c>
      <c r="W32" s="305" t="s">
        <v>167</v>
      </c>
      <c r="X32" s="305" t="s">
        <v>167</v>
      </c>
      <c r="Y32" s="305" t="s">
        <v>167</v>
      </c>
      <c r="Z32" s="305" t="s">
        <v>167</v>
      </c>
      <c r="AA32" s="305" t="s">
        <v>167</v>
      </c>
      <c r="AB32" s="305" t="s">
        <v>167</v>
      </c>
      <c r="AC32" s="305" t="s">
        <v>167</v>
      </c>
      <c r="AD32" s="305" t="s">
        <v>167</v>
      </c>
      <c r="AE32" s="375" t="str">
        <f>IF(SUM(AE14:AE31)&lt;&gt;0,SUM(AE14:AE31),"")</f>
        <v/>
      </c>
      <c r="AF32" s="306" t="str">
        <f t="shared" ref="AF32" si="0">IF(SUM(AF14:AF31)&lt;&gt;0,SUM(AF14:AF31),"")</f>
        <v/>
      </c>
      <c r="AG32" s="375">
        <f>IF(SUM(AG14:AG31)&lt;&gt;0,SUM(AG14:AG31),0)</f>
        <v>0</v>
      </c>
      <c r="AH32" s="305" t="s">
        <v>167</v>
      </c>
      <c r="AI32" s="305" t="s">
        <v>167</v>
      </c>
      <c r="AJ32" s="375" t="str">
        <f t="shared" ref="AJ32" si="1">IF(SUM(AJ14:AJ31)&lt;&gt;0,SUM(AJ14:AJ31),"")</f>
        <v/>
      </c>
      <c r="AK32" s="305" t="s">
        <v>167</v>
      </c>
      <c r="AL32" s="305" t="s">
        <v>167</v>
      </c>
      <c r="AM32" s="305" t="s">
        <v>167</v>
      </c>
      <c r="AN32" s="305" t="s">
        <v>167</v>
      </c>
      <c r="AO32" s="375" t="str">
        <f t="shared" ref="AO32" si="2">IF(SUM(AO14:AO31)&lt;&gt;0,SUM(AO14:AO31),"")</f>
        <v/>
      </c>
      <c r="AP32" s="375" t="str">
        <f t="shared" ref="AP32" si="3">IF(SUM(AP14:AP31)&lt;&gt;0,SUM(AP14:AP31),"")</f>
        <v/>
      </c>
      <c r="AQ32" s="375" t="str">
        <f t="shared" ref="AQ32" si="4">IF(SUM(AQ14:AQ31)&lt;&gt;0,SUM(AQ14:AQ31),"")</f>
        <v/>
      </c>
      <c r="AR32" s="375" t="str">
        <f t="shared" ref="AR32" si="5">IF(SUM(AR14:AR31)&lt;&gt;0,SUM(AR14:AR31),"")</f>
        <v/>
      </c>
      <c r="AS32" s="375" t="str">
        <f t="shared" ref="AS32" si="6">IF(SUM(AS14:AS31)&lt;&gt;0,SUM(AS14:AS31),"")</f>
        <v/>
      </c>
      <c r="AT32" s="375" t="str">
        <f t="shared" ref="AT32" si="7">IF(SUM(AT14:AT31)&lt;&gt;0,SUM(AT14:AT31),"")</f>
        <v/>
      </c>
      <c r="AU32" s="375" t="str">
        <f t="shared" ref="AU32" si="8">IF(SUM(AU14:AU31)&lt;&gt;0,SUM(AU14:AU31),"")</f>
        <v/>
      </c>
      <c r="AV32" s="375" t="str">
        <f t="shared" ref="AV32" si="9">IF(SUM(AV14:AV31)&lt;&gt;0,SUM(AV14:AV31),"")</f>
        <v/>
      </c>
      <c r="AW32" s="499" t="s">
        <v>167</v>
      </c>
      <c r="AX32" s="375" t="str">
        <f t="shared" ref="AX32" si="10">IF(SUM(AX14:AX31)&lt;&gt;0,SUM(AX14:AX31),"")</f>
        <v/>
      </c>
      <c r="AY32" s="375" t="str">
        <f t="shared" ref="AY32" si="11">IF(SUM(AY14:AY31)&lt;&gt;0,SUM(AY14:AY31),"")</f>
        <v/>
      </c>
      <c r="AZ32" s="375" t="str">
        <f t="shared" ref="AZ32" si="12">IF(SUM(AZ14:AZ31)&lt;&gt;0,SUM(AZ14:AZ31),"")</f>
        <v/>
      </c>
      <c r="BA32" s="375" t="str">
        <f t="shared" ref="BA32" si="13">IF(SUM(BA14:BA31)&lt;&gt;0,SUM(BA14:BA31),"")</f>
        <v/>
      </c>
      <c r="BB32" s="375" t="str">
        <f t="shared" ref="BB32" si="14">IF(SUM(BB14:BB31)&lt;&gt;0,SUM(BB14:BB31),"")</f>
        <v/>
      </c>
      <c r="BC32" s="305" t="s">
        <v>167</v>
      </c>
      <c r="BD32" s="375" t="str">
        <f t="shared" ref="BD32" si="15">IF(SUM(BD14:BD31)&lt;&gt;0,SUM(BD14:BD31),"")</f>
        <v/>
      </c>
      <c r="BE32" s="305" t="s">
        <v>167</v>
      </c>
      <c r="BF32" s="375" t="str">
        <f t="shared" ref="BF32" si="16">IF(SUM(BF14:BF31)&lt;&gt;0,SUM(BF14:BF31),"")</f>
        <v/>
      </c>
      <c r="BG32" s="375" t="str">
        <f t="shared" ref="BG32" si="17">IF(SUM(BG14:BG31)&lt;&gt;0,SUM(BG14:BG31),"")</f>
        <v/>
      </c>
      <c r="BH32" s="375" t="str">
        <f t="shared" ref="BH32" si="18">IF(SUM(BH14:BH31)&lt;&gt;0,SUM(BH14:BH31),"")</f>
        <v/>
      </c>
      <c r="BI32" s="305" t="s">
        <v>167</v>
      </c>
      <c r="BJ32" s="305" t="s">
        <v>167</v>
      </c>
      <c r="BK32" s="375" t="str">
        <f>IF(SUM(BK14:BK31)&lt;&gt;0,SUM(BK14:BK31),"")</f>
        <v/>
      </c>
      <c r="BL32" s="375" t="str">
        <f t="shared" ref="BL32:BP32" si="19">IF(SUM(BL14:BL31)&lt;&gt;0,SUM(BL14:BL31),"")</f>
        <v/>
      </c>
      <c r="BM32" s="375" t="str">
        <f t="shared" si="19"/>
        <v/>
      </c>
      <c r="BN32" s="375" t="str">
        <f t="shared" si="19"/>
        <v/>
      </c>
      <c r="BO32" s="375" t="str">
        <f t="shared" si="19"/>
        <v/>
      </c>
      <c r="BP32" s="384" t="str">
        <f t="shared" si="19"/>
        <v/>
      </c>
    </row>
    <row r="33" spans="34:35" ht="13" x14ac:dyDescent="0.2">
      <c r="AH33" s="5"/>
      <c r="AI33" s="5"/>
    </row>
    <row r="34" spans="34:35" ht="13" x14ac:dyDescent="0.2">
      <c r="AH34" s="5"/>
      <c r="AI34" s="5"/>
    </row>
  </sheetData>
  <dataConsolidate link="1"/>
  <mergeCells count="89">
    <mergeCell ref="H10:H12"/>
    <mergeCell ref="I10:I12"/>
    <mergeCell ref="J10:J12"/>
    <mergeCell ref="B15:C15"/>
    <mergeCell ref="B4:D4"/>
    <mergeCell ref="E4:G4"/>
    <mergeCell ref="B9:B13"/>
    <mergeCell ref="B14:C14"/>
    <mergeCell ref="D10:D12"/>
    <mergeCell ref="C9:C12"/>
    <mergeCell ref="E10:E12"/>
    <mergeCell ref="F10:F12"/>
    <mergeCell ref="G10:G12"/>
    <mergeCell ref="B7:O7"/>
    <mergeCell ref="K10:K12"/>
    <mergeCell ref="L10:L12"/>
    <mergeCell ref="B27:C27"/>
    <mergeCell ref="B16:C16"/>
    <mergeCell ref="B17:C17"/>
    <mergeCell ref="B18:C18"/>
    <mergeCell ref="B19:C19"/>
    <mergeCell ref="B20:C20"/>
    <mergeCell ref="B21:C21"/>
    <mergeCell ref="B22:C22"/>
    <mergeCell ref="B23:C23"/>
    <mergeCell ref="B24:C24"/>
    <mergeCell ref="B25:C25"/>
    <mergeCell ref="B26:C26"/>
    <mergeCell ref="B28:C28"/>
    <mergeCell ref="B29:C29"/>
    <mergeCell ref="B30:C30"/>
    <mergeCell ref="B31:C31"/>
    <mergeCell ref="B32:C32"/>
    <mergeCell ref="M10:M12"/>
    <mergeCell ref="N10:N12"/>
    <mergeCell ref="O10:O12"/>
    <mergeCell ref="P10:P12"/>
    <mergeCell ref="Q10:Q12"/>
    <mergeCell ref="R10:R12"/>
    <mergeCell ref="S10:S12"/>
    <mergeCell ref="T10:T12"/>
    <mergeCell ref="U10:U12"/>
    <mergeCell ref="V10:V12"/>
    <mergeCell ref="W10:W12"/>
    <mergeCell ref="X10:X12"/>
    <mergeCell ref="Y10:Y12"/>
    <mergeCell ref="Z10:Z12"/>
    <mergeCell ref="AA10:AA12"/>
    <mergeCell ref="AB10:AB12"/>
    <mergeCell ref="AC10:AC12"/>
    <mergeCell ref="AD10:AD12"/>
    <mergeCell ref="AE10:AE12"/>
    <mergeCell ref="AF10:AF12"/>
    <mergeCell ref="AG10:AG12"/>
    <mergeCell ref="AH10:AH12"/>
    <mergeCell ref="AI10:AI12"/>
    <mergeCell ref="AJ10:AJ12"/>
    <mergeCell ref="AK10:AK12"/>
    <mergeCell ref="AL10:AL12"/>
    <mergeCell ref="AM10:AM12"/>
    <mergeCell ref="AN10:AN12"/>
    <mergeCell ref="AO10:AO12"/>
    <mergeCell ref="AP10:AP12"/>
    <mergeCell ref="BJ10:BJ12"/>
    <mergeCell ref="BP10:BP12"/>
    <mergeCell ref="BK10:BK12"/>
    <mergeCell ref="BL10:BL12"/>
    <mergeCell ref="BM10:BM12"/>
    <mergeCell ref="BN10:BN12"/>
    <mergeCell ref="BO10:BO12"/>
    <mergeCell ref="BF10:BF12"/>
    <mergeCell ref="BG10:BG12"/>
    <mergeCell ref="BH10:BH12"/>
    <mergeCell ref="BI10:BI12"/>
    <mergeCell ref="BE10:BE12"/>
    <mergeCell ref="BA10:BA12"/>
    <mergeCell ref="BB10:BB12"/>
    <mergeCell ref="BC10:BC12"/>
    <mergeCell ref="BD10:BD12"/>
    <mergeCell ref="AQ10:AQ12"/>
    <mergeCell ref="AV10:AV12"/>
    <mergeCell ref="AW10:AW12"/>
    <mergeCell ref="AX10:AX12"/>
    <mergeCell ref="AY10:AY12"/>
    <mergeCell ref="AZ10:AZ12"/>
    <mergeCell ref="AR10:AR12"/>
    <mergeCell ref="AS10:AS12"/>
    <mergeCell ref="AT10:AT12"/>
    <mergeCell ref="AU10:AU12"/>
  </mergeCells>
  <phoneticPr fontId="16"/>
  <printOptions verticalCentered="1"/>
  <pageMargins left="0" right="0" top="0.55118110236220474" bottom="0.74803149606299213" header="0.31496062992125984" footer="0.31496062992125984"/>
  <pageSetup paperSize="9" scale="83" fitToWidth="6"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6">
        <x14:dataValidation type="list" allowBlank="1" showInputMessage="1" xr:uid="{C4F89A68-D581-4A38-BCC8-C1BD98162AAD}">
          <x14:formula1>
            <xm:f>コード!$B$105:$B$119</xm:f>
          </x14:formula1>
          <xm:sqref>AC14:AC31</xm:sqref>
        </x14:dataValidation>
        <x14:dataValidation type="list" allowBlank="1" showInputMessage="1" showErrorMessage="1" xr:uid="{D0E52F24-24A6-483D-82ED-CE5D42EFE241}">
          <x14:formula1>
            <xm:f>コード!$B$6:$B$7</xm:f>
          </x14:formula1>
          <xm:sqref>E14:E31</xm:sqref>
        </x14:dataValidation>
        <x14:dataValidation type="list" allowBlank="1" showInputMessage="1" showErrorMessage="1" xr:uid="{506F9334-80C7-49B7-9D19-556AC7886CA4}">
          <x14:formula1>
            <xm:f>コード!$B$75:$B$76</xm:f>
          </x14:formula1>
          <xm:sqref>F14:F31</xm:sqref>
        </x14:dataValidation>
        <x14:dataValidation type="list" allowBlank="1" showInputMessage="1" xr:uid="{5DACC11E-7D32-4AA3-A66F-F1B770BEA4C1}">
          <x14:formula1>
            <xm:f>コード!$B$79:$B$86</xm:f>
          </x14:formula1>
          <xm:sqref>K14:K31 S14:S31 M14:M31 O14:O31 Q14:Q31 I14:I31</xm:sqref>
        </x14:dataValidation>
        <x14:dataValidation type="list" allowBlank="1" showInputMessage="1" xr:uid="{73B3BE4F-CCD1-4377-8022-E037A59C3D13}">
          <x14:formula1>
            <xm:f>コード!$B$48:$B$54</xm:f>
          </x14:formula1>
          <xm:sqref>AI14:AI31</xm:sqref>
        </x14:dataValidation>
        <x14:dataValidation type="list" allowBlank="1" showInputMessage="1" xr:uid="{06DD1DF9-027B-4B0A-ADEB-FA832CAB6B9A}">
          <x14:formula1>
            <xm:f>コード!$B$57:$B$60</xm:f>
          </x14:formula1>
          <xm:sqref>AW14:AW31</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92D050"/>
  </sheetPr>
  <dimension ref="B1:BP34"/>
  <sheetViews>
    <sheetView showGridLines="0" view="pageBreakPreview" zoomScale="40" zoomScaleNormal="55" zoomScaleSheetLayoutView="40" zoomScalePageLayoutView="80" workbookViewId="0">
      <selection activeCell="U9" sqref="U9"/>
    </sheetView>
  </sheetViews>
  <sheetFormatPr defaultColWidth="9" defaultRowHeight="13.5" customHeight="1" x14ac:dyDescent="0.2"/>
  <cols>
    <col min="1" max="1" width="1.453125" customWidth="1"/>
    <col min="2" max="2" width="4.08984375" style="5" customWidth="1"/>
    <col min="3" max="3" width="4.453125" style="5" customWidth="1"/>
    <col min="4" max="33" width="13.453125" style="5" customWidth="1"/>
    <col min="34" max="48" width="13.453125" customWidth="1"/>
    <col min="49" max="49" width="21.08984375" customWidth="1"/>
    <col min="50" max="68" width="13.453125" customWidth="1"/>
    <col min="69" max="69" width="2.08984375" customWidth="1"/>
    <col min="70" max="79" width="13.453125" customWidth="1"/>
  </cols>
  <sheetData>
    <row r="1" spans="2:68" ht="29.15" customHeight="1" x14ac:dyDescent="0.2">
      <c r="B1" s="150" t="str">
        <f>コード!A1</f>
        <v>ビスフェノールA</v>
      </c>
      <c r="C1" s="141"/>
    </row>
    <row r="2" spans="2:68" ht="19.5" customHeight="1" x14ac:dyDescent="0.2">
      <c r="B2" t="s">
        <v>724</v>
      </c>
      <c r="C2" s="130"/>
      <c r="D2"/>
      <c r="E2"/>
      <c r="F2"/>
      <c r="G2"/>
      <c r="H2"/>
      <c r="I2"/>
      <c r="J2"/>
      <c r="K2"/>
      <c r="L2"/>
      <c r="M2"/>
      <c r="N2"/>
      <c r="O2"/>
      <c r="P2"/>
      <c r="Q2"/>
      <c r="R2"/>
      <c r="S2"/>
      <c r="T2"/>
      <c r="U2"/>
      <c r="V2"/>
      <c r="W2"/>
      <c r="X2"/>
      <c r="Y2"/>
      <c r="Z2"/>
      <c r="AA2"/>
      <c r="AB2"/>
      <c r="AC2"/>
      <c r="AD2"/>
      <c r="AE2"/>
      <c r="AF2"/>
      <c r="AG2"/>
    </row>
    <row r="3" spans="2:68" ht="9.75" customHeight="1" thickBot="1" x14ac:dyDescent="0.25">
      <c r="B3"/>
      <c r="C3"/>
      <c r="D3" s="15"/>
      <c r="E3" s="15"/>
      <c r="F3" s="15"/>
      <c r="G3" s="15"/>
      <c r="H3" s="15"/>
      <c r="I3" s="15"/>
      <c r="J3" s="15"/>
      <c r="K3" s="15"/>
      <c r="L3" s="15"/>
      <c r="M3" s="15"/>
      <c r="N3" s="15"/>
      <c r="O3" s="15"/>
      <c r="P3" s="15"/>
      <c r="Q3" s="15"/>
      <c r="R3" s="15"/>
      <c r="S3" s="15"/>
    </row>
    <row r="4" spans="2:68" ht="19.5" customHeight="1" thickBot="1" x14ac:dyDescent="0.25">
      <c r="B4" s="852" t="s">
        <v>11</v>
      </c>
      <c r="C4" s="853"/>
      <c r="D4" s="853"/>
      <c r="E4" s="973" t="str">
        <f>IF(様式一覧表!D5="","",様式一覧表!D5)</f>
        <v/>
      </c>
      <c r="F4" s="974"/>
      <c r="G4" s="975"/>
      <c r="H4"/>
      <c r="I4"/>
      <c r="J4" s="31"/>
      <c r="K4" s="31"/>
      <c r="L4" s="31"/>
      <c r="M4" s="31"/>
      <c r="N4" s="31"/>
      <c r="O4"/>
      <c r="P4"/>
      <c r="Q4"/>
      <c r="R4"/>
      <c r="S4"/>
      <c r="T4"/>
      <c r="U4"/>
      <c r="V4"/>
      <c r="W4"/>
      <c r="X4"/>
      <c r="Y4"/>
      <c r="Z4"/>
      <c r="AA4"/>
      <c r="AB4"/>
      <c r="AC4"/>
      <c r="AD4"/>
      <c r="AE4"/>
      <c r="AF4"/>
      <c r="AG4"/>
    </row>
    <row r="5" spans="2:68" ht="9" customHeight="1" x14ac:dyDescent="0.2">
      <c r="AH5" s="5"/>
      <c r="AI5" s="5"/>
      <c r="AS5" s="11"/>
      <c r="AV5" s="11"/>
      <c r="AW5" s="11"/>
      <c r="AX5" s="11"/>
      <c r="AY5" s="11"/>
      <c r="AZ5" s="11"/>
      <c r="BA5" s="11"/>
      <c r="BB5" s="11"/>
    </row>
    <row r="6" spans="2:68" ht="18" customHeight="1" x14ac:dyDescent="0.2">
      <c r="B6" s="26" t="s">
        <v>349</v>
      </c>
      <c r="C6" s="26"/>
      <c r="E6" s="26"/>
      <c r="F6" s="26"/>
      <c r="G6" s="26"/>
      <c r="H6" s="26"/>
      <c r="I6" s="26"/>
      <c r="J6" s="26"/>
      <c r="K6" s="26"/>
      <c r="L6" s="26"/>
      <c r="M6" s="26"/>
      <c r="N6" s="26"/>
      <c r="O6" s="26"/>
      <c r="P6" s="26"/>
      <c r="Q6" s="26"/>
      <c r="R6" s="26"/>
      <c r="S6" s="26"/>
    </row>
    <row r="7" spans="2:68" ht="41.25" customHeight="1" x14ac:dyDescent="0.2">
      <c r="B7" s="983" t="s">
        <v>767</v>
      </c>
      <c r="C7" s="983"/>
      <c r="D7" s="983"/>
      <c r="E7" s="983"/>
      <c r="F7" s="983"/>
      <c r="G7" s="983"/>
      <c r="H7" s="983"/>
      <c r="I7" s="983"/>
      <c r="J7" s="983"/>
      <c r="K7" s="983"/>
      <c r="L7" s="983"/>
      <c r="M7" s="983"/>
      <c r="N7" s="983"/>
      <c r="O7" s="983"/>
      <c r="P7" s="25"/>
      <c r="Q7" s="25"/>
      <c r="R7" s="25"/>
      <c r="S7" s="25"/>
      <c r="T7" s="25"/>
    </row>
    <row r="8" spans="2:68" ht="11.25" customHeight="1" thickBot="1" x14ac:dyDescent="0.25">
      <c r="B8" s="26"/>
      <c r="C8" s="26"/>
      <c r="E8" s="26"/>
      <c r="F8" s="26"/>
      <c r="G8" s="26"/>
      <c r="H8" s="26"/>
      <c r="I8" s="26"/>
      <c r="J8" s="26"/>
      <c r="K8" s="26"/>
      <c r="L8" s="26"/>
      <c r="M8" s="26"/>
      <c r="N8" s="26"/>
      <c r="O8" s="26"/>
      <c r="P8" s="26"/>
      <c r="Q8" s="26"/>
      <c r="R8" s="26"/>
      <c r="S8" s="26"/>
    </row>
    <row r="9" spans="2:68" s="35" customFormat="1" ht="15.75" customHeight="1" x14ac:dyDescent="0.2">
      <c r="B9" s="976" t="s">
        <v>14</v>
      </c>
      <c r="C9" s="980" t="s">
        <v>350</v>
      </c>
      <c r="D9" s="92" t="s">
        <v>351</v>
      </c>
      <c r="E9" s="92" t="s">
        <v>352</v>
      </c>
      <c r="F9" s="92" t="s">
        <v>353</v>
      </c>
      <c r="G9" s="92" t="s">
        <v>354</v>
      </c>
      <c r="H9" s="92" t="s">
        <v>355</v>
      </c>
      <c r="I9" s="92" t="s">
        <v>356</v>
      </c>
      <c r="J9" s="92" t="s">
        <v>357</v>
      </c>
      <c r="K9" s="92" t="s">
        <v>358</v>
      </c>
      <c r="L9" s="92" t="s">
        <v>359</v>
      </c>
      <c r="M9" s="92" t="s">
        <v>360</v>
      </c>
      <c r="N9" s="92" t="s">
        <v>361</v>
      </c>
      <c r="O9" s="92" t="s">
        <v>362</v>
      </c>
      <c r="P9" s="92" t="s">
        <v>363</v>
      </c>
      <c r="Q9" s="92" t="s">
        <v>364</v>
      </c>
      <c r="R9" s="92" t="s">
        <v>365</v>
      </c>
      <c r="S9" s="92" t="s">
        <v>366</v>
      </c>
      <c r="T9" s="92" t="s">
        <v>682</v>
      </c>
      <c r="U9" s="92" t="s">
        <v>683</v>
      </c>
      <c r="V9" s="92" t="s">
        <v>684</v>
      </c>
      <c r="W9" s="92" t="s">
        <v>685</v>
      </c>
      <c r="X9" s="92" t="s">
        <v>686</v>
      </c>
      <c r="Y9" s="92" t="s">
        <v>687</v>
      </c>
      <c r="Z9" s="92" t="s">
        <v>688</v>
      </c>
      <c r="AA9" s="92" t="s">
        <v>689</v>
      </c>
      <c r="AB9" s="92" t="s">
        <v>690</v>
      </c>
      <c r="AC9" s="92" t="s">
        <v>691</v>
      </c>
      <c r="AD9" s="92" t="s">
        <v>692</v>
      </c>
      <c r="AE9" s="92" t="s">
        <v>693</v>
      </c>
      <c r="AF9" s="92" t="s">
        <v>694</v>
      </c>
      <c r="AG9" s="92" t="s">
        <v>695</v>
      </c>
      <c r="AH9" s="92" t="s">
        <v>696</v>
      </c>
      <c r="AI9" s="92" t="s">
        <v>697</v>
      </c>
      <c r="AJ9" s="92" t="s">
        <v>698</v>
      </c>
      <c r="AK9" s="92" t="s">
        <v>699</v>
      </c>
      <c r="AL9" s="92" t="s">
        <v>700</v>
      </c>
      <c r="AM9" s="92" t="s">
        <v>701</v>
      </c>
      <c r="AN9" s="92" t="s">
        <v>702</v>
      </c>
      <c r="AO9" s="92" t="s">
        <v>388</v>
      </c>
      <c r="AP9" s="92" t="s">
        <v>389</v>
      </c>
      <c r="AQ9" s="92" t="s">
        <v>390</v>
      </c>
      <c r="AR9" s="92" t="s">
        <v>391</v>
      </c>
      <c r="AS9" s="92" t="s">
        <v>392</v>
      </c>
      <c r="AT9" s="92" t="s">
        <v>393</v>
      </c>
      <c r="AU9" s="92" t="s">
        <v>394</v>
      </c>
      <c r="AV9" s="92" t="s">
        <v>395</v>
      </c>
      <c r="AW9" s="92" t="s">
        <v>396</v>
      </c>
      <c r="AX9" s="92" t="s">
        <v>397</v>
      </c>
      <c r="AY9" s="92" t="s">
        <v>398</v>
      </c>
      <c r="AZ9" s="92" t="s">
        <v>399</v>
      </c>
      <c r="BA9" s="92" t="s">
        <v>400</v>
      </c>
      <c r="BB9" s="92" t="s">
        <v>401</v>
      </c>
      <c r="BC9" s="92" t="s">
        <v>402</v>
      </c>
      <c r="BD9" s="92" t="s">
        <v>403</v>
      </c>
      <c r="BE9" s="92" t="s">
        <v>404</v>
      </c>
      <c r="BF9" s="92" t="s">
        <v>405</v>
      </c>
      <c r="BG9" s="92" t="s">
        <v>406</v>
      </c>
      <c r="BH9" s="92" t="s">
        <v>407</v>
      </c>
      <c r="BI9" s="92" t="s">
        <v>408</v>
      </c>
      <c r="BJ9" s="92" t="s">
        <v>409</v>
      </c>
      <c r="BK9" s="92" t="s">
        <v>410</v>
      </c>
      <c r="BL9" s="92" t="s">
        <v>703</v>
      </c>
      <c r="BM9" s="92" t="s">
        <v>704</v>
      </c>
      <c r="BN9" s="92" t="s">
        <v>705</v>
      </c>
      <c r="BO9" s="92" t="s">
        <v>706</v>
      </c>
      <c r="BP9" s="189" t="s">
        <v>707</v>
      </c>
    </row>
    <row r="10" spans="2:68" s="35" customFormat="1" ht="48.65" customHeight="1" x14ac:dyDescent="0.2">
      <c r="B10" s="977"/>
      <c r="C10" s="981"/>
      <c r="D10" s="966" t="s">
        <v>416</v>
      </c>
      <c r="E10" s="966" t="s">
        <v>648</v>
      </c>
      <c r="F10" s="966" t="s">
        <v>417</v>
      </c>
      <c r="G10" s="966" t="s">
        <v>418</v>
      </c>
      <c r="H10" s="966" t="s">
        <v>419</v>
      </c>
      <c r="I10" s="966" t="s">
        <v>420</v>
      </c>
      <c r="J10" s="966" t="s">
        <v>421</v>
      </c>
      <c r="K10" s="966" t="s">
        <v>422</v>
      </c>
      <c r="L10" s="966" t="s">
        <v>423</v>
      </c>
      <c r="M10" s="966" t="s">
        <v>424</v>
      </c>
      <c r="N10" s="966" t="s">
        <v>266</v>
      </c>
      <c r="O10" s="960" t="s">
        <v>649</v>
      </c>
      <c r="P10" s="960" t="s">
        <v>425</v>
      </c>
      <c r="Q10" s="960" t="s">
        <v>426</v>
      </c>
      <c r="R10" s="960" t="s">
        <v>680</v>
      </c>
      <c r="S10" s="960" t="s">
        <v>681</v>
      </c>
      <c r="T10" s="960" t="s">
        <v>149</v>
      </c>
      <c r="U10" s="960" t="s">
        <v>650</v>
      </c>
      <c r="V10" s="960" t="s">
        <v>427</v>
      </c>
      <c r="W10" s="960" t="s">
        <v>428</v>
      </c>
      <c r="X10" s="960" t="s">
        <v>429</v>
      </c>
      <c r="Y10" s="960" t="s">
        <v>651</v>
      </c>
      <c r="Z10" s="960" t="s">
        <v>652</v>
      </c>
      <c r="AA10" s="960" t="s">
        <v>653</v>
      </c>
      <c r="AB10" s="960" t="s">
        <v>654</v>
      </c>
      <c r="AC10" s="960" t="s">
        <v>294</v>
      </c>
      <c r="AD10" s="960" t="s">
        <v>430</v>
      </c>
      <c r="AE10" s="960" t="s">
        <v>655</v>
      </c>
      <c r="AF10" s="960" t="s">
        <v>656</v>
      </c>
      <c r="AG10" s="960" t="s">
        <v>431</v>
      </c>
      <c r="AH10" s="960" t="s">
        <v>432</v>
      </c>
      <c r="AI10" s="960" t="s">
        <v>433</v>
      </c>
      <c r="AJ10" s="960" t="s">
        <v>434</v>
      </c>
      <c r="AK10" s="960" t="s">
        <v>435</v>
      </c>
      <c r="AL10" s="960" t="s">
        <v>436</v>
      </c>
      <c r="AM10" s="960" t="s">
        <v>657</v>
      </c>
      <c r="AN10" s="960" t="s">
        <v>658</v>
      </c>
      <c r="AO10" s="960" t="s">
        <v>659</v>
      </c>
      <c r="AP10" s="960" t="s">
        <v>660</v>
      </c>
      <c r="AQ10" s="960" t="s">
        <v>661</v>
      </c>
      <c r="AR10" s="960" t="s">
        <v>662</v>
      </c>
      <c r="AS10" s="960" t="s">
        <v>663</v>
      </c>
      <c r="AT10" s="960" t="s">
        <v>664</v>
      </c>
      <c r="AU10" s="960" t="s">
        <v>665</v>
      </c>
      <c r="AV10" s="960" t="s">
        <v>666</v>
      </c>
      <c r="AW10" s="960" t="s">
        <v>293</v>
      </c>
      <c r="AX10" s="960" t="s">
        <v>667</v>
      </c>
      <c r="AY10" s="960" t="s">
        <v>668</v>
      </c>
      <c r="AZ10" s="960" t="s">
        <v>669</v>
      </c>
      <c r="BA10" s="960" t="s">
        <v>670</v>
      </c>
      <c r="BB10" s="960" t="s">
        <v>671</v>
      </c>
      <c r="BC10" s="960" t="s">
        <v>672</v>
      </c>
      <c r="BD10" s="960" t="s">
        <v>673</v>
      </c>
      <c r="BE10" s="960" t="s">
        <v>437</v>
      </c>
      <c r="BF10" s="960" t="s">
        <v>674</v>
      </c>
      <c r="BG10" s="960" t="s">
        <v>438</v>
      </c>
      <c r="BH10" s="960" t="s">
        <v>439</v>
      </c>
      <c r="BI10" s="960" t="s">
        <v>440</v>
      </c>
      <c r="BJ10" s="960" t="s">
        <v>441</v>
      </c>
      <c r="BK10" s="960" t="s">
        <v>675</v>
      </c>
      <c r="BL10" s="960" t="s">
        <v>442</v>
      </c>
      <c r="BM10" s="960" t="s">
        <v>676</v>
      </c>
      <c r="BN10" s="960" t="s">
        <v>677</v>
      </c>
      <c r="BO10" s="960" t="s">
        <v>678</v>
      </c>
      <c r="BP10" s="963" t="s">
        <v>679</v>
      </c>
    </row>
    <row r="11" spans="2:68" s="35" customFormat="1" ht="9.75" customHeight="1" x14ac:dyDescent="0.2">
      <c r="B11" s="977"/>
      <c r="C11" s="981"/>
      <c r="D11" s="967"/>
      <c r="E11" s="967"/>
      <c r="F11" s="967"/>
      <c r="G11" s="967"/>
      <c r="H11" s="967"/>
      <c r="I11" s="967"/>
      <c r="J11" s="967"/>
      <c r="K11" s="967"/>
      <c r="L11" s="967"/>
      <c r="M11" s="967"/>
      <c r="N11" s="967"/>
      <c r="O11" s="961"/>
      <c r="P11" s="961"/>
      <c r="Q11" s="961"/>
      <c r="R11" s="961"/>
      <c r="S11" s="961"/>
      <c r="T11" s="961"/>
      <c r="U11" s="961"/>
      <c r="V11" s="961"/>
      <c r="W11" s="961"/>
      <c r="X11" s="961"/>
      <c r="Y11" s="961"/>
      <c r="Z11" s="961"/>
      <c r="AA11" s="961"/>
      <c r="AB11" s="961"/>
      <c r="AC11" s="961"/>
      <c r="AD11" s="961"/>
      <c r="AE11" s="961"/>
      <c r="AF11" s="961"/>
      <c r="AG11" s="961"/>
      <c r="AH11" s="961"/>
      <c r="AI11" s="961"/>
      <c r="AJ11" s="961"/>
      <c r="AK11" s="961"/>
      <c r="AL11" s="961"/>
      <c r="AM11" s="961"/>
      <c r="AN11" s="961"/>
      <c r="AO11" s="961"/>
      <c r="AP11" s="961"/>
      <c r="AQ11" s="961"/>
      <c r="AR11" s="961"/>
      <c r="AS11" s="961"/>
      <c r="AT11" s="961"/>
      <c r="AU11" s="961"/>
      <c r="AV11" s="961"/>
      <c r="AW11" s="961"/>
      <c r="AX11" s="961"/>
      <c r="AY11" s="961"/>
      <c r="AZ11" s="961"/>
      <c r="BA11" s="961"/>
      <c r="BB11" s="961"/>
      <c r="BC11" s="961"/>
      <c r="BD11" s="961"/>
      <c r="BE11" s="961"/>
      <c r="BF11" s="961"/>
      <c r="BG11" s="961"/>
      <c r="BH11" s="961"/>
      <c r="BI11" s="961"/>
      <c r="BJ11" s="961"/>
      <c r="BK11" s="961"/>
      <c r="BL11" s="961"/>
      <c r="BM11" s="961"/>
      <c r="BN11" s="961"/>
      <c r="BO11" s="961"/>
      <c r="BP11" s="964"/>
    </row>
    <row r="12" spans="2:68" s="35" customFormat="1" ht="11.25" customHeight="1" x14ac:dyDescent="0.2">
      <c r="B12" s="977"/>
      <c r="C12" s="982"/>
      <c r="D12" s="968"/>
      <c r="E12" s="968"/>
      <c r="F12" s="968"/>
      <c r="G12" s="968"/>
      <c r="H12" s="968"/>
      <c r="I12" s="968"/>
      <c r="J12" s="968"/>
      <c r="K12" s="968"/>
      <c r="L12" s="968"/>
      <c r="M12" s="968"/>
      <c r="N12" s="968"/>
      <c r="O12" s="962"/>
      <c r="P12" s="962"/>
      <c r="Q12" s="962"/>
      <c r="R12" s="962"/>
      <c r="S12" s="962"/>
      <c r="T12" s="962"/>
      <c r="U12" s="962"/>
      <c r="V12" s="962"/>
      <c r="W12" s="962"/>
      <c r="X12" s="962"/>
      <c r="Y12" s="962"/>
      <c r="Z12" s="962"/>
      <c r="AA12" s="962"/>
      <c r="AB12" s="962"/>
      <c r="AC12" s="962"/>
      <c r="AD12" s="962"/>
      <c r="AE12" s="962"/>
      <c r="AF12" s="962"/>
      <c r="AG12" s="962"/>
      <c r="AH12" s="962"/>
      <c r="AI12" s="962"/>
      <c r="AJ12" s="962"/>
      <c r="AK12" s="962"/>
      <c r="AL12" s="962"/>
      <c r="AM12" s="962"/>
      <c r="AN12" s="962"/>
      <c r="AO12" s="962"/>
      <c r="AP12" s="962"/>
      <c r="AQ12" s="962"/>
      <c r="AR12" s="962"/>
      <c r="AS12" s="962"/>
      <c r="AT12" s="962"/>
      <c r="AU12" s="962"/>
      <c r="AV12" s="962"/>
      <c r="AW12" s="962"/>
      <c r="AX12" s="962"/>
      <c r="AY12" s="962"/>
      <c r="AZ12" s="962"/>
      <c r="BA12" s="962"/>
      <c r="BB12" s="962"/>
      <c r="BC12" s="962"/>
      <c r="BD12" s="962"/>
      <c r="BE12" s="962"/>
      <c r="BF12" s="962"/>
      <c r="BG12" s="962"/>
      <c r="BH12" s="962"/>
      <c r="BI12" s="962"/>
      <c r="BJ12" s="962"/>
      <c r="BK12" s="962"/>
      <c r="BL12" s="962"/>
      <c r="BM12" s="962"/>
      <c r="BN12" s="962"/>
      <c r="BO12" s="962"/>
      <c r="BP12" s="965"/>
    </row>
    <row r="13" spans="2:68" s="35" customFormat="1" ht="17.899999999999999" customHeight="1" thickBot="1" x14ac:dyDescent="0.25">
      <c r="B13" s="978"/>
      <c r="C13" s="145" t="s">
        <v>443</v>
      </c>
      <c r="D13" s="146" t="s">
        <v>167</v>
      </c>
      <c r="E13" s="146" t="s">
        <v>167</v>
      </c>
      <c r="F13" s="146" t="s">
        <v>167</v>
      </c>
      <c r="G13" s="146" t="s">
        <v>167</v>
      </c>
      <c r="H13" s="146" t="s">
        <v>167</v>
      </c>
      <c r="I13" s="146" t="s">
        <v>167</v>
      </c>
      <c r="J13" s="146" t="s">
        <v>167</v>
      </c>
      <c r="K13" s="146" t="s">
        <v>167</v>
      </c>
      <c r="L13" s="146" t="s">
        <v>167</v>
      </c>
      <c r="M13" s="146" t="s">
        <v>167</v>
      </c>
      <c r="N13" s="146" t="s">
        <v>167</v>
      </c>
      <c r="O13" s="146" t="s">
        <v>167</v>
      </c>
      <c r="P13" s="146" t="s">
        <v>167</v>
      </c>
      <c r="Q13" s="146" t="s">
        <v>167</v>
      </c>
      <c r="R13" s="146" t="s">
        <v>167</v>
      </c>
      <c r="S13" s="146" t="s">
        <v>167</v>
      </c>
      <c r="T13" s="146" t="s">
        <v>167</v>
      </c>
      <c r="U13" s="146" t="s">
        <v>167</v>
      </c>
      <c r="V13" s="185" t="s">
        <v>444</v>
      </c>
      <c r="W13" s="185" t="s">
        <v>444</v>
      </c>
      <c r="X13" s="146" t="s">
        <v>167</v>
      </c>
      <c r="Y13" s="146" t="s">
        <v>167</v>
      </c>
      <c r="Z13" s="146" t="s">
        <v>167</v>
      </c>
      <c r="AA13" s="146" t="s">
        <v>167</v>
      </c>
      <c r="AB13" s="146" t="s">
        <v>167</v>
      </c>
      <c r="AC13" s="146" t="s">
        <v>167</v>
      </c>
      <c r="AD13" s="146" t="s">
        <v>167</v>
      </c>
      <c r="AE13" s="146" t="s">
        <v>167</v>
      </c>
      <c r="AF13" s="190" t="s">
        <v>167</v>
      </c>
      <c r="AG13" s="147" t="s">
        <v>445</v>
      </c>
      <c r="AH13" s="185" t="s">
        <v>444</v>
      </c>
      <c r="AI13" s="146" t="s">
        <v>167</v>
      </c>
      <c r="AJ13" s="146" t="s">
        <v>167</v>
      </c>
      <c r="AK13" s="148" t="s">
        <v>167</v>
      </c>
      <c r="AL13" s="148" t="s">
        <v>167</v>
      </c>
      <c r="AM13" s="385" t="s">
        <v>444</v>
      </c>
      <c r="AN13" s="148" t="s">
        <v>167</v>
      </c>
      <c r="AO13" s="601"/>
      <c r="AP13" s="601"/>
      <c r="AQ13" s="601"/>
      <c r="AR13" s="601"/>
      <c r="AS13" s="601"/>
      <c r="AT13" s="601"/>
      <c r="AU13" s="601"/>
      <c r="AV13" s="601"/>
      <c r="AW13" s="148" t="s">
        <v>167</v>
      </c>
      <c r="AX13" s="601"/>
      <c r="AY13" s="601"/>
      <c r="AZ13" s="601"/>
      <c r="BA13" s="601"/>
      <c r="BB13" s="601"/>
      <c r="BC13" s="148" t="s">
        <v>167</v>
      </c>
      <c r="BD13" s="601"/>
      <c r="BE13" s="148" t="s">
        <v>167</v>
      </c>
      <c r="BF13" s="601"/>
      <c r="BG13" s="147" t="s">
        <v>446</v>
      </c>
      <c r="BH13" s="147" t="s">
        <v>446</v>
      </c>
      <c r="BI13" s="185" t="s">
        <v>444</v>
      </c>
      <c r="BJ13" s="148" t="s">
        <v>167</v>
      </c>
      <c r="BK13" s="147" t="s">
        <v>446</v>
      </c>
      <c r="BL13" s="147" t="s">
        <v>446</v>
      </c>
      <c r="BM13" s="147" t="s">
        <v>446</v>
      </c>
      <c r="BN13" s="147" t="s">
        <v>446</v>
      </c>
      <c r="BO13" s="601"/>
      <c r="BP13" s="602"/>
    </row>
    <row r="14" spans="2:68" ht="18" customHeight="1" x14ac:dyDescent="0.2">
      <c r="B14" s="979">
        <v>1</v>
      </c>
      <c r="C14" s="882"/>
      <c r="D14" s="363" t="str">
        <f>IF('D-2・D-３'!D14="","",'D-2・D-３'!D14)</f>
        <v/>
      </c>
      <c r="E14" s="353" t="str">
        <f>IF('D-2・D-３'!E14="","",'D-2・D-３'!E14)</f>
        <v/>
      </c>
      <c r="F14" s="354" t="str">
        <f>IF('D-2・D-３'!F14="","",'D-2・D-３'!F14)</f>
        <v/>
      </c>
      <c r="G14" s="372" t="str">
        <f>IF('D-2・D-３'!G14="","",'D-2・D-３'!G14)</f>
        <v/>
      </c>
      <c r="H14" s="363" t="str">
        <f>IF('D-2・D-３'!H14="","",'D-2・D-３'!H14)</f>
        <v/>
      </c>
      <c r="I14" s="353" t="str">
        <f>IF('D-2・D-３'!I14="","",'D-2・D-３'!I14)</f>
        <v/>
      </c>
      <c r="J14" s="363" t="str">
        <f>IF('D-2・D-３'!J14="","",'D-2・D-３'!J14)</f>
        <v/>
      </c>
      <c r="K14" s="353" t="str">
        <f>IF('D-2・D-３'!K14="","",'D-2・D-３'!K14)</f>
        <v/>
      </c>
      <c r="L14" s="363" t="str">
        <f>IF('D-2・D-３'!L14="","",'D-2・D-３'!L14)</f>
        <v/>
      </c>
      <c r="M14" s="353" t="str">
        <f>IF('D-2・D-３'!M14="","",'D-2・D-３'!M14)</f>
        <v/>
      </c>
      <c r="N14" s="363" t="str">
        <f>IF('D-2・D-３'!N14="","",'D-2・D-３'!N14)</f>
        <v/>
      </c>
      <c r="O14" s="353" t="str">
        <f>IF('D-2・D-３'!O14="","",'D-2・D-３'!O14)</f>
        <v/>
      </c>
      <c r="P14" s="363" t="str">
        <f>IF('D-2・D-３'!P14="","",'D-2・D-３'!P14)</f>
        <v/>
      </c>
      <c r="Q14" s="353" t="str">
        <f>IF('D-2・D-３'!Q14="","",'D-2・D-３'!Q14)</f>
        <v/>
      </c>
      <c r="R14" s="363" t="str">
        <f>IF('D-2・D-３'!R14="","",'D-2・D-３'!R14)</f>
        <v/>
      </c>
      <c r="S14" s="353" t="str">
        <f>IF('D-2・D-３'!S14="","",'D-2・D-３'!S14)</f>
        <v/>
      </c>
      <c r="T14" s="363" t="str">
        <f>IF('D-2・D-３'!T14="","",'D-2・D-３'!T14)</f>
        <v/>
      </c>
      <c r="U14" s="497" t="str">
        <f>IF('D-2・D-３'!U14="","",'D-2・D-３'!U14)</f>
        <v/>
      </c>
      <c r="V14" s="378" t="str">
        <f>IF('D-2・D-３'!V14="","",'D-2・D-３'!V14)</f>
        <v/>
      </c>
      <c r="W14" s="378" t="str">
        <f>IF('D-2・D-３'!W14="","",'D-2・D-３'!W14)</f>
        <v/>
      </c>
      <c r="X14" s="372" t="str">
        <f>IF('D-2・D-３'!X14="","",'D-2・D-３'!X14)</f>
        <v/>
      </c>
      <c r="Y14" s="372" t="str">
        <f>IF('D-2・D-３'!Y14="","",'D-2・D-３'!Y14)</f>
        <v/>
      </c>
      <c r="Z14" s="372" t="str">
        <f>IF('D-2・D-３'!Z14="","",'D-2・D-３'!Z14)</f>
        <v/>
      </c>
      <c r="AA14" s="372" t="str">
        <f>IF('D-2・D-３'!AA14="","",'D-2・D-３'!AA14)</f>
        <v/>
      </c>
      <c r="AB14" s="372" t="str">
        <f>IF('D-2・D-３'!AB14="","",'D-2・D-３'!AB14)</f>
        <v/>
      </c>
      <c r="AC14" s="355" t="str">
        <f>IF('D-2・D-３'!AC14="","",'D-2・D-３'!AC14)</f>
        <v/>
      </c>
      <c r="AD14" s="372" t="str">
        <f>IF('D-2・D-３'!AD14="","",'D-2・D-３'!AD14)</f>
        <v/>
      </c>
      <c r="AE14" s="374" t="str">
        <f ca="1">IF('D-2・D-３'!AE14="","","【"&amp;ROUND(IFERROR(IF(ABS('D-2・D-３'!AE14)&gt;=10,IF('D-2・D-３'!AE14&gt;=0,'D-2・D-３'!AE14*RANDBETWEEN(80,90)*0.01,'D-2・D-３'!AE14*RANDBETWEEN(110,120)*0.01),'D-2・D-３'!AE14-RANDBETWEEN(1,3)),0),0)&amp;"～"&amp;ROUND(IFERROR(IF(ABS('D-2・D-３'!AE14)&gt;=10,IF('D-2・D-３'!AE14&gt;=0,'D-2・D-３'!AE14*RANDBETWEEN(110,120)*0.01,'D-2・D-３'!AE14*RANDBETWEEN(80,90)*0.01),'D-2・D-３'!AE14+RANDBETWEEN(1,3)),0),0)&amp;"】")</f>
        <v/>
      </c>
      <c r="AF14" s="376" t="str">
        <f ca="1">IF('D-2・D-３'!AF14="","","【"&amp;ROUND(IFERROR(IF(ABS('D-2・D-３'!AF14)&gt;=10,IF('D-2・D-３'!AF14&gt;=0,'D-2・D-３'!AF14*RANDBETWEEN(80,90)*0.01,'D-2・D-３'!AF14*RANDBETWEEN(110,120)*0.01),'D-2・D-３'!AF14-RANDBETWEEN(1,3)),0),0)&amp;"～"&amp;ROUND(IFERROR(IF(ABS('D-2・D-３'!AF14)&gt;=10,IF('D-2・D-３'!AF14&gt;=0,'D-2・D-３'!AF14*RANDBETWEEN(110,120)*0.01,'D-2・D-３'!AF14*RANDBETWEEN(80,90)*0.01),'D-2・D-３'!AF14+RANDBETWEEN(1,3)),0),0)&amp;"】")</f>
        <v/>
      </c>
      <c r="AG14" s="374" t="str">
        <f ca="1">IF('D-2・D-３'!AG14="","","【"&amp;ROUND(IFERROR(IF(ABS('D-2・D-３'!AG14)&gt;=10,IF('D-2・D-３'!AG14&gt;=0,'D-2・D-３'!AG14*RANDBETWEEN(80,90)*0.01,'D-2・D-３'!AG14*RANDBETWEEN(110,120)*0.01),'D-2・D-３'!AG14-RANDBETWEEN(1,3)),0),0)&amp;"～"&amp;ROUND(IFERROR(IF(ABS('D-2・D-３'!AG14)&gt;=10,IF('D-2・D-３'!AG14&gt;=0,'D-2・D-３'!AG14*RANDBETWEEN(110,120)*0.01,'D-2・D-３'!AG14*RANDBETWEEN(80,90)*0.01),'D-2・D-３'!AG14+RANDBETWEEN(1,3)),0),0)&amp;"】")</f>
        <v/>
      </c>
      <c r="AH14" s="378" t="str">
        <f>IF('D-2・D-３'!AH14="","",'D-2・D-３'!AH14)</f>
        <v/>
      </c>
      <c r="AI14" s="357" t="str">
        <f>IF('D-2・D-３'!AI14="","",'D-2・D-３'!AI14)</f>
        <v/>
      </c>
      <c r="AJ14" s="374" t="str">
        <f ca="1">IF('D-2・D-３'!AJ14="","","【"&amp;ROUND(IFERROR(IF(ABS('D-2・D-３'!AJ14)&gt;=10,IF('D-2・D-３'!AJ14&gt;=0,'D-2・D-３'!AJ14*RANDBETWEEN(80,90)*0.01,'D-2・D-３'!AJ14*RANDBETWEEN(110,120)*0.01),'D-2・D-３'!AJ14-RANDBETWEEN(1,3)),0),0)&amp;"～"&amp;ROUND(IFERROR(IF(ABS('D-2・D-３'!AJ14)&gt;=10,IF('D-2・D-３'!AJ14&gt;=0,'D-2・D-３'!AJ14*RANDBETWEEN(110,120)*0.01,'D-2・D-３'!AJ14*RANDBETWEEN(80,90)*0.01),'D-2・D-３'!AJ14+RANDBETWEEN(1,3)),0),0)&amp;"】")</f>
        <v/>
      </c>
      <c r="AK14" s="372" t="str">
        <f>IF('D-2・D-３'!AK14="","",'D-2・D-３'!AK14)</f>
        <v/>
      </c>
      <c r="AL14" s="376" t="str">
        <f>IF('D-2・D-３'!AL14="","",'D-2・D-３'!AL14)</f>
        <v/>
      </c>
      <c r="AM14" s="378" t="str">
        <f>IF('D-2・D-３'!AM14="","",'D-2・D-３'!AM14)</f>
        <v/>
      </c>
      <c r="AN14" s="363" t="str">
        <f>IF('D-2・D-３'!AN14="","",'D-2・D-３'!AN14)</f>
        <v/>
      </c>
      <c r="AO14" s="374" t="str">
        <f ca="1">IF('D-2・D-３'!AO14="","","【"&amp;ROUND(IFERROR(IF(ABS('D-2・D-３'!AO14)&gt;=10,IF('D-2・D-３'!AO14&gt;=0,'D-2・D-３'!AO14*RANDBETWEEN(80,90)*0.01,'D-2・D-３'!AO14*RANDBETWEEN(110,120)*0.01),'D-2・D-３'!AO14-RANDBETWEEN(1,3)),0),0)&amp;"～"&amp;ROUND(IFERROR(IF(ABS('D-2・D-３'!AO14)&gt;=10,IF('D-2・D-３'!AO14&gt;=0,'D-2・D-３'!AO14*RANDBETWEEN(110,120)*0.01,'D-2・D-３'!AO14*RANDBETWEEN(80,90)*0.01),'D-2・D-３'!AO14+RANDBETWEEN(1,3)),0),0)&amp;"】")</f>
        <v/>
      </c>
      <c r="AP14" s="374" t="str">
        <f ca="1">IF('D-2・D-３'!AP14="","","【"&amp;ROUND(IFERROR(IF(ABS('D-2・D-３'!AP14)&gt;=10,IF('D-2・D-３'!AP14&gt;=0,'D-2・D-３'!AP14*RANDBETWEEN(80,90)*0.01,'D-2・D-３'!AP14*RANDBETWEEN(110,120)*0.01),'D-2・D-３'!AP14-RANDBETWEEN(1,3)),0),0)&amp;"～"&amp;ROUND(IFERROR(IF(ABS('D-2・D-３'!AP14)&gt;=10,IF('D-2・D-３'!AP14&gt;=0,'D-2・D-３'!AP14*RANDBETWEEN(110,120)*0.01,'D-2・D-３'!AP14*RANDBETWEEN(80,90)*0.01),'D-2・D-３'!AP14+RANDBETWEEN(1,3)),0),0)&amp;"】")</f>
        <v/>
      </c>
      <c r="AQ14" s="374" t="str">
        <f ca="1">IF('D-2・D-３'!AQ14="","","【"&amp;ROUND(IFERROR(IF(ABS('D-2・D-３'!AQ14)&gt;=10,IF('D-2・D-３'!AQ14&gt;=0,'D-2・D-３'!AQ14*RANDBETWEEN(80,90)*0.01,'D-2・D-３'!AQ14*RANDBETWEEN(110,120)*0.01),'D-2・D-３'!AQ14-RANDBETWEEN(1,3)),0),0)&amp;"～"&amp;ROUND(IFERROR(IF(ABS('D-2・D-３'!AQ14)&gt;=10,IF('D-2・D-３'!AQ14&gt;=0,'D-2・D-３'!AQ14*RANDBETWEEN(110,120)*0.01,'D-2・D-３'!AQ14*RANDBETWEEN(80,90)*0.01),'D-2・D-３'!AQ14+RANDBETWEEN(1,3)),0),0)&amp;"】")</f>
        <v/>
      </c>
      <c r="AR14" s="374" t="str">
        <f ca="1">IF('D-2・D-３'!AR14="","","【"&amp;ROUND(IFERROR(IF(ABS('D-2・D-３'!AR14)&gt;=10,IF('D-2・D-３'!AR14&gt;=0,'D-2・D-３'!AR14*RANDBETWEEN(80,90)*0.01,'D-2・D-３'!AR14*RANDBETWEEN(110,120)*0.01),'D-2・D-３'!AR14-RANDBETWEEN(1,3)),0),0)&amp;"～"&amp;ROUND(IFERROR(IF(ABS('D-2・D-３'!AR14)&gt;=10,IF('D-2・D-３'!AR14&gt;=0,'D-2・D-３'!AR14*RANDBETWEEN(110,120)*0.01,'D-2・D-３'!AR14*RANDBETWEEN(80,90)*0.01),'D-2・D-３'!AR14+RANDBETWEEN(1,3)),0),0)&amp;"】")</f>
        <v/>
      </c>
      <c r="AS14" s="374" t="str">
        <f ca="1">IF('D-2・D-３'!AS14="","","【"&amp;ROUND(IFERROR(IF(ABS('D-2・D-３'!AS14)&gt;=10,IF('D-2・D-３'!AS14&gt;=0,'D-2・D-３'!AS14*RANDBETWEEN(80,90)*0.01,'D-2・D-３'!AS14*RANDBETWEEN(110,120)*0.01),'D-2・D-３'!AS14-RANDBETWEEN(1,3)),0),0)&amp;"～"&amp;ROUND(IFERROR(IF(ABS('D-2・D-３'!AS14)&gt;=10,IF('D-2・D-３'!AS14&gt;=0,'D-2・D-３'!AS14*RANDBETWEEN(110,120)*0.01,'D-2・D-３'!AS14*RANDBETWEEN(80,90)*0.01),'D-2・D-３'!AS14+RANDBETWEEN(1,3)),0),0)&amp;"】")</f>
        <v/>
      </c>
      <c r="AT14" s="374" t="str">
        <f ca="1">IF('D-2・D-３'!AT14="","","【"&amp;ROUND(IFERROR(IF(ABS('D-2・D-３'!AT14)&gt;=10,IF('D-2・D-３'!AT14&gt;=0,'D-2・D-３'!AT14*RANDBETWEEN(80,90)*0.01,'D-2・D-３'!AT14*RANDBETWEEN(110,120)*0.01),'D-2・D-３'!AT14-RANDBETWEEN(1,3)),0),0)&amp;"～"&amp;ROUND(IFERROR(IF(ABS('D-2・D-３'!AT14)&gt;=10,IF('D-2・D-３'!AT14&gt;=0,'D-2・D-３'!AT14*RANDBETWEEN(110,120)*0.01,'D-2・D-３'!AT14*RANDBETWEEN(80,90)*0.01),'D-2・D-３'!AT14+RANDBETWEEN(1,3)),0),0)&amp;"】")</f>
        <v/>
      </c>
      <c r="AU14" s="374" t="str">
        <f ca="1">IF('D-2・D-３'!AU14="","","【"&amp;ROUND(IFERROR(IF(ABS('D-2・D-３'!AU14)&gt;=10,IF('D-2・D-３'!AU14&gt;=0,'D-2・D-３'!AU14*RANDBETWEEN(80,90)*0.01,'D-2・D-３'!AU14*RANDBETWEEN(110,120)*0.01),'D-2・D-３'!AU14-RANDBETWEEN(1,3)),0),0)&amp;"～"&amp;ROUND(IFERROR(IF(ABS('D-2・D-３'!AU14)&gt;=10,IF('D-2・D-３'!AU14&gt;=0,'D-2・D-３'!AU14*RANDBETWEEN(110,120)*0.01,'D-2・D-３'!AU14*RANDBETWEEN(80,90)*0.01),'D-2・D-３'!AU14+RANDBETWEEN(1,3)),0),0)&amp;"】")</f>
        <v/>
      </c>
      <c r="AV14" s="374" t="str">
        <f ca="1">IF('D-2・D-３'!AV14="","","【"&amp;ROUND(IFERROR(IF(ABS('D-2・D-３'!AV14)&gt;=10,IF('D-2・D-３'!AV14&gt;=0,'D-2・D-３'!AV14*RANDBETWEEN(80,90)*0.01,'D-2・D-３'!AV14*RANDBETWEEN(110,120)*0.01),'D-2・D-３'!AV14-RANDBETWEEN(1,3)),0),0)&amp;"～"&amp;ROUND(IFERROR(IF(ABS('D-2・D-３'!AV14)&gt;=10,IF('D-2・D-３'!AV14&gt;=0,'D-2・D-３'!AV14*RANDBETWEEN(110,120)*0.01,'D-2・D-３'!AV14*RANDBETWEEN(80,90)*0.01),'D-2・D-３'!AV14+RANDBETWEEN(1,3)),0),0)&amp;"】")</f>
        <v/>
      </c>
      <c r="AW14" s="380" t="str">
        <f>IF('D-2・D-３'!AW14="","",'D-2・D-３'!AW14)</f>
        <v/>
      </c>
      <c r="AX14" s="356" t="str">
        <f ca="1">IF('D-2・D-３'!AX14="","","【"&amp;ROUND(IFERROR(IF(ABS('D-2・D-３'!AX14)&gt;=10,IF('D-2・D-３'!AX14&gt;=0,'D-2・D-３'!AX14*RANDBETWEEN(80,90)*0.01,'D-2・D-３'!AX14*RANDBETWEEN(110,120)*0.01),'D-2・D-３'!AX14-RANDBETWEEN(1,3)),0),0)&amp;"～"&amp;ROUND(IFERROR(IF(ABS('D-2・D-３'!AX14)&gt;=10,IF('D-2・D-３'!AX14&gt;=0,'D-2・D-３'!AX14*RANDBETWEEN(110,120)*0.01,'D-2・D-３'!AX14*RANDBETWEEN(80,90)*0.01),'D-2・D-３'!AX14+RANDBETWEEN(1,3)),0),0)&amp;"】")</f>
        <v/>
      </c>
      <c r="AY14" s="356" t="str">
        <f ca="1">IF('D-2・D-３'!AY14="","","【"&amp;ROUND(IFERROR(IF(ABS('D-2・D-３'!AY14)&gt;=10,IF('D-2・D-３'!AY14&gt;=0,'D-2・D-３'!AY14*RANDBETWEEN(80,90)*0.01,'D-2・D-３'!AY14*RANDBETWEEN(110,120)*0.01),'D-2・D-３'!AY14-RANDBETWEEN(1,3)),0),0)&amp;"～"&amp;ROUND(IFERROR(IF(ABS('D-2・D-３'!AY14)&gt;=10,IF('D-2・D-３'!AY14&gt;=0,'D-2・D-３'!AY14*RANDBETWEEN(110,120)*0.01,'D-2・D-３'!AY14*RANDBETWEEN(80,90)*0.01),'D-2・D-３'!AY14+RANDBETWEEN(1,3)),0),0)&amp;"】")</f>
        <v/>
      </c>
      <c r="AZ14" s="356" t="str">
        <f ca="1">IF('D-2・D-３'!AZ14="","","【"&amp;ROUND(IFERROR(IF(ABS('D-2・D-３'!AZ14)&gt;=10,IF('D-2・D-３'!AZ14&gt;=0,'D-2・D-３'!AZ14*RANDBETWEEN(80,90)*0.01,'D-2・D-３'!AZ14*RANDBETWEEN(110,120)*0.01),'D-2・D-３'!AZ14-RANDBETWEEN(1,3)),0),0)&amp;"～"&amp;ROUND(IFERROR(IF(ABS('D-2・D-３'!AZ14)&gt;=10,IF('D-2・D-３'!AZ14&gt;=0,'D-2・D-３'!AZ14*RANDBETWEEN(110,120)*0.01,'D-2・D-３'!AZ14*RANDBETWEEN(80,90)*0.01),'D-2・D-３'!AZ14+RANDBETWEEN(1,3)),0),0)&amp;"】")</f>
        <v/>
      </c>
      <c r="BA14" s="356" t="str">
        <f ca="1">IF('D-2・D-３'!BA14="","","【"&amp;ROUND(IFERROR(IF(ABS('D-2・D-３'!BA14)&gt;=10,IF('D-2・D-３'!BA14&gt;=0,'D-2・D-３'!BA14*RANDBETWEEN(80,90)*0.01,'D-2・D-３'!BA14*RANDBETWEEN(110,120)*0.01),'D-2・D-３'!BA14-RANDBETWEEN(1,3)),0),0)&amp;"～"&amp;ROUND(IFERROR(IF(ABS('D-2・D-３'!BA14)&gt;=10,IF('D-2・D-３'!BA14&gt;=0,'D-2・D-３'!BA14*RANDBETWEEN(110,120)*0.01,'D-2・D-３'!BA14*RANDBETWEEN(80,90)*0.01),'D-2・D-３'!BA14+RANDBETWEEN(1,3)),0),0)&amp;"】")</f>
        <v/>
      </c>
      <c r="BB14" s="356" t="str">
        <f ca="1">IF('D-2・D-３'!BB14="","","【"&amp;ROUND(IFERROR(IF(ABS('D-2・D-３'!BB14)&gt;=10,IF('D-2・D-３'!BB14&gt;=0,'D-2・D-３'!BB14*RANDBETWEEN(80,90)*0.01,'D-2・D-３'!BB14*RANDBETWEEN(110,120)*0.01),'D-2・D-３'!BB14-RANDBETWEEN(1,3)),0),0)&amp;"～"&amp;ROUND(IFERROR(IF(ABS('D-2・D-３'!BB14)&gt;=10,IF('D-2・D-３'!BB14&gt;=0,'D-2・D-３'!BB14*RANDBETWEEN(110,120)*0.01,'D-2・D-３'!BB14*RANDBETWEEN(80,90)*0.01),'D-2・D-３'!BB14+RANDBETWEEN(1,3)),0),0)&amp;"】")</f>
        <v/>
      </c>
      <c r="BC14" s="372" t="str">
        <f>IF('D-2・D-３'!BC14="","",'D-2・D-３'!BC14)</f>
        <v/>
      </c>
      <c r="BD14" s="374" t="str">
        <f ca="1">IF('D-2・D-３'!BD14="","","【"&amp;ROUND(IFERROR(IF(ABS('D-2・D-３'!BD14)&gt;=10,IF('D-2・D-３'!BD14&gt;=0,'D-2・D-３'!BD14*RANDBETWEEN(80,90)*0.01,'D-2・D-３'!BD14*RANDBETWEEN(110,120)*0.01),'D-2・D-３'!BD14-RANDBETWEEN(1,3)),0),0)&amp;"～"&amp;ROUND(IFERROR(IF(ABS('D-2・D-３'!BD14)&gt;=10,IF('D-2・D-３'!BD14&gt;=0,'D-2・D-３'!BD14*RANDBETWEEN(110,120)*0.01,'D-2・D-３'!BD14*RANDBETWEEN(80,90)*0.01),'D-2・D-３'!BD14+RANDBETWEEN(1,3)),0),0)&amp;"】")</f>
        <v/>
      </c>
      <c r="BE14" s="363" t="str">
        <f>IF('D-2・D-３'!BE14="","",'D-2・D-３'!BE14)</f>
        <v/>
      </c>
      <c r="BF14" s="374" t="str">
        <f ca="1">IF('D-2・D-３'!BF14="","","【"&amp;ROUND(IFERROR(IF(ABS('D-2・D-３'!BF14)&gt;=10,IF('D-2・D-３'!BF14&gt;=0,'D-2・D-３'!BF14*RANDBETWEEN(80,90)*0.01,'D-2・D-３'!BF14*RANDBETWEEN(110,120)*0.01),'D-2・D-３'!BF14-RANDBETWEEN(1,3)),0),0)&amp;"～"&amp;ROUND(IFERROR(IF(ABS('D-2・D-３'!BF14)&gt;=10,IF('D-2・D-３'!BF14&gt;=0,'D-2・D-３'!BF14*RANDBETWEEN(110,120)*0.01,'D-2・D-３'!BF14*RANDBETWEEN(80,90)*0.01),'D-2・D-３'!BF14+RANDBETWEEN(1,3)),0),0)&amp;"】")</f>
        <v/>
      </c>
      <c r="BG14" s="374" t="str">
        <f ca="1">IF('D-2・D-３'!BG14="","","【"&amp;ROUND(IFERROR(IF(ABS('D-2・D-３'!BG14)&gt;=10,IF('D-2・D-３'!BG14&gt;=0,'D-2・D-３'!BG14*RANDBETWEEN(80,90)*0.01,'D-2・D-３'!BG14*RANDBETWEEN(110,120)*0.01),'D-2・D-３'!BG14-RANDBETWEEN(1,3)),0),0)&amp;"～"&amp;ROUND(IFERROR(IF(ABS('D-2・D-３'!BG14)&gt;=10,IF('D-2・D-３'!BG14&gt;=0,'D-2・D-３'!BG14*RANDBETWEEN(110,120)*0.01,'D-2・D-３'!BG14*RANDBETWEEN(80,90)*0.01),'D-2・D-３'!BG14+RANDBETWEEN(1,3)),0),0)&amp;"】")</f>
        <v/>
      </c>
      <c r="BH14" s="374" t="str">
        <f ca="1">IF('D-2・D-３'!BH14="","","【"&amp;ROUND(IFERROR(IF(ABS('D-2・D-３'!BH14)&gt;=10,IF('D-2・D-３'!BH14&gt;=0,'D-2・D-３'!BH14*RANDBETWEEN(80,90)*0.01,'D-2・D-３'!BH14*RANDBETWEEN(110,120)*0.01),'D-2・D-３'!BH14-RANDBETWEEN(1,3)),0),0)&amp;"～"&amp;ROUND(IFERROR(IF(ABS('D-2・D-３'!BH14)&gt;=10,IF('D-2・D-３'!BH14&gt;=0,'D-2・D-３'!BH14*RANDBETWEEN(110,120)*0.01,'D-2・D-３'!BH14*RANDBETWEEN(80,90)*0.01),'D-2・D-３'!BH14+RANDBETWEEN(1,3)),0),0)&amp;"】")</f>
        <v/>
      </c>
      <c r="BI14" s="378" t="str">
        <f>IF('D-2・D-３'!BI14="","",'D-2・D-３'!BI14)</f>
        <v/>
      </c>
      <c r="BJ14" s="372" t="str">
        <f>IF('D-2・D-３'!BJ14="","",'D-2・D-３'!BJ14)</f>
        <v/>
      </c>
      <c r="BK14" s="374" t="str">
        <f ca="1">IF('D-2・D-３'!BK14="","","【"&amp;ROUND(IFERROR(IF(ABS('D-2・D-３'!BK14)&gt;=10,IF('D-2・D-３'!BK14&gt;=0,'D-2・D-３'!BK14*RANDBETWEEN(80,90)*0.01,'D-2・D-３'!BK14*RANDBETWEEN(110,120)*0.01),'D-2・D-３'!BK14-RANDBETWEEN(1,3)),0),0)&amp;"～"&amp;ROUND(IFERROR(IF(ABS('D-2・D-３'!BK14)&gt;=10,IF('D-2・D-３'!BK14&gt;=0,'D-2・D-３'!BK14*RANDBETWEEN(110,120)*0.01,'D-2・D-３'!BK14*RANDBETWEEN(80,90)*0.01),'D-2・D-３'!BK14+RANDBETWEEN(1,3)),0),0)&amp;"】")</f>
        <v/>
      </c>
      <c r="BL14" s="374" t="str">
        <f ca="1">IF('D-2・D-３'!BL14="","","【"&amp;ROUND(IFERROR(IF(ABS('D-2・D-３'!BL14)&gt;=10,IF('D-2・D-３'!BL14&gt;=0,'D-2・D-３'!BL14*RANDBETWEEN(80,90)*0.01,'D-2・D-３'!BL14*RANDBETWEEN(110,120)*0.01),'D-2・D-３'!BL14-RANDBETWEEN(1,3)),0),0)&amp;"～"&amp;ROUND(IFERROR(IF(ABS('D-2・D-３'!BL14)&gt;=10,IF('D-2・D-３'!BL14&gt;=0,'D-2・D-３'!BL14*RANDBETWEEN(110,120)*0.01,'D-2・D-３'!BL14*RANDBETWEEN(80,90)*0.01),'D-2・D-３'!BL14+RANDBETWEEN(1,3)),0),0)&amp;"】")</f>
        <v/>
      </c>
      <c r="BM14" s="374" t="str">
        <f ca="1">IF('D-2・D-３'!BM14="","","【"&amp;ROUND(IFERROR(IF(ABS('D-2・D-３'!BM14)&gt;=10,IF('D-2・D-３'!BM14&gt;=0,'D-2・D-３'!BM14*RANDBETWEEN(80,90)*0.01,'D-2・D-３'!BM14*RANDBETWEEN(110,120)*0.01),'D-2・D-３'!BM14-RANDBETWEEN(1,3)),0),0)&amp;"～"&amp;ROUND(IFERROR(IF(ABS('D-2・D-３'!BM14)&gt;=10,IF('D-2・D-３'!BM14&gt;=0,'D-2・D-３'!BM14*RANDBETWEEN(110,120)*0.01,'D-2・D-３'!BM14*RANDBETWEEN(80,90)*0.01),'D-2・D-３'!BM14+RANDBETWEEN(1,3)),0),0)&amp;"】")</f>
        <v/>
      </c>
      <c r="BN14" s="374" t="str">
        <f ca="1">IF('D-2・D-３'!BN14="","","【"&amp;ROUND(IFERROR(IF(ABS('D-2・D-３'!BN14)&gt;=10,IF('D-2・D-３'!BN14&gt;=0,'D-2・D-３'!BN14*RANDBETWEEN(80,90)*0.01,'D-2・D-３'!BN14*RANDBETWEEN(110,120)*0.01),'D-2・D-３'!BN14-RANDBETWEEN(1,3)),0),0)&amp;"～"&amp;ROUND(IFERROR(IF(ABS('D-2・D-３'!BN14)&gt;=10,IF('D-2・D-３'!BN14&gt;=0,'D-2・D-３'!BN14*RANDBETWEEN(110,120)*0.01,'D-2・D-３'!BN14*RANDBETWEEN(80,90)*0.01),'D-2・D-３'!BN14+RANDBETWEEN(1,3)),0),0)&amp;"】")</f>
        <v/>
      </c>
      <c r="BO14" s="374" t="str">
        <f ca="1">IF('D-2・D-３'!BO14="","","【"&amp;ROUND(IFERROR(IF(ABS('D-2・D-３'!BO14)&gt;=10,IF('D-2・D-３'!BO14&gt;=0,'D-2・D-３'!BO14*RANDBETWEEN(80,90)*0.01,'D-2・D-３'!BO14*RANDBETWEEN(110,120)*0.01),'D-2・D-３'!BO14-RANDBETWEEN(1,3)),0),0)&amp;"～"&amp;ROUND(IFERROR(IF(ABS('D-2・D-３'!BO14)&gt;=10,IF('D-2・D-３'!BO14&gt;=0,'D-2・D-３'!BO14*RANDBETWEEN(110,120)*0.01,'D-2・D-３'!BO14*RANDBETWEEN(80,90)*0.01),'D-2・D-３'!BO14+RANDBETWEEN(1,3)),0),0)&amp;"】")</f>
        <v/>
      </c>
      <c r="BP14" s="383" t="str">
        <f ca="1">IF('D-2・D-３'!BP14="","","【"&amp;ROUND(IFERROR(IF(ABS('D-2・D-３'!BP14)&gt;=10,IF('D-2・D-３'!BP14&gt;=0,'D-2・D-３'!BP14*RANDBETWEEN(80,90)*0.01,'D-2・D-３'!BP14*RANDBETWEEN(110,120)*0.01),'D-2・D-３'!BP14-RANDBETWEEN(1,3)),0),0)&amp;"～"&amp;ROUND(IFERROR(IF(ABS('D-2・D-３'!BP14)&gt;=10,IF('D-2・D-３'!BP14&gt;=0,'D-2・D-３'!BP14*RANDBETWEEN(110,120)*0.01,'D-2・D-３'!BP14*RANDBETWEEN(80,90)*0.01),'D-2・D-３'!BP14+RANDBETWEEN(1,3)),0),0)&amp;"】")</f>
        <v/>
      </c>
    </row>
    <row r="15" spans="2:68" ht="18" customHeight="1" x14ac:dyDescent="0.2">
      <c r="B15" s="969">
        <v>2</v>
      </c>
      <c r="C15" s="970"/>
      <c r="D15" s="364" t="str">
        <f>IF('D-2・D-３'!D15="","",'D-2・D-３'!D15)</f>
        <v/>
      </c>
      <c r="E15" s="358" t="str">
        <f>IF('D-2・D-３'!E15="","",'D-2・D-３'!E15)</f>
        <v/>
      </c>
      <c r="F15" s="359" t="str">
        <f>IF('D-2・D-３'!F15="","",'D-2・D-３'!F15)</f>
        <v/>
      </c>
      <c r="G15" s="373" t="str">
        <f>IF('D-2・D-３'!G15="","",'D-2・D-３'!G15)</f>
        <v/>
      </c>
      <c r="H15" s="364" t="str">
        <f>IF('D-2・D-３'!H15="","",'D-2・D-３'!H15)</f>
        <v/>
      </c>
      <c r="I15" s="358" t="str">
        <f>IF('D-2・D-３'!I15="","",'D-2・D-３'!I15)</f>
        <v/>
      </c>
      <c r="J15" s="364" t="str">
        <f>IF('D-2・D-３'!J15="","",'D-2・D-３'!J15)</f>
        <v/>
      </c>
      <c r="K15" s="358" t="str">
        <f>IF('D-2・D-３'!K15="","",'D-2・D-３'!K15)</f>
        <v/>
      </c>
      <c r="L15" s="364" t="str">
        <f>IF('D-2・D-３'!L15="","",'D-2・D-３'!L15)</f>
        <v/>
      </c>
      <c r="M15" s="358" t="str">
        <f>IF('D-2・D-３'!M15="","",'D-2・D-３'!M15)</f>
        <v/>
      </c>
      <c r="N15" s="364" t="str">
        <f>IF('D-2・D-３'!N15="","",'D-2・D-３'!N15)</f>
        <v/>
      </c>
      <c r="O15" s="358" t="str">
        <f>IF('D-2・D-３'!O15="","",'D-2・D-３'!O15)</f>
        <v/>
      </c>
      <c r="P15" s="364" t="str">
        <f>IF('D-2・D-３'!P15="","",'D-2・D-３'!P15)</f>
        <v/>
      </c>
      <c r="Q15" s="358" t="str">
        <f>IF('D-2・D-３'!Q15="","",'D-2・D-３'!Q15)</f>
        <v/>
      </c>
      <c r="R15" s="364" t="str">
        <f>IF('D-2・D-３'!R15="","",'D-2・D-３'!R15)</f>
        <v/>
      </c>
      <c r="S15" s="358" t="str">
        <f>IF('D-2・D-３'!S15="","",'D-2・D-３'!S15)</f>
        <v/>
      </c>
      <c r="T15" s="364" t="str">
        <f>IF('D-2・D-３'!T15="","",'D-2・D-３'!T15)</f>
        <v/>
      </c>
      <c r="U15" s="498" t="str">
        <f>IF('D-2・D-３'!U15="","",'D-2・D-３'!U15)</f>
        <v/>
      </c>
      <c r="V15" s="379" t="str">
        <f>IF('D-2・D-３'!V15="","",'D-2・D-３'!V15)</f>
        <v/>
      </c>
      <c r="W15" s="379" t="str">
        <f>IF('D-2・D-３'!W15="","",'D-2・D-３'!W15)</f>
        <v/>
      </c>
      <c r="X15" s="373" t="str">
        <f>IF('D-2・D-３'!X15="","",'D-2・D-３'!X15)</f>
        <v/>
      </c>
      <c r="Y15" s="373" t="str">
        <f>IF('D-2・D-３'!Y15="","",'D-2・D-３'!Y15)</f>
        <v/>
      </c>
      <c r="Z15" s="373" t="str">
        <f>IF('D-2・D-３'!Z15="","",'D-2・D-３'!Z15)</f>
        <v/>
      </c>
      <c r="AA15" s="373" t="str">
        <f>IF('D-2・D-３'!AA15="","",'D-2・D-３'!AA15)</f>
        <v/>
      </c>
      <c r="AB15" s="373" t="str">
        <f>IF('D-2・D-３'!AB15="","",'D-2・D-３'!AB15)</f>
        <v/>
      </c>
      <c r="AC15" s="360" t="str">
        <f>IF('D-2・D-３'!AC15="","",'D-2・D-３'!AC15)</f>
        <v/>
      </c>
      <c r="AD15" s="373" t="str">
        <f>IF('D-2・D-３'!AD15="","",'D-2・D-３'!AD15)</f>
        <v/>
      </c>
      <c r="AE15" s="369" t="str">
        <f ca="1">IF('D-2・D-３'!AE15="","","【"&amp;ROUND(IFERROR(IF(ABS('D-2・D-３'!AE15)&gt;=10,IF('D-2・D-３'!AE15&gt;=0,'D-2・D-３'!AE15*RANDBETWEEN(80,90)*0.01,'D-2・D-３'!AE15*RANDBETWEEN(110,120)*0.01),'D-2・D-３'!AE15-RANDBETWEEN(1,3)),0),0)&amp;"～"&amp;ROUND(IFERROR(IF(ABS('D-2・D-３'!AE15)&gt;=10,IF('D-2・D-３'!AE15&gt;=0,'D-2・D-３'!AE15*RANDBETWEEN(110,120)*0.01,'D-2・D-３'!AE15*RANDBETWEEN(80,90)*0.01),'D-2・D-３'!AE15+RANDBETWEEN(1,3)),0),0)&amp;"】")</f>
        <v/>
      </c>
      <c r="AF15" s="377" t="str">
        <f ca="1">IF('D-2・D-３'!AF15="","","【"&amp;ROUND(IFERROR(IF(ABS('D-2・D-３'!AF15)&gt;=10,IF('D-2・D-３'!AF15&gt;=0,'D-2・D-３'!AF15*RANDBETWEEN(80,90)*0.01,'D-2・D-３'!AF15*RANDBETWEEN(110,120)*0.01),'D-2・D-３'!AF15-RANDBETWEEN(1,3)),0),0)&amp;"～"&amp;ROUND(IFERROR(IF(ABS('D-2・D-３'!AF15)&gt;=10,IF('D-2・D-３'!AF15&gt;=0,'D-2・D-３'!AF15*RANDBETWEEN(110,120)*0.01,'D-2・D-３'!AF15*RANDBETWEEN(80,90)*0.01),'D-2・D-３'!AF15+RANDBETWEEN(1,3)),0),0)&amp;"】")</f>
        <v/>
      </c>
      <c r="AG15" s="369" t="str">
        <f ca="1">IF('D-2・D-３'!AG15="","","【"&amp;ROUND(IFERROR(IF(ABS('D-2・D-３'!AG15)&gt;=10,IF('D-2・D-３'!AG15&gt;=0,'D-2・D-３'!AG15*RANDBETWEEN(80,90)*0.01,'D-2・D-３'!AG15*RANDBETWEEN(110,120)*0.01),'D-2・D-３'!AG15-RANDBETWEEN(1,3)),0),0)&amp;"～"&amp;ROUND(IFERROR(IF(ABS('D-2・D-３'!AG15)&gt;=10,IF('D-2・D-３'!AG15&gt;=0,'D-2・D-３'!AG15*RANDBETWEEN(110,120)*0.01,'D-2・D-３'!AG15*RANDBETWEEN(80,90)*0.01),'D-2・D-３'!AG15+RANDBETWEEN(1,3)),0),0)&amp;"】")</f>
        <v/>
      </c>
      <c r="AH15" s="379" t="str">
        <f>IF('D-2・D-３'!AH15="","",'D-2・D-３'!AH15)</f>
        <v/>
      </c>
      <c r="AI15" s="362" t="str">
        <f>IF('D-2・D-３'!AI15="","",'D-2・D-３'!AI15)</f>
        <v/>
      </c>
      <c r="AJ15" s="369" t="str">
        <f ca="1">IF('D-2・D-３'!AJ15="","","【"&amp;ROUND(IFERROR(IF(ABS('D-2・D-３'!AJ15)&gt;=10,IF('D-2・D-３'!AJ15&gt;=0,'D-2・D-３'!AJ15*RANDBETWEEN(80,90)*0.01,'D-2・D-３'!AJ15*RANDBETWEEN(110,120)*0.01),'D-2・D-３'!AJ15-RANDBETWEEN(1,3)),0),0)&amp;"～"&amp;ROUND(IFERROR(IF(ABS('D-2・D-３'!AJ15)&gt;=10,IF('D-2・D-３'!AJ15&gt;=0,'D-2・D-３'!AJ15*RANDBETWEEN(110,120)*0.01,'D-2・D-３'!AJ15*RANDBETWEEN(80,90)*0.01),'D-2・D-３'!AJ15+RANDBETWEEN(1,3)),0),0)&amp;"】")</f>
        <v/>
      </c>
      <c r="AK15" s="373" t="str">
        <f>IF('D-2・D-３'!AK15="","",'D-2・D-３'!AK15)</f>
        <v/>
      </c>
      <c r="AL15" s="377" t="str">
        <f>IF('D-2・D-３'!AL15="","",'D-2・D-３'!AL15)</f>
        <v/>
      </c>
      <c r="AM15" s="379" t="str">
        <f>IF('D-2・D-３'!AM15="","",'D-2・D-３'!AM15)</f>
        <v/>
      </c>
      <c r="AN15" s="364" t="str">
        <f>IF('D-2・D-３'!AN15="","",'D-2・D-３'!AN15)</f>
        <v/>
      </c>
      <c r="AO15" s="369" t="str">
        <f ca="1">IF('D-2・D-３'!AO15="","","【"&amp;ROUND(IFERROR(IF(ABS('D-2・D-３'!AO15)&gt;=10,IF('D-2・D-３'!AO15&gt;=0,'D-2・D-３'!AO15*RANDBETWEEN(80,90)*0.01,'D-2・D-３'!AO15*RANDBETWEEN(110,120)*0.01),'D-2・D-３'!AO15-RANDBETWEEN(1,3)),0),0)&amp;"～"&amp;ROUND(IFERROR(IF(ABS('D-2・D-３'!AO15)&gt;=10,IF('D-2・D-３'!AO15&gt;=0,'D-2・D-３'!AO15*RANDBETWEEN(110,120)*0.01,'D-2・D-３'!AO15*RANDBETWEEN(80,90)*0.01),'D-2・D-３'!AO15+RANDBETWEEN(1,3)),0),0)&amp;"】")</f>
        <v/>
      </c>
      <c r="AP15" s="369" t="str">
        <f ca="1">IF('D-2・D-３'!AP15="","","【"&amp;ROUND(IFERROR(IF(ABS('D-2・D-３'!AP15)&gt;=10,IF('D-2・D-３'!AP15&gt;=0,'D-2・D-３'!AP15*RANDBETWEEN(80,90)*0.01,'D-2・D-３'!AP15*RANDBETWEEN(110,120)*0.01),'D-2・D-３'!AP15-RANDBETWEEN(1,3)),0),0)&amp;"～"&amp;ROUND(IFERROR(IF(ABS('D-2・D-３'!AP15)&gt;=10,IF('D-2・D-３'!AP15&gt;=0,'D-2・D-３'!AP15*RANDBETWEEN(110,120)*0.01,'D-2・D-３'!AP15*RANDBETWEEN(80,90)*0.01),'D-2・D-３'!AP15+RANDBETWEEN(1,3)),0),0)&amp;"】")</f>
        <v/>
      </c>
      <c r="AQ15" s="369" t="str">
        <f ca="1">IF('D-2・D-３'!AQ15="","","【"&amp;ROUND(IFERROR(IF(ABS('D-2・D-３'!AQ15)&gt;=10,IF('D-2・D-３'!AQ15&gt;=0,'D-2・D-３'!AQ15*RANDBETWEEN(80,90)*0.01,'D-2・D-３'!AQ15*RANDBETWEEN(110,120)*0.01),'D-2・D-３'!AQ15-RANDBETWEEN(1,3)),0),0)&amp;"～"&amp;ROUND(IFERROR(IF(ABS('D-2・D-３'!AQ15)&gt;=10,IF('D-2・D-３'!AQ15&gt;=0,'D-2・D-３'!AQ15*RANDBETWEEN(110,120)*0.01,'D-2・D-３'!AQ15*RANDBETWEEN(80,90)*0.01),'D-2・D-３'!AQ15+RANDBETWEEN(1,3)),0),0)&amp;"】")</f>
        <v/>
      </c>
      <c r="AR15" s="369" t="str">
        <f ca="1">IF('D-2・D-３'!AR15="","","【"&amp;ROUND(IFERROR(IF(ABS('D-2・D-３'!AR15)&gt;=10,IF('D-2・D-３'!AR15&gt;=0,'D-2・D-３'!AR15*RANDBETWEEN(80,90)*0.01,'D-2・D-３'!AR15*RANDBETWEEN(110,120)*0.01),'D-2・D-３'!AR15-RANDBETWEEN(1,3)),0),0)&amp;"～"&amp;ROUND(IFERROR(IF(ABS('D-2・D-３'!AR15)&gt;=10,IF('D-2・D-３'!AR15&gt;=0,'D-2・D-３'!AR15*RANDBETWEEN(110,120)*0.01,'D-2・D-３'!AR15*RANDBETWEEN(80,90)*0.01),'D-2・D-３'!AR15+RANDBETWEEN(1,3)),0),0)&amp;"】")</f>
        <v/>
      </c>
      <c r="AS15" s="369" t="str">
        <f ca="1">IF('D-2・D-３'!AS15="","","【"&amp;ROUND(IFERROR(IF(ABS('D-2・D-３'!AS15)&gt;=10,IF('D-2・D-３'!AS15&gt;=0,'D-2・D-３'!AS15*RANDBETWEEN(80,90)*0.01,'D-2・D-３'!AS15*RANDBETWEEN(110,120)*0.01),'D-2・D-３'!AS15-RANDBETWEEN(1,3)),0),0)&amp;"～"&amp;ROUND(IFERROR(IF(ABS('D-2・D-３'!AS15)&gt;=10,IF('D-2・D-３'!AS15&gt;=0,'D-2・D-３'!AS15*RANDBETWEEN(110,120)*0.01,'D-2・D-３'!AS15*RANDBETWEEN(80,90)*0.01),'D-2・D-３'!AS15+RANDBETWEEN(1,3)),0),0)&amp;"】")</f>
        <v/>
      </c>
      <c r="AT15" s="369" t="str">
        <f ca="1">IF('D-2・D-３'!AT15="","","【"&amp;ROUND(IFERROR(IF(ABS('D-2・D-３'!AT15)&gt;=10,IF('D-2・D-３'!AT15&gt;=0,'D-2・D-３'!AT15*RANDBETWEEN(80,90)*0.01,'D-2・D-３'!AT15*RANDBETWEEN(110,120)*0.01),'D-2・D-３'!AT15-RANDBETWEEN(1,3)),0),0)&amp;"～"&amp;ROUND(IFERROR(IF(ABS('D-2・D-３'!AT15)&gt;=10,IF('D-2・D-３'!AT15&gt;=0,'D-2・D-３'!AT15*RANDBETWEEN(110,120)*0.01,'D-2・D-３'!AT15*RANDBETWEEN(80,90)*0.01),'D-2・D-３'!AT15+RANDBETWEEN(1,3)),0),0)&amp;"】")</f>
        <v/>
      </c>
      <c r="AU15" s="369" t="str">
        <f ca="1">IF('D-2・D-３'!AU15="","","【"&amp;ROUND(IFERROR(IF(ABS('D-2・D-３'!AU15)&gt;=10,IF('D-2・D-３'!AU15&gt;=0,'D-2・D-３'!AU15*RANDBETWEEN(80,90)*0.01,'D-2・D-３'!AU15*RANDBETWEEN(110,120)*0.01),'D-2・D-３'!AU15-RANDBETWEEN(1,3)),0),0)&amp;"～"&amp;ROUND(IFERROR(IF(ABS('D-2・D-３'!AU15)&gt;=10,IF('D-2・D-３'!AU15&gt;=0,'D-2・D-３'!AU15*RANDBETWEEN(110,120)*0.01,'D-2・D-３'!AU15*RANDBETWEEN(80,90)*0.01),'D-2・D-３'!AU15+RANDBETWEEN(1,3)),0),0)&amp;"】")</f>
        <v/>
      </c>
      <c r="AV15" s="369" t="str">
        <f ca="1">IF('D-2・D-３'!AV15="","","【"&amp;ROUND(IFERROR(IF(ABS('D-2・D-３'!AV15)&gt;=10,IF('D-2・D-３'!AV15&gt;=0,'D-2・D-３'!AV15*RANDBETWEEN(80,90)*0.01,'D-2・D-３'!AV15*RANDBETWEEN(110,120)*0.01),'D-2・D-３'!AV15-RANDBETWEEN(1,3)),0),0)&amp;"～"&amp;ROUND(IFERROR(IF(ABS('D-2・D-３'!AV15)&gt;=10,IF('D-2・D-３'!AV15&gt;=0,'D-2・D-３'!AV15*RANDBETWEEN(110,120)*0.01,'D-2・D-３'!AV15*RANDBETWEEN(80,90)*0.01),'D-2・D-３'!AV15+RANDBETWEEN(1,3)),0),0)&amp;"】")</f>
        <v/>
      </c>
      <c r="AW15" s="125" t="str">
        <f>IF('D-2・D-３'!AW15="","",'D-2・D-３'!AW15)</f>
        <v/>
      </c>
      <c r="AX15" s="361" t="str">
        <f ca="1">IF('D-2・D-３'!AX15="","","【"&amp;ROUND(IFERROR(IF(ABS('D-2・D-３'!AX15)&gt;=10,IF('D-2・D-３'!AX15&gt;=0,'D-2・D-３'!AX15*RANDBETWEEN(80,90)*0.01,'D-2・D-３'!AX15*RANDBETWEEN(110,120)*0.01),'D-2・D-３'!AX15-RANDBETWEEN(1,3)),0),0)&amp;"～"&amp;ROUND(IFERROR(IF(ABS('D-2・D-３'!AX15)&gt;=10,IF('D-2・D-３'!AX15&gt;=0,'D-2・D-３'!AX15*RANDBETWEEN(110,120)*0.01,'D-2・D-３'!AX15*RANDBETWEEN(80,90)*0.01),'D-2・D-３'!AX15+RANDBETWEEN(1,3)),0),0)&amp;"】")</f>
        <v/>
      </c>
      <c r="AY15" s="361" t="str">
        <f ca="1">IF('D-2・D-３'!AY15="","","【"&amp;ROUND(IFERROR(IF(ABS('D-2・D-３'!AY15)&gt;=10,IF('D-2・D-３'!AY15&gt;=0,'D-2・D-３'!AY15*RANDBETWEEN(80,90)*0.01,'D-2・D-３'!AY15*RANDBETWEEN(110,120)*0.01),'D-2・D-３'!AY15-RANDBETWEEN(1,3)),0),0)&amp;"～"&amp;ROUND(IFERROR(IF(ABS('D-2・D-３'!AY15)&gt;=10,IF('D-2・D-３'!AY15&gt;=0,'D-2・D-３'!AY15*RANDBETWEEN(110,120)*0.01,'D-2・D-３'!AY15*RANDBETWEEN(80,90)*0.01),'D-2・D-３'!AY15+RANDBETWEEN(1,3)),0),0)&amp;"】")</f>
        <v/>
      </c>
      <c r="AZ15" s="361" t="str">
        <f ca="1">IF('D-2・D-３'!AZ15="","","【"&amp;ROUND(IFERROR(IF(ABS('D-2・D-３'!AZ15)&gt;=10,IF('D-2・D-３'!AZ15&gt;=0,'D-2・D-３'!AZ15*RANDBETWEEN(80,90)*0.01,'D-2・D-３'!AZ15*RANDBETWEEN(110,120)*0.01),'D-2・D-３'!AZ15-RANDBETWEEN(1,3)),0),0)&amp;"～"&amp;ROUND(IFERROR(IF(ABS('D-2・D-３'!AZ15)&gt;=10,IF('D-2・D-３'!AZ15&gt;=0,'D-2・D-３'!AZ15*RANDBETWEEN(110,120)*0.01,'D-2・D-３'!AZ15*RANDBETWEEN(80,90)*0.01),'D-2・D-３'!AZ15+RANDBETWEEN(1,3)),0),0)&amp;"】")</f>
        <v/>
      </c>
      <c r="BA15" s="361" t="str">
        <f ca="1">IF('D-2・D-３'!BA15="","","【"&amp;ROUND(IFERROR(IF(ABS('D-2・D-３'!BA15)&gt;=10,IF('D-2・D-３'!BA15&gt;=0,'D-2・D-３'!BA15*RANDBETWEEN(80,90)*0.01,'D-2・D-３'!BA15*RANDBETWEEN(110,120)*0.01),'D-2・D-３'!BA15-RANDBETWEEN(1,3)),0),0)&amp;"～"&amp;ROUND(IFERROR(IF(ABS('D-2・D-３'!BA15)&gt;=10,IF('D-2・D-３'!BA15&gt;=0,'D-2・D-３'!BA15*RANDBETWEEN(110,120)*0.01,'D-2・D-３'!BA15*RANDBETWEEN(80,90)*0.01),'D-2・D-３'!BA15+RANDBETWEEN(1,3)),0),0)&amp;"】")</f>
        <v/>
      </c>
      <c r="BB15" s="361" t="str">
        <f ca="1">IF('D-2・D-３'!BB15="","","【"&amp;ROUND(IFERROR(IF(ABS('D-2・D-３'!BB15)&gt;=10,IF('D-2・D-３'!BB15&gt;=0,'D-2・D-３'!BB15*RANDBETWEEN(80,90)*0.01,'D-2・D-３'!BB15*RANDBETWEEN(110,120)*0.01),'D-2・D-３'!BB15-RANDBETWEEN(1,3)),0),0)&amp;"～"&amp;ROUND(IFERROR(IF(ABS('D-2・D-３'!BB15)&gt;=10,IF('D-2・D-３'!BB15&gt;=0,'D-2・D-３'!BB15*RANDBETWEEN(110,120)*0.01,'D-2・D-３'!BB15*RANDBETWEEN(80,90)*0.01),'D-2・D-３'!BB15+RANDBETWEEN(1,3)),0),0)&amp;"】")</f>
        <v/>
      </c>
      <c r="BC15" s="373" t="str">
        <f>IF('D-2・D-３'!BC15="","",'D-2・D-３'!BC15)</f>
        <v/>
      </c>
      <c r="BD15" s="369" t="str">
        <f ca="1">IF('D-2・D-３'!BD15="","","【"&amp;ROUND(IFERROR(IF(ABS('D-2・D-３'!BD15)&gt;=10,IF('D-2・D-３'!BD15&gt;=0,'D-2・D-３'!BD15*RANDBETWEEN(80,90)*0.01,'D-2・D-３'!BD15*RANDBETWEEN(110,120)*0.01),'D-2・D-３'!BD15-RANDBETWEEN(1,3)),0),0)&amp;"～"&amp;ROUND(IFERROR(IF(ABS('D-2・D-３'!BD15)&gt;=10,IF('D-2・D-３'!BD15&gt;=0,'D-2・D-３'!BD15*RANDBETWEEN(110,120)*0.01,'D-2・D-３'!BD15*RANDBETWEEN(80,90)*0.01),'D-2・D-３'!BD15+RANDBETWEEN(1,3)),0),0)&amp;"】")</f>
        <v/>
      </c>
      <c r="BE15" s="364" t="str">
        <f>IF('D-2・D-３'!BE15="","",'D-2・D-３'!BE15)</f>
        <v/>
      </c>
      <c r="BF15" s="369" t="str">
        <f ca="1">IF('D-2・D-３'!BF15="","","【"&amp;ROUND(IFERROR(IF(ABS('D-2・D-３'!BF15)&gt;=10,IF('D-2・D-３'!BF15&gt;=0,'D-2・D-３'!BF15*RANDBETWEEN(80,90)*0.01,'D-2・D-３'!BF15*RANDBETWEEN(110,120)*0.01),'D-2・D-３'!BF15-RANDBETWEEN(1,3)),0),0)&amp;"～"&amp;ROUND(IFERROR(IF(ABS('D-2・D-３'!BF15)&gt;=10,IF('D-2・D-３'!BF15&gt;=0,'D-2・D-３'!BF15*RANDBETWEEN(110,120)*0.01,'D-2・D-３'!BF15*RANDBETWEEN(80,90)*0.01),'D-2・D-３'!BF15+RANDBETWEEN(1,3)),0),0)&amp;"】")</f>
        <v/>
      </c>
      <c r="BG15" s="369" t="str">
        <f ca="1">IF('D-2・D-３'!BG15="","","【"&amp;ROUND(IFERROR(IF(ABS('D-2・D-３'!BG15)&gt;=10,IF('D-2・D-３'!BG15&gt;=0,'D-2・D-３'!BG15*RANDBETWEEN(80,90)*0.01,'D-2・D-３'!BG15*RANDBETWEEN(110,120)*0.01),'D-2・D-３'!BG15-RANDBETWEEN(1,3)),0),0)&amp;"～"&amp;ROUND(IFERROR(IF(ABS('D-2・D-３'!BG15)&gt;=10,IF('D-2・D-３'!BG15&gt;=0,'D-2・D-３'!BG15*RANDBETWEEN(110,120)*0.01,'D-2・D-３'!BG15*RANDBETWEEN(80,90)*0.01),'D-2・D-３'!BG15+RANDBETWEEN(1,3)),0),0)&amp;"】")</f>
        <v/>
      </c>
      <c r="BH15" s="369" t="str">
        <f ca="1">IF('D-2・D-３'!BH15="","","【"&amp;ROUND(IFERROR(IF(ABS('D-2・D-３'!BH15)&gt;=10,IF('D-2・D-３'!BH15&gt;=0,'D-2・D-３'!BH15*RANDBETWEEN(80,90)*0.01,'D-2・D-３'!BH15*RANDBETWEEN(110,120)*0.01),'D-2・D-３'!BH15-RANDBETWEEN(1,3)),0),0)&amp;"～"&amp;ROUND(IFERROR(IF(ABS('D-2・D-３'!BH15)&gt;=10,IF('D-2・D-３'!BH15&gt;=0,'D-2・D-３'!BH15*RANDBETWEEN(110,120)*0.01,'D-2・D-３'!BH15*RANDBETWEEN(80,90)*0.01),'D-2・D-３'!BH15+RANDBETWEEN(1,3)),0),0)&amp;"】")</f>
        <v/>
      </c>
      <c r="BI15" s="379" t="str">
        <f>IF('D-2・D-３'!BI15="","",'D-2・D-３'!BI15)</f>
        <v/>
      </c>
      <c r="BJ15" s="373" t="str">
        <f>IF('D-2・D-３'!BJ15="","",'D-2・D-３'!BJ15)</f>
        <v/>
      </c>
      <c r="BK15" s="369" t="str">
        <f ca="1">IF('D-2・D-３'!BK15="","","【"&amp;ROUND(IFERROR(IF(ABS('D-2・D-３'!BK15)&gt;=10,IF('D-2・D-３'!BK15&gt;=0,'D-2・D-３'!BK15*RANDBETWEEN(80,90)*0.01,'D-2・D-３'!BK15*RANDBETWEEN(110,120)*0.01),'D-2・D-３'!BK15-RANDBETWEEN(1,3)),0),0)&amp;"～"&amp;ROUND(IFERROR(IF(ABS('D-2・D-３'!BK15)&gt;=10,IF('D-2・D-３'!BK15&gt;=0,'D-2・D-３'!BK15*RANDBETWEEN(110,120)*0.01,'D-2・D-３'!BK15*RANDBETWEEN(80,90)*0.01),'D-2・D-３'!BK15+RANDBETWEEN(1,3)),0),0)&amp;"】")</f>
        <v/>
      </c>
      <c r="BL15" s="369" t="str">
        <f ca="1">IF('D-2・D-３'!BL15="","","【"&amp;ROUND(IFERROR(IF(ABS('D-2・D-３'!BL15)&gt;=10,IF('D-2・D-３'!BL15&gt;=0,'D-2・D-３'!BL15*RANDBETWEEN(80,90)*0.01,'D-2・D-３'!BL15*RANDBETWEEN(110,120)*0.01),'D-2・D-３'!BL15-RANDBETWEEN(1,3)),0),0)&amp;"～"&amp;ROUND(IFERROR(IF(ABS('D-2・D-３'!BL15)&gt;=10,IF('D-2・D-３'!BL15&gt;=0,'D-2・D-３'!BL15*RANDBETWEEN(110,120)*0.01,'D-2・D-３'!BL15*RANDBETWEEN(80,90)*0.01),'D-2・D-３'!BL15+RANDBETWEEN(1,3)),0),0)&amp;"】")</f>
        <v/>
      </c>
      <c r="BM15" s="369" t="str">
        <f ca="1">IF('D-2・D-３'!BM15="","","【"&amp;ROUND(IFERROR(IF(ABS('D-2・D-３'!BM15)&gt;=10,IF('D-2・D-３'!BM15&gt;=0,'D-2・D-３'!BM15*RANDBETWEEN(80,90)*0.01,'D-2・D-３'!BM15*RANDBETWEEN(110,120)*0.01),'D-2・D-３'!BM15-RANDBETWEEN(1,3)),0),0)&amp;"～"&amp;ROUND(IFERROR(IF(ABS('D-2・D-３'!BM15)&gt;=10,IF('D-2・D-３'!BM15&gt;=0,'D-2・D-３'!BM15*RANDBETWEEN(110,120)*0.01,'D-2・D-３'!BM15*RANDBETWEEN(80,90)*0.01),'D-2・D-３'!BM15+RANDBETWEEN(1,3)),0),0)&amp;"】")</f>
        <v/>
      </c>
      <c r="BN15" s="369" t="str">
        <f ca="1">IF('D-2・D-３'!BN15="","","【"&amp;ROUND(IFERROR(IF(ABS('D-2・D-３'!BN15)&gt;=10,IF('D-2・D-３'!BN15&gt;=0,'D-2・D-３'!BN15*RANDBETWEEN(80,90)*0.01,'D-2・D-３'!BN15*RANDBETWEEN(110,120)*0.01),'D-2・D-３'!BN15-RANDBETWEEN(1,3)),0),0)&amp;"～"&amp;ROUND(IFERROR(IF(ABS('D-2・D-３'!BN15)&gt;=10,IF('D-2・D-３'!BN15&gt;=0,'D-2・D-３'!BN15*RANDBETWEEN(110,120)*0.01,'D-2・D-３'!BN15*RANDBETWEEN(80,90)*0.01),'D-2・D-３'!BN15+RANDBETWEEN(1,3)),0),0)&amp;"】")</f>
        <v/>
      </c>
      <c r="BO15" s="369" t="str">
        <f ca="1">IF('D-2・D-３'!BO15="","","【"&amp;ROUND(IFERROR(IF(ABS('D-2・D-３'!BO15)&gt;=10,IF('D-2・D-３'!BO15&gt;=0,'D-2・D-３'!BO15*RANDBETWEEN(80,90)*0.01,'D-2・D-３'!BO15*RANDBETWEEN(110,120)*0.01),'D-2・D-３'!BO15-RANDBETWEEN(1,3)),0),0)&amp;"～"&amp;ROUND(IFERROR(IF(ABS('D-2・D-３'!BO15)&gt;=10,IF('D-2・D-３'!BO15&gt;=0,'D-2・D-３'!BO15*RANDBETWEEN(110,120)*0.01,'D-2・D-３'!BO15*RANDBETWEEN(80,90)*0.01),'D-2・D-３'!BO15+RANDBETWEEN(1,3)),0),0)&amp;"】")</f>
        <v/>
      </c>
      <c r="BP15" s="371" t="str">
        <f ca="1">IF('D-2・D-３'!BP15="","","【"&amp;ROUND(IFERROR(IF(ABS('D-2・D-３'!BP15)&gt;=10,IF('D-2・D-３'!BP15&gt;=0,'D-2・D-３'!BP15*RANDBETWEEN(80,90)*0.01,'D-2・D-３'!BP15*RANDBETWEEN(110,120)*0.01),'D-2・D-３'!BP15-RANDBETWEEN(1,3)),0),0)&amp;"～"&amp;ROUND(IFERROR(IF(ABS('D-2・D-３'!BP15)&gt;=10,IF('D-2・D-３'!BP15&gt;=0,'D-2・D-３'!BP15*RANDBETWEEN(110,120)*0.01,'D-2・D-３'!BP15*RANDBETWEEN(80,90)*0.01),'D-2・D-３'!BP15+RANDBETWEEN(1,3)),0),0)&amp;"】")</f>
        <v/>
      </c>
    </row>
    <row r="16" spans="2:68" ht="18" customHeight="1" x14ac:dyDescent="0.2">
      <c r="B16" s="969">
        <v>3</v>
      </c>
      <c r="C16" s="970"/>
      <c r="D16" s="364" t="str">
        <f>IF('D-2・D-３'!D16="","",'D-2・D-３'!D16)</f>
        <v/>
      </c>
      <c r="E16" s="358" t="str">
        <f>IF('D-2・D-３'!E16="","",'D-2・D-３'!E16)</f>
        <v/>
      </c>
      <c r="F16" s="359" t="str">
        <f>IF('D-2・D-３'!F16="","",'D-2・D-３'!F16)</f>
        <v/>
      </c>
      <c r="G16" s="373" t="str">
        <f>IF('D-2・D-３'!G16="","",'D-2・D-３'!G16)</f>
        <v/>
      </c>
      <c r="H16" s="364" t="str">
        <f>IF('D-2・D-３'!H16="","",'D-2・D-３'!H16)</f>
        <v/>
      </c>
      <c r="I16" s="358" t="str">
        <f>IF('D-2・D-３'!I16="","",'D-2・D-３'!I16)</f>
        <v/>
      </c>
      <c r="J16" s="364" t="str">
        <f>IF('D-2・D-３'!J16="","",'D-2・D-３'!J16)</f>
        <v/>
      </c>
      <c r="K16" s="358" t="str">
        <f>IF('D-2・D-３'!K16="","",'D-2・D-３'!K16)</f>
        <v/>
      </c>
      <c r="L16" s="364" t="str">
        <f>IF('D-2・D-３'!L16="","",'D-2・D-３'!L16)</f>
        <v/>
      </c>
      <c r="M16" s="358" t="str">
        <f>IF('D-2・D-３'!M16="","",'D-2・D-３'!M16)</f>
        <v/>
      </c>
      <c r="N16" s="364" t="str">
        <f>IF('D-2・D-３'!N16="","",'D-2・D-３'!N16)</f>
        <v/>
      </c>
      <c r="O16" s="358" t="str">
        <f>IF('D-2・D-３'!O16="","",'D-2・D-３'!O16)</f>
        <v/>
      </c>
      <c r="P16" s="364" t="str">
        <f>IF('D-2・D-３'!P16="","",'D-2・D-３'!P16)</f>
        <v/>
      </c>
      <c r="Q16" s="358" t="str">
        <f>IF('D-2・D-３'!Q16="","",'D-2・D-３'!Q16)</f>
        <v/>
      </c>
      <c r="R16" s="364" t="str">
        <f>IF('D-2・D-３'!R16="","",'D-2・D-３'!R16)</f>
        <v/>
      </c>
      <c r="S16" s="358" t="str">
        <f>IF('D-2・D-３'!S16="","",'D-2・D-３'!S16)</f>
        <v/>
      </c>
      <c r="T16" s="364" t="str">
        <f>IF('D-2・D-３'!T16="","",'D-2・D-３'!T16)</f>
        <v/>
      </c>
      <c r="U16" s="498" t="str">
        <f>IF('D-2・D-３'!U16="","",'D-2・D-３'!U16)</f>
        <v/>
      </c>
      <c r="V16" s="379" t="str">
        <f>IF('D-2・D-３'!V16="","",'D-2・D-３'!V16)</f>
        <v/>
      </c>
      <c r="W16" s="379" t="str">
        <f>IF('D-2・D-３'!W16="","",'D-2・D-３'!W16)</f>
        <v/>
      </c>
      <c r="X16" s="373" t="str">
        <f>IF('D-2・D-３'!X16="","",'D-2・D-３'!X16)</f>
        <v/>
      </c>
      <c r="Y16" s="373" t="str">
        <f>IF('D-2・D-３'!Y16="","",'D-2・D-３'!Y16)</f>
        <v/>
      </c>
      <c r="Z16" s="373" t="str">
        <f>IF('D-2・D-３'!Z16="","",'D-2・D-３'!Z16)</f>
        <v/>
      </c>
      <c r="AA16" s="373" t="str">
        <f>IF('D-2・D-３'!AA16="","",'D-2・D-３'!AA16)</f>
        <v/>
      </c>
      <c r="AB16" s="373" t="str">
        <f>IF('D-2・D-３'!AB16="","",'D-2・D-３'!AB16)</f>
        <v/>
      </c>
      <c r="AC16" s="360" t="str">
        <f>IF('D-2・D-３'!AC16="","",'D-2・D-３'!AC16)</f>
        <v/>
      </c>
      <c r="AD16" s="373" t="str">
        <f>IF('D-2・D-３'!AD16="","",'D-2・D-３'!AD16)</f>
        <v/>
      </c>
      <c r="AE16" s="369" t="str">
        <f ca="1">IF('D-2・D-３'!AE16="","","【"&amp;ROUND(IFERROR(IF(ABS('D-2・D-３'!AE16)&gt;=10,IF('D-2・D-３'!AE16&gt;=0,'D-2・D-３'!AE16*RANDBETWEEN(80,90)*0.01,'D-2・D-３'!AE16*RANDBETWEEN(110,120)*0.01),'D-2・D-３'!AE16-RANDBETWEEN(1,3)),0),0)&amp;"～"&amp;ROUND(IFERROR(IF(ABS('D-2・D-３'!AE16)&gt;=10,IF('D-2・D-３'!AE16&gt;=0,'D-2・D-３'!AE16*RANDBETWEEN(110,120)*0.01,'D-2・D-３'!AE16*RANDBETWEEN(80,90)*0.01),'D-2・D-３'!AE16+RANDBETWEEN(1,3)),0),0)&amp;"】")</f>
        <v/>
      </c>
      <c r="AF16" s="377" t="str">
        <f ca="1">IF('D-2・D-３'!AF16="","","【"&amp;ROUND(IFERROR(IF(ABS('D-2・D-３'!AF16)&gt;=10,IF('D-2・D-３'!AF16&gt;=0,'D-2・D-３'!AF16*RANDBETWEEN(80,90)*0.01,'D-2・D-３'!AF16*RANDBETWEEN(110,120)*0.01),'D-2・D-３'!AF16-RANDBETWEEN(1,3)),0),0)&amp;"～"&amp;ROUND(IFERROR(IF(ABS('D-2・D-３'!AF16)&gt;=10,IF('D-2・D-３'!AF16&gt;=0,'D-2・D-３'!AF16*RANDBETWEEN(110,120)*0.01,'D-2・D-３'!AF16*RANDBETWEEN(80,90)*0.01),'D-2・D-３'!AF16+RANDBETWEEN(1,3)),0),0)&amp;"】")</f>
        <v/>
      </c>
      <c r="AG16" s="369" t="str">
        <f ca="1">IF('D-2・D-３'!AG16="","","【"&amp;ROUND(IFERROR(IF(ABS('D-2・D-３'!AG16)&gt;=10,IF('D-2・D-３'!AG16&gt;=0,'D-2・D-３'!AG16*RANDBETWEEN(80,90)*0.01,'D-2・D-３'!AG16*RANDBETWEEN(110,120)*0.01),'D-2・D-３'!AG16-RANDBETWEEN(1,3)),0),0)&amp;"～"&amp;ROUND(IFERROR(IF(ABS('D-2・D-３'!AG16)&gt;=10,IF('D-2・D-３'!AG16&gt;=0,'D-2・D-３'!AG16*RANDBETWEEN(110,120)*0.01,'D-2・D-３'!AG16*RANDBETWEEN(80,90)*0.01),'D-2・D-３'!AG16+RANDBETWEEN(1,3)),0),0)&amp;"】")</f>
        <v/>
      </c>
      <c r="AH16" s="379" t="str">
        <f>IF('D-2・D-３'!AH16="","",'D-2・D-３'!AH16)</f>
        <v/>
      </c>
      <c r="AI16" s="362" t="str">
        <f>IF('D-2・D-３'!AI16="","",'D-2・D-３'!AI16)</f>
        <v/>
      </c>
      <c r="AJ16" s="369" t="str">
        <f ca="1">IF('D-2・D-３'!AJ16="","","【"&amp;ROUND(IFERROR(IF(ABS('D-2・D-３'!AJ16)&gt;=10,IF('D-2・D-３'!AJ16&gt;=0,'D-2・D-３'!AJ16*RANDBETWEEN(80,90)*0.01,'D-2・D-３'!AJ16*RANDBETWEEN(110,120)*0.01),'D-2・D-３'!AJ16-RANDBETWEEN(1,3)),0),0)&amp;"～"&amp;ROUND(IFERROR(IF(ABS('D-2・D-３'!AJ16)&gt;=10,IF('D-2・D-３'!AJ16&gt;=0,'D-2・D-３'!AJ16*RANDBETWEEN(110,120)*0.01,'D-2・D-３'!AJ16*RANDBETWEEN(80,90)*0.01),'D-2・D-３'!AJ16+RANDBETWEEN(1,3)),0),0)&amp;"】")</f>
        <v/>
      </c>
      <c r="AK16" s="373" t="str">
        <f>IF('D-2・D-３'!AK16="","",'D-2・D-３'!AK16)</f>
        <v/>
      </c>
      <c r="AL16" s="377" t="str">
        <f>IF('D-2・D-３'!AL16="","",'D-2・D-３'!AL16)</f>
        <v/>
      </c>
      <c r="AM16" s="379" t="str">
        <f>IF('D-2・D-３'!AM16="","",'D-2・D-３'!AM16)</f>
        <v/>
      </c>
      <c r="AN16" s="364" t="str">
        <f>IF('D-2・D-３'!AN16="","",'D-2・D-３'!AN16)</f>
        <v/>
      </c>
      <c r="AO16" s="369" t="str">
        <f ca="1">IF('D-2・D-３'!AO16="","","【"&amp;ROUND(IFERROR(IF(ABS('D-2・D-３'!AO16)&gt;=10,IF('D-2・D-３'!AO16&gt;=0,'D-2・D-３'!AO16*RANDBETWEEN(80,90)*0.01,'D-2・D-３'!AO16*RANDBETWEEN(110,120)*0.01),'D-2・D-３'!AO16-RANDBETWEEN(1,3)),0),0)&amp;"～"&amp;ROUND(IFERROR(IF(ABS('D-2・D-３'!AO16)&gt;=10,IF('D-2・D-３'!AO16&gt;=0,'D-2・D-３'!AO16*RANDBETWEEN(110,120)*0.01,'D-2・D-３'!AO16*RANDBETWEEN(80,90)*0.01),'D-2・D-３'!AO16+RANDBETWEEN(1,3)),0),0)&amp;"】")</f>
        <v/>
      </c>
      <c r="AP16" s="369" t="str">
        <f ca="1">IF('D-2・D-３'!AP16="","","【"&amp;ROUND(IFERROR(IF(ABS('D-2・D-３'!AP16)&gt;=10,IF('D-2・D-３'!AP16&gt;=0,'D-2・D-３'!AP16*RANDBETWEEN(80,90)*0.01,'D-2・D-３'!AP16*RANDBETWEEN(110,120)*0.01),'D-2・D-３'!AP16-RANDBETWEEN(1,3)),0),0)&amp;"～"&amp;ROUND(IFERROR(IF(ABS('D-2・D-３'!AP16)&gt;=10,IF('D-2・D-３'!AP16&gt;=0,'D-2・D-３'!AP16*RANDBETWEEN(110,120)*0.01,'D-2・D-３'!AP16*RANDBETWEEN(80,90)*0.01),'D-2・D-３'!AP16+RANDBETWEEN(1,3)),0),0)&amp;"】")</f>
        <v/>
      </c>
      <c r="AQ16" s="369" t="str">
        <f ca="1">IF('D-2・D-３'!AQ16="","","【"&amp;ROUND(IFERROR(IF(ABS('D-2・D-３'!AQ16)&gt;=10,IF('D-2・D-３'!AQ16&gt;=0,'D-2・D-３'!AQ16*RANDBETWEEN(80,90)*0.01,'D-2・D-３'!AQ16*RANDBETWEEN(110,120)*0.01),'D-2・D-３'!AQ16-RANDBETWEEN(1,3)),0),0)&amp;"～"&amp;ROUND(IFERROR(IF(ABS('D-2・D-３'!AQ16)&gt;=10,IF('D-2・D-３'!AQ16&gt;=0,'D-2・D-３'!AQ16*RANDBETWEEN(110,120)*0.01,'D-2・D-３'!AQ16*RANDBETWEEN(80,90)*0.01),'D-2・D-３'!AQ16+RANDBETWEEN(1,3)),0),0)&amp;"】")</f>
        <v/>
      </c>
      <c r="AR16" s="369" t="str">
        <f ca="1">IF('D-2・D-３'!AR16="","","【"&amp;ROUND(IFERROR(IF(ABS('D-2・D-３'!AR16)&gt;=10,IF('D-2・D-３'!AR16&gt;=0,'D-2・D-３'!AR16*RANDBETWEEN(80,90)*0.01,'D-2・D-３'!AR16*RANDBETWEEN(110,120)*0.01),'D-2・D-３'!AR16-RANDBETWEEN(1,3)),0),0)&amp;"～"&amp;ROUND(IFERROR(IF(ABS('D-2・D-３'!AR16)&gt;=10,IF('D-2・D-３'!AR16&gt;=0,'D-2・D-３'!AR16*RANDBETWEEN(110,120)*0.01,'D-2・D-３'!AR16*RANDBETWEEN(80,90)*0.01),'D-2・D-３'!AR16+RANDBETWEEN(1,3)),0),0)&amp;"】")</f>
        <v/>
      </c>
      <c r="AS16" s="369" t="str">
        <f ca="1">IF('D-2・D-３'!AS16="","","【"&amp;ROUND(IFERROR(IF(ABS('D-2・D-３'!AS16)&gt;=10,IF('D-2・D-３'!AS16&gt;=0,'D-2・D-３'!AS16*RANDBETWEEN(80,90)*0.01,'D-2・D-３'!AS16*RANDBETWEEN(110,120)*0.01),'D-2・D-３'!AS16-RANDBETWEEN(1,3)),0),0)&amp;"～"&amp;ROUND(IFERROR(IF(ABS('D-2・D-３'!AS16)&gt;=10,IF('D-2・D-３'!AS16&gt;=0,'D-2・D-３'!AS16*RANDBETWEEN(110,120)*0.01,'D-2・D-３'!AS16*RANDBETWEEN(80,90)*0.01),'D-2・D-３'!AS16+RANDBETWEEN(1,3)),0),0)&amp;"】")</f>
        <v/>
      </c>
      <c r="AT16" s="369" t="str">
        <f ca="1">IF('D-2・D-３'!AT16="","","【"&amp;ROUND(IFERROR(IF(ABS('D-2・D-３'!AT16)&gt;=10,IF('D-2・D-３'!AT16&gt;=0,'D-2・D-３'!AT16*RANDBETWEEN(80,90)*0.01,'D-2・D-３'!AT16*RANDBETWEEN(110,120)*0.01),'D-2・D-３'!AT16-RANDBETWEEN(1,3)),0),0)&amp;"～"&amp;ROUND(IFERROR(IF(ABS('D-2・D-３'!AT16)&gt;=10,IF('D-2・D-３'!AT16&gt;=0,'D-2・D-３'!AT16*RANDBETWEEN(110,120)*0.01,'D-2・D-３'!AT16*RANDBETWEEN(80,90)*0.01),'D-2・D-３'!AT16+RANDBETWEEN(1,3)),0),0)&amp;"】")</f>
        <v/>
      </c>
      <c r="AU16" s="369" t="str">
        <f ca="1">IF('D-2・D-３'!AU16="","","【"&amp;ROUND(IFERROR(IF(ABS('D-2・D-３'!AU16)&gt;=10,IF('D-2・D-３'!AU16&gt;=0,'D-2・D-３'!AU16*RANDBETWEEN(80,90)*0.01,'D-2・D-３'!AU16*RANDBETWEEN(110,120)*0.01),'D-2・D-３'!AU16-RANDBETWEEN(1,3)),0),0)&amp;"～"&amp;ROUND(IFERROR(IF(ABS('D-2・D-３'!AU16)&gt;=10,IF('D-2・D-３'!AU16&gt;=0,'D-2・D-３'!AU16*RANDBETWEEN(110,120)*0.01,'D-2・D-３'!AU16*RANDBETWEEN(80,90)*0.01),'D-2・D-３'!AU16+RANDBETWEEN(1,3)),0),0)&amp;"】")</f>
        <v/>
      </c>
      <c r="AV16" s="369" t="str">
        <f ca="1">IF('D-2・D-３'!AV16="","","【"&amp;ROUND(IFERROR(IF(ABS('D-2・D-３'!AV16)&gt;=10,IF('D-2・D-３'!AV16&gt;=0,'D-2・D-３'!AV16*RANDBETWEEN(80,90)*0.01,'D-2・D-３'!AV16*RANDBETWEEN(110,120)*0.01),'D-2・D-３'!AV16-RANDBETWEEN(1,3)),0),0)&amp;"～"&amp;ROUND(IFERROR(IF(ABS('D-2・D-３'!AV16)&gt;=10,IF('D-2・D-３'!AV16&gt;=0,'D-2・D-３'!AV16*RANDBETWEEN(110,120)*0.01,'D-2・D-３'!AV16*RANDBETWEEN(80,90)*0.01),'D-2・D-３'!AV16+RANDBETWEEN(1,3)),0),0)&amp;"】")</f>
        <v/>
      </c>
      <c r="AW16" s="125" t="str">
        <f>IF('D-2・D-３'!AW16="","",'D-2・D-３'!AW16)</f>
        <v/>
      </c>
      <c r="AX16" s="361" t="str">
        <f ca="1">IF('D-2・D-３'!AX16="","","【"&amp;ROUND(IFERROR(IF(ABS('D-2・D-３'!AX16)&gt;=10,IF('D-2・D-３'!AX16&gt;=0,'D-2・D-３'!AX16*RANDBETWEEN(80,90)*0.01,'D-2・D-３'!AX16*RANDBETWEEN(110,120)*0.01),'D-2・D-３'!AX16-RANDBETWEEN(1,3)),0),0)&amp;"～"&amp;ROUND(IFERROR(IF(ABS('D-2・D-３'!AX16)&gt;=10,IF('D-2・D-３'!AX16&gt;=0,'D-2・D-３'!AX16*RANDBETWEEN(110,120)*0.01,'D-2・D-３'!AX16*RANDBETWEEN(80,90)*0.01),'D-2・D-３'!AX16+RANDBETWEEN(1,3)),0),0)&amp;"】")</f>
        <v/>
      </c>
      <c r="AY16" s="361" t="str">
        <f ca="1">IF('D-2・D-３'!AY16="","","【"&amp;ROUND(IFERROR(IF(ABS('D-2・D-３'!AY16)&gt;=10,IF('D-2・D-３'!AY16&gt;=0,'D-2・D-３'!AY16*RANDBETWEEN(80,90)*0.01,'D-2・D-３'!AY16*RANDBETWEEN(110,120)*0.01),'D-2・D-３'!AY16-RANDBETWEEN(1,3)),0),0)&amp;"～"&amp;ROUND(IFERROR(IF(ABS('D-2・D-３'!AY16)&gt;=10,IF('D-2・D-３'!AY16&gt;=0,'D-2・D-３'!AY16*RANDBETWEEN(110,120)*0.01,'D-2・D-３'!AY16*RANDBETWEEN(80,90)*0.01),'D-2・D-３'!AY16+RANDBETWEEN(1,3)),0),0)&amp;"】")</f>
        <v/>
      </c>
      <c r="AZ16" s="361" t="str">
        <f ca="1">IF('D-2・D-３'!AZ16="","","【"&amp;ROUND(IFERROR(IF(ABS('D-2・D-３'!AZ16)&gt;=10,IF('D-2・D-３'!AZ16&gt;=0,'D-2・D-３'!AZ16*RANDBETWEEN(80,90)*0.01,'D-2・D-３'!AZ16*RANDBETWEEN(110,120)*0.01),'D-2・D-３'!AZ16-RANDBETWEEN(1,3)),0),0)&amp;"～"&amp;ROUND(IFERROR(IF(ABS('D-2・D-３'!AZ16)&gt;=10,IF('D-2・D-３'!AZ16&gt;=0,'D-2・D-３'!AZ16*RANDBETWEEN(110,120)*0.01,'D-2・D-３'!AZ16*RANDBETWEEN(80,90)*0.01),'D-2・D-３'!AZ16+RANDBETWEEN(1,3)),0),0)&amp;"】")</f>
        <v/>
      </c>
      <c r="BA16" s="361" t="str">
        <f ca="1">IF('D-2・D-３'!BA16="","","【"&amp;ROUND(IFERROR(IF(ABS('D-2・D-３'!BA16)&gt;=10,IF('D-2・D-３'!BA16&gt;=0,'D-2・D-３'!BA16*RANDBETWEEN(80,90)*0.01,'D-2・D-３'!BA16*RANDBETWEEN(110,120)*0.01),'D-2・D-３'!BA16-RANDBETWEEN(1,3)),0),0)&amp;"～"&amp;ROUND(IFERROR(IF(ABS('D-2・D-３'!BA16)&gt;=10,IF('D-2・D-３'!BA16&gt;=0,'D-2・D-３'!BA16*RANDBETWEEN(110,120)*0.01,'D-2・D-３'!BA16*RANDBETWEEN(80,90)*0.01),'D-2・D-３'!BA16+RANDBETWEEN(1,3)),0),0)&amp;"】")</f>
        <v/>
      </c>
      <c r="BB16" s="361" t="str">
        <f ca="1">IF('D-2・D-３'!BB16="","","【"&amp;ROUND(IFERROR(IF(ABS('D-2・D-３'!BB16)&gt;=10,IF('D-2・D-３'!BB16&gt;=0,'D-2・D-３'!BB16*RANDBETWEEN(80,90)*0.01,'D-2・D-３'!BB16*RANDBETWEEN(110,120)*0.01),'D-2・D-３'!BB16-RANDBETWEEN(1,3)),0),0)&amp;"～"&amp;ROUND(IFERROR(IF(ABS('D-2・D-３'!BB16)&gt;=10,IF('D-2・D-３'!BB16&gt;=0,'D-2・D-３'!BB16*RANDBETWEEN(110,120)*0.01,'D-2・D-３'!BB16*RANDBETWEEN(80,90)*0.01),'D-2・D-３'!BB16+RANDBETWEEN(1,3)),0),0)&amp;"】")</f>
        <v/>
      </c>
      <c r="BC16" s="373" t="str">
        <f>IF('D-2・D-３'!BC16="","",'D-2・D-３'!BC16)</f>
        <v/>
      </c>
      <c r="BD16" s="369" t="str">
        <f ca="1">IF('D-2・D-３'!BD16="","","【"&amp;ROUND(IFERROR(IF(ABS('D-2・D-３'!BD16)&gt;=10,IF('D-2・D-３'!BD16&gt;=0,'D-2・D-３'!BD16*RANDBETWEEN(80,90)*0.01,'D-2・D-３'!BD16*RANDBETWEEN(110,120)*0.01),'D-2・D-３'!BD16-RANDBETWEEN(1,3)),0),0)&amp;"～"&amp;ROUND(IFERROR(IF(ABS('D-2・D-３'!BD16)&gt;=10,IF('D-2・D-３'!BD16&gt;=0,'D-2・D-３'!BD16*RANDBETWEEN(110,120)*0.01,'D-2・D-３'!BD16*RANDBETWEEN(80,90)*0.01),'D-2・D-３'!BD16+RANDBETWEEN(1,3)),0),0)&amp;"】")</f>
        <v/>
      </c>
      <c r="BE16" s="364" t="str">
        <f>IF('D-2・D-３'!BE16="","",'D-2・D-３'!BE16)</f>
        <v/>
      </c>
      <c r="BF16" s="369" t="str">
        <f ca="1">IF('D-2・D-３'!BF16="","","【"&amp;ROUND(IFERROR(IF(ABS('D-2・D-３'!BF16)&gt;=10,IF('D-2・D-３'!BF16&gt;=0,'D-2・D-３'!BF16*RANDBETWEEN(80,90)*0.01,'D-2・D-３'!BF16*RANDBETWEEN(110,120)*0.01),'D-2・D-３'!BF16-RANDBETWEEN(1,3)),0),0)&amp;"～"&amp;ROUND(IFERROR(IF(ABS('D-2・D-３'!BF16)&gt;=10,IF('D-2・D-３'!BF16&gt;=0,'D-2・D-３'!BF16*RANDBETWEEN(110,120)*0.01,'D-2・D-３'!BF16*RANDBETWEEN(80,90)*0.01),'D-2・D-３'!BF16+RANDBETWEEN(1,3)),0),0)&amp;"】")</f>
        <v/>
      </c>
      <c r="BG16" s="369" t="str">
        <f ca="1">IF('D-2・D-３'!BG16="","","【"&amp;ROUND(IFERROR(IF(ABS('D-2・D-３'!BG16)&gt;=10,IF('D-2・D-３'!BG16&gt;=0,'D-2・D-３'!BG16*RANDBETWEEN(80,90)*0.01,'D-2・D-３'!BG16*RANDBETWEEN(110,120)*0.01),'D-2・D-３'!BG16-RANDBETWEEN(1,3)),0),0)&amp;"～"&amp;ROUND(IFERROR(IF(ABS('D-2・D-３'!BG16)&gt;=10,IF('D-2・D-３'!BG16&gt;=0,'D-2・D-３'!BG16*RANDBETWEEN(110,120)*0.01,'D-2・D-３'!BG16*RANDBETWEEN(80,90)*0.01),'D-2・D-３'!BG16+RANDBETWEEN(1,3)),0),0)&amp;"】")</f>
        <v/>
      </c>
      <c r="BH16" s="369" t="str">
        <f ca="1">IF('D-2・D-３'!BH16="","","【"&amp;ROUND(IFERROR(IF(ABS('D-2・D-３'!BH16)&gt;=10,IF('D-2・D-３'!BH16&gt;=0,'D-2・D-３'!BH16*RANDBETWEEN(80,90)*0.01,'D-2・D-３'!BH16*RANDBETWEEN(110,120)*0.01),'D-2・D-３'!BH16-RANDBETWEEN(1,3)),0),0)&amp;"～"&amp;ROUND(IFERROR(IF(ABS('D-2・D-３'!BH16)&gt;=10,IF('D-2・D-３'!BH16&gt;=0,'D-2・D-３'!BH16*RANDBETWEEN(110,120)*0.01,'D-2・D-３'!BH16*RANDBETWEEN(80,90)*0.01),'D-2・D-３'!BH16+RANDBETWEEN(1,3)),0),0)&amp;"】")</f>
        <v/>
      </c>
      <c r="BI16" s="379" t="str">
        <f>IF('D-2・D-３'!BI16="","",'D-2・D-３'!BI16)</f>
        <v/>
      </c>
      <c r="BJ16" s="373" t="str">
        <f>IF('D-2・D-３'!BJ16="","",'D-2・D-３'!BJ16)</f>
        <v/>
      </c>
      <c r="BK16" s="369" t="str">
        <f ca="1">IF('D-2・D-３'!BK16="","","【"&amp;ROUND(IFERROR(IF(ABS('D-2・D-３'!BK16)&gt;=10,IF('D-2・D-３'!BK16&gt;=0,'D-2・D-３'!BK16*RANDBETWEEN(80,90)*0.01,'D-2・D-３'!BK16*RANDBETWEEN(110,120)*0.01),'D-2・D-３'!BK16-RANDBETWEEN(1,3)),0),0)&amp;"～"&amp;ROUND(IFERROR(IF(ABS('D-2・D-３'!BK16)&gt;=10,IF('D-2・D-３'!BK16&gt;=0,'D-2・D-３'!BK16*RANDBETWEEN(110,120)*0.01,'D-2・D-３'!BK16*RANDBETWEEN(80,90)*0.01),'D-2・D-３'!BK16+RANDBETWEEN(1,3)),0),0)&amp;"】")</f>
        <v/>
      </c>
      <c r="BL16" s="369" t="str">
        <f ca="1">IF('D-2・D-３'!BL16="","","【"&amp;ROUND(IFERROR(IF(ABS('D-2・D-３'!BL16)&gt;=10,IF('D-2・D-３'!BL16&gt;=0,'D-2・D-３'!BL16*RANDBETWEEN(80,90)*0.01,'D-2・D-３'!BL16*RANDBETWEEN(110,120)*0.01),'D-2・D-３'!BL16-RANDBETWEEN(1,3)),0),0)&amp;"～"&amp;ROUND(IFERROR(IF(ABS('D-2・D-３'!BL16)&gt;=10,IF('D-2・D-３'!BL16&gt;=0,'D-2・D-３'!BL16*RANDBETWEEN(110,120)*0.01,'D-2・D-３'!BL16*RANDBETWEEN(80,90)*0.01),'D-2・D-３'!BL16+RANDBETWEEN(1,3)),0),0)&amp;"】")</f>
        <v/>
      </c>
      <c r="BM16" s="369" t="str">
        <f ca="1">IF('D-2・D-３'!BM16="","","【"&amp;ROUND(IFERROR(IF(ABS('D-2・D-３'!BM16)&gt;=10,IF('D-2・D-３'!BM16&gt;=0,'D-2・D-３'!BM16*RANDBETWEEN(80,90)*0.01,'D-2・D-３'!BM16*RANDBETWEEN(110,120)*0.01),'D-2・D-３'!BM16-RANDBETWEEN(1,3)),0),0)&amp;"～"&amp;ROUND(IFERROR(IF(ABS('D-2・D-３'!BM16)&gt;=10,IF('D-2・D-３'!BM16&gt;=0,'D-2・D-３'!BM16*RANDBETWEEN(110,120)*0.01,'D-2・D-３'!BM16*RANDBETWEEN(80,90)*0.01),'D-2・D-３'!BM16+RANDBETWEEN(1,3)),0),0)&amp;"】")</f>
        <v/>
      </c>
      <c r="BN16" s="369" t="str">
        <f ca="1">IF('D-2・D-３'!BN16="","","【"&amp;ROUND(IFERROR(IF(ABS('D-2・D-３'!BN16)&gt;=10,IF('D-2・D-３'!BN16&gt;=0,'D-2・D-３'!BN16*RANDBETWEEN(80,90)*0.01,'D-2・D-３'!BN16*RANDBETWEEN(110,120)*0.01),'D-2・D-３'!BN16-RANDBETWEEN(1,3)),0),0)&amp;"～"&amp;ROUND(IFERROR(IF(ABS('D-2・D-３'!BN16)&gt;=10,IF('D-2・D-３'!BN16&gt;=0,'D-2・D-３'!BN16*RANDBETWEEN(110,120)*0.01,'D-2・D-３'!BN16*RANDBETWEEN(80,90)*0.01),'D-2・D-３'!BN16+RANDBETWEEN(1,3)),0),0)&amp;"】")</f>
        <v/>
      </c>
      <c r="BO16" s="369" t="str">
        <f ca="1">IF('D-2・D-３'!BO16="","","【"&amp;ROUND(IFERROR(IF(ABS('D-2・D-３'!BO16)&gt;=10,IF('D-2・D-３'!BO16&gt;=0,'D-2・D-３'!BO16*RANDBETWEEN(80,90)*0.01,'D-2・D-３'!BO16*RANDBETWEEN(110,120)*0.01),'D-2・D-３'!BO16-RANDBETWEEN(1,3)),0),0)&amp;"～"&amp;ROUND(IFERROR(IF(ABS('D-2・D-３'!BO16)&gt;=10,IF('D-2・D-３'!BO16&gt;=0,'D-2・D-３'!BO16*RANDBETWEEN(110,120)*0.01,'D-2・D-３'!BO16*RANDBETWEEN(80,90)*0.01),'D-2・D-３'!BO16+RANDBETWEEN(1,3)),0),0)&amp;"】")</f>
        <v/>
      </c>
      <c r="BP16" s="371" t="str">
        <f ca="1">IF('D-2・D-３'!BP16="","","【"&amp;ROUND(IFERROR(IF(ABS('D-2・D-３'!BP16)&gt;=10,IF('D-2・D-３'!BP16&gt;=0,'D-2・D-３'!BP16*RANDBETWEEN(80,90)*0.01,'D-2・D-３'!BP16*RANDBETWEEN(110,120)*0.01),'D-2・D-３'!BP16-RANDBETWEEN(1,3)),0),0)&amp;"～"&amp;ROUND(IFERROR(IF(ABS('D-2・D-３'!BP16)&gt;=10,IF('D-2・D-３'!BP16&gt;=0,'D-2・D-３'!BP16*RANDBETWEEN(110,120)*0.01,'D-2・D-３'!BP16*RANDBETWEEN(80,90)*0.01),'D-2・D-３'!BP16+RANDBETWEEN(1,3)),0),0)&amp;"】")</f>
        <v/>
      </c>
    </row>
    <row r="17" spans="2:68" ht="18" customHeight="1" x14ac:dyDescent="0.2">
      <c r="B17" s="969">
        <v>4</v>
      </c>
      <c r="C17" s="970"/>
      <c r="D17" s="364" t="str">
        <f>IF('D-2・D-３'!D17="","",'D-2・D-３'!D17)</f>
        <v/>
      </c>
      <c r="E17" s="358" t="str">
        <f>IF('D-2・D-３'!E17="","",'D-2・D-３'!E17)</f>
        <v/>
      </c>
      <c r="F17" s="359" t="str">
        <f>IF('D-2・D-３'!F17="","",'D-2・D-３'!F17)</f>
        <v/>
      </c>
      <c r="G17" s="373" t="str">
        <f>IF('D-2・D-３'!G17="","",'D-2・D-３'!G17)</f>
        <v/>
      </c>
      <c r="H17" s="364" t="str">
        <f>IF('D-2・D-３'!H17="","",'D-2・D-３'!H17)</f>
        <v/>
      </c>
      <c r="I17" s="358" t="str">
        <f>IF('D-2・D-３'!I17="","",'D-2・D-３'!I17)</f>
        <v/>
      </c>
      <c r="J17" s="364" t="str">
        <f>IF('D-2・D-３'!J17="","",'D-2・D-３'!J17)</f>
        <v/>
      </c>
      <c r="K17" s="358" t="str">
        <f>IF('D-2・D-３'!K17="","",'D-2・D-３'!K17)</f>
        <v/>
      </c>
      <c r="L17" s="364" t="str">
        <f>IF('D-2・D-３'!L17="","",'D-2・D-３'!L17)</f>
        <v/>
      </c>
      <c r="M17" s="358" t="str">
        <f>IF('D-2・D-３'!M17="","",'D-2・D-３'!M17)</f>
        <v/>
      </c>
      <c r="N17" s="364" t="str">
        <f>IF('D-2・D-３'!N17="","",'D-2・D-３'!N17)</f>
        <v/>
      </c>
      <c r="O17" s="358" t="str">
        <f>IF('D-2・D-３'!O17="","",'D-2・D-３'!O17)</f>
        <v/>
      </c>
      <c r="P17" s="364" t="str">
        <f>IF('D-2・D-３'!P17="","",'D-2・D-３'!P17)</f>
        <v/>
      </c>
      <c r="Q17" s="358" t="str">
        <f>IF('D-2・D-３'!Q17="","",'D-2・D-３'!Q17)</f>
        <v/>
      </c>
      <c r="R17" s="364" t="str">
        <f>IF('D-2・D-３'!R17="","",'D-2・D-３'!R17)</f>
        <v/>
      </c>
      <c r="S17" s="358" t="str">
        <f>IF('D-2・D-３'!S17="","",'D-2・D-３'!S17)</f>
        <v/>
      </c>
      <c r="T17" s="364" t="str">
        <f>IF('D-2・D-３'!T17="","",'D-2・D-３'!T17)</f>
        <v/>
      </c>
      <c r="U17" s="498" t="str">
        <f>IF('D-2・D-３'!U17="","",'D-2・D-３'!U17)</f>
        <v/>
      </c>
      <c r="V17" s="379" t="str">
        <f>IF('D-2・D-３'!V17="","",'D-2・D-３'!V17)</f>
        <v/>
      </c>
      <c r="W17" s="379" t="str">
        <f>IF('D-2・D-３'!W17="","",'D-2・D-３'!W17)</f>
        <v/>
      </c>
      <c r="X17" s="373" t="str">
        <f>IF('D-2・D-３'!X17="","",'D-2・D-３'!X17)</f>
        <v/>
      </c>
      <c r="Y17" s="373" t="str">
        <f>IF('D-2・D-３'!Y17="","",'D-2・D-３'!Y17)</f>
        <v/>
      </c>
      <c r="Z17" s="373" t="str">
        <f>IF('D-2・D-３'!Z17="","",'D-2・D-３'!Z17)</f>
        <v/>
      </c>
      <c r="AA17" s="373" t="str">
        <f>IF('D-2・D-３'!AA17="","",'D-2・D-３'!AA17)</f>
        <v/>
      </c>
      <c r="AB17" s="373" t="str">
        <f>IF('D-2・D-３'!AB17="","",'D-2・D-３'!AB17)</f>
        <v/>
      </c>
      <c r="AC17" s="360" t="str">
        <f>IF('D-2・D-３'!AC17="","",'D-2・D-３'!AC17)</f>
        <v/>
      </c>
      <c r="AD17" s="373" t="str">
        <f>IF('D-2・D-３'!AD17="","",'D-2・D-３'!AD17)</f>
        <v/>
      </c>
      <c r="AE17" s="369" t="str">
        <f ca="1">IF('D-2・D-３'!AE17="","","【"&amp;ROUND(IFERROR(IF(ABS('D-2・D-３'!AE17)&gt;=10,IF('D-2・D-３'!AE17&gt;=0,'D-2・D-３'!AE17*RANDBETWEEN(80,90)*0.01,'D-2・D-３'!AE17*RANDBETWEEN(110,120)*0.01),'D-2・D-３'!AE17-RANDBETWEEN(1,3)),0),0)&amp;"～"&amp;ROUND(IFERROR(IF(ABS('D-2・D-３'!AE17)&gt;=10,IF('D-2・D-３'!AE17&gt;=0,'D-2・D-３'!AE17*RANDBETWEEN(110,120)*0.01,'D-2・D-３'!AE17*RANDBETWEEN(80,90)*0.01),'D-2・D-３'!AE17+RANDBETWEEN(1,3)),0),0)&amp;"】")</f>
        <v/>
      </c>
      <c r="AF17" s="377" t="str">
        <f ca="1">IF('D-2・D-３'!AF17="","","【"&amp;ROUND(IFERROR(IF(ABS('D-2・D-３'!AF17)&gt;=10,IF('D-2・D-３'!AF17&gt;=0,'D-2・D-３'!AF17*RANDBETWEEN(80,90)*0.01,'D-2・D-３'!AF17*RANDBETWEEN(110,120)*0.01),'D-2・D-３'!AF17-RANDBETWEEN(1,3)),0),0)&amp;"～"&amp;ROUND(IFERROR(IF(ABS('D-2・D-３'!AF17)&gt;=10,IF('D-2・D-３'!AF17&gt;=0,'D-2・D-３'!AF17*RANDBETWEEN(110,120)*0.01,'D-2・D-３'!AF17*RANDBETWEEN(80,90)*0.01),'D-2・D-３'!AF17+RANDBETWEEN(1,3)),0),0)&amp;"】")</f>
        <v/>
      </c>
      <c r="AG17" s="369" t="str">
        <f ca="1">IF('D-2・D-３'!AG17="","","【"&amp;ROUND(IFERROR(IF(ABS('D-2・D-３'!AG17)&gt;=10,IF('D-2・D-３'!AG17&gt;=0,'D-2・D-３'!AG17*RANDBETWEEN(80,90)*0.01,'D-2・D-３'!AG17*RANDBETWEEN(110,120)*0.01),'D-2・D-３'!AG17-RANDBETWEEN(1,3)),0),0)&amp;"～"&amp;ROUND(IFERROR(IF(ABS('D-2・D-３'!AG17)&gt;=10,IF('D-2・D-３'!AG17&gt;=0,'D-2・D-３'!AG17*RANDBETWEEN(110,120)*0.01,'D-2・D-３'!AG17*RANDBETWEEN(80,90)*0.01),'D-2・D-３'!AG17+RANDBETWEEN(1,3)),0),0)&amp;"】")</f>
        <v/>
      </c>
      <c r="AH17" s="379" t="str">
        <f>IF('D-2・D-３'!AH17="","",'D-2・D-３'!AH17)</f>
        <v/>
      </c>
      <c r="AI17" s="362" t="str">
        <f>IF('D-2・D-３'!AI17="","",'D-2・D-３'!AI17)</f>
        <v/>
      </c>
      <c r="AJ17" s="369" t="str">
        <f ca="1">IF('D-2・D-３'!AJ17="","","【"&amp;ROUND(IFERROR(IF(ABS('D-2・D-３'!AJ17)&gt;=10,IF('D-2・D-３'!AJ17&gt;=0,'D-2・D-３'!AJ17*RANDBETWEEN(80,90)*0.01,'D-2・D-３'!AJ17*RANDBETWEEN(110,120)*0.01),'D-2・D-３'!AJ17-RANDBETWEEN(1,3)),0),0)&amp;"～"&amp;ROUND(IFERROR(IF(ABS('D-2・D-３'!AJ17)&gt;=10,IF('D-2・D-３'!AJ17&gt;=0,'D-2・D-３'!AJ17*RANDBETWEEN(110,120)*0.01,'D-2・D-３'!AJ17*RANDBETWEEN(80,90)*0.01),'D-2・D-３'!AJ17+RANDBETWEEN(1,3)),0),0)&amp;"】")</f>
        <v/>
      </c>
      <c r="AK17" s="373" t="str">
        <f>IF('D-2・D-３'!AK17="","",'D-2・D-３'!AK17)</f>
        <v/>
      </c>
      <c r="AL17" s="377" t="str">
        <f>IF('D-2・D-３'!AL17="","",'D-2・D-３'!AL17)</f>
        <v/>
      </c>
      <c r="AM17" s="379" t="str">
        <f>IF('D-2・D-３'!AM17="","",'D-2・D-３'!AM17)</f>
        <v/>
      </c>
      <c r="AN17" s="364" t="str">
        <f>IF('D-2・D-３'!AN17="","",'D-2・D-３'!AN17)</f>
        <v/>
      </c>
      <c r="AO17" s="369" t="str">
        <f ca="1">IF('D-2・D-３'!AO17="","","【"&amp;ROUND(IFERROR(IF(ABS('D-2・D-３'!AO17)&gt;=10,IF('D-2・D-３'!AO17&gt;=0,'D-2・D-３'!AO17*RANDBETWEEN(80,90)*0.01,'D-2・D-３'!AO17*RANDBETWEEN(110,120)*0.01),'D-2・D-３'!AO17-RANDBETWEEN(1,3)),0),0)&amp;"～"&amp;ROUND(IFERROR(IF(ABS('D-2・D-３'!AO17)&gt;=10,IF('D-2・D-３'!AO17&gt;=0,'D-2・D-３'!AO17*RANDBETWEEN(110,120)*0.01,'D-2・D-３'!AO17*RANDBETWEEN(80,90)*0.01),'D-2・D-３'!AO17+RANDBETWEEN(1,3)),0),0)&amp;"】")</f>
        <v/>
      </c>
      <c r="AP17" s="369" t="str">
        <f ca="1">IF('D-2・D-３'!AP17="","","【"&amp;ROUND(IFERROR(IF(ABS('D-2・D-３'!AP17)&gt;=10,IF('D-2・D-３'!AP17&gt;=0,'D-2・D-３'!AP17*RANDBETWEEN(80,90)*0.01,'D-2・D-３'!AP17*RANDBETWEEN(110,120)*0.01),'D-2・D-３'!AP17-RANDBETWEEN(1,3)),0),0)&amp;"～"&amp;ROUND(IFERROR(IF(ABS('D-2・D-３'!AP17)&gt;=10,IF('D-2・D-３'!AP17&gt;=0,'D-2・D-３'!AP17*RANDBETWEEN(110,120)*0.01,'D-2・D-３'!AP17*RANDBETWEEN(80,90)*0.01),'D-2・D-３'!AP17+RANDBETWEEN(1,3)),0),0)&amp;"】")</f>
        <v/>
      </c>
      <c r="AQ17" s="369" t="str">
        <f ca="1">IF('D-2・D-３'!AQ17="","","【"&amp;ROUND(IFERROR(IF(ABS('D-2・D-３'!AQ17)&gt;=10,IF('D-2・D-３'!AQ17&gt;=0,'D-2・D-３'!AQ17*RANDBETWEEN(80,90)*0.01,'D-2・D-３'!AQ17*RANDBETWEEN(110,120)*0.01),'D-2・D-３'!AQ17-RANDBETWEEN(1,3)),0),0)&amp;"～"&amp;ROUND(IFERROR(IF(ABS('D-2・D-３'!AQ17)&gt;=10,IF('D-2・D-３'!AQ17&gt;=0,'D-2・D-３'!AQ17*RANDBETWEEN(110,120)*0.01,'D-2・D-３'!AQ17*RANDBETWEEN(80,90)*0.01),'D-2・D-３'!AQ17+RANDBETWEEN(1,3)),0),0)&amp;"】")</f>
        <v/>
      </c>
      <c r="AR17" s="369" t="str">
        <f ca="1">IF('D-2・D-３'!AR17="","","【"&amp;ROUND(IFERROR(IF(ABS('D-2・D-３'!AR17)&gt;=10,IF('D-2・D-３'!AR17&gt;=0,'D-2・D-３'!AR17*RANDBETWEEN(80,90)*0.01,'D-2・D-３'!AR17*RANDBETWEEN(110,120)*0.01),'D-2・D-３'!AR17-RANDBETWEEN(1,3)),0),0)&amp;"～"&amp;ROUND(IFERROR(IF(ABS('D-2・D-３'!AR17)&gt;=10,IF('D-2・D-３'!AR17&gt;=0,'D-2・D-３'!AR17*RANDBETWEEN(110,120)*0.01,'D-2・D-３'!AR17*RANDBETWEEN(80,90)*0.01),'D-2・D-３'!AR17+RANDBETWEEN(1,3)),0),0)&amp;"】")</f>
        <v/>
      </c>
      <c r="AS17" s="369" t="str">
        <f ca="1">IF('D-2・D-３'!AS17="","","【"&amp;ROUND(IFERROR(IF(ABS('D-2・D-３'!AS17)&gt;=10,IF('D-2・D-３'!AS17&gt;=0,'D-2・D-３'!AS17*RANDBETWEEN(80,90)*0.01,'D-2・D-３'!AS17*RANDBETWEEN(110,120)*0.01),'D-2・D-３'!AS17-RANDBETWEEN(1,3)),0),0)&amp;"～"&amp;ROUND(IFERROR(IF(ABS('D-2・D-３'!AS17)&gt;=10,IF('D-2・D-３'!AS17&gt;=0,'D-2・D-３'!AS17*RANDBETWEEN(110,120)*0.01,'D-2・D-３'!AS17*RANDBETWEEN(80,90)*0.01),'D-2・D-３'!AS17+RANDBETWEEN(1,3)),0),0)&amp;"】")</f>
        <v/>
      </c>
      <c r="AT17" s="369" t="str">
        <f ca="1">IF('D-2・D-３'!AT17="","","【"&amp;ROUND(IFERROR(IF(ABS('D-2・D-３'!AT17)&gt;=10,IF('D-2・D-３'!AT17&gt;=0,'D-2・D-３'!AT17*RANDBETWEEN(80,90)*0.01,'D-2・D-３'!AT17*RANDBETWEEN(110,120)*0.01),'D-2・D-３'!AT17-RANDBETWEEN(1,3)),0),0)&amp;"～"&amp;ROUND(IFERROR(IF(ABS('D-2・D-３'!AT17)&gt;=10,IF('D-2・D-３'!AT17&gt;=0,'D-2・D-３'!AT17*RANDBETWEEN(110,120)*0.01,'D-2・D-３'!AT17*RANDBETWEEN(80,90)*0.01),'D-2・D-３'!AT17+RANDBETWEEN(1,3)),0),0)&amp;"】")</f>
        <v/>
      </c>
      <c r="AU17" s="369" t="str">
        <f ca="1">IF('D-2・D-３'!AU17="","","【"&amp;ROUND(IFERROR(IF(ABS('D-2・D-３'!AU17)&gt;=10,IF('D-2・D-３'!AU17&gt;=0,'D-2・D-３'!AU17*RANDBETWEEN(80,90)*0.01,'D-2・D-３'!AU17*RANDBETWEEN(110,120)*0.01),'D-2・D-３'!AU17-RANDBETWEEN(1,3)),0),0)&amp;"～"&amp;ROUND(IFERROR(IF(ABS('D-2・D-３'!AU17)&gt;=10,IF('D-2・D-３'!AU17&gt;=0,'D-2・D-３'!AU17*RANDBETWEEN(110,120)*0.01,'D-2・D-３'!AU17*RANDBETWEEN(80,90)*0.01),'D-2・D-３'!AU17+RANDBETWEEN(1,3)),0),0)&amp;"】")</f>
        <v/>
      </c>
      <c r="AV17" s="369" t="str">
        <f ca="1">IF('D-2・D-３'!AV17="","","【"&amp;ROUND(IFERROR(IF(ABS('D-2・D-３'!AV17)&gt;=10,IF('D-2・D-３'!AV17&gt;=0,'D-2・D-３'!AV17*RANDBETWEEN(80,90)*0.01,'D-2・D-３'!AV17*RANDBETWEEN(110,120)*0.01),'D-2・D-３'!AV17-RANDBETWEEN(1,3)),0),0)&amp;"～"&amp;ROUND(IFERROR(IF(ABS('D-2・D-３'!AV17)&gt;=10,IF('D-2・D-３'!AV17&gt;=0,'D-2・D-３'!AV17*RANDBETWEEN(110,120)*0.01,'D-2・D-３'!AV17*RANDBETWEEN(80,90)*0.01),'D-2・D-３'!AV17+RANDBETWEEN(1,3)),0),0)&amp;"】")</f>
        <v/>
      </c>
      <c r="AW17" s="125" t="str">
        <f>IF('D-2・D-３'!AW17="","",'D-2・D-３'!AW17)</f>
        <v/>
      </c>
      <c r="AX17" s="361" t="str">
        <f ca="1">IF('D-2・D-３'!AX17="","","【"&amp;ROUND(IFERROR(IF(ABS('D-2・D-３'!AX17)&gt;=10,IF('D-2・D-３'!AX17&gt;=0,'D-2・D-３'!AX17*RANDBETWEEN(80,90)*0.01,'D-2・D-３'!AX17*RANDBETWEEN(110,120)*0.01),'D-2・D-３'!AX17-RANDBETWEEN(1,3)),0),0)&amp;"～"&amp;ROUND(IFERROR(IF(ABS('D-2・D-３'!AX17)&gt;=10,IF('D-2・D-３'!AX17&gt;=0,'D-2・D-３'!AX17*RANDBETWEEN(110,120)*0.01,'D-2・D-３'!AX17*RANDBETWEEN(80,90)*0.01),'D-2・D-３'!AX17+RANDBETWEEN(1,3)),0),0)&amp;"】")</f>
        <v/>
      </c>
      <c r="AY17" s="361" t="str">
        <f ca="1">IF('D-2・D-３'!AY17="","","【"&amp;ROUND(IFERROR(IF(ABS('D-2・D-３'!AY17)&gt;=10,IF('D-2・D-３'!AY17&gt;=0,'D-2・D-３'!AY17*RANDBETWEEN(80,90)*0.01,'D-2・D-３'!AY17*RANDBETWEEN(110,120)*0.01),'D-2・D-３'!AY17-RANDBETWEEN(1,3)),0),0)&amp;"～"&amp;ROUND(IFERROR(IF(ABS('D-2・D-３'!AY17)&gt;=10,IF('D-2・D-３'!AY17&gt;=0,'D-2・D-３'!AY17*RANDBETWEEN(110,120)*0.01,'D-2・D-３'!AY17*RANDBETWEEN(80,90)*0.01),'D-2・D-３'!AY17+RANDBETWEEN(1,3)),0),0)&amp;"】")</f>
        <v/>
      </c>
      <c r="AZ17" s="361" t="str">
        <f ca="1">IF('D-2・D-３'!AZ17="","","【"&amp;ROUND(IFERROR(IF(ABS('D-2・D-３'!AZ17)&gt;=10,IF('D-2・D-３'!AZ17&gt;=0,'D-2・D-３'!AZ17*RANDBETWEEN(80,90)*0.01,'D-2・D-３'!AZ17*RANDBETWEEN(110,120)*0.01),'D-2・D-３'!AZ17-RANDBETWEEN(1,3)),0),0)&amp;"～"&amp;ROUND(IFERROR(IF(ABS('D-2・D-３'!AZ17)&gt;=10,IF('D-2・D-３'!AZ17&gt;=0,'D-2・D-３'!AZ17*RANDBETWEEN(110,120)*0.01,'D-2・D-３'!AZ17*RANDBETWEEN(80,90)*0.01),'D-2・D-３'!AZ17+RANDBETWEEN(1,3)),0),0)&amp;"】")</f>
        <v/>
      </c>
      <c r="BA17" s="361" t="str">
        <f ca="1">IF('D-2・D-３'!BA17="","","【"&amp;ROUND(IFERROR(IF(ABS('D-2・D-３'!BA17)&gt;=10,IF('D-2・D-３'!BA17&gt;=0,'D-2・D-３'!BA17*RANDBETWEEN(80,90)*0.01,'D-2・D-３'!BA17*RANDBETWEEN(110,120)*0.01),'D-2・D-３'!BA17-RANDBETWEEN(1,3)),0),0)&amp;"～"&amp;ROUND(IFERROR(IF(ABS('D-2・D-３'!BA17)&gt;=10,IF('D-2・D-３'!BA17&gt;=0,'D-2・D-３'!BA17*RANDBETWEEN(110,120)*0.01,'D-2・D-３'!BA17*RANDBETWEEN(80,90)*0.01),'D-2・D-３'!BA17+RANDBETWEEN(1,3)),0),0)&amp;"】")</f>
        <v/>
      </c>
      <c r="BB17" s="361" t="str">
        <f ca="1">IF('D-2・D-３'!BB17="","","【"&amp;ROUND(IFERROR(IF(ABS('D-2・D-３'!BB17)&gt;=10,IF('D-2・D-３'!BB17&gt;=0,'D-2・D-３'!BB17*RANDBETWEEN(80,90)*0.01,'D-2・D-３'!BB17*RANDBETWEEN(110,120)*0.01),'D-2・D-３'!BB17-RANDBETWEEN(1,3)),0),0)&amp;"～"&amp;ROUND(IFERROR(IF(ABS('D-2・D-３'!BB17)&gt;=10,IF('D-2・D-３'!BB17&gt;=0,'D-2・D-３'!BB17*RANDBETWEEN(110,120)*0.01,'D-2・D-３'!BB17*RANDBETWEEN(80,90)*0.01),'D-2・D-３'!BB17+RANDBETWEEN(1,3)),0),0)&amp;"】")</f>
        <v/>
      </c>
      <c r="BC17" s="373" t="str">
        <f>IF('D-2・D-３'!BC17="","",'D-2・D-３'!BC17)</f>
        <v/>
      </c>
      <c r="BD17" s="369" t="str">
        <f ca="1">IF('D-2・D-３'!BD17="","","【"&amp;ROUND(IFERROR(IF(ABS('D-2・D-３'!BD17)&gt;=10,IF('D-2・D-３'!BD17&gt;=0,'D-2・D-３'!BD17*RANDBETWEEN(80,90)*0.01,'D-2・D-３'!BD17*RANDBETWEEN(110,120)*0.01),'D-2・D-３'!BD17-RANDBETWEEN(1,3)),0),0)&amp;"～"&amp;ROUND(IFERROR(IF(ABS('D-2・D-３'!BD17)&gt;=10,IF('D-2・D-３'!BD17&gt;=0,'D-2・D-３'!BD17*RANDBETWEEN(110,120)*0.01,'D-2・D-３'!BD17*RANDBETWEEN(80,90)*0.01),'D-2・D-３'!BD17+RANDBETWEEN(1,3)),0),0)&amp;"】")</f>
        <v/>
      </c>
      <c r="BE17" s="364" t="str">
        <f>IF('D-2・D-３'!BE17="","",'D-2・D-３'!BE17)</f>
        <v/>
      </c>
      <c r="BF17" s="369" t="str">
        <f ca="1">IF('D-2・D-３'!BF17="","","【"&amp;ROUND(IFERROR(IF(ABS('D-2・D-３'!BF17)&gt;=10,IF('D-2・D-３'!BF17&gt;=0,'D-2・D-３'!BF17*RANDBETWEEN(80,90)*0.01,'D-2・D-３'!BF17*RANDBETWEEN(110,120)*0.01),'D-2・D-３'!BF17-RANDBETWEEN(1,3)),0),0)&amp;"～"&amp;ROUND(IFERROR(IF(ABS('D-2・D-３'!BF17)&gt;=10,IF('D-2・D-３'!BF17&gt;=0,'D-2・D-３'!BF17*RANDBETWEEN(110,120)*0.01,'D-2・D-３'!BF17*RANDBETWEEN(80,90)*0.01),'D-2・D-３'!BF17+RANDBETWEEN(1,3)),0),0)&amp;"】")</f>
        <v/>
      </c>
      <c r="BG17" s="369" t="str">
        <f ca="1">IF('D-2・D-３'!BG17="","","【"&amp;ROUND(IFERROR(IF(ABS('D-2・D-３'!BG17)&gt;=10,IF('D-2・D-３'!BG17&gt;=0,'D-2・D-３'!BG17*RANDBETWEEN(80,90)*0.01,'D-2・D-３'!BG17*RANDBETWEEN(110,120)*0.01),'D-2・D-３'!BG17-RANDBETWEEN(1,3)),0),0)&amp;"～"&amp;ROUND(IFERROR(IF(ABS('D-2・D-３'!BG17)&gt;=10,IF('D-2・D-３'!BG17&gt;=0,'D-2・D-３'!BG17*RANDBETWEEN(110,120)*0.01,'D-2・D-３'!BG17*RANDBETWEEN(80,90)*0.01),'D-2・D-３'!BG17+RANDBETWEEN(1,3)),0),0)&amp;"】")</f>
        <v/>
      </c>
      <c r="BH17" s="369" t="str">
        <f ca="1">IF('D-2・D-３'!BH17="","","【"&amp;ROUND(IFERROR(IF(ABS('D-2・D-３'!BH17)&gt;=10,IF('D-2・D-３'!BH17&gt;=0,'D-2・D-３'!BH17*RANDBETWEEN(80,90)*0.01,'D-2・D-３'!BH17*RANDBETWEEN(110,120)*0.01),'D-2・D-３'!BH17-RANDBETWEEN(1,3)),0),0)&amp;"～"&amp;ROUND(IFERROR(IF(ABS('D-2・D-３'!BH17)&gt;=10,IF('D-2・D-３'!BH17&gt;=0,'D-2・D-３'!BH17*RANDBETWEEN(110,120)*0.01,'D-2・D-３'!BH17*RANDBETWEEN(80,90)*0.01),'D-2・D-３'!BH17+RANDBETWEEN(1,3)),0),0)&amp;"】")</f>
        <v/>
      </c>
      <c r="BI17" s="379" t="str">
        <f>IF('D-2・D-３'!BI17="","",'D-2・D-３'!BI17)</f>
        <v/>
      </c>
      <c r="BJ17" s="373" t="str">
        <f>IF('D-2・D-３'!BJ17="","",'D-2・D-３'!BJ17)</f>
        <v/>
      </c>
      <c r="BK17" s="369" t="str">
        <f ca="1">IF('D-2・D-３'!BK17="","","【"&amp;ROUND(IFERROR(IF(ABS('D-2・D-３'!BK17)&gt;=10,IF('D-2・D-３'!BK17&gt;=0,'D-2・D-３'!BK17*RANDBETWEEN(80,90)*0.01,'D-2・D-３'!BK17*RANDBETWEEN(110,120)*0.01),'D-2・D-３'!BK17-RANDBETWEEN(1,3)),0),0)&amp;"～"&amp;ROUND(IFERROR(IF(ABS('D-2・D-３'!BK17)&gt;=10,IF('D-2・D-３'!BK17&gt;=0,'D-2・D-３'!BK17*RANDBETWEEN(110,120)*0.01,'D-2・D-３'!BK17*RANDBETWEEN(80,90)*0.01),'D-2・D-３'!BK17+RANDBETWEEN(1,3)),0),0)&amp;"】")</f>
        <v/>
      </c>
      <c r="BL17" s="369" t="str">
        <f ca="1">IF('D-2・D-３'!BL17="","","【"&amp;ROUND(IFERROR(IF(ABS('D-2・D-３'!BL17)&gt;=10,IF('D-2・D-３'!BL17&gt;=0,'D-2・D-３'!BL17*RANDBETWEEN(80,90)*0.01,'D-2・D-３'!BL17*RANDBETWEEN(110,120)*0.01),'D-2・D-３'!BL17-RANDBETWEEN(1,3)),0),0)&amp;"～"&amp;ROUND(IFERROR(IF(ABS('D-2・D-３'!BL17)&gt;=10,IF('D-2・D-３'!BL17&gt;=0,'D-2・D-３'!BL17*RANDBETWEEN(110,120)*0.01,'D-2・D-３'!BL17*RANDBETWEEN(80,90)*0.01),'D-2・D-３'!BL17+RANDBETWEEN(1,3)),0),0)&amp;"】")</f>
        <v/>
      </c>
      <c r="BM17" s="369" t="str">
        <f ca="1">IF('D-2・D-３'!BM17="","","【"&amp;ROUND(IFERROR(IF(ABS('D-2・D-３'!BM17)&gt;=10,IF('D-2・D-３'!BM17&gt;=0,'D-2・D-３'!BM17*RANDBETWEEN(80,90)*0.01,'D-2・D-３'!BM17*RANDBETWEEN(110,120)*0.01),'D-2・D-３'!BM17-RANDBETWEEN(1,3)),0),0)&amp;"～"&amp;ROUND(IFERROR(IF(ABS('D-2・D-３'!BM17)&gt;=10,IF('D-2・D-３'!BM17&gt;=0,'D-2・D-３'!BM17*RANDBETWEEN(110,120)*0.01,'D-2・D-３'!BM17*RANDBETWEEN(80,90)*0.01),'D-2・D-３'!BM17+RANDBETWEEN(1,3)),0),0)&amp;"】")</f>
        <v/>
      </c>
      <c r="BN17" s="369" t="str">
        <f ca="1">IF('D-2・D-３'!BN17="","","【"&amp;ROUND(IFERROR(IF(ABS('D-2・D-３'!BN17)&gt;=10,IF('D-2・D-３'!BN17&gt;=0,'D-2・D-３'!BN17*RANDBETWEEN(80,90)*0.01,'D-2・D-３'!BN17*RANDBETWEEN(110,120)*0.01),'D-2・D-３'!BN17-RANDBETWEEN(1,3)),0),0)&amp;"～"&amp;ROUND(IFERROR(IF(ABS('D-2・D-３'!BN17)&gt;=10,IF('D-2・D-３'!BN17&gt;=0,'D-2・D-３'!BN17*RANDBETWEEN(110,120)*0.01,'D-2・D-３'!BN17*RANDBETWEEN(80,90)*0.01),'D-2・D-３'!BN17+RANDBETWEEN(1,3)),0),0)&amp;"】")</f>
        <v/>
      </c>
      <c r="BO17" s="369" t="str">
        <f ca="1">IF('D-2・D-３'!BO17="","","【"&amp;ROUND(IFERROR(IF(ABS('D-2・D-３'!BO17)&gt;=10,IF('D-2・D-３'!BO17&gt;=0,'D-2・D-３'!BO17*RANDBETWEEN(80,90)*0.01,'D-2・D-３'!BO17*RANDBETWEEN(110,120)*0.01),'D-2・D-３'!BO17-RANDBETWEEN(1,3)),0),0)&amp;"～"&amp;ROUND(IFERROR(IF(ABS('D-2・D-３'!BO17)&gt;=10,IF('D-2・D-３'!BO17&gt;=0,'D-2・D-３'!BO17*RANDBETWEEN(110,120)*0.01,'D-2・D-３'!BO17*RANDBETWEEN(80,90)*0.01),'D-2・D-３'!BO17+RANDBETWEEN(1,3)),0),0)&amp;"】")</f>
        <v/>
      </c>
      <c r="BP17" s="371" t="str">
        <f ca="1">IF('D-2・D-３'!BP17="","","【"&amp;ROUND(IFERROR(IF(ABS('D-2・D-３'!BP17)&gt;=10,IF('D-2・D-３'!BP17&gt;=0,'D-2・D-３'!BP17*RANDBETWEEN(80,90)*0.01,'D-2・D-３'!BP17*RANDBETWEEN(110,120)*0.01),'D-2・D-３'!BP17-RANDBETWEEN(1,3)),0),0)&amp;"～"&amp;ROUND(IFERROR(IF(ABS('D-2・D-３'!BP17)&gt;=10,IF('D-2・D-３'!BP17&gt;=0,'D-2・D-３'!BP17*RANDBETWEEN(110,120)*0.01,'D-2・D-３'!BP17*RANDBETWEEN(80,90)*0.01),'D-2・D-３'!BP17+RANDBETWEEN(1,3)),0),0)&amp;"】")</f>
        <v/>
      </c>
    </row>
    <row r="18" spans="2:68" ht="18" customHeight="1" x14ac:dyDescent="0.2">
      <c r="B18" s="969">
        <v>5</v>
      </c>
      <c r="C18" s="970"/>
      <c r="D18" s="364" t="str">
        <f>IF('D-2・D-３'!D18="","",'D-2・D-３'!D18)</f>
        <v/>
      </c>
      <c r="E18" s="358" t="str">
        <f>IF('D-2・D-３'!E18="","",'D-2・D-３'!E18)</f>
        <v/>
      </c>
      <c r="F18" s="359" t="str">
        <f>IF('D-2・D-３'!F18="","",'D-2・D-３'!F18)</f>
        <v/>
      </c>
      <c r="G18" s="373" t="str">
        <f>IF('D-2・D-３'!G18="","",'D-2・D-３'!G18)</f>
        <v/>
      </c>
      <c r="H18" s="364" t="str">
        <f>IF('D-2・D-３'!H18="","",'D-2・D-３'!H18)</f>
        <v/>
      </c>
      <c r="I18" s="358" t="str">
        <f>IF('D-2・D-３'!I18="","",'D-2・D-３'!I18)</f>
        <v/>
      </c>
      <c r="J18" s="364" t="str">
        <f>IF('D-2・D-３'!J18="","",'D-2・D-３'!J18)</f>
        <v/>
      </c>
      <c r="K18" s="358" t="str">
        <f>IF('D-2・D-３'!K18="","",'D-2・D-３'!K18)</f>
        <v/>
      </c>
      <c r="L18" s="364" t="str">
        <f>IF('D-2・D-３'!L18="","",'D-2・D-３'!L18)</f>
        <v/>
      </c>
      <c r="M18" s="358" t="str">
        <f>IF('D-2・D-３'!M18="","",'D-2・D-３'!M18)</f>
        <v/>
      </c>
      <c r="N18" s="364" t="str">
        <f>IF('D-2・D-３'!N18="","",'D-2・D-３'!N18)</f>
        <v/>
      </c>
      <c r="O18" s="358" t="str">
        <f>IF('D-2・D-３'!O18="","",'D-2・D-３'!O18)</f>
        <v/>
      </c>
      <c r="P18" s="364" t="str">
        <f>IF('D-2・D-３'!P18="","",'D-2・D-３'!P18)</f>
        <v/>
      </c>
      <c r="Q18" s="358" t="str">
        <f>IF('D-2・D-３'!Q18="","",'D-2・D-３'!Q18)</f>
        <v/>
      </c>
      <c r="R18" s="364" t="str">
        <f>IF('D-2・D-３'!R18="","",'D-2・D-３'!R18)</f>
        <v/>
      </c>
      <c r="S18" s="358" t="str">
        <f>IF('D-2・D-３'!S18="","",'D-2・D-３'!S18)</f>
        <v/>
      </c>
      <c r="T18" s="364" t="str">
        <f>IF('D-2・D-３'!T18="","",'D-2・D-３'!T18)</f>
        <v/>
      </c>
      <c r="U18" s="498" t="str">
        <f>IF('D-2・D-３'!U18="","",'D-2・D-３'!U18)</f>
        <v/>
      </c>
      <c r="V18" s="379" t="str">
        <f>IF('D-2・D-３'!V18="","",'D-2・D-３'!V18)</f>
        <v/>
      </c>
      <c r="W18" s="379" t="str">
        <f>IF('D-2・D-３'!W18="","",'D-2・D-３'!W18)</f>
        <v/>
      </c>
      <c r="X18" s="373" t="str">
        <f>IF('D-2・D-３'!X18="","",'D-2・D-３'!X18)</f>
        <v/>
      </c>
      <c r="Y18" s="373" t="str">
        <f>IF('D-2・D-３'!Y18="","",'D-2・D-３'!Y18)</f>
        <v/>
      </c>
      <c r="Z18" s="373" t="str">
        <f>IF('D-2・D-３'!Z18="","",'D-2・D-３'!Z18)</f>
        <v/>
      </c>
      <c r="AA18" s="373" t="str">
        <f>IF('D-2・D-３'!AA18="","",'D-2・D-３'!AA18)</f>
        <v/>
      </c>
      <c r="AB18" s="373" t="str">
        <f>IF('D-2・D-３'!AB18="","",'D-2・D-３'!AB18)</f>
        <v/>
      </c>
      <c r="AC18" s="360" t="str">
        <f>IF('D-2・D-３'!AC18="","",'D-2・D-３'!AC18)</f>
        <v/>
      </c>
      <c r="AD18" s="373" t="str">
        <f>IF('D-2・D-３'!AD18="","",'D-2・D-３'!AD18)</f>
        <v/>
      </c>
      <c r="AE18" s="369" t="str">
        <f ca="1">IF('D-2・D-３'!AE18="","","【"&amp;ROUND(IFERROR(IF(ABS('D-2・D-３'!AE18)&gt;=10,IF('D-2・D-３'!AE18&gt;=0,'D-2・D-３'!AE18*RANDBETWEEN(80,90)*0.01,'D-2・D-３'!AE18*RANDBETWEEN(110,120)*0.01),'D-2・D-３'!AE18-RANDBETWEEN(1,3)),0),0)&amp;"～"&amp;ROUND(IFERROR(IF(ABS('D-2・D-３'!AE18)&gt;=10,IF('D-2・D-３'!AE18&gt;=0,'D-2・D-３'!AE18*RANDBETWEEN(110,120)*0.01,'D-2・D-３'!AE18*RANDBETWEEN(80,90)*0.01),'D-2・D-３'!AE18+RANDBETWEEN(1,3)),0),0)&amp;"】")</f>
        <v/>
      </c>
      <c r="AF18" s="377" t="str">
        <f ca="1">IF('D-2・D-３'!AF18="","","【"&amp;ROUND(IFERROR(IF(ABS('D-2・D-３'!AF18)&gt;=10,IF('D-2・D-３'!AF18&gt;=0,'D-2・D-３'!AF18*RANDBETWEEN(80,90)*0.01,'D-2・D-３'!AF18*RANDBETWEEN(110,120)*0.01),'D-2・D-３'!AF18-RANDBETWEEN(1,3)),0),0)&amp;"～"&amp;ROUND(IFERROR(IF(ABS('D-2・D-３'!AF18)&gt;=10,IF('D-2・D-３'!AF18&gt;=0,'D-2・D-３'!AF18*RANDBETWEEN(110,120)*0.01,'D-2・D-３'!AF18*RANDBETWEEN(80,90)*0.01),'D-2・D-３'!AF18+RANDBETWEEN(1,3)),0),0)&amp;"】")</f>
        <v/>
      </c>
      <c r="AG18" s="369" t="str">
        <f ca="1">IF('D-2・D-３'!AG18="","","【"&amp;ROUND(IFERROR(IF(ABS('D-2・D-３'!AG18)&gt;=10,IF('D-2・D-３'!AG18&gt;=0,'D-2・D-３'!AG18*RANDBETWEEN(80,90)*0.01,'D-2・D-３'!AG18*RANDBETWEEN(110,120)*0.01),'D-2・D-３'!AG18-RANDBETWEEN(1,3)),0),0)&amp;"～"&amp;ROUND(IFERROR(IF(ABS('D-2・D-３'!AG18)&gt;=10,IF('D-2・D-３'!AG18&gt;=0,'D-2・D-３'!AG18*RANDBETWEEN(110,120)*0.01,'D-2・D-３'!AG18*RANDBETWEEN(80,90)*0.01),'D-2・D-３'!AG18+RANDBETWEEN(1,3)),0),0)&amp;"】")</f>
        <v/>
      </c>
      <c r="AH18" s="379" t="str">
        <f>IF('D-2・D-３'!AH18="","",'D-2・D-３'!AH18)</f>
        <v/>
      </c>
      <c r="AI18" s="362" t="str">
        <f>IF('D-2・D-３'!AI18="","",'D-2・D-３'!AI18)</f>
        <v/>
      </c>
      <c r="AJ18" s="369" t="str">
        <f ca="1">IF('D-2・D-３'!AJ18="","","【"&amp;ROUND(IFERROR(IF(ABS('D-2・D-３'!AJ18)&gt;=10,IF('D-2・D-３'!AJ18&gt;=0,'D-2・D-３'!AJ18*RANDBETWEEN(80,90)*0.01,'D-2・D-３'!AJ18*RANDBETWEEN(110,120)*0.01),'D-2・D-３'!AJ18-RANDBETWEEN(1,3)),0),0)&amp;"～"&amp;ROUND(IFERROR(IF(ABS('D-2・D-３'!AJ18)&gt;=10,IF('D-2・D-３'!AJ18&gt;=0,'D-2・D-３'!AJ18*RANDBETWEEN(110,120)*0.01,'D-2・D-３'!AJ18*RANDBETWEEN(80,90)*0.01),'D-2・D-３'!AJ18+RANDBETWEEN(1,3)),0),0)&amp;"】")</f>
        <v/>
      </c>
      <c r="AK18" s="373" t="str">
        <f>IF('D-2・D-３'!AK18="","",'D-2・D-３'!AK18)</f>
        <v/>
      </c>
      <c r="AL18" s="377" t="str">
        <f>IF('D-2・D-３'!AL18="","",'D-2・D-３'!AL18)</f>
        <v/>
      </c>
      <c r="AM18" s="379" t="str">
        <f>IF('D-2・D-３'!AM18="","",'D-2・D-３'!AM18)</f>
        <v/>
      </c>
      <c r="AN18" s="364" t="str">
        <f>IF('D-2・D-３'!AN18="","",'D-2・D-３'!AN18)</f>
        <v/>
      </c>
      <c r="AO18" s="369" t="str">
        <f ca="1">IF('D-2・D-３'!AO18="","","【"&amp;ROUND(IFERROR(IF(ABS('D-2・D-３'!AO18)&gt;=10,IF('D-2・D-３'!AO18&gt;=0,'D-2・D-３'!AO18*RANDBETWEEN(80,90)*0.01,'D-2・D-３'!AO18*RANDBETWEEN(110,120)*0.01),'D-2・D-３'!AO18-RANDBETWEEN(1,3)),0),0)&amp;"～"&amp;ROUND(IFERROR(IF(ABS('D-2・D-３'!AO18)&gt;=10,IF('D-2・D-３'!AO18&gt;=0,'D-2・D-３'!AO18*RANDBETWEEN(110,120)*0.01,'D-2・D-３'!AO18*RANDBETWEEN(80,90)*0.01),'D-2・D-３'!AO18+RANDBETWEEN(1,3)),0),0)&amp;"】")</f>
        <v/>
      </c>
      <c r="AP18" s="369" t="str">
        <f ca="1">IF('D-2・D-３'!AP18="","","【"&amp;ROUND(IFERROR(IF(ABS('D-2・D-３'!AP18)&gt;=10,IF('D-2・D-３'!AP18&gt;=0,'D-2・D-３'!AP18*RANDBETWEEN(80,90)*0.01,'D-2・D-３'!AP18*RANDBETWEEN(110,120)*0.01),'D-2・D-３'!AP18-RANDBETWEEN(1,3)),0),0)&amp;"～"&amp;ROUND(IFERROR(IF(ABS('D-2・D-３'!AP18)&gt;=10,IF('D-2・D-３'!AP18&gt;=0,'D-2・D-３'!AP18*RANDBETWEEN(110,120)*0.01,'D-2・D-３'!AP18*RANDBETWEEN(80,90)*0.01),'D-2・D-３'!AP18+RANDBETWEEN(1,3)),0),0)&amp;"】")</f>
        <v/>
      </c>
      <c r="AQ18" s="369" t="str">
        <f ca="1">IF('D-2・D-３'!AQ18="","","【"&amp;ROUND(IFERROR(IF(ABS('D-2・D-３'!AQ18)&gt;=10,IF('D-2・D-３'!AQ18&gt;=0,'D-2・D-３'!AQ18*RANDBETWEEN(80,90)*0.01,'D-2・D-３'!AQ18*RANDBETWEEN(110,120)*0.01),'D-2・D-３'!AQ18-RANDBETWEEN(1,3)),0),0)&amp;"～"&amp;ROUND(IFERROR(IF(ABS('D-2・D-３'!AQ18)&gt;=10,IF('D-2・D-３'!AQ18&gt;=0,'D-2・D-３'!AQ18*RANDBETWEEN(110,120)*0.01,'D-2・D-３'!AQ18*RANDBETWEEN(80,90)*0.01),'D-2・D-３'!AQ18+RANDBETWEEN(1,3)),0),0)&amp;"】")</f>
        <v/>
      </c>
      <c r="AR18" s="369" t="str">
        <f ca="1">IF('D-2・D-３'!AR18="","","【"&amp;ROUND(IFERROR(IF(ABS('D-2・D-３'!AR18)&gt;=10,IF('D-2・D-３'!AR18&gt;=0,'D-2・D-３'!AR18*RANDBETWEEN(80,90)*0.01,'D-2・D-３'!AR18*RANDBETWEEN(110,120)*0.01),'D-2・D-３'!AR18-RANDBETWEEN(1,3)),0),0)&amp;"～"&amp;ROUND(IFERROR(IF(ABS('D-2・D-３'!AR18)&gt;=10,IF('D-2・D-３'!AR18&gt;=0,'D-2・D-３'!AR18*RANDBETWEEN(110,120)*0.01,'D-2・D-３'!AR18*RANDBETWEEN(80,90)*0.01),'D-2・D-３'!AR18+RANDBETWEEN(1,3)),0),0)&amp;"】")</f>
        <v/>
      </c>
      <c r="AS18" s="369" t="str">
        <f ca="1">IF('D-2・D-３'!AS18="","","【"&amp;ROUND(IFERROR(IF(ABS('D-2・D-３'!AS18)&gt;=10,IF('D-2・D-３'!AS18&gt;=0,'D-2・D-３'!AS18*RANDBETWEEN(80,90)*0.01,'D-2・D-３'!AS18*RANDBETWEEN(110,120)*0.01),'D-2・D-３'!AS18-RANDBETWEEN(1,3)),0),0)&amp;"～"&amp;ROUND(IFERROR(IF(ABS('D-2・D-３'!AS18)&gt;=10,IF('D-2・D-３'!AS18&gt;=0,'D-2・D-３'!AS18*RANDBETWEEN(110,120)*0.01,'D-2・D-３'!AS18*RANDBETWEEN(80,90)*0.01),'D-2・D-３'!AS18+RANDBETWEEN(1,3)),0),0)&amp;"】")</f>
        <v/>
      </c>
      <c r="AT18" s="369" t="str">
        <f ca="1">IF('D-2・D-３'!AT18="","","【"&amp;ROUND(IFERROR(IF(ABS('D-2・D-３'!AT18)&gt;=10,IF('D-2・D-３'!AT18&gt;=0,'D-2・D-３'!AT18*RANDBETWEEN(80,90)*0.01,'D-2・D-３'!AT18*RANDBETWEEN(110,120)*0.01),'D-2・D-３'!AT18-RANDBETWEEN(1,3)),0),0)&amp;"～"&amp;ROUND(IFERROR(IF(ABS('D-2・D-３'!AT18)&gt;=10,IF('D-2・D-３'!AT18&gt;=0,'D-2・D-３'!AT18*RANDBETWEEN(110,120)*0.01,'D-2・D-３'!AT18*RANDBETWEEN(80,90)*0.01),'D-2・D-３'!AT18+RANDBETWEEN(1,3)),0),0)&amp;"】")</f>
        <v/>
      </c>
      <c r="AU18" s="369" t="str">
        <f ca="1">IF('D-2・D-３'!AU18="","","【"&amp;ROUND(IFERROR(IF(ABS('D-2・D-３'!AU18)&gt;=10,IF('D-2・D-３'!AU18&gt;=0,'D-2・D-３'!AU18*RANDBETWEEN(80,90)*0.01,'D-2・D-３'!AU18*RANDBETWEEN(110,120)*0.01),'D-2・D-３'!AU18-RANDBETWEEN(1,3)),0),0)&amp;"～"&amp;ROUND(IFERROR(IF(ABS('D-2・D-３'!AU18)&gt;=10,IF('D-2・D-３'!AU18&gt;=0,'D-2・D-３'!AU18*RANDBETWEEN(110,120)*0.01,'D-2・D-３'!AU18*RANDBETWEEN(80,90)*0.01),'D-2・D-３'!AU18+RANDBETWEEN(1,3)),0),0)&amp;"】")</f>
        <v/>
      </c>
      <c r="AV18" s="369" t="str">
        <f ca="1">IF('D-2・D-３'!AV18="","","【"&amp;ROUND(IFERROR(IF(ABS('D-2・D-３'!AV18)&gt;=10,IF('D-2・D-３'!AV18&gt;=0,'D-2・D-３'!AV18*RANDBETWEEN(80,90)*0.01,'D-2・D-３'!AV18*RANDBETWEEN(110,120)*0.01),'D-2・D-３'!AV18-RANDBETWEEN(1,3)),0),0)&amp;"～"&amp;ROUND(IFERROR(IF(ABS('D-2・D-３'!AV18)&gt;=10,IF('D-2・D-３'!AV18&gt;=0,'D-2・D-３'!AV18*RANDBETWEEN(110,120)*0.01,'D-2・D-３'!AV18*RANDBETWEEN(80,90)*0.01),'D-2・D-３'!AV18+RANDBETWEEN(1,3)),0),0)&amp;"】")</f>
        <v/>
      </c>
      <c r="AW18" s="125" t="str">
        <f>IF('D-2・D-３'!AW18="","",'D-2・D-３'!AW18)</f>
        <v/>
      </c>
      <c r="AX18" s="361" t="str">
        <f ca="1">IF('D-2・D-３'!AX18="","","【"&amp;ROUND(IFERROR(IF(ABS('D-2・D-３'!AX18)&gt;=10,IF('D-2・D-３'!AX18&gt;=0,'D-2・D-３'!AX18*RANDBETWEEN(80,90)*0.01,'D-2・D-３'!AX18*RANDBETWEEN(110,120)*0.01),'D-2・D-３'!AX18-RANDBETWEEN(1,3)),0),0)&amp;"～"&amp;ROUND(IFERROR(IF(ABS('D-2・D-３'!AX18)&gt;=10,IF('D-2・D-３'!AX18&gt;=0,'D-2・D-３'!AX18*RANDBETWEEN(110,120)*0.01,'D-2・D-３'!AX18*RANDBETWEEN(80,90)*0.01),'D-2・D-３'!AX18+RANDBETWEEN(1,3)),0),0)&amp;"】")</f>
        <v/>
      </c>
      <c r="AY18" s="361" t="str">
        <f ca="1">IF('D-2・D-３'!AY18="","","【"&amp;ROUND(IFERROR(IF(ABS('D-2・D-３'!AY18)&gt;=10,IF('D-2・D-３'!AY18&gt;=0,'D-2・D-３'!AY18*RANDBETWEEN(80,90)*0.01,'D-2・D-３'!AY18*RANDBETWEEN(110,120)*0.01),'D-2・D-３'!AY18-RANDBETWEEN(1,3)),0),0)&amp;"～"&amp;ROUND(IFERROR(IF(ABS('D-2・D-３'!AY18)&gt;=10,IF('D-2・D-３'!AY18&gt;=0,'D-2・D-３'!AY18*RANDBETWEEN(110,120)*0.01,'D-2・D-３'!AY18*RANDBETWEEN(80,90)*0.01),'D-2・D-３'!AY18+RANDBETWEEN(1,3)),0),0)&amp;"】")</f>
        <v/>
      </c>
      <c r="AZ18" s="361" t="str">
        <f ca="1">IF('D-2・D-３'!AZ18="","","【"&amp;ROUND(IFERROR(IF(ABS('D-2・D-３'!AZ18)&gt;=10,IF('D-2・D-３'!AZ18&gt;=0,'D-2・D-３'!AZ18*RANDBETWEEN(80,90)*0.01,'D-2・D-３'!AZ18*RANDBETWEEN(110,120)*0.01),'D-2・D-３'!AZ18-RANDBETWEEN(1,3)),0),0)&amp;"～"&amp;ROUND(IFERROR(IF(ABS('D-2・D-３'!AZ18)&gt;=10,IF('D-2・D-３'!AZ18&gt;=0,'D-2・D-３'!AZ18*RANDBETWEEN(110,120)*0.01,'D-2・D-３'!AZ18*RANDBETWEEN(80,90)*0.01),'D-2・D-３'!AZ18+RANDBETWEEN(1,3)),0),0)&amp;"】")</f>
        <v/>
      </c>
      <c r="BA18" s="361" t="str">
        <f ca="1">IF('D-2・D-３'!BA18="","","【"&amp;ROUND(IFERROR(IF(ABS('D-2・D-３'!BA18)&gt;=10,IF('D-2・D-３'!BA18&gt;=0,'D-2・D-３'!BA18*RANDBETWEEN(80,90)*0.01,'D-2・D-３'!BA18*RANDBETWEEN(110,120)*0.01),'D-2・D-３'!BA18-RANDBETWEEN(1,3)),0),0)&amp;"～"&amp;ROUND(IFERROR(IF(ABS('D-2・D-３'!BA18)&gt;=10,IF('D-2・D-３'!BA18&gt;=0,'D-2・D-３'!BA18*RANDBETWEEN(110,120)*0.01,'D-2・D-３'!BA18*RANDBETWEEN(80,90)*0.01),'D-2・D-３'!BA18+RANDBETWEEN(1,3)),0),0)&amp;"】")</f>
        <v/>
      </c>
      <c r="BB18" s="361" t="str">
        <f ca="1">IF('D-2・D-３'!BB18="","","【"&amp;ROUND(IFERROR(IF(ABS('D-2・D-３'!BB18)&gt;=10,IF('D-2・D-３'!BB18&gt;=0,'D-2・D-３'!BB18*RANDBETWEEN(80,90)*0.01,'D-2・D-３'!BB18*RANDBETWEEN(110,120)*0.01),'D-2・D-３'!BB18-RANDBETWEEN(1,3)),0),0)&amp;"～"&amp;ROUND(IFERROR(IF(ABS('D-2・D-３'!BB18)&gt;=10,IF('D-2・D-３'!BB18&gt;=0,'D-2・D-３'!BB18*RANDBETWEEN(110,120)*0.01,'D-2・D-３'!BB18*RANDBETWEEN(80,90)*0.01),'D-2・D-３'!BB18+RANDBETWEEN(1,3)),0),0)&amp;"】")</f>
        <v/>
      </c>
      <c r="BC18" s="373" t="str">
        <f>IF('D-2・D-３'!BC18="","",'D-2・D-３'!BC18)</f>
        <v/>
      </c>
      <c r="BD18" s="369" t="str">
        <f ca="1">IF('D-2・D-３'!BD18="","","【"&amp;ROUND(IFERROR(IF(ABS('D-2・D-３'!BD18)&gt;=10,IF('D-2・D-３'!BD18&gt;=0,'D-2・D-３'!BD18*RANDBETWEEN(80,90)*0.01,'D-2・D-３'!BD18*RANDBETWEEN(110,120)*0.01),'D-2・D-３'!BD18-RANDBETWEEN(1,3)),0),0)&amp;"～"&amp;ROUND(IFERROR(IF(ABS('D-2・D-３'!BD18)&gt;=10,IF('D-2・D-３'!BD18&gt;=0,'D-2・D-３'!BD18*RANDBETWEEN(110,120)*0.01,'D-2・D-３'!BD18*RANDBETWEEN(80,90)*0.01),'D-2・D-３'!BD18+RANDBETWEEN(1,3)),0),0)&amp;"】")</f>
        <v/>
      </c>
      <c r="BE18" s="364" t="str">
        <f>IF('D-2・D-３'!BE18="","",'D-2・D-３'!BE18)</f>
        <v/>
      </c>
      <c r="BF18" s="369" t="str">
        <f ca="1">IF('D-2・D-３'!BF18="","","【"&amp;ROUND(IFERROR(IF(ABS('D-2・D-３'!BF18)&gt;=10,IF('D-2・D-３'!BF18&gt;=0,'D-2・D-３'!BF18*RANDBETWEEN(80,90)*0.01,'D-2・D-３'!BF18*RANDBETWEEN(110,120)*0.01),'D-2・D-３'!BF18-RANDBETWEEN(1,3)),0),0)&amp;"～"&amp;ROUND(IFERROR(IF(ABS('D-2・D-３'!BF18)&gt;=10,IF('D-2・D-３'!BF18&gt;=0,'D-2・D-３'!BF18*RANDBETWEEN(110,120)*0.01,'D-2・D-３'!BF18*RANDBETWEEN(80,90)*0.01),'D-2・D-３'!BF18+RANDBETWEEN(1,3)),0),0)&amp;"】")</f>
        <v/>
      </c>
      <c r="BG18" s="369" t="str">
        <f ca="1">IF('D-2・D-３'!BG18="","","【"&amp;ROUND(IFERROR(IF(ABS('D-2・D-３'!BG18)&gt;=10,IF('D-2・D-３'!BG18&gt;=0,'D-2・D-３'!BG18*RANDBETWEEN(80,90)*0.01,'D-2・D-３'!BG18*RANDBETWEEN(110,120)*0.01),'D-2・D-３'!BG18-RANDBETWEEN(1,3)),0),0)&amp;"～"&amp;ROUND(IFERROR(IF(ABS('D-2・D-３'!BG18)&gt;=10,IF('D-2・D-３'!BG18&gt;=0,'D-2・D-３'!BG18*RANDBETWEEN(110,120)*0.01,'D-2・D-３'!BG18*RANDBETWEEN(80,90)*0.01),'D-2・D-３'!BG18+RANDBETWEEN(1,3)),0),0)&amp;"】")</f>
        <v/>
      </c>
      <c r="BH18" s="369" t="str">
        <f ca="1">IF('D-2・D-３'!BH18="","","【"&amp;ROUND(IFERROR(IF(ABS('D-2・D-３'!BH18)&gt;=10,IF('D-2・D-３'!BH18&gt;=0,'D-2・D-３'!BH18*RANDBETWEEN(80,90)*0.01,'D-2・D-３'!BH18*RANDBETWEEN(110,120)*0.01),'D-2・D-３'!BH18-RANDBETWEEN(1,3)),0),0)&amp;"～"&amp;ROUND(IFERROR(IF(ABS('D-2・D-３'!BH18)&gt;=10,IF('D-2・D-３'!BH18&gt;=0,'D-2・D-３'!BH18*RANDBETWEEN(110,120)*0.01,'D-2・D-３'!BH18*RANDBETWEEN(80,90)*0.01),'D-2・D-３'!BH18+RANDBETWEEN(1,3)),0),0)&amp;"】")</f>
        <v/>
      </c>
      <c r="BI18" s="379" t="str">
        <f>IF('D-2・D-３'!BI18="","",'D-2・D-３'!BI18)</f>
        <v/>
      </c>
      <c r="BJ18" s="373" t="str">
        <f>IF('D-2・D-３'!BJ18="","",'D-2・D-３'!BJ18)</f>
        <v/>
      </c>
      <c r="BK18" s="369" t="str">
        <f ca="1">IF('D-2・D-３'!BK18="","","【"&amp;ROUND(IFERROR(IF(ABS('D-2・D-３'!BK18)&gt;=10,IF('D-2・D-３'!BK18&gt;=0,'D-2・D-３'!BK18*RANDBETWEEN(80,90)*0.01,'D-2・D-３'!BK18*RANDBETWEEN(110,120)*0.01),'D-2・D-３'!BK18-RANDBETWEEN(1,3)),0),0)&amp;"～"&amp;ROUND(IFERROR(IF(ABS('D-2・D-３'!BK18)&gt;=10,IF('D-2・D-３'!BK18&gt;=0,'D-2・D-３'!BK18*RANDBETWEEN(110,120)*0.01,'D-2・D-３'!BK18*RANDBETWEEN(80,90)*0.01),'D-2・D-３'!BK18+RANDBETWEEN(1,3)),0),0)&amp;"】")</f>
        <v/>
      </c>
      <c r="BL18" s="369" t="str">
        <f ca="1">IF('D-2・D-３'!BL18="","","【"&amp;ROUND(IFERROR(IF(ABS('D-2・D-３'!BL18)&gt;=10,IF('D-2・D-３'!BL18&gt;=0,'D-2・D-３'!BL18*RANDBETWEEN(80,90)*0.01,'D-2・D-３'!BL18*RANDBETWEEN(110,120)*0.01),'D-2・D-３'!BL18-RANDBETWEEN(1,3)),0),0)&amp;"～"&amp;ROUND(IFERROR(IF(ABS('D-2・D-３'!BL18)&gt;=10,IF('D-2・D-３'!BL18&gt;=0,'D-2・D-３'!BL18*RANDBETWEEN(110,120)*0.01,'D-2・D-３'!BL18*RANDBETWEEN(80,90)*0.01),'D-2・D-３'!BL18+RANDBETWEEN(1,3)),0),0)&amp;"】")</f>
        <v/>
      </c>
      <c r="BM18" s="369" t="str">
        <f ca="1">IF('D-2・D-３'!BM18="","","【"&amp;ROUND(IFERROR(IF(ABS('D-2・D-３'!BM18)&gt;=10,IF('D-2・D-３'!BM18&gt;=0,'D-2・D-３'!BM18*RANDBETWEEN(80,90)*0.01,'D-2・D-３'!BM18*RANDBETWEEN(110,120)*0.01),'D-2・D-３'!BM18-RANDBETWEEN(1,3)),0),0)&amp;"～"&amp;ROUND(IFERROR(IF(ABS('D-2・D-３'!BM18)&gt;=10,IF('D-2・D-３'!BM18&gt;=0,'D-2・D-３'!BM18*RANDBETWEEN(110,120)*0.01,'D-2・D-３'!BM18*RANDBETWEEN(80,90)*0.01),'D-2・D-３'!BM18+RANDBETWEEN(1,3)),0),0)&amp;"】")</f>
        <v/>
      </c>
      <c r="BN18" s="369" t="str">
        <f ca="1">IF('D-2・D-３'!BN18="","","【"&amp;ROUND(IFERROR(IF(ABS('D-2・D-３'!BN18)&gt;=10,IF('D-2・D-３'!BN18&gt;=0,'D-2・D-３'!BN18*RANDBETWEEN(80,90)*0.01,'D-2・D-３'!BN18*RANDBETWEEN(110,120)*0.01),'D-2・D-３'!BN18-RANDBETWEEN(1,3)),0),0)&amp;"～"&amp;ROUND(IFERROR(IF(ABS('D-2・D-３'!BN18)&gt;=10,IF('D-2・D-３'!BN18&gt;=0,'D-2・D-３'!BN18*RANDBETWEEN(110,120)*0.01,'D-2・D-３'!BN18*RANDBETWEEN(80,90)*0.01),'D-2・D-３'!BN18+RANDBETWEEN(1,3)),0),0)&amp;"】")</f>
        <v/>
      </c>
      <c r="BO18" s="369" t="str">
        <f ca="1">IF('D-2・D-３'!BO18="","","【"&amp;ROUND(IFERROR(IF(ABS('D-2・D-３'!BO18)&gt;=10,IF('D-2・D-３'!BO18&gt;=0,'D-2・D-３'!BO18*RANDBETWEEN(80,90)*0.01,'D-2・D-３'!BO18*RANDBETWEEN(110,120)*0.01),'D-2・D-３'!BO18-RANDBETWEEN(1,3)),0),0)&amp;"～"&amp;ROUND(IFERROR(IF(ABS('D-2・D-３'!BO18)&gt;=10,IF('D-2・D-３'!BO18&gt;=0,'D-2・D-３'!BO18*RANDBETWEEN(110,120)*0.01,'D-2・D-３'!BO18*RANDBETWEEN(80,90)*0.01),'D-2・D-３'!BO18+RANDBETWEEN(1,3)),0),0)&amp;"】")</f>
        <v/>
      </c>
      <c r="BP18" s="371" t="str">
        <f ca="1">IF('D-2・D-３'!BP18="","","【"&amp;ROUND(IFERROR(IF(ABS('D-2・D-３'!BP18)&gt;=10,IF('D-2・D-３'!BP18&gt;=0,'D-2・D-３'!BP18*RANDBETWEEN(80,90)*0.01,'D-2・D-３'!BP18*RANDBETWEEN(110,120)*0.01),'D-2・D-３'!BP18-RANDBETWEEN(1,3)),0),0)&amp;"～"&amp;ROUND(IFERROR(IF(ABS('D-2・D-３'!BP18)&gt;=10,IF('D-2・D-３'!BP18&gt;=0,'D-2・D-３'!BP18*RANDBETWEEN(110,120)*0.01,'D-2・D-３'!BP18*RANDBETWEEN(80,90)*0.01),'D-2・D-３'!BP18+RANDBETWEEN(1,3)),0),0)&amp;"】")</f>
        <v/>
      </c>
    </row>
    <row r="19" spans="2:68" ht="18" customHeight="1" x14ac:dyDescent="0.2">
      <c r="B19" s="969">
        <v>6</v>
      </c>
      <c r="C19" s="970"/>
      <c r="D19" s="364" t="str">
        <f>IF('D-2・D-３'!D19="","",'D-2・D-３'!D19)</f>
        <v/>
      </c>
      <c r="E19" s="358" t="str">
        <f>IF('D-2・D-３'!E19="","",'D-2・D-３'!E19)</f>
        <v/>
      </c>
      <c r="F19" s="359" t="str">
        <f>IF('D-2・D-３'!F19="","",'D-2・D-３'!F19)</f>
        <v/>
      </c>
      <c r="G19" s="373" t="str">
        <f>IF('D-2・D-３'!G19="","",'D-2・D-３'!G19)</f>
        <v/>
      </c>
      <c r="H19" s="364" t="str">
        <f>IF('D-2・D-３'!H19="","",'D-2・D-３'!H19)</f>
        <v/>
      </c>
      <c r="I19" s="358" t="str">
        <f>IF('D-2・D-３'!I19="","",'D-2・D-３'!I19)</f>
        <v/>
      </c>
      <c r="J19" s="364" t="str">
        <f>IF('D-2・D-３'!J19="","",'D-2・D-３'!J19)</f>
        <v/>
      </c>
      <c r="K19" s="358" t="str">
        <f>IF('D-2・D-３'!K19="","",'D-2・D-３'!K19)</f>
        <v/>
      </c>
      <c r="L19" s="364" t="str">
        <f>IF('D-2・D-３'!L19="","",'D-2・D-３'!L19)</f>
        <v/>
      </c>
      <c r="M19" s="358" t="str">
        <f>IF('D-2・D-３'!M19="","",'D-2・D-３'!M19)</f>
        <v/>
      </c>
      <c r="N19" s="364" t="str">
        <f>IF('D-2・D-３'!N19="","",'D-2・D-３'!N19)</f>
        <v/>
      </c>
      <c r="O19" s="358" t="str">
        <f>IF('D-2・D-３'!O19="","",'D-2・D-３'!O19)</f>
        <v/>
      </c>
      <c r="P19" s="364" t="str">
        <f>IF('D-2・D-３'!P19="","",'D-2・D-３'!P19)</f>
        <v/>
      </c>
      <c r="Q19" s="358" t="str">
        <f>IF('D-2・D-３'!Q19="","",'D-2・D-３'!Q19)</f>
        <v/>
      </c>
      <c r="R19" s="364" t="str">
        <f>IF('D-2・D-３'!R19="","",'D-2・D-３'!R19)</f>
        <v/>
      </c>
      <c r="S19" s="358" t="str">
        <f>IF('D-2・D-３'!S19="","",'D-2・D-３'!S19)</f>
        <v/>
      </c>
      <c r="T19" s="364" t="str">
        <f>IF('D-2・D-３'!T19="","",'D-2・D-３'!T19)</f>
        <v/>
      </c>
      <c r="U19" s="498" t="str">
        <f>IF('D-2・D-３'!U19="","",'D-2・D-３'!U19)</f>
        <v/>
      </c>
      <c r="V19" s="379" t="str">
        <f>IF('D-2・D-３'!V19="","",'D-2・D-３'!V19)</f>
        <v/>
      </c>
      <c r="W19" s="379" t="str">
        <f>IF('D-2・D-３'!W19="","",'D-2・D-３'!W19)</f>
        <v/>
      </c>
      <c r="X19" s="373" t="str">
        <f>IF('D-2・D-３'!X19="","",'D-2・D-３'!X19)</f>
        <v/>
      </c>
      <c r="Y19" s="373" t="str">
        <f>IF('D-2・D-３'!Y19="","",'D-2・D-３'!Y19)</f>
        <v/>
      </c>
      <c r="Z19" s="373" t="str">
        <f>IF('D-2・D-３'!Z19="","",'D-2・D-３'!Z19)</f>
        <v/>
      </c>
      <c r="AA19" s="373" t="str">
        <f>IF('D-2・D-３'!AA19="","",'D-2・D-３'!AA19)</f>
        <v/>
      </c>
      <c r="AB19" s="373" t="str">
        <f>IF('D-2・D-３'!AB19="","",'D-2・D-３'!AB19)</f>
        <v/>
      </c>
      <c r="AC19" s="360" t="str">
        <f>IF('D-2・D-３'!AC19="","",'D-2・D-３'!AC19)</f>
        <v/>
      </c>
      <c r="AD19" s="373" t="str">
        <f>IF('D-2・D-３'!AD19="","",'D-2・D-３'!AD19)</f>
        <v/>
      </c>
      <c r="AE19" s="369" t="str">
        <f ca="1">IF('D-2・D-３'!AE19="","","【"&amp;ROUND(IFERROR(IF(ABS('D-2・D-３'!AE19)&gt;=10,IF('D-2・D-３'!AE19&gt;=0,'D-2・D-３'!AE19*RANDBETWEEN(80,90)*0.01,'D-2・D-３'!AE19*RANDBETWEEN(110,120)*0.01),'D-2・D-３'!AE19-RANDBETWEEN(1,3)),0),0)&amp;"～"&amp;ROUND(IFERROR(IF(ABS('D-2・D-３'!AE19)&gt;=10,IF('D-2・D-３'!AE19&gt;=0,'D-2・D-３'!AE19*RANDBETWEEN(110,120)*0.01,'D-2・D-３'!AE19*RANDBETWEEN(80,90)*0.01),'D-2・D-３'!AE19+RANDBETWEEN(1,3)),0),0)&amp;"】")</f>
        <v/>
      </c>
      <c r="AF19" s="377" t="str">
        <f ca="1">IF('D-2・D-３'!AF19="","","【"&amp;ROUND(IFERROR(IF(ABS('D-2・D-３'!AF19)&gt;=10,IF('D-2・D-３'!AF19&gt;=0,'D-2・D-３'!AF19*RANDBETWEEN(80,90)*0.01,'D-2・D-３'!AF19*RANDBETWEEN(110,120)*0.01),'D-2・D-３'!AF19-RANDBETWEEN(1,3)),0),0)&amp;"～"&amp;ROUND(IFERROR(IF(ABS('D-2・D-３'!AF19)&gt;=10,IF('D-2・D-３'!AF19&gt;=0,'D-2・D-３'!AF19*RANDBETWEEN(110,120)*0.01,'D-2・D-３'!AF19*RANDBETWEEN(80,90)*0.01),'D-2・D-３'!AF19+RANDBETWEEN(1,3)),0),0)&amp;"】")</f>
        <v/>
      </c>
      <c r="AG19" s="369" t="str">
        <f ca="1">IF('D-2・D-３'!AG19="","","【"&amp;ROUND(IFERROR(IF(ABS('D-2・D-３'!AG19)&gt;=10,IF('D-2・D-３'!AG19&gt;=0,'D-2・D-３'!AG19*RANDBETWEEN(80,90)*0.01,'D-2・D-３'!AG19*RANDBETWEEN(110,120)*0.01),'D-2・D-３'!AG19-RANDBETWEEN(1,3)),0),0)&amp;"～"&amp;ROUND(IFERROR(IF(ABS('D-2・D-３'!AG19)&gt;=10,IF('D-2・D-３'!AG19&gt;=0,'D-2・D-３'!AG19*RANDBETWEEN(110,120)*0.01,'D-2・D-３'!AG19*RANDBETWEEN(80,90)*0.01),'D-2・D-３'!AG19+RANDBETWEEN(1,3)),0),0)&amp;"】")</f>
        <v/>
      </c>
      <c r="AH19" s="379" t="str">
        <f>IF('D-2・D-３'!AH19="","",'D-2・D-３'!AH19)</f>
        <v/>
      </c>
      <c r="AI19" s="362" t="str">
        <f>IF('D-2・D-３'!AI19="","",'D-2・D-３'!AI19)</f>
        <v/>
      </c>
      <c r="AJ19" s="369" t="str">
        <f ca="1">IF('D-2・D-３'!AJ19="","","【"&amp;ROUND(IFERROR(IF(ABS('D-2・D-３'!AJ19)&gt;=10,IF('D-2・D-３'!AJ19&gt;=0,'D-2・D-３'!AJ19*RANDBETWEEN(80,90)*0.01,'D-2・D-３'!AJ19*RANDBETWEEN(110,120)*0.01),'D-2・D-３'!AJ19-RANDBETWEEN(1,3)),0),0)&amp;"～"&amp;ROUND(IFERROR(IF(ABS('D-2・D-３'!AJ19)&gt;=10,IF('D-2・D-３'!AJ19&gt;=0,'D-2・D-３'!AJ19*RANDBETWEEN(110,120)*0.01,'D-2・D-３'!AJ19*RANDBETWEEN(80,90)*0.01),'D-2・D-３'!AJ19+RANDBETWEEN(1,3)),0),0)&amp;"】")</f>
        <v/>
      </c>
      <c r="AK19" s="373" t="str">
        <f>IF('D-2・D-３'!AK19="","",'D-2・D-３'!AK19)</f>
        <v/>
      </c>
      <c r="AL19" s="377" t="str">
        <f>IF('D-2・D-３'!AL19="","",'D-2・D-３'!AL19)</f>
        <v/>
      </c>
      <c r="AM19" s="379" t="str">
        <f>IF('D-2・D-３'!AM19="","",'D-2・D-３'!AM19)</f>
        <v/>
      </c>
      <c r="AN19" s="364" t="str">
        <f>IF('D-2・D-３'!AN19="","",'D-2・D-３'!AN19)</f>
        <v/>
      </c>
      <c r="AO19" s="369" t="str">
        <f ca="1">IF('D-2・D-３'!AO19="","","【"&amp;ROUND(IFERROR(IF(ABS('D-2・D-３'!AO19)&gt;=10,IF('D-2・D-３'!AO19&gt;=0,'D-2・D-３'!AO19*RANDBETWEEN(80,90)*0.01,'D-2・D-３'!AO19*RANDBETWEEN(110,120)*0.01),'D-2・D-３'!AO19-RANDBETWEEN(1,3)),0),0)&amp;"～"&amp;ROUND(IFERROR(IF(ABS('D-2・D-３'!AO19)&gt;=10,IF('D-2・D-３'!AO19&gt;=0,'D-2・D-３'!AO19*RANDBETWEEN(110,120)*0.01,'D-2・D-３'!AO19*RANDBETWEEN(80,90)*0.01),'D-2・D-３'!AO19+RANDBETWEEN(1,3)),0),0)&amp;"】")</f>
        <v/>
      </c>
      <c r="AP19" s="369" t="str">
        <f ca="1">IF('D-2・D-３'!AP19="","","【"&amp;ROUND(IFERROR(IF(ABS('D-2・D-３'!AP19)&gt;=10,IF('D-2・D-３'!AP19&gt;=0,'D-2・D-３'!AP19*RANDBETWEEN(80,90)*0.01,'D-2・D-３'!AP19*RANDBETWEEN(110,120)*0.01),'D-2・D-３'!AP19-RANDBETWEEN(1,3)),0),0)&amp;"～"&amp;ROUND(IFERROR(IF(ABS('D-2・D-３'!AP19)&gt;=10,IF('D-2・D-３'!AP19&gt;=0,'D-2・D-３'!AP19*RANDBETWEEN(110,120)*0.01,'D-2・D-３'!AP19*RANDBETWEEN(80,90)*0.01),'D-2・D-３'!AP19+RANDBETWEEN(1,3)),0),0)&amp;"】")</f>
        <v/>
      </c>
      <c r="AQ19" s="369" t="str">
        <f ca="1">IF('D-2・D-３'!AQ19="","","【"&amp;ROUND(IFERROR(IF(ABS('D-2・D-３'!AQ19)&gt;=10,IF('D-2・D-３'!AQ19&gt;=0,'D-2・D-３'!AQ19*RANDBETWEEN(80,90)*0.01,'D-2・D-３'!AQ19*RANDBETWEEN(110,120)*0.01),'D-2・D-３'!AQ19-RANDBETWEEN(1,3)),0),0)&amp;"～"&amp;ROUND(IFERROR(IF(ABS('D-2・D-３'!AQ19)&gt;=10,IF('D-2・D-３'!AQ19&gt;=0,'D-2・D-３'!AQ19*RANDBETWEEN(110,120)*0.01,'D-2・D-３'!AQ19*RANDBETWEEN(80,90)*0.01),'D-2・D-３'!AQ19+RANDBETWEEN(1,3)),0),0)&amp;"】")</f>
        <v/>
      </c>
      <c r="AR19" s="369" t="str">
        <f ca="1">IF('D-2・D-３'!AR19="","","【"&amp;ROUND(IFERROR(IF(ABS('D-2・D-３'!AR19)&gt;=10,IF('D-2・D-３'!AR19&gt;=0,'D-2・D-３'!AR19*RANDBETWEEN(80,90)*0.01,'D-2・D-３'!AR19*RANDBETWEEN(110,120)*0.01),'D-2・D-３'!AR19-RANDBETWEEN(1,3)),0),0)&amp;"～"&amp;ROUND(IFERROR(IF(ABS('D-2・D-３'!AR19)&gt;=10,IF('D-2・D-３'!AR19&gt;=0,'D-2・D-３'!AR19*RANDBETWEEN(110,120)*0.01,'D-2・D-３'!AR19*RANDBETWEEN(80,90)*0.01),'D-2・D-３'!AR19+RANDBETWEEN(1,3)),0),0)&amp;"】")</f>
        <v/>
      </c>
      <c r="AS19" s="369" t="str">
        <f ca="1">IF('D-2・D-３'!AS19="","","【"&amp;ROUND(IFERROR(IF(ABS('D-2・D-３'!AS19)&gt;=10,IF('D-2・D-３'!AS19&gt;=0,'D-2・D-３'!AS19*RANDBETWEEN(80,90)*0.01,'D-2・D-３'!AS19*RANDBETWEEN(110,120)*0.01),'D-2・D-３'!AS19-RANDBETWEEN(1,3)),0),0)&amp;"～"&amp;ROUND(IFERROR(IF(ABS('D-2・D-３'!AS19)&gt;=10,IF('D-2・D-３'!AS19&gt;=0,'D-2・D-３'!AS19*RANDBETWEEN(110,120)*0.01,'D-2・D-３'!AS19*RANDBETWEEN(80,90)*0.01),'D-2・D-３'!AS19+RANDBETWEEN(1,3)),0),0)&amp;"】")</f>
        <v/>
      </c>
      <c r="AT19" s="369" t="str">
        <f ca="1">IF('D-2・D-３'!AT19="","","【"&amp;ROUND(IFERROR(IF(ABS('D-2・D-３'!AT19)&gt;=10,IF('D-2・D-３'!AT19&gt;=0,'D-2・D-３'!AT19*RANDBETWEEN(80,90)*0.01,'D-2・D-３'!AT19*RANDBETWEEN(110,120)*0.01),'D-2・D-３'!AT19-RANDBETWEEN(1,3)),0),0)&amp;"～"&amp;ROUND(IFERROR(IF(ABS('D-2・D-３'!AT19)&gt;=10,IF('D-2・D-３'!AT19&gt;=0,'D-2・D-３'!AT19*RANDBETWEEN(110,120)*0.01,'D-2・D-３'!AT19*RANDBETWEEN(80,90)*0.01),'D-2・D-３'!AT19+RANDBETWEEN(1,3)),0),0)&amp;"】")</f>
        <v/>
      </c>
      <c r="AU19" s="369" t="str">
        <f ca="1">IF('D-2・D-３'!AU19="","","【"&amp;ROUND(IFERROR(IF(ABS('D-2・D-３'!AU19)&gt;=10,IF('D-2・D-３'!AU19&gt;=0,'D-2・D-３'!AU19*RANDBETWEEN(80,90)*0.01,'D-2・D-３'!AU19*RANDBETWEEN(110,120)*0.01),'D-2・D-３'!AU19-RANDBETWEEN(1,3)),0),0)&amp;"～"&amp;ROUND(IFERROR(IF(ABS('D-2・D-３'!AU19)&gt;=10,IF('D-2・D-３'!AU19&gt;=0,'D-2・D-３'!AU19*RANDBETWEEN(110,120)*0.01,'D-2・D-３'!AU19*RANDBETWEEN(80,90)*0.01),'D-2・D-３'!AU19+RANDBETWEEN(1,3)),0),0)&amp;"】")</f>
        <v/>
      </c>
      <c r="AV19" s="369" t="str">
        <f ca="1">IF('D-2・D-３'!AV19="","","【"&amp;ROUND(IFERROR(IF(ABS('D-2・D-３'!AV19)&gt;=10,IF('D-2・D-３'!AV19&gt;=0,'D-2・D-３'!AV19*RANDBETWEEN(80,90)*0.01,'D-2・D-３'!AV19*RANDBETWEEN(110,120)*0.01),'D-2・D-３'!AV19-RANDBETWEEN(1,3)),0),0)&amp;"～"&amp;ROUND(IFERROR(IF(ABS('D-2・D-３'!AV19)&gt;=10,IF('D-2・D-３'!AV19&gt;=0,'D-2・D-３'!AV19*RANDBETWEEN(110,120)*0.01,'D-2・D-３'!AV19*RANDBETWEEN(80,90)*0.01),'D-2・D-３'!AV19+RANDBETWEEN(1,3)),0),0)&amp;"】")</f>
        <v/>
      </c>
      <c r="AW19" s="125" t="str">
        <f>IF('D-2・D-３'!AW19="","",'D-2・D-３'!AW19)</f>
        <v/>
      </c>
      <c r="AX19" s="361" t="str">
        <f ca="1">IF('D-2・D-３'!AX19="","","【"&amp;ROUND(IFERROR(IF(ABS('D-2・D-３'!AX19)&gt;=10,IF('D-2・D-３'!AX19&gt;=0,'D-2・D-３'!AX19*RANDBETWEEN(80,90)*0.01,'D-2・D-３'!AX19*RANDBETWEEN(110,120)*0.01),'D-2・D-３'!AX19-RANDBETWEEN(1,3)),0),0)&amp;"～"&amp;ROUND(IFERROR(IF(ABS('D-2・D-３'!AX19)&gt;=10,IF('D-2・D-３'!AX19&gt;=0,'D-2・D-３'!AX19*RANDBETWEEN(110,120)*0.01,'D-2・D-３'!AX19*RANDBETWEEN(80,90)*0.01),'D-2・D-３'!AX19+RANDBETWEEN(1,3)),0),0)&amp;"】")</f>
        <v/>
      </c>
      <c r="AY19" s="361" t="str">
        <f ca="1">IF('D-2・D-３'!AY19="","","【"&amp;ROUND(IFERROR(IF(ABS('D-2・D-３'!AY19)&gt;=10,IF('D-2・D-３'!AY19&gt;=0,'D-2・D-３'!AY19*RANDBETWEEN(80,90)*0.01,'D-2・D-３'!AY19*RANDBETWEEN(110,120)*0.01),'D-2・D-３'!AY19-RANDBETWEEN(1,3)),0),0)&amp;"～"&amp;ROUND(IFERROR(IF(ABS('D-2・D-３'!AY19)&gt;=10,IF('D-2・D-３'!AY19&gt;=0,'D-2・D-３'!AY19*RANDBETWEEN(110,120)*0.01,'D-2・D-３'!AY19*RANDBETWEEN(80,90)*0.01),'D-2・D-３'!AY19+RANDBETWEEN(1,3)),0),0)&amp;"】")</f>
        <v/>
      </c>
      <c r="AZ19" s="361" t="str">
        <f ca="1">IF('D-2・D-３'!AZ19="","","【"&amp;ROUND(IFERROR(IF(ABS('D-2・D-３'!AZ19)&gt;=10,IF('D-2・D-３'!AZ19&gt;=0,'D-2・D-３'!AZ19*RANDBETWEEN(80,90)*0.01,'D-2・D-３'!AZ19*RANDBETWEEN(110,120)*0.01),'D-2・D-３'!AZ19-RANDBETWEEN(1,3)),0),0)&amp;"～"&amp;ROUND(IFERROR(IF(ABS('D-2・D-３'!AZ19)&gt;=10,IF('D-2・D-３'!AZ19&gt;=0,'D-2・D-３'!AZ19*RANDBETWEEN(110,120)*0.01,'D-2・D-３'!AZ19*RANDBETWEEN(80,90)*0.01),'D-2・D-３'!AZ19+RANDBETWEEN(1,3)),0),0)&amp;"】")</f>
        <v/>
      </c>
      <c r="BA19" s="361" t="str">
        <f ca="1">IF('D-2・D-３'!BA19="","","【"&amp;ROUND(IFERROR(IF(ABS('D-2・D-３'!BA19)&gt;=10,IF('D-2・D-３'!BA19&gt;=0,'D-2・D-３'!BA19*RANDBETWEEN(80,90)*0.01,'D-2・D-３'!BA19*RANDBETWEEN(110,120)*0.01),'D-2・D-３'!BA19-RANDBETWEEN(1,3)),0),0)&amp;"～"&amp;ROUND(IFERROR(IF(ABS('D-2・D-３'!BA19)&gt;=10,IF('D-2・D-３'!BA19&gt;=0,'D-2・D-３'!BA19*RANDBETWEEN(110,120)*0.01,'D-2・D-３'!BA19*RANDBETWEEN(80,90)*0.01),'D-2・D-３'!BA19+RANDBETWEEN(1,3)),0),0)&amp;"】")</f>
        <v/>
      </c>
      <c r="BB19" s="361" t="str">
        <f ca="1">IF('D-2・D-３'!BB19="","","【"&amp;ROUND(IFERROR(IF(ABS('D-2・D-３'!BB19)&gt;=10,IF('D-2・D-３'!BB19&gt;=0,'D-2・D-３'!BB19*RANDBETWEEN(80,90)*0.01,'D-2・D-３'!BB19*RANDBETWEEN(110,120)*0.01),'D-2・D-３'!BB19-RANDBETWEEN(1,3)),0),0)&amp;"～"&amp;ROUND(IFERROR(IF(ABS('D-2・D-３'!BB19)&gt;=10,IF('D-2・D-３'!BB19&gt;=0,'D-2・D-３'!BB19*RANDBETWEEN(110,120)*0.01,'D-2・D-３'!BB19*RANDBETWEEN(80,90)*0.01),'D-2・D-３'!BB19+RANDBETWEEN(1,3)),0),0)&amp;"】")</f>
        <v/>
      </c>
      <c r="BC19" s="373" t="str">
        <f>IF('D-2・D-３'!BC19="","",'D-2・D-３'!BC19)</f>
        <v/>
      </c>
      <c r="BD19" s="369" t="str">
        <f ca="1">IF('D-2・D-３'!BD19="","","【"&amp;ROUND(IFERROR(IF(ABS('D-2・D-３'!BD19)&gt;=10,IF('D-2・D-３'!BD19&gt;=0,'D-2・D-３'!BD19*RANDBETWEEN(80,90)*0.01,'D-2・D-３'!BD19*RANDBETWEEN(110,120)*0.01),'D-2・D-３'!BD19-RANDBETWEEN(1,3)),0),0)&amp;"～"&amp;ROUND(IFERROR(IF(ABS('D-2・D-３'!BD19)&gt;=10,IF('D-2・D-３'!BD19&gt;=0,'D-2・D-３'!BD19*RANDBETWEEN(110,120)*0.01,'D-2・D-３'!BD19*RANDBETWEEN(80,90)*0.01),'D-2・D-３'!BD19+RANDBETWEEN(1,3)),0),0)&amp;"】")</f>
        <v/>
      </c>
      <c r="BE19" s="364" t="str">
        <f>IF('D-2・D-３'!BE19="","",'D-2・D-３'!BE19)</f>
        <v/>
      </c>
      <c r="BF19" s="369" t="str">
        <f ca="1">IF('D-2・D-３'!BF19="","","【"&amp;ROUND(IFERROR(IF(ABS('D-2・D-３'!BF19)&gt;=10,IF('D-2・D-３'!BF19&gt;=0,'D-2・D-３'!BF19*RANDBETWEEN(80,90)*0.01,'D-2・D-３'!BF19*RANDBETWEEN(110,120)*0.01),'D-2・D-３'!BF19-RANDBETWEEN(1,3)),0),0)&amp;"～"&amp;ROUND(IFERROR(IF(ABS('D-2・D-３'!BF19)&gt;=10,IF('D-2・D-３'!BF19&gt;=0,'D-2・D-３'!BF19*RANDBETWEEN(110,120)*0.01,'D-2・D-３'!BF19*RANDBETWEEN(80,90)*0.01),'D-2・D-３'!BF19+RANDBETWEEN(1,3)),0),0)&amp;"】")</f>
        <v/>
      </c>
      <c r="BG19" s="369" t="str">
        <f ca="1">IF('D-2・D-３'!BG19="","","【"&amp;ROUND(IFERROR(IF(ABS('D-2・D-３'!BG19)&gt;=10,IF('D-2・D-３'!BG19&gt;=0,'D-2・D-３'!BG19*RANDBETWEEN(80,90)*0.01,'D-2・D-３'!BG19*RANDBETWEEN(110,120)*0.01),'D-2・D-３'!BG19-RANDBETWEEN(1,3)),0),0)&amp;"～"&amp;ROUND(IFERROR(IF(ABS('D-2・D-３'!BG19)&gt;=10,IF('D-2・D-３'!BG19&gt;=0,'D-2・D-３'!BG19*RANDBETWEEN(110,120)*0.01,'D-2・D-３'!BG19*RANDBETWEEN(80,90)*0.01),'D-2・D-３'!BG19+RANDBETWEEN(1,3)),0),0)&amp;"】")</f>
        <v/>
      </c>
      <c r="BH19" s="369" t="str">
        <f ca="1">IF('D-2・D-３'!BH19="","","【"&amp;ROUND(IFERROR(IF(ABS('D-2・D-３'!BH19)&gt;=10,IF('D-2・D-３'!BH19&gt;=0,'D-2・D-３'!BH19*RANDBETWEEN(80,90)*0.01,'D-2・D-３'!BH19*RANDBETWEEN(110,120)*0.01),'D-2・D-３'!BH19-RANDBETWEEN(1,3)),0),0)&amp;"～"&amp;ROUND(IFERROR(IF(ABS('D-2・D-３'!BH19)&gt;=10,IF('D-2・D-３'!BH19&gt;=0,'D-2・D-３'!BH19*RANDBETWEEN(110,120)*0.01,'D-2・D-３'!BH19*RANDBETWEEN(80,90)*0.01),'D-2・D-３'!BH19+RANDBETWEEN(1,3)),0),0)&amp;"】")</f>
        <v/>
      </c>
      <c r="BI19" s="379" t="str">
        <f>IF('D-2・D-３'!BI19="","",'D-2・D-３'!BI19)</f>
        <v/>
      </c>
      <c r="BJ19" s="373" t="str">
        <f>IF('D-2・D-３'!BJ19="","",'D-2・D-３'!BJ19)</f>
        <v/>
      </c>
      <c r="BK19" s="369" t="str">
        <f ca="1">IF('D-2・D-３'!BK19="","","【"&amp;ROUND(IFERROR(IF(ABS('D-2・D-３'!BK19)&gt;=10,IF('D-2・D-３'!BK19&gt;=0,'D-2・D-３'!BK19*RANDBETWEEN(80,90)*0.01,'D-2・D-３'!BK19*RANDBETWEEN(110,120)*0.01),'D-2・D-３'!BK19-RANDBETWEEN(1,3)),0),0)&amp;"～"&amp;ROUND(IFERROR(IF(ABS('D-2・D-３'!BK19)&gt;=10,IF('D-2・D-３'!BK19&gt;=0,'D-2・D-３'!BK19*RANDBETWEEN(110,120)*0.01,'D-2・D-３'!BK19*RANDBETWEEN(80,90)*0.01),'D-2・D-３'!BK19+RANDBETWEEN(1,3)),0),0)&amp;"】")</f>
        <v/>
      </c>
      <c r="BL19" s="369" t="str">
        <f ca="1">IF('D-2・D-３'!BL19="","","【"&amp;ROUND(IFERROR(IF(ABS('D-2・D-３'!BL19)&gt;=10,IF('D-2・D-３'!BL19&gt;=0,'D-2・D-３'!BL19*RANDBETWEEN(80,90)*0.01,'D-2・D-３'!BL19*RANDBETWEEN(110,120)*0.01),'D-2・D-３'!BL19-RANDBETWEEN(1,3)),0),0)&amp;"～"&amp;ROUND(IFERROR(IF(ABS('D-2・D-３'!BL19)&gt;=10,IF('D-2・D-３'!BL19&gt;=0,'D-2・D-３'!BL19*RANDBETWEEN(110,120)*0.01,'D-2・D-３'!BL19*RANDBETWEEN(80,90)*0.01),'D-2・D-３'!BL19+RANDBETWEEN(1,3)),0),0)&amp;"】")</f>
        <v/>
      </c>
      <c r="BM19" s="369" t="str">
        <f ca="1">IF('D-2・D-３'!BM19="","","【"&amp;ROUND(IFERROR(IF(ABS('D-2・D-３'!BM19)&gt;=10,IF('D-2・D-３'!BM19&gt;=0,'D-2・D-３'!BM19*RANDBETWEEN(80,90)*0.01,'D-2・D-３'!BM19*RANDBETWEEN(110,120)*0.01),'D-2・D-３'!BM19-RANDBETWEEN(1,3)),0),0)&amp;"～"&amp;ROUND(IFERROR(IF(ABS('D-2・D-３'!BM19)&gt;=10,IF('D-2・D-３'!BM19&gt;=0,'D-2・D-３'!BM19*RANDBETWEEN(110,120)*0.01,'D-2・D-３'!BM19*RANDBETWEEN(80,90)*0.01),'D-2・D-３'!BM19+RANDBETWEEN(1,3)),0),0)&amp;"】")</f>
        <v/>
      </c>
      <c r="BN19" s="369" t="str">
        <f ca="1">IF('D-2・D-３'!BN19="","","【"&amp;ROUND(IFERROR(IF(ABS('D-2・D-３'!BN19)&gt;=10,IF('D-2・D-３'!BN19&gt;=0,'D-2・D-３'!BN19*RANDBETWEEN(80,90)*0.01,'D-2・D-３'!BN19*RANDBETWEEN(110,120)*0.01),'D-2・D-３'!BN19-RANDBETWEEN(1,3)),0),0)&amp;"～"&amp;ROUND(IFERROR(IF(ABS('D-2・D-３'!BN19)&gt;=10,IF('D-2・D-３'!BN19&gt;=0,'D-2・D-３'!BN19*RANDBETWEEN(110,120)*0.01,'D-2・D-３'!BN19*RANDBETWEEN(80,90)*0.01),'D-2・D-３'!BN19+RANDBETWEEN(1,3)),0),0)&amp;"】")</f>
        <v/>
      </c>
      <c r="BO19" s="369" t="str">
        <f ca="1">IF('D-2・D-３'!BO19="","","【"&amp;ROUND(IFERROR(IF(ABS('D-2・D-３'!BO19)&gt;=10,IF('D-2・D-３'!BO19&gt;=0,'D-2・D-３'!BO19*RANDBETWEEN(80,90)*0.01,'D-2・D-３'!BO19*RANDBETWEEN(110,120)*0.01),'D-2・D-３'!BO19-RANDBETWEEN(1,3)),0),0)&amp;"～"&amp;ROUND(IFERROR(IF(ABS('D-2・D-３'!BO19)&gt;=10,IF('D-2・D-３'!BO19&gt;=0,'D-2・D-３'!BO19*RANDBETWEEN(110,120)*0.01,'D-2・D-３'!BO19*RANDBETWEEN(80,90)*0.01),'D-2・D-３'!BO19+RANDBETWEEN(1,3)),0),0)&amp;"】")</f>
        <v/>
      </c>
      <c r="BP19" s="371" t="str">
        <f ca="1">IF('D-2・D-３'!BP19="","","【"&amp;ROUND(IFERROR(IF(ABS('D-2・D-３'!BP19)&gt;=10,IF('D-2・D-３'!BP19&gt;=0,'D-2・D-３'!BP19*RANDBETWEEN(80,90)*0.01,'D-2・D-３'!BP19*RANDBETWEEN(110,120)*0.01),'D-2・D-３'!BP19-RANDBETWEEN(1,3)),0),0)&amp;"～"&amp;ROUND(IFERROR(IF(ABS('D-2・D-３'!BP19)&gt;=10,IF('D-2・D-３'!BP19&gt;=0,'D-2・D-３'!BP19*RANDBETWEEN(110,120)*0.01,'D-2・D-３'!BP19*RANDBETWEEN(80,90)*0.01),'D-2・D-３'!BP19+RANDBETWEEN(1,3)),0),0)&amp;"】")</f>
        <v/>
      </c>
    </row>
    <row r="20" spans="2:68" ht="18" customHeight="1" x14ac:dyDescent="0.2">
      <c r="B20" s="969">
        <v>7</v>
      </c>
      <c r="C20" s="970"/>
      <c r="D20" s="364" t="str">
        <f>IF('D-2・D-３'!D20="","",'D-2・D-３'!D20)</f>
        <v/>
      </c>
      <c r="E20" s="358" t="str">
        <f>IF('D-2・D-３'!E20="","",'D-2・D-３'!E20)</f>
        <v/>
      </c>
      <c r="F20" s="359" t="str">
        <f>IF('D-2・D-３'!F20="","",'D-2・D-３'!F20)</f>
        <v/>
      </c>
      <c r="G20" s="373" t="str">
        <f>IF('D-2・D-３'!G20="","",'D-2・D-３'!G20)</f>
        <v/>
      </c>
      <c r="H20" s="364" t="str">
        <f>IF('D-2・D-３'!H20="","",'D-2・D-３'!H20)</f>
        <v/>
      </c>
      <c r="I20" s="358" t="str">
        <f>IF('D-2・D-３'!I20="","",'D-2・D-３'!I20)</f>
        <v/>
      </c>
      <c r="J20" s="364" t="str">
        <f>IF('D-2・D-３'!J20="","",'D-2・D-３'!J20)</f>
        <v/>
      </c>
      <c r="K20" s="358" t="str">
        <f>IF('D-2・D-３'!K20="","",'D-2・D-３'!K20)</f>
        <v/>
      </c>
      <c r="L20" s="364" t="str">
        <f>IF('D-2・D-３'!L20="","",'D-2・D-３'!L20)</f>
        <v/>
      </c>
      <c r="M20" s="358" t="str">
        <f>IF('D-2・D-３'!M20="","",'D-2・D-３'!M20)</f>
        <v/>
      </c>
      <c r="N20" s="364" t="str">
        <f>IF('D-2・D-３'!N20="","",'D-2・D-３'!N20)</f>
        <v/>
      </c>
      <c r="O20" s="358" t="str">
        <f>IF('D-2・D-３'!O20="","",'D-2・D-３'!O20)</f>
        <v/>
      </c>
      <c r="P20" s="364" t="str">
        <f>IF('D-2・D-３'!P20="","",'D-2・D-３'!P20)</f>
        <v/>
      </c>
      <c r="Q20" s="358" t="str">
        <f>IF('D-2・D-３'!Q20="","",'D-2・D-３'!Q20)</f>
        <v/>
      </c>
      <c r="R20" s="364" t="str">
        <f>IF('D-2・D-３'!R20="","",'D-2・D-３'!R20)</f>
        <v/>
      </c>
      <c r="S20" s="358" t="str">
        <f>IF('D-2・D-３'!S20="","",'D-2・D-３'!S20)</f>
        <v/>
      </c>
      <c r="T20" s="364" t="str">
        <f>IF('D-2・D-３'!T20="","",'D-2・D-３'!T20)</f>
        <v/>
      </c>
      <c r="U20" s="498" t="str">
        <f>IF('D-2・D-３'!U20="","",'D-2・D-３'!U20)</f>
        <v/>
      </c>
      <c r="V20" s="379" t="str">
        <f>IF('D-2・D-３'!V20="","",'D-2・D-３'!V20)</f>
        <v/>
      </c>
      <c r="W20" s="379" t="str">
        <f>IF('D-2・D-３'!W20="","",'D-2・D-３'!W20)</f>
        <v/>
      </c>
      <c r="X20" s="373" t="str">
        <f>IF('D-2・D-３'!X20="","",'D-2・D-３'!X20)</f>
        <v/>
      </c>
      <c r="Y20" s="373" t="str">
        <f>IF('D-2・D-３'!Y20="","",'D-2・D-３'!Y20)</f>
        <v/>
      </c>
      <c r="Z20" s="373" t="str">
        <f>IF('D-2・D-３'!Z20="","",'D-2・D-３'!Z20)</f>
        <v/>
      </c>
      <c r="AA20" s="373" t="str">
        <f>IF('D-2・D-３'!AA20="","",'D-2・D-３'!AA20)</f>
        <v/>
      </c>
      <c r="AB20" s="373" t="str">
        <f>IF('D-2・D-３'!AB20="","",'D-2・D-３'!AB20)</f>
        <v/>
      </c>
      <c r="AC20" s="360" t="str">
        <f>IF('D-2・D-３'!AC20="","",'D-2・D-３'!AC20)</f>
        <v/>
      </c>
      <c r="AD20" s="373" t="str">
        <f>IF('D-2・D-３'!AD20="","",'D-2・D-３'!AD20)</f>
        <v/>
      </c>
      <c r="AE20" s="369" t="str">
        <f ca="1">IF('D-2・D-３'!AE20="","","【"&amp;ROUND(IFERROR(IF(ABS('D-2・D-３'!AE20)&gt;=10,IF('D-2・D-３'!AE20&gt;=0,'D-2・D-３'!AE20*RANDBETWEEN(80,90)*0.01,'D-2・D-３'!AE20*RANDBETWEEN(110,120)*0.01),'D-2・D-３'!AE20-RANDBETWEEN(1,3)),0),0)&amp;"～"&amp;ROUND(IFERROR(IF(ABS('D-2・D-３'!AE20)&gt;=10,IF('D-2・D-３'!AE20&gt;=0,'D-2・D-３'!AE20*RANDBETWEEN(110,120)*0.01,'D-2・D-３'!AE20*RANDBETWEEN(80,90)*0.01),'D-2・D-３'!AE20+RANDBETWEEN(1,3)),0),0)&amp;"】")</f>
        <v/>
      </c>
      <c r="AF20" s="377" t="str">
        <f ca="1">IF('D-2・D-３'!AF20="","","【"&amp;ROUND(IFERROR(IF(ABS('D-2・D-３'!AF20)&gt;=10,IF('D-2・D-３'!AF20&gt;=0,'D-2・D-３'!AF20*RANDBETWEEN(80,90)*0.01,'D-2・D-３'!AF20*RANDBETWEEN(110,120)*0.01),'D-2・D-３'!AF20-RANDBETWEEN(1,3)),0),0)&amp;"～"&amp;ROUND(IFERROR(IF(ABS('D-2・D-３'!AF20)&gt;=10,IF('D-2・D-３'!AF20&gt;=0,'D-2・D-３'!AF20*RANDBETWEEN(110,120)*0.01,'D-2・D-３'!AF20*RANDBETWEEN(80,90)*0.01),'D-2・D-３'!AF20+RANDBETWEEN(1,3)),0),0)&amp;"】")</f>
        <v/>
      </c>
      <c r="AG20" s="369" t="str">
        <f ca="1">IF('D-2・D-３'!AG20="","","【"&amp;ROUND(IFERROR(IF(ABS('D-2・D-３'!AG20)&gt;=10,IF('D-2・D-３'!AG20&gt;=0,'D-2・D-３'!AG20*RANDBETWEEN(80,90)*0.01,'D-2・D-３'!AG20*RANDBETWEEN(110,120)*0.01),'D-2・D-３'!AG20-RANDBETWEEN(1,3)),0),0)&amp;"～"&amp;ROUND(IFERROR(IF(ABS('D-2・D-３'!AG20)&gt;=10,IF('D-2・D-３'!AG20&gt;=0,'D-2・D-３'!AG20*RANDBETWEEN(110,120)*0.01,'D-2・D-３'!AG20*RANDBETWEEN(80,90)*0.01),'D-2・D-３'!AG20+RANDBETWEEN(1,3)),0),0)&amp;"】")</f>
        <v/>
      </c>
      <c r="AH20" s="379" t="str">
        <f>IF('D-2・D-３'!AH20="","",'D-2・D-３'!AH20)</f>
        <v/>
      </c>
      <c r="AI20" s="362" t="str">
        <f>IF('D-2・D-３'!AI20="","",'D-2・D-３'!AI20)</f>
        <v/>
      </c>
      <c r="AJ20" s="369" t="str">
        <f ca="1">IF('D-2・D-３'!AJ20="","","【"&amp;ROUND(IFERROR(IF(ABS('D-2・D-３'!AJ20)&gt;=10,IF('D-2・D-３'!AJ20&gt;=0,'D-2・D-３'!AJ20*RANDBETWEEN(80,90)*0.01,'D-2・D-３'!AJ20*RANDBETWEEN(110,120)*0.01),'D-2・D-３'!AJ20-RANDBETWEEN(1,3)),0),0)&amp;"～"&amp;ROUND(IFERROR(IF(ABS('D-2・D-３'!AJ20)&gt;=10,IF('D-2・D-３'!AJ20&gt;=0,'D-2・D-３'!AJ20*RANDBETWEEN(110,120)*0.01,'D-2・D-３'!AJ20*RANDBETWEEN(80,90)*0.01),'D-2・D-３'!AJ20+RANDBETWEEN(1,3)),0),0)&amp;"】")</f>
        <v/>
      </c>
      <c r="AK20" s="373" t="str">
        <f>IF('D-2・D-３'!AK20="","",'D-2・D-３'!AK20)</f>
        <v/>
      </c>
      <c r="AL20" s="377" t="str">
        <f>IF('D-2・D-３'!AL20="","",'D-2・D-３'!AL20)</f>
        <v/>
      </c>
      <c r="AM20" s="379" t="str">
        <f>IF('D-2・D-３'!AM20="","",'D-2・D-３'!AM20)</f>
        <v/>
      </c>
      <c r="AN20" s="364" t="str">
        <f>IF('D-2・D-３'!AN20="","",'D-2・D-３'!AN20)</f>
        <v/>
      </c>
      <c r="AO20" s="369" t="str">
        <f ca="1">IF('D-2・D-３'!AO20="","","【"&amp;ROUND(IFERROR(IF(ABS('D-2・D-３'!AO20)&gt;=10,IF('D-2・D-３'!AO20&gt;=0,'D-2・D-３'!AO20*RANDBETWEEN(80,90)*0.01,'D-2・D-３'!AO20*RANDBETWEEN(110,120)*0.01),'D-2・D-３'!AO20-RANDBETWEEN(1,3)),0),0)&amp;"～"&amp;ROUND(IFERROR(IF(ABS('D-2・D-３'!AO20)&gt;=10,IF('D-2・D-３'!AO20&gt;=0,'D-2・D-３'!AO20*RANDBETWEEN(110,120)*0.01,'D-2・D-３'!AO20*RANDBETWEEN(80,90)*0.01),'D-2・D-３'!AO20+RANDBETWEEN(1,3)),0),0)&amp;"】")</f>
        <v/>
      </c>
      <c r="AP20" s="369" t="str">
        <f ca="1">IF('D-2・D-３'!AP20="","","【"&amp;ROUND(IFERROR(IF(ABS('D-2・D-３'!AP20)&gt;=10,IF('D-2・D-３'!AP20&gt;=0,'D-2・D-３'!AP20*RANDBETWEEN(80,90)*0.01,'D-2・D-３'!AP20*RANDBETWEEN(110,120)*0.01),'D-2・D-３'!AP20-RANDBETWEEN(1,3)),0),0)&amp;"～"&amp;ROUND(IFERROR(IF(ABS('D-2・D-３'!AP20)&gt;=10,IF('D-2・D-３'!AP20&gt;=0,'D-2・D-３'!AP20*RANDBETWEEN(110,120)*0.01,'D-2・D-３'!AP20*RANDBETWEEN(80,90)*0.01),'D-2・D-３'!AP20+RANDBETWEEN(1,3)),0),0)&amp;"】")</f>
        <v/>
      </c>
      <c r="AQ20" s="369" t="str">
        <f ca="1">IF('D-2・D-３'!AQ20="","","【"&amp;ROUND(IFERROR(IF(ABS('D-2・D-３'!AQ20)&gt;=10,IF('D-2・D-３'!AQ20&gt;=0,'D-2・D-３'!AQ20*RANDBETWEEN(80,90)*0.01,'D-2・D-３'!AQ20*RANDBETWEEN(110,120)*0.01),'D-2・D-３'!AQ20-RANDBETWEEN(1,3)),0),0)&amp;"～"&amp;ROUND(IFERROR(IF(ABS('D-2・D-３'!AQ20)&gt;=10,IF('D-2・D-３'!AQ20&gt;=0,'D-2・D-３'!AQ20*RANDBETWEEN(110,120)*0.01,'D-2・D-３'!AQ20*RANDBETWEEN(80,90)*0.01),'D-2・D-３'!AQ20+RANDBETWEEN(1,3)),0),0)&amp;"】")</f>
        <v/>
      </c>
      <c r="AR20" s="369" t="str">
        <f ca="1">IF('D-2・D-３'!AR20="","","【"&amp;ROUND(IFERROR(IF(ABS('D-2・D-３'!AR20)&gt;=10,IF('D-2・D-３'!AR20&gt;=0,'D-2・D-３'!AR20*RANDBETWEEN(80,90)*0.01,'D-2・D-３'!AR20*RANDBETWEEN(110,120)*0.01),'D-2・D-３'!AR20-RANDBETWEEN(1,3)),0),0)&amp;"～"&amp;ROUND(IFERROR(IF(ABS('D-2・D-３'!AR20)&gt;=10,IF('D-2・D-３'!AR20&gt;=0,'D-2・D-３'!AR20*RANDBETWEEN(110,120)*0.01,'D-2・D-３'!AR20*RANDBETWEEN(80,90)*0.01),'D-2・D-３'!AR20+RANDBETWEEN(1,3)),0),0)&amp;"】")</f>
        <v/>
      </c>
      <c r="AS20" s="369" t="str">
        <f ca="1">IF('D-2・D-３'!AS20="","","【"&amp;ROUND(IFERROR(IF(ABS('D-2・D-３'!AS20)&gt;=10,IF('D-2・D-３'!AS20&gt;=0,'D-2・D-３'!AS20*RANDBETWEEN(80,90)*0.01,'D-2・D-３'!AS20*RANDBETWEEN(110,120)*0.01),'D-2・D-３'!AS20-RANDBETWEEN(1,3)),0),0)&amp;"～"&amp;ROUND(IFERROR(IF(ABS('D-2・D-３'!AS20)&gt;=10,IF('D-2・D-３'!AS20&gt;=0,'D-2・D-３'!AS20*RANDBETWEEN(110,120)*0.01,'D-2・D-３'!AS20*RANDBETWEEN(80,90)*0.01),'D-2・D-３'!AS20+RANDBETWEEN(1,3)),0),0)&amp;"】")</f>
        <v/>
      </c>
      <c r="AT20" s="369" t="str">
        <f ca="1">IF('D-2・D-３'!AT20="","","【"&amp;ROUND(IFERROR(IF(ABS('D-2・D-３'!AT20)&gt;=10,IF('D-2・D-３'!AT20&gt;=0,'D-2・D-３'!AT20*RANDBETWEEN(80,90)*0.01,'D-2・D-３'!AT20*RANDBETWEEN(110,120)*0.01),'D-2・D-３'!AT20-RANDBETWEEN(1,3)),0),0)&amp;"～"&amp;ROUND(IFERROR(IF(ABS('D-2・D-３'!AT20)&gt;=10,IF('D-2・D-３'!AT20&gt;=0,'D-2・D-３'!AT20*RANDBETWEEN(110,120)*0.01,'D-2・D-３'!AT20*RANDBETWEEN(80,90)*0.01),'D-2・D-３'!AT20+RANDBETWEEN(1,3)),0),0)&amp;"】")</f>
        <v/>
      </c>
      <c r="AU20" s="369" t="str">
        <f ca="1">IF('D-2・D-３'!AU20="","","【"&amp;ROUND(IFERROR(IF(ABS('D-2・D-３'!AU20)&gt;=10,IF('D-2・D-３'!AU20&gt;=0,'D-2・D-３'!AU20*RANDBETWEEN(80,90)*0.01,'D-2・D-３'!AU20*RANDBETWEEN(110,120)*0.01),'D-2・D-３'!AU20-RANDBETWEEN(1,3)),0),0)&amp;"～"&amp;ROUND(IFERROR(IF(ABS('D-2・D-３'!AU20)&gt;=10,IF('D-2・D-３'!AU20&gt;=0,'D-2・D-３'!AU20*RANDBETWEEN(110,120)*0.01,'D-2・D-３'!AU20*RANDBETWEEN(80,90)*0.01),'D-2・D-３'!AU20+RANDBETWEEN(1,3)),0),0)&amp;"】")</f>
        <v/>
      </c>
      <c r="AV20" s="369" t="str">
        <f ca="1">IF('D-2・D-３'!AV20="","","【"&amp;ROUND(IFERROR(IF(ABS('D-2・D-３'!AV20)&gt;=10,IF('D-2・D-３'!AV20&gt;=0,'D-2・D-３'!AV20*RANDBETWEEN(80,90)*0.01,'D-2・D-３'!AV20*RANDBETWEEN(110,120)*0.01),'D-2・D-３'!AV20-RANDBETWEEN(1,3)),0),0)&amp;"～"&amp;ROUND(IFERROR(IF(ABS('D-2・D-３'!AV20)&gt;=10,IF('D-2・D-３'!AV20&gt;=0,'D-2・D-３'!AV20*RANDBETWEEN(110,120)*0.01,'D-2・D-３'!AV20*RANDBETWEEN(80,90)*0.01),'D-2・D-３'!AV20+RANDBETWEEN(1,3)),0),0)&amp;"】")</f>
        <v/>
      </c>
      <c r="AW20" s="125" t="str">
        <f>IF('D-2・D-３'!AW20="","",'D-2・D-３'!AW20)</f>
        <v/>
      </c>
      <c r="AX20" s="361" t="str">
        <f ca="1">IF('D-2・D-３'!AX20="","","【"&amp;ROUND(IFERROR(IF(ABS('D-2・D-３'!AX20)&gt;=10,IF('D-2・D-３'!AX20&gt;=0,'D-2・D-３'!AX20*RANDBETWEEN(80,90)*0.01,'D-2・D-３'!AX20*RANDBETWEEN(110,120)*0.01),'D-2・D-３'!AX20-RANDBETWEEN(1,3)),0),0)&amp;"～"&amp;ROUND(IFERROR(IF(ABS('D-2・D-３'!AX20)&gt;=10,IF('D-2・D-３'!AX20&gt;=0,'D-2・D-３'!AX20*RANDBETWEEN(110,120)*0.01,'D-2・D-３'!AX20*RANDBETWEEN(80,90)*0.01),'D-2・D-３'!AX20+RANDBETWEEN(1,3)),0),0)&amp;"】")</f>
        <v/>
      </c>
      <c r="AY20" s="361" t="str">
        <f ca="1">IF('D-2・D-３'!AY20="","","【"&amp;ROUND(IFERROR(IF(ABS('D-2・D-３'!AY20)&gt;=10,IF('D-2・D-３'!AY20&gt;=0,'D-2・D-３'!AY20*RANDBETWEEN(80,90)*0.01,'D-2・D-３'!AY20*RANDBETWEEN(110,120)*0.01),'D-2・D-３'!AY20-RANDBETWEEN(1,3)),0),0)&amp;"～"&amp;ROUND(IFERROR(IF(ABS('D-2・D-３'!AY20)&gt;=10,IF('D-2・D-３'!AY20&gt;=0,'D-2・D-３'!AY20*RANDBETWEEN(110,120)*0.01,'D-2・D-３'!AY20*RANDBETWEEN(80,90)*0.01),'D-2・D-３'!AY20+RANDBETWEEN(1,3)),0),0)&amp;"】")</f>
        <v/>
      </c>
      <c r="AZ20" s="361" t="str">
        <f ca="1">IF('D-2・D-３'!AZ20="","","【"&amp;ROUND(IFERROR(IF(ABS('D-2・D-３'!AZ20)&gt;=10,IF('D-2・D-３'!AZ20&gt;=0,'D-2・D-３'!AZ20*RANDBETWEEN(80,90)*0.01,'D-2・D-３'!AZ20*RANDBETWEEN(110,120)*0.01),'D-2・D-３'!AZ20-RANDBETWEEN(1,3)),0),0)&amp;"～"&amp;ROUND(IFERROR(IF(ABS('D-2・D-３'!AZ20)&gt;=10,IF('D-2・D-３'!AZ20&gt;=0,'D-2・D-３'!AZ20*RANDBETWEEN(110,120)*0.01,'D-2・D-３'!AZ20*RANDBETWEEN(80,90)*0.01),'D-2・D-３'!AZ20+RANDBETWEEN(1,3)),0),0)&amp;"】")</f>
        <v/>
      </c>
      <c r="BA20" s="361" t="str">
        <f ca="1">IF('D-2・D-３'!BA20="","","【"&amp;ROUND(IFERROR(IF(ABS('D-2・D-３'!BA20)&gt;=10,IF('D-2・D-３'!BA20&gt;=0,'D-2・D-３'!BA20*RANDBETWEEN(80,90)*0.01,'D-2・D-３'!BA20*RANDBETWEEN(110,120)*0.01),'D-2・D-３'!BA20-RANDBETWEEN(1,3)),0),0)&amp;"～"&amp;ROUND(IFERROR(IF(ABS('D-2・D-３'!BA20)&gt;=10,IF('D-2・D-３'!BA20&gt;=0,'D-2・D-３'!BA20*RANDBETWEEN(110,120)*0.01,'D-2・D-３'!BA20*RANDBETWEEN(80,90)*0.01),'D-2・D-３'!BA20+RANDBETWEEN(1,3)),0),0)&amp;"】")</f>
        <v/>
      </c>
      <c r="BB20" s="361" t="str">
        <f ca="1">IF('D-2・D-３'!BB20="","","【"&amp;ROUND(IFERROR(IF(ABS('D-2・D-３'!BB20)&gt;=10,IF('D-2・D-３'!BB20&gt;=0,'D-2・D-３'!BB20*RANDBETWEEN(80,90)*0.01,'D-2・D-３'!BB20*RANDBETWEEN(110,120)*0.01),'D-2・D-３'!BB20-RANDBETWEEN(1,3)),0),0)&amp;"～"&amp;ROUND(IFERROR(IF(ABS('D-2・D-３'!BB20)&gt;=10,IF('D-2・D-３'!BB20&gt;=0,'D-2・D-３'!BB20*RANDBETWEEN(110,120)*0.01,'D-2・D-３'!BB20*RANDBETWEEN(80,90)*0.01),'D-2・D-３'!BB20+RANDBETWEEN(1,3)),0),0)&amp;"】")</f>
        <v/>
      </c>
      <c r="BC20" s="373" t="str">
        <f>IF('D-2・D-３'!BC20="","",'D-2・D-３'!BC20)</f>
        <v/>
      </c>
      <c r="BD20" s="369" t="str">
        <f ca="1">IF('D-2・D-３'!BD20="","","【"&amp;ROUND(IFERROR(IF(ABS('D-2・D-３'!BD20)&gt;=10,IF('D-2・D-３'!BD20&gt;=0,'D-2・D-３'!BD20*RANDBETWEEN(80,90)*0.01,'D-2・D-３'!BD20*RANDBETWEEN(110,120)*0.01),'D-2・D-３'!BD20-RANDBETWEEN(1,3)),0),0)&amp;"～"&amp;ROUND(IFERROR(IF(ABS('D-2・D-３'!BD20)&gt;=10,IF('D-2・D-３'!BD20&gt;=0,'D-2・D-３'!BD20*RANDBETWEEN(110,120)*0.01,'D-2・D-３'!BD20*RANDBETWEEN(80,90)*0.01),'D-2・D-３'!BD20+RANDBETWEEN(1,3)),0),0)&amp;"】")</f>
        <v/>
      </c>
      <c r="BE20" s="364" t="str">
        <f>IF('D-2・D-３'!BE20="","",'D-2・D-３'!BE20)</f>
        <v/>
      </c>
      <c r="BF20" s="369" t="str">
        <f ca="1">IF('D-2・D-３'!BF20="","","【"&amp;ROUND(IFERROR(IF(ABS('D-2・D-３'!BF20)&gt;=10,IF('D-2・D-３'!BF20&gt;=0,'D-2・D-３'!BF20*RANDBETWEEN(80,90)*0.01,'D-2・D-３'!BF20*RANDBETWEEN(110,120)*0.01),'D-2・D-３'!BF20-RANDBETWEEN(1,3)),0),0)&amp;"～"&amp;ROUND(IFERROR(IF(ABS('D-2・D-３'!BF20)&gt;=10,IF('D-2・D-３'!BF20&gt;=0,'D-2・D-３'!BF20*RANDBETWEEN(110,120)*0.01,'D-2・D-３'!BF20*RANDBETWEEN(80,90)*0.01),'D-2・D-３'!BF20+RANDBETWEEN(1,3)),0),0)&amp;"】")</f>
        <v/>
      </c>
      <c r="BG20" s="369" t="str">
        <f ca="1">IF('D-2・D-３'!BG20="","","【"&amp;ROUND(IFERROR(IF(ABS('D-2・D-３'!BG20)&gt;=10,IF('D-2・D-３'!BG20&gt;=0,'D-2・D-３'!BG20*RANDBETWEEN(80,90)*0.01,'D-2・D-３'!BG20*RANDBETWEEN(110,120)*0.01),'D-2・D-３'!BG20-RANDBETWEEN(1,3)),0),0)&amp;"～"&amp;ROUND(IFERROR(IF(ABS('D-2・D-３'!BG20)&gt;=10,IF('D-2・D-３'!BG20&gt;=0,'D-2・D-３'!BG20*RANDBETWEEN(110,120)*0.01,'D-2・D-３'!BG20*RANDBETWEEN(80,90)*0.01),'D-2・D-３'!BG20+RANDBETWEEN(1,3)),0),0)&amp;"】")</f>
        <v/>
      </c>
      <c r="BH20" s="369" t="str">
        <f ca="1">IF('D-2・D-３'!BH20="","","【"&amp;ROUND(IFERROR(IF(ABS('D-2・D-３'!BH20)&gt;=10,IF('D-2・D-３'!BH20&gt;=0,'D-2・D-３'!BH20*RANDBETWEEN(80,90)*0.01,'D-2・D-３'!BH20*RANDBETWEEN(110,120)*0.01),'D-2・D-３'!BH20-RANDBETWEEN(1,3)),0),0)&amp;"～"&amp;ROUND(IFERROR(IF(ABS('D-2・D-３'!BH20)&gt;=10,IF('D-2・D-３'!BH20&gt;=0,'D-2・D-３'!BH20*RANDBETWEEN(110,120)*0.01,'D-2・D-３'!BH20*RANDBETWEEN(80,90)*0.01),'D-2・D-３'!BH20+RANDBETWEEN(1,3)),0),0)&amp;"】")</f>
        <v/>
      </c>
      <c r="BI20" s="379" t="str">
        <f>IF('D-2・D-３'!BI20="","",'D-2・D-３'!BI20)</f>
        <v/>
      </c>
      <c r="BJ20" s="373" t="str">
        <f>IF('D-2・D-３'!BJ20="","",'D-2・D-３'!BJ20)</f>
        <v/>
      </c>
      <c r="BK20" s="369" t="str">
        <f ca="1">IF('D-2・D-３'!BK20="","","【"&amp;ROUND(IFERROR(IF(ABS('D-2・D-３'!BK20)&gt;=10,IF('D-2・D-３'!BK20&gt;=0,'D-2・D-３'!BK20*RANDBETWEEN(80,90)*0.01,'D-2・D-３'!BK20*RANDBETWEEN(110,120)*0.01),'D-2・D-３'!BK20-RANDBETWEEN(1,3)),0),0)&amp;"～"&amp;ROUND(IFERROR(IF(ABS('D-2・D-３'!BK20)&gt;=10,IF('D-2・D-３'!BK20&gt;=0,'D-2・D-３'!BK20*RANDBETWEEN(110,120)*0.01,'D-2・D-３'!BK20*RANDBETWEEN(80,90)*0.01),'D-2・D-３'!BK20+RANDBETWEEN(1,3)),0),0)&amp;"】")</f>
        <v/>
      </c>
      <c r="BL20" s="369" t="str">
        <f ca="1">IF('D-2・D-３'!BL20="","","【"&amp;ROUND(IFERROR(IF(ABS('D-2・D-３'!BL20)&gt;=10,IF('D-2・D-３'!BL20&gt;=0,'D-2・D-３'!BL20*RANDBETWEEN(80,90)*0.01,'D-2・D-３'!BL20*RANDBETWEEN(110,120)*0.01),'D-2・D-３'!BL20-RANDBETWEEN(1,3)),0),0)&amp;"～"&amp;ROUND(IFERROR(IF(ABS('D-2・D-３'!BL20)&gt;=10,IF('D-2・D-３'!BL20&gt;=0,'D-2・D-３'!BL20*RANDBETWEEN(110,120)*0.01,'D-2・D-３'!BL20*RANDBETWEEN(80,90)*0.01),'D-2・D-３'!BL20+RANDBETWEEN(1,3)),0),0)&amp;"】")</f>
        <v/>
      </c>
      <c r="BM20" s="369" t="str">
        <f ca="1">IF('D-2・D-３'!BM20="","","【"&amp;ROUND(IFERROR(IF(ABS('D-2・D-３'!BM20)&gt;=10,IF('D-2・D-３'!BM20&gt;=0,'D-2・D-３'!BM20*RANDBETWEEN(80,90)*0.01,'D-2・D-３'!BM20*RANDBETWEEN(110,120)*0.01),'D-2・D-３'!BM20-RANDBETWEEN(1,3)),0),0)&amp;"～"&amp;ROUND(IFERROR(IF(ABS('D-2・D-３'!BM20)&gt;=10,IF('D-2・D-３'!BM20&gt;=0,'D-2・D-３'!BM20*RANDBETWEEN(110,120)*0.01,'D-2・D-３'!BM20*RANDBETWEEN(80,90)*0.01),'D-2・D-３'!BM20+RANDBETWEEN(1,3)),0),0)&amp;"】")</f>
        <v/>
      </c>
      <c r="BN20" s="369" t="str">
        <f ca="1">IF('D-2・D-３'!BN20="","","【"&amp;ROUND(IFERROR(IF(ABS('D-2・D-３'!BN20)&gt;=10,IF('D-2・D-３'!BN20&gt;=0,'D-2・D-３'!BN20*RANDBETWEEN(80,90)*0.01,'D-2・D-３'!BN20*RANDBETWEEN(110,120)*0.01),'D-2・D-３'!BN20-RANDBETWEEN(1,3)),0),0)&amp;"～"&amp;ROUND(IFERROR(IF(ABS('D-2・D-３'!BN20)&gt;=10,IF('D-2・D-３'!BN20&gt;=0,'D-2・D-３'!BN20*RANDBETWEEN(110,120)*0.01,'D-2・D-３'!BN20*RANDBETWEEN(80,90)*0.01),'D-2・D-３'!BN20+RANDBETWEEN(1,3)),0),0)&amp;"】")</f>
        <v/>
      </c>
      <c r="BO20" s="369" t="str">
        <f ca="1">IF('D-2・D-３'!BO20="","","【"&amp;ROUND(IFERROR(IF(ABS('D-2・D-３'!BO20)&gt;=10,IF('D-2・D-３'!BO20&gt;=0,'D-2・D-３'!BO20*RANDBETWEEN(80,90)*0.01,'D-2・D-３'!BO20*RANDBETWEEN(110,120)*0.01),'D-2・D-３'!BO20-RANDBETWEEN(1,3)),0),0)&amp;"～"&amp;ROUND(IFERROR(IF(ABS('D-2・D-３'!BO20)&gt;=10,IF('D-2・D-３'!BO20&gt;=0,'D-2・D-３'!BO20*RANDBETWEEN(110,120)*0.01,'D-2・D-３'!BO20*RANDBETWEEN(80,90)*0.01),'D-2・D-３'!BO20+RANDBETWEEN(1,3)),0),0)&amp;"】")</f>
        <v/>
      </c>
      <c r="BP20" s="371" t="str">
        <f ca="1">IF('D-2・D-３'!BP20="","","【"&amp;ROUND(IFERROR(IF(ABS('D-2・D-３'!BP20)&gt;=10,IF('D-2・D-３'!BP20&gt;=0,'D-2・D-３'!BP20*RANDBETWEEN(80,90)*0.01,'D-2・D-３'!BP20*RANDBETWEEN(110,120)*0.01),'D-2・D-３'!BP20-RANDBETWEEN(1,3)),0),0)&amp;"～"&amp;ROUND(IFERROR(IF(ABS('D-2・D-３'!BP20)&gt;=10,IF('D-2・D-３'!BP20&gt;=0,'D-2・D-３'!BP20*RANDBETWEEN(110,120)*0.01,'D-2・D-３'!BP20*RANDBETWEEN(80,90)*0.01),'D-2・D-３'!BP20+RANDBETWEEN(1,3)),0),0)&amp;"】")</f>
        <v/>
      </c>
    </row>
    <row r="21" spans="2:68" ht="18" customHeight="1" x14ac:dyDescent="0.2">
      <c r="B21" s="969">
        <v>8</v>
      </c>
      <c r="C21" s="970"/>
      <c r="D21" s="364" t="str">
        <f>IF('D-2・D-３'!D21="","",'D-2・D-３'!D21)</f>
        <v/>
      </c>
      <c r="E21" s="358" t="str">
        <f>IF('D-2・D-３'!E21="","",'D-2・D-３'!E21)</f>
        <v/>
      </c>
      <c r="F21" s="359" t="str">
        <f>IF('D-2・D-３'!F21="","",'D-2・D-３'!F21)</f>
        <v/>
      </c>
      <c r="G21" s="373" t="str">
        <f>IF('D-2・D-３'!G21="","",'D-2・D-３'!G21)</f>
        <v/>
      </c>
      <c r="H21" s="364" t="str">
        <f>IF('D-2・D-３'!H21="","",'D-2・D-３'!H21)</f>
        <v/>
      </c>
      <c r="I21" s="358" t="str">
        <f>IF('D-2・D-３'!I21="","",'D-2・D-３'!I21)</f>
        <v/>
      </c>
      <c r="J21" s="364" t="str">
        <f>IF('D-2・D-３'!J21="","",'D-2・D-３'!J21)</f>
        <v/>
      </c>
      <c r="K21" s="358" t="str">
        <f>IF('D-2・D-３'!K21="","",'D-2・D-３'!K21)</f>
        <v/>
      </c>
      <c r="L21" s="364" t="str">
        <f>IF('D-2・D-３'!L21="","",'D-2・D-３'!L21)</f>
        <v/>
      </c>
      <c r="M21" s="358" t="str">
        <f>IF('D-2・D-３'!M21="","",'D-2・D-３'!M21)</f>
        <v/>
      </c>
      <c r="N21" s="364" t="str">
        <f>IF('D-2・D-３'!N21="","",'D-2・D-３'!N21)</f>
        <v/>
      </c>
      <c r="O21" s="358" t="str">
        <f>IF('D-2・D-３'!O21="","",'D-2・D-３'!O21)</f>
        <v/>
      </c>
      <c r="P21" s="364" t="str">
        <f>IF('D-2・D-３'!P21="","",'D-2・D-３'!P21)</f>
        <v/>
      </c>
      <c r="Q21" s="358" t="str">
        <f>IF('D-2・D-３'!Q21="","",'D-2・D-３'!Q21)</f>
        <v/>
      </c>
      <c r="R21" s="364" t="str">
        <f>IF('D-2・D-３'!R21="","",'D-2・D-３'!R21)</f>
        <v/>
      </c>
      <c r="S21" s="358" t="str">
        <f>IF('D-2・D-３'!S21="","",'D-2・D-３'!S21)</f>
        <v/>
      </c>
      <c r="T21" s="364" t="str">
        <f>IF('D-2・D-３'!T21="","",'D-2・D-３'!T21)</f>
        <v/>
      </c>
      <c r="U21" s="498" t="str">
        <f>IF('D-2・D-３'!U21="","",'D-2・D-３'!U21)</f>
        <v/>
      </c>
      <c r="V21" s="379" t="str">
        <f>IF('D-2・D-３'!V21="","",'D-2・D-３'!V21)</f>
        <v/>
      </c>
      <c r="W21" s="379" t="str">
        <f>IF('D-2・D-３'!W21="","",'D-2・D-３'!W21)</f>
        <v/>
      </c>
      <c r="X21" s="373" t="str">
        <f>IF('D-2・D-３'!X21="","",'D-2・D-３'!X21)</f>
        <v/>
      </c>
      <c r="Y21" s="373" t="str">
        <f>IF('D-2・D-３'!Y21="","",'D-2・D-３'!Y21)</f>
        <v/>
      </c>
      <c r="Z21" s="373" t="str">
        <f>IF('D-2・D-３'!Z21="","",'D-2・D-３'!Z21)</f>
        <v/>
      </c>
      <c r="AA21" s="373" t="str">
        <f>IF('D-2・D-３'!AA21="","",'D-2・D-３'!AA21)</f>
        <v/>
      </c>
      <c r="AB21" s="373" t="str">
        <f>IF('D-2・D-３'!AB21="","",'D-2・D-３'!AB21)</f>
        <v/>
      </c>
      <c r="AC21" s="360" t="str">
        <f>IF('D-2・D-３'!AC21="","",'D-2・D-３'!AC21)</f>
        <v/>
      </c>
      <c r="AD21" s="373" t="str">
        <f>IF('D-2・D-３'!AD21="","",'D-2・D-３'!AD21)</f>
        <v/>
      </c>
      <c r="AE21" s="369" t="str">
        <f ca="1">IF('D-2・D-３'!AE21="","","【"&amp;ROUND(IFERROR(IF(ABS('D-2・D-３'!AE21)&gt;=10,IF('D-2・D-３'!AE21&gt;=0,'D-2・D-３'!AE21*RANDBETWEEN(80,90)*0.01,'D-2・D-３'!AE21*RANDBETWEEN(110,120)*0.01),'D-2・D-３'!AE21-RANDBETWEEN(1,3)),0),0)&amp;"～"&amp;ROUND(IFERROR(IF(ABS('D-2・D-３'!AE21)&gt;=10,IF('D-2・D-３'!AE21&gt;=0,'D-2・D-３'!AE21*RANDBETWEEN(110,120)*0.01,'D-2・D-３'!AE21*RANDBETWEEN(80,90)*0.01),'D-2・D-３'!AE21+RANDBETWEEN(1,3)),0),0)&amp;"】")</f>
        <v/>
      </c>
      <c r="AF21" s="377" t="str">
        <f ca="1">IF('D-2・D-３'!AF21="","","【"&amp;ROUND(IFERROR(IF(ABS('D-2・D-３'!AF21)&gt;=10,IF('D-2・D-３'!AF21&gt;=0,'D-2・D-３'!AF21*RANDBETWEEN(80,90)*0.01,'D-2・D-３'!AF21*RANDBETWEEN(110,120)*0.01),'D-2・D-３'!AF21-RANDBETWEEN(1,3)),0),0)&amp;"～"&amp;ROUND(IFERROR(IF(ABS('D-2・D-３'!AF21)&gt;=10,IF('D-2・D-３'!AF21&gt;=0,'D-2・D-３'!AF21*RANDBETWEEN(110,120)*0.01,'D-2・D-３'!AF21*RANDBETWEEN(80,90)*0.01),'D-2・D-３'!AF21+RANDBETWEEN(1,3)),0),0)&amp;"】")</f>
        <v/>
      </c>
      <c r="AG21" s="369" t="str">
        <f ca="1">IF('D-2・D-３'!AG21="","","【"&amp;ROUND(IFERROR(IF(ABS('D-2・D-３'!AG21)&gt;=10,IF('D-2・D-３'!AG21&gt;=0,'D-2・D-３'!AG21*RANDBETWEEN(80,90)*0.01,'D-2・D-３'!AG21*RANDBETWEEN(110,120)*0.01),'D-2・D-３'!AG21-RANDBETWEEN(1,3)),0),0)&amp;"～"&amp;ROUND(IFERROR(IF(ABS('D-2・D-３'!AG21)&gt;=10,IF('D-2・D-３'!AG21&gt;=0,'D-2・D-３'!AG21*RANDBETWEEN(110,120)*0.01,'D-2・D-３'!AG21*RANDBETWEEN(80,90)*0.01),'D-2・D-３'!AG21+RANDBETWEEN(1,3)),0),0)&amp;"】")</f>
        <v/>
      </c>
      <c r="AH21" s="379" t="str">
        <f>IF('D-2・D-３'!AH21="","",'D-2・D-３'!AH21)</f>
        <v/>
      </c>
      <c r="AI21" s="362" t="str">
        <f>IF('D-2・D-３'!AI21="","",'D-2・D-３'!AI21)</f>
        <v/>
      </c>
      <c r="AJ21" s="369" t="str">
        <f ca="1">IF('D-2・D-３'!AJ21="","","【"&amp;ROUND(IFERROR(IF(ABS('D-2・D-３'!AJ21)&gt;=10,IF('D-2・D-３'!AJ21&gt;=0,'D-2・D-３'!AJ21*RANDBETWEEN(80,90)*0.01,'D-2・D-３'!AJ21*RANDBETWEEN(110,120)*0.01),'D-2・D-３'!AJ21-RANDBETWEEN(1,3)),0),0)&amp;"～"&amp;ROUND(IFERROR(IF(ABS('D-2・D-３'!AJ21)&gt;=10,IF('D-2・D-３'!AJ21&gt;=0,'D-2・D-３'!AJ21*RANDBETWEEN(110,120)*0.01,'D-2・D-３'!AJ21*RANDBETWEEN(80,90)*0.01),'D-2・D-３'!AJ21+RANDBETWEEN(1,3)),0),0)&amp;"】")</f>
        <v/>
      </c>
      <c r="AK21" s="373" t="str">
        <f>IF('D-2・D-３'!AK21="","",'D-2・D-３'!AK21)</f>
        <v/>
      </c>
      <c r="AL21" s="377" t="str">
        <f>IF('D-2・D-３'!AL21="","",'D-2・D-３'!AL21)</f>
        <v/>
      </c>
      <c r="AM21" s="379" t="str">
        <f>IF('D-2・D-３'!AM21="","",'D-2・D-３'!AM21)</f>
        <v/>
      </c>
      <c r="AN21" s="364" t="str">
        <f>IF('D-2・D-３'!AN21="","",'D-2・D-３'!AN21)</f>
        <v/>
      </c>
      <c r="AO21" s="369" t="str">
        <f ca="1">IF('D-2・D-３'!AO21="","","【"&amp;ROUND(IFERROR(IF(ABS('D-2・D-３'!AO21)&gt;=10,IF('D-2・D-３'!AO21&gt;=0,'D-2・D-３'!AO21*RANDBETWEEN(80,90)*0.01,'D-2・D-３'!AO21*RANDBETWEEN(110,120)*0.01),'D-2・D-３'!AO21-RANDBETWEEN(1,3)),0),0)&amp;"～"&amp;ROUND(IFERROR(IF(ABS('D-2・D-３'!AO21)&gt;=10,IF('D-2・D-３'!AO21&gt;=0,'D-2・D-３'!AO21*RANDBETWEEN(110,120)*0.01,'D-2・D-３'!AO21*RANDBETWEEN(80,90)*0.01),'D-2・D-３'!AO21+RANDBETWEEN(1,3)),0),0)&amp;"】")</f>
        <v/>
      </c>
      <c r="AP21" s="369" t="str">
        <f ca="1">IF('D-2・D-３'!AP21="","","【"&amp;ROUND(IFERROR(IF(ABS('D-2・D-３'!AP21)&gt;=10,IF('D-2・D-３'!AP21&gt;=0,'D-2・D-３'!AP21*RANDBETWEEN(80,90)*0.01,'D-2・D-３'!AP21*RANDBETWEEN(110,120)*0.01),'D-2・D-３'!AP21-RANDBETWEEN(1,3)),0),0)&amp;"～"&amp;ROUND(IFERROR(IF(ABS('D-2・D-３'!AP21)&gt;=10,IF('D-2・D-３'!AP21&gt;=0,'D-2・D-３'!AP21*RANDBETWEEN(110,120)*0.01,'D-2・D-３'!AP21*RANDBETWEEN(80,90)*0.01),'D-2・D-３'!AP21+RANDBETWEEN(1,3)),0),0)&amp;"】")</f>
        <v/>
      </c>
      <c r="AQ21" s="369" t="str">
        <f ca="1">IF('D-2・D-３'!AQ21="","","【"&amp;ROUND(IFERROR(IF(ABS('D-2・D-３'!AQ21)&gt;=10,IF('D-2・D-３'!AQ21&gt;=0,'D-2・D-３'!AQ21*RANDBETWEEN(80,90)*0.01,'D-2・D-３'!AQ21*RANDBETWEEN(110,120)*0.01),'D-2・D-３'!AQ21-RANDBETWEEN(1,3)),0),0)&amp;"～"&amp;ROUND(IFERROR(IF(ABS('D-2・D-３'!AQ21)&gt;=10,IF('D-2・D-３'!AQ21&gt;=0,'D-2・D-３'!AQ21*RANDBETWEEN(110,120)*0.01,'D-2・D-３'!AQ21*RANDBETWEEN(80,90)*0.01),'D-2・D-３'!AQ21+RANDBETWEEN(1,3)),0),0)&amp;"】")</f>
        <v/>
      </c>
      <c r="AR21" s="369" t="str">
        <f ca="1">IF('D-2・D-３'!AR21="","","【"&amp;ROUND(IFERROR(IF(ABS('D-2・D-３'!AR21)&gt;=10,IF('D-2・D-３'!AR21&gt;=0,'D-2・D-３'!AR21*RANDBETWEEN(80,90)*0.01,'D-2・D-３'!AR21*RANDBETWEEN(110,120)*0.01),'D-2・D-３'!AR21-RANDBETWEEN(1,3)),0),0)&amp;"～"&amp;ROUND(IFERROR(IF(ABS('D-2・D-３'!AR21)&gt;=10,IF('D-2・D-３'!AR21&gt;=0,'D-2・D-３'!AR21*RANDBETWEEN(110,120)*0.01,'D-2・D-３'!AR21*RANDBETWEEN(80,90)*0.01),'D-2・D-３'!AR21+RANDBETWEEN(1,3)),0),0)&amp;"】")</f>
        <v/>
      </c>
      <c r="AS21" s="369" t="str">
        <f ca="1">IF('D-2・D-３'!AS21="","","【"&amp;ROUND(IFERROR(IF(ABS('D-2・D-３'!AS21)&gt;=10,IF('D-2・D-３'!AS21&gt;=0,'D-2・D-３'!AS21*RANDBETWEEN(80,90)*0.01,'D-2・D-３'!AS21*RANDBETWEEN(110,120)*0.01),'D-2・D-３'!AS21-RANDBETWEEN(1,3)),0),0)&amp;"～"&amp;ROUND(IFERROR(IF(ABS('D-2・D-３'!AS21)&gt;=10,IF('D-2・D-３'!AS21&gt;=0,'D-2・D-３'!AS21*RANDBETWEEN(110,120)*0.01,'D-2・D-３'!AS21*RANDBETWEEN(80,90)*0.01),'D-2・D-３'!AS21+RANDBETWEEN(1,3)),0),0)&amp;"】")</f>
        <v/>
      </c>
      <c r="AT21" s="369" t="str">
        <f ca="1">IF('D-2・D-３'!AT21="","","【"&amp;ROUND(IFERROR(IF(ABS('D-2・D-３'!AT21)&gt;=10,IF('D-2・D-３'!AT21&gt;=0,'D-2・D-３'!AT21*RANDBETWEEN(80,90)*0.01,'D-2・D-３'!AT21*RANDBETWEEN(110,120)*0.01),'D-2・D-３'!AT21-RANDBETWEEN(1,3)),0),0)&amp;"～"&amp;ROUND(IFERROR(IF(ABS('D-2・D-３'!AT21)&gt;=10,IF('D-2・D-３'!AT21&gt;=0,'D-2・D-３'!AT21*RANDBETWEEN(110,120)*0.01,'D-2・D-３'!AT21*RANDBETWEEN(80,90)*0.01),'D-2・D-３'!AT21+RANDBETWEEN(1,3)),0),0)&amp;"】")</f>
        <v/>
      </c>
      <c r="AU21" s="369" t="str">
        <f ca="1">IF('D-2・D-３'!AU21="","","【"&amp;ROUND(IFERROR(IF(ABS('D-2・D-３'!AU21)&gt;=10,IF('D-2・D-３'!AU21&gt;=0,'D-2・D-３'!AU21*RANDBETWEEN(80,90)*0.01,'D-2・D-３'!AU21*RANDBETWEEN(110,120)*0.01),'D-2・D-３'!AU21-RANDBETWEEN(1,3)),0),0)&amp;"～"&amp;ROUND(IFERROR(IF(ABS('D-2・D-３'!AU21)&gt;=10,IF('D-2・D-３'!AU21&gt;=0,'D-2・D-３'!AU21*RANDBETWEEN(110,120)*0.01,'D-2・D-３'!AU21*RANDBETWEEN(80,90)*0.01),'D-2・D-３'!AU21+RANDBETWEEN(1,3)),0),0)&amp;"】")</f>
        <v/>
      </c>
      <c r="AV21" s="369" t="str">
        <f ca="1">IF('D-2・D-３'!AV21="","","【"&amp;ROUND(IFERROR(IF(ABS('D-2・D-３'!AV21)&gt;=10,IF('D-2・D-３'!AV21&gt;=0,'D-2・D-３'!AV21*RANDBETWEEN(80,90)*0.01,'D-2・D-３'!AV21*RANDBETWEEN(110,120)*0.01),'D-2・D-３'!AV21-RANDBETWEEN(1,3)),0),0)&amp;"～"&amp;ROUND(IFERROR(IF(ABS('D-2・D-３'!AV21)&gt;=10,IF('D-2・D-３'!AV21&gt;=0,'D-2・D-３'!AV21*RANDBETWEEN(110,120)*0.01,'D-2・D-３'!AV21*RANDBETWEEN(80,90)*0.01),'D-2・D-３'!AV21+RANDBETWEEN(1,3)),0),0)&amp;"】")</f>
        <v/>
      </c>
      <c r="AW21" s="125" t="str">
        <f>IF('D-2・D-３'!AW21="","",'D-2・D-３'!AW21)</f>
        <v/>
      </c>
      <c r="AX21" s="361" t="str">
        <f ca="1">IF('D-2・D-３'!AX21="","","【"&amp;ROUND(IFERROR(IF(ABS('D-2・D-３'!AX21)&gt;=10,IF('D-2・D-３'!AX21&gt;=0,'D-2・D-３'!AX21*RANDBETWEEN(80,90)*0.01,'D-2・D-３'!AX21*RANDBETWEEN(110,120)*0.01),'D-2・D-３'!AX21-RANDBETWEEN(1,3)),0),0)&amp;"～"&amp;ROUND(IFERROR(IF(ABS('D-2・D-３'!AX21)&gt;=10,IF('D-2・D-３'!AX21&gt;=0,'D-2・D-３'!AX21*RANDBETWEEN(110,120)*0.01,'D-2・D-３'!AX21*RANDBETWEEN(80,90)*0.01),'D-2・D-３'!AX21+RANDBETWEEN(1,3)),0),0)&amp;"】")</f>
        <v/>
      </c>
      <c r="AY21" s="361" t="str">
        <f ca="1">IF('D-2・D-３'!AY21="","","【"&amp;ROUND(IFERROR(IF(ABS('D-2・D-３'!AY21)&gt;=10,IF('D-2・D-３'!AY21&gt;=0,'D-2・D-３'!AY21*RANDBETWEEN(80,90)*0.01,'D-2・D-３'!AY21*RANDBETWEEN(110,120)*0.01),'D-2・D-３'!AY21-RANDBETWEEN(1,3)),0),0)&amp;"～"&amp;ROUND(IFERROR(IF(ABS('D-2・D-３'!AY21)&gt;=10,IF('D-2・D-３'!AY21&gt;=0,'D-2・D-３'!AY21*RANDBETWEEN(110,120)*0.01,'D-2・D-３'!AY21*RANDBETWEEN(80,90)*0.01),'D-2・D-３'!AY21+RANDBETWEEN(1,3)),0),0)&amp;"】")</f>
        <v/>
      </c>
      <c r="AZ21" s="361" t="str">
        <f ca="1">IF('D-2・D-３'!AZ21="","","【"&amp;ROUND(IFERROR(IF(ABS('D-2・D-３'!AZ21)&gt;=10,IF('D-2・D-３'!AZ21&gt;=0,'D-2・D-３'!AZ21*RANDBETWEEN(80,90)*0.01,'D-2・D-３'!AZ21*RANDBETWEEN(110,120)*0.01),'D-2・D-３'!AZ21-RANDBETWEEN(1,3)),0),0)&amp;"～"&amp;ROUND(IFERROR(IF(ABS('D-2・D-３'!AZ21)&gt;=10,IF('D-2・D-３'!AZ21&gt;=0,'D-2・D-３'!AZ21*RANDBETWEEN(110,120)*0.01,'D-2・D-３'!AZ21*RANDBETWEEN(80,90)*0.01),'D-2・D-３'!AZ21+RANDBETWEEN(1,3)),0),0)&amp;"】")</f>
        <v/>
      </c>
      <c r="BA21" s="361" t="str">
        <f ca="1">IF('D-2・D-３'!BA21="","","【"&amp;ROUND(IFERROR(IF(ABS('D-2・D-３'!BA21)&gt;=10,IF('D-2・D-３'!BA21&gt;=0,'D-2・D-３'!BA21*RANDBETWEEN(80,90)*0.01,'D-2・D-３'!BA21*RANDBETWEEN(110,120)*0.01),'D-2・D-３'!BA21-RANDBETWEEN(1,3)),0),0)&amp;"～"&amp;ROUND(IFERROR(IF(ABS('D-2・D-３'!BA21)&gt;=10,IF('D-2・D-３'!BA21&gt;=0,'D-2・D-３'!BA21*RANDBETWEEN(110,120)*0.01,'D-2・D-３'!BA21*RANDBETWEEN(80,90)*0.01),'D-2・D-３'!BA21+RANDBETWEEN(1,3)),0),0)&amp;"】")</f>
        <v/>
      </c>
      <c r="BB21" s="361" t="str">
        <f ca="1">IF('D-2・D-３'!BB21="","","【"&amp;ROUND(IFERROR(IF(ABS('D-2・D-３'!BB21)&gt;=10,IF('D-2・D-３'!BB21&gt;=0,'D-2・D-３'!BB21*RANDBETWEEN(80,90)*0.01,'D-2・D-３'!BB21*RANDBETWEEN(110,120)*0.01),'D-2・D-３'!BB21-RANDBETWEEN(1,3)),0),0)&amp;"～"&amp;ROUND(IFERROR(IF(ABS('D-2・D-３'!BB21)&gt;=10,IF('D-2・D-３'!BB21&gt;=0,'D-2・D-３'!BB21*RANDBETWEEN(110,120)*0.01,'D-2・D-３'!BB21*RANDBETWEEN(80,90)*0.01),'D-2・D-３'!BB21+RANDBETWEEN(1,3)),0),0)&amp;"】")</f>
        <v/>
      </c>
      <c r="BC21" s="373" t="str">
        <f>IF('D-2・D-３'!BC21="","",'D-2・D-３'!BC21)</f>
        <v/>
      </c>
      <c r="BD21" s="369" t="str">
        <f ca="1">IF('D-2・D-３'!BD21="","","【"&amp;ROUND(IFERROR(IF(ABS('D-2・D-３'!BD21)&gt;=10,IF('D-2・D-３'!BD21&gt;=0,'D-2・D-３'!BD21*RANDBETWEEN(80,90)*0.01,'D-2・D-３'!BD21*RANDBETWEEN(110,120)*0.01),'D-2・D-３'!BD21-RANDBETWEEN(1,3)),0),0)&amp;"～"&amp;ROUND(IFERROR(IF(ABS('D-2・D-３'!BD21)&gt;=10,IF('D-2・D-３'!BD21&gt;=0,'D-2・D-３'!BD21*RANDBETWEEN(110,120)*0.01,'D-2・D-３'!BD21*RANDBETWEEN(80,90)*0.01),'D-2・D-３'!BD21+RANDBETWEEN(1,3)),0),0)&amp;"】")</f>
        <v/>
      </c>
      <c r="BE21" s="364" t="str">
        <f>IF('D-2・D-３'!BE21="","",'D-2・D-３'!BE21)</f>
        <v/>
      </c>
      <c r="BF21" s="369" t="str">
        <f ca="1">IF('D-2・D-３'!BF21="","","【"&amp;ROUND(IFERROR(IF(ABS('D-2・D-３'!BF21)&gt;=10,IF('D-2・D-３'!BF21&gt;=0,'D-2・D-３'!BF21*RANDBETWEEN(80,90)*0.01,'D-2・D-３'!BF21*RANDBETWEEN(110,120)*0.01),'D-2・D-３'!BF21-RANDBETWEEN(1,3)),0),0)&amp;"～"&amp;ROUND(IFERROR(IF(ABS('D-2・D-３'!BF21)&gt;=10,IF('D-2・D-３'!BF21&gt;=0,'D-2・D-３'!BF21*RANDBETWEEN(110,120)*0.01,'D-2・D-３'!BF21*RANDBETWEEN(80,90)*0.01),'D-2・D-３'!BF21+RANDBETWEEN(1,3)),0),0)&amp;"】")</f>
        <v/>
      </c>
      <c r="BG21" s="369" t="str">
        <f ca="1">IF('D-2・D-３'!BG21="","","【"&amp;ROUND(IFERROR(IF(ABS('D-2・D-３'!BG21)&gt;=10,IF('D-2・D-３'!BG21&gt;=0,'D-2・D-３'!BG21*RANDBETWEEN(80,90)*0.01,'D-2・D-３'!BG21*RANDBETWEEN(110,120)*0.01),'D-2・D-３'!BG21-RANDBETWEEN(1,3)),0),0)&amp;"～"&amp;ROUND(IFERROR(IF(ABS('D-2・D-３'!BG21)&gt;=10,IF('D-2・D-３'!BG21&gt;=0,'D-2・D-３'!BG21*RANDBETWEEN(110,120)*0.01,'D-2・D-３'!BG21*RANDBETWEEN(80,90)*0.01),'D-2・D-３'!BG21+RANDBETWEEN(1,3)),0),0)&amp;"】")</f>
        <v/>
      </c>
      <c r="BH21" s="369" t="str">
        <f ca="1">IF('D-2・D-３'!BH21="","","【"&amp;ROUND(IFERROR(IF(ABS('D-2・D-３'!BH21)&gt;=10,IF('D-2・D-３'!BH21&gt;=0,'D-2・D-３'!BH21*RANDBETWEEN(80,90)*0.01,'D-2・D-３'!BH21*RANDBETWEEN(110,120)*0.01),'D-2・D-３'!BH21-RANDBETWEEN(1,3)),0),0)&amp;"～"&amp;ROUND(IFERROR(IF(ABS('D-2・D-３'!BH21)&gt;=10,IF('D-2・D-３'!BH21&gt;=0,'D-2・D-３'!BH21*RANDBETWEEN(110,120)*0.01,'D-2・D-３'!BH21*RANDBETWEEN(80,90)*0.01),'D-2・D-３'!BH21+RANDBETWEEN(1,3)),0),0)&amp;"】")</f>
        <v/>
      </c>
      <c r="BI21" s="379" t="str">
        <f>IF('D-2・D-３'!BI21="","",'D-2・D-３'!BI21)</f>
        <v/>
      </c>
      <c r="BJ21" s="373" t="str">
        <f>IF('D-2・D-３'!BJ21="","",'D-2・D-３'!BJ21)</f>
        <v/>
      </c>
      <c r="BK21" s="369" t="str">
        <f ca="1">IF('D-2・D-３'!BK21="","","【"&amp;ROUND(IFERROR(IF(ABS('D-2・D-３'!BK21)&gt;=10,IF('D-2・D-３'!BK21&gt;=0,'D-2・D-３'!BK21*RANDBETWEEN(80,90)*0.01,'D-2・D-３'!BK21*RANDBETWEEN(110,120)*0.01),'D-2・D-３'!BK21-RANDBETWEEN(1,3)),0),0)&amp;"～"&amp;ROUND(IFERROR(IF(ABS('D-2・D-３'!BK21)&gt;=10,IF('D-2・D-３'!BK21&gt;=0,'D-2・D-３'!BK21*RANDBETWEEN(110,120)*0.01,'D-2・D-３'!BK21*RANDBETWEEN(80,90)*0.01),'D-2・D-３'!BK21+RANDBETWEEN(1,3)),0),0)&amp;"】")</f>
        <v/>
      </c>
      <c r="BL21" s="369" t="str">
        <f ca="1">IF('D-2・D-３'!BL21="","","【"&amp;ROUND(IFERROR(IF(ABS('D-2・D-３'!BL21)&gt;=10,IF('D-2・D-３'!BL21&gt;=0,'D-2・D-３'!BL21*RANDBETWEEN(80,90)*0.01,'D-2・D-３'!BL21*RANDBETWEEN(110,120)*0.01),'D-2・D-３'!BL21-RANDBETWEEN(1,3)),0),0)&amp;"～"&amp;ROUND(IFERROR(IF(ABS('D-2・D-３'!BL21)&gt;=10,IF('D-2・D-３'!BL21&gt;=0,'D-2・D-３'!BL21*RANDBETWEEN(110,120)*0.01,'D-2・D-３'!BL21*RANDBETWEEN(80,90)*0.01),'D-2・D-３'!BL21+RANDBETWEEN(1,3)),0),0)&amp;"】")</f>
        <v/>
      </c>
      <c r="BM21" s="369" t="str">
        <f ca="1">IF('D-2・D-３'!BM21="","","【"&amp;ROUND(IFERROR(IF(ABS('D-2・D-３'!BM21)&gt;=10,IF('D-2・D-３'!BM21&gt;=0,'D-2・D-３'!BM21*RANDBETWEEN(80,90)*0.01,'D-2・D-３'!BM21*RANDBETWEEN(110,120)*0.01),'D-2・D-３'!BM21-RANDBETWEEN(1,3)),0),0)&amp;"～"&amp;ROUND(IFERROR(IF(ABS('D-2・D-３'!BM21)&gt;=10,IF('D-2・D-３'!BM21&gt;=0,'D-2・D-３'!BM21*RANDBETWEEN(110,120)*0.01,'D-2・D-３'!BM21*RANDBETWEEN(80,90)*0.01),'D-2・D-３'!BM21+RANDBETWEEN(1,3)),0),0)&amp;"】")</f>
        <v/>
      </c>
      <c r="BN21" s="369" t="str">
        <f ca="1">IF('D-2・D-３'!BN21="","","【"&amp;ROUND(IFERROR(IF(ABS('D-2・D-３'!BN21)&gt;=10,IF('D-2・D-３'!BN21&gt;=0,'D-2・D-３'!BN21*RANDBETWEEN(80,90)*0.01,'D-2・D-３'!BN21*RANDBETWEEN(110,120)*0.01),'D-2・D-３'!BN21-RANDBETWEEN(1,3)),0),0)&amp;"～"&amp;ROUND(IFERROR(IF(ABS('D-2・D-３'!BN21)&gt;=10,IF('D-2・D-３'!BN21&gt;=0,'D-2・D-３'!BN21*RANDBETWEEN(110,120)*0.01,'D-2・D-３'!BN21*RANDBETWEEN(80,90)*0.01),'D-2・D-３'!BN21+RANDBETWEEN(1,3)),0),0)&amp;"】")</f>
        <v/>
      </c>
      <c r="BO21" s="369" t="str">
        <f ca="1">IF('D-2・D-３'!BO21="","","【"&amp;ROUND(IFERROR(IF(ABS('D-2・D-３'!BO21)&gt;=10,IF('D-2・D-３'!BO21&gt;=0,'D-2・D-３'!BO21*RANDBETWEEN(80,90)*0.01,'D-2・D-３'!BO21*RANDBETWEEN(110,120)*0.01),'D-2・D-３'!BO21-RANDBETWEEN(1,3)),0),0)&amp;"～"&amp;ROUND(IFERROR(IF(ABS('D-2・D-３'!BO21)&gt;=10,IF('D-2・D-３'!BO21&gt;=0,'D-2・D-３'!BO21*RANDBETWEEN(110,120)*0.01,'D-2・D-３'!BO21*RANDBETWEEN(80,90)*0.01),'D-2・D-３'!BO21+RANDBETWEEN(1,3)),0),0)&amp;"】")</f>
        <v/>
      </c>
      <c r="BP21" s="371" t="str">
        <f ca="1">IF('D-2・D-３'!BP21="","","【"&amp;ROUND(IFERROR(IF(ABS('D-2・D-３'!BP21)&gt;=10,IF('D-2・D-３'!BP21&gt;=0,'D-2・D-３'!BP21*RANDBETWEEN(80,90)*0.01,'D-2・D-３'!BP21*RANDBETWEEN(110,120)*0.01),'D-2・D-３'!BP21-RANDBETWEEN(1,3)),0),0)&amp;"～"&amp;ROUND(IFERROR(IF(ABS('D-2・D-３'!BP21)&gt;=10,IF('D-2・D-３'!BP21&gt;=0,'D-2・D-３'!BP21*RANDBETWEEN(110,120)*0.01,'D-2・D-３'!BP21*RANDBETWEEN(80,90)*0.01),'D-2・D-３'!BP21+RANDBETWEEN(1,3)),0),0)&amp;"】")</f>
        <v/>
      </c>
    </row>
    <row r="22" spans="2:68" ht="18" customHeight="1" x14ac:dyDescent="0.2">
      <c r="B22" s="969">
        <v>9</v>
      </c>
      <c r="C22" s="970"/>
      <c r="D22" s="364" t="str">
        <f>IF('D-2・D-３'!D22="","",'D-2・D-３'!D22)</f>
        <v/>
      </c>
      <c r="E22" s="358" t="str">
        <f>IF('D-2・D-３'!E22="","",'D-2・D-３'!E22)</f>
        <v/>
      </c>
      <c r="F22" s="359" t="str">
        <f>IF('D-2・D-３'!F22="","",'D-2・D-３'!F22)</f>
        <v/>
      </c>
      <c r="G22" s="373" t="str">
        <f>IF('D-2・D-３'!G22="","",'D-2・D-３'!G22)</f>
        <v/>
      </c>
      <c r="H22" s="364" t="str">
        <f>IF('D-2・D-３'!H22="","",'D-2・D-３'!H22)</f>
        <v/>
      </c>
      <c r="I22" s="358" t="str">
        <f>IF('D-2・D-３'!I22="","",'D-2・D-３'!I22)</f>
        <v/>
      </c>
      <c r="J22" s="364" t="str">
        <f>IF('D-2・D-３'!J22="","",'D-2・D-３'!J22)</f>
        <v/>
      </c>
      <c r="K22" s="358" t="str">
        <f>IF('D-2・D-３'!K22="","",'D-2・D-３'!K22)</f>
        <v/>
      </c>
      <c r="L22" s="364" t="str">
        <f>IF('D-2・D-３'!L22="","",'D-2・D-３'!L22)</f>
        <v/>
      </c>
      <c r="M22" s="358" t="str">
        <f>IF('D-2・D-３'!M22="","",'D-2・D-３'!M22)</f>
        <v/>
      </c>
      <c r="N22" s="364" t="str">
        <f>IF('D-2・D-３'!N22="","",'D-2・D-３'!N22)</f>
        <v/>
      </c>
      <c r="O22" s="358" t="str">
        <f>IF('D-2・D-３'!O22="","",'D-2・D-３'!O22)</f>
        <v/>
      </c>
      <c r="P22" s="364" t="str">
        <f>IF('D-2・D-３'!P22="","",'D-2・D-３'!P22)</f>
        <v/>
      </c>
      <c r="Q22" s="358" t="str">
        <f>IF('D-2・D-３'!Q22="","",'D-2・D-３'!Q22)</f>
        <v/>
      </c>
      <c r="R22" s="364" t="str">
        <f>IF('D-2・D-３'!R22="","",'D-2・D-３'!R22)</f>
        <v/>
      </c>
      <c r="S22" s="358" t="str">
        <f>IF('D-2・D-３'!S22="","",'D-2・D-３'!S22)</f>
        <v/>
      </c>
      <c r="T22" s="364" t="str">
        <f>IF('D-2・D-３'!T22="","",'D-2・D-３'!T22)</f>
        <v/>
      </c>
      <c r="U22" s="498" t="str">
        <f>IF('D-2・D-３'!U22="","",'D-2・D-３'!U22)</f>
        <v/>
      </c>
      <c r="V22" s="379" t="str">
        <f>IF('D-2・D-３'!V22="","",'D-2・D-３'!V22)</f>
        <v/>
      </c>
      <c r="W22" s="379" t="str">
        <f>IF('D-2・D-３'!W22="","",'D-2・D-３'!W22)</f>
        <v/>
      </c>
      <c r="X22" s="373" t="str">
        <f>IF('D-2・D-３'!X22="","",'D-2・D-３'!X22)</f>
        <v/>
      </c>
      <c r="Y22" s="373" t="str">
        <f>IF('D-2・D-３'!Y22="","",'D-2・D-３'!Y22)</f>
        <v/>
      </c>
      <c r="Z22" s="373" t="str">
        <f>IF('D-2・D-３'!Z22="","",'D-2・D-３'!Z22)</f>
        <v/>
      </c>
      <c r="AA22" s="373" t="str">
        <f>IF('D-2・D-３'!AA22="","",'D-2・D-３'!AA22)</f>
        <v/>
      </c>
      <c r="AB22" s="373" t="str">
        <f>IF('D-2・D-３'!AB22="","",'D-2・D-３'!AB22)</f>
        <v/>
      </c>
      <c r="AC22" s="360" t="str">
        <f>IF('D-2・D-３'!AC22="","",'D-2・D-３'!AC22)</f>
        <v/>
      </c>
      <c r="AD22" s="373" t="str">
        <f>IF('D-2・D-３'!AD22="","",'D-2・D-３'!AD22)</f>
        <v/>
      </c>
      <c r="AE22" s="369" t="str">
        <f ca="1">IF('D-2・D-３'!AE22="","","【"&amp;ROUND(IFERROR(IF(ABS('D-2・D-３'!AE22)&gt;=10,IF('D-2・D-３'!AE22&gt;=0,'D-2・D-３'!AE22*RANDBETWEEN(80,90)*0.01,'D-2・D-３'!AE22*RANDBETWEEN(110,120)*0.01),'D-2・D-３'!AE22-RANDBETWEEN(1,3)),0),0)&amp;"～"&amp;ROUND(IFERROR(IF(ABS('D-2・D-３'!AE22)&gt;=10,IF('D-2・D-３'!AE22&gt;=0,'D-2・D-３'!AE22*RANDBETWEEN(110,120)*0.01,'D-2・D-３'!AE22*RANDBETWEEN(80,90)*0.01),'D-2・D-３'!AE22+RANDBETWEEN(1,3)),0),0)&amp;"】")</f>
        <v/>
      </c>
      <c r="AF22" s="377" t="str">
        <f ca="1">IF('D-2・D-３'!AF22="","","【"&amp;ROUND(IFERROR(IF(ABS('D-2・D-３'!AF22)&gt;=10,IF('D-2・D-３'!AF22&gt;=0,'D-2・D-３'!AF22*RANDBETWEEN(80,90)*0.01,'D-2・D-３'!AF22*RANDBETWEEN(110,120)*0.01),'D-2・D-３'!AF22-RANDBETWEEN(1,3)),0),0)&amp;"～"&amp;ROUND(IFERROR(IF(ABS('D-2・D-３'!AF22)&gt;=10,IF('D-2・D-３'!AF22&gt;=0,'D-2・D-３'!AF22*RANDBETWEEN(110,120)*0.01,'D-2・D-３'!AF22*RANDBETWEEN(80,90)*0.01),'D-2・D-３'!AF22+RANDBETWEEN(1,3)),0),0)&amp;"】")</f>
        <v/>
      </c>
      <c r="AG22" s="369" t="str">
        <f ca="1">IF('D-2・D-３'!AG22="","","【"&amp;ROUND(IFERROR(IF(ABS('D-2・D-３'!AG22)&gt;=10,IF('D-2・D-３'!AG22&gt;=0,'D-2・D-３'!AG22*RANDBETWEEN(80,90)*0.01,'D-2・D-３'!AG22*RANDBETWEEN(110,120)*0.01),'D-2・D-３'!AG22-RANDBETWEEN(1,3)),0),0)&amp;"～"&amp;ROUND(IFERROR(IF(ABS('D-2・D-３'!AG22)&gt;=10,IF('D-2・D-３'!AG22&gt;=0,'D-2・D-３'!AG22*RANDBETWEEN(110,120)*0.01,'D-2・D-３'!AG22*RANDBETWEEN(80,90)*0.01),'D-2・D-３'!AG22+RANDBETWEEN(1,3)),0),0)&amp;"】")</f>
        <v/>
      </c>
      <c r="AH22" s="379" t="str">
        <f>IF('D-2・D-３'!AH22="","",'D-2・D-３'!AH22)</f>
        <v/>
      </c>
      <c r="AI22" s="362" t="str">
        <f>IF('D-2・D-３'!AI22="","",'D-2・D-３'!AI22)</f>
        <v/>
      </c>
      <c r="AJ22" s="369" t="str">
        <f ca="1">IF('D-2・D-３'!AJ22="","","【"&amp;ROUND(IFERROR(IF(ABS('D-2・D-３'!AJ22)&gt;=10,IF('D-2・D-３'!AJ22&gt;=0,'D-2・D-３'!AJ22*RANDBETWEEN(80,90)*0.01,'D-2・D-３'!AJ22*RANDBETWEEN(110,120)*0.01),'D-2・D-３'!AJ22-RANDBETWEEN(1,3)),0),0)&amp;"～"&amp;ROUND(IFERROR(IF(ABS('D-2・D-３'!AJ22)&gt;=10,IF('D-2・D-３'!AJ22&gt;=0,'D-2・D-３'!AJ22*RANDBETWEEN(110,120)*0.01,'D-2・D-３'!AJ22*RANDBETWEEN(80,90)*0.01),'D-2・D-３'!AJ22+RANDBETWEEN(1,3)),0),0)&amp;"】")</f>
        <v/>
      </c>
      <c r="AK22" s="373" t="str">
        <f>IF('D-2・D-３'!AK22="","",'D-2・D-３'!AK22)</f>
        <v/>
      </c>
      <c r="AL22" s="377" t="str">
        <f>IF('D-2・D-３'!AL22="","",'D-2・D-３'!AL22)</f>
        <v/>
      </c>
      <c r="AM22" s="379" t="str">
        <f>IF('D-2・D-３'!AM22="","",'D-2・D-３'!AM22)</f>
        <v/>
      </c>
      <c r="AN22" s="364" t="str">
        <f>IF('D-2・D-３'!AN22="","",'D-2・D-３'!AN22)</f>
        <v/>
      </c>
      <c r="AO22" s="369" t="str">
        <f ca="1">IF('D-2・D-３'!AO22="","","【"&amp;ROUND(IFERROR(IF(ABS('D-2・D-３'!AO22)&gt;=10,IF('D-2・D-３'!AO22&gt;=0,'D-2・D-３'!AO22*RANDBETWEEN(80,90)*0.01,'D-2・D-３'!AO22*RANDBETWEEN(110,120)*0.01),'D-2・D-３'!AO22-RANDBETWEEN(1,3)),0),0)&amp;"～"&amp;ROUND(IFERROR(IF(ABS('D-2・D-３'!AO22)&gt;=10,IF('D-2・D-３'!AO22&gt;=0,'D-2・D-３'!AO22*RANDBETWEEN(110,120)*0.01,'D-2・D-３'!AO22*RANDBETWEEN(80,90)*0.01),'D-2・D-３'!AO22+RANDBETWEEN(1,3)),0),0)&amp;"】")</f>
        <v/>
      </c>
      <c r="AP22" s="369" t="str">
        <f ca="1">IF('D-2・D-３'!AP22="","","【"&amp;ROUND(IFERROR(IF(ABS('D-2・D-３'!AP22)&gt;=10,IF('D-2・D-３'!AP22&gt;=0,'D-2・D-３'!AP22*RANDBETWEEN(80,90)*0.01,'D-2・D-３'!AP22*RANDBETWEEN(110,120)*0.01),'D-2・D-３'!AP22-RANDBETWEEN(1,3)),0),0)&amp;"～"&amp;ROUND(IFERROR(IF(ABS('D-2・D-３'!AP22)&gt;=10,IF('D-2・D-３'!AP22&gt;=0,'D-2・D-３'!AP22*RANDBETWEEN(110,120)*0.01,'D-2・D-３'!AP22*RANDBETWEEN(80,90)*0.01),'D-2・D-３'!AP22+RANDBETWEEN(1,3)),0),0)&amp;"】")</f>
        <v/>
      </c>
      <c r="AQ22" s="369" t="str">
        <f ca="1">IF('D-2・D-３'!AQ22="","","【"&amp;ROUND(IFERROR(IF(ABS('D-2・D-３'!AQ22)&gt;=10,IF('D-2・D-３'!AQ22&gt;=0,'D-2・D-３'!AQ22*RANDBETWEEN(80,90)*0.01,'D-2・D-３'!AQ22*RANDBETWEEN(110,120)*0.01),'D-2・D-３'!AQ22-RANDBETWEEN(1,3)),0),0)&amp;"～"&amp;ROUND(IFERROR(IF(ABS('D-2・D-３'!AQ22)&gt;=10,IF('D-2・D-３'!AQ22&gt;=0,'D-2・D-３'!AQ22*RANDBETWEEN(110,120)*0.01,'D-2・D-３'!AQ22*RANDBETWEEN(80,90)*0.01),'D-2・D-３'!AQ22+RANDBETWEEN(1,3)),0),0)&amp;"】")</f>
        <v/>
      </c>
      <c r="AR22" s="369" t="str">
        <f ca="1">IF('D-2・D-３'!AR22="","","【"&amp;ROUND(IFERROR(IF(ABS('D-2・D-３'!AR22)&gt;=10,IF('D-2・D-３'!AR22&gt;=0,'D-2・D-３'!AR22*RANDBETWEEN(80,90)*0.01,'D-2・D-３'!AR22*RANDBETWEEN(110,120)*0.01),'D-2・D-３'!AR22-RANDBETWEEN(1,3)),0),0)&amp;"～"&amp;ROUND(IFERROR(IF(ABS('D-2・D-３'!AR22)&gt;=10,IF('D-2・D-３'!AR22&gt;=0,'D-2・D-３'!AR22*RANDBETWEEN(110,120)*0.01,'D-2・D-３'!AR22*RANDBETWEEN(80,90)*0.01),'D-2・D-３'!AR22+RANDBETWEEN(1,3)),0),0)&amp;"】")</f>
        <v/>
      </c>
      <c r="AS22" s="369" t="str">
        <f ca="1">IF('D-2・D-３'!AS22="","","【"&amp;ROUND(IFERROR(IF(ABS('D-2・D-３'!AS22)&gt;=10,IF('D-2・D-３'!AS22&gt;=0,'D-2・D-３'!AS22*RANDBETWEEN(80,90)*0.01,'D-2・D-３'!AS22*RANDBETWEEN(110,120)*0.01),'D-2・D-３'!AS22-RANDBETWEEN(1,3)),0),0)&amp;"～"&amp;ROUND(IFERROR(IF(ABS('D-2・D-３'!AS22)&gt;=10,IF('D-2・D-３'!AS22&gt;=0,'D-2・D-３'!AS22*RANDBETWEEN(110,120)*0.01,'D-2・D-３'!AS22*RANDBETWEEN(80,90)*0.01),'D-2・D-３'!AS22+RANDBETWEEN(1,3)),0),0)&amp;"】")</f>
        <v/>
      </c>
      <c r="AT22" s="369" t="str">
        <f ca="1">IF('D-2・D-３'!AT22="","","【"&amp;ROUND(IFERROR(IF(ABS('D-2・D-３'!AT22)&gt;=10,IF('D-2・D-３'!AT22&gt;=0,'D-2・D-３'!AT22*RANDBETWEEN(80,90)*0.01,'D-2・D-３'!AT22*RANDBETWEEN(110,120)*0.01),'D-2・D-３'!AT22-RANDBETWEEN(1,3)),0),0)&amp;"～"&amp;ROUND(IFERROR(IF(ABS('D-2・D-３'!AT22)&gt;=10,IF('D-2・D-３'!AT22&gt;=0,'D-2・D-３'!AT22*RANDBETWEEN(110,120)*0.01,'D-2・D-３'!AT22*RANDBETWEEN(80,90)*0.01),'D-2・D-３'!AT22+RANDBETWEEN(1,3)),0),0)&amp;"】")</f>
        <v/>
      </c>
      <c r="AU22" s="369" t="str">
        <f ca="1">IF('D-2・D-３'!AU22="","","【"&amp;ROUND(IFERROR(IF(ABS('D-2・D-３'!AU22)&gt;=10,IF('D-2・D-３'!AU22&gt;=0,'D-2・D-３'!AU22*RANDBETWEEN(80,90)*0.01,'D-2・D-３'!AU22*RANDBETWEEN(110,120)*0.01),'D-2・D-３'!AU22-RANDBETWEEN(1,3)),0),0)&amp;"～"&amp;ROUND(IFERROR(IF(ABS('D-2・D-３'!AU22)&gt;=10,IF('D-2・D-３'!AU22&gt;=0,'D-2・D-３'!AU22*RANDBETWEEN(110,120)*0.01,'D-2・D-３'!AU22*RANDBETWEEN(80,90)*0.01),'D-2・D-３'!AU22+RANDBETWEEN(1,3)),0),0)&amp;"】")</f>
        <v/>
      </c>
      <c r="AV22" s="369" t="str">
        <f ca="1">IF('D-2・D-３'!AV22="","","【"&amp;ROUND(IFERROR(IF(ABS('D-2・D-３'!AV22)&gt;=10,IF('D-2・D-３'!AV22&gt;=0,'D-2・D-３'!AV22*RANDBETWEEN(80,90)*0.01,'D-2・D-３'!AV22*RANDBETWEEN(110,120)*0.01),'D-2・D-３'!AV22-RANDBETWEEN(1,3)),0),0)&amp;"～"&amp;ROUND(IFERROR(IF(ABS('D-2・D-３'!AV22)&gt;=10,IF('D-2・D-３'!AV22&gt;=0,'D-2・D-３'!AV22*RANDBETWEEN(110,120)*0.01,'D-2・D-３'!AV22*RANDBETWEEN(80,90)*0.01),'D-2・D-３'!AV22+RANDBETWEEN(1,3)),0),0)&amp;"】")</f>
        <v/>
      </c>
      <c r="AW22" s="125" t="str">
        <f>IF('D-2・D-３'!AW22="","",'D-2・D-３'!AW22)</f>
        <v/>
      </c>
      <c r="AX22" s="361" t="str">
        <f ca="1">IF('D-2・D-３'!AX22="","","【"&amp;ROUND(IFERROR(IF(ABS('D-2・D-３'!AX22)&gt;=10,IF('D-2・D-３'!AX22&gt;=0,'D-2・D-３'!AX22*RANDBETWEEN(80,90)*0.01,'D-2・D-３'!AX22*RANDBETWEEN(110,120)*0.01),'D-2・D-３'!AX22-RANDBETWEEN(1,3)),0),0)&amp;"～"&amp;ROUND(IFERROR(IF(ABS('D-2・D-３'!AX22)&gt;=10,IF('D-2・D-３'!AX22&gt;=0,'D-2・D-３'!AX22*RANDBETWEEN(110,120)*0.01,'D-2・D-３'!AX22*RANDBETWEEN(80,90)*0.01),'D-2・D-３'!AX22+RANDBETWEEN(1,3)),0),0)&amp;"】")</f>
        <v/>
      </c>
      <c r="AY22" s="361" t="str">
        <f ca="1">IF('D-2・D-３'!AY22="","","【"&amp;ROUND(IFERROR(IF(ABS('D-2・D-３'!AY22)&gt;=10,IF('D-2・D-３'!AY22&gt;=0,'D-2・D-３'!AY22*RANDBETWEEN(80,90)*0.01,'D-2・D-３'!AY22*RANDBETWEEN(110,120)*0.01),'D-2・D-３'!AY22-RANDBETWEEN(1,3)),0),0)&amp;"～"&amp;ROUND(IFERROR(IF(ABS('D-2・D-３'!AY22)&gt;=10,IF('D-2・D-３'!AY22&gt;=0,'D-2・D-３'!AY22*RANDBETWEEN(110,120)*0.01,'D-2・D-３'!AY22*RANDBETWEEN(80,90)*0.01),'D-2・D-３'!AY22+RANDBETWEEN(1,3)),0),0)&amp;"】")</f>
        <v/>
      </c>
      <c r="AZ22" s="361" t="str">
        <f ca="1">IF('D-2・D-３'!AZ22="","","【"&amp;ROUND(IFERROR(IF(ABS('D-2・D-３'!AZ22)&gt;=10,IF('D-2・D-３'!AZ22&gt;=0,'D-2・D-３'!AZ22*RANDBETWEEN(80,90)*0.01,'D-2・D-３'!AZ22*RANDBETWEEN(110,120)*0.01),'D-2・D-３'!AZ22-RANDBETWEEN(1,3)),0),0)&amp;"～"&amp;ROUND(IFERROR(IF(ABS('D-2・D-３'!AZ22)&gt;=10,IF('D-2・D-３'!AZ22&gt;=0,'D-2・D-３'!AZ22*RANDBETWEEN(110,120)*0.01,'D-2・D-３'!AZ22*RANDBETWEEN(80,90)*0.01),'D-2・D-３'!AZ22+RANDBETWEEN(1,3)),0),0)&amp;"】")</f>
        <v/>
      </c>
      <c r="BA22" s="361" t="str">
        <f ca="1">IF('D-2・D-３'!BA22="","","【"&amp;ROUND(IFERROR(IF(ABS('D-2・D-３'!BA22)&gt;=10,IF('D-2・D-３'!BA22&gt;=0,'D-2・D-３'!BA22*RANDBETWEEN(80,90)*0.01,'D-2・D-３'!BA22*RANDBETWEEN(110,120)*0.01),'D-2・D-３'!BA22-RANDBETWEEN(1,3)),0),0)&amp;"～"&amp;ROUND(IFERROR(IF(ABS('D-2・D-３'!BA22)&gt;=10,IF('D-2・D-３'!BA22&gt;=0,'D-2・D-３'!BA22*RANDBETWEEN(110,120)*0.01,'D-2・D-３'!BA22*RANDBETWEEN(80,90)*0.01),'D-2・D-３'!BA22+RANDBETWEEN(1,3)),0),0)&amp;"】")</f>
        <v/>
      </c>
      <c r="BB22" s="361" t="str">
        <f ca="1">IF('D-2・D-３'!BB22="","","【"&amp;ROUND(IFERROR(IF(ABS('D-2・D-３'!BB22)&gt;=10,IF('D-2・D-３'!BB22&gt;=0,'D-2・D-３'!BB22*RANDBETWEEN(80,90)*0.01,'D-2・D-３'!BB22*RANDBETWEEN(110,120)*0.01),'D-2・D-３'!BB22-RANDBETWEEN(1,3)),0),0)&amp;"～"&amp;ROUND(IFERROR(IF(ABS('D-2・D-３'!BB22)&gt;=10,IF('D-2・D-３'!BB22&gt;=0,'D-2・D-３'!BB22*RANDBETWEEN(110,120)*0.01,'D-2・D-３'!BB22*RANDBETWEEN(80,90)*0.01),'D-2・D-３'!BB22+RANDBETWEEN(1,3)),0),0)&amp;"】")</f>
        <v/>
      </c>
      <c r="BC22" s="373" t="str">
        <f>IF('D-2・D-３'!BC22="","",'D-2・D-３'!BC22)</f>
        <v/>
      </c>
      <c r="BD22" s="369" t="str">
        <f ca="1">IF('D-2・D-３'!BD22="","","【"&amp;ROUND(IFERROR(IF(ABS('D-2・D-３'!BD22)&gt;=10,IF('D-2・D-３'!BD22&gt;=0,'D-2・D-３'!BD22*RANDBETWEEN(80,90)*0.01,'D-2・D-３'!BD22*RANDBETWEEN(110,120)*0.01),'D-2・D-３'!BD22-RANDBETWEEN(1,3)),0),0)&amp;"～"&amp;ROUND(IFERROR(IF(ABS('D-2・D-３'!BD22)&gt;=10,IF('D-2・D-３'!BD22&gt;=0,'D-2・D-３'!BD22*RANDBETWEEN(110,120)*0.01,'D-2・D-３'!BD22*RANDBETWEEN(80,90)*0.01),'D-2・D-３'!BD22+RANDBETWEEN(1,3)),0),0)&amp;"】")</f>
        <v/>
      </c>
      <c r="BE22" s="364" t="str">
        <f>IF('D-2・D-３'!BE22="","",'D-2・D-３'!BE22)</f>
        <v/>
      </c>
      <c r="BF22" s="369" t="str">
        <f ca="1">IF('D-2・D-３'!BF22="","","【"&amp;ROUND(IFERROR(IF(ABS('D-2・D-３'!BF22)&gt;=10,IF('D-2・D-３'!BF22&gt;=0,'D-2・D-３'!BF22*RANDBETWEEN(80,90)*0.01,'D-2・D-３'!BF22*RANDBETWEEN(110,120)*0.01),'D-2・D-３'!BF22-RANDBETWEEN(1,3)),0),0)&amp;"～"&amp;ROUND(IFERROR(IF(ABS('D-2・D-３'!BF22)&gt;=10,IF('D-2・D-３'!BF22&gt;=0,'D-2・D-３'!BF22*RANDBETWEEN(110,120)*0.01,'D-2・D-３'!BF22*RANDBETWEEN(80,90)*0.01),'D-2・D-３'!BF22+RANDBETWEEN(1,3)),0),0)&amp;"】")</f>
        <v/>
      </c>
      <c r="BG22" s="369" t="str">
        <f ca="1">IF('D-2・D-３'!BG22="","","【"&amp;ROUND(IFERROR(IF(ABS('D-2・D-３'!BG22)&gt;=10,IF('D-2・D-３'!BG22&gt;=0,'D-2・D-３'!BG22*RANDBETWEEN(80,90)*0.01,'D-2・D-３'!BG22*RANDBETWEEN(110,120)*0.01),'D-2・D-３'!BG22-RANDBETWEEN(1,3)),0),0)&amp;"～"&amp;ROUND(IFERROR(IF(ABS('D-2・D-３'!BG22)&gt;=10,IF('D-2・D-３'!BG22&gt;=0,'D-2・D-３'!BG22*RANDBETWEEN(110,120)*0.01,'D-2・D-３'!BG22*RANDBETWEEN(80,90)*0.01),'D-2・D-３'!BG22+RANDBETWEEN(1,3)),0),0)&amp;"】")</f>
        <v/>
      </c>
      <c r="BH22" s="369" t="str">
        <f ca="1">IF('D-2・D-３'!BH22="","","【"&amp;ROUND(IFERROR(IF(ABS('D-2・D-３'!BH22)&gt;=10,IF('D-2・D-３'!BH22&gt;=0,'D-2・D-３'!BH22*RANDBETWEEN(80,90)*0.01,'D-2・D-３'!BH22*RANDBETWEEN(110,120)*0.01),'D-2・D-３'!BH22-RANDBETWEEN(1,3)),0),0)&amp;"～"&amp;ROUND(IFERROR(IF(ABS('D-2・D-３'!BH22)&gt;=10,IF('D-2・D-３'!BH22&gt;=0,'D-2・D-３'!BH22*RANDBETWEEN(110,120)*0.01,'D-2・D-３'!BH22*RANDBETWEEN(80,90)*0.01),'D-2・D-３'!BH22+RANDBETWEEN(1,3)),0),0)&amp;"】")</f>
        <v/>
      </c>
      <c r="BI22" s="379" t="str">
        <f>IF('D-2・D-３'!BI22="","",'D-2・D-３'!BI22)</f>
        <v/>
      </c>
      <c r="BJ22" s="373" t="str">
        <f>IF('D-2・D-３'!BJ22="","",'D-2・D-３'!BJ22)</f>
        <v/>
      </c>
      <c r="BK22" s="369" t="str">
        <f ca="1">IF('D-2・D-３'!BK22="","","【"&amp;ROUND(IFERROR(IF(ABS('D-2・D-３'!BK22)&gt;=10,IF('D-2・D-３'!BK22&gt;=0,'D-2・D-３'!BK22*RANDBETWEEN(80,90)*0.01,'D-2・D-３'!BK22*RANDBETWEEN(110,120)*0.01),'D-2・D-３'!BK22-RANDBETWEEN(1,3)),0),0)&amp;"～"&amp;ROUND(IFERROR(IF(ABS('D-2・D-３'!BK22)&gt;=10,IF('D-2・D-３'!BK22&gt;=0,'D-2・D-３'!BK22*RANDBETWEEN(110,120)*0.01,'D-2・D-３'!BK22*RANDBETWEEN(80,90)*0.01),'D-2・D-３'!BK22+RANDBETWEEN(1,3)),0),0)&amp;"】")</f>
        <v/>
      </c>
      <c r="BL22" s="369" t="str">
        <f ca="1">IF('D-2・D-３'!BL22="","","【"&amp;ROUND(IFERROR(IF(ABS('D-2・D-３'!BL22)&gt;=10,IF('D-2・D-３'!BL22&gt;=0,'D-2・D-３'!BL22*RANDBETWEEN(80,90)*0.01,'D-2・D-３'!BL22*RANDBETWEEN(110,120)*0.01),'D-2・D-３'!BL22-RANDBETWEEN(1,3)),0),0)&amp;"～"&amp;ROUND(IFERROR(IF(ABS('D-2・D-３'!BL22)&gt;=10,IF('D-2・D-３'!BL22&gt;=0,'D-2・D-３'!BL22*RANDBETWEEN(110,120)*0.01,'D-2・D-３'!BL22*RANDBETWEEN(80,90)*0.01),'D-2・D-３'!BL22+RANDBETWEEN(1,3)),0),0)&amp;"】")</f>
        <v/>
      </c>
      <c r="BM22" s="369" t="str">
        <f ca="1">IF('D-2・D-３'!BM22="","","【"&amp;ROUND(IFERROR(IF(ABS('D-2・D-３'!BM22)&gt;=10,IF('D-2・D-３'!BM22&gt;=0,'D-2・D-３'!BM22*RANDBETWEEN(80,90)*0.01,'D-2・D-３'!BM22*RANDBETWEEN(110,120)*0.01),'D-2・D-３'!BM22-RANDBETWEEN(1,3)),0),0)&amp;"～"&amp;ROUND(IFERROR(IF(ABS('D-2・D-３'!BM22)&gt;=10,IF('D-2・D-３'!BM22&gt;=0,'D-2・D-３'!BM22*RANDBETWEEN(110,120)*0.01,'D-2・D-３'!BM22*RANDBETWEEN(80,90)*0.01),'D-2・D-３'!BM22+RANDBETWEEN(1,3)),0),0)&amp;"】")</f>
        <v/>
      </c>
      <c r="BN22" s="369" t="str">
        <f ca="1">IF('D-2・D-３'!BN22="","","【"&amp;ROUND(IFERROR(IF(ABS('D-2・D-３'!BN22)&gt;=10,IF('D-2・D-３'!BN22&gt;=0,'D-2・D-３'!BN22*RANDBETWEEN(80,90)*0.01,'D-2・D-３'!BN22*RANDBETWEEN(110,120)*0.01),'D-2・D-３'!BN22-RANDBETWEEN(1,3)),0),0)&amp;"～"&amp;ROUND(IFERROR(IF(ABS('D-2・D-３'!BN22)&gt;=10,IF('D-2・D-３'!BN22&gt;=0,'D-2・D-３'!BN22*RANDBETWEEN(110,120)*0.01,'D-2・D-３'!BN22*RANDBETWEEN(80,90)*0.01),'D-2・D-３'!BN22+RANDBETWEEN(1,3)),0),0)&amp;"】")</f>
        <v/>
      </c>
      <c r="BO22" s="369" t="str">
        <f ca="1">IF('D-2・D-３'!BO22="","","【"&amp;ROUND(IFERROR(IF(ABS('D-2・D-３'!BO22)&gt;=10,IF('D-2・D-３'!BO22&gt;=0,'D-2・D-３'!BO22*RANDBETWEEN(80,90)*0.01,'D-2・D-３'!BO22*RANDBETWEEN(110,120)*0.01),'D-2・D-３'!BO22-RANDBETWEEN(1,3)),0),0)&amp;"～"&amp;ROUND(IFERROR(IF(ABS('D-2・D-３'!BO22)&gt;=10,IF('D-2・D-３'!BO22&gt;=0,'D-2・D-３'!BO22*RANDBETWEEN(110,120)*0.01,'D-2・D-３'!BO22*RANDBETWEEN(80,90)*0.01),'D-2・D-３'!BO22+RANDBETWEEN(1,3)),0),0)&amp;"】")</f>
        <v/>
      </c>
      <c r="BP22" s="371" t="str">
        <f ca="1">IF('D-2・D-３'!BP22="","","【"&amp;ROUND(IFERROR(IF(ABS('D-2・D-３'!BP22)&gt;=10,IF('D-2・D-３'!BP22&gt;=0,'D-2・D-３'!BP22*RANDBETWEEN(80,90)*0.01,'D-2・D-３'!BP22*RANDBETWEEN(110,120)*0.01),'D-2・D-３'!BP22-RANDBETWEEN(1,3)),0),0)&amp;"～"&amp;ROUND(IFERROR(IF(ABS('D-2・D-３'!BP22)&gt;=10,IF('D-2・D-３'!BP22&gt;=0,'D-2・D-３'!BP22*RANDBETWEEN(110,120)*0.01,'D-2・D-３'!BP22*RANDBETWEEN(80,90)*0.01),'D-2・D-３'!BP22+RANDBETWEEN(1,3)),0),0)&amp;"】")</f>
        <v/>
      </c>
    </row>
    <row r="23" spans="2:68" ht="18" customHeight="1" x14ac:dyDescent="0.2">
      <c r="B23" s="969">
        <v>10</v>
      </c>
      <c r="C23" s="970"/>
      <c r="D23" s="364" t="str">
        <f>IF('D-2・D-３'!D23="","",'D-2・D-３'!D23)</f>
        <v/>
      </c>
      <c r="E23" s="358" t="str">
        <f>IF('D-2・D-３'!E23="","",'D-2・D-３'!E23)</f>
        <v/>
      </c>
      <c r="F23" s="359" t="str">
        <f>IF('D-2・D-３'!F23="","",'D-2・D-３'!F23)</f>
        <v/>
      </c>
      <c r="G23" s="373" t="str">
        <f>IF('D-2・D-３'!G23="","",'D-2・D-３'!G23)</f>
        <v/>
      </c>
      <c r="H23" s="364" t="str">
        <f>IF('D-2・D-３'!H23="","",'D-2・D-３'!H23)</f>
        <v/>
      </c>
      <c r="I23" s="358" t="str">
        <f>IF('D-2・D-３'!I23="","",'D-2・D-３'!I23)</f>
        <v/>
      </c>
      <c r="J23" s="364" t="str">
        <f>IF('D-2・D-３'!J23="","",'D-2・D-３'!J23)</f>
        <v/>
      </c>
      <c r="K23" s="358" t="str">
        <f>IF('D-2・D-３'!K23="","",'D-2・D-３'!K23)</f>
        <v/>
      </c>
      <c r="L23" s="364" t="str">
        <f>IF('D-2・D-３'!L23="","",'D-2・D-３'!L23)</f>
        <v/>
      </c>
      <c r="M23" s="358" t="str">
        <f>IF('D-2・D-３'!M23="","",'D-2・D-３'!M23)</f>
        <v/>
      </c>
      <c r="N23" s="364" t="str">
        <f>IF('D-2・D-３'!N23="","",'D-2・D-３'!N23)</f>
        <v/>
      </c>
      <c r="O23" s="358" t="str">
        <f>IF('D-2・D-３'!O23="","",'D-2・D-３'!O23)</f>
        <v/>
      </c>
      <c r="P23" s="364" t="str">
        <f>IF('D-2・D-３'!P23="","",'D-2・D-３'!P23)</f>
        <v/>
      </c>
      <c r="Q23" s="358" t="str">
        <f>IF('D-2・D-３'!Q23="","",'D-2・D-３'!Q23)</f>
        <v/>
      </c>
      <c r="R23" s="364" t="str">
        <f>IF('D-2・D-３'!R23="","",'D-2・D-３'!R23)</f>
        <v/>
      </c>
      <c r="S23" s="358" t="str">
        <f>IF('D-2・D-３'!S23="","",'D-2・D-３'!S23)</f>
        <v/>
      </c>
      <c r="T23" s="364" t="str">
        <f>IF('D-2・D-３'!T23="","",'D-2・D-３'!T23)</f>
        <v/>
      </c>
      <c r="U23" s="498" t="str">
        <f>IF('D-2・D-３'!U23="","",'D-2・D-３'!U23)</f>
        <v/>
      </c>
      <c r="V23" s="379" t="str">
        <f>IF('D-2・D-３'!V23="","",'D-2・D-３'!V23)</f>
        <v/>
      </c>
      <c r="W23" s="379" t="str">
        <f>IF('D-2・D-３'!W23="","",'D-2・D-３'!W23)</f>
        <v/>
      </c>
      <c r="X23" s="373" t="str">
        <f>IF('D-2・D-３'!X23="","",'D-2・D-３'!X23)</f>
        <v/>
      </c>
      <c r="Y23" s="373" t="str">
        <f>IF('D-2・D-３'!Y23="","",'D-2・D-３'!Y23)</f>
        <v/>
      </c>
      <c r="Z23" s="373" t="str">
        <f>IF('D-2・D-３'!Z23="","",'D-2・D-３'!Z23)</f>
        <v/>
      </c>
      <c r="AA23" s="373" t="str">
        <f>IF('D-2・D-３'!AA23="","",'D-2・D-３'!AA23)</f>
        <v/>
      </c>
      <c r="AB23" s="373" t="str">
        <f>IF('D-2・D-３'!AB23="","",'D-2・D-３'!AB23)</f>
        <v/>
      </c>
      <c r="AC23" s="360" t="str">
        <f>IF('D-2・D-３'!AC23="","",'D-2・D-３'!AC23)</f>
        <v/>
      </c>
      <c r="AD23" s="373" t="str">
        <f>IF('D-2・D-３'!AD23="","",'D-2・D-３'!AD23)</f>
        <v/>
      </c>
      <c r="AE23" s="369" t="str">
        <f ca="1">IF('D-2・D-３'!AE23="","","【"&amp;ROUND(IFERROR(IF(ABS('D-2・D-３'!AE23)&gt;=10,IF('D-2・D-３'!AE23&gt;=0,'D-2・D-３'!AE23*RANDBETWEEN(80,90)*0.01,'D-2・D-３'!AE23*RANDBETWEEN(110,120)*0.01),'D-2・D-３'!AE23-RANDBETWEEN(1,3)),0),0)&amp;"～"&amp;ROUND(IFERROR(IF(ABS('D-2・D-３'!AE23)&gt;=10,IF('D-2・D-３'!AE23&gt;=0,'D-2・D-３'!AE23*RANDBETWEEN(110,120)*0.01,'D-2・D-３'!AE23*RANDBETWEEN(80,90)*0.01),'D-2・D-３'!AE23+RANDBETWEEN(1,3)),0),0)&amp;"】")</f>
        <v/>
      </c>
      <c r="AF23" s="377" t="str">
        <f ca="1">IF('D-2・D-３'!AF23="","","【"&amp;ROUND(IFERROR(IF(ABS('D-2・D-３'!AF23)&gt;=10,IF('D-2・D-３'!AF23&gt;=0,'D-2・D-３'!AF23*RANDBETWEEN(80,90)*0.01,'D-2・D-３'!AF23*RANDBETWEEN(110,120)*0.01),'D-2・D-３'!AF23-RANDBETWEEN(1,3)),0),0)&amp;"～"&amp;ROUND(IFERROR(IF(ABS('D-2・D-３'!AF23)&gt;=10,IF('D-2・D-３'!AF23&gt;=0,'D-2・D-３'!AF23*RANDBETWEEN(110,120)*0.01,'D-2・D-３'!AF23*RANDBETWEEN(80,90)*0.01),'D-2・D-３'!AF23+RANDBETWEEN(1,3)),0),0)&amp;"】")</f>
        <v/>
      </c>
      <c r="AG23" s="369" t="str">
        <f ca="1">IF('D-2・D-３'!AG23="","","【"&amp;ROUND(IFERROR(IF(ABS('D-2・D-３'!AG23)&gt;=10,IF('D-2・D-３'!AG23&gt;=0,'D-2・D-３'!AG23*RANDBETWEEN(80,90)*0.01,'D-2・D-３'!AG23*RANDBETWEEN(110,120)*0.01),'D-2・D-３'!AG23-RANDBETWEEN(1,3)),0),0)&amp;"～"&amp;ROUND(IFERROR(IF(ABS('D-2・D-３'!AG23)&gt;=10,IF('D-2・D-３'!AG23&gt;=0,'D-2・D-３'!AG23*RANDBETWEEN(110,120)*0.01,'D-2・D-３'!AG23*RANDBETWEEN(80,90)*0.01),'D-2・D-３'!AG23+RANDBETWEEN(1,3)),0),0)&amp;"】")</f>
        <v/>
      </c>
      <c r="AH23" s="379" t="str">
        <f>IF('D-2・D-３'!AH23="","",'D-2・D-３'!AH23)</f>
        <v/>
      </c>
      <c r="AI23" s="362" t="str">
        <f>IF('D-2・D-３'!AI23="","",'D-2・D-３'!AI23)</f>
        <v/>
      </c>
      <c r="AJ23" s="369" t="str">
        <f ca="1">IF('D-2・D-３'!AJ23="","","【"&amp;ROUND(IFERROR(IF(ABS('D-2・D-３'!AJ23)&gt;=10,IF('D-2・D-３'!AJ23&gt;=0,'D-2・D-３'!AJ23*RANDBETWEEN(80,90)*0.01,'D-2・D-３'!AJ23*RANDBETWEEN(110,120)*0.01),'D-2・D-３'!AJ23-RANDBETWEEN(1,3)),0),0)&amp;"～"&amp;ROUND(IFERROR(IF(ABS('D-2・D-３'!AJ23)&gt;=10,IF('D-2・D-３'!AJ23&gt;=0,'D-2・D-３'!AJ23*RANDBETWEEN(110,120)*0.01,'D-2・D-３'!AJ23*RANDBETWEEN(80,90)*0.01),'D-2・D-３'!AJ23+RANDBETWEEN(1,3)),0),0)&amp;"】")</f>
        <v/>
      </c>
      <c r="AK23" s="373" t="str">
        <f>IF('D-2・D-３'!AK23="","",'D-2・D-３'!AK23)</f>
        <v/>
      </c>
      <c r="AL23" s="377" t="str">
        <f>IF('D-2・D-３'!AL23="","",'D-2・D-３'!AL23)</f>
        <v/>
      </c>
      <c r="AM23" s="379" t="str">
        <f>IF('D-2・D-３'!AM23="","",'D-2・D-３'!AM23)</f>
        <v/>
      </c>
      <c r="AN23" s="364" t="str">
        <f>IF('D-2・D-３'!AN23="","",'D-2・D-３'!AN23)</f>
        <v/>
      </c>
      <c r="AO23" s="369" t="str">
        <f ca="1">IF('D-2・D-３'!AO23="","","【"&amp;ROUND(IFERROR(IF(ABS('D-2・D-３'!AO23)&gt;=10,IF('D-2・D-３'!AO23&gt;=0,'D-2・D-３'!AO23*RANDBETWEEN(80,90)*0.01,'D-2・D-３'!AO23*RANDBETWEEN(110,120)*0.01),'D-2・D-３'!AO23-RANDBETWEEN(1,3)),0),0)&amp;"～"&amp;ROUND(IFERROR(IF(ABS('D-2・D-３'!AO23)&gt;=10,IF('D-2・D-３'!AO23&gt;=0,'D-2・D-３'!AO23*RANDBETWEEN(110,120)*0.01,'D-2・D-３'!AO23*RANDBETWEEN(80,90)*0.01),'D-2・D-３'!AO23+RANDBETWEEN(1,3)),0),0)&amp;"】")</f>
        <v/>
      </c>
      <c r="AP23" s="369" t="str">
        <f ca="1">IF('D-2・D-３'!AP23="","","【"&amp;ROUND(IFERROR(IF(ABS('D-2・D-３'!AP23)&gt;=10,IF('D-2・D-３'!AP23&gt;=0,'D-2・D-３'!AP23*RANDBETWEEN(80,90)*0.01,'D-2・D-３'!AP23*RANDBETWEEN(110,120)*0.01),'D-2・D-３'!AP23-RANDBETWEEN(1,3)),0),0)&amp;"～"&amp;ROUND(IFERROR(IF(ABS('D-2・D-３'!AP23)&gt;=10,IF('D-2・D-３'!AP23&gt;=0,'D-2・D-３'!AP23*RANDBETWEEN(110,120)*0.01,'D-2・D-３'!AP23*RANDBETWEEN(80,90)*0.01),'D-2・D-３'!AP23+RANDBETWEEN(1,3)),0),0)&amp;"】")</f>
        <v/>
      </c>
      <c r="AQ23" s="369" t="str">
        <f ca="1">IF('D-2・D-３'!AQ23="","","【"&amp;ROUND(IFERROR(IF(ABS('D-2・D-３'!AQ23)&gt;=10,IF('D-2・D-３'!AQ23&gt;=0,'D-2・D-３'!AQ23*RANDBETWEEN(80,90)*0.01,'D-2・D-３'!AQ23*RANDBETWEEN(110,120)*0.01),'D-2・D-３'!AQ23-RANDBETWEEN(1,3)),0),0)&amp;"～"&amp;ROUND(IFERROR(IF(ABS('D-2・D-３'!AQ23)&gt;=10,IF('D-2・D-３'!AQ23&gt;=0,'D-2・D-３'!AQ23*RANDBETWEEN(110,120)*0.01,'D-2・D-３'!AQ23*RANDBETWEEN(80,90)*0.01),'D-2・D-３'!AQ23+RANDBETWEEN(1,3)),0),0)&amp;"】")</f>
        <v/>
      </c>
      <c r="AR23" s="369" t="str">
        <f ca="1">IF('D-2・D-３'!AR23="","","【"&amp;ROUND(IFERROR(IF(ABS('D-2・D-３'!AR23)&gt;=10,IF('D-2・D-３'!AR23&gt;=0,'D-2・D-３'!AR23*RANDBETWEEN(80,90)*0.01,'D-2・D-３'!AR23*RANDBETWEEN(110,120)*0.01),'D-2・D-３'!AR23-RANDBETWEEN(1,3)),0),0)&amp;"～"&amp;ROUND(IFERROR(IF(ABS('D-2・D-３'!AR23)&gt;=10,IF('D-2・D-３'!AR23&gt;=0,'D-2・D-３'!AR23*RANDBETWEEN(110,120)*0.01,'D-2・D-３'!AR23*RANDBETWEEN(80,90)*0.01),'D-2・D-３'!AR23+RANDBETWEEN(1,3)),0),0)&amp;"】")</f>
        <v/>
      </c>
      <c r="AS23" s="369" t="str">
        <f ca="1">IF('D-2・D-３'!AS23="","","【"&amp;ROUND(IFERROR(IF(ABS('D-2・D-３'!AS23)&gt;=10,IF('D-2・D-３'!AS23&gt;=0,'D-2・D-３'!AS23*RANDBETWEEN(80,90)*0.01,'D-2・D-３'!AS23*RANDBETWEEN(110,120)*0.01),'D-2・D-３'!AS23-RANDBETWEEN(1,3)),0),0)&amp;"～"&amp;ROUND(IFERROR(IF(ABS('D-2・D-３'!AS23)&gt;=10,IF('D-2・D-３'!AS23&gt;=0,'D-2・D-３'!AS23*RANDBETWEEN(110,120)*0.01,'D-2・D-３'!AS23*RANDBETWEEN(80,90)*0.01),'D-2・D-３'!AS23+RANDBETWEEN(1,3)),0),0)&amp;"】")</f>
        <v/>
      </c>
      <c r="AT23" s="369" t="str">
        <f ca="1">IF('D-2・D-３'!AT23="","","【"&amp;ROUND(IFERROR(IF(ABS('D-2・D-３'!AT23)&gt;=10,IF('D-2・D-３'!AT23&gt;=0,'D-2・D-３'!AT23*RANDBETWEEN(80,90)*0.01,'D-2・D-３'!AT23*RANDBETWEEN(110,120)*0.01),'D-2・D-３'!AT23-RANDBETWEEN(1,3)),0),0)&amp;"～"&amp;ROUND(IFERROR(IF(ABS('D-2・D-３'!AT23)&gt;=10,IF('D-2・D-３'!AT23&gt;=0,'D-2・D-３'!AT23*RANDBETWEEN(110,120)*0.01,'D-2・D-３'!AT23*RANDBETWEEN(80,90)*0.01),'D-2・D-３'!AT23+RANDBETWEEN(1,3)),0),0)&amp;"】")</f>
        <v/>
      </c>
      <c r="AU23" s="369" t="str">
        <f ca="1">IF('D-2・D-３'!AU23="","","【"&amp;ROUND(IFERROR(IF(ABS('D-2・D-３'!AU23)&gt;=10,IF('D-2・D-３'!AU23&gt;=0,'D-2・D-３'!AU23*RANDBETWEEN(80,90)*0.01,'D-2・D-３'!AU23*RANDBETWEEN(110,120)*0.01),'D-2・D-３'!AU23-RANDBETWEEN(1,3)),0),0)&amp;"～"&amp;ROUND(IFERROR(IF(ABS('D-2・D-３'!AU23)&gt;=10,IF('D-2・D-３'!AU23&gt;=0,'D-2・D-３'!AU23*RANDBETWEEN(110,120)*0.01,'D-2・D-３'!AU23*RANDBETWEEN(80,90)*0.01),'D-2・D-３'!AU23+RANDBETWEEN(1,3)),0),0)&amp;"】")</f>
        <v/>
      </c>
      <c r="AV23" s="369" t="str">
        <f ca="1">IF('D-2・D-３'!AV23="","","【"&amp;ROUND(IFERROR(IF(ABS('D-2・D-３'!AV23)&gt;=10,IF('D-2・D-３'!AV23&gt;=0,'D-2・D-３'!AV23*RANDBETWEEN(80,90)*0.01,'D-2・D-３'!AV23*RANDBETWEEN(110,120)*0.01),'D-2・D-３'!AV23-RANDBETWEEN(1,3)),0),0)&amp;"～"&amp;ROUND(IFERROR(IF(ABS('D-2・D-３'!AV23)&gt;=10,IF('D-2・D-３'!AV23&gt;=0,'D-2・D-３'!AV23*RANDBETWEEN(110,120)*0.01,'D-2・D-３'!AV23*RANDBETWEEN(80,90)*0.01),'D-2・D-３'!AV23+RANDBETWEEN(1,3)),0),0)&amp;"】")</f>
        <v/>
      </c>
      <c r="AW23" s="125" t="str">
        <f>IF('D-2・D-３'!AW23="","",'D-2・D-３'!AW23)</f>
        <v/>
      </c>
      <c r="AX23" s="361" t="str">
        <f ca="1">IF('D-2・D-３'!AX23="","","【"&amp;ROUND(IFERROR(IF(ABS('D-2・D-３'!AX23)&gt;=10,IF('D-2・D-３'!AX23&gt;=0,'D-2・D-３'!AX23*RANDBETWEEN(80,90)*0.01,'D-2・D-３'!AX23*RANDBETWEEN(110,120)*0.01),'D-2・D-３'!AX23-RANDBETWEEN(1,3)),0),0)&amp;"～"&amp;ROUND(IFERROR(IF(ABS('D-2・D-３'!AX23)&gt;=10,IF('D-2・D-３'!AX23&gt;=0,'D-2・D-３'!AX23*RANDBETWEEN(110,120)*0.01,'D-2・D-３'!AX23*RANDBETWEEN(80,90)*0.01),'D-2・D-３'!AX23+RANDBETWEEN(1,3)),0),0)&amp;"】")</f>
        <v/>
      </c>
      <c r="AY23" s="361" t="str">
        <f ca="1">IF('D-2・D-３'!AY23="","","【"&amp;ROUND(IFERROR(IF(ABS('D-2・D-３'!AY23)&gt;=10,IF('D-2・D-３'!AY23&gt;=0,'D-2・D-３'!AY23*RANDBETWEEN(80,90)*0.01,'D-2・D-３'!AY23*RANDBETWEEN(110,120)*0.01),'D-2・D-３'!AY23-RANDBETWEEN(1,3)),0),0)&amp;"～"&amp;ROUND(IFERROR(IF(ABS('D-2・D-３'!AY23)&gt;=10,IF('D-2・D-３'!AY23&gt;=0,'D-2・D-３'!AY23*RANDBETWEEN(110,120)*0.01,'D-2・D-３'!AY23*RANDBETWEEN(80,90)*0.01),'D-2・D-３'!AY23+RANDBETWEEN(1,3)),0),0)&amp;"】")</f>
        <v/>
      </c>
      <c r="AZ23" s="361" t="str">
        <f ca="1">IF('D-2・D-３'!AZ23="","","【"&amp;ROUND(IFERROR(IF(ABS('D-2・D-３'!AZ23)&gt;=10,IF('D-2・D-３'!AZ23&gt;=0,'D-2・D-３'!AZ23*RANDBETWEEN(80,90)*0.01,'D-2・D-３'!AZ23*RANDBETWEEN(110,120)*0.01),'D-2・D-３'!AZ23-RANDBETWEEN(1,3)),0),0)&amp;"～"&amp;ROUND(IFERROR(IF(ABS('D-2・D-３'!AZ23)&gt;=10,IF('D-2・D-３'!AZ23&gt;=0,'D-2・D-３'!AZ23*RANDBETWEEN(110,120)*0.01,'D-2・D-３'!AZ23*RANDBETWEEN(80,90)*0.01),'D-2・D-３'!AZ23+RANDBETWEEN(1,3)),0),0)&amp;"】")</f>
        <v/>
      </c>
      <c r="BA23" s="361" t="str">
        <f ca="1">IF('D-2・D-３'!BA23="","","【"&amp;ROUND(IFERROR(IF(ABS('D-2・D-３'!BA23)&gt;=10,IF('D-2・D-３'!BA23&gt;=0,'D-2・D-３'!BA23*RANDBETWEEN(80,90)*0.01,'D-2・D-３'!BA23*RANDBETWEEN(110,120)*0.01),'D-2・D-３'!BA23-RANDBETWEEN(1,3)),0),0)&amp;"～"&amp;ROUND(IFERROR(IF(ABS('D-2・D-３'!BA23)&gt;=10,IF('D-2・D-３'!BA23&gt;=0,'D-2・D-３'!BA23*RANDBETWEEN(110,120)*0.01,'D-2・D-３'!BA23*RANDBETWEEN(80,90)*0.01),'D-2・D-３'!BA23+RANDBETWEEN(1,3)),0),0)&amp;"】")</f>
        <v/>
      </c>
      <c r="BB23" s="361" t="str">
        <f ca="1">IF('D-2・D-３'!BB23="","","【"&amp;ROUND(IFERROR(IF(ABS('D-2・D-３'!BB23)&gt;=10,IF('D-2・D-３'!BB23&gt;=0,'D-2・D-３'!BB23*RANDBETWEEN(80,90)*0.01,'D-2・D-３'!BB23*RANDBETWEEN(110,120)*0.01),'D-2・D-３'!BB23-RANDBETWEEN(1,3)),0),0)&amp;"～"&amp;ROUND(IFERROR(IF(ABS('D-2・D-３'!BB23)&gt;=10,IF('D-2・D-３'!BB23&gt;=0,'D-2・D-３'!BB23*RANDBETWEEN(110,120)*0.01,'D-2・D-３'!BB23*RANDBETWEEN(80,90)*0.01),'D-2・D-３'!BB23+RANDBETWEEN(1,3)),0),0)&amp;"】")</f>
        <v/>
      </c>
      <c r="BC23" s="373" t="str">
        <f>IF('D-2・D-３'!BC23="","",'D-2・D-３'!BC23)</f>
        <v/>
      </c>
      <c r="BD23" s="369" t="str">
        <f ca="1">IF('D-2・D-３'!BD23="","","【"&amp;ROUND(IFERROR(IF(ABS('D-2・D-３'!BD23)&gt;=10,IF('D-2・D-３'!BD23&gt;=0,'D-2・D-３'!BD23*RANDBETWEEN(80,90)*0.01,'D-2・D-３'!BD23*RANDBETWEEN(110,120)*0.01),'D-2・D-３'!BD23-RANDBETWEEN(1,3)),0),0)&amp;"～"&amp;ROUND(IFERROR(IF(ABS('D-2・D-３'!BD23)&gt;=10,IF('D-2・D-３'!BD23&gt;=0,'D-2・D-３'!BD23*RANDBETWEEN(110,120)*0.01,'D-2・D-３'!BD23*RANDBETWEEN(80,90)*0.01),'D-2・D-３'!BD23+RANDBETWEEN(1,3)),0),0)&amp;"】")</f>
        <v/>
      </c>
      <c r="BE23" s="364" t="str">
        <f>IF('D-2・D-３'!BE23="","",'D-2・D-３'!BE23)</f>
        <v/>
      </c>
      <c r="BF23" s="369" t="str">
        <f ca="1">IF('D-2・D-３'!BF23="","","【"&amp;ROUND(IFERROR(IF(ABS('D-2・D-３'!BF23)&gt;=10,IF('D-2・D-３'!BF23&gt;=0,'D-2・D-３'!BF23*RANDBETWEEN(80,90)*0.01,'D-2・D-３'!BF23*RANDBETWEEN(110,120)*0.01),'D-2・D-３'!BF23-RANDBETWEEN(1,3)),0),0)&amp;"～"&amp;ROUND(IFERROR(IF(ABS('D-2・D-３'!BF23)&gt;=10,IF('D-2・D-３'!BF23&gt;=0,'D-2・D-３'!BF23*RANDBETWEEN(110,120)*0.01,'D-2・D-３'!BF23*RANDBETWEEN(80,90)*0.01),'D-2・D-３'!BF23+RANDBETWEEN(1,3)),0),0)&amp;"】")</f>
        <v/>
      </c>
      <c r="BG23" s="369" t="str">
        <f ca="1">IF('D-2・D-３'!BG23="","","【"&amp;ROUND(IFERROR(IF(ABS('D-2・D-３'!BG23)&gt;=10,IF('D-2・D-３'!BG23&gt;=0,'D-2・D-３'!BG23*RANDBETWEEN(80,90)*0.01,'D-2・D-３'!BG23*RANDBETWEEN(110,120)*0.01),'D-2・D-３'!BG23-RANDBETWEEN(1,3)),0),0)&amp;"～"&amp;ROUND(IFERROR(IF(ABS('D-2・D-３'!BG23)&gt;=10,IF('D-2・D-３'!BG23&gt;=0,'D-2・D-３'!BG23*RANDBETWEEN(110,120)*0.01,'D-2・D-３'!BG23*RANDBETWEEN(80,90)*0.01),'D-2・D-３'!BG23+RANDBETWEEN(1,3)),0),0)&amp;"】")</f>
        <v/>
      </c>
      <c r="BH23" s="369" t="str">
        <f ca="1">IF('D-2・D-３'!BH23="","","【"&amp;ROUND(IFERROR(IF(ABS('D-2・D-３'!BH23)&gt;=10,IF('D-2・D-３'!BH23&gt;=0,'D-2・D-３'!BH23*RANDBETWEEN(80,90)*0.01,'D-2・D-３'!BH23*RANDBETWEEN(110,120)*0.01),'D-2・D-３'!BH23-RANDBETWEEN(1,3)),0),0)&amp;"～"&amp;ROUND(IFERROR(IF(ABS('D-2・D-３'!BH23)&gt;=10,IF('D-2・D-３'!BH23&gt;=0,'D-2・D-３'!BH23*RANDBETWEEN(110,120)*0.01,'D-2・D-３'!BH23*RANDBETWEEN(80,90)*0.01),'D-2・D-３'!BH23+RANDBETWEEN(1,3)),0),0)&amp;"】")</f>
        <v/>
      </c>
      <c r="BI23" s="379" t="str">
        <f>IF('D-2・D-３'!BI23="","",'D-2・D-３'!BI23)</f>
        <v/>
      </c>
      <c r="BJ23" s="373" t="str">
        <f>IF('D-2・D-３'!BJ23="","",'D-2・D-３'!BJ23)</f>
        <v/>
      </c>
      <c r="BK23" s="369" t="str">
        <f ca="1">IF('D-2・D-３'!BK23="","","【"&amp;ROUND(IFERROR(IF(ABS('D-2・D-３'!BK23)&gt;=10,IF('D-2・D-３'!BK23&gt;=0,'D-2・D-３'!BK23*RANDBETWEEN(80,90)*0.01,'D-2・D-３'!BK23*RANDBETWEEN(110,120)*0.01),'D-2・D-３'!BK23-RANDBETWEEN(1,3)),0),0)&amp;"～"&amp;ROUND(IFERROR(IF(ABS('D-2・D-３'!BK23)&gt;=10,IF('D-2・D-３'!BK23&gt;=0,'D-2・D-３'!BK23*RANDBETWEEN(110,120)*0.01,'D-2・D-３'!BK23*RANDBETWEEN(80,90)*0.01),'D-2・D-３'!BK23+RANDBETWEEN(1,3)),0),0)&amp;"】")</f>
        <v/>
      </c>
      <c r="BL23" s="369" t="str">
        <f ca="1">IF('D-2・D-３'!BL23="","","【"&amp;ROUND(IFERROR(IF(ABS('D-2・D-３'!BL23)&gt;=10,IF('D-2・D-３'!BL23&gt;=0,'D-2・D-３'!BL23*RANDBETWEEN(80,90)*0.01,'D-2・D-３'!BL23*RANDBETWEEN(110,120)*0.01),'D-2・D-３'!BL23-RANDBETWEEN(1,3)),0),0)&amp;"～"&amp;ROUND(IFERROR(IF(ABS('D-2・D-３'!BL23)&gt;=10,IF('D-2・D-３'!BL23&gt;=0,'D-2・D-３'!BL23*RANDBETWEEN(110,120)*0.01,'D-2・D-３'!BL23*RANDBETWEEN(80,90)*0.01),'D-2・D-３'!BL23+RANDBETWEEN(1,3)),0),0)&amp;"】")</f>
        <v/>
      </c>
      <c r="BM23" s="369" t="str">
        <f ca="1">IF('D-2・D-３'!BM23="","","【"&amp;ROUND(IFERROR(IF(ABS('D-2・D-３'!BM23)&gt;=10,IF('D-2・D-３'!BM23&gt;=0,'D-2・D-３'!BM23*RANDBETWEEN(80,90)*0.01,'D-2・D-３'!BM23*RANDBETWEEN(110,120)*0.01),'D-2・D-３'!BM23-RANDBETWEEN(1,3)),0),0)&amp;"～"&amp;ROUND(IFERROR(IF(ABS('D-2・D-３'!BM23)&gt;=10,IF('D-2・D-３'!BM23&gt;=0,'D-2・D-３'!BM23*RANDBETWEEN(110,120)*0.01,'D-2・D-３'!BM23*RANDBETWEEN(80,90)*0.01),'D-2・D-３'!BM23+RANDBETWEEN(1,3)),0),0)&amp;"】")</f>
        <v/>
      </c>
      <c r="BN23" s="369" t="str">
        <f ca="1">IF('D-2・D-３'!BN23="","","【"&amp;ROUND(IFERROR(IF(ABS('D-2・D-３'!BN23)&gt;=10,IF('D-2・D-３'!BN23&gt;=0,'D-2・D-３'!BN23*RANDBETWEEN(80,90)*0.01,'D-2・D-３'!BN23*RANDBETWEEN(110,120)*0.01),'D-2・D-３'!BN23-RANDBETWEEN(1,3)),0),0)&amp;"～"&amp;ROUND(IFERROR(IF(ABS('D-2・D-３'!BN23)&gt;=10,IF('D-2・D-３'!BN23&gt;=0,'D-2・D-３'!BN23*RANDBETWEEN(110,120)*0.01,'D-2・D-３'!BN23*RANDBETWEEN(80,90)*0.01),'D-2・D-３'!BN23+RANDBETWEEN(1,3)),0),0)&amp;"】")</f>
        <v/>
      </c>
      <c r="BO23" s="369" t="str">
        <f ca="1">IF('D-2・D-３'!BO23="","","【"&amp;ROUND(IFERROR(IF(ABS('D-2・D-３'!BO23)&gt;=10,IF('D-2・D-３'!BO23&gt;=0,'D-2・D-３'!BO23*RANDBETWEEN(80,90)*0.01,'D-2・D-３'!BO23*RANDBETWEEN(110,120)*0.01),'D-2・D-３'!BO23-RANDBETWEEN(1,3)),0),0)&amp;"～"&amp;ROUND(IFERROR(IF(ABS('D-2・D-３'!BO23)&gt;=10,IF('D-2・D-３'!BO23&gt;=0,'D-2・D-３'!BO23*RANDBETWEEN(110,120)*0.01,'D-2・D-３'!BO23*RANDBETWEEN(80,90)*0.01),'D-2・D-３'!BO23+RANDBETWEEN(1,3)),0),0)&amp;"】")</f>
        <v/>
      </c>
      <c r="BP23" s="371" t="str">
        <f ca="1">IF('D-2・D-３'!BP23="","","【"&amp;ROUND(IFERROR(IF(ABS('D-2・D-３'!BP23)&gt;=10,IF('D-2・D-３'!BP23&gt;=0,'D-2・D-３'!BP23*RANDBETWEEN(80,90)*0.01,'D-2・D-３'!BP23*RANDBETWEEN(110,120)*0.01),'D-2・D-３'!BP23-RANDBETWEEN(1,3)),0),0)&amp;"～"&amp;ROUND(IFERROR(IF(ABS('D-2・D-３'!BP23)&gt;=10,IF('D-2・D-３'!BP23&gt;=0,'D-2・D-３'!BP23*RANDBETWEEN(110,120)*0.01,'D-2・D-３'!BP23*RANDBETWEEN(80,90)*0.01),'D-2・D-３'!BP23+RANDBETWEEN(1,3)),0),0)&amp;"】")</f>
        <v/>
      </c>
    </row>
    <row r="24" spans="2:68" ht="18" customHeight="1" x14ac:dyDescent="0.2">
      <c r="B24" s="969">
        <v>11</v>
      </c>
      <c r="C24" s="970"/>
      <c r="D24" s="364" t="str">
        <f>IF('D-2・D-３'!D24="","",'D-2・D-３'!D24)</f>
        <v/>
      </c>
      <c r="E24" s="358" t="str">
        <f>IF('D-2・D-３'!E24="","",'D-2・D-３'!E24)</f>
        <v/>
      </c>
      <c r="F24" s="359" t="str">
        <f>IF('D-2・D-３'!F24="","",'D-2・D-３'!F24)</f>
        <v/>
      </c>
      <c r="G24" s="373" t="str">
        <f>IF('D-2・D-３'!G24="","",'D-2・D-３'!G24)</f>
        <v/>
      </c>
      <c r="H24" s="364" t="str">
        <f>IF('D-2・D-３'!H24="","",'D-2・D-３'!H24)</f>
        <v/>
      </c>
      <c r="I24" s="358" t="str">
        <f>IF('D-2・D-３'!I24="","",'D-2・D-３'!I24)</f>
        <v/>
      </c>
      <c r="J24" s="364" t="str">
        <f>IF('D-2・D-３'!J24="","",'D-2・D-３'!J24)</f>
        <v/>
      </c>
      <c r="K24" s="358" t="str">
        <f>IF('D-2・D-３'!K24="","",'D-2・D-３'!K24)</f>
        <v/>
      </c>
      <c r="L24" s="364" t="str">
        <f>IF('D-2・D-３'!L24="","",'D-2・D-３'!L24)</f>
        <v/>
      </c>
      <c r="M24" s="358" t="str">
        <f>IF('D-2・D-３'!M24="","",'D-2・D-３'!M24)</f>
        <v/>
      </c>
      <c r="N24" s="364" t="str">
        <f>IF('D-2・D-３'!N24="","",'D-2・D-３'!N24)</f>
        <v/>
      </c>
      <c r="O24" s="358" t="str">
        <f>IF('D-2・D-３'!O24="","",'D-2・D-３'!O24)</f>
        <v/>
      </c>
      <c r="P24" s="364" t="str">
        <f>IF('D-2・D-３'!P24="","",'D-2・D-３'!P24)</f>
        <v/>
      </c>
      <c r="Q24" s="358" t="str">
        <f>IF('D-2・D-３'!Q24="","",'D-2・D-３'!Q24)</f>
        <v/>
      </c>
      <c r="R24" s="364" t="str">
        <f>IF('D-2・D-３'!R24="","",'D-2・D-３'!R24)</f>
        <v/>
      </c>
      <c r="S24" s="358" t="str">
        <f>IF('D-2・D-３'!S24="","",'D-2・D-３'!S24)</f>
        <v/>
      </c>
      <c r="T24" s="364" t="str">
        <f>IF('D-2・D-３'!T24="","",'D-2・D-３'!T24)</f>
        <v/>
      </c>
      <c r="U24" s="498" t="str">
        <f>IF('D-2・D-３'!U24="","",'D-2・D-３'!U24)</f>
        <v/>
      </c>
      <c r="V24" s="379" t="str">
        <f>IF('D-2・D-３'!V24="","",'D-2・D-３'!V24)</f>
        <v/>
      </c>
      <c r="W24" s="379" t="str">
        <f>IF('D-2・D-３'!W24="","",'D-2・D-３'!W24)</f>
        <v/>
      </c>
      <c r="X24" s="373" t="str">
        <f>IF('D-2・D-３'!X24="","",'D-2・D-３'!X24)</f>
        <v/>
      </c>
      <c r="Y24" s="373" t="str">
        <f>IF('D-2・D-３'!Y24="","",'D-2・D-３'!Y24)</f>
        <v/>
      </c>
      <c r="Z24" s="373" t="str">
        <f>IF('D-2・D-３'!Z24="","",'D-2・D-３'!Z24)</f>
        <v/>
      </c>
      <c r="AA24" s="373" t="str">
        <f>IF('D-2・D-３'!AA24="","",'D-2・D-３'!AA24)</f>
        <v/>
      </c>
      <c r="AB24" s="373" t="str">
        <f>IF('D-2・D-３'!AB24="","",'D-2・D-３'!AB24)</f>
        <v/>
      </c>
      <c r="AC24" s="360" t="str">
        <f>IF('D-2・D-３'!AC24="","",'D-2・D-３'!AC24)</f>
        <v/>
      </c>
      <c r="AD24" s="373" t="str">
        <f>IF('D-2・D-３'!AD24="","",'D-2・D-３'!AD24)</f>
        <v/>
      </c>
      <c r="AE24" s="369" t="str">
        <f ca="1">IF('D-2・D-３'!AE24="","","【"&amp;ROUND(IFERROR(IF(ABS('D-2・D-３'!AE24)&gt;=10,IF('D-2・D-３'!AE24&gt;=0,'D-2・D-３'!AE24*RANDBETWEEN(80,90)*0.01,'D-2・D-３'!AE24*RANDBETWEEN(110,120)*0.01),'D-2・D-３'!AE24-RANDBETWEEN(1,3)),0),0)&amp;"～"&amp;ROUND(IFERROR(IF(ABS('D-2・D-３'!AE24)&gt;=10,IF('D-2・D-３'!AE24&gt;=0,'D-2・D-３'!AE24*RANDBETWEEN(110,120)*0.01,'D-2・D-３'!AE24*RANDBETWEEN(80,90)*0.01),'D-2・D-３'!AE24+RANDBETWEEN(1,3)),0),0)&amp;"】")</f>
        <v/>
      </c>
      <c r="AF24" s="377" t="str">
        <f ca="1">IF('D-2・D-３'!AF24="","","【"&amp;ROUND(IFERROR(IF(ABS('D-2・D-３'!AF24)&gt;=10,IF('D-2・D-３'!AF24&gt;=0,'D-2・D-３'!AF24*RANDBETWEEN(80,90)*0.01,'D-2・D-３'!AF24*RANDBETWEEN(110,120)*0.01),'D-2・D-３'!AF24-RANDBETWEEN(1,3)),0),0)&amp;"～"&amp;ROUND(IFERROR(IF(ABS('D-2・D-３'!AF24)&gt;=10,IF('D-2・D-３'!AF24&gt;=0,'D-2・D-３'!AF24*RANDBETWEEN(110,120)*0.01,'D-2・D-３'!AF24*RANDBETWEEN(80,90)*0.01),'D-2・D-３'!AF24+RANDBETWEEN(1,3)),0),0)&amp;"】")</f>
        <v/>
      </c>
      <c r="AG24" s="369" t="str">
        <f ca="1">IF('D-2・D-３'!AG24="","","【"&amp;ROUND(IFERROR(IF(ABS('D-2・D-３'!AG24)&gt;=10,IF('D-2・D-３'!AG24&gt;=0,'D-2・D-３'!AG24*RANDBETWEEN(80,90)*0.01,'D-2・D-３'!AG24*RANDBETWEEN(110,120)*0.01),'D-2・D-３'!AG24-RANDBETWEEN(1,3)),0),0)&amp;"～"&amp;ROUND(IFERROR(IF(ABS('D-2・D-３'!AG24)&gt;=10,IF('D-2・D-３'!AG24&gt;=0,'D-2・D-３'!AG24*RANDBETWEEN(110,120)*0.01,'D-2・D-３'!AG24*RANDBETWEEN(80,90)*0.01),'D-2・D-３'!AG24+RANDBETWEEN(1,3)),0),0)&amp;"】")</f>
        <v/>
      </c>
      <c r="AH24" s="379" t="str">
        <f>IF('D-2・D-３'!AH24="","",'D-2・D-３'!AH24)</f>
        <v/>
      </c>
      <c r="AI24" s="362" t="str">
        <f>IF('D-2・D-３'!AI24="","",'D-2・D-３'!AI24)</f>
        <v/>
      </c>
      <c r="AJ24" s="369" t="str">
        <f ca="1">IF('D-2・D-３'!AJ24="","","【"&amp;ROUND(IFERROR(IF(ABS('D-2・D-３'!AJ24)&gt;=10,IF('D-2・D-３'!AJ24&gt;=0,'D-2・D-３'!AJ24*RANDBETWEEN(80,90)*0.01,'D-2・D-３'!AJ24*RANDBETWEEN(110,120)*0.01),'D-2・D-３'!AJ24-RANDBETWEEN(1,3)),0),0)&amp;"～"&amp;ROUND(IFERROR(IF(ABS('D-2・D-３'!AJ24)&gt;=10,IF('D-2・D-３'!AJ24&gt;=0,'D-2・D-３'!AJ24*RANDBETWEEN(110,120)*0.01,'D-2・D-３'!AJ24*RANDBETWEEN(80,90)*0.01),'D-2・D-３'!AJ24+RANDBETWEEN(1,3)),0),0)&amp;"】")</f>
        <v/>
      </c>
      <c r="AK24" s="373" t="str">
        <f>IF('D-2・D-３'!AK24="","",'D-2・D-３'!AK24)</f>
        <v/>
      </c>
      <c r="AL24" s="377" t="str">
        <f>IF('D-2・D-３'!AL24="","",'D-2・D-３'!AL24)</f>
        <v/>
      </c>
      <c r="AM24" s="379" t="str">
        <f>IF('D-2・D-３'!AM24="","",'D-2・D-３'!AM24)</f>
        <v/>
      </c>
      <c r="AN24" s="364" t="str">
        <f>IF('D-2・D-３'!AN24="","",'D-2・D-３'!AN24)</f>
        <v/>
      </c>
      <c r="AO24" s="369" t="str">
        <f ca="1">IF('D-2・D-３'!AO24="","","【"&amp;ROUND(IFERROR(IF(ABS('D-2・D-３'!AO24)&gt;=10,IF('D-2・D-３'!AO24&gt;=0,'D-2・D-３'!AO24*RANDBETWEEN(80,90)*0.01,'D-2・D-３'!AO24*RANDBETWEEN(110,120)*0.01),'D-2・D-３'!AO24-RANDBETWEEN(1,3)),0),0)&amp;"～"&amp;ROUND(IFERROR(IF(ABS('D-2・D-３'!AO24)&gt;=10,IF('D-2・D-３'!AO24&gt;=0,'D-2・D-３'!AO24*RANDBETWEEN(110,120)*0.01,'D-2・D-３'!AO24*RANDBETWEEN(80,90)*0.01),'D-2・D-３'!AO24+RANDBETWEEN(1,3)),0),0)&amp;"】")</f>
        <v/>
      </c>
      <c r="AP24" s="369" t="str">
        <f ca="1">IF('D-2・D-３'!AP24="","","【"&amp;ROUND(IFERROR(IF(ABS('D-2・D-３'!AP24)&gt;=10,IF('D-2・D-３'!AP24&gt;=0,'D-2・D-３'!AP24*RANDBETWEEN(80,90)*0.01,'D-2・D-３'!AP24*RANDBETWEEN(110,120)*0.01),'D-2・D-３'!AP24-RANDBETWEEN(1,3)),0),0)&amp;"～"&amp;ROUND(IFERROR(IF(ABS('D-2・D-３'!AP24)&gt;=10,IF('D-2・D-３'!AP24&gt;=0,'D-2・D-３'!AP24*RANDBETWEEN(110,120)*0.01,'D-2・D-３'!AP24*RANDBETWEEN(80,90)*0.01),'D-2・D-３'!AP24+RANDBETWEEN(1,3)),0),0)&amp;"】")</f>
        <v/>
      </c>
      <c r="AQ24" s="369" t="str">
        <f ca="1">IF('D-2・D-３'!AQ24="","","【"&amp;ROUND(IFERROR(IF(ABS('D-2・D-３'!AQ24)&gt;=10,IF('D-2・D-３'!AQ24&gt;=0,'D-2・D-３'!AQ24*RANDBETWEEN(80,90)*0.01,'D-2・D-３'!AQ24*RANDBETWEEN(110,120)*0.01),'D-2・D-３'!AQ24-RANDBETWEEN(1,3)),0),0)&amp;"～"&amp;ROUND(IFERROR(IF(ABS('D-2・D-３'!AQ24)&gt;=10,IF('D-2・D-３'!AQ24&gt;=0,'D-2・D-３'!AQ24*RANDBETWEEN(110,120)*0.01,'D-2・D-３'!AQ24*RANDBETWEEN(80,90)*0.01),'D-2・D-３'!AQ24+RANDBETWEEN(1,3)),0),0)&amp;"】")</f>
        <v/>
      </c>
      <c r="AR24" s="369" t="str">
        <f ca="1">IF('D-2・D-３'!AR24="","","【"&amp;ROUND(IFERROR(IF(ABS('D-2・D-３'!AR24)&gt;=10,IF('D-2・D-３'!AR24&gt;=0,'D-2・D-３'!AR24*RANDBETWEEN(80,90)*0.01,'D-2・D-３'!AR24*RANDBETWEEN(110,120)*0.01),'D-2・D-３'!AR24-RANDBETWEEN(1,3)),0),0)&amp;"～"&amp;ROUND(IFERROR(IF(ABS('D-2・D-３'!AR24)&gt;=10,IF('D-2・D-３'!AR24&gt;=0,'D-2・D-３'!AR24*RANDBETWEEN(110,120)*0.01,'D-2・D-３'!AR24*RANDBETWEEN(80,90)*0.01),'D-2・D-３'!AR24+RANDBETWEEN(1,3)),0),0)&amp;"】")</f>
        <v/>
      </c>
      <c r="AS24" s="369" t="str">
        <f ca="1">IF('D-2・D-３'!AS24="","","【"&amp;ROUND(IFERROR(IF(ABS('D-2・D-３'!AS24)&gt;=10,IF('D-2・D-３'!AS24&gt;=0,'D-2・D-３'!AS24*RANDBETWEEN(80,90)*0.01,'D-2・D-３'!AS24*RANDBETWEEN(110,120)*0.01),'D-2・D-３'!AS24-RANDBETWEEN(1,3)),0),0)&amp;"～"&amp;ROUND(IFERROR(IF(ABS('D-2・D-３'!AS24)&gt;=10,IF('D-2・D-３'!AS24&gt;=0,'D-2・D-３'!AS24*RANDBETWEEN(110,120)*0.01,'D-2・D-３'!AS24*RANDBETWEEN(80,90)*0.01),'D-2・D-３'!AS24+RANDBETWEEN(1,3)),0),0)&amp;"】")</f>
        <v/>
      </c>
      <c r="AT24" s="369" t="str">
        <f ca="1">IF('D-2・D-３'!AT24="","","【"&amp;ROUND(IFERROR(IF(ABS('D-2・D-３'!AT24)&gt;=10,IF('D-2・D-３'!AT24&gt;=0,'D-2・D-３'!AT24*RANDBETWEEN(80,90)*0.01,'D-2・D-３'!AT24*RANDBETWEEN(110,120)*0.01),'D-2・D-３'!AT24-RANDBETWEEN(1,3)),0),0)&amp;"～"&amp;ROUND(IFERROR(IF(ABS('D-2・D-３'!AT24)&gt;=10,IF('D-2・D-３'!AT24&gt;=0,'D-2・D-３'!AT24*RANDBETWEEN(110,120)*0.01,'D-2・D-３'!AT24*RANDBETWEEN(80,90)*0.01),'D-2・D-３'!AT24+RANDBETWEEN(1,3)),0),0)&amp;"】")</f>
        <v/>
      </c>
      <c r="AU24" s="369" t="str">
        <f ca="1">IF('D-2・D-３'!AU24="","","【"&amp;ROUND(IFERROR(IF(ABS('D-2・D-３'!AU24)&gt;=10,IF('D-2・D-３'!AU24&gt;=0,'D-2・D-３'!AU24*RANDBETWEEN(80,90)*0.01,'D-2・D-３'!AU24*RANDBETWEEN(110,120)*0.01),'D-2・D-３'!AU24-RANDBETWEEN(1,3)),0),0)&amp;"～"&amp;ROUND(IFERROR(IF(ABS('D-2・D-３'!AU24)&gt;=10,IF('D-2・D-３'!AU24&gt;=0,'D-2・D-３'!AU24*RANDBETWEEN(110,120)*0.01,'D-2・D-３'!AU24*RANDBETWEEN(80,90)*0.01),'D-2・D-３'!AU24+RANDBETWEEN(1,3)),0),0)&amp;"】")</f>
        <v/>
      </c>
      <c r="AV24" s="369" t="str">
        <f ca="1">IF('D-2・D-３'!AV24="","","【"&amp;ROUND(IFERROR(IF(ABS('D-2・D-３'!AV24)&gt;=10,IF('D-2・D-３'!AV24&gt;=0,'D-2・D-３'!AV24*RANDBETWEEN(80,90)*0.01,'D-2・D-３'!AV24*RANDBETWEEN(110,120)*0.01),'D-2・D-３'!AV24-RANDBETWEEN(1,3)),0),0)&amp;"～"&amp;ROUND(IFERROR(IF(ABS('D-2・D-３'!AV24)&gt;=10,IF('D-2・D-３'!AV24&gt;=0,'D-2・D-３'!AV24*RANDBETWEEN(110,120)*0.01,'D-2・D-３'!AV24*RANDBETWEEN(80,90)*0.01),'D-2・D-３'!AV24+RANDBETWEEN(1,3)),0),0)&amp;"】")</f>
        <v/>
      </c>
      <c r="AW24" s="125" t="str">
        <f>IF('D-2・D-３'!AW24="","",'D-2・D-３'!AW24)</f>
        <v/>
      </c>
      <c r="AX24" s="361" t="str">
        <f ca="1">IF('D-2・D-３'!AX24="","","【"&amp;ROUND(IFERROR(IF(ABS('D-2・D-３'!AX24)&gt;=10,IF('D-2・D-３'!AX24&gt;=0,'D-2・D-３'!AX24*RANDBETWEEN(80,90)*0.01,'D-2・D-３'!AX24*RANDBETWEEN(110,120)*0.01),'D-2・D-３'!AX24-RANDBETWEEN(1,3)),0),0)&amp;"～"&amp;ROUND(IFERROR(IF(ABS('D-2・D-３'!AX24)&gt;=10,IF('D-2・D-３'!AX24&gt;=0,'D-2・D-３'!AX24*RANDBETWEEN(110,120)*0.01,'D-2・D-３'!AX24*RANDBETWEEN(80,90)*0.01),'D-2・D-３'!AX24+RANDBETWEEN(1,3)),0),0)&amp;"】")</f>
        <v/>
      </c>
      <c r="AY24" s="361" t="str">
        <f ca="1">IF('D-2・D-３'!AY24="","","【"&amp;ROUND(IFERROR(IF(ABS('D-2・D-３'!AY24)&gt;=10,IF('D-2・D-３'!AY24&gt;=0,'D-2・D-３'!AY24*RANDBETWEEN(80,90)*0.01,'D-2・D-３'!AY24*RANDBETWEEN(110,120)*0.01),'D-2・D-３'!AY24-RANDBETWEEN(1,3)),0),0)&amp;"～"&amp;ROUND(IFERROR(IF(ABS('D-2・D-３'!AY24)&gt;=10,IF('D-2・D-３'!AY24&gt;=0,'D-2・D-３'!AY24*RANDBETWEEN(110,120)*0.01,'D-2・D-３'!AY24*RANDBETWEEN(80,90)*0.01),'D-2・D-３'!AY24+RANDBETWEEN(1,3)),0),0)&amp;"】")</f>
        <v/>
      </c>
      <c r="AZ24" s="361" t="str">
        <f ca="1">IF('D-2・D-３'!AZ24="","","【"&amp;ROUND(IFERROR(IF(ABS('D-2・D-３'!AZ24)&gt;=10,IF('D-2・D-３'!AZ24&gt;=0,'D-2・D-３'!AZ24*RANDBETWEEN(80,90)*0.01,'D-2・D-３'!AZ24*RANDBETWEEN(110,120)*0.01),'D-2・D-３'!AZ24-RANDBETWEEN(1,3)),0),0)&amp;"～"&amp;ROUND(IFERROR(IF(ABS('D-2・D-３'!AZ24)&gt;=10,IF('D-2・D-３'!AZ24&gt;=0,'D-2・D-３'!AZ24*RANDBETWEEN(110,120)*0.01,'D-2・D-３'!AZ24*RANDBETWEEN(80,90)*0.01),'D-2・D-３'!AZ24+RANDBETWEEN(1,3)),0),0)&amp;"】")</f>
        <v/>
      </c>
      <c r="BA24" s="361" t="str">
        <f ca="1">IF('D-2・D-３'!BA24="","","【"&amp;ROUND(IFERROR(IF(ABS('D-2・D-３'!BA24)&gt;=10,IF('D-2・D-３'!BA24&gt;=0,'D-2・D-３'!BA24*RANDBETWEEN(80,90)*0.01,'D-2・D-３'!BA24*RANDBETWEEN(110,120)*0.01),'D-2・D-３'!BA24-RANDBETWEEN(1,3)),0),0)&amp;"～"&amp;ROUND(IFERROR(IF(ABS('D-2・D-３'!BA24)&gt;=10,IF('D-2・D-３'!BA24&gt;=0,'D-2・D-３'!BA24*RANDBETWEEN(110,120)*0.01,'D-2・D-３'!BA24*RANDBETWEEN(80,90)*0.01),'D-2・D-３'!BA24+RANDBETWEEN(1,3)),0),0)&amp;"】")</f>
        <v/>
      </c>
      <c r="BB24" s="361" t="str">
        <f ca="1">IF('D-2・D-３'!BB24="","","【"&amp;ROUND(IFERROR(IF(ABS('D-2・D-３'!BB24)&gt;=10,IF('D-2・D-３'!BB24&gt;=0,'D-2・D-３'!BB24*RANDBETWEEN(80,90)*0.01,'D-2・D-３'!BB24*RANDBETWEEN(110,120)*0.01),'D-2・D-３'!BB24-RANDBETWEEN(1,3)),0),0)&amp;"～"&amp;ROUND(IFERROR(IF(ABS('D-2・D-３'!BB24)&gt;=10,IF('D-2・D-３'!BB24&gt;=0,'D-2・D-３'!BB24*RANDBETWEEN(110,120)*0.01,'D-2・D-３'!BB24*RANDBETWEEN(80,90)*0.01),'D-2・D-３'!BB24+RANDBETWEEN(1,3)),0),0)&amp;"】")</f>
        <v/>
      </c>
      <c r="BC24" s="373" t="str">
        <f>IF('D-2・D-３'!BC24="","",'D-2・D-３'!BC24)</f>
        <v/>
      </c>
      <c r="BD24" s="369" t="str">
        <f ca="1">IF('D-2・D-３'!BD24="","","【"&amp;ROUND(IFERROR(IF(ABS('D-2・D-３'!BD24)&gt;=10,IF('D-2・D-３'!BD24&gt;=0,'D-2・D-３'!BD24*RANDBETWEEN(80,90)*0.01,'D-2・D-３'!BD24*RANDBETWEEN(110,120)*0.01),'D-2・D-３'!BD24-RANDBETWEEN(1,3)),0),0)&amp;"～"&amp;ROUND(IFERROR(IF(ABS('D-2・D-３'!BD24)&gt;=10,IF('D-2・D-３'!BD24&gt;=0,'D-2・D-３'!BD24*RANDBETWEEN(110,120)*0.01,'D-2・D-３'!BD24*RANDBETWEEN(80,90)*0.01),'D-2・D-３'!BD24+RANDBETWEEN(1,3)),0),0)&amp;"】")</f>
        <v/>
      </c>
      <c r="BE24" s="364" t="str">
        <f>IF('D-2・D-３'!BE24="","",'D-2・D-３'!BE24)</f>
        <v/>
      </c>
      <c r="BF24" s="369" t="str">
        <f ca="1">IF('D-2・D-３'!BF24="","","【"&amp;ROUND(IFERROR(IF(ABS('D-2・D-３'!BF24)&gt;=10,IF('D-2・D-３'!BF24&gt;=0,'D-2・D-３'!BF24*RANDBETWEEN(80,90)*0.01,'D-2・D-３'!BF24*RANDBETWEEN(110,120)*0.01),'D-2・D-３'!BF24-RANDBETWEEN(1,3)),0),0)&amp;"～"&amp;ROUND(IFERROR(IF(ABS('D-2・D-３'!BF24)&gt;=10,IF('D-2・D-３'!BF24&gt;=0,'D-2・D-３'!BF24*RANDBETWEEN(110,120)*0.01,'D-2・D-３'!BF24*RANDBETWEEN(80,90)*0.01),'D-2・D-３'!BF24+RANDBETWEEN(1,3)),0),0)&amp;"】")</f>
        <v/>
      </c>
      <c r="BG24" s="369" t="str">
        <f ca="1">IF('D-2・D-３'!BG24="","","【"&amp;ROUND(IFERROR(IF(ABS('D-2・D-３'!BG24)&gt;=10,IF('D-2・D-３'!BG24&gt;=0,'D-2・D-３'!BG24*RANDBETWEEN(80,90)*0.01,'D-2・D-３'!BG24*RANDBETWEEN(110,120)*0.01),'D-2・D-３'!BG24-RANDBETWEEN(1,3)),0),0)&amp;"～"&amp;ROUND(IFERROR(IF(ABS('D-2・D-３'!BG24)&gt;=10,IF('D-2・D-３'!BG24&gt;=0,'D-2・D-３'!BG24*RANDBETWEEN(110,120)*0.01,'D-2・D-３'!BG24*RANDBETWEEN(80,90)*0.01),'D-2・D-３'!BG24+RANDBETWEEN(1,3)),0),0)&amp;"】")</f>
        <v/>
      </c>
      <c r="BH24" s="369" t="str">
        <f ca="1">IF('D-2・D-３'!BH24="","","【"&amp;ROUND(IFERROR(IF(ABS('D-2・D-３'!BH24)&gt;=10,IF('D-2・D-３'!BH24&gt;=0,'D-2・D-３'!BH24*RANDBETWEEN(80,90)*0.01,'D-2・D-３'!BH24*RANDBETWEEN(110,120)*0.01),'D-2・D-３'!BH24-RANDBETWEEN(1,3)),0),0)&amp;"～"&amp;ROUND(IFERROR(IF(ABS('D-2・D-３'!BH24)&gt;=10,IF('D-2・D-３'!BH24&gt;=0,'D-2・D-３'!BH24*RANDBETWEEN(110,120)*0.01,'D-2・D-３'!BH24*RANDBETWEEN(80,90)*0.01),'D-2・D-３'!BH24+RANDBETWEEN(1,3)),0),0)&amp;"】")</f>
        <v/>
      </c>
      <c r="BI24" s="379" t="str">
        <f>IF('D-2・D-３'!BI24="","",'D-2・D-３'!BI24)</f>
        <v/>
      </c>
      <c r="BJ24" s="373" t="str">
        <f>IF('D-2・D-３'!BJ24="","",'D-2・D-３'!BJ24)</f>
        <v/>
      </c>
      <c r="BK24" s="369" t="str">
        <f ca="1">IF('D-2・D-３'!BK24="","","【"&amp;ROUND(IFERROR(IF(ABS('D-2・D-３'!BK24)&gt;=10,IF('D-2・D-３'!BK24&gt;=0,'D-2・D-３'!BK24*RANDBETWEEN(80,90)*0.01,'D-2・D-３'!BK24*RANDBETWEEN(110,120)*0.01),'D-2・D-３'!BK24-RANDBETWEEN(1,3)),0),0)&amp;"～"&amp;ROUND(IFERROR(IF(ABS('D-2・D-３'!BK24)&gt;=10,IF('D-2・D-３'!BK24&gt;=0,'D-2・D-３'!BK24*RANDBETWEEN(110,120)*0.01,'D-2・D-３'!BK24*RANDBETWEEN(80,90)*0.01),'D-2・D-３'!BK24+RANDBETWEEN(1,3)),0),0)&amp;"】")</f>
        <v/>
      </c>
      <c r="BL24" s="369" t="str">
        <f ca="1">IF('D-2・D-３'!BL24="","","【"&amp;ROUND(IFERROR(IF(ABS('D-2・D-３'!BL24)&gt;=10,IF('D-2・D-３'!BL24&gt;=0,'D-2・D-３'!BL24*RANDBETWEEN(80,90)*0.01,'D-2・D-３'!BL24*RANDBETWEEN(110,120)*0.01),'D-2・D-３'!BL24-RANDBETWEEN(1,3)),0),0)&amp;"～"&amp;ROUND(IFERROR(IF(ABS('D-2・D-３'!BL24)&gt;=10,IF('D-2・D-３'!BL24&gt;=0,'D-2・D-３'!BL24*RANDBETWEEN(110,120)*0.01,'D-2・D-３'!BL24*RANDBETWEEN(80,90)*0.01),'D-2・D-３'!BL24+RANDBETWEEN(1,3)),0),0)&amp;"】")</f>
        <v/>
      </c>
      <c r="BM24" s="369" t="str">
        <f ca="1">IF('D-2・D-３'!BM24="","","【"&amp;ROUND(IFERROR(IF(ABS('D-2・D-３'!BM24)&gt;=10,IF('D-2・D-３'!BM24&gt;=0,'D-2・D-３'!BM24*RANDBETWEEN(80,90)*0.01,'D-2・D-３'!BM24*RANDBETWEEN(110,120)*0.01),'D-2・D-３'!BM24-RANDBETWEEN(1,3)),0),0)&amp;"～"&amp;ROUND(IFERROR(IF(ABS('D-2・D-３'!BM24)&gt;=10,IF('D-2・D-３'!BM24&gt;=0,'D-2・D-３'!BM24*RANDBETWEEN(110,120)*0.01,'D-2・D-３'!BM24*RANDBETWEEN(80,90)*0.01),'D-2・D-３'!BM24+RANDBETWEEN(1,3)),0),0)&amp;"】")</f>
        <v/>
      </c>
      <c r="BN24" s="369" t="str">
        <f ca="1">IF('D-2・D-３'!BN24="","","【"&amp;ROUND(IFERROR(IF(ABS('D-2・D-３'!BN24)&gt;=10,IF('D-2・D-３'!BN24&gt;=0,'D-2・D-３'!BN24*RANDBETWEEN(80,90)*0.01,'D-2・D-３'!BN24*RANDBETWEEN(110,120)*0.01),'D-2・D-３'!BN24-RANDBETWEEN(1,3)),0),0)&amp;"～"&amp;ROUND(IFERROR(IF(ABS('D-2・D-３'!BN24)&gt;=10,IF('D-2・D-３'!BN24&gt;=0,'D-2・D-３'!BN24*RANDBETWEEN(110,120)*0.01,'D-2・D-３'!BN24*RANDBETWEEN(80,90)*0.01),'D-2・D-３'!BN24+RANDBETWEEN(1,3)),0),0)&amp;"】")</f>
        <v/>
      </c>
      <c r="BO24" s="369" t="str">
        <f ca="1">IF('D-2・D-３'!BO24="","","【"&amp;ROUND(IFERROR(IF(ABS('D-2・D-３'!BO24)&gt;=10,IF('D-2・D-３'!BO24&gt;=0,'D-2・D-３'!BO24*RANDBETWEEN(80,90)*0.01,'D-2・D-３'!BO24*RANDBETWEEN(110,120)*0.01),'D-2・D-３'!BO24-RANDBETWEEN(1,3)),0),0)&amp;"～"&amp;ROUND(IFERROR(IF(ABS('D-2・D-３'!BO24)&gt;=10,IF('D-2・D-３'!BO24&gt;=0,'D-2・D-３'!BO24*RANDBETWEEN(110,120)*0.01,'D-2・D-３'!BO24*RANDBETWEEN(80,90)*0.01),'D-2・D-３'!BO24+RANDBETWEEN(1,3)),0),0)&amp;"】")</f>
        <v/>
      </c>
      <c r="BP24" s="371" t="str">
        <f ca="1">IF('D-2・D-３'!BP24="","","【"&amp;ROUND(IFERROR(IF(ABS('D-2・D-３'!BP24)&gt;=10,IF('D-2・D-３'!BP24&gt;=0,'D-2・D-３'!BP24*RANDBETWEEN(80,90)*0.01,'D-2・D-３'!BP24*RANDBETWEEN(110,120)*0.01),'D-2・D-３'!BP24-RANDBETWEEN(1,3)),0),0)&amp;"～"&amp;ROUND(IFERROR(IF(ABS('D-2・D-３'!BP24)&gt;=10,IF('D-2・D-３'!BP24&gt;=0,'D-2・D-３'!BP24*RANDBETWEEN(110,120)*0.01,'D-2・D-３'!BP24*RANDBETWEEN(80,90)*0.01),'D-2・D-３'!BP24+RANDBETWEEN(1,3)),0),0)&amp;"】")</f>
        <v/>
      </c>
    </row>
    <row r="25" spans="2:68" ht="18" customHeight="1" x14ac:dyDescent="0.2">
      <c r="B25" s="969">
        <v>12</v>
      </c>
      <c r="C25" s="970"/>
      <c r="D25" s="364" t="str">
        <f>IF('D-2・D-３'!D25="","",'D-2・D-３'!D25)</f>
        <v/>
      </c>
      <c r="E25" s="358" t="str">
        <f>IF('D-2・D-３'!E25="","",'D-2・D-３'!E25)</f>
        <v/>
      </c>
      <c r="F25" s="359" t="str">
        <f>IF('D-2・D-３'!F25="","",'D-2・D-３'!F25)</f>
        <v/>
      </c>
      <c r="G25" s="373" t="str">
        <f>IF('D-2・D-３'!G25="","",'D-2・D-３'!G25)</f>
        <v/>
      </c>
      <c r="H25" s="364" t="str">
        <f>IF('D-2・D-３'!H25="","",'D-2・D-３'!H25)</f>
        <v/>
      </c>
      <c r="I25" s="358" t="str">
        <f>IF('D-2・D-３'!I25="","",'D-2・D-３'!I25)</f>
        <v/>
      </c>
      <c r="J25" s="364" t="str">
        <f>IF('D-2・D-３'!J25="","",'D-2・D-３'!J25)</f>
        <v/>
      </c>
      <c r="K25" s="358" t="str">
        <f>IF('D-2・D-３'!K25="","",'D-2・D-３'!K25)</f>
        <v/>
      </c>
      <c r="L25" s="364" t="str">
        <f>IF('D-2・D-３'!L25="","",'D-2・D-３'!L25)</f>
        <v/>
      </c>
      <c r="M25" s="358" t="str">
        <f>IF('D-2・D-３'!M25="","",'D-2・D-３'!M25)</f>
        <v/>
      </c>
      <c r="N25" s="364" t="str">
        <f>IF('D-2・D-３'!N25="","",'D-2・D-３'!N25)</f>
        <v/>
      </c>
      <c r="O25" s="358" t="str">
        <f>IF('D-2・D-３'!O25="","",'D-2・D-３'!O25)</f>
        <v/>
      </c>
      <c r="P25" s="364" t="str">
        <f>IF('D-2・D-３'!P25="","",'D-2・D-３'!P25)</f>
        <v/>
      </c>
      <c r="Q25" s="358" t="str">
        <f>IF('D-2・D-３'!Q25="","",'D-2・D-３'!Q25)</f>
        <v/>
      </c>
      <c r="R25" s="364" t="str">
        <f>IF('D-2・D-３'!R25="","",'D-2・D-３'!R25)</f>
        <v/>
      </c>
      <c r="S25" s="358" t="str">
        <f>IF('D-2・D-３'!S25="","",'D-2・D-３'!S25)</f>
        <v/>
      </c>
      <c r="T25" s="364" t="str">
        <f>IF('D-2・D-３'!T25="","",'D-2・D-３'!T25)</f>
        <v/>
      </c>
      <c r="U25" s="498" t="str">
        <f>IF('D-2・D-３'!U25="","",'D-2・D-３'!U25)</f>
        <v/>
      </c>
      <c r="V25" s="379" t="str">
        <f>IF('D-2・D-３'!V25="","",'D-2・D-３'!V25)</f>
        <v/>
      </c>
      <c r="W25" s="379" t="str">
        <f>IF('D-2・D-３'!W25="","",'D-2・D-３'!W25)</f>
        <v/>
      </c>
      <c r="X25" s="373" t="str">
        <f>IF('D-2・D-３'!X25="","",'D-2・D-３'!X25)</f>
        <v/>
      </c>
      <c r="Y25" s="373" t="str">
        <f>IF('D-2・D-３'!Y25="","",'D-2・D-３'!Y25)</f>
        <v/>
      </c>
      <c r="Z25" s="373" t="str">
        <f>IF('D-2・D-３'!Z25="","",'D-2・D-３'!Z25)</f>
        <v/>
      </c>
      <c r="AA25" s="373" t="str">
        <f>IF('D-2・D-３'!AA25="","",'D-2・D-３'!AA25)</f>
        <v/>
      </c>
      <c r="AB25" s="373" t="str">
        <f>IF('D-2・D-３'!AB25="","",'D-2・D-３'!AB25)</f>
        <v/>
      </c>
      <c r="AC25" s="360" t="str">
        <f>IF('D-2・D-３'!AC25="","",'D-2・D-３'!AC25)</f>
        <v/>
      </c>
      <c r="AD25" s="373" t="str">
        <f>IF('D-2・D-３'!AD25="","",'D-2・D-３'!AD25)</f>
        <v/>
      </c>
      <c r="AE25" s="369" t="str">
        <f ca="1">IF('D-2・D-３'!AE25="","","【"&amp;ROUND(IFERROR(IF(ABS('D-2・D-３'!AE25)&gt;=10,IF('D-2・D-３'!AE25&gt;=0,'D-2・D-３'!AE25*RANDBETWEEN(80,90)*0.01,'D-2・D-３'!AE25*RANDBETWEEN(110,120)*0.01),'D-2・D-３'!AE25-RANDBETWEEN(1,3)),0),0)&amp;"～"&amp;ROUND(IFERROR(IF(ABS('D-2・D-３'!AE25)&gt;=10,IF('D-2・D-３'!AE25&gt;=0,'D-2・D-３'!AE25*RANDBETWEEN(110,120)*0.01,'D-2・D-３'!AE25*RANDBETWEEN(80,90)*0.01),'D-2・D-３'!AE25+RANDBETWEEN(1,3)),0),0)&amp;"】")</f>
        <v/>
      </c>
      <c r="AF25" s="377" t="str">
        <f ca="1">IF('D-2・D-３'!AF25="","","【"&amp;ROUND(IFERROR(IF(ABS('D-2・D-３'!AF25)&gt;=10,IF('D-2・D-３'!AF25&gt;=0,'D-2・D-３'!AF25*RANDBETWEEN(80,90)*0.01,'D-2・D-３'!AF25*RANDBETWEEN(110,120)*0.01),'D-2・D-３'!AF25-RANDBETWEEN(1,3)),0),0)&amp;"～"&amp;ROUND(IFERROR(IF(ABS('D-2・D-３'!AF25)&gt;=10,IF('D-2・D-３'!AF25&gt;=0,'D-2・D-３'!AF25*RANDBETWEEN(110,120)*0.01,'D-2・D-３'!AF25*RANDBETWEEN(80,90)*0.01),'D-2・D-３'!AF25+RANDBETWEEN(1,3)),0),0)&amp;"】")</f>
        <v/>
      </c>
      <c r="AG25" s="369" t="str">
        <f ca="1">IF('D-2・D-３'!AG25="","","【"&amp;ROUND(IFERROR(IF(ABS('D-2・D-３'!AG25)&gt;=10,IF('D-2・D-３'!AG25&gt;=0,'D-2・D-３'!AG25*RANDBETWEEN(80,90)*0.01,'D-2・D-３'!AG25*RANDBETWEEN(110,120)*0.01),'D-2・D-３'!AG25-RANDBETWEEN(1,3)),0),0)&amp;"～"&amp;ROUND(IFERROR(IF(ABS('D-2・D-３'!AG25)&gt;=10,IF('D-2・D-３'!AG25&gt;=0,'D-2・D-３'!AG25*RANDBETWEEN(110,120)*0.01,'D-2・D-３'!AG25*RANDBETWEEN(80,90)*0.01),'D-2・D-３'!AG25+RANDBETWEEN(1,3)),0),0)&amp;"】")</f>
        <v/>
      </c>
      <c r="AH25" s="379" t="str">
        <f>IF('D-2・D-３'!AH25="","",'D-2・D-３'!AH25)</f>
        <v/>
      </c>
      <c r="AI25" s="362" t="str">
        <f>IF('D-2・D-３'!AI25="","",'D-2・D-３'!AI25)</f>
        <v/>
      </c>
      <c r="AJ25" s="369" t="str">
        <f ca="1">IF('D-2・D-３'!AJ25="","","【"&amp;ROUND(IFERROR(IF(ABS('D-2・D-３'!AJ25)&gt;=10,IF('D-2・D-３'!AJ25&gt;=0,'D-2・D-３'!AJ25*RANDBETWEEN(80,90)*0.01,'D-2・D-３'!AJ25*RANDBETWEEN(110,120)*0.01),'D-2・D-３'!AJ25-RANDBETWEEN(1,3)),0),0)&amp;"～"&amp;ROUND(IFERROR(IF(ABS('D-2・D-３'!AJ25)&gt;=10,IF('D-2・D-３'!AJ25&gt;=0,'D-2・D-３'!AJ25*RANDBETWEEN(110,120)*0.01,'D-2・D-３'!AJ25*RANDBETWEEN(80,90)*0.01),'D-2・D-３'!AJ25+RANDBETWEEN(1,3)),0),0)&amp;"】")</f>
        <v/>
      </c>
      <c r="AK25" s="373" t="str">
        <f>IF('D-2・D-３'!AK25="","",'D-2・D-３'!AK25)</f>
        <v/>
      </c>
      <c r="AL25" s="377" t="str">
        <f>IF('D-2・D-３'!AL25="","",'D-2・D-３'!AL25)</f>
        <v/>
      </c>
      <c r="AM25" s="379" t="str">
        <f>IF('D-2・D-３'!AM25="","",'D-2・D-３'!AM25)</f>
        <v/>
      </c>
      <c r="AN25" s="364" t="str">
        <f>IF('D-2・D-３'!AN25="","",'D-2・D-３'!AN25)</f>
        <v/>
      </c>
      <c r="AO25" s="369" t="str">
        <f ca="1">IF('D-2・D-３'!AO25="","","【"&amp;ROUND(IFERROR(IF(ABS('D-2・D-３'!AO25)&gt;=10,IF('D-2・D-３'!AO25&gt;=0,'D-2・D-３'!AO25*RANDBETWEEN(80,90)*0.01,'D-2・D-３'!AO25*RANDBETWEEN(110,120)*0.01),'D-2・D-３'!AO25-RANDBETWEEN(1,3)),0),0)&amp;"～"&amp;ROUND(IFERROR(IF(ABS('D-2・D-３'!AO25)&gt;=10,IF('D-2・D-３'!AO25&gt;=0,'D-2・D-３'!AO25*RANDBETWEEN(110,120)*0.01,'D-2・D-３'!AO25*RANDBETWEEN(80,90)*0.01),'D-2・D-３'!AO25+RANDBETWEEN(1,3)),0),0)&amp;"】")</f>
        <v/>
      </c>
      <c r="AP25" s="369" t="str">
        <f ca="1">IF('D-2・D-３'!AP25="","","【"&amp;ROUND(IFERROR(IF(ABS('D-2・D-３'!AP25)&gt;=10,IF('D-2・D-３'!AP25&gt;=0,'D-2・D-３'!AP25*RANDBETWEEN(80,90)*0.01,'D-2・D-３'!AP25*RANDBETWEEN(110,120)*0.01),'D-2・D-３'!AP25-RANDBETWEEN(1,3)),0),0)&amp;"～"&amp;ROUND(IFERROR(IF(ABS('D-2・D-３'!AP25)&gt;=10,IF('D-2・D-３'!AP25&gt;=0,'D-2・D-３'!AP25*RANDBETWEEN(110,120)*0.01,'D-2・D-３'!AP25*RANDBETWEEN(80,90)*0.01),'D-2・D-３'!AP25+RANDBETWEEN(1,3)),0),0)&amp;"】")</f>
        <v/>
      </c>
      <c r="AQ25" s="369" t="str">
        <f ca="1">IF('D-2・D-３'!AQ25="","","【"&amp;ROUND(IFERROR(IF(ABS('D-2・D-３'!AQ25)&gt;=10,IF('D-2・D-３'!AQ25&gt;=0,'D-2・D-３'!AQ25*RANDBETWEEN(80,90)*0.01,'D-2・D-３'!AQ25*RANDBETWEEN(110,120)*0.01),'D-2・D-３'!AQ25-RANDBETWEEN(1,3)),0),0)&amp;"～"&amp;ROUND(IFERROR(IF(ABS('D-2・D-３'!AQ25)&gt;=10,IF('D-2・D-３'!AQ25&gt;=0,'D-2・D-３'!AQ25*RANDBETWEEN(110,120)*0.01,'D-2・D-３'!AQ25*RANDBETWEEN(80,90)*0.01),'D-2・D-３'!AQ25+RANDBETWEEN(1,3)),0),0)&amp;"】")</f>
        <v/>
      </c>
      <c r="AR25" s="369" t="str">
        <f ca="1">IF('D-2・D-３'!AR25="","","【"&amp;ROUND(IFERROR(IF(ABS('D-2・D-３'!AR25)&gt;=10,IF('D-2・D-３'!AR25&gt;=0,'D-2・D-３'!AR25*RANDBETWEEN(80,90)*0.01,'D-2・D-３'!AR25*RANDBETWEEN(110,120)*0.01),'D-2・D-３'!AR25-RANDBETWEEN(1,3)),0),0)&amp;"～"&amp;ROUND(IFERROR(IF(ABS('D-2・D-３'!AR25)&gt;=10,IF('D-2・D-３'!AR25&gt;=0,'D-2・D-３'!AR25*RANDBETWEEN(110,120)*0.01,'D-2・D-３'!AR25*RANDBETWEEN(80,90)*0.01),'D-2・D-３'!AR25+RANDBETWEEN(1,3)),0),0)&amp;"】")</f>
        <v/>
      </c>
      <c r="AS25" s="369" t="str">
        <f ca="1">IF('D-2・D-３'!AS25="","","【"&amp;ROUND(IFERROR(IF(ABS('D-2・D-３'!AS25)&gt;=10,IF('D-2・D-３'!AS25&gt;=0,'D-2・D-３'!AS25*RANDBETWEEN(80,90)*0.01,'D-2・D-３'!AS25*RANDBETWEEN(110,120)*0.01),'D-2・D-３'!AS25-RANDBETWEEN(1,3)),0),0)&amp;"～"&amp;ROUND(IFERROR(IF(ABS('D-2・D-３'!AS25)&gt;=10,IF('D-2・D-３'!AS25&gt;=0,'D-2・D-３'!AS25*RANDBETWEEN(110,120)*0.01,'D-2・D-３'!AS25*RANDBETWEEN(80,90)*0.01),'D-2・D-３'!AS25+RANDBETWEEN(1,3)),0),0)&amp;"】")</f>
        <v/>
      </c>
      <c r="AT25" s="369" t="str">
        <f ca="1">IF('D-2・D-３'!AT25="","","【"&amp;ROUND(IFERROR(IF(ABS('D-2・D-３'!AT25)&gt;=10,IF('D-2・D-３'!AT25&gt;=0,'D-2・D-３'!AT25*RANDBETWEEN(80,90)*0.01,'D-2・D-３'!AT25*RANDBETWEEN(110,120)*0.01),'D-2・D-３'!AT25-RANDBETWEEN(1,3)),0),0)&amp;"～"&amp;ROUND(IFERROR(IF(ABS('D-2・D-３'!AT25)&gt;=10,IF('D-2・D-３'!AT25&gt;=0,'D-2・D-３'!AT25*RANDBETWEEN(110,120)*0.01,'D-2・D-３'!AT25*RANDBETWEEN(80,90)*0.01),'D-2・D-３'!AT25+RANDBETWEEN(1,3)),0),0)&amp;"】")</f>
        <v/>
      </c>
      <c r="AU25" s="369" t="str">
        <f ca="1">IF('D-2・D-３'!AU25="","","【"&amp;ROUND(IFERROR(IF(ABS('D-2・D-３'!AU25)&gt;=10,IF('D-2・D-３'!AU25&gt;=0,'D-2・D-３'!AU25*RANDBETWEEN(80,90)*0.01,'D-2・D-３'!AU25*RANDBETWEEN(110,120)*0.01),'D-2・D-３'!AU25-RANDBETWEEN(1,3)),0),0)&amp;"～"&amp;ROUND(IFERROR(IF(ABS('D-2・D-３'!AU25)&gt;=10,IF('D-2・D-３'!AU25&gt;=0,'D-2・D-３'!AU25*RANDBETWEEN(110,120)*0.01,'D-2・D-３'!AU25*RANDBETWEEN(80,90)*0.01),'D-2・D-３'!AU25+RANDBETWEEN(1,3)),0),0)&amp;"】")</f>
        <v/>
      </c>
      <c r="AV25" s="369" t="str">
        <f ca="1">IF('D-2・D-３'!AV25="","","【"&amp;ROUND(IFERROR(IF(ABS('D-2・D-３'!AV25)&gt;=10,IF('D-2・D-３'!AV25&gt;=0,'D-2・D-３'!AV25*RANDBETWEEN(80,90)*0.01,'D-2・D-３'!AV25*RANDBETWEEN(110,120)*0.01),'D-2・D-３'!AV25-RANDBETWEEN(1,3)),0),0)&amp;"～"&amp;ROUND(IFERROR(IF(ABS('D-2・D-３'!AV25)&gt;=10,IF('D-2・D-３'!AV25&gt;=0,'D-2・D-３'!AV25*RANDBETWEEN(110,120)*0.01,'D-2・D-３'!AV25*RANDBETWEEN(80,90)*0.01),'D-2・D-３'!AV25+RANDBETWEEN(1,3)),0),0)&amp;"】")</f>
        <v/>
      </c>
      <c r="AW25" s="125" t="str">
        <f>IF('D-2・D-３'!AW25="","",'D-2・D-３'!AW25)</f>
        <v/>
      </c>
      <c r="AX25" s="361" t="str">
        <f ca="1">IF('D-2・D-３'!AX25="","","【"&amp;ROUND(IFERROR(IF(ABS('D-2・D-３'!AX25)&gt;=10,IF('D-2・D-３'!AX25&gt;=0,'D-2・D-３'!AX25*RANDBETWEEN(80,90)*0.01,'D-2・D-３'!AX25*RANDBETWEEN(110,120)*0.01),'D-2・D-３'!AX25-RANDBETWEEN(1,3)),0),0)&amp;"～"&amp;ROUND(IFERROR(IF(ABS('D-2・D-３'!AX25)&gt;=10,IF('D-2・D-３'!AX25&gt;=0,'D-2・D-３'!AX25*RANDBETWEEN(110,120)*0.01,'D-2・D-３'!AX25*RANDBETWEEN(80,90)*0.01),'D-2・D-３'!AX25+RANDBETWEEN(1,3)),0),0)&amp;"】")</f>
        <v/>
      </c>
      <c r="AY25" s="361" t="str">
        <f ca="1">IF('D-2・D-３'!AY25="","","【"&amp;ROUND(IFERROR(IF(ABS('D-2・D-３'!AY25)&gt;=10,IF('D-2・D-３'!AY25&gt;=0,'D-2・D-３'!AY25*RANDBETWEEN(80,90)*0.01,'D-2・D-３'!AY25*RANDBETWEEN(110,120)*0.01),'D-2・D-３'!AY25-RANDBETWEEN(1,3)),0),0)&amp;"～"&amp;ROUND(IFERROR(IF(ABS('D-2・D-３'!AY25)&gt;=10,IF('D-2・D-３'!AY25&gt;=0,'D-2・D-３'!AY25*RANDBETWEEN(110,120)*0.01,'D-2・D-３'!AY25*RANDBETWEEN(80,90)*0.01),'D-2・D-３'!AY25+RANDBETWEEN(1,3)),0),0)&amp;"】")</f>
        <v/>
      </c>
      <c r="AZ25" s="361" t="str">
        <f ca="1">IF('D-2・D-３'!AZ25="","","【"&amp;ROUND(IFERROR(IF(ABS('D-2・D-３'!AZ25)&gt;=10,IF('D-2・D-３'!AZ25&gt;=0,'D-2・D-３'!AZ25*RANDBETWEEN(80,90)*0.01,'D-2・D-３'!AZ25*RANDBETWEEN(110,120)*0.01),'D-2・D-３'!AZ25-RANDBETWEEN(1,3)),0),0)&amp;"～"&amp;ROUND(IFERROR(IF(ABS('D-2・D-３'!AZ25)&gt;=10,IF('D-2・D-３'!AZ25&gt;=0,'D-2・D-３'!AZ25*RANDBETWEEN(110,120)*0.01,'D-2・D-３'!AZ25*RANDBETWEEN(80,90)*0.01),'D-2・D-３'!AZ25+RANDBETWEEN(1,3)),0),0)&amp;"】")</f>
        <v/>
      </c>
      <c r="BA25" s="361" t="str">
        <f ca="1">IF('D-2・D-３'!BA25="","","【"&amp;ROUND(IFERROR(IF(ABS('D-2・D-３'!BA25)&gt;=10,IF('D-2・D-３'!BA25&gt;=0,'D-2・D-３'!BA25*RANDBETWEEN(80,90)*0.01,'D-2・D-３'!BA25*RANDBETWEEN(110,120)*0.01),'D-2・D-３'!BA25-RANDBETWEEN(1,3)),0),0)&amp;"～"&amp;ROUND(IFERROR(IF(ABS('D-2・D-３'!BA25)&gt;=10,IF('D-2・D-３'!BA25&gt;=0,'D-2・D-３'!BA25*RANDBETWEEN(110,120)*0.01,'D-2・D-３'!BA25*RANDBETWEEN(80,90)*0.01),'D-2・D-３'!BA25+RANDBETWEEN(1,3)),0),0)&amp;"】")</f>
        <v/>
      </c>
      <c r="BB25" s="361" t="str">
        <f ca="1">IF('D-2・D-３'!BB25="","","【"&amp;ROUND(IFERROR(IF(ABS('D-2・D-３'!BB25)&gt;=10,IF('D-2・D-３'!BB25&gt;=0,'D-2・D-３'!BB25*RANDBETWEEN(80,90)*0.01,'D-2・D-３'!BB25*RANDBETWEEN(110,120)*0.01),'D-2・D-３'!BB25-RANDBETWEEN(1,3)),0),0)&amp;"～"&amp;ROUND(IFERROR(IF(ABS('D-2・D-３'!BB25)&gt;=10,IF('D-2・D-３'!BB25&gt;=0,'D-2・D-３'!BB25*RANDBETWEEN(110,120)*0.01,'D-2・D-３'!BB25*RANDBETWEEN(80,90)*0.01),'D-2・D-３'!BB25+RANDBETWEEN(1,3)),0),0)&amp;"】")</f>
        <v/>
      </c>
      <c r="BC25" s="373" t="str">
        <f>IF('D-2・D-３'!BC25="","",'D-2・D-３'!BC25)</f>
        <v/>
      </c>
      <c r="BD25" s="369" t="str">
        <f ca="1">IF('D-2・D-３'!BD25="","","【"&amp;ROUND(IFERROR(IF(ABS('D-2・D-３'!BD25)&gt;=10,IF('D-2・D-３'!BD25&gt;=0,'D-2・D-３'!BD25*RANDBETWEEN(80,90)*0.01,'D-2・D-３'!BD25*RANDBETWEEN(110,120)*0.01),'D-2・D-３'!BD25-RANDBETWEEN(1,3)),0),0)&amp;"～"&amp;ROUND(IFERROR(IF(ABS('D-2・D-３'!BD25)&gt;=10,IF('D-2・D-３'!BD25&gt;=0,'D-2・D-３'!BD25*RANDBETWEEN(110,120)*0.01,'D-2・D-３'!BD25*RANDBETWEEN(80,90)*0.01),'D-2・D-３'!BD25+RANDBETWEEN(1,3)),0),0)&amp;"】")</f>
        <v/>
      </c>
      <c r="BE25" s="364" t="str">
        <f>IF('D-2・D-３'!BE25="","",'D-2・D-３'!BE25)</f>
        <v/>
      </c>
      <c r="BF25" s="369" t="str">
        <f ca="1">IF('D-2・D-３'!BF25="","","【"&amp;ROUND(IFERROR(IF(ABS('D-2・D-３'!BF25)&gt;=10,IF('D-2・D-３'!BF25&gt;=0,'D-2・D-３'!BF25*RANDBETWEEN(80,90)*0.01,'D-2・D-３'!BF25*RANDBETWEEN(110,120)*0.01),'D-2・D-３'!BF25-RANDBETWEEN(1,3)),0),0)&amp;"～"&amp;ROUND(IFERROR(IF(ABS('D-2・D-３'!BF25)&gt;=10,IF('D-2・D-３'!BF25&gt;=0,'D-2・D-３'!BF25*RANDBETWEEN(110,120)*0.01,'D-2・D-３'!BF25*RANDBETWEEN(80,90)*0.01),'D-2・D-３'!BF25+RANDBETWEEN(1,3)),0),0)&amp;"】")</f>
        <v/>
      </c>
      <c r="BG25" s="369" t="str">
        <f ca="1">IF('D-2・D-３'!BG25="","","【"&amp;ROUND(IFERROR(IF(ABS('D-2・D-３'!BG25)&gt;=10,IF('D-2・D-３'!BG25&gt;=0,'D-2・D-３'!BG25*RANDBETWEEN(80,90)*0.01,'D-2・D-３'!BG25*RANDBETWEEN(110,120)*0.01),'D-2・D-３'!BG25-RANDBETWEEN(1,3)),0),0)&amp;"～"&amp;ROUND(IFERROR(IF(ABS('D-2・D-３'!BG25)&gt;=10,IF('D-2・D-３'!BG25&gt;=0,'D-2・D-３'!BG25*RANDBETWEEN(110,120)*0.01,'D-2・D-３'!BG25*RANDBETWEEN(80,90)*0.01),'D-2・D-３'!BG25+RANDBETWEEN(1,3)),0),0)&amp;"】")</f>
        <v/>
      </c>
      <c r="BH25" s="369" t="str">
        <f ca="1">IF('D-2・D-３'!BH25="","","【"&amp;ROUND(IFERROR(IF(ABS('D-2・D-３'!BH25)&gt;=10,IF('D-2・D-３'!BH25&gt;=0,'D-2・D-３'!BH25*RANDBETWEEN(80,90)*0.01,'D-2・D-３'!BH25*RANDBETWEEN(110,120)*0.01),'D-2・D-３'!BH25-RANDBETWEEN(1,3)),0),0)&amp;"～"&amp;ROUND(IFERROR(IF(ABS('D-2・D-３'!BH25)&gt;=10,IF('D-2・D-３'!BH25&gt;=0,'D-2・D-３'!BH25*RANDBETWEEN(110,120)*0.01,'D-2・D-３'!BH25*RANDBETWEEN(80,90)*0.01),'D-2・D-３'!BH25+RANDBETWEEN(1,3)),0),0)&amp;"】")</f>
        <v/>
      </c>
      <c r="BI25" s="379" t="str">
        <f>IF('D-2・D-３'!BI25="","",'D-2・D-３'!BI25)</f>
        <v/>
      </c>
      <c r="BJ25" s="373" t="str">
        <f>IF('D-2・D-３'!BJ25="","",'D-2・D-３'!BJ25)</f>
        <v/>
      </c>
      <c r="BK25" s="369" t="str">
        <f ca="1">IF('D-2・D-３'!BK25="","","【"&amp;ROUND(IFERROR(IF(ABS('D-2・D-３'!BK25)&gt;=10,IF('D-2・D-３'!BK25&gt;=0,'D-2・D-３'!BK25*RANDBETWEEN(80,90)*0.01,'D-2・D-３'!BK25*RANDBETWEEN(110,120)*0.01),'D-2・D-３'!BK25-RANDBETWEEN(1,3)),0),0)&amp;"～"&amp;ROUND(IFERROR(IF(ABS('D-2・D-３'!BK25)&gt;=10,IF('D-2・D-３'!BK25&gt;=0,'D-2・D-３'!BK25*RANDBETWEEN(110,120)*0.01,'D-2・D-３'!BK25*RANDBETWEEN(80,90)*0.01),'D-2・D-３'!BK25+RANDBETWEEN(1,3)),0),0)&amp;"】")</f>
        <v/>
      </c>
      <c r="BL25" s="369" t="str">
        <f ca="1">IF('D-2・D-３'!BL25="","","【"&amp;ROUND(IFERROR(IF(ABS('D-2・D-３'!BL25)&gt;=10,IF('D-2・D-３'!BL25&gt;=0,'D-2・D-３'!BL25*RANDBETWEEN(80,90)*0.01,'D-2・D-３'!BL25*RANDBETWEEN(110,120)*0.01),'D-2・D-３'!BL25-RANDBETWEEN(1,3)),0),0)&amp;"～"&amp;ROUND(IFERROR(IF(ABS('D-2・D-３'!BL25)&gt;=10,IF('D-2・D-３'!BL25&gt;=0,'D-2・D-３'!BL25*RANDBETWEEN(110,120)*0.01,'D-2・D-３'!BL25*RANDBETWEEN(80,90)*0.01),'D-2・D-３'!BL25+RANDBETWEEN(1,3)),0),0)&amp;"】")</f>
        <v/>
      </c>
      <c r="BM25" s="369" t="str">
        <f ca="1">IF('D-2・D-３'!BM25="","","【"&amp;ROUND(IFERROR(IF(ABS('D-2・D-３'!BM25)&gt;=10,IF('D-2・D-３'!BM25&gt;=0,'D-2・D-３'!BM25*RANDBETWEEN(80,90)*0.01,'D-2・D-３'!BM25*RANDBETWEEN(110,120)*0.01),'D-2・D-３'!BM25-RANDBETWEEN(1,3)),0),0)&amp;"～"&amp;ROUND(IFERROR(IF(ABS('D-2・D-３'!BM25)&gt;=10,IF('D-2・D-３'!BM25&gt;=0,'D-2・D-３'!BM25*RANDBETWEEN(110,120)*0.01,'D-2・D-３'!BM25*RANDBETWEEN(80,90)*0.01),'D-2・D-３'!BM25+RANDBETWEEN(1,3)),0),0)&amp;"】")</f>
        <v/>
      </c>
      <c r="BN25" s="369" t="str">
        <f ca="1">IF('D-2・D-３'!BN25="","","【"&amp;ROUND(IFERROR(IF(ABS('D-2・D-３'!BN25)&gt;=10,IF('D-2・D-３'!BN25&gt;=0,'D-2・D-３'!BN25*RANDBETWEEN(80,90)*0.01,'D-2・D-３'!BN25*RANDBETWEEN(110,120)*0.01),'D-2・D-３'!BN25-RANDBETWEEN(1,3)),0),0)&amp;"～"&amp;ROUND(IFERROR(IF(ABS('D-2・D-３'!BN25)&gt;=10,IF('D-2・D-３'!BN25&gt;=0,'D-2・D-３'!BN25*RANDBETWEEN(110,120)*0.01,'D-2・D-３'!BN25*RANDBETWEEN(80,90)*0.01),'D-2・D-３'!BN25+RANDBETWEEN(1,3)),0),0)&amp;"】")</f>
        <v/>
      </c>
      <c r="BO25" s="369" t="str">
        <f ca="1">IF('D-2・D-３'!BO25="","","【"&amp;ROUND(IFERROR(IF(ABS('D-2・D-３'!BO25)&gt;=10,IF('D-2・D-３'!BO25&gt;=0,'D-2・D-３'!BO25*RANDBETWEEN(80,90)*0.01,'D-2・D-３'!BO25*RANDBETWEEN(110,120)*0.01),'D-2・D-３'!BO25-RANDBETWEEN(1,3)),0),0)&amp;"～"&amp;ROUND(IFERROR(IF(ABS('D-2・D-３'!BO25)&gt;=10,IF('D-2・D-３'!BO25&gt;=0,'D-2・D-３'!BO25*RANDBETWEEN(110,120)*0.01,'D-2・D-３'!BO25*RANDBETWEEN(80,90)*0.01),'D-2・D-３'!BO25+RANDBETWEEN(1,3)),0),0)&amp;"】")</f>
        <v/>
      </c>
      <c r="BP25" s="371" t="str">
        <f ca="1">IF('D-2・D-３'!BP25="","","【"&amp;ROUND(IFERROR(IF(ABS('D-2・D-３'!BP25)&gt;=10,IF('D-2・D-３'!BP25&gt;=0,'D-2・D-３'!BP25*RANDBETWEEN(80,90)*0.01,'D-2・D-３'!BP25*RANDBETWEEN(110,120)*0.01),'D-2・D-３'!BP25-RANDBETWEEN(1,3)),0),0)&amp;"～"&amp;ROUND(IFERROR(IF(ABS('D-2・D-３'!BP25)&gt;=10,IF('D-2・D-３'!BP25&gt;=0,'D-2・D-３'!BP25*RANDBETWEEN(110,120)*0.01,'D-2・D-３'!BP25*RANDBETWEEN(80,90)*0.01),'D-2・D-３'!BP25+RANDBETWEEN(1,3)),0),0)&amp;"】")</f>
        <v/>
      </c>
    </row>
    <row r="26" spans="2:68" ht="18" customHeight="1" x14ac:dyDescent="0.2">
      <c r="B26" s="969">
        <v>13</v>
      </c>
      <c r="C26" s="970"/>
      <c r="D26" s="364" t="str">
        <f>IF('D-2・D-３'!D26="","",'D-2・D-３'!D26)</f>
        <v/>
      </c>
      <c r="E26" s="358" t="str">
        <f>IF('D-2・D-３'!E26="","",'D-2・D-３'!E26)</f>
        <v/>
      </c>
      <c r="F26" s="359" t="str">
        <f>IF('D-2・D-３'!F26="","",'D-2・D-３'!F26)</f>
        <v/>
      </c>
      <c r="G26" s="373" t="str">
        <f>IF('D-2・D-３'!G26="","",'D-2・D-３'!G26)</f>
        <v/>
      </c>
      <c r="H26" s="364" t="str">
        <f>IF('D-2・D-３'!H26="","",'D-2・D-３'!H26)</f>
        <v/>
      </c>
      <c r="I26" s="358" t="str">
        <f>IF('D-2・D-３'!I26="","",'D-2・D-３'!I26)</f>
        <v/>
      </c>
      <c r="J26" s="364" t="str">
        <f>IF('D-2・D-３'!J26="","",'D-2・D-３'!J26)</f>
        <v/>
      </c>
      <c r="K26" s="358" t="str">
        <f>IF('D-2・D-３'!K26="","",'D-2・D-３'!K26)</f>
        <v/>
      </c>
      <c r="L26" s="364" t="str">
        <f>IF('D-2・D-３'!L26="","",'D-2・D-３'!L26)</f>
        <v/>
      </c>
      <c r="M26" s="358" t="str">
        <f>IF('D-2・D-３'!M26="","",'D-2・D-３'!M26)</f>
        <v/>
      </c>
      <c r="N26" s="364" t="str">
        <f>IF('D-2・D-３'!N26="","",'D-2・D-３'!N26)</f>
        <v/>
      </c>
      <c r="O26" s="358" t="str">
        <f>IF('D-2・D-３'!O26="","",'D-2・D-３'!O26)</f>
        <v/>
      </c>
      <c r="P26" s="364" t="str">
        <f>IF('D-2・D-３'!P26="","",'D-2・D-３'!P26)</f>
        <v/>
      </c>
      <c r="Q26" s="358" t="str">
        <f>IF('D-2・D-３'!Q26="","",'D-2・D-３'!Q26)</f>
        <v/>
      </c>
      <c r="R26" s="364" t="str">
        <f>IF('D-2・D-３'!R26="","",'D-2・D-３'!R26)</f>
        <v/>
      </c>
      <c r="S26" s="358" t="str">
        <f>IF('D-2・D-３'!S26="","",'D-2・D-３'!S26)</f>
        <v/>
      </c>
      <c r="T26" s="364" t="str">
        <f>IF('D-2・D-３'!T26="","",'D-2・D-３'!T26)</f>
        <v/>
      </c>
      <c r="U26" s="498" t="str">
        <f>IF('D-2・D-３'!U26="","",'D-2・D-３'!U26)</f>
        <v/>
      </c>
      <c r="V26" s="379" t="str">
        <f>IF('D-2・D-３'!V26="","",'D-2・D-３'!V26)</f>
        <v/>
      </c>
      <c r="W26" s="379" t="str">
        <f>IF('D-2・D-３'!W26="","",'D-2・D-３'!W26)</f>
        <v/>
      </c>
      <c r="X26" s="373" t="str">
        <f>IF('D-2・D-３'!X26="","",'D-2・D-３'!X26)</f>
        <v/>
      </c>
      <c r="Y26" s="373" t="str">
        <f>IF('D-2・D-３'!Y26="","",'D-2・D-３'!Y26)</f>
        <v/>
      </c>
      <c r="Z26" s="373" t="str">
        <f>IF('D-2・D-３'!Z26="","",'D-2・D-３'!Z26)</f>
        <v/>
      </c>
      <c r="AA26" s="373" t="str">
        <f>IF('D-2・D-３'!AA26="","",'D-2・D-３'!AA26)</f>
        <v/>
      </c>
      <c r="AB26" s="373" t="str">
        <f>IF('D-2・D-３'!AB26="","",'D-2・D-３'!AB26)</f>
        <v/>
      </c>
      <c r="AC26" s="360" t="str">
        <f>IF('D-2・D-３'!AC26="","",'D-2・D-３'!AC26)</f>
        <v/>
      </c>
      <c r="AD26" s="373" t="str">
        <f>IF('D-2・D-３'!AD26="","",'D-2・D-３'!AD26)</f>
        <v/>
      </c>
      <c r="AE26" s="369" t="str">
        <f ca="1">IF('D-2・D-３'!AE26="","","【"&amp;ROUND(IFERROR(IF(ABS('D-2・D-３'!AE26)&gt;=10,IF('D-2・D-３'!AE26&gt;=0,'D-2・D-３'!AE26*RANDBETWEEN(80,90)*0.01,'D-2・D-３'!AE26*RANDBETWEEN(110,120)*0.01),'D-2・D-３'!AE26-RANDBETWEEN(1,3)),0),0)&amp;"～"&amp;ROUND(IFERROR(IF(ABS('D-2・D-３'!AE26)&gt;=10,IF('D-2・D-３'!AE26&gt;=0,'D-2・D-３'!AE26*RANDBETWEEN(110,120)*0.01,'D-2・D-３'!AE26*RANDBETWEEN(80,90)*0.01),'D-2・D-３'!AE26+RANDBETWEEN(1,3)),0),0)&amp;"】")</f>
        <v/>
      </c>
      <c r="AF26" s="377" t="str">
        <f ca="1">IF('D-2・D-３'!AF26="","","【"&amp;ROUND(IFERROR(IF(ABS('D-2・D-３'!AF26)&gt;=10,IF('D-2・D-３'!AF26&gt;=0,'D-2・D-３'!AF26*RANDBETWEEN(80,90)*0.01,'D-2・D-３'!AF26*RANDBETWEEN(110,120)*0.01),'D-2・D-３'!AF26-RANDBETWEEN(1,3)),0),0)&amp;"～"&amp;ROUND(IFERROR(IF(ABS('D-2・D-３'!AF26)&gt;=10,IF('D-2・D-３'!AF26&gt;=0,'D-2・D-３'!AF26*RANDBETWEEN(110,120)*0.01,'D-2・D-３'!AF26*RANDBETWEEN(80,90)*0.01),'D-2・D-３'!AF26+RANDBETWEEN(1,3)),0),0)&amp;"】")</f>
        <v/>
      </c>
      <c r="AG26" s="369" t="str">
        <f ca="1">IF('D-2・D-３'!AG26="","","【"&amp;ROUND(IFERROR(IF(ABS('D-2・D-３'!AG26)&gt;=10,IF('D-2・D-３'!AG26&gt;=0,'D-2・D-３'!AG26*RANDBETWEEN(80,90)*0.01,'D-2・D-３'!AG26*RANDBETWEEN(110,120)*0.01),'D-2・D-３'!AG26-RANDBETWEEN(1,3)),0),0)&amp;"～"&amp;ROUND(IFERROR(IF(ABS('D-2・D-３'!AG26)&gt;=10,IF('D-2・D-３'!AG26&gt;=0,'D-2・D-３'!AG26*RANDBETWEEN(110,120)*0.01,'D-2・D-３'!AG26*RANDBETWEEN(80,90)*0.01),'D-2・D-３'!AG26+RANDBETWEEN(1,3)),0),0)&amp;"】")</f>
        <v/>
      </c>
      <c r="AH26" s="379" t="str">
        <f>IF('D-2・D-３'!AH26="","",'D-2・D-３'!AH26)</f>
        <v/>
      </c>
      <c r="AI26" s="362" t="str">
        <f>IF('D-2・D-３'!AI26="","",'D-2・D-３'!AI26)</f>
        <v/>
      </c>
      <c r="AJ26" s="369" t="str">
        <f ca="1">IF('D-2・D-３'!AJ26="","","【"&amp;ROUND(IFERROR(IF(ABS('D-2・D-３'!AJ26)&gt;=10,IF('D-2・D-３'!AJ26&gt;=0,'D-2・D-３'!AJ26*RANDBETWEEN(80,90)*0.01,'D-2・D-３'!AJ26*RANDBETWEEN(110,120)*0.01),'D-2・D-３'!AJ26-RANDBETWEEN(1,3)),0),0)&amp;"～"&amp;ROUND(IFERROR(IF(ABS('D-2・D-３'!AJ26)&gt;=10,IF('D-2・D-３'!AJ26&gt;=0,'D-2・D-３'!AJ26*RANDBETWEEN(110,120)*0.01,'D-2・D-３'!AJ26*RANDBETWEEN(80,90)*0.01),'D-2・D-３'!AJ26+RANDBETWEEN(1,3)),0),0)&amp;"】")</f>
        <v/>
      </c>
      <c r="AK26" s="373" t="str">
        <f>IF('D-2・D-３'!AK26="","",'D-2・D-３'!AK26)</f>
        <v/>
      </c>
      <c r="AL26" s="377" t="str">
        <f>IF('D-2・D-３'!AL26="","",'D-2・D-３'!AL26)</f>
        <v/>
      </c>
      <c r="AM26" s="379" t="str">
        <f>IF('D-2・D-３'!AM26="","",'D-2・D-３'!AM26)</f>
        <v/>
      </c>
      <c r="AN26" s="364" t="str">
        <f>IF('D-2・D-３'!AN26="","",'D-2・D-３'!AN26)</f>
        <v/>
      </c>
      <c r="AO26" s="369" t="str">
        <f ca="1">IF('D-2・D-３'!AO26="","","【"&amp;ROUND(IFERROR(IF(ABS('D-2・D-３'!AO26)&gt;=10,IF('D-2・D-３'!AO26&gt;=0,'D-2・D-３'!AO26*RANDBETWEEN(80,90)*0.01,'D-2・D-３'!AO26*RANDBETWEEN(110,120)*0.01),'D-2・D-３'!AO26-RANDBETWEEN(1,3)),0),0)&amp;"～"&amp;ROUND(IFERROR(IF(ABS('D-2・D-３'!AO26)&gt;=10,IF('D-2・D-３'!AO26&gt;=0,'D-2・D-３'!AO26*RANDBETWEEN(110,120)*0.01,'D-2・D-３'!AO26*RANDBETWEEN(80,90)*0.01),'D-2・D-３'!AO26+RANDBETWEEN(1,3)),0),0)&amp;"】")</f>
        <v/>
      </c>
      <c r="AP26" s="369" t="str">
        <f ca="1">IF('D-2・D-３'!AP26="","","【"&amp;ROUND(IFERROR(IF(ABS('D-2・D-３'!AP26)&gt;=10,IF('D-2・D-３'!AP26&gt;=0,'D-2・D-３'!AP26*RANDBETWEEN(80,90)*0.01,'D-2・D-３'!AP26*RANDBETWEEN(110,120)*0.01),'D-2・D-３'!AP26-RANDBETWEEN(1,3)),0),0)&amp;"～"&amp;ROUND(IFERROR(IF(ABS('D-2・D-３'!AP26)&gt;=10,IF('D-2・D-３'!AP26&gt;=0,'D-2・D-３'!AP26*RANDBETWEEN(110,120)*0.01,'D-2・D-３'!AP26*RANDBETWEEN(80,90)*0.01),'D-2・D-３'!AP26+RANDBETWEEN(1,3)),0),0)&amp;"】")</f>
        <v/>
      </c>
      <c r="AQ26" s="369" t="str">
        <f ca="1">IF('D-2・D-３'!AQ26="","","【"&amp;ROUND(IFERROR(IF(ABS('D-2・D-３'!AQ26)&gt;=10,IF('D-2・D-３'!AQ26&gt;=0,'D-2・D-３'!AQ26*RANDBETWEEN(80,90)*0.01,'D-2・D-３'!AQ26*RANDBETWEEN(110,120)*0.01),'D-2・D-３'!AQ26-RANDBETWEEN(1,3)),0),0)&amp;"～"&amp;ROUND(IFERROR(IF(ABS('D-2・D-３'!AQ26)&gt;=10,IF('D-2・D-３'!AQ26&gt;=0,'D-2・D-３'!AQ26*RANDBETWEEN(110,120)*0.01,'D-2・D-３'!AQ26*RANDBETWEEN(80,90)*0.01),'D-2・D-３'!AQ26+RANDBETWEEN(1,3)),0),0)&amp;"】")</f>
        <v/>
      </c>
      <c r="AR26" s="369" t="str">
        <f ca="1">IF('D-2・D-３'!AR26="","","【"&amp;ROUND(IFERROR(IF(ABS('D-2・D-３'!AR26)&gt;=10,IF('D-2・D-３'!AR26&gt;=0,'D-2・D-３'!AR26*RANDBETWEEN(80,90)*0.01,'D-2・D-３'!AR26*RANDBETWEEN(110,120)*0.01),'D-2・D-３'!AR26-RANDBETWEEN(1,3)),0),0)&amp;"～"&amp;ROUND(IFERROR(IF(ABS('D-2・D-３'!AR26)&gt;=10,IF('D-2・D-３'!AR26&gt;=0,'D-2・D-３'!AR26*RANDBETWEEN(110,120)*0.01,'D-2・D-３'!AR26*RANDBETWEEN(80,90)*0.01),'D-2・D-３'!AR26+RANDBETWEEN(1,3)),0),0)&amp;"】")</f>
        <v/>
      </c>
      <c r="AS26" s="369" t="str">
        <f ca="1">IF('D-2・D-３'!AS26="","","【"&amp;ROUND(IFERROR(IF(ABS('D-2・D-３'!AS26)&gt;=10,IF('D-2・D-３'!AS26&gt;=0,'D-2・D-３'!AS26*RANDBETWEEN(80,90)*0.01,'D-2・D-３'!AS26*RANDBETWEEN(110,120)*0.01),'D-2・D-３'!AS26-RANDBETWEEN(1,3)),0),0)&amp;"～"&amp;ROUND(IFERROR(IF(ABS('D-2・D-３'!AS26)&gt;=10,IF('D-2・D-３'!AS26&gt;=0,'D-2・D-３'!AS26*RANDBETWEEN(110,120)*0.01,'D-2・D-３'!AS26*RANDBETWEEN(80,90)*0.01),'D-2・D-３'!AS26+RANDBETWEEN(1,3)),0),0)&amp;"】")</f>
        <v/>
      </c>
      <c r="AT26" s="369" t="str">
        <f ca="1">IF('D-2・D-３'!AT26="","","【"&amp;ROUND(IFERROR(IF(ABS('D-2・D-３'!AT26)&gt;=10,IF('D-2・D-３'!AT26&gt;=0,'D-2・D-３'!AT26*RANDBETWEEN(80,90)*0.01,'D-2・D-３'!AT26*RANDBETWEEN(110,120)*0.01),'D-2・D-３'!AT26-RANDBETWEEN(1,3)),0),0)&amp;"～"&amp;ROUND(IFERROR(IF(ABS('D-2・D-３'!AT26)&gt;=10,IF('D-2・D-３'!AT26&gt;=0,'D-2・D-３'!AT26*RANDBETWEEN(110,120)*0.01,'D-2・D-３'!AT26*RANDBETWEEN(80,90)*0.01),'D-2・D-３'!AT26+RANDBETWEEN(1,3)),0),0)&amp;"】")</f>
        <v/>
      </c>
      <c r="AU26" s="369" t="str">
        <f ca="1">IF('D-2・D-３'!AU26="","","【"&amp;ROUND(IFERROR(IF(ABS('D-2・D-３'!AU26)&gt;=10,IF('D-2・D-３'!AU26&gt;=0,'D-2・D-３'!AU26*RANDBETWEEN(80,90)*0.01,'D-2・D-３'!AU26*RANDBETWEEN(110,120)*0.01),'D-2・D-３'!AU26-RANDBETWEEN(1,3)),0),0)&amp;"～"&amp;ROUND(IFERROR(IF(ABS('D-2・D-３'!AU26)&gt;=10,IF('D-2・D-３'!AU26&gt;=0,'D-2・D-３'!AU26*RANDBETWEEN(110,120)*0.01,'D-2・D-３'!AU26*RANDBETWEEN(80,90)*0.01),'D-2・D-３'!AU26+RANDBETWEEN(1,3)),0),0)&amp;"】")</f>
        <v/>
      </c>
      <c r="AV26" s="369" t="str">
        <f ca="1">IF('D-2・D-３'!AV26="","","【"&amp;ROUND(IFERROR(IF(ABS('D-2・D-３'!AV26)&gt;=10,IF('D-2・D-３'!AV26&gt;=0,'D-2・D-３'!AV26*RANDBETWEEN(80,90)*0.01,'D-2・D-３'!AV26*RANDBETWEEN(110,120)*0.01),'D-2・D-３'!AV26-RANDBETWEEN(1,3)),0),0)&amp;"～"&amp;ROUND(IFERROR(IF(ABS('D-2・D-３'!AV26)&gt;=10,IF('D-2・D-３'!AV26&gt;=0,'D-2・D-３'!AV26*RANDBETWEEN(110,120)*0.01,'D-2・D-３'!AV26*RANDBETWEEN(80,90)*0.01),'D-2・D-３'!AV26+RANDBETWEEN(1,3)),0),0)&amp;"】")</f>
        <v/>
      </c>
      <c r="AW26" s="125" t="str">
        <f>IF('D-2・D-３'!AW26="","",'D-2・D-３'!AW26)</f>
        <v/>
      </c>
      <c r="AX26" s="361" t="str">
        <f ca="1">IF('D-2・D-３'!AX26="","","【"&amp;ROUND(IFERROR(IF(ABS('D-2・D-３'!AX26)&gt;=10,IF('D-2・D-３'!AX26&gt;=0,'D-2・D-３'!AX26*RANDBETWEEN(80,90)*0.01,'D-2・D-３'!AX26*RANDBETWEEN(110,120)*0.01),'D-2・D-３'!AX26-RANDBETWEEN(1,3)),0),0)&amp;"～"&amp;ROUND(IFERROR(IF(ABS('D-2・D-３'!AX26)&gt;=10,IF('D-2・D-３'!AX26&gt;=0,'D-2・D-３'!AX26*RANDBETWEEN(110,120)*0.01,'D-2・D-３'!AX26*RANDBETWEEN(80,90)*0.01),'D-2・D-３'!AX26+RANDBETWEEN(1,3)),0),0)&amp;"】")</f>
        <v/>
      </c>
      <c r="AY26" s="361" t="str">
        <f ca="1">IF('D-2・D-３'!AY26="","","【"&amp;ROUND(IFERROR(IF(ABS('D-2・D-３'!AY26)&gt;=10,IF('D-2・D-３'!AY26&gt;=0,'D-2・D-３'!AY26*RANDBETWEEN(80,90)*0.01,'D-2・D-３'!AY26*RANDBETWEEN(110,120)*0.01),'D-2・D-３'!AY26-RANDBETWEEN(1,3)),0),0)&amp;"～"&amp;ROUND(IFERROR(IF(ABS('D-2・D-３'!AY26)&gt;=10,IF('D-2・D-３'!AY26&gt;=0,'D-2・D-３'!AY26*RANDBETWEEN(110,120)*0.01,'D-2・D-３'!AY26*RANDBETWEEN(80,90)*0.01),'D-2・D-３'!AY26+RANDBETWEEN(1,3)),0),0)&amp;"】")</f>
        <v/>
      </c>
      <c r="AZ26" s="361" t="str">
        <f ca="1">IF('D-2・D-３'!AZ26="","","【"&amp;ROUND(IFERROR(IF(ABS('D-2・D-３'!AZ26)&gt;=10,IF('D-2・D-３'!AZ26&gt;=0,'D-2・D-３'!AZ26*RANDBETWEEN(80,90)*0.01,'D-2・D-３'!AZ26*RANDBETWEEN(110,120)*0.01),'D-2・D-３'!AZ26-RANDBETWEEN(1,3)),0),0)&amp;"～"&amp;ROUND(IFERROR(IF(ABS('D-2・D-３'!AZ26)&gt;=10,IF('D-2・D-３'!AZ26&gt;=0,'D-2・D-３'!AZ26*RANDBETWEEN(110,120)*0.01,'D-2・D-３'!AZ26*RANDBETWEEN(80,90)*0.01),'D-2・D-３'!AZ26+RANDBETWEEN(1,3)),0),0)&amp;"】")</f>
        <v/>
      </c>
      <c r="BA26" s="361" t="str">
        <f ca="1">IF('D-2・D-３'!BA26="","","【"&amp;ROUND(IFERROR(IF(ABS('D-2・D-３'!BA26)&gt;=10,IF('D-2・D-３'!BA26&gt;=0,'D-2・D-３'!BA26*RANDBETWEEN(80,90)*0.01,'D-2・D-３'!BA26*RANDBETWEEN(110,120)*0.01),'D-2・D-３'!BA26-RANDBETWEEN(1,3)),0),0)&amp;"～"&amp;ROUND(IFERROR(IF(ABS('D-2・D-３'!BA26)&gt;=10,IF('D-2・D-３'!BA26&gt;=0,'D-2・D-３'!BA26*RANDBETWEEN(110,120)*0.01,'D-2・D-３'!BA26*RANDBETWEEN(80,90)*0.01),'D-2・D-３'!BA26+RANDBETWEEN(1,3)),0),0)&amp;"】")</f>
        <v/>
      </c>
      <c r="BB26" s="361" t="str">
        <f ca="1">IF('D-2・D-３'!BB26="","","【"&amp;ROUND(IFERROR(IF(ABS('D-2・D-３'!BB26)&gt;=10,IF('D-2・D-３'!BB26&gt;=0,'D-2・D-３'!BB26*RANDBETWEEN(80,90)*0.01,'D-2・D-３'!BB26*RANDBETWEEN(110,120)*0.01),'D-2・D-３'!BB26-RANDBETWEEN(1,3)),0),0)&amp;"～"&amp;ROUND(IFERROR(IF(ABS('D-2・D-３'!BB26)&gt;=10,IF('D-2・D-３'!BB26&gt;=0,'D-2・D-３'!BB26*RANDBETWEEN(110,120)*0.01,'D-2・D-３'!BB26*RANDBETWEEN(80,90)*0.01),'D-2・D-３'!BB26+RANDBETWEEN(1,3)),0),0)&amp;"】")</f>
        <v/>
      </c>
      <c r="BC26" s="373" t="str">
        <f>IF('D-2・D-３'!BC26="","",'D-2・D-３'!BC26)</f>
        <v/>
      </c>
      <c r="BD26" s="369" t="str">
        <f ca="1">IF('D-2・D-３'!BD26="","","【"&amp;ROUND(IFERROR(IF(ABS('D-2・D-３'!BD26)&gt;=10,IF('D-2・D-３'!BD26&gt;=0,'D-2・D-３'!BD26*RANDBETWEEN(80,90)*0.01,'D-2・D-３'!BD26*RANDBETWEEN(110,120)*0.01),'D-2・D-３'!BD26-RANDBETWEEN(1,3)),0),0)&amp;"～"&amp;ROUND(IFERROR(IF(ABS('D-2・D-３'!BD26)&gt;=10,IF('D-2・D-３'!BD26&gt;=0,'D-2・D-３'!BD26*RANDBETWEEN(110,120)*0.01,'D-2・D-３'!BD26*RANDBETWEEN(80,90)*0.01),'D-2・D-３'!BD26+RANDBETWEEN(1,3)),0),0)&amp;"】")</f>
        <v/>
      </c>
      <c r="BE26" s="364" t="str">
        <f>IF('D-2・D-３'!BE26="","",'D-2・D-３'!BE26)</f>
        <v/>
      </c>
      <c r="BF26" s="369" t="str">
        <f ca="1">IF('D-2・D-３'!BF26="","","【"&amp;ROUND(IFERROR(IF(ABS('D-2・D-３'!BF26)&gt;=10,IF('D-2・D-３'!BF26&gt;=0,'D-2・D-３'!BF26*RANDBETWEEN(80,90)*0.01,'D-2・D-３'!BF26*RANDBETWEEN(110,120)*0.01),'D-2・D-３'!BF26-RANDBETWEEN(1,3)),0),0)&amp;"～"&amp;ROUND(IFERROR(IF(ABS('D-2・D-３'!BF26)&gt;=10,IF('D-2・D-３'!BF26&gt;=0,'D-2・D-３'!BF26*RANDBETWEEN(110,120)*0.01,'D-2・D-３'!BF26*RANDBETWEEN(80,90)*0.01),'D-2・D-３'!BF26+RANDBETWEEN(1,3)),0),0)&amp;"】")</f>
        <v/>
      </c>
      <c r="BG26" s="369" t="str">
        <f ca="1">IF('D-2・D-３'!BG26="","","【"&amp;ROUND(IFERROR(IF(ABS('D-2・D-３'!BG26)&gt;=10,IF('D-2・D-３'!BG26&gt;=0,'D-2・D-３'!BG26*RANDBETWEEN(80,90)*0.01,'D-2・D-３'!BG26*RANDBETWEEN(110,120)*0.01),'D-2・D-３'!BG26-RANDBETWEEN(1,3)),0),0)&amp;"～"&amp;ROUND(IFERROR(IF(ABS('D-2・D-３'!BG26)&gt;=10,IF('D-2・D-３'!BG26&gt;=0,'D-2・D-３'!BG26*RANDBETWEEN(110,120)*0.01,'D-2・D-３'!BG26*RANDBETWEEN(80,90)*0.01),'D-2・D-３'!BG26+RANDBETWEEN(1,3)),0),0)&amp;"】")</f>
        <v/>
      </c>
      <c r="BH26" s="369" t="str">
        <f ca="1">IF('D-2・D-３'!BH26="","","【"&amp;ROUND(IFERROR(IF(ABS('D-2・D-３'!BH26)&gt;=10,IF('D-2・D-３'!BH26&gt;=0,'D-2・D-３'!BH26*RANDBETWEEN(80,90)*0.01,'D-2・D-３'!BH26*RANDBETWEEN(110,120)*0.01),'D-2・D-３'!BH26-RANDBETWEEN(1,3)),0),0)&amp;"～"&amp;ROUND(IFERROR(IF(ABS('D-2・D-３'!BH26)&gt;=10,IF('D-2・D-３'!BH26&gt;=0,'D-2・D-３'!BH26*RANDBETWEEN(110,120)*0.01,'D-2・D-３'!BH26*RANDBETWEEN(80,90)*0.01),'D-2・D-３'!BH26+RANDBETWEEN(1,3)),0),0)&amp;"】")</f>
        <v/>
      </c>
      <c r="BI26" s="379" t="str">
        <f>IF('D-2・D-３'!BI26="","",'D-2・D-３'!BI26)</f>
        <v/>
      </c>
      <c r="BJ26" s="373" t="str">
        <f>IF('D-2・D-３'!BJ26="","",'D-2・D-３'!BJ26)</f>
        <v/>
      </c>
      <c r="BK26" s="369" t="str">
        <f ca="1">IF('D-2・D-３'!BK26="","","【"&amp;ROUND(IFERROR(IF(ABS('D-2・D-３'!BK26)&gt;=10,IF('D-2・D-３'!BK26&gt;=0,'D-2・D-３'!BK26*RANDBETWEEN(80,90)*0.01,'D-2・D-３'!BK26*RANDBETWEEN(110,120)*0.01),'D-2・D-３'!BK26-RANDBETWEEN(1,3)),0),0)&amp;"～"&amp;ROUND(IFERROR(IF(ABS('D-2・D-３'!BK26)&gt;=10,IF('D-2・D-３'!BK26&gt;=0,'D-2・D-３'!BK26*RANDBETWEEN(110,120)*0.01,'D-2・D-３'!BK26*RANDBETWEEN(80,90)*0.01),'D-2・D-３'!BK26+RANDBETWEEN(1,3)),0),0)&amp;"】")</f>
        <v/>
      </c>
      <c r="BL26" s="369" t="str">
        <f ca="1">IF('D-2・D-３'!BL26="","","【"&amp;ROUND(IFERROR(IF(ABS('D-2・D-３'!BL26)&gt;=10,IF('D-2・D-３'!BL26&gt;=0,'D-2・D-３'!BL26*RANDBETWEEN(80,90)*0.01,'D-2・D-３'!BL26*RANDBETWEEN(110,120)*0.01),'D-2・D-３'!BL26-RANDBETWEEN(1,3)),0),0)&amp;"～"&amp;ROUND(IFERROR(IF(ABS('D-2・D-３'!BL26)&gt;=10,IF('D-2・D-３'!BL26&gt;=0,'D-2・D-３'!BL26*RANDBETWEEN(110,120)*0.01,'D-2・D-３'!BL26*RANDBETWEEN(80,90)*0.01),'D-2・D-３'!BL26+RANDBETWEEN(1,3)),0),0)&amp;"】")</f>
        <v/>
      </c>
      <c r="BM26" s="369" t="str">
        <f ca="1">IF('D-2・D-３'!BM26="","","【"&amp;ROUND(IFERROR(IF(ABS('D-2・D-３'!BM26)&gt;=10,IF('D-2・D-３'!BM26&gt;=0,'D-2・D-３'!BM26*RANDBETWEEN(80,90)*0.01,'D-2・D-３'!BM26*RANDBETWEEN(110,120)*0.01),'D-2・D-３'!BM26-RANDBETWEEN(1,3)),0),0)&amp;"～"&amp;ROUND(IFERROR(IF(ABS('D-2・D-３'!BM26)&gt;=10,IF('D-2・D-３'!BM26&gt;=0,'D-2・D-３'!BM26*RANDBETWEEN(110,120)*0.01,'D-2・D-３'!BM26*RANDBETWEEN(80,90)*0.01),'D-2・D-３'!BM26+RANDBETWEEN(1,3)),0),0)&amp;"】")</f>
        <v/>
      </c>
      <c r="BN26" s="369" t="str">
        <f ca="1">IF('D-2・D-３'!BN26="","","【"&amp;ROUND(IFERROR(IF(ABS('D-2・D-３'!BN26)&gt;=10,IF('D-2・D-３'!BN26&gt;=0,'D-2・D-３'!BN26*RANDBETWEEN(80,90)*0.01,'D-2・D-３'!BN26*RANDBETWEEN(110,120)*0.01),'D-2・D-３'!BN26-RANDBETWEEN(1,3)),0),0)&amp;"～"&amp;ROUND(IFERROR(IF(ABS('D-2・D-３'!BN26)&gt;=10,IF('D-2・D-３'!BN26&gt;=0,'D-2・D-３'!BN26*RANDBETWEEN(110,120)*0.01,'D-2・D-３'!BN26*RANDBETWEEN(80,90)*0.01),'D-2・D-３'!BN26+RANDBETWEEN(1,3)),0),0)&amp;"】")</f>
        <v/>
      </c>
      <c r="BO26" s="369" t="str">
        <f ca="1">IF('D-2・D-３'!BO26="","","【"&amp;ROUND(IFERROR(IF(ABS('D-2・D-３'!BO26)&gt;=10,IF('D-2・D-３'!BO26&gt;=0,'D-2・D-３'!BO26*RANDBETWEEN(80,90)*0.01,'D-2・D-３'!BO26*RANDBETWEEN(110,120)*0.01),'D-2・D-３'!BO26-RANDBETWEEN(1,3)),0),0)&amp;"～"&amp;ROUND(IFERROR(IF(ABS('D-2・D-３'!BO26)&gt;=10,IF('D-2・D-３'!BO26&gt;=0,'D-2・D-３'!BO26*RANDBETWEEN(110,120)*0.01,'D-2・D-３'!BO26*RANDBETWEEN(80,90)*0.01),'D-2・D-３'!BO26+RANDBETWEEN(1,3)),0),0)&amp;"】")</f>
        <v/>
      </c>
      <c r="BP26" s="371" t="str">
        <f ca="1">IF('D-2・D-３'!BP26="","","【"&amp;ROUND(IFERROR(IF(ABS('D-2・D-３'!BP26)&gt;=10,IF('D-2・D-３'!BP26&gt;=0,'D-2・D-３'!BP26*RANDBETWEEN(80,90)*0.01,'D-2・D-３'!BP26*RANDBETWEEN(110,120)*0.01),'D-2・D-３'!BP26-RANDBETWEEN(1,3)),0),0)&amp;"～"&amp;ROUND(IFERROR(IF(ABS('D-2・D-３'!BP26)&gt;=10,IF('D-2・D-３'!BP26&gt;=0,'D-2・D-３'!BP26*RANDBETWEEN(110,120)*0.01,'D-2・D-３'!BP26*RANDBETWEEN(80,90)*0.01),'D-2・D-３'!BP26+RANDBETWEEN(1,3)),0),0)&amp;"】")</f>
        <v/>
      </c>
    </row>
    <row r="27" spans="2:68" ht="18" customHeight="1" x14ac:dyDescent="0.2">
      <c r="B27" s="969">
        <v>14</v>
      </c>
      <c r="C27" s="970"/>
      <c r="D27" s="364" t="str">
        <f>IF('D-2・D-３'!D27="","",'D-2・D-３'!D27)</f>
        <v/>
      </c>
      <c r="E27" s="358" t="str">
        <f>IF('D-2・D-３'!E27="","",'D-2・D-３'!E27)</f>
        <v/>
      </c>
      <c r="F27" s="359" t="str">
        <f>IF('D-2・D-３'!F27="","",'D-2・D-３'!F27)</f>
        <v/>
      </c>
      <c r="G27" s="373" t="str">
        <f>IF('D-2・D-３'!G27="","",'D-2・D-３'!G27)</f>
        <v/>
      </c>
      <c r="H27" s="364" t="str">
        <f>IF('D-2・D-３'!H27="","",'D-2・D-３'!H27)</f>
        <v/>
      </c>
      <c r="I27" s="358" t="str">
        <f>IF('D-2・D-３'!I27="","",'D-2・D-３'!I27)</f>
        <v/>
      </c>
      <c r="J27" s="364" t="str">
        <f>IF('D-2・D-３'!J27="","",'D-2・D-３'!J27)</f>
        <v/>
      </c>
      <c r="K27" s="358" t="str">
        <f>IF('D-2・D-３'!K27="","",'D-2・D-３'!K27)</f>
        <v/>
      </c>
      <c r="L27" s="364" t="str">
        <f>IF('D-2・D-３'!L27="","",'D-2・D-３'!L27)</f>
        <v/>
      </c>
      <c r="M27" s="358" t="str">
        <f>IF('D-2・D-３'!M27="","",'D-2・D-３'!M27)</f>
        <v/>
      </c>
      <c r="N27" s="364" t="str">
        <f>IF('D-2・D-３'!N27="","",'D-2・D-３'!N27)</f>
        <v/>
      </c>
      <c r="O27" s="358" t="str">
        <f>IF('D-2・D-３'!O27="","",'D-2・D-３'!O27)</f>
        <v/>
      </c>
      <c r="P27" s="364" t="str">
        <f>IF('D-2・D-３'!P27="","",'D-2・D-３'!P27)</f>
        <v/>
      </c>
      <c r="Q27" s="358" t="str">
        <f>IF('D-2・D-３'!Q27="","",'D-2・D-３'!Q27)</f>
        <v/>
      </c>
      <c r="R27" s="364" t="str">
        <f>IF('D-2・D-３'!R27="","",'D-2・D-３'!R27)</f>
        <v/>
      </c>
      <c r="S27" s="358" t="str">
        <f>IF('D-2・D-３'!S27="","",'D-2・D-３'!S27)</f>
        <v/>
      </c>
      <c r="T27" s="364" t="str">
        <f>IF('D-2・D-３'!T27="","",'D-2・D-３'!T27)</f>
        <v/>
      </c>
      <c r="U27" s="498" t="str">
        <f>IF('D-2・D-３'!U27="","",'D-2・D-３'!U27)</f>
        <v/>
      </c>
      <c r="V27" s="379" t="str">
        <f>IF('D-2・D-３'!V27="","",'D-2・D-３'!V27)</f>
        <v/>
      </c>
      <c r="W27" s="379" t="str">
        <f>IF('D-2・D-３'!W27="","",'D-2・D-３'!W27)</f>
        <v/>
      </c>
      <c r="X27" s="373" t="str">
        <f>IF('D-2・D-３'!X27="","",'D-2・D-３'!X27)</f>
        <v/>
      </c>
      <c r="Y27" s="373" t="str">
        <f>IF('D-2・D-３'!Y27="","",'D-2・D-３'!Y27)</f>
        <v/>
      </c>
      <c r="Z27" s="373" t="str">
        <f>IF('D-2・D-３'!Z27="","",'D-2・D-３'!Z27)</f>
        <v/>
      </c>
      <c r="AA27" s="373" t="str">
        <f>IF('D-2・D-３'!AA27="","",'D-2・D-３'!AA27)</f>
        <v/>
      </c>
      <c r="AB27" s="373" t="str">
        <f>IF('D-2・D-３'!AB27="","",'D-2・D-３'!AB27)</f>
        <v/>
      </c>
      <c r="AC27" s="360" t="str">
        <f>IF('D-2・D-３'!AC27="","",'D-2・D-３'!AC27)</f>
        <v/>
      </c>
      <c r="AD27" s="373" t="str">
        <f>IF('D-2・D-３'!AD27="","",'D-2・D-３'!AD27)</f>
        <v/>
      </c>
      <c r="AE27" s="369" t="str">
        <f ca="1">IF('D-2・D-３'!AE27="","","【"&amp;ROUND(IFERROR(IF(ABS('D-2・D-３'!AE27)&gt;=10,IF('D-2・D-３'!AE27&gt;=0,'D-2・D-３'!AE27*RANDBETWEEN(80,90)*0.01,'D-2・D-３'!AE27*RANDBETWEEN(110,120)*0.01),'D-2・D-３'!AE27-RANDBETWEEN(1,3)),0),0)&amp;"～"&amp;ROUND(IFERROR(IF(ABS('D-2・D-３'!AE27)&gt;=10,IF('D-2・D-３'!AE27&gt;=0,'D-2・D-３'!AE27*RANDBETWEEN(110,120)*0.01,'D-2・D-３'!AE27*RANDBETWEEN(80,90)*0.01),'D-2・D-３'!AE27+RANDBETWEEN(1,3)),0),0)&amp;"】")</f>
        <v/>
      </c>
      <c r="AF27" s="377" t="str">
        <f ca="1">IF('D-2・D-３'!AF27="","","【"&amp;ROUND(IFERROR(IF(ABS('D-2・D-３'!AF27)&gt;=10,IF('D-2・D-３'!AF27&gt;=0,'D-2・D-３'!AF27*RANDBETWEEN(80,90)*0.01,'D-2・D-３'!AF27*RANDBETWEEN(110,120)*0.01),'D-2・D-３'!AF27-RANDBETWEEN(1,3)),0),0)&amp;"～"&amp;ROUND(IFERROR(IF(ABS('D-2・D-３'!AF27)&gt;=10,IF('D-2・D-３'!AF27&gt;=0,'D-2・D-３'!AF27*RANDBETWEEN(110,120)*0.01,'D-2・D-３'!AF27*RANDBETWEEN(80,90)*0.01),'D-2・D-３'!AF27+RANDBETWEEN(1,3)),0),0)&amp;"】")</f>
        <v/>
      </c>
      <c r="AG27" s="369" t="str">
        <f ca="1">IF('D-2・D-３'!AG27="","","【"&amp;ROUND(IFERROR(IF(ABS('D-2・D-３'!AG27)&gt;=10,IF('D-2・D-３'!AG27&gt;=0,'D-2・D-３'!AG27*RANDBETWEEN(80,90)*0.01,'D-2・D-３'!AG27*RANDBETWEEN(110,120)*0.01),'D-2・D-３'!AG27-RANDBETWEEN(1,3)),0),0)&amp;"～"&amp;ROUND(IFERROR(IF(ABS('D-2・D-３'!AG27)&gt;=10,IF('D-2・D-３'!AG27&gt;=0,'D-2・D-３'!AG27*RANDBETWEEN(110,120)*0.01,'D-2・D-３'!AG27*RANDBETWEEN(80,90)*0.01),'D-2・D-３'!AG27+RANDBETWEEN(1,3)),0),0)&amp;"】")</f>
        <v/>
      </c>
      <c r="AH27" s="379" t="str">
        <f>IF('D-2・D-３'!AH27="","",'D-2・D-３'!AH27)</f>
        <v/>
      </c>
      <c r="AI27" s="362" t="str">
        <f>IF('D-2・D-３'!AI27="","",'D-2・D-３'!AI27)</f>
        <v/>
      </c>
      <c r="AJ27" s="369" t="str">
        <f ca="1">IF('D-2・D-３'!AJ27="","","【"&amp;ROUND(IFERROR(IF(ABS('D-2・D-３'!AJ27)&gt;=10,IF('D-2・D-３'!AJ27&gt;=0,'D-2・D-３'!AJ27*RANDBETWEEN(80,90)*0.01,'D-2・D-３'!AJ27*RANDBETWEEN(110,120)*0.01),'D-2・D-３'!AJ27-RANDBETWEEN(1,3)),0),0)&amp;"～"&amp;ROUND(IFERROR(IF(ABS('D-2・D-３'!AJ27)&gt;=10,IF('D-2・D-３'!AJ27&gt;=0,'D-2・D-３'!AJ27*RANDBETWEEN(110,120)*0.01,'D-2・D-３'!AJ27*RANDBETWEEN(80,90)*0.01),'D-2・D-３'!AJ27+RANDBETWEEN(1,3)),0),0)&amp;"】")</f>
        <v/>
      </c>
      <c r="AK27" s="373" t="str">
        <f>IF('D-2・D-３'!AK27="","",'D-2・D-３'!AK27)</f>
        <v/>
      </c>
      <c r="AL27" s="377" t="str">
        <f>IF('D-2・D-３'!AL27="","",'D-2・D-３'!AL27)</f>
        <v/>
      </c>
      <c r="AM27" s="379" t="str">
        <f>IF('D-2・D-３'!AM27="","",'D-2・D-３'!AM27)</f>
        <v/>
      </c>
      <c r="AN27" s="364" t="str">
        <f>IF('D-2・D-３'!AN27="","",'D-2・D-３'!AN27)</f>
        <v/>
      </c>
      <c r="AO27" s="369" t="str">
        <f ca="1">IF('D-2・D-３'!AO27="","","【"&amp;ROUND(IFERROR(IF(ABS('D-2・D-３'!AO27)&gt;=10,IF('D-2・D-３'!AO27&gt;=0,'D-2・D-３'!AO27*RANDBETWEEN(80,90)*0.01,'D-2・D-３'!AO27*RANDBETWEEN(110,120)*0.01),'D-2・D-３'!AO27-RANDBETWEEN(1,3)),0),0)&amp;"～"&amp;ROUND(IFERROR(IF(ABS('D-2・D-３'!AO27)&gt;=10,IF('D-2・D-３'!AO27&gt;=0,'D-2・D-３'!AO27*RANDBETWEEN(110,120)*0.01,'D-2・D-３'!AO27*RANDBETWEEN(80,90)*0.01),'D-2・D-３'!AO27+RANDBETWEEN(1,3)),0),0)&amp;"】")</f>
        <v/>
      </c>
      <c r="AP27" s="369" t="str">
        <f ca="1">IF('D-2・D-３'!AP27="","","【"&amp;ROUND(IFERROR(IF(ABS('D-2・D-３'!AP27)&gt;=10,IF('D-2・D-３'!AP27&gt;=0,'D-2・D-３'!AP27*RANDBETWEEN(80,90)*0.01,'D-2・D-３'!AP27*RANDBETWEEN(110,120)*0.01),'D-2・D-３'!AP27-RANDBETWEEN(1,3)),0),0)&amp;"～"&amp;ROUND(IFERROR(IF(ABS('D-2・D-３'!AP27)&gt;=10,IF('D-2・D-３'!AP27&gt;=0,'D-2・D-３'!AP27*RANDBETWEEN(110,120)*0.01,'D-2・D-３'!AP27*RANDBETWEEN(80,90)*0.01),'D-2・D-３'!AP27+RANDBETWEEN(1,3)),0),0)&amp;"】")</f>
        <v/>
      </c>
      <c r="AQ27" s="369" t="str">
        <f ca="1">IF('D-2・D-３'!AQ27="","","【"&amp;ROUND(IFERROR(IF(ABS('D-2・D-３'!AQ27)&gt;=10,IF('D-2・D-３'!AQ27&gt;=0,'D-2・D-３'!AQ27*RANDBETWEEN(80,90)*0.01,'D-2・D-３'!AQ27*RANDBETWEEN(110,120)*0.01),'D-2・D-３'!AQ27-RANDBETWEEN(1,3)),0),0)&amp;"～"&amp;ROUND(IFERROR(IF(ABS('D-2・D-３'!AQ27)&gt;=10,IF('D-2・D-３'!AQ27&gt;=0,'D-2・D-３'!AQ27*RANDBETWEEN(110,120)*0.01,'D-2・D-３'!AQ27*RANDBETWEEN(80,90)*0.01),'D-2・D-３'!AQ27+RANDBETWEEN(1,3)),0),0)&amp;"】")</f>
        <v/>
      </c>
      <c r="AR27" s="369" t="str">
        <f ca="1">IF('D-2・D-３'!AR27="","","【"&amp;ROUND(IFERROR(IF(ABS('D-2・D-３'!AR27)&gt;=10,IF('D-2・D-３'!AR27&gt;=0,'D-2・D-３'!AR27*RANDBETWEEN(80,90)*0.01,'D-2・D-３'!AR27*RANDBETWEEN(110,120)*0.01),'D-2・D-３'!AR27-RANDBETWEEN(1,3)),0),0)&amp;"～"&amp;ROUND(IFERROR(IF(ABS('D-2・D-３'!AR27)&gt;=10,IF('D-2・D-３'!AR27&gt;=0,'D-2・D-３'!AR27*RANDBETWEEN(110,120)*0.01,'D-2・D-３'!AR27*RANDBETWEEN(80,90)*0.01),'D-2・D-３'!AR27+RANDBETWEEN(1,3)),0),0)&amp;"】")</f>
        <v/>
      </c>
      <c r="AS27" s="369" t="str">
        <f ca="1">IF('D-2・D-３'!AS27="","","【"&amp;ROUND(IFERROR(IF(ABS('D-2・D-３'!AS27)&gt;=10,IF('D-2・D-３'!AS27&gt;=0,'D-2・D-３'!AS27*RANDBETWEEN(80,90)*0.01,'D-2・D-３'!AS27*RANDBETWEEN(110,120)*0.01),'D-2・D-３'!AS27-RANDBETWEEN(1,3)),0),0)&amp;"～"&amp;ROUND(IFERROR(IF(ABS('D-2・D-３'!AS27)&gt;=10,IF('D-2・D-３'!AS27&gt;=0,'D-2・D-３'!AS27*RANDBETWEEN(110,120)*0.01,'D-2・D-３'!AS27*RANDBETWEEN(80,90)*0.01),'D-2・D-３'!AS27+RANDBETWEEN(1,3)),0),0)&amp;"】")</f>
        <v/>
      </c>
      <c r="AT27" s="369" t="str">
        <f ca="1">IF('D-2・D-３'!AT27="","","【"&amp;ROUND(IFERROR(IF(ABS('D-2・D-３'!AT27)&gt;=10,IF('D-2・D-３'!AT27&gt;=0,'D-2・D-３'!AT27*RANDBETWEEN(80,90)*0.01,'D-2・D-３'!AT27*RANDBETWEEN(110,120)*0.01),'D-2・D-３'!AT27-RANDBETWEEN(1,3)),0),0)&amp;"～"&amp;ROUND(IFERROR(IF(ABS('D-2・D-３'!AT27)&gt;=10,IF('D-2・D-３'!AT27&gt;=0,'D-2・D-３'!AT27*RANDBETWEEN(110,120)*0.01,'D-2・D-３'!AT27*RANDBETWEEN(80,90)*0.01),'D-2・D-３'!AT27+RANDBETWEEN(1,3)),0),0)&amp;"】")</f>
        <v/>
      </c>
      <c r="AU27" s="369" t="str">
        <f ca="1">IF('D-2・D-３'!AU27="","","【"&amp;ROUND(IFERROR(IF(ABS('D-2・D-３'!AU27)&gt;=10,IF('D-2・D-３'!AU27&gt;=0,'D-2・D-３'!AU27*RANDBETWEEN(80,90)*0.01,'D-2・D-３'!AU27*RANDBETWEEN(110,120)*0.01),'D-2・D-３'!AU27-RANDBETWEEN(1,3)),0),0)&amp;"～"&amp;ROUND(IFERROR(IF(ABS('D-2・D-３'!AU27)&gt;=10,IF('D-2・D-３'!AU27&gt;=0,'D-2・D-３'!AU27*RANDBETWEEN(110,120)*0.01,'D-2・D-３'!AU27*RANDBETWEEN(80,90)*0.01),'D-2・D-３'!AU27+RANDBETWEEN(1,3)),0),0)&amp;"】")</f>
        <v/>
      </c>
      <c r="AV27" s="369" t="str">
        <f ca="1">IF('D-2・D-３'!AV27="","","【"&amp;ROUND(IFERROR(IF(ABS('D-2・D-３'!AV27)&gt;=10,IF('D-2・D-３'!AV27&gt;=0,'D-2・D-３'!AV27*RANDBETWEEN(80,90)*0.01,'D-2・D-３'!AV27*RANDBETWEEN(110,120)*0.01),'D-2・D-３'!AV27-RANDBETWEEN(1,3)),0),0)&amp;"～"&amp;ROUND(IFERROR(IF(ABS('D-2・D-３'!AV27)&gt;=10,IF('D-2・D-３'!AV27&gt;=0,'D-2・D-３'!AV27*RANDBETWEEN(110,120)*0.01,'D-2・D-３'!AV27*RANDBETWEEN(80,90)*0.01),'D-2・D-３'!AV27+RANDBETWEEN(1,3)),0),0)&amp;"】")</f>
        <v/>
      </c>
      <c r="AW27" s="125" t="str">
        <f>IF('D-2・D-３'!AW27="","",'D-2・D-３'!AW27)</f>
        <v/>
      </c>
      <c r="AX27" s="361" t="str">
        <f ca="1">IF('D-2・D-３'!AX27="","","【"&amp;ROUND(IFERROR(IF(ABS('D-2・D-３'!AX27)&gt;=10,IF('D-2・D-３'!AX27&gt;=0,'D-2・D-３'!AX27*RANDBETWEEN(80,90)*0.01,'D-2・D-３'!AX27*RANDBETWEEN(110,120)*0.01),'D-2・D-３'!AX27-RANDBETWEEN(1,3)),0),0)&amp;"～"&amp;ROUND(IFERROR(IF(ABS('D-2・D-３'!AX27)&gt;=10,IF('D-2・D-３'!AX27&gt;=0,'D-2・D-３'!AX27*RANDBETWEEN(110,120)*0.01,'D-2・D-３'!AX27*RANDBETWEEN(80,90)*0.01),'D-2・D-３'!AX27+RANDBETWEEN(1,3)),0),0)&amp;"】")</f>
        <v/>
      </c>
      <c r="AY27" s="361" t="str">
        <f ca="1">IF('D-2・D-３'!AY27="","","【"&amp;ROUND(IFERROR(IF(ABS('D-2・D-３'!AY27)&gt;=10,IF('D-2・D-３'!AY27&gt;=0,'D-2・D-３'!AY27*RANDBETWEEN(80,90)*0.01,'D-2・D-３'!AY27*RANDBETWEEN(110,120)*0.01),'D-2・D-３'!AY27-RANDBETWEEN(1,3)),0),0)&amp;"～"&amp;ROUND(IFERROR(IF(ABS('D-2・D-３'!AY27)&gt;=10,IF('D-2・D-３'!AY27&gt;=0,'D-2・D-３'!AY27*RANDBETWEEN(110,120)*0.01,'D-2・D-３'!AY27*RANDBETWEEN(80,90)*0.01),'D-2・D-３'!AY27+RANDBETWEEN(1,3)),0),0)&amp;"】")</f>
        <v/>
      </c>
      <c r="AZ27" s="361" t="str">
        <f ca="1">IF('D-2・D-３'!AZ27="","","【"&amp;ROUND(IFERROR(IF(ABS('D-2・D-３'!AZ27)&gt;=10,IF('D-2・D-３'!AZ27&gt;=0,'D-2・D-３'!AZ27*RANDBETWEEN(80,90)*0.01,'D-2・D-３'!AZ27*RANDBETWEEN(110,120)*0.01),'D-2・D-３'!AZ27-RANDBETWEEN(1,3)),0),0)&amp;"～"&amp;ROUND(IFERROR(IF(ABS('D-2・D-３'!AZ27)&gt;=10,IF('D-2・D-３'!AZ27&gt;=0,'D-2・D-３'!AZ27*RANDBETWEEN(110,120)*0.01,'D-2・D-３'!AZ27*RANDBETWEEN(80,90)*0.01),'D-2・D-３'!AZ27+RANDBETWEEN(1,3)),0),0)&amp;"】")</f>
        <v/>
      </c>
      <c r="BA27" s="361" t="str">
        <f ca="1">IF('D-2・D-３'!BA27="","","【"&amp;ROUND(IFERROR(IF(ABS('D-2・D-３'!BA27)&gt;=10,IF('D-2・D-３'!BA27&gt;=0,'D-2・D-３'!BA27*RANDBETWEEN(80,90)*0.01,'D-2・D-３'!BA27*RANDBETWEEN(110,120)*0.01),'D-2・D-３'!BA27-RANDBETWEEN(1,3)),0),0)&amp;"～"&amp;ROUND(IFERROR(IF(ABS('D-2・D-３'!BA27)&gt;=10,IF('D-2・D-３'!BA27&gt;=0,'D-2・D-３'!BA27*RANDBETWEEN(110,120)*0.01,'D-2・D-３'!BA27*RANDBETWEEN(80,90)*0.01),'D-2・D-３'!BA27+RANDBETWEEN(1,3)),0),0)&amp;"】")</f>
        <v/>
      </c>
      <c r="BB27" s="361" t="str">
        <f ca="1">IF('D-2・D-３'!BB27="","","【"&amp;ROUND(IFERROR(IF(ABS('D-2・D-３'!BB27)&gt;=10,IF('D-2・D-３'!BB27&gt;=0,'D-2・D-３'!BB27*RANDBETWEEN(80,90)*0.01,'D-2・D-３'!BB27*RANDBETWEEN(110,120)*0.01),'D-2・D-３'!BB27-RANDBETWEEN(1,3)),0),0)&amp;"～"&amp;ROUND(IFERROR(IF(ABS('D-2・D-３'!BB27)&gt;=10,IF('D-2・D-３'!BB27&gt;=0,'D-2・D-３'!BB27*RANDBETWEEN(110,120)*0.01,'D-2・D-３'!BB27*RANDBETWEEN(80,90)*0.01),'D-2・D-３'!BB27+RANDBETWEEN(1,3)),0),0)&amp;"】")</f>
        <v/>
      </c>
      <c r="BC27" s="373" t="str">
        <f>IF('D-2・D-３'!BC27="","",'D-2・D-３'!BC27)</f>
        <v/>
      </c>
      <c r="BD27" s="369" t="str">
        <f ca="1">IF('D-2・D-３'!BD27="","","【"&amp;ROUND(IFERROR(IF(ABS('D-2・D-３'!BD27)&gt;=10,IF('D-2・D-３'!BD27&gt;=0,'D-2・D-３'!BD27*RANDBETWEEN(80,90)*0.01,'D-2・D-３'!BD27*RANDBETWEEN(110,120)*0.01),'D-2・D-３'!BD27-RANDBETWEEN(1,3)),0),0)&amp;"～"&amp;ROUND(IFERROR(IF(ABS('D-2・D-３'!BD27)&gt;=10,IF('D-2・D-３'!BD27&gt;=0,'D-2・D-３'!BD27*RANDBETWEEN(110,120)*0.01,'D-2・D-３'!BD27*RANDBETWEEN(80,90)*0.01),'D-2・D-３'!BD27+RANDBETWEEN(1,3)),0),0)&amp;"】")</f>
        <v/>
      </c>
      <c r="BE27" s="364" t="str">
        <f>IF('D-2・D-３'!BE27="","",'D-2・D-３'!BE27)</f>
        <v/>
      </c>
      <c r="BF27" s="369" t="str">
        <f ca="1">IF('D-2・D-３'!BF27="","","【"&amp;ROUND(IFERROR(IF(ABS('D-2・D-３'!BF27)&gt;=10,IF('D-2・D-３'!BF27&gt;=0,'D-2・D-３'!BF27*RANDBETWEEN(80,90)*0.01,'D-2・D-３'!BF27*RANDBETWEEN(110,120)*0.01),'D-2・D-３'!BF27-RANDBETWEEN(1,3)),0),0)&amp;"～"&amp;ROUND(IFERROR(IF(ABS('D-2・D-３'!BF27)&gt;=10,IF('D-2・D-３'!BF27&gt;=0,'D-2・D-３'!BF27*RANDBETWEEN(110,120)*0.01,'D-2・D-３'!BF27*RANDBETWEEN(80,90)*0.01),'D-2・D-３'!BF27+RANDBETWEEN(1,3)),0),0)&amp;"】")</f>
        <v/>
      </c>
      <c r="BG27" s="369" t="str">
        <f ca="1">IF('D-2・D-３'!BG27="","","【"&amp;ROUND(IFERROR(IF(ABS('D-2・D-３'!BG27)&gt;=10,IF('D-2・D-３'!BG27&gt;=0,'D-2・D-３'!BG27*RANDBETWEEN(80,90)*0.01,'D-2・D-３'!BG27*RANDBETWEEN(110,120)*0.01),'D-2・D-３'!BG27-RANDBETWEEN(1,3)),0),0)&amp;"～"&amp;ROUND(IFERROR(IF(ABS('D-2・D-３'!BG27)&gt;=10,IF('D-2・D-３'!BG27&gt;=0,'D-2・D-３'!BG27*RANDBETWEEN(110,120)*0.01,'D-2・D-３'!BG27*RANDBETWEEN(80,90)*0.01),'D-2・D-３'!BG27+RANDBETWEEN(1,3)),0),0)&amp;"】")</f>
        <v/>
      </c>
      <c r="BH27" s="369" t="str">
        <f ca="1">IF('D-2・D-３'!BH27="","","【"&amp;ROUND(IFERROR(IF(ABS('D-2・D-３'!BH27)&gt;=10,IF('D-2・D-３'!BH27&gt;=0,'D-2・D-３'!BH27*RANDBETWEEN(80,90)*0.01,'D-2・D-３'!BH27*RANDBETWEEN(110,120)*0.01),'D-2・D-３'!BH27-RANDBETWEEN(1,3)),0),0)&amp;"～"&amp;ROUND(IFERROR(IF(ABS('D-2・D-３'!BH27)&gt;=10,IF('D-2・D-３'!BH27&gt;=0,'D-2・D-３'!BH27*RANDBETWEEN(110,120)*0.01,'D-2・D-３'!BH27*RANDBETWEEN(80,90)*0.01),'D-2・D-３'!BH27+RANDBETWEEN(1,3)),0),0)&amp;"】")</f>
        <v/>
      </c>
      <c r="BI27" s="379" t="str">
        <f>IF('D-2・D-３'!BI27="","",'D-2・D-３'!BI27)</f>
        <v/>
      </c>
      <c r="BJ27" s="373" t="str">
        <f>IF('D-2・D-３'!BJ27="","",'D-2・D-３'!BJ27)</f>
        <v/>
      </c>
      <c r="BK27" s="369" t="str">
        <f ca="1">IF('D-2・D-３'!BK27="","","【"&amp;ROUND(IFERROR(IF(ABS('D-2・D-３'!BK27)&gt;=10,IF('D-2・D-３'!BK27&gt;=0,'D-2・D-３'!BK27*RANDBETWEEN(80,90)*0.01,'D-2・D-３'!BK27*RANDBETWEEN(110,120)*0.01),'D-2・D-３'!BK27-RANDBETWEEN(1,3)),0),0)&amp;"～"&amp;ROUND(IFERROR(IF(ABS('D-2・D-３'!BK27)&gt;=10,IF('D-2・D-３'!BK27&gt;=0,'D-2・D-３'!BK27*RANDBETWEEN(110,120)*0.01,'D-2・D-３'!BK27*RANDBETWEEN(80,90)*0.01),'D-2・D-３'!BK27+RANDBETWEEN(1,3)),0),0)&amp;"】")</f>
        <v/>
      </c>
      <c r="BL27" s="369" t="str">
        <f ca="1">IF('D-2・D-３'!BL27="","","【"&amp;ROUND(IFERROR(IF(ABS('D-2・D-３'!BL27)&gt;=10,IF('D-2・D-３'!BL27&gt;=0,'D-2・D-３'!BL27*RANDBETWEEN(80,90)*0.01,'D-2・D-３'!BL27*RANDBETWEEN(110,120)*0.01),'D-2・D-３'!BL27-RANDBETWEEN(1,3)),0),0)&amp;"～"&amp;ROUND(IFERROR(IF(ABS('D-2・D-３'!BL27)&gt;=10,IF('D-2・D-３'!BL27&gt;=0,'D-2・D-３'!BL27*RANDBETWEEN(110,120)*0.01,'D-2・D-３'!BL27*RANDBETWEEN(80,90)*0.01),'D-2・D-３'!BL27+RANDBETWEEN(1,3)),0),0)&amp;"】")</f>
        <v/>
      </c>
      <c r="BM27" s="369" t="str">
        <f ca="1">IF('D-2・D-３'!BM27="","","【"&amp;ROUND(IFERROR(IF(ABS('D-2・D-３'!BM27)&gt;=10,IF('D-2・D-３'!BM27&gt;=0,'D-2・D-３'!BM27*RANDBETWEEN(80,90)*0.01,'D-2・D-３'!BM27*RANDBETWEEN(110,120)*0.01),'D-2・D-３'!BM27-RANDBETWEEN(1,3)),0),0)&amp;"～"&amp;ROUND(IFERROR(IF(ABS('D-2・D-３'!BM27)&gt;=10,IF('D-2・D-３'!BM27&gt;=0,'D-2・D-３'!BM27*RANDBETWEEN(110,120)*0.01,'D-2・D-３'!BM27*RANDBETWEEN(80,90)*0.01),'D-2・D-３'!BM27+RANDBETWEEN(1,3)),0),0)&amp;"】")</f>
        <v/>
      </c>
      <c r="BN27" s="369" t="str">
        <f ca="1">IF('D-2・D-３'!BN27="","","【"&amp;ROUND(IFERROR(IF(ABS('D-2・D-３'!BN27)&gt;=10,IF('D-2・D-３'!BN27&gt;=0,'D-2・D-３'!BN27*RANDBETWEEN(80,90)*0.01,'D-2・D-３'!BN27*RANDBETWEEN(110,120)*0.01),'D-2・D-３'!BN27-RANDBETWEEN(1,3)),0),0)&amp;"～"&amp;ROUND(IFERROR(IF(ABS('D-2・D-３'!BN27)&gt;=10,IF('D-2・D-３'!BN27&gt;=0,'D-2・D-３'!BN27*RANDBETWEEN(110,120)*0.01,'D-2・D-３'!BN27*RANDBETWEEN(80,90)*0.01),'D-2・D-３'!BN27+RANDBETWEEN(1,3)),0),0)&amp;"】")</f>
        <v/>
      </c>
      <c r="BO27" s="369" t="str">
        <f ca="1">IF('D-2・D-３'!BO27="","","【"&amp;ROUND(IFERROR(IF(ABS('D-2・D-３'!BO27)&gt;=10,IF('D-2・D-３'!BO27&gt;=0,'D-2・D-３'!BO27*RANDBETWEEN(80,90)*0.01,'D-2・D-３'!BO27*RANDBETWEEN(110,120)*0.01),'D-2・D-３'!BO27-RANDBETWEEN(1,3)),0),0)&amp;"～"&amp;ROUND(IFERROR(IF(ABS('D-2・D-３'!BO27)&gt;=10,IF('D-2・D-３'!BO27&gt;=0,'D-2・D-３'!BO27*RANDBETWEEN(110,120)*0.01,'D-2・D-３'!BO27*RANDBETWEEN(80,90)*0.01),'D-2・D-３'!BO27+RANDBETWEEN(1,3)),0),0)&amp;"】")</f>
        <v/>
      </c>
      <c r="BP27" s="371" t="str">
        <f ca="1">IF('D-2・D-３'!BP27="","","【"&amp;ROUND(IFERROR(IF(ABS('D-2・D-３'!BP27)&gt;=10,IF('D-2・D-３'!BP27&gt;=0,'D-2・D-３'!BP27*RANDBETWEEN(80,90)*0.01,'D-2・D-３'!BP27*RANDBETWEEN(110,120)*0.01),'D-2・D-３'!BP27-RANDBETWEEN(1,3)),0),0)&amp;"～"&amp;ROUND(IFERROR(IF(ABS('D-2・D-３'!BP27)&gt;=10,IF('D-2・D-３'!BP27&gt;=0,'D-2・D-３'!BP27*RANDBETWEEN(110,120)*0.01,'D-2・D-３'!BP27*RANDBETWEEN(80,90)*0.01),'D-2・D-３'!BP27+RANDBETWEEN(1,3)),0),0)&amp;"】")</f>
        <v/>
      </c>
    </row>
    <row r="28" spans="2:68" ht="18" customHeight="1" x14ac:dyDescent="0.2">
      <c r="B28" s="969">
        <v>15</v>
      </c>
      <c r="C28" s="970"/>
      <c r="D28" s="364" t="str">
        <f>IF('D-2・D-３'!D28="","",'D-2・D-３'!D28)</f>
        <v/>
      </c>
      <c r="E28" s="358" t="str">
        <f>IF('D-2・D-３'!E28="","",'D-2・D-３'!E28)</f>
        <v/>
      </c>
      <c r="F28" s="359" t="str">
        <f>IF('D-2・D-３'!F28="","",'D-2・D-３'!F28)</f>
        <v/>
      </c>
      <c r="G28" s="373" t="str">
        <f>IF('D-2・D-３'!G28="","",'D-2・D-３'!G28)</f>
        <v/>
      </c>
      <c r="H28" s="364" t="str">
        <f>IF('D-2・D-３'!H28="","",'D-2・D-３'!H28)</f>
        <v/>
      </c>
      <c r="I28" s="358" t="str">
        <f>IF('D-2・D-３'!I28="","",'D-2・D-３'!I28)</f>
        <v/>
      </c>
      <c r="J28" s="364" t="str">
        <f>IF('D-2・D-３'!J28="","",'D-2・D-３'!J28)</f>
        <v/>
      </c>
      <c r="K28" s="358" t="str">
        <f>IF('D-2・D-３'!K28="","",'D-2・D-３'!K28)</f>
        <v/>
      </c>
      <c r="L28" s="364" t="str">
        <f>IF('D-2・D-３'!L28="","",'D-2・D-３'!L28)</f>
        <v/>
      </c>
      <c r="M28" s="358" t="str">
        <f>IF('D-2・D-３'!M28="","",'D-2・D-３'!M28)</f>
        <v/>
      </c>
      <c r="N28" s="364" t="str">
        <f>IF('D-2・D-３'!N28="","",'D-2・D-３'!N28)</f>
        <v/>
      </c>
      <c r="O28" s="358" t="str">
        <f>IF('D-2・D-３'!O28="","",'D-2・D-３'!O28)</f>
        <v/>
      </c>
      <c r="P28" s="364" t="str">
        <f>IF('D-2・D-３'!P28="","",'D-2・D-３'!P28)</f>
        <v/>
      </c>
      <c r="Q28" s="358" t="str">
        <f>IF('D-2・D-３'!Q28="","",'D-2・D-３'!Q28)</f>
        <v/>
      </c>
      <c r="R28" s="364" t="str">
        <f>IF('D-2・D-３'!R28="","",'D-2・D-３'!R28)</f>
        <v/>
      </c>
      <c r="S28" s="358" t="str">
        <f>IF('D-2・D-３'!S28="","",'D-2・D-３'!S28)</f>
        <v/>
      </c>
      <c r="T28" s="364" t="str">
        <f>IF('D-2・D-３'!T28="","",'D-2・D-３'!T28)</f>
        <v/>
      </c>
      <c r="U28" s="498" t="str">
        <f>IF('D-2・D-３'!U28="","",'D-2・D-３'!U28)</f>
        <v/>
      </c>
      <c r="V28" s="379" t="str">
        <f>IF('D-2・D-３'!V28="","",'D-2・D-３'!V28)</f>
        <v/>
      </c>
      <c r="W28" s="379" t="str">
        <f>IF('D-2・D-３'!W28="","",'D-2・D-３'!W28)</f>
        <v/>
      </c>
      <c r="X28" s="373" t="str">
        <f>IF('D-2・D-３'!X28="","",'D-2・D-３'!X28)</f>
        <v/>
      </c>
      <c r="Y28" s="373" t="str">
        <f>IF('D-2・D-３'!Y28="","",'D-2・D-３'!Y28)</f>
        <v/>
      </c>
      <c r="Z28" s="373" t="str">
        <f>IF('D-2・D-３'!Z28="","",'D-2・D-３'!Z28)</f>
        <v/>
      </c>
      <c r="AA28" s="373" t="str">
        <f>IF('D-2・D-３'!AA28="","",'D-2・D-３'!AA28)</f>
        <v/>
      </c>
      <c r="AB28" s="373" t="str">
        <f>IF('D-2・D-３'!AB28="","",'D-2・D-３'!AB28)</f>
        <v/>
      </c>
      <c r="AC28" s="360" t="str">
        <f>IF('D-2・D-３'!AC28="","",'D-2・D-３'!AC28)</f>
        <v/>
      </c>
      <c r="AD28" s="373" t="str">
        <f>IF('D-2・D-３'!AD28="","",'D-2・D-３'!AD28)</f>
        <v/>
      </c>
      <c r="AE28" s="369" t="str">
        <f ca="1">IF('D-2・D-３'!AE28="","","【"&amp;ROUND(IFERROR(IF(ABS('D-2・D-３'!AE28)&gt;=10,IF('D-2・D-３'!AE28&gt;=0,'D-2・D-３'!AE28*RANDBETWEEN(80,90)*0.01,'D-2・D-３'!AE28*RANDBETWEEN(110,120)*0.01),'D-2・D-３'!AE28-RANDBETWEEN(1,3)),0),0)&amp;"～"&amp;ROUND(IFERROR(IF(ABS('D-2・D-３'!AE28)&gt;=10,IF('D-2・D-３'!AE28&gt;=0,'D-2・D-３'!AE28*RANDBETWEEN(110,120)*0.01,'D-2・D-３'!AE28*RANDBETWEEN(80,90)*0.01),'D-2・D-３'!AE28+RANDBETWEEN(1,3)),0),0)&amp;"】")</f>
        <v/>
      </c>
      <c r="AF28" s="377" t="str">
        <f ca="1">IF('D-2・D-３'!AF28="","","【"&amp;ROUND(IFERROR(IF(ABS('D-2・D-３'!AF28)&gt;=10,IF('D-2・D-３'!AF28&gt;=0,'D-2・D-３'!AF28*RANDBETWEEN(80,90)*0.01,'D-2・D-３'!AF28*RANDBETWEEN(110,120)*0.01),'D-2・D-３'!AF28-RANDBETWEEN(1,3)),0),0)&amp;"～"&amp;ROUND(IFERROR(IF(ABS('D-2・D-３'!AF28)&gt;=10,IF('D-2・D-３'!AF28&gt;=0,'D-2・D-３'!AF28*RANDBETWEEN(110,120)*0.01,'D-2・D-３'!AF28*RANDBETWEEN(80,90)*0.01),'D-2・D-３'!AF28+RANDBETWEEN(1,3)),0),0)&amp;"】")</f>
        <v/>
      </c>
      <c r="AG28" s="369" t="str">
        <f ca="1">IF('D-2・D-３'!AG28="","","【"&amp;ROUND(IFERROR(IF(ABS('D-2・D-３'!AG28)&gt;=10,IF('D-2・D-３'!AG28&gt;=0,'D-2・D-３'!AG28*RANDBETWEEN(80,90)*0.01,'D-2・D-３'!AG28*RANDBETWEEN(110,120)*0.01),'D-2・D-３'!AG28-RANDBETWEEN(1,3)),0),0)&amp;"～"&amp;ROUND(IFERROR(IF(ABS('D-2・D-３'!AG28)&gt;=10,IF('D-2・D-３'!AG28&gt;=0,'D-2・D-３'!AG28*RANDBETWEEN(110,120)*0.01,'D-2・D-３'!AG28*RANDBETWEEN(80,90)*0.01),'D-2・D-３'!AG28+RANDBETWEEN(1,3)),0),0)&amp;"】")</f>
        <v/>
      </c>
      <c r="AH28" s="379" t="str">
        <f>IF('D-2・D-３'!AH28="","",'D-2・D-３'!AH28)</f>
        <v/>
      </c>
      <c r="AI28" s="362" t="str">
        <f>IF('D-2・D-３'!AI28="","",'D-2・D-３'!AI28)</f>
        <v/>
      </c>
      <c r="AJ28" s="369" t="str">
        <f ca="1">IF('D-2・D-３'!AJ28="","","【"&amp;ROUND(IFERROR(IF(ABS('D-2・D-３'!AJ28)&gt;=10,IF('D-2・D-３'!AJ28&gt;=0,'D-2・D-３'!AJ28*RANDBETWEEN(80,90)*0.01,'D-2・D-３'!AJ28*RANDBETWEEN(110,120)*0.01),'D-2・D-３'!AJ28-RANDBETWEEN(1,3)),0),0)&amp;"～"&amp;ROUND(IFERROR(IF(ABS('D-2・D-３'!AJ28)&gt;=10,IF('D-2・D-３'!AJ28&gt;=0,'D-2・D-３'!AJ28*RANDBETWEEN(110,120)*0.01,'D-2・D-３'!AJ28*RANDBETWEEN(80,90)*0.01),'D-2・D-３'!AJ28+RANDBETWEEN(1,3)),0),0)&amp;"】")</f>
        <v/>
      </c>
      <c r="AK28" s="373" t="str">
        <f>IF('D-2・D-３'!AK28="","",'D-2・D-３'!AK28)</f>
        <v/>
      </c>
      <c r="AL28" s="377" t="str">
        <f>IF('D-2・D-３'!AL28="","",'D-2・D-３'!AL28)</f>
        <v/>
      </c>
      <c r="AM28" s="379" t="str">
        <f>IF('D-2・D-３'!AM28="","",'D-2・D-３'!AM28)</f>
        <v/>
      </c>
      <c r="AN28" s="364" t="str">
        <f>IF('D-2・D-３'!AN28="","",'D-2・D-３'!AN28)</f>
        <v/>
      </c>
      <c r="AO28" s="369" t="str">
        <f ca="1">IF('D-2・D-３'!AO28="","","【"&amp;ROUND(IFERROR(IF(ABS('D-2・D-３'!AO28)&gt;=10,IF('D-2・D-３'!AO28&gt;=0,'D-2・D-３'!AO28*RANDBETWEEN(80,90)*0.01,'D-2・D-３'!AO28*RANDBETWEEN(110,120)*0.01),'D-2・D-３'!AO28-RANDBETWEEN(1,3)),0),0)&amp;"～"&amp;ROUND(IFERROR(IF(ABS('D-2・D-３'!AO28)&gt;=10,IF('D-2・D-３'!AO28&gt;=0,'D-2・D-３'!AO28*RANDBETWEEN(110,120)*0.01,'D-2・D-３'!AO28*RANDBETWEEN(80,90)*0.01),'D-2・D-３'!AO28+RANDBETWEEN(1,3)),0),0)&amp;"】")</f>
        <v/>
      </c>
      <c r="AP28" s="369" t="str">
        <f ca="1">IF('D-2・D-３'!AP28="","","【"&amp;ROUND(IFERROR(IF(ABS('D-2・D-３'!AP28)&gt;=10,IF('D-2・D-３'!AP28&gt;=0,'D-2・D-３'!AP28*RANDBETWEEN(80,90)*0.01,'D-2・D-３'!AP28*RANDBETWEEN(110,120)*0.01),'D-2・D-３'!AP28-RANDBETWEEN(1,3)),0),0)&amp;"～"&amp;ROUND(IFERROR(IF(ABS('D-2・D-３'!AP28)&gt;=10,IF('D-2・D-３'!AP28&gt;=0,'D-2・D-３'!AP28*RANDBETWEEN(110,120)*0.01,'D-2・D-３'!AP28*RANDBETWEEN(80,90)*0.01),'D-2・D-３'!AP28+RANDBETWEEN(1,3)),0),0)&amp;"】")</f>
        <v/>
      </c>
      <c r="AQ28" s="369" t="str">
        <f ca="1">IF('D-2・D-３'!AQ28="","","【"&amp;ROUND(IFERROR(IF(ABS('D-2・D-３'!AQ28)&gt;=10,IF('D-2・D-３'!AQ28&gt;=0,'D-2・D-３'!AQ28*RANDBETWEEN(80,90)*0.01,'D-2・D-３'!AQ28*RANDBETWEEN(110,120)*0.01),'D-2・D-３'!AQ28-RANDBETWEEN(1,3)),0),0)&amp;"～"&amp;ROUND(IFERROR(IF(ABS('D-2・D-３'!AQ28)&gt;=10,IF('D-2・D-３'!AQ28&gt;=0,'D-2・D-３'!AQ28*RANDBETWEEN(110,120)*0.01,'D-2・D-３'!AQ28*RANDBETWEEN(80,90)*0.01),'D-2・D-３'!AQ28+RANDBETWEEN(1,3)),0),0)&amp;"】")</f>
        <v/>
      </c>
      <c r="AR28" s="369" t="str">
        <f ca="1">IF('D-2・D-３'!AR28="","","【"&amp;ROUND(IFERROR(IF(ABS('D-2・D-３'!AR28)&gt;=10,IF('D-2・D-３'!AR28&gt;=0,'D-2・D-３'!AR28*RANDBETWEEN(80,90)*0.01,'D-2・D-３'!AR28*RANDBETWEEN(110,120)*0.01),'D-2・D-３'!AR28-RANDBETWEEN(1,3)),0),0)&amp;"～"&amp;ROUND(IFERROR(IF(ABS('D-2・D-３'!AR28)&gt;=10,IF('D-2・D-３'!AR28&gt;=0,'D-2・D-３'!AR28*RANDBETWEEN(110,120)*0.01,'D-2・D-３'!AR28*RANDBETWEEN(80,90)*0.01),'D-2・D-３'!AR28+RANDBETWEEN(1,3)),0),0)&amp;"】")</f>
        <v/>
      </c>
      <c r="AS28" s="369" t="str">
        <f ca="1">IF('D-2・D-３'!AS28="","","【"&amp;ROUND(IFERROR(IF(ABS('D-2・D-３'!AS28)&gt;=10,IF('D-2・D-３'!AS28&gt;=0,'D-2・D-３'!AS28*RANDBETWEEN(80,90)*0.01,'D-2・D-３'!AS28*RANDBETWEEN(110,120)*0.01),'D-2・D-３'!AS28-RANDBETWEEN(1,3)),0),0)&amp;"～"&amp;ROUND(IFERROR(IF(ABS('D-2・D-３'!AS28)&gt;=10,IF('D-2・D-３'!AS28&gt;=0,'D-2・D-３'!AS28*RANDBETWEEN(110,120)*0.01,'D-2・D-３'!AS28*RANDBETWEEN(80,90)*0.01),'D-2・D-３'!AS28+RANDBETWEEN(1,3)),0),0)&amp;"】")</f>
        <v/>
      </c>
      <c r="AT28" s="369" t="str">
        <f ca="1">IF('D-2・D-３'!AT28="","","【"&amp;ROUND(IFERROR(IF(ABS('D-2・D-３'!AT28)&gt;=10,IF('D-2・D-３'!AT28&gt;=0,'D-2・D-３'!AT28*RANDBETWEEN(80,90)*0.01,'D-2・D-３'!AT28*RANDBETWEEN(110,120)*0.01),'D-2・D-３'!AT28-RANDBETWEEN(1,3)),0),0)&amp;"～"&amp;ROUND(IFERROR(IF(ABS('D-2・D-３'!AT28)&gt;=10,IF('D-2・D-３'!AT28&gt;=0,'D-2・D-３'!AT28*RANDBETWEEN(110,120)*0.01,'D-2・D-３'!AT28*RANDBETWEEN(80,90)*0.01),'D-2・D-３'!AT28+RANDBETWEEN(1,3)),0),0)&amp;"】")</f>
        <v/>
      </c>
      <c r="AU28" s="369" t="str">
        <f ca="1">IF('D-2・D-３'!AU28="","","【"&amp;ROUND(IFERROR(IF(ABS('D-2・D-３'!AU28)&gt;=10,IF('D-2・D-３'!AU28&gt;=0,'D-2・D-３'!AU28*RANDBETWEEN(80,90)*0.01,'D-2・D-３'!AU28*RANDBETWEEN(110,120)*0.01),'D-2・D-３'!AU28-RANDBETWEEN(1,3)),0),0)&amp;"～"&amp;ROUND(IFERROR(IF(ABS('D-2・D-３'!AU28)&gt;=10,IF('D-2・D-３'!AU28&gt;=0,'D-2・D-３'!AU28*RANDBETWEEN(110,120)*0.01,'D-2・D-３'!AU28*RANDBETWEEN(80,90)*0.01),'D-2・D-３'!AU28+RANDBETWEEN(1,3)),0),0)&amp;"】")</f>
        <v/>
      </c>
      <c r="AV28" s="369" t="str">
        <f ca="1">IF('D-2・D-３'!AV28="","","【"&amp;ROUND(IFERROR(IF(ABS('D-2・D-３'!AV28)&gt;=10,IF('D-2・D-３'!AV28&gt;=0,'D-2・D-３'!AV28*RANDBETWEEN(80,90)*0.01,'D-2・D-３'!AV28*RANDBETWEEN(110,120)*0.01),'D-2・D-３'!AV28-RANDBETWEEN(1,3)),0),0)&amp;"～"&amp;ROUND(IFERROR(IF(ABS('D-2・D-３'!AV28)&gt;=10,IF('D-2・D-３'!AV28&gt;=0,'D-2・D-３'!AV28*RANDBETWEEN(110,120)*0.01,'D-2・D-３'!AV28*RANDBETWEEN(80,90)*0.01),'D-2・D-３'!AV28+RANDBETWEEN(1,3)),0),0)&amp;"】")</f>
        <v/>
      </c>
      <c r="AW28" s="125" t="str">
        <f>IF('D-2・D-３'!AW28="","",'D-2・D-３'!AW28)</f>
        <v/>
      </c>
      <c r="AX28" s="361" t="str">
        <f ca="1">IF('D-2・D-３'!AX28="","","【"&amp;ROUND(IFERROR(IF(ABS('D-2・D-３'!AX28)&gt;=10,IF('D-2・D-３'!AX28&gt;=0,'D-2・D-３'!AX28*RANDBETWEEN(80,90)*0.01,'D-2・D-３'!AX28*RANDBETWEEN(110,120)*0.01),'D-2・D-３'!AX28-RANDBETWEEN(1,3)),0),0)&amp;"～"&amp;ROUND(IFERROR(IF(ABS('D-2・D-３'!AX28)&gt;=10,IF('D-2・D-３'!AX28&gt;=0,'D-2・D-３'!AX28*RANDBETWEEN(110,120)*0.01,'D-2・D-３'!AX28*RANDBETWEEN(80,90)*0.01),'D-2・D-３'!AX28+RANDBETWEEN(1,3)),0),0)&amp;"】")</f>
        <v/>
      </c>
      <c r="AY28" s="361" t="str">
        <f ca="1">IF('D-2・D-３'!AY28="","","【"&amp;ROUND(IFERROR(IF(ABS('D-2・D-３'!AY28)&gt;=10,IF('D-2・D-３'!AY28&gt;=0,'D-2・D-３'!AY28*RANDBETWEEN(80,90)*0.01,'D-2・D-３'!AY28*RANDBETWEEN(110,120)*0.01),'D-2・D-３'!AY28-RANDBETWEEN(1,3)),0),0)&amp;"～"&amp;ROUND(IFERROR(IF(ABS('D-2・D-３'!AY28)&gt;=10,IF('D-2・D-３'!AY28&gt;=0,'D-2・D-３'!AY28*RANDBETWEEN(110,120)*0.01,'D-2・D-３'!AY28*RANDBETWEEN(80,90)*0.01),'D-2・D-３'!AY28+RANDBETWEEN(1,3)),0),0)&amp;"】")</f>
        <v/>
      </c>
      <c r="AZ28" s="361" t="str">
        <f ca="1">IF('D-2・D-３'!AZ28="","","【"&amp;ROUND(IFERROR(IF(ABS('D-2・D-３'!AZ28)&gt;=10,IF('D-2・D-３'!AZ28&gt;=0,'D-2・D-３'!AZ28*RANDBETWEEN(80,90)*0.01,'D-2・D-３'!AZ28*RANDBETWEEN(110,120)*0.01),'D-2・D-３'!AZ28-RANDBETWEEN(1,3)),0),0)&amp;"～"&amp;ROUND(IFERROR(IF(ABS('D-2・D-３'!AZ28)&gt;=10,IF('D-2・D-３'!AZ28&gt;=0,'D-2・D-３'!AZ28*RANDBETWEEN(110,120)*0.01,'D-2・D-３'!AZ28*RANDBETWEEN(80,90)*0.01),'D-2・D-３'!AZ28+RANDBETWEEN(1,3)),0),0)&amp;"】")</f>
        <v/>
      </c>
      <c r="BA28" s="361" t="str">
        <f ca="1">IF('D-2・D-３'!BA28="","","【"&amp;ROUND(IFERROR(IF(ABS('D-2・D-３'!BA28)&gt;=10,IF('D-2・D-３'!BA28&gt;=0,'D-2・D-３'!BA28*RANDBETWEEN(80,90)*0.01,'D-2・D-３'!BA28*RANDBETWEEN(110,120)*0.01),'D-2・D-３'!BA28-RANDBETWEEN(1,3)),0),0)&amp;"～"&amp;ROUND(IFERROR(IF(ABS('D-2・D-３'!BA28)&gt;=10,IF('D-2・D-３'!BA28&gt;=0,'D-2・D-３'!BA28*RANDBETWEEN(110,120)*0.01,'D-2・D-３'!BA28*RANDBETWEEN(80,90)*0.01),'D-2・D-３'!BA28+RANDBETWEEN(1,3)),0),0)&amp;"】")</f>
        <v/>
      </c>
      <c r="BB28" s="361" t="str">
        <f ca="1">IF('D-2・D-３'!BB28="","","【"&amp;ROUND(IFERROR(IF(ABS('D-2・D-３'!BB28)&gt;=10,IF('D-2・D-３'!BB28&gt;=0,'D-2・D-３'!BB28*RANDBETWEEN(80,90)*0.01,'D-2・D-３'!BB28*RANDBETWEEN(110,120)*0.01),'D-2・D-３'!BB28-RANDBETWEEN(1,3)),0),0)&amp;"～"&amp;ROUND(IFERROR(IF(ABS('D-2・D-３'!BB28)&gt;=10,IF('D-2・D-３'!BB28&gt;=0,'D-2・D-３'!BB28*RANDBETWEEN(110,120)*0.01,'D-2・D-３'!BB28*RANDBETWEEN(80,90)*0.01),'D-2・D-３'!BB28+RANDBETWEEN(1,3)),0),0)&amp;"】")</f>
        <v/>
      </c>
      <c r="BC28" s="373" t="str">
        <f>IF('D-2・D-３'!BC28="","",'D-2・D-３'!BC28)</f>
        <v/>
      </c>
      <c r="BD28" s="369" t="str">
        <f ca="1">IF('D-2・D-３'!BD28="","","【"&amp;ROUND(IFERROR(IF(ABS('D-2・D-３'!BD28)&gt;=10,IF('D-2・D-３'!BD28&gt;=0,'D-2・D-３'!BD28*RANDBETWEEN(80,90)*0.01,'D-2・D-３'!BD28*RANDBETWEEN(110,120)*0.01),'D-2・D-３'!BD28-RANDBETWEEN(1,3)),0),0)&amp;"～"&amp;ROUND(IFERROR(IF(ABS('D-2・D-３'!BD28)&gt;=10,IF('D-2・D-３'!BD28&gt;=0,'D-2・D-３'!BD28*RANDBETWEEN(110,120)*0.01,'D-2・D-３'!BD28*RANDBETWEEN(80,90)*0.01),'D-2・D-３'!BD28+RANDBETWEEN(1,3)),0),0)&amp;"】")</f>
        <v/>
      </c>
      <c r="BE28" s="364" t="str">
        <f>IF('D-2・D-３'!BE28="","",'D-2・D-３'!BE28)</f>
        <v/>
      </c>
      <c r="BF28" s="369" t="str">
        <f ca="1">IF('D-2・D-３'!BF28="","","【"&amp;ROUND(IFERROR(IF(ABS('D-2・D-３'!BF28)&gt;=10,IF('D-2・D-３'!BF28&gt;=0,'D-2・D-３'!BF28*RANDBETWEEN(80,90)*0.01,'D-2・D-３'!BF28*RANDBETWEEN(110,120)*0.01),'D-2・D-３'!BF28-RANDBETWEEN(1,3)),0),0)&amp;"～"&amp;ROUND(IFERROR(IF(ABS('D-2・D-３'!BF28)&gt;=10,IF('D-2・D-３'!BF28&gt;=0,'D-2・D-３'!BF28*RANDBETWEEN(110,120)*0.01,'D-2・D-３'!BF28*RANDBETWEEN(80,90)*0.01),'D-2・D-３'!BF28+RANDBETWEEN(1,3)),0),0)&amp;"】")</f>
        <v/>
      </c>
      <c r="BG28" s="369" t="str">
        <f ca="1">IF('D-2・D-３'!BG28="","","【"&amp;ROUND(IFERROR(IF(ABS('D-2・D-３'!BG28)&gt;=10,IF('D-2・D-３'!BG28&gt;=0,'D-2・D-３'!BG28*RANDBETWEEN(80,90)*0.01,'D-2・D-３'!BG28*RANDBETWEEN(110,120)*0.01),'D-2・D-３'!BG28-RANDBETWEEN(1,3)),0),0)&amp;"～"&amp;ROUND(IFERROR(IF(ABS('D-2・D-３'!BG28)&gt;=10,IF('D-2・D-３'!BG28&gt;=0,'D-2・D-３'!BG28*RANDBETWEEN(110,120)*0.01,'D-2・D-３'!BG28*RANDBETWEEN(80,90)*0.01),'D-2・D-３'!BG28+RANDBETWEEN(1,3)),0),0)&amp;"】")</f>
        <v/>
      </c>
      <c r="BH28" s="369" t="str">
        <f ca="1">IF('D-2・D-３'!BH28="","","【"&amp;ROUND(IFERROR(IF(ABS('D-2・D-３'!BH28)&gt;=10,IF('D-2・D-３'!BH28&gt;=0,'D-2・D-３'!BH28*RANDBETWEEN(80,90)*0.01,'D-2・D-３'!BH28*RANDBETWEEN(110,120)*0.01),'D-2・D-３'!BH28-RANDBETWEEN(1,3)),0),0)&amp;"～"&amp;ROUND(IFERROR(IF(ABS('D-2・D-３'!BH28)&gt;=10,IF('D-2・D-３'!BH28&gt;=0,'D-2・D-３'!BH28*RANDBETWEEN(110,120)*0.01,'D-2・D-３'!BH28*RANDBETWEEN(80,90)*0.01),'D-2・D-３'!BH28+RANDBETWEEN(1,3)),0),0)&amp;"】")</f>
        <v/>
      </c>
      <c r="BI28" s="379" t="str">
        <f>IF('D-2・D-３'!BI28="","",'D-2・D-３'!BI28)</f>
        <v/>
      </c>
      <c r="BJ28" s="373" t="str">
        <f>IF('D-2・D-３'!BJ28="","",'D-2・D-３'!BJ28)</f>
        <v/>
      </c>
      <c r="BK28" s="369" t="str">
        <f ca="1">IF('D-2・D-３'!BK28="","","【"&amp;ROUND(IFERROR(IF(ABS('D-2・D-３'!BK28)&gt;=10,IF('D-2・D-３'!BK28&gt;=0,'D-2・D-３'!BK28*RANDBETWEEN(80,90)*0.01,'D-2・D-３'!BK28*RANDBETWEEN(110,120)*0.01),'D-2・D-３'!BK28-RANDBETWEEN(1,3)),0),0)&amp;"～"&amp;ROUND(IFERROR(IF(ABS('D-2・D-３'!BK28)&gt;=10,IF('D-2・D-３'!BK28&gt;=0,'D-2・D-３'!BK28*RANDBETWEEN(110,120)*0.01,'D-2・D-３'!BK28*RANDBETWEEN(80,90)*0.01),'D-2・D-３'!BK28+RANDBETWEEN(1,3)),0),0)&amp;"】")</f>
        <v/>
      </c>
      <c r="BL28" s="369" t="str">
        <f ca="1">IF('D-2・D-３'!BL28="","","【"&amp;ROUND(IFERROR(IF(ABS('D-2・D-３'!BL28)&gt;=10,IF('D-2・D-３'!BL28&gt;=0,'D-2・D-３'!BL28*RANDBETWEEN(80,90)*0.01,'D-2・D-３'!BL28*RANDBETWEEN(110,120)*0.01),'D-2・D-３'!BL28-RANDBETWEEN(1,3)),0),0)&amp;"～"&amp;ROUND(IFERROR(IF(ABS('D-2・D-３'!BL28)&gt;=10,IF('D-2・D-３'!BL28&gt;=0,'D-2・D-３'!BL28*RANDBETWEEN(110,120)*0.01,'D-2・D-３'!BL28*RANDBETWEEN(80,90)*0.01),'D-2・D-３'!BL28+RANDBETWEEN(1,3)),0),0)&amp;"】")</f>
        <v/>
      </c>
      <c r="BM28" s="369" t="str">
        <f ca="1">IF('D-2・D-３'!BM28="","","【"&amp;ROUND(IFERROR(IF(ABS('D-2・D-３'!BM28)&gt;=10,IF('D-2・D-３'!BM28&gt;=0,'D-2・D-３'!BM28*RANDBETWEEN(80,90)*0.01,'D-2・D-３'!BM28*RANDBETWEEN(110,120)*0.01),'D-2・D-３'!BM28-RANDBETWEEN(1,3)),0),0)&amp;"～"&amp;ROUND(IFERROR(IF(ABS('D-2・D-３'!BM28)&gt;=10,IF('D-2・D-３'!BM28&gt;=0,'D-2・D-３'!BM28*RANDBETWEEN(110,120)*0.01,'D-2・D-３'!BM28*RANDBETWEEN(80,90)*0.01),'D-2・D-３'!BM28+RANDBETWEEN(1,3)),0),0)&amp;"】")</f>
        <v/>
      </c>
      <c r="BN28" s="369" t="str">
        <f ca="1">IF('D-2・D-３'!BN28="","","【"&amp;ROUND(IFERROR(IF(ABS('D-2・D-３'!BN28)&gt;=10,IF('D-2・D-３'!BN28&gt;=0,'D-2・D-３'!BN28*RANDBETWEEN(80,90)*0.01,'D-2・D-３'!BN28*RANDBETWEEN(110,120)*0.01),'D-2・D-３'!BN28-RANDBETWEEN(1,3)),0),0)&amp;"～"&amp;ROUND(IFERROR(IF(ABS('D-2・D-３'!BN28)&gt;=10,IF('D-2・D-３'!BN28&gt;=0,'D-2・D-３'!BN28*RANDBETWEEN(110,120)*0.01,'D-2・D-３'!BN28*RANDBETWEEN(80,90)*0.01),'D-2・D-３'!BN28+RANDBETWEEN(1,3)),0),0)&amp;"】")</f>
        <v/>
      </c>
      <c r="BO28" s="369" t="str">
        <f ca="1">IF('D-2・D-３'!BO28="","","【"&amp;ROUND(IFERROR(IF(ABS('D-2・D-３'!BO28)&gt;=10,IF('D-2・D-３'!BO28&gt;=0,'D-2・D-３'!BO28*RANDBETWEEN(80,90)*0.01,'D-2・D-３'!BO28*RANDBETWEEN(110,120)*0.01),'D-2・D-３'!BO28-RANDBETWEEN(1,3)),0),0)&amp;"～"&amp;ROUND(IFERROR(IF(ABS('D-2・D-３'!BO28)&gt;=10,IF('D-2・D-３'!BO28&gt;=0,'D-2・D-３'!BO28*RANDBETWEEN(110,120)*0.01,'D-2・D-３'!BO28*RANDBETWEEN(80,90)*0.01),'D-2・D-３'!BO28+RANDBETWEEN(1,3)),0),0)&amp;"】")</f>
        <v/>
      </c>
      <c r="BP28" s="371" t="str">
        <f ca="1">IF('D-2・D-３'!BP28="","","【"&amp;ROUND(IFERROR(IF(ABS('D-2・D-３'!BP28)&gt;=10,IF('D-2・D-３'!BP28&gt;=0,'D-2・D-３'!BP28*RANDBETWEEN(80,90)*0.01,'D-2・D-３'!BP28*RANDBETWEEN(110,120)*0.01),'D-2・D-３'!BP28-RANDBETWEEN(1,3)),0),0)&amp;"～"&amp;ROUND(IFERROR(IF(ABS('D-2・D-３'!BP28)&gt;=10,IF('D-2・D-３'!BP28&gt;=0,'D-2・D-３'!BP28*RANDBETWEEN(110,120)*0.01,'D-2・D-３'!BP28*RANDBETWEEN(80,90)*0.01),'D-2・D-３'!BP28+RANDBETWEEN(1,3)),0),0)&amp;"】")</f>
        <v/>
      </c>
    </row>
    <row r="29" spans="2:68" ht="18" customHeight="1" x14ac:dyDescent="0.2">
      <c r="B29" s="969">
        <v>16</v>
      </c>
      <c r="C29" s="970"/>
      <c r="D29" s="364" t="str">
        <f>IF('D-2・D-３'!D29="","",'D-2・D-３'!D29)</f>
        <v/>
      </c>
      <c r="E29" s="358" t="str">
        <f>IF('D-2・D-３'!E29="","",'D-2・D-３'!E29)</f>
        <v/>
      </c>
      <c r="F29" s="359" t="str">
        <f>IF('D-2・D-３'!F29="","",'D-2・D-３'!F29)</f>
        <v/>
      </c>
      <c r="G29" s="373" t="str">
        <f>IF('D-2・D-３'!G29="","",'D-2・D-３'!G29)</f>
        <v/>
      </c>
      <c r="H29" s="364" t="str">
        <f>IF('D-2・D-３'!H29="","",'D-2・D-３'!H29)</f>
        <v/>
      </c>
      <c r="I29" s="358" t="str">
        <f>IF('D-2・D-３'!I29="","",'D-2・D-３'!I29)</f>
        <v/>
      </c>
      <c r="J29" s="364" t="str">
        <f>IF('D-2・D-３'!J29="","",'D-2・D-３'!J29)</f>
        <v/>
      </c>
      <c r="K29" s="358" t="str">
        <f>IF('D-2・D-３'!K29="","",'D-2・D-３'!K29)</f>
        <v/>
      </c>
      <c r="L29" s="364" t="str">
        <f>IF('D-2・D-３'!L29="","",'D-2・D-３'!L29)</f>
        <v/>
      </c>
      <c r="M29" s="358" t="str">
        <f>IF('D-2・D-３'!M29="","",'D-2・D-３'!M29)</f>
        <v/>
      </c>
      <c r="N29" s="364" t="str">
        <f>IF('D-2・D-３'!N29="","",'D-2・D-３'!N29)</f>
        <v/>
      </c>
      <c r="O29" s="358" t="str">
        <f>IF('D-2・D-３'!O29="","",'D-2・D-３'!O29)</f>
        <v/>
      </c>
      <c r="P29" s="364" t="str">
        <f>IF('D-2・D-３'!P29="","",'D-2・D-３'!P29)</f>
        <v/>
      </c>
      <c r="Q29" s="358" t="str">
        <f>IF('D-2・D-３'!Q29="","",'D-2・D-３'!Q29)</f>
        <v/>
      </c>
      <c r="R29" s="364" t="str">
        <f>IF('D-2・D-３'!R29="","",'D-2・D-３'!R29)</f>
        <v/>
      </c>
      <c r="S29" s="358" t="str">
        <f>IF('D-2・D-３'!S29="","",'D-2・D-３'!S29)</f>
        <v/>
      </c>
      <c r="T29" s="364" t="str">
        <f>IF('D-2・D-３'!T29="","",'D-2・D-３'!T29)</f>
        <v/>
      </c>
      <c r="U29" s="498" t="str">
        <f>IF('D-2・D-３'!U29="","",'D-2・D-３'!U29)</f>
        <v/>
      </c>
      <c r="V29" s="379" t="str">
        <f>IF('D-2・D-３'!V29="","",'D-2・D-３'!V29)</f>
        <v/>
      </c>
      <c r="W29" s="379" t="str">
        <f>IF('D-2・D-３'!W29="","",'D-2・D-３'!W29)</f>
        <v/>
      </c>
      <c r="X29" s="373" t="str">
        <f>IF('D-2・D-３'!X29="","",'D-2・D-３'!X29)</f>
        <v/>
      </c>
      <c r="Y29" s="373" t="str">
        <f>IF('D-2・D-３'!Y29="","",'D-2・D-３'!Y29)</f>
        <v/>
      </c>
      <c r="Z29" s="373" t="str">
        <f>IF('D-2・D-３'!Z29="","",'D-2・D-３'!Z29)</f>
        <v/>
      </c>
      <c r="AA29" s="373" t="str">
        <f>IF('D-2・D-３'!AA29="","",'D-2・D-３'!AA29)</f>
        <v/>
      </c>
      <c r="AB29" s="373" t="str">
        <f>IF('D-2・D-３'!AB29="","",'D-2・D-３'!AB29)</f>
        <v/>
      </c>
      <c r="AC29" s="360" t="str">
        <f>IF('D-2・D-３'!AC29="","",'D-2・D-３'!AC29)</f>
        <v/>
      </c>
      <c r="AD29" s="373" t="str">
        <f>IF('D-2・D-３'!AD29="","",'D-2・D-３'!AD29)</f>
        <v/>
      </c>
      <c r="AE29" s="369" t="str">
        <f ca="1">IF('D-2・D-３'!AE29="","","【"&amp;ROUND(IFERROR(IF(ABS('D-2・D-３'!AE29)&gt;=10,IF('D-2・D-３'!AE29&gt;=0,'D-2・D-３'!AE29*RANDBETWEEN(80,90)*0.01,'D-2・D-３'!AE29*RANDBETWEEN(110,120)*0.01),'D-2・D-３'!AE29-RANDBETWEEN(1,3)),0),0)&amp;"～"&amp;ROUND(IFERROR(IF(ABS('D-2・D-３'!AE29)&gt;=10,IF('D-2・D-３'!AE29&gt;=0,'D-2・D-３'!AE29*RANDBETWEEN(110,120)*0.01,'D-2・D-３'!AE29*RANDBETWEEN(80,90)*0.01),'D-2・D-３'!AE29+RANDBETWEEN(1,3)),0),0)&amp;"】")</f>
        <v/>
      </c>
      <c r="AF29" s="377" t="str">
        <f ca="1">IF('D-2・D-３'!AF29="","","【"&amp;ROUND(IFERROR(IF(ABS('D-2・D-３'!AF29)&gt;=10,IF('D-2・D-３'!AF29&gt;=0,'D-2・D-３'!AF29*RANDBETWEEN(80,90)*0.01,'D-2・D-３'!AF29*RANDBETWEEN(110,120)*0.01),'D-2・D-３'!AF29-RANDBETWEEN(1,3)),0),0)&amp;"～"&amp;ROUND(IFERROR(IF(ABS('D-2・D-３'!AF29)&gt;=10,IF('D-2・D-３'!AF29&gt;=0,'D-2・D-３'!AF29*RANDBETWEEN(110,120)*0.01,'D-2・D-３'!AF29*RANDBETWEEN(80,90)*0.01),'D-2・D-３'!AF29+RANDBETWEEN(1,3)),0),0)&amp;"】")</f>
        <v/>
      </c>
      <c r="AG29" s="369" t="str">
        <f ca="1">IF('D-2・D-３'!AG29="","","【"&amp;ROUND(IFERROR(IF(ABS('D-2・D-３'!AG29)&gt;=10,IF('D-2・D-３'!AG29&gt;=0,'D-2・D-３'!AG29*RANDBETWEEN(80,90)*0.01,'D-2・D-３'!AG29*RANDBETWEEN(110,120)*0.01),'D-2・D-３'!AG29-RANDBETWEEN(1,3)),0),0)&amp;"～"&amp;ROUND(IFERROR(IF(ABS('D-2・D-３'!AG29)&gt;=10,IF('D-2・D-３'!AG29&gt;=0,'D-2・D-３'!AG29*RANDBETWEEN(110,120)*0.01,'D-2・D-３'!AG29*RANDBETWEEN(80,90)*0.01),'D-2・D-３'!AG29+RANDBETWEEN(1,3)),0),0)&amp;"】")</f>
        <v/>
      </c>
      <c r="AH29" s="379" t="str">
        <f>IF('D-2・D-３'!AH29="","",'D-2・D-３'!AH29)</f>
        <v/>
      </c>
      <c r="AI29" s="362" t="str">
        <f>IF('D-2・D-３'!AI29="","",'D-2・D-３'!AI29)</f>
        <v/>
      </c>
      <c r="AJ29" s="369" t="str">
        <f ca="1">IF('D-2・D-３'!AJ29="","","【"&amp;ROUND(IFERROR(IF(ABS('D-2・D-３'!AJ29)&gt;=10,IF('D-2・D-３'!AJ29&gt;=0,'D-2・D-３'!AJ29*RANDBETWEEN(80,90)*0.01,'D-2・D-３'!AJ29*RANDBETWEEN(110,120)*0.01),'D-2・D-３'!AJ29-RANDBETWEEN(1,3)),0),0)&amp;"～"&amp;ROUND(IFERROR(IF(ABS('D-2・D-３'!AJ29)&gt;=10,IF('D-2・D-３'!AJ29&gt;=0,'D-2・D-３'!AJ29*RANDBETWEEN(110,120)*0.01,'D-2・D-３'!AJ29*RANDBETWEEN(80,90)*0.01),'D-2・D-３'!AJ29+RANDBETWEEN(1,3)),0),0)&amp;"】")</f>
        <v/>
      </c>
      <c r="AK29" s="373" t="str">
        <f>IF('D-2・D-３'!AK29="","",'D-2・D-３'!AK29)</f>
        <v/>
      </c>
      <c r="AL29" s="377" t="str">
        <f>IF('D-2・D-３'!AL29="","",'D-2・D-３'!AL29)</f>
        <v/>
      </c>
      <c r="AM29" s="379" t="str">
        <f>IF('D-2・D-３'!AM29="","",'D-2・D-３'!AM29)</f>
        <v/>
      </c>
      <c r="AN29" s="364" t="str">
        <f>IF('D-2・D-３'!AN29="","",'D-2・D-３'!AN29)</f>
        <v/>
      </c>
      <c r="AO29" s="369" t="str">
        <f ca="1">IF('D-2・D-３'!AO29="","","【"&amp;ROUND(IFERROR(IF(ABS('D-2・D-３'!AO29)&gt;=10,IF('D-2・D-３'!AO29&gt;=0,'D-2・D-３'!AO29*RANDBETWEEN(80,90)*0.01,'D-2・D-３'!AO29*RANDBETWEEN(110,120)*0.01),'D-2・D-３'!AO29-RANDBETWEEN(1,3)),0),0)&amp;"～"&amp;ROUND(IFERROR(IF(ABS('D-2・D-３'!AO29)&gt;=10,IF('D-2・D-３'!AO29&gt;=0,'D-2・D-３'!AO29*RANDBETWEEN(110,120)*0.01,'D-2・D-３'!AO29*RANDBETWEEN(80,90)*0.01),'D-2・D-３'!AO29+RANDBETWEEN(1,3)),0),0)&amp;"】")</f>
        <v/>
      </c>
      <c r="AP29" s="369" t="str">
        <f ca="1">IF('D-2・D-３'!AP29="","","【"&amp;ROUND(IFERROR(IF(ABS('D-2・D-３'!AP29)&gt;=10,IF('D-2・D-３'!AP29&gt;=0,'D-2・D-３'!AP29*RANDBETWEEN(80,90)*0.01,'D-2・D-３'!AP29*RANDBETWEEN(110,120)*0.01),'D-2・D-３'!AP29-RANDBETWEEN(1,3)),0),0)&amp;"～"&amp;ROUND(IFERROR(IF(ABS('D-2・D-３'!AP29)&gt;=10,IF('D-2・D-３'!AP29&gt;=0,'D-2・D-３'!AP29*RANDBETWEEN(110,120)*0.01,'D-2・D-３'!AP29*RANDBETWEEN(80,90)*0.01),'D-2・D-３'!AP29+RANDBETWEEN(1,3)),0),0)&amp;"】")</f>
        <v/>
      </c>
      <c r="AQ29" s="369" t="str">
        <f ca="1">IF('D-2・D-３'!AQ29="","","【"&amp;ROUND(IFERROR(IF(ABS('D-2・D-３'!AQ29)&gt;=10,IF('D-2・D-３'!AQ29&gt;=0,'D-2・D-３'!AQ29*RANDBETWEEN(80,90)*0.01,'D-2・D-３'!AQ29*RANDBETWEEN(110,120)*0.01),'D-2・D-３'!AQ29-RANDBETWEEN(1,3)),0),0)&amp;"～"&amp;ROUND(IFERROR(IF(ABS('D-2・D-３'!AQ29)&gt;=10,IF('D-2・D-３'!AQ29&gt;=0,'D-2・D-３'!AQ29*RANDBETWEEN(110,120)*0.01,'D-2・D-３'!AQ29*RANDBETWEEN(80,90)*0.01),'D-2・D-３'!AQ29+RANDBETWEEN(1,3)),0),0)&amp;"】")</f>
        <v/>
      </c>
      <c r="AR29" s="369" t="str">
        <f ca="1">IF('D-2・D-３'!AR29="","","【"&amp;ROUND(IFERROR(IF(ABS('D-2・D-３'!AR29)&gt;=10,IF('D-2・D-３'!AR29&gt;=0,'D-2・D-３'!AR29*RANDBETWEEN(80,90)*0.01,'D-2・D-３'!AR29*RANDBETWEEN(110,120)*0.01),'D-2・D-３'!AR29-RANDBETWEEN(1,3)),0),0)&amp;"～"&amp;ROUND(IFERROR(IF(ABS('D-2・D-３'!AR29)&gt;=10,IF('D-2・D-３'!AR29&gt;=0,'D-2・D-３'!AR29*RANDBETWEEN(110,120)*0.01,'D-2・D-３'!AR29*RANDBETWEEN(80,90)*0.01),'D-2・D-３'!AR29+RANDBETWEEN(1,3)),0),0)&amp;"】")</f>
        <v/>
      </c>
      <c r="AS29" s="369" t="str">
        <f ca="1">IF('D-2・D-３'!AS29="","","【"&amp;ROUND(IFERROR(IF(ABS('D-2・D-３'!AS29)&gt;=10,IF('D-2・D-３'!AS29&gt;=0,'D-2・D-３'!AS29*RANDBETWEEN(80,90)*0.01,'D-2・D-３'!AS29*RANDBETWEEN(110,120)*0.01),'D-2・D-３'!AS29-RANDBETWEEN(1,3)),0),0)&amp;"～"&amp;ROUND(IFERROR(IF(ABS('D-2・D-３'!AS29)&gt;=10,IF('D-2・D-３'!AS29&gt;=0,'D-2・D-３'!AS29*RANDBETWEEN(110,120)*0.01,'D-2・D-３'!AS29*RANDBETWEEN(80,90)*0.01),'D-2・D-３'!AS29+RANDBETWEEN(1,3)),0),0)&amp;"】")</f>
        <v/>
      </c>
      <c r="AT29" s="369" t="str">
        <f ca="1">IF('D-2・D-３'!AT29="","","【"&amp;ROUND(IFERROR(IF(ABS('D-2・D-３'!AT29)&gt;=10,IF('D-2・D-３'!AT29&gt;=0,'D-2・D-３'!AT29*RANDBETWEEN(80,90)*0.01,'D-2・D-３'!AT29*RANDBETWEEN(110,120)*0.01),'D-2・D-３'!AT29-RANDBETWEEN(1,3)),0),0)&amp;"～"&amp;ROUND(IFERROR(IF(ABS('D-2・D-３'!AT29)&gt;=10,IF('D-2・D-３'!AT29&gt;=0,'D-2・D-３'!AT29*RANDBETWEEN(110,120)*0.01,'D-2・D-３'!AT29*RANDBETWEEN(80,90)*0.01),'D-2・D-３'!AT29+RANDBETWEEN(1,3)),0),0)&amp;"】")</f>
        <v/>
      </c>
      <c r="AU29" s="369" t="str">
        <f ca="1">IF('D-2・D-３'!AU29="","","【"&amp;ROUND(IFERROR(IF(ABS('D-2・D-３'!AU29)&gt;=10,IF('D-2・D-３'!AU29&gt;=0,'D-2・D-３'!AU29*RANDBETWEEN(80,90)*0.01,'D-2・D-３'!AU29*RANDBETWEEN(110,120)*0.01),'D-2・D-３'!AU29-RANDBETWEEN(1,3)),0),0)&amp;"～"&amp;ROUND(IFERROR(IF(ABS('D-2・D-３'!AU29)&gt;=10,IF('D-2・D-３'!AU29&gt;=0,'D-2・D-３'!AU29*RANDBETWEEN(110,120)*0.01,'D-2・D-３'!AU29*RANDBETWEEN(80,90)*0.01),'D-2・D-３'!AU29+RANDBETWEEN(1,3)),0),0)&amp;"】")</f>
        <v/>
      </c>
      <c r="AV29" s="369" t="str">
        <f ca="1">IF('D-2・D-３'!AV29="","","【"&amp;ROUND(IFERROR(IF(ABS('D-2・D-３'!AV29)&gt;=10,IF('D-2・D-３'!AV29&gt;=0,'D-2・D-３'!AV29*RANDBETWEEN(80,90)*0.01,'D-2・D-３'!AV29*RANDBETWEEN(110,120)*0.01),'D-2・D-３'!AV29-RANDBETWEEN(1,3)),0),0)&amp;"～"&amp;ROUND(IFERROR(IF(ABS('D-2・D-３'!AV29)&gt;=10,IF('D-2・D-３'!AV29&gt;=0,'D-2・D-３'!AV29*RANDBETWEEN(110,120)*0.01,'D-2・D-３'!AV29*RANDBETWEEN(80,90)*0.01),'D-2・D-３'!AV29+RANDBETWEEN(1,3)),0),0)&amp;"】")</f>
        <v/>
      </c>
      <c r="AW29" s="125" t="str">
        <f>IF('D-2・D-３'!AW29="","",'D-2・D-３'!AW29)</f>
        <v/>
      </c>
      <c r="AX29" s="361" t="str">
        <f ca="1">IF('D-2・D-３'!AX29="","","【"&amp;ROUND(IFERROR(IF(ABS('D-2・D-３'!AX29)&gt;=10,IF('D-2・D-３'!AX29&gt;=0,'D-2・D-３'!AX29*RANDBETWEEN(80,90)*0.01,'D-2・D-３'!AX29*RANDBETWEEN(110,120)*0.01),'D-2・D-３'!AX29-RANDBETWEEN(1,3)),0),0)&amp;"～"&amp;ROUND(IFERROR(IF(ABS('D-2・D-３'!AX29)&gt;=10,IF('D-2・D-３'!AX29&gt;=0,'D-2・D-３'!AX29*RANDBETWEEN(110,120)*0.01,'D-2・D-３'!AX29*RANDBETWEEN(80,90)*0.01),'D-2・D-３'!AX29+RANDBETWEEN(1,3)),0),0)&amp;"】")</f>
        <v/>
      </c>
      <c r="AY29" s="361" t="str">
        <f ca="1">IF('D-2・D-３'!AY29="","","【"&amp;ROUND(IFERROR(IF(ABS('D-2・D-３'!AY29)&gt;=10,IF('D-2・D-３'!AY29&gt;=0,'D-2・D-３'!AY29*RANDBETWEEN(80,90)*0.01,'D-2・D-３'!AY29*RANDBETWEEN(110,120)*0.01),'D-2・D-３'!AY29-RANDBETWEEN(1,3)),0),0)&amp;"～"&amp;ROUND(IFERROR(IF(ABS('D-2・D-３'!AY29)&gt;=10,IF('D-2・D-３'!AY29&gt;=0,'D-2・D-３'!AY29*RANDBETWEEN(110,120)*0.01,'D-2・D-３'!AY29*RANDBETWEEN(80,90)*0.01),'D-2・D-３'!AY29+RANDBETWEEN(1,3)),0),0)&amp;"】")</f>
        <v/>
      </c>
      <c r="AZ29" s="361" t="str">
        <f ca="1">IF('D-2・D-３'!AZ29="","","【"&amp;ROUND(IFERROR(IF(ABS('D-2・D-３'!AZ29)&gt;=10,IF('D-2・D-３'!AZ29&gt;=0,'D-2・D-３'!AZ29*RANDBETWEEN(80,90)*0.01,'D-2・D-３'!AZ29*RANDBETWEEN(110,120)*0.01),'D-2・D-３'!AZ29-RANDBETWEEN(1,3)),0),0)&amp;"～"&amp;ROUND(IFERROR(IF(ABS('D-2・D-３'!AZ29)&gt;=10,IF('D-2・D-３'!AZ29&gt;=0,'D-2・D-３'!AZ29*RANDBETWEEN(110,120)*0.01,'D-2・D-３'!AZ29*RANDBETWEEN(80,90)*0.01),'D-2・D-３'!AZ29+RANDBETWEEN(1,3)),0),0)&amp;"】")</f>
        <v/>
      </c>
      <c r="BA29" s="361" t="str">
        <f ca="1">IF('D-2・D-３'!BA29="","","【"&amp;ROUND(IFERROR(IF(ABS('D-2・D-３'!BA29)&gt;=10,IF('D-2・D-３'!BA29&gt;=0,'D-2・D-３'!BA29*RANDBETWEEN(80,90)*0.01,'D-2・D-３'!BA29*RANDBETWEEN(110,120)*0.01),'D-2・D-３'!BA29-RANDBETWEEN(1,3)),0),0)&amp;"～"&amp;ROUND(IFERROR(IF(ABS('D-2・D-３'!BA29)&gt;=10,IF('D-2・D-３'!BA29&gt;=0,'D-2・D-３'!BA29*RANDBETWEEN(110,120)*0.01,'D-2・D-３'!BA29*RANDBETWEEN(80,90)*0.01),'D-2・D-３'!BA29+RANDBETWEEN(1,3)),0),0)&amp;"】")</f>
        <v/>
      </c>
      <c r="BB29" s="361" t="str">
        <f ca="1">IF('D-2・D-３'!BB29="","","【"&amp;ROUND(IFERROR(IF(ABS('D-2・D-３'!BB29)&gt;=10,IF('D-2・D-３'!BB29&gt;=0,'D-2・D-３'!BB29*RANDBETWEEN(80,90)*0.01,'D-2・D-３'!BB29*RANDBETWEEN(110,120)*0.01),'D-2・D-３'!BB29-RANDBETWEEN(1,3)),0),0)&amp;"～"&amp;ROUND(IFERROR(IF(ABS('D-2・D-３'!BB29)&gt;=10,IF('D-2・D-３'!BB29&gt;=0,'D-2・D-３'!BB29*RANDBETWEEN(110,120)*0.01,'D-2・D-３'!BB29*RANDBETWEEN(80,90)*0.01),'D-2・D-３'!BB29+RANDBETWEEN(1,3)),0),0)&amp;"】")</f>
        <v/>
      </c>
      <c r="BC29" s="373" t="str">
        <f>IF('D-2・D-３'!BC29="","",'D-2・D-３'!BC29)</f>
        <v/>
      </c>
      <c r="BD29" s="369" t="str">
        <f ca="1">IF('D-2・D-３'!BD29="","","【"&amp;ROUND(IFERROR(IF(ABS('D-2・D-３'!BD29)&gt;=10,IF('D-2・D-３'!BD29&gt;=0,'D-2・D-３'!BD29*RANDBETWEEN(80,90)*0.01,'D-2・D-３'!BD29*RANDBETWEEN(110,120)*0.01),'D-2・D-３'!BD29-RANDBETWEEN(1,3)),0),0)&amp;"～"&amp;ROUND(IFERROR(IF(ABS('D-2・D-３'!BD29)&gt;=10,IF('D-2・D-３'!BD29&gt;=0,'D-2・D-３'!BD29*RANDBETWEEN(110,120)*0.01,'D-2・D-３'!BD29*RANDBETWEEN(80,90)*0.01),'D-2・D-３'!BD29+RANDBETWEEN(1,3)),0),0)&amp;"】")</f>
        <v/>
      </c>
      <c r="BE29" s="364" t="str">
        <f>IF('D-2・D-３'!BE29="","",'D-2・D-３'!BE29)</f>
        <v/>
      </c>
      <c r="BF29" s="369" t="str">
        <f ca="1">IF('D-2・D-３'!BF29="","","【"&amp;ROUND(IFERROR(IF(ABS('D-2・D-３'!BF29)&gt;=10,IF('D-2・D-３'!BF29&gt;=0,'D-2・D-３'!BF29*RANDBETWEEN(80,90)*0.01,'D-2・D-３'!BF29*RANDBETWEEN(110,120)*0.01),'D-2・D-３'!BF29-RANDBETWEEN(1,3)),0),0)&amp;"～"&amp;ROUND(IFERROR(IF(ABS('D-2・D-３'!BF29)&gt;=10,IF('D-2・D-３'!BF29&gt;=0,'D-2・D-３'!BF29*RANDBETWEEN(110,120)*0.01,'D-2・D-３'!BF29*RANDBETWEEN(80,90)*0.01),'D-2・D-３'!BF29+RANDBETWEEN(1,3)),0),0)&amp;"】")</f>
        <v/>
      </c>
      <c r="BG29" s="369" t="str">
        <f ca="1">IF('D-2・D-３'!BG29="","","【"&amp;ROUND(IFERROR(IF(ABS('D-2・D-３'!BG29)&gt;=10,IF('D-2・D-３'!BG29&gt;=0,'D-2・D-３'!BG29*RANDBETWEEN(80,90)*0.01,'D-2・D-３'!BG29*RANDBETWEEN(110,120)*0.01),'D-2・D-３'!BG29-RANDBETWEEN(1,3)),0),0)&amp;"～"&amp;ROUND(IFERROR(IF(ABS('D-2・D-３'!BG29)&gt;=10,IF('D-2・D-３'!BG29&gt;=0,'D-2・D-３'!BG29*RANDBETWEEN(110,120)*0.01,'D-2・D-３'!BG29*RANDBETWEEN(80,90)*0.01),'D-2・D-３'!BG29+RANDBETWEEN(1,3)),0),0)&amp;"】")</f>
        <v/>
      </c>
      <c r="BH29" s="369" t="str">
        <f ca="1">IF('D-2・D-３'!BH29="","","【"&amp;ROUND(IFERROR(IF(ABS('D-2・D-３'!BH29)&gt;=10,IF('D-2・D-３'!BH29&gt;=0,'D-2・D-３'!BH29*RANDBETWEEN(80,90)*0.01,'D-2・D-３'!BH29*RANDBETWEEN(110,120)*0.01),'D-2・D-３'!BH29-RANDBETWEEN(1,3)),0),0)&amp;"～"&amp;ROUND(IFERROR(IF(ABS('D-2・D-３'!BH29)&gt;=10,IF('D-2・D-３'!BH29&gt;=0,'D-2・D-３'!BH29*RANDBETWEEN(110,120)*0.01,'D-2・D-３'!BH29*RANDBETWEEN(80,90)*0.01),'D-2・D-３'!BH29+RANDBETWEEN(1,3)),0),0)&amp;"】")</f>
        <v/>
      </c>
      <c r="BI29" s="379" t="str">
        <f>IF('D-2・D-３'!BI29="","",'D-2・D-３'!BI29)</f>
        <v/>
      </c>
      <c r="BJ29" s="373" t="str">
        <f>IF('D-2・D-３'!BJ29="","",'D-2・D-３'!BJ29)</f>
        <v/>
      </c>
      <c r="BK29" s="369" t="str">
        <f ca="1">IF('D-2・D-３'!BK29="","","【"&amp;ROUND(IFERROR(IF(ABS('D-2・D-３'!BK29)&gt;=10,IF('D-2・D-３'!BK29&gt;=0,'D-2・D-３'!BK29*RANDBETWEEN(80,90)*0.01,'D-2・D-３'!BK29*RANDBETWEEN(110,120)*0.01),'D-2・D-３'!BK29-RANDBETWEEN(1,3)),0),0)&amp;"～"&amp;ROUND(IFERROR(IF(ABS('D-2・D-３'!BK29)&gt;=10,IF('D-2・D-３'!BK29&gt;=0,'D-2・D-３'!BK29*RANDBETWEEN(110,120)*0.01,'D-2・D-３'!BK29*RANDBETWEEN(80,90)*0.01),'D-2・D-３'!BK29+RANDBETWEEN(1,3)),0),0)&amp;"】")</f>
        <v/>
      </c>
      <c r="BL29" s="369" t="str">
        <f ca="1">IF('D-2・D-３'!BL29="","","【"&amp;ROUND(IFERROR(IF(ABS('D-2・D-３'!BL29)&gt;=10,IF('D-2・D-３'!BL29&gt;=0,'D-2・D-３'!BL29*RANDBETWEEN(80,90)*0.01,'D-2・D-３'!BL29*RANDBETWEEN(110,120)*0.01),'D-2・D-３'!BL29-RANDBETWEEN(1,3)),0),0)&amp;"～"&amp;ROUND(IFERROR(IF(ABS('D-2・D-３'!BL29)&gt;=10,IF('D-2・D-３'!BL29&gt;=0,'D-2・D-３'!BL29*RANDBETWEEN(110,120)*0.01,'D-2・D-３'!BL29*RANDBETWEEN(80,90)*0.01),'D-2・D-３'!BL29+RANDBETWEEN(1,3)),0),0)&amp;"】")</f>
        <v/>
      </c>
      <c r="BM29" s="369" t="str">
        <f ca="1">IF('D-2・D-３'!BM29="","","【"&amp;ROUND(IFERROR(IF(ABS('D-2・D-３'!BM29)&gt;=10,IF('D-2・D-３'!BM29&gt;=0,'D-2・D-３'!BM29*RANDBETWEEN(80,90)*0.01,'D-2・D-３'!BM29*RANDBETWEEN(110,120)*0.01),'D-2・D-３'!BM29-RANDBETWEEN(1,3)),0),0)&amp;"～"&amp;ROUND(IFERROR(IF(ABS('D-2・D-３'!BM29)&gt;=10,IF('D-2・D-３'!BM29&gt;=0,'D-2・D-３'!BM29*RANDBETWEEN(110,120)*0.01,'D-2・D-３'!BM29*RANDBETWEEN(80,90)*0.01),'D-2・D-３'!BM29+RANDBETWEEN(1,3)),0),0)&amp;"】")</f>
        <v/>
      </c>
      <c r="BN29" s="369" t="str">
        <f ca="1">IF('D-2・D-３'!BN29="","","【"&amp;ROUND(IFERROR(IF(ABS('D-2・D-３'!BN29)&gt;=10,IF('D-2・D-３'!BN29&gt;=0,'D-2・D-３'!BN29*RANDBETWEEN(80,90)*0.01,'D-2・D-３'!BN29*RANDBETWEEN(110,120)*0.01),'D-2・D-３'!BN29-RANDBETWEEN(1,3)),0),0)&amp;"～"&amp;ROUND(IFERROR(IF(ABS('D-2・D-３'!BN29)&gt;=10,IF('D-2・D-３'!BN29&gt;=0,'D-2・D-３'!BN29*RANDBETWEEN(110,120)*0.01,'D-2・D-３'!BN29*RANDBETWEEN(80,90)*0.01),'D-2・D-３'!BN29+RANDBETWEEN(1,3)),0),0)&amp;"】")</f>
        <v/>
      </c>
      <c r="BO29" s="369" t="str">
        <f ca="1">IF('D-2・D-３'!BO29="","","【"&amp;ROUND(IFERROR(IF(ABS('D-2・D-３'!BO29)&gt;=10,IF('D-2・D-３'!BO29&gt;=0,'D-2・D-３'!BO29*RANDBETWEEN(80,90)*0.01,'D-2・D-３'!BO29*RANDBETWEEN(110,120)*0.01),'D-2・D-３'!BO29-RANDBETWEEN(1,3)),0),0)&amp;"～"&amp;ROUND(IFERROR(IF(ABS('D-2・D-３'!BO29)&gt;=10,IF('D-2・D-３'!BO29&gt;=0,'D-2・D-３'!BO29*RANDBETWEEN(110,120)*0.01,'D-2・D-３'!BO29*RANDBETWEEN(80,90)*0.01),'D-2・D-３'!BO29+RANDBETWEEN(1,3)),0),0)&amp;"】")</f>
        <v/>
      </c>
      <c r="BP29" s="371" t="str">
        <f ca="1">IF('D-2・D-３'!BP29="","","【"&amp;ROUND(IFERROR(IF(ABS('D-2・D-３'!BP29)&gt;=10,IF('D-2・D-３'!BP29&gt;=0,'D-2・D-３'!BP29*RANDBETWEEN(80,90)*0.01,'D-2・D-３'!BP29*RANDBETWEEN(110,120)*0.01),'D-2・D-３'!BP29-RANDBETWEEN(1,3)),0),0)&amp;"～"&amp;ROUND(IFERROR(IF(ABS('D-2・D-３'!BP29)&gt;=10,IF('D-2・D-３'!BP29&gt;=0,'D-2・D-３'!BP29*RANDBETWEEN(110,120)*0.01,'D-2・D-３'!BP29*RANDBETWEEN(80,90)*0.01),'D-2・D-３'!BP29+RANDBETWEEN(1,3)),0),0)&amp;"】")</f>
        <v/>
      </c>
    </row>
    <row r="30" spans="2:68" ht="18" customHeight="1" x14ac:dyDescent="0.2">
      <c r="B30" s="969">
        <v>17</v>
      </c>
      <c r="C30" s="970"/>
      <c r="D30" s="364" t="str">
        <f>IF('D-2・D-３'!D30="","",'D-2・D-３'!D30)</f>
        <v/>
      </c>
      <c r="E30" s="358" t="str">
        <f>IF('D-2・D-３'!E30="","",'D-2・D-３'!E30)</f>
        <v/>
      </c>
      <c r="F30" s="359" t="str">
        <f>IF('D-2・D-３'!F30="","",'D-2・D-３'!F30)</f>
        <v/>
      </c>
      <c r="G30" s="373" t="str">
        <f>IF('D-2・D-３'!G30="","",'D-2・D-３'!G30)</f>
        <v/>
      </c>
      <c r="H30" s="364" t="str">
        <f>IF('D-2・D-３'!H30="","",'D-2・D-３'!H30)</f>
        <v/>
      </c>
      <c r="I30" s="358" t="str">
        <f>IF('D-2・D-３'!I30="","",'D-2・D-３'!I30)</f>
        <v/>
      </c>
      <c r="J30" s="364" t="str">
        <f>IF('D-2・D-３'!J30="","",'D-2・D-３'!J30)</f>
        <v/>
      </c>
      <c r="K30" s="358" t="str">
        <f>IF('D-2・D-３'!K30="","",'D-2・D-３'!K30)</f>
        <v/>
      </c>
      <c r="L30" s="364" t="str">
        <f>IF('D-2・D-３'!L30="","",'D-2・D-３'!L30)</f>
        <v/>
      </c>
      <c r="M30" s="358" t="str">
        <f>IF('D-2・D-３'!M30="","",'D-2・D-３'!M30)</f>
        <v/>
      </c>
      <c r="N30" s="364" t="str">
        <f>IF('D-2・D-３'!N30="","",'D-2・D-３'!N30)</f>
        <v/>
      </c>
      <c r="O30" s="358" t="str">
        <f>IF('D-2・D-３'!O30="","",'D-2・D-３'!O30)</f>
        <v/>
      </c>
      <c r="P30" s="364" t="str">
        <f>IF('D-2・D-３'!P30="","",'D-2・D-３'!P30)</f>
        <v/>
      </c>
      <c r="Q30" s="358" t="str">
        <f>IF('D-2・D-３'!Q30="","",'D-2・D-３'!Q30)</f>
        <v/>
      </c>
      <c r="R30" s="364" t="str">
        <f>IF('D-2・D-３'!R30="","",'D-2・D-３'!R30)</f>
        <v/>
      </c>
      <c r="S30" s="358" t="str">
        <f>IF('D-2・D-３'!S30="","",'D-2・D-３'!S30)</f>
        <v/>
      </c>
      <c r="T30" s="364" t="str">
        <f>IF('D-2・D-３'!T30="","",'D-2・D-３'!T30)</f>
        <v/>
      </c>
      <c r="U30" s="498" t="str">
        <f>IF('D-2・D-３'!U30="","",'D-2・D-３'!U30)</f>
        <v/>
      </c>
      <c r="V30" s="379" t="str">
        <f>IF('D-2・D-３'!V30="","",'D-2・D-３'!V30)</f>
        <v/>
      </c>
      <c r="W30" s="379" t="str">
        <f>IF('D-2・D-３'!W30="","",'D-2・D-３'!W30)</f>
        <v/>
      </c>
      <c r="X30" s="373" t="str">
        <f>IF('D-2・D-３'!X30="","",'D-2・D-３'!X30)</f>
        <v/>
      </c>
      <c r="Y30" s="373" t="str">
        <f>IF('D-2・D-３'!Y30="","",'D-2・D-３'!Y30)</f>
        <v/>
      </c>
      <c r="Z30" s="373" t="str">
        <f>IF('D-2・D-３'!Z30="","",'D-2・D-３'!Z30)</f>
        <v/>
      </c>
      <c r="AA30" s="373" t="str">
        <f>IF('D-2・D-３'!AA30="","",'D-2・D-３'!AA30)</f>
        <v/>
      </c>
      <c r="AB30" s="373" t="str">
        <f>IF('D-2・D-３'!AB30="","",'D-2・D-３'!AB30)</f>
        <v/>
      </c>
      <c r="AC30" s="360" t="str">
        <f>IF('D-2・D-３'!AC30="","",'D-2・D-３'!AC30)</f>
        <v/>
      </c>
      <c r="AD30" s="373" t="str">
        <f>IF('D-2・D-３'!AD30="","",'D-2・D-３'!AD30)</f>
        <v/>
      </c>
      <c r="AE30" s="369" t="str">
        <f ca="1">IF('D-2・D-３'!AE30="","","【"&amp;ROUND(IFERROR(IF(ABS('D-2・D-３'!AE30)&gt;=10,IF('D-2・D-３'!AE30&gt;=0,'D-2・D-３'!AE30*RANDBETWEEN(80,90)*0.01,'D-2・D-３'!AE30*RANDBETWEEN(110,120)*0.01),'D-2・D-３'!AE30-RANDBETWEEN(1,3)),0),0)&amp;"～"&amp;ROUND(IFERROR(IF(ABS('D-2・D-３'!AE30)&gt;=10,IF('D-2・D-３'!AE30&gt;=0,'D-2・D-３'!AE30*RANDBETWEEN(110,120)*0.01,'D-2・D-３'!AE30*RANDBETWEEN(80,90)*0.01),'D-2・D-３'!AE30+RANDBETWEEN(1,3)),0),0)&amp;"】")</f>
        <v/>
      </c>
      <c r="AF30" s="377" t="str">
        <f ca="1">IF('D-2・D-３'!AF30="","","【"&amp;ROUND(IFERROR(IF(ABS('D-2・D-３'!AF30)&gt;=10,IF('D-2・D-３'!AF30&gt;=0,'D-2・D-３'!AF30*RANDBETWEEN(80,90)*0.01,'D-2・D-３'!AF30*RANDBETWEEN(110,120)*0.01),'D-2・D-３'!AF30-RANDBETWEEN(1,3)),0),0)&amp;"～"&amp;ROUND(IFERROR(IF(ABS('D-2・D-３'!AF30)&gt;=10,IF('D-2・D-３'!AF30&gt;=0,'D-2・D-３'!AF30*RANDBETWEEN(110,120)*0.01,'D-2・D-３'!AF30*RANDBETWEEN(80,90)*0.01),'D-2・D-３'!AF30+RANDBETWEEN(1,3)),0),0)&amp;"】")</f>
        <v/>
      </c>
      <c r="AG30" s="369" t="str">
        <f ca="1">IF('D-2・D-３'!AG30="","","【"&amp;ROUND(IFERROR(IF(ABS('D-2・D-３'!AG30)&gt;=10,IF('D-2・D-３'!AG30&gt;=0,'D-2・D-３'!AG30*RANDBETWEEN(80,90)*0.01,'D-2・D-３'!AG30*RANDBETWEEN(110,120)*0.01),'D-2・D-３'!AG30-RANDBETWEEN(1,3)),0),0)&amp;"～"&amp;ROUND(IFERROR(IF(ABS('D-2・D-３'!AG30)&gt;=10,IF('D-2・D-３'!AG30&gt;=0,'D-2・D-３'!AG30*RANDBETWEEN(110,120)*0.01,'D-2・D-３'!AG30*RANDBETWEEN(80,90)*0.01),'D-2・D-３'!AG30+RANDBETWEEN(1,3)),0),0)&amp;"】")</f>
        <v/>
      </c>
      <c r="AH30" s="379" t="str">
        <f>IF('D-2・D-３'!AH30="","",'D-2・D-３'!AH30)</f>
        <v/>
      </c>
      <c r="AI30" s="362" t="str">
        <f>IF('D-2・D-３'!AI30="","",'D-2・D-３'!AI30)</f>
        <v/>
      </c>
      <c r="AJ30" s="369" t="str">
        <f ca="1">IF('D-2・D-３'!AJ30="","","【"&amp;ROUND(IFERROR(IF(ABS('D-2・D-３'!AJ30)&gt;=10,IF('D-2・D-３'!AJ30&gt;=0,'D-2・D-３'!AJ30*RANDBETWEEN(80,90)*0.01,'D-2・D-３'!AJ30*RANDBETWEEN(110,120)*0.01),'D-2・D-３'!AJ30-RANDBETWEEN(1,3)),0),0)&amp;"～"&amp;ROUND(IFERROR(IF(ABS('D-2・D-３'!AJ30)&gt;=10,IF('D-2・D-３'!AJ30&gt;=0,'D-2・D-３'!AJ30*RANDBETWEEN(110,120)*0.01,'D-2・D-３'!AJ30*RANDBETWEEN(80,90)*0.01),'D-2・D-３'!AJ30+RANDBETWEEN(1,3)),0),0)&amp;"】")</f>
        <v/>
      </c>
      <c r="AK30" s="373" t="str">
        <f>IF('D-2・D-３'!AK30="","",'D-2・D-３'!AK30)</f>
        <v/>
      </c>
      <c r="AL30" s="377" t="str">
        <f>IF('D-2・D-３'!AL30="","",'D-2・D-３'!AL30)</f>
        <v/>
      </c>
      <c r="AM30" s="379" t="str">
        <f>IF('D-2・D-３'!AM30="","",'D-2・D-３'!AM30)</f>
        <v/>
      </c>
      <c r="AN30" s="364" t="str">
        <f>IF('D-2・D-３'!AN30="","",'D-2・D-３'!AN30)</f>
        <v/>
      </c>
      <c r="AO30" s="369" t="str">
        <f ca="1">IF('D-2・D-３'!AO30="","","【"&amp;ROUND(IFERROR(IF(ABS('D-2・D-３'!AO30)&gt;=10,IF('D-2・D-３'!AO30&gt;=0,'D-2・D-３'!AO30*RANDBETWEEN(80,90)*0.01,'D-2・D-３'!AO30*RANDBETWEEN(110,120)*0.01),'D-2・D-３'!AO30-RANDBETWEEN(1,3)),0),0)&amp;"～"&amp;ROUND(IFERROR(IF(ABS('D-2・D-３'!AO30)&gt;=10,IF('D-2・D-３'!AO30&gt;=0,'D-2・D-３'!AO30*RANDBETWEEN(110,120)*0.01,'D-2・D-３'!AO30*RANDBETWEEN(80,90)*0.01),'D-2・D-３'!AO30+RANDBETWEEN(1,3)),0),0)&amp;"】")</f>
        <v/>
      </c>
      <c r="AP30" s="369" t="str">
        <f ca="1">IF('D-2・D-３'!AP30="","","【"&amp;ROUND(IFERROR(IF(ABS('D-2・D-３'!AP30)&gt;=10,IF('D-2・D-３'!AP30&gt;=0,'D-2・D-３'!AP30*RANDBETWEEN(80,90)*0.01,'D-2・D-３'!AP30*RANDBETWEEN(110,120)*0.01),'D-2・D-３'!AP30-RANDBETWEEN(1,3)),0),0)&amp;"～"&amp;ROUND(IFERROR(IF(ABS('D-2・D-３'!AP30)&gt;=10,IF('D-2・D-３'!AP30&gt;=0,'D-2・D-３'!AP30*RANDBETWEEN(110,120)*0.01,'D-2・D-３'!AP30*RANDBETWEEN(80,90)*0.01),'D-2・D-３'!AP30+RANDBETWEEN(1,3)),0),0)&amp;"】")</f>
        <v/>
      </c>
      <c r="AQ30" s="369" t="str">
        <f ca="1">IF('D-2・D-３'!AQ30="","","【"&amp;ROUND(IFERROR(IF(ABS('D-2・D-３'!AQ30)&gt;=10,IF('D-2・D-３'!AQ30&gt;=0,'D-2・D-３'!AQ30*RANDBETWEEN(80,90)*0.01,'D-2・D-３'!AQ30*RANDBETWEEN(110,120)*0.01),'D-2・D-３'!AQ30-RANDBETWEEN(1,3)),0),0)&amp;"～"&amp;ROUND(IFERROR(IF(ABS('D-2・D-３'!AQ30)&gt;=10,IF('D-2・D-３'!AQ30&gt;=0,'D-2・D-３'!AQ30*RANDBETWEEN(110,120)*0.01,'D-2・D-３'!AQ30*RANDBETWEEN(80,90)*0.01),'D-2・D-３'!AQ30+RANDBETWEEN(1,3)),0),0)&amp;"】")</f>
        <v/>
      </c>
      <c r="AR30" s="369" t="str">
        <f ca="1">IF('D-2・D-３'!AR30="","","【"&amp;ROUND(IFERROR(IF(ABS('D-2・D-３'!AR30)&gt;=10,IF('D-2・D-３'!AR30&gt;=0,'D-2・D-３'!AR30*RANDBETWEEN(80,90)*0.01,'D-2・D-３'!AR30*RANDBETWEEN(110,120)*0.01),'D-2・D-３'!AR30-RANDBETWEEN(1,3)),0),0)&amp;"～"&amp;ROUND(IFERROR(IF(ABS('D-2・D-３'!AR30)&gt;=10,IF('D-2・D-３'!AR30&gt;=0,'D-2・D-３'!AR30*RANDBETWEEN(110,120)*0.01,'D-2・D-３'!AR30*RANDBETWEEN(80,90)*0.01),'D-2・D-３'!AR30+RANDBETWEEN(1,3)),0),0)&amp;"】")</f>
        <v/>
      </c>
      <c r="AS30" s="369" t="str">
        <f ca="1">IF('D-2・D-３'!AS30="","","【"&amp;ROUND(IFERROR(IF(ABS('D-2・D-３'!AS30)&gt;=10,IF('D-2・D-３'!AS30&gt;=0,'D-2・D-３'!AS30*RANDBETWEEN(80,90)*0.01,'D-2・D-３'!AS30*RANDBETWEEN(110,120)*0.01),'D-2・D-３'!AS30-RANDBETWEEN(1,3)),0),0)&amp;"～"&amp;ROUND(IFERROR(IF(ABS('D-2・D-３'!AS30)&gt;=10,IF('D-2・D-３'!AS30&gt;=0,'D-2・D-３'!AS30*RANDBETWEEN(110,120)*0.01,'D-2・D-３'!AS30*RANDBETWEEN(80,90)*0.01),'D-2・D-３'!AS30+RANDBETWEEN(1,3)),0),0)&amp;"】")</f>
        <v/>
      </c>
      <c r="AT30" s="369" t="str">
        <f ca="1">IF('D-2・D-３'!AT30="","","【"&amp;ROUND(IFERROR(IF(ABS('D-2・D-３'!AT30)&gt;=10,IF('D-2・D-３'!AT30&gt;=0,'D-2・D-３'!AT30*RANDBETWEEN(80,90)*0.01,'D-2・D-３'!AT30*RANDBETWEEN(110,120)*0.01),'D-2・D-３'!AT30-RANDBETWEEN(1,3)),0),0)&amp;"～"&amp;ROUND(IFERROR(IF(ABS('D-2・D-３'!AT30)&gt;=10,IF('D-2・D-３'!AT30&gt;=0,'D-2・D-３'!AT30*RANDBETWEEN(110,120)*0.01,'D-2・D-３'!AT30*RANDBETWEEN(80,90)*0.01),'D-2・D-３'!AT30+RANDBETWEEN(1,3)),0),0)&amp;"】")</f>
        <v/>
      </c>
      <c r="AU30" s="369" t="str">
        <f ca="1">IF('D-2・D-３'!AU30="","","【"&amp;ROUND(IFERROR(IF(ABS('D-2・D-３'!AU30)&gt;=10,IF('D-2・D-３'!AU30&gt;=0,'D-2・D-３'!AU30*RANDBETWEEN(80,90)*0.01,'D-2・D-３'!AU30*RANDBETWEEN(110,120)*0.01),'D-2・D-３'!AU30-RANDBETWEEN(1,3)),0),0)&amp;"～"&amp;ROUND(IFERROR(IF(ABS('D-2・D-３'!AU30)&gt;=10,IF('D-2・D-３'!AU30&gt;=0,'D-2・D-３'!AU30*RANDBETWEEN(110,120)*0.01,'D-2・D-３'!AU30*RANDBETWEEN(80,90)*0.01),'D-2・D-３'!AU30+RANDBETWEEN(1,3)),0),0)&amp;"】")</f>
        <v/>
      </c>
      <c r="AV30" s="369" t="str">
        <f ca="1">IF('D-2・D-３'!AV30="","","【"&amp;ROUND(IFERROR(IF(ABS('D-2・D-３'!AV30)&gt;=10,IF('D-2・D-３'!AV30&gt;=0,'D-2・D-３'!AV30*RANDBETWEEN(80,90)*0.01,'D-2・D-３'!AV30*RANDBETWEEN(110,120)*0.01),'D-2・D-３'!AV30-RANDBETWEEN(1,3)),0),0)&amp;"～"&amp;ROUND(IFERROR(IF(ABS('D-2・D-３'!AV30)&gt;=10,IF('D-2・D-３'!AV30&gt;=0,'D-2・D-３'!AV30*RANDBETWEEN(110,120)*0.01,'D-2・D-３'!AV30*RANDBETWEEN(80,90)*0.01),'D-2・D-３'!AV30+RANDBETWEEN(1,3)),0),0)&amp;"】")</f>
        <v/>
      </c>
      <c r="AW30" s="125" t="str">
        <f>IF('D-2・D-３'!AW30="","",'D-2・D-３'!AW30)</f>
        <v/>
      </c>
      <c r="AX30" s="361" t="str">
        <f ca="1">IF('D-2・D-３'!AX30="","","【"&amp;ROUND(IFERROR(IF(ABS('D-2・D-３'!AX30)&gt;=10,IF('D-2・D-３'!AX30&gt;=0,'D-2・D-３'!AX30*RANDBETWEEN(80,90)*0.01,'D-2・D-３'!AX30*RANDBETWEEN(110,120)*0.01),'D-2・D-３'!AX30-RANDBETWEEN(1,3)),0),0)&amp;"～"&amp;ROUND(IFERROR(IF(ABS('D-2・D-３'!AX30)&gt;=10,IF('D-2・D-３'!AX30&gt;=0,'D-2・D-３'!AX30*RANDBETWEEN(110,120)*0.01,'D-2・D-３'!AX30*RANDBETWEEN(80,90)*0.01),'D-2・D-３'!AX30+RANDBETWEEN(1,3)),0),0)&amp;"】")</f>
        <v/>
      </c>
      <c r="AY30" s="361" t="str">
        <f ca="1">IF('D-2・D-３'!AY30="","","【"&amp;ROUND(IFERROR(IF(ABS('D-2・D-３'!AY30)&gt;=10,IF('D-2・D-３'!AY30&gt;=0,'D-2・D-３'!AY30*RANDBETWEEN(80,90)*0.01,'D-2・D-３'!AY30*RANDBETWEEN(110,120)*0.01),'D-2・D-３'!AY30-RANDBETWEEN(1,3)),0),0)&amp;"～"&amp;ROUND(IFERROR(IF(ABS('D-2・D-３'!AY30)&gt;=10,IF('D-2・D-３'!AY30&gt;=0,'D-2・D-３'!AY30*RANDBETWEEN(110,120)*0.01,'D-2・D-３'!AY30*RANDBETWEEN(80,90)*0.01),'D-2・D-３'!AY30+RANDBETWEEN(1,3)),0),0)&amp;"】")</f>
        <v/>
      </c>
      <c r="AZ30" s="361" t="str">
        <f ca="1">IF('D-2・D-３'!AZ30="","","【"&amp;ROUND(IFERROR(IF(ABS('D-2・D-３'!AZ30)&gt;=10,IF('D-2・D-３'!AZ30&gt;=0,'D-2・D-３'!AZ30*RANDBETWEEN(80,90)*0.01,'D-2・D-３'!AZ30*RANDBETWEEN(110,120)*0.01),'D-2・D-３'!AZ30-RANDBETWEEN(1,3)),0),0)&amp;"～"&amp;ROUND(IFERROR(IF(ABS('D-2・D-３'!AZ30)&gt;=10,IF('D-2・D-３'!AZ30&gt;=0,'D-2・D-３'!AZ30*RANDBETWEEN(110,120)*0.01,'D-2・D-３'!AZ30*RANDBETWEEN(80,90)*0.01),'D-2・D-３'!AZ30+RANDBETWEEN(1,3)),0),0)&amp;"】")</f>
        <v/>
      </c>
      <c r="BA30" s="361" t="str">
        <f ca="1">IF('D-2・D-３'!BA30="","","【"&amp;ROUND(IFERROR(IF(ABS('D-2・D-３'!BA30)&gt;=10,IF('D-2・D-３'!BA30&gt;=0,'D-2・D-３'!BA30*RANDBETWEEN(80,90)*0.01,'D-2・D-３'!BA30*RANDBETWEEN(110,120)*0.01),'D-2・D-３'!BA30-RANDBETWEEN(1,3)),0),0)&amp;"～"&amp;ROUND(IFERROR(IF(ABS('D-2・D-３'!BA30)&gt;=10,IF('D-2・D-３'!BA30&gt;=0,'D-2・D-３'!BA30*RANDBETWEEN(110,120)*0.01,'D-2・D-３'!BA30*RANDBETWEEN(80,90)*0.01),'D-2・D-３'!BA30+RANDBETWEEN(1,3)),0),0)&amp;"】")</f>
        <v/>
      </c>
      <c r="BB30" s="361" t="str">
        <f ca="1">IF('D-2・D-３'!BB30="","","【"&amp;ROUND(IFERROR(IF(ABS('D-2・D-３'!BB30)&gt;=10,IF('D-2・D-３'!BB30&gt;=0,'D-2・D-３'!BB30*RANDBETWEEN(80,90)*0.01,'D-2・D-３'!BB30*RANDBETWEEN(110,120)*0.01),'D-2・D-３'!BB30-RANDBETWEEN(1,3)),0),0)&amp;"～"&amp;ROUND(IFERROR(IF(ABS('D-2・D-３'!BB30)&gt;=10,IF('D-2・D-３'!BB30&gt;=0,'D-2・D-３'!BB30*RANDBETWEEN(110,120)*0.01,'D-2・D-３'!BB30*RANDBETWEEN(80,90)*0.01),'D-2・D-３'!BB30+RANDBETWEEN(1,3)),0),0)&amp;"】")</f>
        <v/>
      </c>
      <c r="BC30" s="373" t="str">
        <f>IF('D-2・D-３'!BC30="","",'D-2・D-３'!BC30)</f>
        <v/>
      </c>
      <c r="BD30" s="369" t="str">
        <f ca="1">IF('D-2・D-３'!BD30="","","【"&amp;ROUND(IFERROR(IF(ABS('D-2・D-３'!BD30)&gt;=10,IF('D-2・D-３'!BD30&gt;=0,'D-2・D-３'!BD30*RANDBETWEEN(80,90)*0.01,'D-2・D-３'!BD30*RANDBETWEEN(110,120)*0.01),'D-2・D-３'!BD30-RANDBETWEEN(1,3)),0),0)&amp;"～"&amp;ROUND(IFERROR(IF(ABS('D-2・D-３'!BD30)&gt;=10,IF('D-2・D-３'!BD30&gt;=0,'D-2・D-３'!BD30*RANDBETWEEN(110,120)*0.01,'D-2・D-３'!BD30*RANDBETWEEN(80,90)*0.01),'D-2・D-３'!BD30+RANDBETWEEN(1,3)),0),0)&amp;"】")</f>
        <v/>
      </c>
      <c r="BE30" s="364" t="str">
        <f>IF('D-2・D-３'!BE30="","",'D-2・D-３'!BE30)</f>
        <v/>
      </c>
      <c r="BF30" s="369" t="str">
        <f ca="1">IF('D-2・D-３'!BF30="","","【"&amp;ROUND(IFERROR(IF(ABS('D-2・D-３'!BF30)&gt;=10,IF('D-2・D-３'!BF30&gt;=0,'D-2・D-３'!BF30*RANDBETWEEN(80,90)*0.01,'D-2・D-３'!BF30*RANDBETWEEN(110,120)*0.01),'D-2・D-３'!BF30-RANDBETWEEN(1,3)),0),0)&amp;"～"&amp;ROUND(IFERROR(IF(ABS('D-2・D-３'!BF30)&gt;=10,IF('D-2・D-３'!BF30&gt;=0,'D-2・D-３'!BF30*RANDBETWEEN(110,120)*0.01,'D-2・D-３'!BF30*RANDBETWEEN(80,90)*0.01),'D-2・D-３'!BF30+RANDBETWEEN(1,3)),0),0)&amp;"】")</f>
        <v/>
      </c>
      <c r="BG30" s="369" t="str">
        <f ca="1">IF('D-2・D-３'!BG30="","","【"&amp;ROUND(IFERROR(IF(ABS('D-2・D-３'!BG30)&gt;=10,IF('D-2・D-３'!BG30&gt;=0,'D-2・D-３'!BG30*RANDBETWEEN(80,90)*0.01,'D-2・D-３'!BG30*RANDBETWEEN(110,120)*0.01),'D-2・D-３'!BG30-RANDBETWEEN(1,3)),0),0)&amp;"～"&amp;ROUND(IFERROR(IF(ABS('D-2・D-３'!BG30)&gt;=10,IF('D-2・D-３'!BG30&gt;=0,'D-2・D-３'!BG30*RANDBETWEEN(110,120)*0.01,'D-2・D-３'!BG30*RANDBETWEEN(80,90)*0.01),'D-2・D-３'!BG30+RANDBETWEEN(1,3)),0),0)&amp;"】")</f>
        <v/>
      </c>
      <c r="BH30" s="369" t="str">
        <f ca="1">IF('D-2・D-３'!BH30="","","【"&amp;ROUND(IFERROR(IF(ABS('D-2・D-３'!BH30)&gt;=10,IF('D-2・D-３'!BH30&gt;=0,'D-2・D-３'!BH30*RANDBETWEEN(80,90)*0.01,'D-2・D-３'!BH30*RANDBETWEEN(110,120)*0.01),'D-2・D-３'!BH30-RANDBETWEEN(1,3)),0),0)&amp;"～"&amp;ROUND(IFERROR(IF(ABS('D-2・D-３'!BH30)&gt;=10,IF('D-2・D-３'!BH30&gt;=0,'D-2・D-３'!BH30*RANDBETWEEN(110,120)*0.01,'D-2・D-３'!BH30*RANDBETWEEN(80,90)*0.01),'D-2・D-３'!BH30+RANDBETWEEN(1,3)),0),0)&amp;"】")</f>
        <v/>
      </c>
      <c r="BI30" s="379" t="str">
        <f>IF('D-2・D-３'!BI30="","",'D-2・D-３'!BI30)</f>
        <v/>
      </c>
      <c r="BJ30" s="373" t="str">
        <f>IF('D-2・D-３'!BJ30="","",'D-2・D-３'!BJ30)</f>
        <v/>
      </c>
      <c r="BK30" s="369" t="str">
        <f ca="1">IF('D-2・D-３'!BK30="","","【"&amp;ROUND(IFERROR(IF(ABS('D-2・D-３'!BK30)&gt;=10,IF('D-2・D-３'!BK30&gt;=0,'D-2・D-３'!BK30*RANDBETWEEN(80,90)*0.01,'D-2・D-３'!BK30*RANDBETWEEN(110,120)*0.01),'D-2・D-３'!BK30-RANDBETWEEN(1,3)),0),0)&amp;"～"&amp;ROUND(IFERROR(IF(ABS('D-2・D-３'!BK30)&gt;=10,IF('D-2・D-３'!BK30&gt;=0,'D-2・D-３'!BK30*RANDBETWEEN(110,120)*0.01,'D-2・D-３'!BK30*RANDBETWEEN(80,90)*0.01),'D-2・D-３'!BK30+RANDBETWEEN(1,3)),0),0)&amp;"】")</f>
        <v/>
      </c>
      <c r="BL30" s="369" t="str">
        <f ca="1">IF('D-2・D-３'!BL30="","","【"&amp;ROUND(IFERROR(IF(ABS('D-2・D-３'!BL30)&gt;=10,IF('D-2・D-３'!BL30&gt;=0,'D-2・D-３'!BL30*RANDBETWEEN(80,90)*0.01,'D-2・D-３'!BL30*RANDBETWEEN(110,120)*0.01),'D-2・D-３'!BL30-RANDBETWEEN(1,3)),0),0)&amp;"～"&amp;ROUND(IFERROR(IF(ABS('D-2・D-３'!BL30)&gt;=10,IF('D-2・D-３'!BL30&gt;=0,'D-2・D-３'!BL30*RANDBETWEEN(110,120)*0.01,'D-2・D-３'!BL30*RANDBETWEEN(80,90)*0.01),'D-2・D-３'!BL30+RANDBETWEEN(1,3)),0),0)&amp;"】")</f>
        <v/>
      </c>
      <c r="BM30" s="369" t="str">
        <f ca="1">IF('D-2・D-３'!BM30="","","【"&amp;ROUND(IFERROR(IF(ABS('D-2・D-３'!BM30)&gt;=10,IF('D-2・D-３'!BM30&gt;=0,'D-2・D-３'!BM30*RANDBETWEEN(80,90)*0.01,'D-2・D-３'!BM30*RANDBETWEEN(110,120)*0.01),'D-2・D-３'!BM30-RANDBETWEEN(1,3)),0),0)&amp;"～"&amp;ROUND(IFERROR(IF(ABS('D-2・D-３'!BM30)&gt;=10,IF('D-2・D-３'!BM30&gt;=0,'D-2・D-３'!BM30*RANDBETWEEN(110,120)*0.01,'D-2・D-３'!BM30*RANDBETWEEN(80,90)*0.01),'D-2・D-３'!BM30+RANDBETWEEN(1,3)),0),0)&amp;"】")</f>
        <v/>
      </c>
      <c r="BN30" s="369" t="str">
        <f ca="1">IF('D-2・D-３'!BN30="","","【"&amp;ROUND(IFERROR(IF(ABS('D-2・D-３'!BN30)&gt;=10,IF('D-2・D-３'!BN30&gt;=0,'D-2・D-３'!BN30*RANDBETWEEN(80,90)*0.01,'D-2・D-３'!BN30*RANDBETWEEN(110,120)*0.01),'D-2・D-３'!BN30-RANDBETWEEN(1,3)),0),0)&amp;"～"&amp;ROUND(IFERROR(IF(ABS('D-2・D-３'!BN30)&gt;=10,IF('D-2・D-３'!BN30&gt;=0,'D-2・D-３'!BN30*RANDBETWEEN(110,120)*0.01,'D-2・D-３'!BN30*RANDBETWEEN(80,90)*0.01),'D-2・D-３'!BN30+RANDBETWEEN(1,3)),0),0)&amp;"】")</f>
        <v/>
      </c>
      <c r="BO30" s="369" t="str">
        <f ca="1">IF('D-2・D-３'!BO30="","","【"&amp;ROUND(IFERROR(IF(ABS('D-2・D-３'!BO30)&gt;=10,IF('D-2・D-３'!BO30&gt;=0,'D-2・D-３'!BO30*RANDBETWEEN(80,90)*0.01,'D-2・D-３'!BO30*RANDBETWEEN(110,120)*0.01),'D-2・D-３'!BO30-RANDBETWEEN(1,3)),0),0)&amp;"～"&amp;ROUND(IFERROR(IF(ABS('D-2・D-３'!BO30)&gt;=10,IF('D-2・D-３'!BO30&gt;=0,'D-2・D-３'!BO30*RANDBETWEEN(110,120)*0.01,'D-2・D-３'!BO30*RANDBETWEEN(80,90)*0.01),'D-2・D-３'!BO30+RANDBETWEEN(1,3)),0),0)&amp;"】")</f>
        <v/>
      </c>
      <c r="BP30" s="371" t="str">
        <f ca="1">IF('D-2・D-３'!BP30="","","【"&amp;ROUND(IFERROR(IF(ABS('D-2・D-３'!BP30)&gt;=10,IF('D-2・D-３'!BP30&gt;=0,'D-2・D-３'!BP30*RANDBETWEEN(80,90)*0.01,'D-2・D-３'!BP30*RANDBETWEEN(110,120)*0.01),'D-2・D-３'!BP30-RANDBETWEEN(1,3)),0),0)&amp;"～"&amp;ROUND(IFERROR(IF(ABS('D-2・D-３'!BP30)&gt;=10,IF('D-2・D-３'!BP30&gt;=0,'D-2・D-３'!BP30*RANDBETWEEN(110,120)*0.01,'D-2・D-３'!BP30*RANDBETWEEN(80,90)*0.01),'D-2・D-３'!BP30+RANDBETWEEN(1,3)),0),0)&amp;"】")</f>
        <v/>
      </c>
    </row>
    <row r="31" spans="2:68" ht="18" customHeight="1" thickBot="1" x14ac:dyDescent="0.25">
      <c r="B31" s="984">
        <v>18</v>
      </c>
      <c r="C31" s="985"/>
      <c r="D31" s="364" t="str">
        <f>IF('D-2・D-３'!D31="","",'D-2・D-３'!D31)</f>
        <v/>
      </c>
      <c r="E31" s="358" t="str">
        <f>IF('D-2・D-３'!E31="","",'D-2・D-３'!E31)</f>
        <v/>
      </c>
      <c r="F31" s="359" t="str">
        <f>IF('D-2・D-３'!F31="","",'D-2・D-３'!F31)</f>
        <v/>
      </c>
      <c r="G31" s="373" t="str">
        <f>IF('D-2・D-３'!G31="","",'D-2・D-３'!G31)</f>
        <v/>
      </c>
      <c r="H31" s="364" t="str">
        <f>IF('D-2・D-３'!H31="","",'D-2・D-３'!H31)</f>
        <v/>
      </c>
      <c r="I31" s="358" t="str">
        <f>IF('D-2・D-３'!I31="","",'D-2・D-３'!I31)</f>
        <v/>
      </c>
      <c r="J31" s="364" t="str">
        <f>IF('D-2・D-３'!J31="","",'D-2・D-３'!J31)</f>
        <v/>
      </c>
      <c r="K31" s="358" t="str">
        <f>IF('D-2・D-３'!K31="","",'D-2・D-３'!K31)</f>
        <v/>
      </c>
      <c r="L31" s="364" t="str">
        <f>IF('D-2・D-３'!L31="","",'D-2・D-３'!L31)</f>
        <v/>
      </c>
      <c r="M31" s="358" t="str">
        <f>IF('D-2・D-３'!M31="","",'D-2・D-３'!M31)</f>
        <v/>
      </c>
      <c r="N31" s="364" t="str">
        <f>IF('D-2・D-３'!N31="","",'D-2・D-３'!N31)</f>
        <v/>
      </c>
      <c r="O31" s="358" t="str">
        <f>IF('D-2・D-３'!O31="","",'D-2・D-３'!O31)</f>
        <v/>
      </c>
      <c r="P31" s="364" t="str">
        <f>IF('D-2・D-３'!P31="","",'D-2・D-３'!P31)</f>
        <v/>
      </c>
      <c r="Q31" s="358" t="str">
        <f>IF('D-2・D-３'!Q31="","",'D-2・D-３'!Q31)</f>
        <v/>
      </c>
      <c r="R31" s="364" t="str">
        <f>IF('D-2・D-３'!R31="","",'D-2・D-３'!R31)</f>
        <v/>
      </c>
      <c r="S31" s="358" t="str">
        <f>IF('D-2・D-３'!S31="","",'D-2・D-３'!S31)</f>
        <v/>
      </c>
      <c r="T31" s="364" t="str">
        <f>IF('D-2・D-３'!T31="","",'D-2・D-３'!T31)</f>
        <v/>
      </c>
      <c r="U31" s="498" t="str">
        <f>IF('D-2・D-３'!U31="","",'D-2・D-３'!U31)</f>
        <v/>
      </c>
      <c r="V31" s="379" t="str">
        <f>IF('D-2・D-３'!V31="","",'D-2・D-３'!V31)</f>
        <v/>
      </c>
      <c r="W31" s="379" t="str">
        <f>IF('D-2・D-３'!W31="","",'D-2・D-３'!W31)</f>
        <v/>
      </c>
      <c r="X31" s="373" t="str">
        <f>IF('D-2・D-３'!X31="","",'D-2・D-３'!X31)</f>
        <v/>
      </c>
      <c r="Y31" s="373" t="str">
        <f>IF('D-2・D-３'!Y31="","",'D-2・D-３'!Y31)</f>
        <v/>
      </c>
      <c r="Z31" s="373" t="str">
        <f>IF('D-2・D-３'!Z31="","",'D-2・D-３'!Z31)</f>
        <v/>
      </c>
      <c r="AA31" s="373" t="str">
        <f>IF('D-2・D-３'!AA31="","",'D-2・D-３'!AA31)</f>
        <v/>
      </c>
      <c r="AB31" s="373" t="str">
        <f>IF('D-2・D-３'!AB31="","",'D-2・D-３'!AB31)</f>
        <v/>
      </c>
      <c r="AC31" s="360" t="str">
        <f>IF('D-2・D-３'!AC31="","",'D-2・D-３'!AC31)</f>
        <v/>
      </c>
      <c r="AD31" s="373" t="str">
        <f>IF('D-2・D-３'!AD31="","",'D-2・D-３'!AD31)</f>
        <v/>
      </c>
      <c r="AE31" s="369" t="str">
        <f ca="1">IF('D-2・D-３'!AE31="","","【"&amp;ROUND(IFERROR(IF(ABS('D-2・D-３'!AE31)&gt;=10,IF('D-2・D-３'!AE31&gt;=0,'D-2・D-３'!AE31*RANDBETWEEN(80,90)*0.01,'D-2・D-３'!AE31*RANDBETWEEN(110,120)*0.01),'D-2・D-３'!AE31-RANDBETWEEN(1,3)),0),0)&amp;"～"&amp;ROUND(IFERROR(IF(ABS('D-2・D-３'!AE31)&gt;=10,IF('D-2・D-３'!AE31&gt;=0,'D-2・D-３'!AE31*RANDBETWEEN(110,120)*0.01,'D-2・D-３'!AE31*RANDBETWEEN(80,90)*0.01),'D-2・D-３'!AE31+RANDBETWEEN(1,3)),0),0)&amp;"】")</f>
        <v/>
      </c>
      <c r="AF31" s="377" t="str">
        <f ca="1">IF('D-2・D-３'!AF31="","","【"&amp;ROUND(IFERROR(IF(ABS('D-2・D-３'!AF31)&gt;=10,IF('D-2・D-３'!AF31&gt;=0,'D-2・D-３'!AF31*RANDBETWEEN(80,90)*0.01,'D-2・D-３'!AF31*RANDBETWEEN(110,120)*0.01),'D-2・D-３'!AF31-RANDBETWEEN(1,3)),0),0)&amp;"～"&amp;ROUND(IFERROR(IF(ABS('D-2・D-３'!AF31)&gt;=10,IF('D-2・D-３'!AF31&gt;=0,'D-2・D-３'!AF31*RANDBETWEEN(110,120)*0.01,'D-2・D-３'!AF31*RANDBETWEEN(80,90)*0.01),'D-2・D-３'!AF31+RANDBETWEEN(1,3)),0),0)&amp;"】")</f>
        <v/>
      </c>
      <c r="AG31" s="369" t="str">
        <f ca="1">IF('D-2・D-３'!AG31="","","【"&amp;ROUND(IFERROR(IF(ABS('D-2・D-３'!AG31)&gt;=10,IF('D-2・D-３'!AG31&gt;=0,'D-2・D-３'!AG31*RANDBETWEEN(80,90)*0.01,'D-2・D-３'!AG31*RANDBETWEEN(110,120)*0.01),'D-2・D-３'!AG31-RANDBETWEEN(1,3)),0),0)&amp;"～"&amp;ROUND(IFERROR(IF(ABS('D-2・D-３'!AG31)&gt;=10,IF('D-2・D-３'!AG31&gt;=0,'D-2・D-３'!AG31*RANDBETWEEN(110,120)*0.01,'D-2・D-３'!AG31*RANDBETWEEN(80,90)*0.01),'D-2・D-３'!AG31+RANDBETWEEN(1,3)),0),0)&amp;"】")</f>
        <v/>
      </c>
      <c r="AH31" s="379" t="str">
        <f>IF('D-2・D-３'!AH31="","",'D-2・D-３'!AH31)</f>
        <v/>
      </c>
      <c r="AI31" s="362" t="str">
        <f>IF('D-2・D-３'!AI31="","",'D-2・D-３'!AI31)</f>
        <v/>
      </c>
      <c r="AJ31" s="369" t="str">
        <f ca="1">IF('D-2・D-３'!AJ31="","","【"&amp;ROUND(IFERROR(IF(ABS('D-2・D-３'!AJ31)&gt;=10,IF('D-2・D-３'!AJ31&gt;=0,'D-2・D-３'!AJ31*RANDBETWEEN(80,90)*0.01,'D-2・D-３'!AJ31*RANDBETWEEN(110,120)*0.01),'D-2・D-３'!AJ31-RANDBETWEEN(1,3)),0),0)&amp;"～"&amp;ROUND(IFERROR(IF(ABS('D-2・D-３'!AJ31)&gt;=10,IF('D-2・D-３'!AJ31&gt;=0,'D-2・D-３'!AJ31*RANDBETWEEN(110,120)*0.01,'D-2・D-３'!AJ31*RANDBETWEEN(80,90)*0.01),'D-2・D-３'!AJ31+RANDBETWEEN(1,3)),0),0)&amp;"】")</f>
        <v/>
      </c>
      <c r="AK31" s="373" t="str">
        <f>IF('D-2・D-３'!AK31="","",'D-2・D-３'!AK31)</f>
        <v/>
      </c>
      <c r="AL31" s="377" t="str">
        <f>IF('D-2・D-３'!AL31="","",'D-2・D-３'!AL31)</f>
        <v/>
      </c>
      <c r="AM31" s="379" t="str">
        <f>IF('D-2・D-３'!AM31="","",'D-2・D-３'!AM31)</f>
        <v/>
      </c>
      <c r="AN31" s="364" t="str">
        <f>IF('D-2・D-３'!AN31="","",'D-2・D-３'!AN31)</f>
        <v/>
      </c>
      <c r="AO31" s="369" t="str">
        <f ca="1">IF('D-2・D-３'!AO31="","","【"&amp;ROUND(IFERROR(IF(ABS('D-2・D-３'!AO31)&gt;=10,IF('D-2・D-３'!AO31&gt;=0,'D-2・D-３'!AO31*RANDBETWEEN(80,90)*0.01,'D-2・D-３'!AO31*RANDBETWEEN(110,120)*0.01),'D-2・D-３'!AO31-RANDBETWEEN(1,3)),0),0)&amp;"～"&amp;ROUND(IFERROR(IF(ABS('D-2・D-３'!AO31)&gt;=10,IF('D-2・D-３'!AO31&gt;=0,'D-2・D-３'!AO31*RANDBETWEEN(110,120)*0.01,'D-2・D-３'!AO31*RANDBETWEEN(80,90)*0.01),'D-2・D-３'!AO31+RANDBETWEEN(1,3)),0),0)&amp;"】")</f>
        <v/>
      </c>
      <c r="AP31" s="369" t="str">
        <f ca="1">IF('D-2・D-３'!AP31="","","【"&amp;ROUND(IFERROR(IF(ABS('D-2・D-３'!AP31)&gt;=10,IF('D-2・D-３'!AP31&gt;=0,'D-2・D-３'!AP31*RANDBETWEEN(80,90)*0.01,'D-2・D-３'!AP31*RANDBETWEEN(110,120)*0.01),'D-2・D-３'!AP31-RANDBETWEEN(1,3)),0),0)&amp;"～"&amp;ROUND(IFERROR(IF(ABS('D-2・D-３'!AP31)&gt;=10,IF('D-2・D-３'!AP31&gt;=0,'D-2・D-３'!AP31*RANDBETWEEN(110,120)*0.01,'D-2・D-３'!AP31*RANDBETWEEN(80,90)*0.01),'D-2・D-３'!AP31+RANDBETWEEN(1,3)),0),0)&amp;"】")</f>
        <v/>
      </c>
      <c r="AQ31" s="369" t="str">
        <f ca="1">IF('D-2・D-３'!AQ31="","","【"&amp;ROUND(IFERROR(IF(ABS('D-2・D-３'!AQ31)&gt;=10,IF('D-2・D-３'!AQ31&gt;=0,'D-2・D-３'!AQ31*RANDBETWEEN(80,90)*0.01,'D-2・D-３'!AQ31*RANDBETWEEN(110,120)*0.01),'D-2・D-３'!AQ31-RANDBETWEEN(1,3)),0),0)&amp;"～"&amp;ROUND(IFERROR(IF(ABS('D-2・D-３'!AQ31)&gt;=10,IF('D-2・D-３'!AQ31&gt;=0,'D-2・D-３'!AQ31*RANDBETWEEN(110,120)*0.01,'D-2・D-３'!AQ31*RANDBETWEEN(80,90)*0.01),'D-2・D-３'!AQ31+RANDBETWEEN(1,3)),0),0)&amp;"】")</f>
        <v/>
      </c>
      <c r="AR31" s="369" t="str">
        <f ca="1">IF('D-2・D-３'!AR31="","","【"&amp;ROUND(IFERROR(IF(ABS('D-2・D-３'!AR31)&gt;=10,IF('D-2・D-３'!AR31&gt;=0,'D-2・D-３'!AR31*RANDBETWEEN(80,90)*0.01,'D-2・D-３'!AR31*RANDBETWEEN(110,120)*0.01),'D-2・D-３'!AR31-RANDBETWEEN(1,3)),0),0)&amp;"～"&amp;ROUND(IFERROR(IF(ABS('D-2・D-３'!AR31)&gt;=10,IF('D-2・D-３'!AR31&gt;=0,'D-2・D-３'!AR31*RANDBETWEEN(110,120)*0.01,'D-2・D-３'!AR31*RANDBETWEEN(80,90)*0.01),'D-2・D-３'!AR31+RANDBETWEEN(1,3)),0),0)&amp;"】")</f>
        <v/>
      </c>
      <c r="AS31" s="369" t="str">
        <f ca="1">IF('D-2・D-３'!AS31="","","【"&amp;ROUND(IFERROR(IF(ABS('D-2・D-３'!AS31)&gt;=10,IF('D-2・D-３'!AS31&gt;=0,'D-2・D-３'!AS31*RANDBETWEEN(80,90)*0.01,'D-2・D-３'!AS31*RANDBETWEEN(110,120)*0.01),'D-2・D-３'!AS31-RANDBETWEEN(1,3)),0),0)&amp;"～"&amp;ROUND(IFERROR(IF(ABS('D-2・D-３'!AS31)&gt;=10,IF('D-2・D-３'!AS31&gt;=0,'D-2・D-３'!AS31*RANDBETWEEN(110,120)*0.01,'D-2・D-３'!AS31*RANDBETWEEN(80,90)*0.01),'D-2・D-３'!AS31+RANDBETWEEN(1,3)),0),0)&amp;"】")</f>
        <v/>
      </c>
      <c r="AT31" s="369" t="str">
        <f ca="1">IF('D-2・D-３'!AT31="","","【"&amp;ROUND(IFERROR(IF(ABS('D-2・D-３'!AT31)&gt;=10,IF('D-2・D-３'!AT31&gt;=0,'D-2・D-３'!AT31*RANDBETWEEN(80,90)*0.01,'D-2・D-３'!AT31*RANDBETWEEN(110,120)*0.01),'D-2・D-３'!AT31-RANDBETWEEN(1,3)),0),0)&amp;"～"&amp;ROUND(IFERROR(IF(ABS('D-2・D-３'!AT31)&gt;=10,IF('D-2・D-３'!AT31&gt;=0,'D-2・D-３'!AT31*RANDBETWEEN(110,120)*0.01,'D-2・D-３'!AT31*RANDBETWEEN(80,90)*0.01),'D-2・D-３'!AT31+RANDBETWEEN(1,3)),0),0)&amp;"】")</f>
        <v/>
      </c>
      <c r="AU31" s="369" t="str">
        <f ca="1">IF('D-2・D-３'!AU31="","","【"&amp;ROUND(IFERROR(IF(ABS('D-2・D-３'!AU31)&gt;=10,IF('D-2・D-３'!AU31&gt;=0,'D-2・D-３'!AU31*RANDBETWEEN(80,90)*0.01,'D-2・D-３'!AU31*RANDBETWEEN(110,120)*0.01),'D-2・D-３'!AU31-RANDBETWEEN(1,3)),0),0)&amp;"～"&amp;ROUND(IFERROR(IF(ABS('D-2・D-３'!AU31)&gt;=10,IF('D-2・D-３'!AU31&gt;=0,'D-2・D-３'!AU31*RANDBETWEEN(110,120)*0.01,'D-2・D-３'!AU31*RANDBETWEEN(80,90)*0.01),'D-2・D-３'!AU31+RANDBETWEEN(1,3)),0),0)&amp;"】")</f>
        <v/>
      </c>
      <c r="AV31" s="369" t="str">
        <f ca="1">IF('D-2・D-３'!AV31="","","【"&amp;ROUND(IFERROR(IF(ABS('D-2・D-３'!AV31)&gt;=10,IF('D-2・D-３'!AV31&gt;=0,'D-2・D-３'!AV31*RANDBETWEEN(80,90)*0.01,'D-2・D-３'!AV31*RANDBETWEEN(110,120)*0.01),'D-2・D-３'!AV31-RANDBETWEEN(1,3)),0),0)&amp;"～"&amp;ROUND(IFERROR(IF(ABS('D-2・D-３'!AV31)&gt;=10,IF('D-2・D-３'!AV31&gt;=0,'D-2・D-３'!AV31*RANDBETWEEN(110,120)*0.01,'D-2・D-３'!AV31*RANDBETWEEN(80,90)*0.01),'D-2・D-３'!AV31+RANDBETWEEN(1,3)),0),0)&amp;"】")</f>
        <v/>
      </c>
      <c r="AW31" s="125" t="str">
        <f>IF('D-2・D-３'!AW31="","",'D-2・D-３'!AW31)</f>
        <v/>
      </c>
      <c r="AX31" s="361" t="str">
        <f ca="1">IF('D-2・D-３'!AX31="","","【"&amp;ROUND(IFERROR(IF(ABS('D-2・D-３'!AX31)&gt;=10,IF('D-2・D-３'!AX31&gt;=0,'D-2・D-３'!AX31*RANDBETWEEN(80,90)*0.01,'D-2・D-３'!AX31*RANDBETWEEN(110,120)*0.01),'D-2・D-３'!AX31-RANDBETWEEN(1,3)),0),0)&amp;"～"&amp;ROUND(IFERROR(IF(ABS('D-2・D-３'!AX31)&gt;=10,IF('D-2・D-３'!AX31&gt;=0,'D-2・D-３'!AX31*RANDBETWEEN(110,120)*0.01,'D-2・D-３'!AX31*RANDBETWEEN(80,90)*0.01),'D-2・D-３'!AX31+RANDBETWEEN(1,3)),0),0)&amp;"】")</f>
        <v/>
      </c>
      <c r="AY31" s="361" t="str">
        <f ca="1">IF('D-2・D-３'!AY31="","","【"&amp;ROUND(IFERROR(IF(ABS('D-2・D-３'!AY31)&gt;=10,IF('D-2・D-３'!AY31&gt;=0,'D-2・D-３'!AY31*RANDBETWEEN(80,90)*0.01,'D-2・D-３'!AY31*RANDBETWEEN(110,120)*0.01),'D-2・D-３'!AY31-RANDBETWEEN(1,3)),0),0)&amp;"～"&amp;ROUND(IFERROR(IF(ABS('D-2・D-３'!AY31)&gt;=10,IF('D-2・D-３'!AY31&gt;=0,'D-2・D-３'!AY31*RANDBETWEEN(110,120)*0.01,'D-2・D-３'!AY31*RANDBETWEEN(80,90)*0.01),'D-2・D-３'!AY31+RANDBETWEEN(1,3)),0),0)&amp;"】")</f>
        <v/>
      </c>
      <c r="AZ31" s="361" t="str">
        <f ca="1">IF('D-2・D-３'!AZ31="","","【"&amp;ROUND(IFERROR(IF(ABS('D-2・D-３'!AZ31)&gt;=10,IF('D-2・D-３'!AZ31&gt;=0,'D-2・D-３'!AZ31*RANDBETWEEN(80,90)*0.01,'D-2・D-３'!AZ31*RANDBETWEEN(110,120)*0.01),'D-2・D-３'!AZ31-RANDBETWEEN(1,3)),0),0)&amp;"～"&amp;ROUND(IFERROR(IF(ABS('D-2・D-３'!AZ31)&gt;=10,IF('D-2・D-３'!AZ31&gt;=0,'D-2・D-３'!AZ31*RANDBETWEEN(110,120)*0.01,'D-2・D-３'!AZ31*RANDBETWEEN(80,90)*0.01),'D-2・D-３'!AZ31+RANDBETWEEN(1,3)),0),0)&amp;"】")</f>
        <v/>
      </c>
      <c r="BA31" s="361" t="str">
        <f ca="1">IF('D-2・D-３'!BA31="","","【"&amp;ROUND(IFERROR(IF(ABS('D-2・D-３'!BA31)&gt;=10,IF('D-2・D-３'!BA31&gt;=0,'D-2・D-３'!BA31*RANDBETWEEN(80,90)*0.01,'D-2・D-３'!BA31*RANDBETWEEN(110,120)*0.01),'D-2・D-３'!BA31-RANDBETWEEN(1,3)),0),0)&amp;"～"&amp;ROUND(IFERROR(IF(ABS('D-2・D-３'!BA31)&gt;=10,IF('D-2・D-３'!BA31&gt;=0,'D-2・D-３'!BA31*RANDBETWEEN(110,120)*0.01,'D-2・D-３'!BA31*RANDBETWEEN(80,90)*0.01),'D-2・D-３'!BA31+RANDBETWEEN(1,3)),0),0)&amp;"】")</f>
        <v/>
      </c>
      <c r="BB31" s="361" t="str">
        <f ca="1">IF('D-2・D-３'!BB31="","","【"&amp;ROUND(IFERROR(IF(ABS('D-2・D-３'!BB31)&gt;=10,IF('D-2・D-３'!BB31&gt;=0,'D-2・D-３'!BB31*RANDBETWEEN(80,90)*0.01,'D-2・D-３'!BB31*RANDBETWEEN(110,120)*0.01),'D-2・D-３'!BB31-RANDBETWEEN(1,3)),0),0)&amp;"～"&amp;ROUND(IFERROR(IF(ABS('D-2・D-３'!BB31)&gt;=10,IF('D-2・D-３'!BB31&gt;=0,'D-2・D-３'!BB31*RANDBETWEEN(110,120)*0.01,'D-2・D-３'!BB31*RANDBETWEEN(80,90)*0.01),'D-2・D-３'!BB31+RANDBETWEEN(1,3)),0),0)&amp;"】")</f>
        <v/>
      </c>
      <c r="BC31" s="391" t="str">
        <f>IF('D-2・D-３'!BC31="","",'D-2・D-３'!BC31)</f>
        <v/>
      </c>
      <c r="BD31" s="369" t="str">
        <f ca="1">IF('D-2・D-３'!BD31="","","【"&amp;ROUND(IFERROR(IF(ABS('D-2・D-３'!BD31)&gt;=10,IF('D-2・D-３'!BD31&gt;=0,'D-2・D-３'!BD31*RANDBETWEEN(80,90)*0.01,'D-2・D-３'!BD31*RANDBETWEEN(110,120)*0.01),'D-2・D-３'!BD31-RANDBETWEEN(1,3)),0),0)&amp;"～"&amp;ROUND(IFERROR(IF(ABS('D-2・D-３'!BD31)&gt;=10,IF('D-2・D-３'!BD31&gt;=0,'D-2・D-３'!BD31*RANDBETWEEN(110,120)*0.01,'D-2・D-３'!BD31*RANDBETWEEN(80,90)*0.01),'D-2・D-３'!BD31+RANDBETWEEN(1,3)),0),0)&amp;"】")</f>
        <v/>
      </c>
      <c r="BE31" s="364" t="str">
        <f>IF('D-2・D-３'!BE31="","",'D-2・D-３'!BE31)</f>
        <v/>
      </c>
      <c r="BF31" s="369" t="str">
        <f ca="1">IF('D-2・D-３'!BF31="","","【"&amp;ROUND(IFERROR(IF(ABS('D-2・D-３'!BF31)&gt;=10,IF('D-2・D-３'!BF31&gt;=0,'D-2・D-３'!BF31*RANDBETWEEN(80,90)*0.01,'D-2・D-３'!BF31*RANDBETWEEN(110,120)*0.01),'D-2・D-３'!BF31-RANDBETWEEN(1,3)),0),0)&amp;"～"&amp;ROUND(IFERROR(IF(ABS('D-2・D-３'!BF31)&gt;=10,IF('D-2・D-３'!BF31&gt;=0,'D-2・D-３'!BF31*RANDBETWEEN(110,120)*0.01,'D-2・D-３'!BF31*RANDBETWEEN(80,90)*0.01),'D-2・D-３'!BF31+RANDBETWEEN(1,3)),0),0)&amp;"】")</f>
        <v/>
      </c>
      <c r="BG31" s="369" t="str">
        <f ca="1">IF('D-2・D-３'!BG31="","","【"&amp;ROUND(IFERROR(IF(ABS('D-2・D-３'!BG31)&gt;=10,IF('D-2・D-３'!BG31&gt;=0,'D-2・D-３'!BG31*RANDBETWEEN(80,90)*0.01,'D-2・D-３'!BG31*RANDBETWEEN(110,120)*0.01),'D-2・D-３'!BG31-RANDBETWEEN(1,3)),0),0)&amp;"～"&amp;ROUND(IFERROR(IF(ABS('D-2・D-３'!BG31)&gt;=10,IF('D-2・D-３'!BG31&gt;=0,'D-2・D-３'!BG31*RANDBETWEEN(110,120)*0.01,'D-2・D-３'!BG31*RANDBETWEEN(80,90)*0.01),'D-2・D-３'!BG31+RANDBETWEEN(1,3)),0),0)&amp;"】")</f>
        <v/>
      </c>
      <c r="BH31" s="369" t="str">
        <f ca="1">IF('D-2・D-３'!BH31="","","【"&amp;ROUND(IFERROR(IF(ABS('D-2・D-３'!BH31)&gt;=10,IF('D-2・D-３'!BH31&gt;=0,'D-2・D-３'!BH31*RANDBETWEEN(80,90)*0.01,'D-2・D-３'!BH31*RANDBETWEEN(110,120)*0.01),'D-2・D-３'!BH31-RANDBETWEEN(1,3)),0),0)&amp;"～"&amp;ROUND(IFERROR(IF(ABS('D-2・D-３'!BH31)&gt;=10,IF('D-2・D-３'!BH31&gt;=0,'D-2・D-３'!BH31*RANDBETWEEN(110,120)*0.01,'D-2・D-３'!BH31*RANDBETWEEN(80,90)*0.01),'D-2・D-３'!BH31+RANDBETWEEN(1,3)),0),0)&amp;"】")</f>
        <v/>
      </c>
      <c r="BI31" s="379" t="str">
        <f>IF('D-2・D-３'!BI31="","",'D-2・D-３'!BI31)</f>
        <v/>
      </c>
      <c r="BJ31" s="391" t="str">
        <f>IF('D-2・D-３'!BJ31="","",'D-2・D-３'!BJ31)</f>
        <v/>
      </c>
      <c r="BK31" s="369" t="str">
        <f ca="1">IF('D-2・D-３'!BK31="","","【"&amp;ROUND(IFERROR(IF(ABS('D-2・D-３'!BK31)&gt;=10,IF('D-2・D-３'!BK31&gt;=0,'D-2・D-３'!BK31*RANDBETWEEN(80,90)*0.01,'D-2・D-３'!BK31*RANDBETWEEN(110,120)*0.01),'D-2・D-３'!BK31-RANDBETWEEN(1,3)),0),0)&amp;"～"&amp;ROUND(IFERROR(IF(ABS('D-2・D-３'!BK31)&gt;=10,IF('D-2・D-３'!BK31&gt;=0,'D-2・D-３'!BK31*RANDBETWEEN(110,120)*0.01,'D-2・D-３'!BK31*RANDBETWEEN(80,90)*0.01),'D-2・D-３'!BK31+RANDBETWEEN(1,3)),0),0)&amp;"】")</f>
        <v/>
      </c>
      <c r="BL31" s="369" t="str">
        <f ca="1">IF('D-2・D-３'!BL31="","","【"&amp;ROUND(IFERROR(IF(ABS('D-2・D-３'!BL31)&gt;=10,IF('D-2・D-３'!BL31&gt;=0,'D-2・D-３'!BL31*RANDBETWEEN(80,90)*0.01,'D-2・D-３'!BL31*RANDBETWEEN(110,120)*0.01),'D-2・D-３'!BL31-RANDBETWEEN(1,3)),0),0)&amp;"～"&amp;ROUND(IFERROR(IF(ABS('D-2・D-３'!BL31)&gt;=10,IF('D-2・D-３'!BL31&gt;=0,'D-2・D-３'!BL31*RANDBETWEEN(110,120)*0.01,'D-2・D-３'!BL31*RANDBETWEEN(80,90)*0.01),'D-2・D-３'!BL31+RANDBETWEEN(1,3)),0),0)&amp;"】")</f>
        <v/>
      </c>
      <c r="BM31" s="369" t="str">
        <f ca="1">IF('D-2・D-３'!BM31="","","【"&amp;ROUND(IFERROR(IF(ABS('D-2・D-３'!BM31)&gt;=10,IF('D-2・D-３'!BM31&gt;=0,'D-2・D-３'!BM31*RANDBETWEEN(80,90)*0.01,'D-2・D-３'!BM31*RANDBETWEEN(110,120)*0.01),'D-2・D-３'!BM31-RANDBETWEEN(1,3)),0),0)&amp;"～"&amp;ROUND(IFERROR(IF(ABS('D-2・D-３'!BM31)&gt;=10,IF('D-2・D-３'!BM31&gt;=0,'D-2・D-３'!BM31*RANDBETWEEN(110,120)*0.01,'D-2・D-３'!BM31*RANDBETWEEN(80,90)*0.01),'D-2・D-３'!BM31+RANDBETWEEN(1,3)),0),0)&amp;"】")</f>
        <v/>
      </c>
      <c r="BN31" s="369" t="str">
        <f ca="1">IF('D-2・D-３'!BN31="","","【"&amp;ROUND(IFERROR(IF(ABS('D-2・D-３'!BN31)&gt;=10,IF('D-2・D-３'!BN31&gt;=0,'D-2・D-３'!BN31*RANDBETWEEN(80,90)*0.01,'D-2・D-３'!BN31*RANDBETWEEN(110,120)*0.01),'D-2・D-３'!BN31-RANDBETWEEN(1,3)),0),0)&amp;"～"&amp;ROUND(IFERROR(IF(ABS('D-2・D-３'!BN31)&gt;=10,IF('D-2・D-３'!BN31&gt;=0,'D-2・D-３'!BN31*RANDBETWEEN(110,120)*0.01,'D-2・D-３'!BN31*RANDBETWEEN(80,90)*0.01),'D-2・D-３'!BN31+RANDBETWEEN(1,3)),0),0)&amp;"】")</f>
        <v/>
      </c>
      <c r="BO31" s="369" t="str">
        <f ca="1">IF('D-2・D-３'!BO31="","","【"&amp;ROUND(IFERROR(IF(ABS('D-2・D-３'!BO31)&gt;=10,IF('D-2・D-３'!BO31&gt;=0,'D-2・D-３'!BO31*RANDBETWEEN(80,90)*0.01,'D-2・D-３'!BO31*RANDBETWEEN(110,120)*0.01),'D-2・D-３'!BO31-RANDBETWEEN(1,3)),0),0)&amp;"～"&amp;ROUND(IFERROR(IF(ABS('D-2・D-３'!BO31)&gt;=10,IF('D-2・D-３'!BO31&gt;=0,'D-2・D-３'!BO31*RANDBETWEEN(110,120)*0.01,'D-2・D-３'!BO31*RANDBETWEEN(80,90)*0.01),'D-2・D-３'!BO31+RANDBETWEEN(1,3)),0),0)&amp;"】")</f>
        <v/>
      </c>
      <c r="BP31" s="371" t="str">
        <f ca="1">IF('D-2・D-３'!BP31="","","【"&amp;ROUND(IFERROR(IF(ABS('D-2・D-３'!BP31)&gt;=10,IF('D-2・D-３'!BP31&gt;=0,'D-2・D-３'!BP31*RANDBETWEEN(80,90)*0.01,'D-2・D-３'!BP31*RANDBETWEEN(110,120)*0.01),'D-2・D-３'!BP31-RANDBETWEEN(1,3)),0),0)&amp;"～"&amp;ROUND(IFERROR(IF(ABS('D-2・D-３'!BP31)&gt;=10,IF('D-2・D-３'!BP31&gt;=0,'D-2・D-３'!BP31*RANDBETWEEN(110,120)*0.01,'D-2・D-３'!BP31*RANDBETWEEN(80,90)*0.01),'D-2・D-３'!BP31+RANDBETWEEN(1,3)),0),0)&amp;"】")</f>
        <v/>
      </c>
    </row>
    <row r="32" spans="2:68" ht="18" customHeight="1" thickTop="1" thickBot="1" x14ac:dyDescent="0.25">
      <c r="B32" s="986" t="s">
        <v>447</v>
      </c>
      <c r="C32" s="987"/>
      <c r="D32" s="305" t="s">
        <v>167</v>
      </c>
      <c r="E32" s="305" t="s">
        <v>167</v>
      </c>
      <c r="F32" s="305" t="s">
        <v>167</v>
      </c>
      <c r="G32" s="305" t="s">
        <v>167</v>
      </c>
      <c r="H32" s="305" t="s">
        <v>167</v>
      </c>
      <c r="I32" s="305" t="s">
        <v>167</v>
      </c>
      <c r="J32" s="305" t="s">
        <v>167</v>
      </c>
      <c r="K32" s="305" t="s">
        <v>167</v>
      </c>
      <c r="L32" s="305" t="s">
        <v>167</v>
      </c>
      <c r="M32" s="305" t="s">
        <v>167</v>
      </c>
      <c r="N32" s="305" t="s">
        <v>167</v>
      </c>
      <c r="O32" s="305" t="s">
        <v>167</v>
      </c>
      <c r="P32" s="305" t="s">
        <v>167</v>
      </c>
      <c r="Q32" s="305" t="s">
        <v>167</v>
      </c>
      <c r="R32" s="305" t="s">
        <v>167</v>
      </c>
      <c r="S32" s="305" t="s">
        <v>167</v>
      </c>
      <c r="T32" s="305" t="s">
        <v>167</v>
      </c>
      <c r="U32" s="305" t="s">
        <v>167</v>
      </c>
      <c r="V32" s="305" t="s">
        <v>167</v>
      </c>
      <c r="W32" s="305" t="s">
        <v>167</v>
      </c>
      <c r="X32" s="305" t="s">
        <v>167</v>
      </c>
      <c r="Y32" s="305" t="s">
        <v>167</v>
      </c>
      <c r="Z32" s="305" t="s">
        <v>167</v>
      </c>
      <c r="AA32" s="305" t="s">
        <v>167</v>
      </c>
      <c r="AB32" s="305" t="s">
        <v>167</v>
      </c>
      <c r="AC32" s="305" t="s">
        <v>167</v>
      </c>
      <c r="AD32" s="305" t="s">
        <v>167</v>
      </c>
      <c r="AE32" s="375" t="str">
        <f ca="1">IF('D-2・D-３'!AE32="","","【"&amp;ROUND(IFERROR(IF(ABS('D-2・D-３'!AE32)&gt;=10,IF('D-2・D-３'!AE32&gt;=0,'D-2・D-３'!AE32*RANDBETWEEN(80,90)*0.01,'D-2・D-３'!AE32*RANDBETWEEN(110,120)*0.01),'D-2・D-３'!AE32-RANDBETWEEN(1,3)),0),0)&amp;"～"&amp;ROUND(IFERROR(IF(ABS('D-2・D-３'!AE32)&gt;=10,IF('D-2・D-３'!AE32&gt;=0,'D-2・D-３'!AE32*RANDBETWEEN(110,120)*0.01,'D-2・D-３'!AE32*RANDBETWEEN(80,90)*0.01),'D-2・D-３'!AE32+RANDBETWEEN(1,3)),0),0)&amp;"】")</f>
        <v/>
      </c>
      <c r="AF32" s="306" t="str">
        <f ca="1">IF('D-2・D-３'!AF32="","","【"&amp;ROUND(IFERROR(IF(ABS('D-2・D-３'!AF32)&gt;=10,IF('D-2・D-３'!AF32&gt;=0,'D-2・D-３'!AF32*RANDBETWEEN(80,90)*0.01,'D-2・D-３'!AF32*RANDBETWEEN(110,120)*0.01),'D-2・D-３'!AF32-RANDBETWEEN(1,3)),0),0)&amp;"～"&amp;ROUND(IFERROR(IF(ABS('D-2・D-３'!AF32)&gt;=10,IF('D-2・D-３'!AF32&gt;=0,'D-2・D-３'!AF32*RANDBETWEEN(110,120)*0.01,'D-2・D-３'!AF32*RANDBETWEEN(80,90)*0.01),'D-2・D-３'!AF32+RANDBETWEEN(1,3)),0),0)&amp;"】")</f>
        <v/>
      </c>
      <c r="AG32" s="375" t="str">
        <f ca="1">IF('D-2・D-３'!AG32="","","【"&amp;ROUND(IFERROR(IF(ABS('D-2・D-３'!AG32)&gt;=10,IF('D-2・D-３'!AG32&gt;=0,'D-2・D-３'!AG32*RANDBETWEEN(80,90)*0.01,'D-2・D-３'!AG32*RANDBETWEEN(110,120)*0.01),'D-2・D-３'!AG32-RANDBETWEEN(1,3)),0),0)&amp;"～"&amp;ROUND(IFERROR(IF(ABS('D-2・D-３'!AG32)&gt;=10,IF('D-2・D-３'!AG32&gt;=0,'D-2・D-３'!AG32*RANDBETWEEN(110,120)*0.01,'D-2・D-３'!AG32*RANDBETWEEN(80,90)*0.01),'D-2・D-３'!AG32+RANDBETWEEN(1,3)),0),0)&amp;"】")</f>
        <v>【-3～3】</v>
      </c>
      <c r="AH32" s="305" t="s">
        <v>167</v>
      </c>
      <c r="AI32" s="305" t="s">
        <v>167</v>
      </c>
      <c r="AJ32" s="375" t="str">
        <f ca="1">IF('D-2・D-３'!AJ32="","","【"&amp;ROUND(IFERROR(IF(ABS('D-2・D-３'!AJ32)&gt;=10,IF('D-2・D-３'!AJ32&gt;=0,'D-2・D-３'!AJ32*RANDBETWEEN(80,90)*0.01,'D-2・D-３'!AJ32*RANDBETWEEN(110,120)*0.01),'D-2・D-３'!AJ32-RANDBETWEEN(1,3)),0),0)&amp;"～"&amp;ROUND(IFERROR(IF(ABS('D-2・D-３'!AJ32)&gt;=10,IF('D-2・D-３'!AJ32&gt;=0,'D-2・D-３'!AJ32*RANDBETWEEN(110,120)*0.01,'D-2・D-３'!AJ32*RANDBETWEEN(80,90)*0.01),'D-2・D-３'!AJ32+RANDBETWEEN(1,3)),0),0)&amp;"】")</f>
        <v/>
      </c>
      <c r="AK32" s="305" t="s">
        <v>167</v>
      </c>
      <c r="AL32" s="305" t="s">
        <v>167</v>
      </c>
      <c r="AM32" s="305" t="s">
        <v>167</v>
      </c>
      <c r="AN32" s="305" t="s">
        <v>167</v>
      </c>
      <c r="AO32" s="375" t="str">
        <f ca="1">IF('D-2・D-３'!AO32="","","【"&amp;ROUND(IFERROR(IF(ABS('D-2・D-３'!AO32)&gt;=10,IF('D-2・D-３'!AO32&gt;=0,'D-2・D-３'!AO32*RANDBETWEEN(80,90)*0.01,'D-2・D-３'!AO32*RANDBETWEEN(110,120)*0.01),'D-2・D-３'!AO32-RANDBETWEEN(1,3)),0),0)&amp;"～"&amp;ROUND(IFERROR(IF(ABS('D-2・D-３'!AO32)&gt;=10,IF('D-2・D-３'!AO32&gt;=0,'D-2・D-３'!AO32*RANDBETWEEN(110,120)*0.01,'D-2・D-３'!AO32*RANDBETWEEN(80,90)*0.01),'D-2・D-３'!AO32+RANDBETWEEN(1,3)),0),0)&amp;"】")</f>
        <v/>
      </c>
      <c r="AP32" s="375" t="str">
        <f ca="1">IF('D-2・D-３'!AP32="","","【"&amp;ROUND(IFERROR(IF(ABS('D-2・D-３'!AP32)&gt;=10,IF('D-2・D-３'!AP32&gt;=0,'D-2・D-３'!AP32*RANDBETWEEN(80,90)*0.01,'D-2・D-３'!AP32*RANDBETWEEN(110,120)*0.01),'D-2・D-３'!AP32-RANDBETWEEN(1,3)),0),0)&amp;"～"&amp;ROUND(IFERROR(IF(ABS('D-2・D-３'!AP32)&gt;=10,IF('D-2・D-３'!AP32&gt;=0,'D-2・D-３'!AP32*RANDBETWEEN(110,120)*0.01,'D-2・D-３'!AP32*RANDBETWEEN(80,90)*0.01),'D-2・D-３'!AP32+RANDBETWEEN(1,3)),0),0)&amp;"】")</f>
        <v/>
      </c>
      <c r="AQ32" s="375" t="str">
        <f ca="1">IF('D-2・D-３'!AQ32="","","【"&amp;ROUND(IFERROR(IF(ABS('D-2・D-３'!AQ32)&gt;=10,IF('D-2・D-３'!AQ32&gt;=0,'D-2・D-３'!AQ32*RANDBETWEEN(80,90)*0.01,'D-2・D-３'!AQ32*RANDBETWEEN(110,120)*0.01),'D-2・D-３'!AQ32-RANDBETWEEN(1,3)),0),0)&amp;"～"&amp;ROUND(IFERROR(IF(ABS('D-2・D-３'!AQ32)&gt;=10,IF('D-2・D-３'!AQ32&gt;=0,'D-2・D-３'!AQ32*RANDBETWEEN(110,120)*0.01,'D-2・D-３'!AQ32*RANDBETWEEN(80,90)*0.01),'D-2・D-３'!AQ32+RANDBETWEEN(1,3)),0),0)&amp;"】")</f>
        <v/>
      </c>
      <c r="AR32" s="375" t="str">
        <f ca="1">IF('D-2・D-３'!AR32="","","【"&amp;ROUND(IFERROR(IF(ABS('D-2・D-３'!AR32)&gt;=10,IF('D-2・D-３'!AR32&gt;=0,'D-2・D-３'!AR32*RANDBETWEEN(80,90)*0.01,'D-2・D-３'!AR32*RANDBETWEEN(110,120)*0.01),'D-2・D-３'!AR32-RANDBETWEEN(1,3)),0),0)&amp;"～"&amp;ROUND(IFERROR(IF(ABS('D-2・D-３'!AR32)&gt;=10,IF('D-2・D-３'!AR32&gt;=0,'D-2・D-３'!AR32*RANDBETWEEN(110,120)*0.01,'D-2・D-３'!AR32*RANDBETWEEN(80,90)*0.01),'D-2・D-３'!AR32+RANDBETWEEN(1,3)),0),0)&amp;"】")</f>
        <v/>
      </c>
      <c r="AS32" s="375" t="str">
        <f ca="1">IF('D-2・D-３'!AS32="","","【"&amp;ROUND(IFERROR(IF(ABS('D-2・D-３'!AS32)&gt;=10,IF('D-2・D-３'!AS32&gt;=0,'D-2・D-３'!AS32*RANDBETWEEN(80,90)*0.01,'D-2・D-３'!AS32*RANDBETWEEN(110,120)*0.01),'D-2・D-３'!AS32-RANDBETWEEN(1,3)),0),0)&amp;"～"&amp;ROUND(IFERROR(IF(ABS('D-2・D-３'!AS32)&gt;=10,IF('D-2・D-３'!AS32&gt;=0,'D-2・D-３'!AS32*RANDBETWEEN(110,120)*0.01,'D-2・D-３'!AS32*RANDBETWEEN(80,90)*0.01),'D-2・D-３'!AS32+RANDBETWEEN(1,3)),0),0)&amp;"】")</f>
        <v/>
      </c>
      <c r="AT32" s="375" t="str">
        <f ca="1">IF('D-2・D-３'!AT32="","","【"&amp;ROUND(IFERROR(IF(ABS('D-2・D-３'!AT32)&gt;=10,IF('D-2・D-３'!AT32&gt;=0,'D-2・D-３'!AT32*RANDBETWEEN(80,90)*0.01,'D-2・D-３'!AT32*RANDBETWEEN(110,120)*0.01),'D-2・D-３'!AT32-RANDBETWEEN(1,3)),0),0)&amp;"～"&amp;ROUND(IFERROR(IF(ABS('D-2・D-３'!AT32)&gt;=10,IF('D-2・D-３'!AT32&gt;=0,'D-2・D-３'!AT32*RANDBETWEEN(110,120)*0.01,'D-2・D-３'!AT32*RANDBETWEEN(80,90)*0.01),'D-2・D-３'!AT32+RANDBETWEEN(1,3)),0),0)&amp;"】")</f>
        <v/>
      </c>
      <c r="AU32" s="375" t="str">
        <f ca="1">IF('D-2・D-３'!AU32="","","【"&amp;ROUND(IFERROR(IF(ABS('D-2・D-３'!AU32)&gt;=10,IF('D-2・D-３'!AU32&gt;=0,'D-2・D-３'!AU32*RANDBETWEEN(80,90)*0.01,'D-2・D-３'!AU32*RANDBETWEEN(110,120)*0.01),'D-2・D-３'!AU32-RANDBETWEEN(1,3)),0),0)&amp;"～"&amp;ROUND(IFERROR(IF(ABS('D-2・D-３'!AU32)&gt;=10,IF('D-2・D-３'!AU32&gt;=0,'D-2・D-３'!AU32*RANDBETWEEN(110,120)*0.01,'D-2・D-３'!AU32*RANDBETWEEN(80,90)*0.01),'D-2・D-３'!AU32+RANDBETWEEN(1,3)),0),0)&amp;"】")</f>
        <v/>
      </c>
      <c r="AV32" s="375" t="str">
        <f ca="1">IF('D-2・D-３'!AV32="","","【"&amp;ROUND(IFERROR(IF(ABS('D-2・D-３'!AV32)&gt;=10,IF('D-2・D-３'!AV32&gt;=0,'D-2・D-３'!AV32*RANDBETWEEN(80,90)*0.01,'D-2・D-３'!AV32*RANDBETWEEN(110,120)*0.01),'D-2・D-３'!AV32-RANDBETWEEN(1,3)),0),0)&amp;"～"&amp;ROUND(IFERROR(IF(ABS('D-2・D-３'!AV32)&gt;=10,IF('D-2・D-３'!AV32&gt;=0,'D-2・D-３'!AV32*RANDBETWEEN(110,120)*0.01,'D-2・D-３'!AV32*RANDBETWEEN(80,90)*0.01),'D-2・D-３'!AV32+RANDBETWEEN(1,3)),0),0)&amp;"】")</f>
        <v/>
      </c>
      <c r="AW32" s="305" t="s">
        <v>167</v>
      </c>
      <c r="AX32" s="375" t="str">
        <f ca="1">IF('D-2・D-３'!AX32="","","【"&amp;ROUND(IFERROR(IF(ABS('D-2・D-３'!AX32)&gt;=10,IF('D-2・D-３'!AX32&gt;=0,'D-2・D-３'!AX32*RANDBETWEEN(80,90)*0.01,'D-2・D-３'!AX32*RANDBETWEEN(110,120)*0.01),'D-2・D-３'!AX32-RANDBETWEEN(1,3)),0),0)&amp;"～"&amp;ROUND(IFERROR(IF(ABS('D-2・D-３'!AX32)&gt;=10,IF('D-2・D-３'!AX32&gt;=0,'D-2・D-３'!AX32*RANDBETWEEN(110,120)*0.01,'D-2・D-３'!AX32*RANDBETWEEN(80,90)*0.01),'D-2・D-３'!AX32+RANDBETWEEN(1,3)),0),0)&amp;"】")</f>
        <v/>
      </c>
      <c r="AY32" s="375" t="str">
        <f ca="1">IF('D-2・D-３'!AY32="","","【"&amp;ROUND(IFERROR(IF(ABS('D-2・D-３'!AY32)&gt;=10,IF('D-2・D-３'!AY32&gt;=0,'D-2・D-３'!AY32*RANDBETWEEN(80,90)*0.01,'D-2・D-３'!AY32*RANDBETWEEN(110,120)*0.01),'D-2・D-３'!AY32-RANDBETWEEN(1,3)),0),0)&amp;"～"&amp;ROUND(IFERROR(IF(ABS('D-2・D-３'!AY32)&gt;=10,IF('D-2・D-３'!AY32&gt;=0,'D-2・D-３'!AY32*RANDBETWEEN(110,120)*0.01,'D-2・D-３'!AY32*RANDBETWEEN(80,90)*0.01),'D-2・D-３'!AY32+RANDBETWEEN(1,3)),0),0)&amp;"】")</f>
        <v/>
      </c>
      <c r="AZ32" s="375" t="str">
        <f ca="1">IF('D-2・D-３'!AZ32="","","【"&amp;ROUND(IFERROR(IF(ABS('D-2・D-３'!AZ32)&gt;=10,IF('D-2・D-３'!AZ32&gt;=0,'D-2・D-３'!AZ32*RANDBETWEEN(80,90)*0.01,'D-2・D-３'!AZ32*RANDBETWEEN(110,120)*0.01),'D-2・D-３'!AZ32-RANDBETWEEN(1,3)),0),0)&amp;"～"&amp;ROUND(IFERROR(IF(ABS('D-2・D-３'!AZ32)&gt;=10,IF('D-2・D-３'!AZ32&gt;=0,'D-2・D-３'!AZ32*RANDBETWEEN(110,120)*0.01,'D-2・D-３'!AZ32*RANDBETWEEN(80,90)*0.01),'D-2・D-３'!AZ32+RANDBETWEEN(1,3)),0),0)&amp;"】")</f>
        <v/>
      </c>
      <c r="BA32" s="375" t="str">
        <f ca="1">IF('D-2・D-３'!BA32="","","【"&amp;ROUND(IFERROR(IF(ABS('D-2・D-３'!BA32)&gt;=10,IF('D-2・D-３'!BA32&gt;=0,'D-2・D-３'!BA32*RANDBETWEEN(80,90)*0.01,'D-2・D-３'!BA32*RANDBETWEEN(110,120)*0.01),'D-2・D-３'!BA32-RANDBETWEEN(1,3)),0),0)&amp;"～"&amp;ROUND(IFERROR(IF(ABS('D-2・D-３'!BA32)&gt;=10,IF('D-2・D-３'!BA32&gt;=0,'D-2・D-３'!BA32*RANDBETWEEN(110,120)*0.01,'D-2・D-３'!BA32*RANDBETWEEN(80,90)*0.01),'D-2・D-３'!BA32+RANDBETWEEN(1,3)),0),0)&amp;"】")</f>
        <v/>
      </c>
      <c r="BB32" s="375" t="str">
        <f ca="1">IF('D-2・D-３'!BB32="","","【"&amp;ROUND(IFERROR(IF(ABS('D-2・D-３'!BB32)&gt;=10,IF('D-2・D-３'!BB32&gt;=0,'D-2・D-３'!BB32*RANDBETWEEN(80,90)*0.01,'D-2・D-３'!BB32*RANDBETWEEN(110,120)*0.01),'D-2・D-３'!BB32-RANDBETWEEN(1,3)),0),0)&amp;"～"&amp;ROUND(IFERROR(IF(ABS('D-2・D-３'!BB32)&gt;=10,IF('D-2・D-３'!BB32&gt;=0,'D-2・D-３'!BB32*RANDBETWEEN(110,120)*0.01,'D-2・D-３'!BB32*RANDBETWEEN(80,90)*0.01),'D-2・D-３'!BB32+RANDBETWEEN(1,3)),0),0)&amp;"】")</f>
        <v/>
      </c>
      <c r="BC32" s="305" t="s">
        <v>167</v>
      </c>
      <c r="BD32" s="375" t="str">
        <f ca="1">IF('D-2・D-３'!BD32="","","【"&amp;ROUND(IFERROR(IF(ABS('D-2・D-３'!BD32)&gt;=10,IF('D-2・D-３'!BD32&gt;=0,'D-2・D-３'!BD32*RANDBETWEEN(80,90)*0.01,'D-2・D-３'!BD32*RANDBETWEEN(110,120)*0.01),'D-2・D-３'!BD32-RANDBETWEEN(1,3)),0),0)&amp;"～"&amp;ROUND(IFERROR(IF(ABS('D-2・D-３'!BD32)&gt;=10,IF('D-2・D-３'!BD32&gt;=0,'D-2・D-３'!BD32*RANDBETWEEN(110,120)*0.01,'D-2・D-３'!BD32*RANDBETWEEN(80,90)*0.01),'D-2・D-３'!BD32+RANDBETWEEN(1,3)),0),0)&amp;"】")</f>
        <v/>
      </c>
      <c r="BE32" s="305" t="s">
        <v>167</v>
      </c>
      <c r="BF32" s="375" t="str">
        <f ca="1">IF('D-2・D-３'!BF32="","","【"&amp;ROUND(IFERROR(IF(ABS('D-2・D-３'!BF32)&gt;=10,IF('D-2・D-３'!BF32&gt;=0,'D-2・D-３'!BF32*RANDBETWEEN(80,90)*0.01,'D-2・D-３'!BF32*RANDBETWEEN(110,120)*0.01),'D-2・D-３'!BF32-RANDBETWEEN(1,3)),0),0)&amp;"～"&amp;ROUND(IFERROR(IF(ABS('D-2・D-３'!BF32)&gt;=10,IF('D-2・D-３'!BF32&gt;=0,'D-2・D-３'!BF32*RANDBETWEEN(110,120)*0.01,'D-2・D-３'!BF32*RANDBETWEEN(80,90)*0.01),'D-2・D-３'!BF32+RANDBETWEEN(1,3)),0),0)&amp;"】")</f>
        <v/>
      </c>
      <c r="BG32" s="375" t="str">
        <f ca="1">IF('D-2・D-３'!BG32="","","【"&amp;ROUND(IFERROR(IF(ABS('D-2・D-３'!BG32)&gt;=10,IF('D-2・D-３'!BG32&gt;=0,'D-2・D-３'!BG32*RANDBETWEEN(80,90)*0.01,'D-2・D-３'!BG32*RANDBETWEEN(110,120)*0.01),'D-2・D-３'!BG32-RANDBETWEEN(1,3)),0),0)&amp;"～"&amp;ROUND(IFERROR(IF(ABS('D-2・D-３'!BG32)&gt;=10,IF('D-2・D-３'!BG32&gt;=0,'D-2・D-３'!BG32*RANDBETWEEN(110,120)*0.01,'D-2・D-３'!BG32*RANDBETWEEN(80,90)*0.01),'D-2・D-３'!BG32+RANDBETWEEN(1,3)),0),0)&amp;"】")</f>
        <v/>
      </c>
      <c r="BH32" s="375" t="str">
        <f ca="1">IF('D-2・D-３'!BH32="","","【"&amp;ROUND(IFERROR(IF(ABS('D-2・D-３'!BH32)&gt;=10,IF('D-2・D-３'!BH32&gt;=0,'D-2・D-３'!BH32*RANDBETWEEN(80,90)*0.01,'D-2・D-３'!BH32*RANDBETWEEN(110,120)*0.01),'D-2・D-３'!BH32-RANDBETWEEN(1,3)),0),0)&amp;"～"&amp;ROUND(IFERROR(IF(ABS('D-2・D-３'!BH32)&gt;=10,IF('D-2・D-３'!BH32&gt;=0,'D-2・D-３'!BH32*RANDBETWEEN(110,120)*0.01,'D-2・D-３'!BH32*RANDBETWEEN(80,90)*0.01),'D-2・D-３'!BH32+RANDBETWEEN(1,3)),0),0)&amp;"】")</f>
        <v/>
      </c>
      <c r="BI32" s="305" t="s">
        <v>167</v>
      </c>
      <c r="BJ32" s="305" t="s">
        <v>167</v>
      </c>
      <c r="BK32" s="375" t="str">
        <f ca="1">IF('D-2・D-３'!BK32="","","【"&amp;ROUND(IFERROR(IF(ABS('D-2・D-３'!BK32)&gt;=10,IF('D-2・D-３'!BK32&gt;=0,'D-2・D-３'!BK32*RANDBETWEEN(80,90)*0.01,'D-2・D-３'!BK32*RANDBETWEEN(110,120)*0.01),'D-2・D-３'!BK32-RANDBETWEEN(1,3)),0),0)&amp;"～"&amp;ROUND(IFERROR(IF(ABS('D-2・D-３'!BK32)&gt;=10,IF('D-2・D-３'!BK32&gt;=0,'D-2・D-３'!BK32*RANDBETWEEN(110,120)*0.01,'D-2・D-３'!BK32*RANDBETWEEN(80,90)*0.01),'D-2・D-３'!BK32+RANDBETWEEN(1,3)),0),0)&amp;"】")</f>
        <v/>
      </c>
      <c r="BL32" s="375" t="str">
        <f ca="1">IF('D-2・D-３'!BL32="","","【"&amp;ROUND(IFERROR(IF(ABS('D-2・D-３'!BL32)&gt;=10,IF('D-2・D-３'!BL32&gt;=0,'D-2・D-３'!BL32*RANDBETWEEN(80,90)*0.01,'D-2・D-３'!BL32*RANDBETWEEN(110,120)*0.01),'D-2・D-３'!BL32-RANDBETWEEN(1,3)),0),0)&amp;"～"&amp;ROUND(IFERROR(IF(ABS('D-2・D-３'!BL32)&gt;=10,IF('D-2・D-３'!BL32&gt;=0,'D-2・D-３'!BL32*RANDBETWEEN(110,120)*0.01,'D-2・D-３'!BL32*RANDBETWEEN(80,90)*0.01),'D-2・D-３'!BL32+RANDBETWEEN(1,3)),0),0)&amp;"】")</f>
        <v/>
      </c>
      <c r="BM32" s="375" t="str">
        <f ca="1">IF('D-2・D-３'!BM32="","","【"&amp;ROUND(IFERROR(IF(ABS('D-2・D-３'!BM32)&gt;=10,IF('D-2・D-３'!BM32&gt;=0,'D-2・D-３'!BM32*RANDBETWEEN(80,90)*0.01,'D-2・D-３'!BM32*RANDBETWEEN(110,120)*0.01),'D-2・D-３'!BM32-RANDBETWEEN(1,3)),0),0)&amp;"～"&amp;ROUND(IFERROR(IF(ABS('D-2・D-３'!BM32)&gt;=10,IF('D-2・D-３'!BM32&gt;=0,'D-2・D-３'!BM32*RANDBETWEEN(110,120)*0.01,'D-2・D-３'!BM32*RANDBETWEEN(80,90)*0.01),'D-2・D-３'!BM32+RANDBETWEEN(1,3)),0),0)&amp;"】")</f>
        <v/>
      </c>
      <c r="BN32" s="375" t="str">
        <f ca="1">IF('D-2・D-３'!BN32="","","【"&amp;ROUND(IFERROR(IF(ABS('D-2・D-３'!BN32)&gt;=10,IF('D-2・D-３'!BN32&gt;=0,'D-2・D-３'!BN32*RANDBETWEEN(80,90)*0.01,'D-2・D-３'!BN32*RANDBETWEEN(110,120)*0.01),'D-2・D-３'!BN32-RANDBETWEEN(1,3)),0),0)&amp;"～"&amp;ROUND(IFERROR(IF(ABS('D-2・D-３'!BN32)&gt;=10,IF('D-2・D-３'!BN32&gt;=0,'D-2・D-３'!BN32*RANDBETWEEN(110,120)*0.01,'D-2・D-３'!BN32*RANDBETWEEN(80,90)*0.01),'D-2・D-３'!BN32+RANDBETWEEN(1,3)),0),0)&amp;"】")</f>
        <v/>
      </c>
      <c r="BO32" s="375" t="str">
        <f ca="1">IF('D-2・D-３'!BO32="","","【"&amp;ROUND(IFERROR(IF(ABS('D-2・D-３'!BO32)&gt;=10,IF('D-2・D-３'!BO32&gt;=0,'D-2・D-３'!BO32*RANDBETWEEN(80,90)*0.01,'D-2・D-３'!BO32*RANDBETWEEN(110,120)*0.01),'D-2・D-３'!BO32-RANDBETWEEN(1,3)),0),0)&amp;"～"&amp;ROUND(IFERROR(IF(ABS('D-2・D-３'!BO32)&gt;=10,IF('D-2・D-３'!BO32&gt;=0,'D-2・D-３'!BO32*RANDBETWEEN(110,120)*0.01,'D-2・D-３'!BO32*RANDBETWEEN(80,90)*0.01),'D-2・D-３'!BO32+RANDBETWEEN(1,3)),0),0)&amp;"】")</f>
        <v/>
      </c>
      <c r="BP32" s="384" t="str">
        <f ca="1">IF('D-2・D-３'!BP32="","","【"&amp;ROUND(IFERROR(IF(ABS('D-2・D-３'!BP32)&gt;=10,IF('D-2・D-３'!BP32&gt;=0,'D-2・D-３'!BP32*RANDBETWEEN(80,90)*0.01,'D-2・D-３'!BP32*RANDBETWEEN(110,120)*0.01),'D-2・D-３'!BP32-RANDBETWEEN(1,3)),0),0)&amp;"～"&amp;ROUND(IFERROR(IF(ABS('D-2・D-３'!BP32)&gt;=10,IF('D-2・D-３'!BP32&gt;=0,'D-2・D-３'!BP32*RANDBETWEEN(110,120)*0.01,'D-2・D-３'!BP32*RANDBETWEEN(80,90)*0.01),'D-2・D-３'!BP32+RANDBETWEEN(1,3)),0),0)&amp;"】")</f>
        <v/>
      </c>
    </row>
    <row r="33" spans="34:35" ht="13" x14ac:dyDescent="0.2">
      <c r="AH33" s="5"/>
      <c r="AI33" s="5"/>
    </row>
    <row r="34" spans="34:35" ht="13" x14ac:dyDescent="0.2">
      <c r="AH34" s="5"/>
      <c r="AI34" s="5"/>
    </row>
  </sheetData>
  <dataConsolidate link="1"/>
  <mergeCells count="89">
    <mergeCell ref="B4:D4"/>
    <mergeCell ref="E4:G4"/>
    <mergeCell ref="B7:O7"/>
    <mergeCell ref="B9:B13"/>
    <mergeCell ref="C9:C12"/>
    <mergeCell ref="D10:D12"/>
    <mergeCell ref="E10:E12"/>
    <mergeCell ref="F10:F12"/>
    <mergeCell ref="G10:G12"/>
    <mergeCell ref="H10:H12"/>
    <mergeCell ref="AB10:AB12"/>
    <mergeCell ref="U10:U12"/>
    <mergeCell ref="V10:V12"/>
    <mergeCell ref="W10:W12"/>
    <mergeCell ref="X10:X12"/>
    <mergeCell ref="Y10:Y12"/>
    <mergeCell ref="Z10:Z12"/>
    <mergeCell ref="AA10:AA12"/>
    <mergeCell ref="AK10:AK12"/>
    <mergeCell ref="AL10:AL12"/>
    <mergeCell ref="AM10:AM12"/>
    <mergeCell ref="AN10:AN12"/>
    <mergeCell ref="AC10:AC12"/>
    <mergeCell ref="AD10:AD12"/>
    <mergeCell ref="AE10:AE12"/>
    <mergeCell ref="AF10:AF12"/>
    <mergeCell ref="AG10:AG12"/>
    <mergeCell ref="AH10:AH12"/>
    <mergeCell ref="AU10:AU12"/>
    <mergeCell ref="AV10:AV12"/>
    <mergeCell ref="AW10:AW12"/>
    <mergeCell ref="AX10:AX12"/>
    <mergeCell ref="AY10:AY12"/>
    <mergeCell ref="BG10:BG12"/>
    <mergeCell ref="BH10:BH12"/>
    <mergeCell ref="BI10:BI12"/>
    <mergeCell ref="BJ10:BJ12"/>
    <mergeCell ref="BA10:BA12"/>
    <mergeCell ref="BB10:BB12"/>
    <mergeCell ref="BC10:BC12"/>
    <mergeCell ref="BD10:BD12"/>
    <mergeCell ref="BE10:BE12"/>
    <mergeCell ref="BF10:BF12"/>
    <mergeCell ref="BM10:BM12"/>
    <mergeCell ref="BN10:BN12"/>
    <mergeCell ref="BO10:BO12"/>
    <mergeCell ref="BP10:BP12"/>
    <mergeCell ref="B14:C14"/>
    <mergeCell ref="BK10:BK12"/>
    <mergeCell ref="BL10:BL12"/>
    <mergeCell ref="AZ10:AZ12"/>
    <mergeCell ref="AO10:AO12"/>
    <mergeCell ref="AP10:AP12"/>
    <mergeCell ref="AQ10:AQ12"/>
    <mergeCell ref="AR10:AR12"/>
    <mergeCell ref="AS10:AS12"/>
    <mergeCell ref="AT10:AT12"/>
    <mergeCell ref="AI10:AI12"/>
    <mergeCell ref="AJ10:AJ12"/>
    <mergeCell ref="B32:C32"/>
    <mergeCell ref="B27:C27"/>
    <mergeCell ref="B16:C16"/>
    <mergeCell ref="B17:C17"/>
    <mergeCell ref="B18:C18"/>
    <mergeCell ref="B19:C19"/>
    <mergeCell ref="B20:C20"/>
    <mergeCell ref="B21:C21"/>
    <mergeCell ref="B22:C22"/>
    <mergeCell ref="B23:C23"/>
    <mergeCell ref="B24:C24"/>
    <mergeCell ref="B25:C25"/>
    <mergeCell ref="B26:C26"/>
    <mergeCell ref="B28:C28"/>
    <mergeCell ref="B29:C29"/>
    <mergeCell ref="B30:C30"/>
    <mergeCell ref="B31:C31"/>
    <mergeCell ref="B15:C15"/>
    <mergeCell ref="T10:T12"/>
    <mergeCell ref="I10:I12"/>
    <mergeCell ref="J10:J12"/>
    <mergeCell ref="K10:K12"/>
    <mergeCell ref="L10:L12"/>
    <mergeCell ref="M10:M12"/>
    <mergeCell ref="N10:N12"/>
    <mergeCell ref="O10:O12"/>
    <mergeCell ref="P10:P12"/>
    <mergeCell ref="Q10:Q12"/>
    <mergeCell ref="R10:R12"/>
    <mergeCell ref="S10:S12"/>
  </mergeCells>
  <phoneticPr fontId="16"/>
  <printOptions verticalCentered="1"/>
  <pageMargins left="0" right="0" top="0.55118110236220474" bottom="0.74803149606299213" header="0.31496062992125984" footer="0.31496062992125984"/>
  <pageSetup paperSize="9" scale="71" fitToWidth="0" orientation="landscape" r:id="rId1"/>
  <headerFooter>
    <oddHeader xml:space="preserve">&amp;R&amp;U開示版・非開示版&amp;U
※上記いずれかに丸をつけてください。
</oddHeader>
  </headerFooter>
  <colBreaks count="1" manualBreakCount="1">
    <brk id="53" max="1048575" man="1"/>
  </col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480D9D-345A-43BA-B53A-D748F63C7ACC}">
  <sheetPr>
    <pageSetUpPr fitToPage="1"/>
  </sheetPr>
  <dimension ref="A1:N23"/>
  <sheetViews>
    <sheetView view="pageBreakPreview" zoomScale="85" zoomScaleNormal="70" zoomScaleSheetLayoutView="85" workbookViewId="0">
      <selection activeCell="N16" sqref="N16"/>
    </sheetView>
  </sheetViews>
  <sheetFormatPr defaultColWidth="9" defaultRowHeight="13" x14ac:dyDescent="0.2"/>
  <cols>
    <col min="1" max="1" width="1.453125" style="659" customWidth="1"/>
    <col min="2" max="2" width="2" style="659" customWidth="1"/>
    <col min="3" max="3" width="14.90625" style="659" customWidth="1"/>
    <col min="4" max="4" width="21.453125" style="659" customWidth="1"/>
    <col min="5" max="8" width="20.453125" style="659" customWidth="1"/>
    <col min="9" max="9" width="8.90625" style="659" customWidth="1"/>
    <col min="10" max="12" width="1.453125" style="659" customWidth="1"/>
    <col min="13" max="13" width="6.453125" style="659" customWidth="1"/>
    <col min="14" max="14" width="9" style="659"/>
    <col min="15" max="16" width="9" style="659" customWidth="1"/>
    <col min="17" max="16384" width="9" style="659"/>
  </cols>
  <sheetData>
    <row r="1" spans="1:14" ht="23.25" customHeight="1" x14ac:dyDescent="0.2">
      <c r="B1" s="643" t="str">
        <f>コード!A1</f>
        <v>ビスフェノールA</v>
      </c>
    </row>
    <row r="2" spans="1:14" ht="18" customHeight="1" x14ac:dyDescent="0.2">
      <c r="B2" s="784" t="s">
        <v>732</v>
      </c>
      <c r="C2" s="785"/>
      <c r="D2" s="660"/>
      <c r="E2" s="661"/>
      <c r="F2" s="661"/>
      <c r="G2" s="661"/>
      <c r="H2" s="661"/>
      <c r="I2" s="661"/>
      <c r="J2" s="661"/>
      <c r="K2" s="661"/>
      <c r="L2" s="661"/>
      <c r="M2" s="661"/>
    </row>
    <row r="3" spans="1:14" s="617" customFormat="1" ht="12" customHeight="1" thickBot="1" x14ac:dyDescent="0.25">
      <c r="A3" s="616"/>
      <c r="N3" s="622"/>
    </row>
    <row r="4" spans="1:14" s="618" customFormat="1" ht="17.25" customHeight="1" thickBot="1" x14ac:dyDescent="0.25">
      <c r="B4" s="989" t="s">
        <v>11</v>
      </c>
      <c r="C4" s="990"/>
      <c r="D4" s="990"/>
      <c r="E4" s="991" t="str">
        <f>IF(様式一覧表!D5="","",様式一覧表!D5)</f>
        <v/>
      </c>
      <c r="F4" s="992"/>
      <c r="G4" s="993"/>
      <c r="H4" s="629"/>
      <c r="I4" s="629"/>
      <c r="J4" s="620"/>
      <c r="K4" s="620"/>
      <c r="L4" s="621"/>
    </row>
    <row r="5" spans="1:14" s="618" customFormat="1" ht="8.15" customHeight="1" x14ac:dyDescent="0.2">
      <c r="B5" s="994"/>
      <c r="C5" s="994"/>
      <c r="D5" s="994"/>
      <c r="E5" s="995"/>
      <c r="F5" s="995"/>
      <c r="G5" s="995"/>
      <c r="H5" s="629"/>
      <c r="I5" s="629"/>
      <c r="J5" s="620"/>
      <c r="K5" s="620"/>
      <c r="L5" s="621"/>
    </row>
    <row r="6" spans="1:14" ht="22.5" customHeight="1" x14ac:dyDescent="0.2">
      <c r="B6" s="784" t="s">
        <v>768</v>
      </c>
      <c r="C6" s="785"/>
      <c r="D6" s="660"/>
      <c r="E6" s="662"/>
      <c r="F6" s="662"/>
      <c r="G6" s="662"/>
      <c r="H6" s="662"/>
      <c r="I6" s="662"/>
      <c r="J6" s="662"/>
      <c r="K6" s="662"/>
      <c r="L6" s="662"/>
      <c r="M6" s="662"/>
    </row>
    <row r="7" spans="1:14" s="611" customFormat="1" ht="62.15" customHeight="1" x14ac:dyDescent="0.2">
      <c r="A7" s="671"/>
      <c r="B7" s="660"/>
      <c r="C7" s="988" t="s">
        <v>448</v>
      </c>
      <c r="D7" s="988"/>
      <c r="E7" s="988"/>
      <c r="F7" s="988"/>
      <c r="G7" s="988"/>
      <c r="H7" s="663"/>
      <c r="I7" s="663"/>
      <c r="J7" s="664"/>
      <c r="K7" s="614"/>
      <c r="L7" s="614"/>
      <c r="M7" s="614"/>
    </row>
    <row r="8" spans="1:14" ht="28.5" customHeight="1" x14ac:dyDescent="0.2">
      <c r="B8" s="784" t="s">
        <v>769</v>
      </c>
      <c r="C8" s="785"/>
      <c r="D8" s="663"/>
      <c r="E8" s="663"/>
      <c r="F8" s="663"/>
    </row>
    <row r="9" spans="1:14" ht="20.25" customHeight="1" x14ac:dyDescent="0.2">
      <c r="C9" s="988" t="s">
        <v>733</v>
      </c>
      <c r="D9" s="988"/>
      <c r="E9" s="988"/>
      <c r="F9" s="988"/>
      <c r="G9" s="988"/>
      <c r="H9" s="663"/>
      <c r="I9" s="663"/>
      <c r="J9" s="664"/>
    </row>
    <row r="10" spans="1:14" ht="20.25" customHeight="1" x14ac:dyDescent="0.2">
      <c r="C10" s="988"/>
      <c r="D10" s="988"/>
      <c r="E10" s="988"/>
      <c r="F10" s="988"/>
      <c r="G10" s="988"/>
      <c r="H10" s="663"/>
      <c r="I10" s="663"/>
      <c r="J10" s="664"/>
    </row>
    <row r="11" spans="1:14" ht="23.65" customHeight="1" x14ac:dyDescent="0.2">
      <c r="C11" s="988"/>
      <c r="D11" s="988"/>
      <c r="E11" s="988"/>
      <c r="F11" s="988"/>
      <c r="G11" s="988"/>
      <c r="H11" s="663"/>
      <c r="I11" s="663"/>
      <c r="J11" s="664"/>
    </row>
    <row r="12" spans="1:14" ht="22.5" customHeight="1" x14ac:dyDescent="0.2">
      <c r="B12" s="786" t="s">
        <v>770</v>
      </c>
      <c r="C12" s="785"/>
      <c r="D12" s="785"/>
      <c r="J12" s="611"/>
    </row>
    <row r="13" spans="1:14" ht="14.65" customHeight="1" x14ac:dyDescent="0.2">
      <c r="B13" s="672"/>
      <c r="C13" s="988" t="s">
        <v>734</v>
      </c>
      <c r="D13" s="988"/>
      <c r="E13" s="988"/>
      <c r="F13" s="988"/>
      <c r="G13" s="988"/>
      <c r="H13" s="988"/>
      <c r="I13" s="988"/>
      <c r="J13" s="664"/>
    </row>
    <row r="14" spans="1:14" ht="14.25" customHeight="1" x14ac:dyDescent="0.2">
      <c r="B14" s="672"/>
      <c r="C14" s="988"/>
      <c r="D14" s="988"/>
      <c r="E14" s="988"/>
      <c r="F14" s="988"/>
      <c r="G14" s="988"/>
      <c r="H14" s="988"/>
      <c r="I14" s="988"/>
      <c r="J14" s="664"/>
    </row>
    <row r="15" spans="1:14" ht="14.65" customHeight="1" thickBot="1" x14ac:dyDescent="0.25">
      <c r="C15" s="665"/>
      <c r="D15" s="665"/>
      <c r="E15" s="665"/>
      <c r="F15" s="665"/>
      <c r="G15" s="665"/>
      <c r="H15" s="665"/>
      <c r="I15" s="665"/>
      <c r="J15" s="666"/>
    </row>
    <row r="16" spans="1:14" ht="28.5" customHeight="1" x14ac:dyDescent="0.2">
      <c r="A16" s="660"/>
      <c r="B16" s="660"/>
      <c r="C16" s="1001" t="s">
        <v>449</v>
      </c>
      <c r="D16" s="1002"/>
      <c r="E16" s="590" t="s">
        <v>450</v>
      </c>
      <c r="F16" s="591" t="s">
        <v>451</v>
      </c>
      <c r="G16" s="592" t="s">
        <v>725</v>
      </c>
      <c r="H16" s="667"/>
    </row>
    <row r="17" spans="1:12" ht="29.15" customHeight="1" x14ac:dyDescent="0.2">
      <c r="A17" s="660"/>
      <c r="B17" s="660"/>
      <c r="C17" s="1003" t="s">
        <v>771</v>
      </c>
      <c r="D17" s="1004"/>
      <c r="E17" s="535"/>
      <c r="F17" s="565"/>
      <c r="G17" s="593"/>
    </row>
    <row r="18" spans="1:12" ht="40.5" customHeight="1" x14ac:dyDescent="0.2">
      <c r="C18" s="1005" t="s">
        <v>735</v>
      </c>
      <c r="D18" s="1006"/>
      <c r="E18" s="1007"/>
      <c r="F18" s="1008"/>
      <c r="G18" s="1009"/>
    </row>
    <row r="19" spans="1:12" ht="40.5" customHeight="1" thickBot="1" x14ac:dyDescent="0.25">
      <c r="C19" s="996" t="s">
        <v>736</v>
      </c>
      <c r="D19" s="997"/>
      <c r="E19" s="998"/>
      <c r="F19" s="999"/>
      <c r="G19" s="1000"/>
    </row>
    <row r="20" spans="1:12" ht="18" customHeight="1" x14ac:dyDescent="0.2">
      <c r="E20" s="668"/>
      <c r="F20" s="668"/>
      <c r="G20" s="668"/>
      <c r="H20" s="668"/>
      <c r="I20" s="669"/>
      <c r="J20" s="670"/>
      <c r="K20" s="670"/>
      <c r="L20" s="670"/>
    </row>
    <row r="22" spans="1:12" ht="13.15" customHeight="1" x14ac:dyDescent="0.2"/>
    <row r="23" spans="1:12" ht="13.5" customHeight="1" x14ac:dyDescent="0.2"/>
  </sheetData>
  <mergeCells count="13">
    <mergeCell ref="C19:D19"/>
    <mergeCell ref="E19:G19"/>
    <mergeCell ref="C13:I14"/>
    <mergeCell ref="C16:D16"/>
    <mergeCell ref="C17:D17"/>
    <mergeCell ref="C18:D18"/>
    <mergeCell ref="E18:G18"/>
    <mergeCell ref="C9:G11"/>
    <mergeCell ref="B4:D4"/>
    <mergeCell ref="E4:G4"/>
    <mergeCell ref="B5:D5"/>
    <mergeCell ref="E5:G5"/>
    <mergeCell ref="C7:G7"/>
  </mergeCells>
  <phoneticPr fontId="16"/>
  <pageMargins left="0.23622047244094491" right="0.35433070866141736" top="0.74803149606299213" bottom="0.74803149606299213" header="0.31496062992125984" footer="0.31496062992125984"/>
  <pageSetup paperSize="9" scale="65" orientation="portrait"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54B67BA3-E01C-46A3-AECF-EEC68F5A105B}">
          <x14:formula1>
            <xm:f>コード!$B$122:$B$125</xm:f>
          </x14:formula1>
          <xm:sqref>E17:G17</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7F48A1-119A-45C5-97F9-F95B33E8F5FB}">
  <sheetPr>
    <pageSetUpPr fitToPage="1"/>
  </sheetPr>
  <dimension ref="A1:O22"/>
  <sheetViews>
    <sheetView view="pageBreakPreview" zoomScale="70" zoomScaleNormal="70" zoomScaleSheetLayoutView="70" workbookViewId="0">
      <selection activeCell="M15" sqref="M15"/>
    </sheetView>
  </sheetViews>
  <sheetFormatPr defaultColWidth="9" defaultRowHeight="13" x14ac:dyDescent="0.2"/>
  <cols>
    <col min="1" max="1" width="1.453125" style="648" customWidth="1"/>
    <col min="2" max="2" width="1.453125" style="644" customWidth="1"/>
    <col min="3" max="3" width="24.26953125" style="644" customWidth="1"/>
    <col min="4" max="4" width="21.7265625" style="644" customWidth="1"/>
    <col min="5" max="10" width="17.453125" style="644" customWidth="1"/>
    <col min="11" max="12" width="13.26953125" style="644" customWidth="1"/>
    <col min="13" max="13" width="15.7265625" style="644" customWidth="1"/>
    <col min="14" max="14" width="9" style="644"/>
    <col min="15" max="15" width="9" style="644" customWidth="1"/>
    <col min="16" max="16" width="9" style="648" customWidth="1"/>
    <col min="17" max="16384" width="9" style="648"/>
  </cols>
  <sheetData>
    <row r="1" spans="1:15" ht="29.15" customHeight="1" x14ac:dyDescent="0.2">
      <c r="B1" s="653" t="str">
        <f>コード!A1</f>
        <v>ビスフェノールA</v>
      </c>
      <c r="C1" s="654"/>
      <c r="E1" s="652"/>
      <c r="F1" s="652"/>
      <c r="G1" s="652"/>
      <c r="H1" s="652"/>
      <c r="I1" s="652"/>
      <c r="J1" s="652"/>
      <c r="K1" s="655"/>
    </row>
    <row r="2" spans="1:15" ht="16.5" customHeight="1" x14ac:dyDescent="0.2">
      <c r="B2" s="787" t="s">
        <v>737</v>
      </c>
      <c r="C2" s="788"/>
      <c r="E2" s="647"/>
      <c r="F2" s="647"/>
      <c r="G2" s="647"/>
      <c r="H2" s="647"/>
      <c r="I2" s="647"/>
      <c r="J2" s="647"/>
      <c r="K2" s="647"/>
      <c r="L2" s="647"/>
      <c r="M2" s="647"/>
    </row>
    <row r="3" spans="1:15" ht="10.15" customHeight="1" thickBot="1" x14ac:dyDescent="0.25">
      <c r="B3" s="645"/>
      <c r="C3" s="646"/>
      <c r="E3" s="647"/>
      <c r="F3" s="647"/>
      <c r="G3" s="647"/>
      <c r="H3" s="647"/>
      <c r="I3" s="647"/>
      <c r="J3" s="647"/>
      <c r="K3" s="647"/>
      <c r="L3" s="647"/>
      <c r="M3" s="647"/>
    </row>
    <row r="4" spans="1:15" s="618" customFormat="1" ht="21" customHeight="1" thickBot="1" x14ac:dyDescent="0.25">
      <c r="B4" s="989" t="s">
        <v>11</v>
      </c>
      <c r="C4" s="990"/>
      <c r="D4" s="990"/>
      <c r="E4" s="991"/>
      <c r="F4" s="992"/>
      <c r="G4" s="993"/>
      <c r="H4" s="629"/>
      <c r="I4" s="629"/>
      <c r="J4" s="629"/>
      <c r="K4" s="629"/>
      <c r="L4" s="629"/>
      <c r="M4" s="629"/>
      <c r="N4" s="649"/>
      <c r="O4" s="625"/>
    </row>
    <row r="5" spans="1:15" s="618" customFormat="1" ht="7.15" customHeight="1" x14ac:dyDescent="0.2">
      <c r="B5" s="994"/>
      <c r="C5" s="994"/>
      <c r="D5" s="994"/>
      <c r="E5" s="995"/>
      <c r="F5" s="995"/>
      <c r="G5" s="995"/>
      <c r="H5" s="629"/>
      <c r="I5" s="629"/>
      <c r="J5" s="629"/>
      <c r="K5" s="629"/>
      <c r="L5" s="629"/>
      <c r="M5" s="629"/>
      <c r="N5" s="649"/>
      <c r="O5" s="625"/>
    </row>
    <row r="6" spans="1:15" ht="18.75" customHeight="1" x14ac:dyDescent="0.2">
      <c r="A6" s="656"/>
      <c r="B6" s="787" t="s">
        <v>738</v>
      </c>
      <c r="C6" s="788"/>
      <c r="D6" s="650"/>
      <c r="E6" s="650"/>
      <c r="F6" s="650"/>
      <c r="G6" s="650"/>
      <c r="H6" s="650"/>
      <c r="I6" s="650"/>
      <c r="J6" s="650"/>
      <c r="K6" s="650"/>
      <c r="L6" s="650"/>
      <c r="M6" s="650"/>
    </row>
    <row r="7" spans="1:15" ht="13.5" customHeight="1" x14ac:dyDescent="0.2">
      <c r="A7" s="656"/>
      <c r="B7" s="646"/>
      <c r="C7" s="1010" t="s">
        <v>772</v>
      </c>
      <c r="D7" s="1010"/>
      <c r="E7" s="1010"/>
      <c r="F7" s="1010"/>
      <c r="G7" s="1010"/>
      <c r="H7" s="1010"/>
      <c r="I7" s="1010"/>
      <c r="J7" s="1010"/>
      <c r="K7" s="528"/>
      <c r="L7" s="528"/>
      <c r="M7" s="528"/>
    </row>
    <row r="8" spans="1:15" ht="19.149999999999999" customHeight="1" thickBot="1" x14ac:dyDescent="0.25">
      <c r="A8" s="656"/>
      <c r="B8" s="646"/>
      <c r="C8" s="1010"/>
      <c r="D8" s="1010"/>
      <c r="E8" s="1010"/>
      <c r="F8" s="1010"/>
      <c r="G8" s="1010"/>
      <c r="H8" s="1010"/>
      <c r="I8" s="1010"/>
      <c r="J8" s="1010"/>
      <c r="K8" s="528"/>
      <c r="L8" s="528"/>
      <c r="M8" s="528"/>
    </row>
    <row r="9" spans="1:15" ht="21.65" customHeight="1" thickBot="1" x14ac:dyDescent="0.25">
      <c r="A9" s="656"/>
      <c r="B9" s="646"/>
      <c r="C9" s="790" t="s">
        <v>452</v>
      </c>
      <c r="D9" s="589"/>
      <c r="E9" s="658"/>
      <c r="F9" s="652"/>
      <c r="G9" s="652"/>
      <c r="H9" s="652"/>
      <c r="I9" s="652"/>
      <c r="J9" s="652"/>
      <c r="K9" s="528"/>
      <c r="L9" s="528"/>
      <c r="M9" s="528"/>
    </row>
    <row r="10" spans="1:15" ht="17.149999999999999" customHeight="1" x14ac:dyDescent="0.2">
      <c r="A10" s="656"/>
      <c r="B10" s="646"/>
      <c r="C10" s="647"/>
      <c r="D10" s="657"/>
      <c r="E10" s="657"/>
      <c r="F10" s="657"/>
      <c r="G10" s="657"/>
      <c r="H10" s="657"/>
      <c r="I10" s="657"/>
      <c r="J10" s="657"/>
      <c r="K10" s="657"/>
      <c r="L10" s="657"/>
      <c r="M10" s="657"/>
      <c r="N10" s="528"/>
      <c r="O10" s="528"/>
    </row>
    <row r="11" spans="1:15" ht="18.75" customHeight="1" x14ac:dyDescent="0.2">
      <c r="B11" s="787" t="s">
        <v>739</v>
      </c>
      <c r="C11" s="789"/>
      <c r="D11" s="651"/>
      <c r="E11" s="651"/>
      <c r="F11" s="651"/>
      <c r="G11" s="651"/>
      <c r="H11" s="651"/>
      <c r="I11" s="651"/>
      <c r="J11" s="651"/>
      <c r="K11" s="651"/>
      <c r="L11" s="651"/>
      <c r="M11" s="651"/>
    </row>
    <row r="12" spans="1:15" ht="51.65" customHeight="1" x14ac:dyDescent="0.2">
      <c r="A12" s="656"/>
      <c r="C12" s="1010" t="s">
        <v>740</v>
      </c>
      <c r="D12" s="1010"/>
      <c r="E12" s="1010"/>
      <c r="F12" s="1010"/>
      <c r="G12" s="1010"/>
      <c r="H12" s="1010"/>
      <c r="I12" s="1010"/>
      <c r="J12" s="1010"/>
      <c r="K12" s="652"/>
      <c r="L12" s="652"/>
    </row>
    <row r="13" spans="1:15" ht="111.65" customHeight="1" x14ac:dyDescent="0.2">
      <c r="A13" s="656"/>
      <c r="C13" s="1010" t="s">
        <v>773</v>
      </c>
      <c r="D13" s="1010"/>
      <c r="E13" s="1010"/>
      <c r="F13" s="1010"/>
      <c r="G13" s="1010"/>
      <c r="H13" s="1010"/>
      <c r="I13" s="1010"/>
      <c r="J13" s="1010"/>
      <c r="K13" s="652"/>
      <c r="L13" s="652"/>
    </row>
    <row r="14" spans="1:15" ht="25.15" customHeight="1" x14ac:dyDescent="0.2">
      <c r="C14" s="1011" t="s">
        <v>453</v>
      </c>
      <c r="D14" s="1012"/>
      <c r="E14" s="1012"/>
      <c r="F14" s="1012"/>
      <c r="G14" s="1012"/>
      <c r="H14" s="1012"/>
      <c r="I14" s="1012"/>
      <c r="J14" s="1013"/>
      <c r="K14" s="528"/>
      <c r="L14" s="528"/>
    </row>
    <row r="15" spans="1:15" ht="38.15" customHeight="1" x14ac:dyDescent="0.2">
      <c r="C15" s="566" t="s">
        <v>454</v>
      </c>
      <c r="D15" s="517" t="s">
        <v>455</v>
      </c>
      <c r="E15" s="1014" t="s">
        <v>456</v>
      </c>
      <c r="F15" s="1015"/>
      <c r="G15" s="1016"/>
      <c r="H15" s="1014" t="s">
        <v>457</v>
      </c>
      <c r="I15" s="1015"/>
      <c r="J15" s="1017"/>
    </row>
    <row r="16" spans="1:15" ht="38.15" customHeight="1" x14ac:dyDescent="0.2">
      <c r="C16" s="567"/>
      <c r="D16" s="518"/>
      <c r="E16" s="1018"/>
      <c r="F16" s="1019"/>
      <c r="G16" s="1020"/>
      <c r="H16" s="1018"/>
      <c r="I16" s="1019"/>
      <c r="J16" s="1021"/>
    </row>
    <row r="17" spans="3:10" ht="38.15" customHeight="1" x14ac:dyDescent="0.2">
      <c r="C17" s="567"/>
      <c r="D17" s="518"/>
      <c r="E17" s="1018"/>
      <c r="F17" s="1019"/>
      <c r="G17" s="1020"/>
      <c r="H17" s="1018"/>
      <c r="I17" s="1019"/>
      <c r="J17" s="1021"/>
    </row>
    <row r="18" spans="3:10" ht="38.15" customHeight="1" x14ac:dyDescent="0.2">
      <c r="C18" s="567"/>
      <c r="D18" s="518"/>
      <c r="E18" s="1018"/>
      <c r="F18" s="1019"/>
      <c r="G18" s="1020"/>
      <c r="H18" s="1018"/>
      <c r="I18" s="1019"/>
      <c r="J18" s="1021"/>
    </row>
    <row r="19" spans="3:10" ht="38.15" customHeight="1" x14ac:dyDescent="0.2">
      <c r="C19" s="567"/>
      <c r="D19" s="518"/>
      <c r="E19" s="1018"/>
      <c r="F19" s="1019"/>
      <c r="G19" s="1020"/>
      <c r="H19" s="1018"/>
      <c r="I19" s="1019"/>
      <c r="J19" s="1021"/>
    </row>
    <row r="20" spans="3:10" ht="38.15" customHeight="1" x14ac:dyDescent="0.2">
      <c r="C20" s="567"/>
      <c r="D20" s="518"/>
      <c r="E20" s="1018"/>
      <c r="F20" s="1019"/>
      <c r="G20" s="1020"/>
      <c r="H20" s="1018"/>
      <c r="I20" s="1019"/>
      <c r="J20" s="1021"/>
    </row>
    <row r="21" spans="3:10" ht="38.15" customHeight="1" x14ac:dyDescent="0.2">
      <c r="C21" s="568"/>
      <c r="D21" s="569"/>
      <c r="E21" s="1022"/>
      <c r="F21" s="1023"/>
      <c r="G21" s="1024"/>
      <c r="H21" s="1022"/>
      <c r="I21" s="1023"/>
      <c r="J21" s="1025"/>
    </row>
    <row r="22" spans="3:10" ht="14.65" customHeight="1" x14ac:dyDescent="0.2"/>
  </sheetData>
  <mergeCells count="22">
    <mergeCell ref="E20:G20"/>
    <mergeCell ref="H20:J20"/>
    <mergeCell ref="E21:G21"/>
    <mergeCell ref="H21:J21"/>
    <mergeCell ref="E17:G17"/>
    <mergeCell ref="H17:J17"/>
    <mergeCell ref="E18:G18"/>
    <mergeCell ref="H18:J18"/>
    <mergeCell ref="E19:G19"/>
    <mergeCell ref="H19:J19"/>
    <mergeCell ref="C13:J13"/>
    <mergeCell ref="C14:J14"/>
    <mergeCell ref="E15:G15"/>
    <mergeCell ref="H15:J15"/>
    <mergeCell ref="E16:G16"/>
    <mergeCell ref="H16:J16"/>
    <mergeCell ref="C12:J12"/>
    <mergeCell ref="B4:D4"/>
    <mergeCell ref="E4:G4"/>
    <mergeCell ref="B5:D5"/>
    <mergeCell ref="E5:G5"/>
    <mergeCell ref="C7:J8"/>
  </mergeCells>
  <phoneticPr fontId="16"/>
  <dataValidations count="3">
    <dataValidation type="list" allowBlank="1" showInputMessage="1" showErrorMessage="1" sqref="D9" xr:uid="{8AA899A8-02DE-4FAC-BD38-097D2AF28361}">
      <formula1>"有, 無"</formula1>
    </dataValidation>
    <dataValidation type="list" allowBlank="1" showInputMessage="1" showErrorMessage="1" sqref="M10" xr:uid="{EEE35014-F7B7-4D18-B424-C5C7DB4F1BDE}">
      <formula1>"有,無,不明"</formula1>
    </dataValidation>
    <dataValidation type="list" allowBlank="1" showInputMessage="1" showErrorMessage="1" sqref="C16:C21" xr:uid="{2EAF5D71-98F0-4B75-9954-9D571C7B4915}">
      <formula1>"日本,韓国,台湾,第三国"</formula1>
    </dataValidation>
  </dataValidations>
  <pageMargins left="0.70866141732283472" right="0.70866141732283472" top="0.74803149606299213" bottom="0.74803149606299213" header="0.31496062992125984" footer="0.31496062992125984"/>
  <pageSetup paperSize="9" scale="57" orientation="portrait" r:id="rId1"/>
  <headerFooter>
    <oddHeader>&amp;R&amp;U開示版・非開示版&amp;U
※上記いずれかに丸をつけてください。</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P26"/>
  <sheetViews>
    <sheetView showGridLines="0" view="pageBreakPreview" topLeftCell="A9" zoomScale="85" zoomScaleNormal="85" zoomScaleSheetLayoutView="85" workbookViewId="0">
      <selection activeCell="E3" sqref="E3"/>
    </sheetView>
  </sheetViews>
  <sheetFormatPr defaultColWidth="9" defaultRowHeight="13" x14ac:dyDescent="0.2"/>
  <cols>
    <col min="1" max="1" width="1.453125" style="95" customWidth="1"/>
    <col min="2" max="2" width="9" style="95"/>
    <col min="3" max="3" width="29" style="95" customWidth="1"/>
    <col min="4" max="4" width="11.453125" style="95" customWidth="1"/>
    <col min="5" max="5" width="45.453125" style="95" customWidth="1"/>
    <col min="6" max="6" width="22" style="95" customWidth="1"/>
    <col min="7" max="7" width="2" style="95" customWidth="1"/>
    <col min="8" max="16384" width="9" style="95"/>
  </cols>
  <sheetData>
    <row r="1" spans="1:16" s="149" customFormat="1" ht="23.9" customHeight="1" x14ac:dyDescent="0.2">
      <c r="B1" s="814" t="s">
        <v>10</v>
      </c>
      <c r="C1" s="815"/>
    </row>
    <row r="2" spans="1:16" s="149" customFormat="1" ht="9.65" customHeight="1" x14ac:dyDescent="0.2"/>
    <row r="3" spans="1:16" s="149" customFormat="1" ht="18" customHeight="1" x14ac:dyDescent="0.2">
      <c r="B3" s="150" t="str">
        <f>コード!A1</f>
        <v>ビスフェノールA</v>
      </c>
    </row>
    <row r="4" spans="1:16" s="152" customFormat="1" ht="14.9" customHeight="1" thickBot="1" x14ac:dyDescent="0.25">
      <c r="A4" s="151"/>
      <c r="P4" s="153"/>
    </row>
    <row r="5" spans="1:16" s="37" customFormat="1" ht="17.25" customHeight="1" thickBot="1" x14ac:dyDescent="0.25">
      <c r="B5" s="816" t="s">
        <v>11</v>
      </c>
      <c r="C5" s="817"/>
      <c r="D5" s="818"/>
      <c r="E5" s="819"/>
      <c r="F5" s="152"/>
      <c r="G5" s="93"/>
      <c r="H5" s="93"/>
      <c r="I5" s="93"/>
      <c r="J5" s="93"/>
      <c r="K5" s="93"/>
      <c r="L5" s="94"/>
    </row>
    <row r="6" spans="1:16" s="37" customFormat="1" ht="17.25" customHeight="1" x14ac:dyDescent="0.2">
      <c r="B6" s="820"/>
      <c r="C6" s="820"/>
      <c r="D6" s="820"/>
      <c r="E6" s="820"/>
      <c r="F6" s="821"/>
      <c r="G6" s="821"/>
      <c r="H6" s="821"/>
      <c r="I6" s="93"/>
      <c r="J6" s="93"/>
      <c r="K6" s="93"/>
      <c r="L6" s="93"/>
      <c r="M6" s="93"/>
      <c r="N6" s="94"/>
    </row>
    <row r="7" spans="1:16" s="37" customFormat="1" ht="20.149999999999999" customHeight="1" x14ac:dyDescent="0.2">
      <c r="B7" s="822" t="s">
        <v>12</v>
      </c>
      <c r="C7" s="823"/>
      <c r="D7" s="823"/>
      <c r="E7" s="823"/>
      <c r="F7" s="824"/>
      <c r="G7" s="144"/>
      <c r="H7" s="144"/>
      <c r="I7" s="93"/>
      <c r="J7" s="93"/>
      <c r="K7" s="93"/>
      <c r="L7" s="93"/>
      <c r="M7" s="93"/>
      <c r="N7" s="94"/>
    </row>
    <row r="8" spans="1:16" s="37" customFormat="1" ht="28.4" customHeight="1" x14ac:dyDescent="0.2">
      <c r="B8" s="825" t="s">
        <v>13</v>
      </c>
      <c r="C8" s="826"/>
      <c r="D8" s="826"/>
      <c r="E8" s="826"/>
      <c r="F8" s="827"/>
      <c r="G8" s="144"/>
      <c r="H8" s="144"/>
      <c r="I8" s="93"/>
      <c r="J8" s="93"/>
      <c r="K8" s="93"/>
      <c r="L8" s="93"/>
      <c r="M8" s="93"/>
      <c r="N8" s="94"/>
    </row>
    <row r="9" spans="1:16" s="149" customFormat="1" x14ac:dyDescent="0.2"/>
    <row r="10" spans="1:16" s="149" customFormat="1" ht="21" customHeight="1" x14ac:dyDescent="0.2">
      <c r="B10" s="813" t="s">
        <v>14</v>
      </c>
      <c r="C10" s="813" t="s">
        <v>15</v>
      </c>
      <c r="D10" s="813" t="s">
        <v>16</v>
      </c>
      <c r="E10" s="156" t="s">
        <v>17</v>
      </c>
      <c r="F10" s="813" t="s">
        <v>18</v>
      </c>
    </row>
    <row r="11" spans="1:16" s="149" customFormat="1" ht="22.4" customHeight="1" x14ac:dyDescent="0.2">
      <c r="B11" s="813"/>
      <c r="C11" s="813"/>
      <c r="D11" s="813"/>
      <c r="E11" s="157" t="s">
        <v>19</v>
      </c>
      <c r="F11" s="813"/>
    </row>
    <row r="12" spans="1:16" ht="17.149999999999999" customHeight="1" x14ac:dyDescent="0.2">
      <c r="B12" s="158">
        <v>1</v>
      </c>
      <c r="C12" s="539" t="s">
        <v>20</v>
      </c>
      <c r="D12" s="154"/>
      <c r="E12" s="531"/>
      <c r="F12" s="155"/>
      <c r="H12" s="540"/>
    </row>
    <row r="13" spans="1:16" ht="17.149999999999999" customHeight="1" x14ac:dyDescent="0.2">
      <c r="B13" s="158">
        <f>B12+1</f>
        <v>2</v>
      </c>
      <c r="C13" s="541" t="s">
        <v>21</v>
      </c>
      <c r="D13" s="154"/>
      <c r="E13" s="531"/>
      <c r="F13" s="155"/>
      <c r="H13" s="540"/>
    </row>
    <row r="14" spans="1:16" ht="16.5" x14ac:dyDescent="0.2">
      <c r="B14" s="158">
        <f t="shared" ref="B14:B24" si="0">B13+1</f>
        <v>3</v>
      </c>
      <c r="C14" s="541" t="s">
        <v>22</v>
      </c>
      <c r="D14" s="154"/>
      <c r="E14" s="531"/>
      <c r="F14" s="155"/>
      <c r="H14" s="540"/>
    </row>
    <row r="15" spans="1:16" ht="16.5" x14ac:dyDescent="0.2">
      <c r="B15" s="158">
        <f t="shared" si="0"/>
        <v>4</v>
      </c>
      <c r="C15" s="542" t="s">
        <v>23</v>
      </c>
      <c r="D15" s="154"/>
      <c r="E15" s="531"/>
      <c r="F15" s="155"/>
      <c r="H15" s="540"/>
      <c r="I15" s="540"/>
    </row>
    <row r="16" spans="1:16" ht="16.5" x14ac:dyDescent="0.2">
      <c r="B16" s="158">
        <f t="shared" si="0"/>
        <v>5</v>
      </c>
      <c r="C16" s="539" t="s">
        <v>24</v>
      </c>
      <c r="D16" s="154"/>
      <c r="E16" s="531"/>
      <c r="F16" s="155"/>
      <c r="H16" s="540"/>
    </row>
    <row r="17" spans="2:9" ht="16.5" x14ac:dyDescent="0.2">
      <c r="B17" s="158">
        <f t="shared" si="0"/>
        <v>6</v>
      </c>
      <c r="C17" s="539" t="s">
        <v>25</v>
      </c>
      <c r="D17" s="154"/>
      <c r="E17" s="531"/>
      <c r="F17" s="155"/>
      <c r="H17" s="540"/>
    </row>
    <row r="18" spans="2:9" ht="16.5" x14ac:dyDescent="0.2">
      <c r="B18" s="158">
        <f t="shared" si="0"/>
        <v>7</v>
      </c>
      <c r="C18" s="97" t="s">
        <v>26</v>
      </c>
      <c r="D18" s="154"/>
      <c r="E18" s="531"/>
      <c r="F18" s="155"/>
      <c r="H18" s="540"/>
    </row>
    <row r="19" spans="2:9" ht="16.5" x14ac:dyDescent="0.2">
      <c r="B19" s="158">
        <f t="shared" si="0"/>
        <v>8</v>
      </c>
      <c r="C19" s="96" t="s">
        <v>27</v>
      </c>
      <c r="D19" s="154"/>
      <c r="E19" s="531"/>
      <c r="F19" s="155"/>
      <c r="H19" s="540"/>
    </row>
    <row r="20" spans="2:9" ht="16.5" x14ac:dyDescent="0.2">
      <c r="B20" s="158">
        <f t="shared" si="0"/>
        <v>9</v>
      </c>
      <c r="C20" s="96" t="s">
        <v>28</v>
      </c>
      <c r="D20" s="154"/>
      <c r="E20" s="531"/>
      <c r="F20" s="155"/>
      <c r="H20" s="540"/>
    </row>
    <row r="21" spans="2:9" ht="16.5" x14ac:dyDescent="0.2">
      <c r="B21" s="158">
        <f t="shared" si="0"/>
        <v>10</v>
      </c>
      <c r="C21" s="96" t="s">
        <v>29</v>
      </c>
      <c r="D21" s="154"/>
      <c r="E21" s="531"/>
      <c r="F21" s="155"/>
      <c r="H21" s="540"/>
    </row>
    <row r="22" spans="2:9" s="529" customFormat="1" ht="16.5" x14ac:dyDescent="0.2">
      <c r="B22" s="158">
        <f t="shared" si="0"/>
        <v>11</v>
      </c>
      <c r="C22" s="738" t="s">
        <v>755</v>
      </c>
      <c r="D22" s="530"/>
      <c r="E22" s="532"/>
      <c r="F22" s="155"/>
    </row>
    <row r="23" spans="2:9" s="529" customFormat="1" ht="16.5" x14ac:dyDescent="0.2">
      <c r="B23" s="158">
        <f t="shared" si="0"/>
        <v>12</v>
      </c>
      <c r="C23" s="738" t="s">
        <v>756</v>
      </c>
      <c r="D23" s="530"/>
      <c r="E23" s="532"/>
      <c r="F23" s="155"/>
    </row>
    <row r="24" spans="2:9" s="529" customFormat="1" ht="16.5" x14ac:dyDescent="0.2">
      <c r="B24" s="158">
        <f t="shared" si="0"/>
        <v>13</v>
      </c>
      <c r="C24" s="772" t="s">
        <v>760</v>
      </c>
      <c r="D24" s="530"/>
      <c r="E24" s="532"/>
      <c r="F24" s="155"/>
    </row>
    <row r="25" spans="2:9" s="529" customFormat="1" ht="16.5" x14ac:dyDescent="0.2">
      <c r="B25" s="158">
        <f>B24+1</f>
        <v>14</v>
      </c>
      <c r="C25" s="772" t="s">
        <v>761</v>
      </c>
      <c r="D25" s="530"/>
      <c r="E25" s="532"/>
      <c r="F25" s="155"/>
    </row>
    <row r="26" spans="2:9" ht="16.5" x14ac:dyDescent="0.2">
      <c r="B26" s="158">
        <f>B25+1</f>
        <v>15</v>
      </c>
      <c r="C26" s="177" t="s">
        <v>30</v>
      </c>
      <c r="D26" s="154"/>
      <c r="E26" s="531"/>
      <c r="F26" s="155"/>
      <c r="I26" s="540"/>
    </row>
  </sheetData>
  <mergeCells count="11">
    <mergeCell ref="F10:F11"/>
    <mergeCell ref="B1:C1"/>
    <mergeCell ref="B5:C5"/>
    <mergeCell ref="D5:E5"/>
    <mergeCell ref="B6:E6"/>
    <mergeCell ref="F6:H6"/>
    <mergeCell ref="B7:F7"/>
    <mergeCell ref="B8:F8"/>
    <mergeCell ref="B10:B11"/>
    <mergeCell ref="C10:C11"/>
    <mergeCell ref="D10:D11"/>
  </mergeCells>
  <phoneticPr fontId="16"/>
  <dataValidations count="2">
    <dataValidation type="list" allowBlank="1" showInputMessage="1" sqref="E12:E21 E26" xr:uid="{00000000-0002-0000-0000-000000000000}">
      <formula1>"有,提出なし"</formula1>
    </dataValidation>
    <dataValidation type="list" allowBlank="1" showInputMessage="1" sqref="E22:E25" xr:uid="{A3AD12B4-A75E-4EB6-9294-1C8BA892F006}">
      <formula1>"提出なし"</formula1>
    </dataValidation>
  </dataValidations>
  <printOptions horizontalCentered="1"/>
  <pageMargins left="0.23622047244094491" right="0.23622047244094491" top="0.74803149606299213" bottom="0.74803149606299213" header="0.31496062992125984" footer="0.31496062992125984"/>
  <pageSetup paperSize="9" scale="79" orientation="portrait" r:id="rId1"/>
  <headerFooter>
    <oddHeader xml:space="preserve">&amp;R&amp;U開示版・非開示版&amp;U
※上記いずれかに丸をつけてください。
</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481897-ADA2-4A0B-B177-7CC069E17EE8}">
  <sheetPr>
    <pageSetUpPr fitToPage="1"/>
  </sheetPr>
  <dimension ref="A1:P107"/>
  <sheetViews>
    <sheetView showGridLines="0" view="pageBreakPreview" topLeftCell="A95" zoomScale="55" zoomScaleNormal="70" zoomScaleSheetLayoutView="55" workbookViewId="0">
      <selection activeCell="Q8" sqref="Q8"/>
    </sheetView>
  </sheetViews>
  <sheetFormatPr defaultColWidth="9" defaultRowHeight="15" customHeight="1" x14ac:dyDescent="0.2"/>
  <cols>
    <col min="1" max="1" width="3.26953125" style="625" customWidth="1"/>
    <col min="2" max="2" width="3.453125" style="625" customWidth="1"/>
    <col min="3" max="3" width="5.453125" style="625" customWidth="1"/>
    <col min="4" max="4" width="22.453125" style="625" customWidth="1"/>
    <col min="5" max="5" width="3" style="625" bestFit="1" customWidth="1"/>
    <col min="6" max="6" width="10.453125" style="625" customWidth="1"/>
    <col min="7" max="7" width="18.453125" style="625" customWidth="1"/>
    <col min="8" max="8" width="23.90625" style="625" customWidth="1"/>
    <col min="9" max="9" width="2.08984375" style="625" customWidth="1"/>
    <col min="10" max="10" width="1.453125" style="625" customWidth="1"/>
    <col min="11" max="13" width="9" style="625"/>
    <col min="14" max="16384" width="9" style="618"/>
  </cols>
  <sheetData>
    <row r="1" spans="1:16" ht="23.25" customHeight="1" x14ac:dyDescent="0.2">
      <c r="A1" s="615" t="str">
        <f>コード!A1</f>
        <v>ビスフェノールA</v>
      </c>
    </row>
    <row r="2" spans="1:16" s="619" customFormat="1" ht="26.25" customHeight="1" x14ac:dyDescent="0.2">
      <c r="A2" s="791" t="s">
        <v>741</v>
      </c>
      <c r="B2" s="792"/>
      <c r="C2" s="792"/>
      <c r="D2" s="792"/>
      <c r="E2" s="792"/>
      <c r="F2" s="792"/>
      <c r="G2" s="628"/>
      <c r="H2" s="628"/>
      <c r="I2" s="628"/>
      <c r="J2" s="628"/>
      <c r="K2" s="617"/>
      <c r="L2" s="617"/>
      <c r="M2" s="617"/>
    </row>
    <row r="3" spans="1:16" s="619" customFormat="1" ht="21" customHeight="1" thickBot="1" x14ac:dyDescent="0.25">
      <c r="A3" s="617"/>
      <c r="B3" s="617"/>
      <c r="C3" s="617"/>
      <c r="D3" s="617"/>
      <c r="E3" s="617"/>
      <c r="F3" s="617"/>
      <c r="G3" s="617"/>
      <c r="H3" s="617"/>
      <c r="I3" s="617"/>
      <c r="J3" s="617"/>
      <c r="K3" s="617"/>
      <c r="L3" s="617"/>
      <c r="M3" s="617"/>
      <c r="P3" s="622"/>
    </row>
    <row r="4" spans="1:16" ht="17.25" customHeight="1" thickBot="1" x14ac:dyDescent="0.25">
      <c r="A4" s="617"/>
      <c r="B4" s="1040" t="s">
        <v>11</v>
      </c>
      <c r="C4" s="1041"/>
      <c r="D4" s="1041"/>
      <c r="E4" s="1042"/>
      <c r="F4" s="991" t="str">
        <f>IF(様式一覧表!D5="","",様式一覧表!D5)</f>
        <v/>
      </c>
      <c r="G4" s="992"/>
      <c r="H4" s="993"/>
      <c r="I4" s="629"/>
      <c r="J4" s="629"/>
      <c r="K4" s="629"/>
      <c r="L4" s="629"/>
      <c r="M4" s="629"/>
      <c r="N4" s="621"/>
    </row>
    <row r="5" spans="1:16" ht="17.25" customHeight="1" x14ac:dyDescent="0.2">
      <c r="A5" s="617"/>
      <c r="B5" s="1043"/>
      <c r="C5" s="1043"/>
      <c r="D5" s="1043"/>
      <c r="E5" s="1043"/>
      <c r="F5" s="995"/>
      <c r="G5" s="995"/>
      <c r="H5" s="995"/>
      <c r="I5" s="629"/>
      <c r="J5" s="629"/>
      <c r="K5" s="629"/>
      <c r="L5" s="629"/>
      <c r="M5" s="629"/>
      <c r="N5" s="621"/>
    </row>
    <row r="6" spans="1:16" ht="21" customHeight="1" x14ac:dyDescent="0.2">
      <c r="A6" s="794" t="s">
        <v>742</v>
      </c>
      <c r="B6" s="793"/>
      <c r="C6" s="793"/>
      <c r="D6" s="793"/>
      <c r="E6" s="793"/>
    </row>
    <row r="7" spans="1:16" ht="14.65" customHeight="1" x14ac:dyDescent="0.2">
      <c r="B7" s="1027" t="s">
        <v>458</v>
      </c>
      <c r="C7" s="1027"/>
      <c r="D7" s="1027"/>
      <c r="E7" s="1027"/>
      <c r="F7" s="1027"/>
      <c r="G7" s="1027"/>
      <c r="H7" s="1027"/>
      <c r="I7" s="1027"/>
    </row>
    <row r="8" spans="1:16" ht="14.65" customHeight="1" x14ac:dyDescent="0.2">
      <c r="B8" s="1027"/>
      <c r="C8" s="1027"/>
      <c r="D8" s="1027"/>
      <c r="E8" s="1027"/>
      <c r="F8" s="1027"/>
      <c r="G8" s="1027"/>
      <c r="H8" s="1027"/>
      <c r="I8" s="1027"/>
    </row>
    <row r="9" spans="1:16" ht="14.65" customHeight="1" x14ac:dyDescent="0.2">
      <c r="B9" s="1027"/>
      <c r="C9" s="1027"/>
      <c r="D9" s="1027"/>
      <c r="E9" s="1027"/>
      <c r="F9" s="1027"/>
      <c r="G9" s="1027"/>
      <c r="H9" s="1027"/>
      <c r="I9" s="1027"/>
    </row>
    <row r="10" spans="1:16" ht="14.65" customHeight="1" x14ac:dyDescent="0.2">
      <c r="B10" s="1027"/>
      <c r="C10" s="1027"/>
      <c r="D10" s="1027"/>
      <c r="E10" s="1027"/>
      <c r="F10" s="1027"/>
      <c r="G10" s="1027"/>
      <c r="H10" s="1027"/>
      <c r="I10" s="1027"/>
    </row>
    <row r="11" spans="1:16" ht="14.65" customHeight="1" x14ac:dyDescent="0.2">
      <c r="B11" s="1027"/>
      <c r="C11" s="1027"/>
      <c r="D11" s="1027"/>
      <c r="E11" s="1027"/>
      <c r="F11" s="1027"/>
      <c r="G11" s="1027"/>
      <c r="H11" s="1027"/>
      <c r="I11" s="1027"/>
    </row>
    <row r="12" spans="1:16" ht="14.65" customHeight="1" x14ac:dyDescent="0.2">
      <c r="B12" s="1027"/>
      <c r="C12" s="1027"/>
      <c r="D12" s="1027"/>
      <c r="E12" s="1027"/>
      <c r="F12" s="1027"/>
      <c r="G12" s="1027"/>
      <c r="H12" s="1027"/>
      <c r="I12" s="1027"/>
    </row>
    <row r="13" spans="1:16" ht="14.65" customHeight="1" x14ac:dyDescent="0.2">
      <c r="B13" s="1027" t="s">
        <v>459</v>
      </c>
      <c r="C13" s="1027"/>
      <c r="D13" s="1027"/>
      <c r="E13" s="1027"/>
      <c r="F13" s="1027"/>
      <c r="G13" s="1027"/>
      <c r="H13" s="1027"/>
      <c r="I13" s="1027"/>
    </row>
    <row r="14" spans="1:16" ht="7.5" customHeight="1" x14ac:dyDescent="0.2"/>
    <row r="15" spans="1:16" s="626" customFormat="1" ht="15" customHeight="1" x14ac:dyDescent="0.2">
      <c r="A15" s="625"/>
      <c r="B15" s="625"/>
      <c r="C15" s="625"/>
      <c r="D15" s="625"/>
      <c r="E15" s="625"/>
      <c r="F15" s="625"/>
      <c r="G15" s="625"/>
      <c r="H15" s="625"/>
      <c r="I15" s="625"/>
      <c r="J15" s="625"/>
      <c r="K15" s="625"/>
      <c r="L15" s="625"/>
      <c r="M15" s="625"/>
    </row>
    <row r="16" spans="1:16" s="626" customFormat="1" ht="15" customHeight="1" x14ac:dyDescent="0.2">
      <c r="A16" s="625"/>
      <c r="B16" s="1036" t="s">
        <v>449</v>
      </c>
      <c r="C16" s="1037"/>
      <c r="D16" s="1038" t="s">
        <v>460</v>
      </c>
      <c r="E16" s="1039"/>
      <c r="F16" s="1035"/>
      <c r="G16" s="1035"/>
      <c r="H16" s="1026"/>
      <c r="I16" s="1026"/>
      <c r="J16" s="625"/>
      <c r="K16" s="625"/>
      <c r="L16" s="625"/>
      <c r="M16" s="625"/>
    </row>
    <row r="17" spans="1:13" s="626" customFormat="1" ht="15" customHeight="1" x14ac:dyDescent="0.2">
      <c r="A17" s="625"/>
      <c r="B17" s="1028" t="s">
        <v>461</v>
      </c>
      <c r="C17" s="1029"/>
      <c r="D17" s="1029"/>
      <c r="E17" s="1030"/>
      <c r="F17" s="627" t="s">
        <v>462</v>
      </c>
      <c r="G17" s="625"/>
      <c r="H17" s="625"/>
      <c r="I17" s="625"/>
      <c r="J17" s="625"/>
      <c r="K17" s="625"/>
      <c r="L17" s="625"/>
      <c r="M17" s="625"/>
    </row>
    <row r="18" spans="1:13" s="626" customFormat="1" ht="15" customHeight="1" x14ac:dyDescent="0.2">
      <c r="A18" s="625"/>
      <c r="B18" s="633" t="s">
        <v>463</v>
      </c>
      <c r="C18" s="634"/>
      <c r="D18" s="635"/>
      <c r="E18" s="636"/>
      <c r="F18" s="627"/>
      <c r="G18" s="625"/>
      <c r="H18" s="625"/>
      <c r="I18" s="625"/>
      <c r="J18" s="625"/>
      <c r="K18" s="625"/>
      <c r="L18" s="625"/>
      <c r="M18" s="625"/>
    </row>
    <row r="19" spans="1:13" s="626" customFormat="1" ht="15" customHeight="1" x14ac:dyDescent="0.2">
      <c r="A19" s="625"/>
      <c r="B19" s="633" t="s">
        <v>464</v>
      </c>
      <c r="C19" s="634"/>
      <c r="D19" s="635"/>
      <c r="E19" s="636"/>
      <c r="F19" s="627"/>
      <c r="G19" s="625"/>
      <c r="H19" s="625"/>
      <c r="I19" s="625"/>
      <c r="J19" s="625"/>
      <c r="K19" s="625"/>
      <c r="L19" s="625"/>
      <c r="M19" s="625"/>
    </row>
    <row r="20" spans="1:13" s="626" customFormat="1" ht="15" customHeight="1" x14ac:dyDescent="0.2">
      <c r="A20" s="625"/>
      <c r="B20" s="633" t="s">
        <v>465</v>
      </c>
      <c r="C20" s="634"/>
      <c r="D20" s="635"/>
      <c r="E20" s="636"/>
      <c r="F20" s="627"/>
      <c r="G20" s="625"/>
      <c r="H20" s="625"/>
      <c r="I20" s="625"/>
      <c r="J20" s="625"/>
      <c r="K20" s="625"/>
      <c r="L20" s="625"/>
      <c r="M20" s="625"/>
    </row>
    <row r="21" spans="1:13" s="626" customFormat="1" ht="15" customHeight="1" x14ac:dyDescent="0.2">
      <c r="A21" s="625"/>
      <c r="B21" s="633" t="s">
        <v>466</v>
      </c>
      <c r="C21" s="634"/>
      <c r="D21" s="635"/>
      <c r="E21" s="636"/>
      <c r="F21" s="627"/>
      <c r="G21" s="625"/>
      <c r="H21" s="625"/>
      <c r="I21" s="625"/>
      <c r="J21" s="625"/>
      <c r="K21" s="625"/>
      <c r="L21" s="625"/>
      <c r="M21" s="625"/>
    </row>
    <row r="22" spans="1:13" s="626" customFormat="1" ht="15" customHeight="1" x14ac:dyDescent="0.2">
      <c r="A22" s="625"/>
      <c r="B22" s="633" t="s">
        <v>467</v>
      </c>
      <c r="C22" s="634"/>
      <c r="D22" s="635"/>
      <c r="E22" s="636"/>
      <c r="F22" s="627"/>
      <c r="G22" s="625"/>
      <c r="H22" s="625"/>
      <c r="I22" s="625"/>
      <c r="J22" s="625"/>
      <c r="K22" s="625"/>
      <c r="L22" s="625"/>
      <c r="M22" s="625"/>
    </row>
    <row r="23" spans="1:13" s="626" customFormat="1" ht="15" customHeight="1" x14ac:dyDescent="0.2">
      <c r="A23" s="625"/>
      <c r="B23" s="633" t="s">
        <v>468</v>
      </c>
      <c r="C23" s="634"/>
      <c r="D23" s="635"/>
      <c r="E23" s="636"/>
      <c r="F23" s="627"/>
      <c r="G23" s="625"/>
      <c r="H23" s="625"/>
      <c r="I23" s="625"/>
      <c r="J23" s="625"/>
      <c r="K23" s="625"/>
      <c r="L23" s="625"/>
      <c r="M23" s="625"/>
    </row>
    <row r="24" spans="1:13" s="626" customFormat="1" ht="15" customHeight="1" x14ac:dyDescent="0.2">
      <c r="A24" s="625"/>
      <c r="B24" s="633" t="s">
        <v>469</v>
      </c>
      <c r="C24" s="634"/>
      <c r="D24" s="635"/>
      <c r="E24" s="636"/>
      <c r="F24" s="627"/>
      <c r="G24" s="625"/>
      <c r="H24" s="625"/>
      <c r="I24" s="625"/>
      <c r="J24" s="625"/>
      <c r="K24" s="625"/>
      <c r="L24" s="625"/>
      <c r="M24" s="625"/>
    </row>
    <row r="25" spans="1:13" s="626" customFormat="1" ht="15" customHeight="1" x14ac:dyDescent="0.2">
      <c r="A25" s="625"/>
      <c r="B25" s="633" t="s">
        <v>470</v>
      </c>
      <c r="C25" s="634"/>
      <c r="D25" s="635"/>
      <c r="E25" s="636"/>
      <c r="F25" s="627"/>
      <c r="G25" s="625"/>
      <c r="H25" s="625"/>
      <c r="I25" s="625"/>
      <c r="J25" s="625"/>
      <c r="K25" s="625"/>
      <c r="L25" s="625"/>
      <c r="M25" s="625"/>
    </row>
    <row r="26" spans="1:13" s="626" customFormat="1" ht="15" customHeight="1" x14ac:dyDescent="0.2">
      <c r="A26" s="625"/>
      <c r="B26" s="633" t="s">
        <v>471</v>
      </c>
      <c r="C26" s="634"/>
      <c r="D26" s="635"/>
      <c r="E26" s="636"/>
      <c r="F26" s="627"/>
      <c r="G26" s="625"/>
      <c r="H26" s="625"/>
      <c r="I26" s="625"/>
      <c r="J26" s="625"/>
      <c r="K26" s="625"/>
      <c r="L26" s="625"/>
      <c r="M26" s="625"/>
    </row>
    <row r="27" spans="1:13" s="626" customFormat="1" ht="15" customHeight="1" x14ac:dyDescent="0.2">
      <c r="A27" s="625"/>
      <c r="B27" s="637" t="s">
        <v>472</v>
      </c>
      <c r="C27" s="638"/>
      <c r="D27" s="639"/>
      <c r="E27" s="640"/>
      <c r="F27" s="631"/>
      <c r="G27" s="625"/>
      <c r="H27" s="625"/>
      <c r="I27" s="625"/>
      <c r="J27" s="625"/>
      <c r="K27" s="625"/>
      <c r="L27" s="625"/>
      <c r="M27" s="625"/>
    </row>
    <row r="28" spans="1:13" s="626" customFormat="1" ht="15" customHeight="1" x14ac:dyDescent="0.2">
      <c r="A28" s="625"/>
      <c r="B28" s="522" t="s">
        <v>473</v>
      </c>
      <c r="C28" s="523"/>
      <c r="D28" s="525"/>
      <c r="E28" s="524" t="s">
        <v>106</v>
      </c>
      <c r="F28" s="631"/>
      <c r="G28" s="625"/>
      <c r="H28" s="625"/>
      <c r="I28" s="625"/>
      <c r="J28" s="625"/>
      <c r="K28" s="625"/>
      <c r="L28" s="625"/>
      <c r="M28" s="625"/>
    </row>
    <row r="29" spans="1:13" s="626" customFormat="1" ht="15" customHeight="1" x14ac:dyDescent="0.2">
      <c r="A29" s="625"/>
      <c r="B29" s="520" t="s">
        <v>473</v>
      </c>
      <c r="C29" s="521"/>
      <c r="D29" s="526"/>
      <c r="E29" s="527" t="s">
        <v>106</v>
      </c>
      <c r="F29" s="627"/>
      <c r="G29" s="625"/>
      <c r="H29" s="625"/>
      <c r="I29" s="625"/>
      <c r="J29" s="625"/>
      <c r="K29" s="625"/>
      <c r="L29" s="625"/>
      <c r="M29" s="625"/>
    </row>
    <row r="30" spans="1:13" s="626" customFormat="1" ht="15" customHeight="1" x14ac:dyDescent="0.2">
      <c r="A30" s="625"/>
      <c r="B30" s="625"/>
      <c r="C30" s="625"/>
      <c r="D30" s="641"/>
      <c r="E30" s="642"/>
      <c r="F30" s="632"/>
      <c r="G30" s="625"/>
      <c r="H30" s="625"/>
      <c r="I30" s="625"/>
      <c r="J30" s="625"/>
      <c r="K30" s="625"/>
      <c r="L30" s="625"/>
      <c r="M30" s="625"/>
    </row>
    <row r="31" spans="1:13" s="626" customFormat="1" ht="15" customHeight="1" x14ac:dyDescent="0.2">
      <c r="A31" s="625"/>
      <c r="B31" s="625" t="s">
        <v>474</v>
      </c>
      <c r="C31" s="625"/>
      <c r="D31" s="625"/>
      <c r="E31" s="625"/>
      <c r="F31" s="625"/>
      <c r="G31" s="625"/>
      <c r="H31" s="625"/>
      <c r="I31" s="625"/>
      <c r="J31" s="625"/>
      <c r="K31" s="625"/>
      <c r="L31" s="625"/>
      <c r="M31" s="625"/>
    </row>
    <row r="32" spans="1:13" ht="15" customHeight="1" x14ac:dyDescent="0.2">
      <c r="B32" s="1031" t="s">
        <v>449</v>
      </c>
      <c r="C32" s="1032"/>
      <c r="D32" s="1033"/>
      <c r="E32" s="1034"/>
      <c r="F32" s="1035"/>
      <c r="G32" s="1035"/>
      <c r="H32" s="1026"/>
      <c r="I32" s="1026"/>
      <c r="J32" s="528"/>
    </row>
    <row r="33" spans="2:15" ht="15" customHeight="1" x14ac:dyDescent="0.2">
      <c r="B33" s="1044" t="s">
        <v>461</v>
      </c>
      <c r="C33" s="1045"/>
      <c r="D33" s="1045"/>
      <c r="E33" s="1046"/>
      <c r="F33" s="627" t="s">
        <v>462</v>
      </c>
    </row>
    <row r="34" spans="2:15" ht="15" customHeight="1" x14ac:dyDescent="0.2">
      <c r="B34" s="633" t="s">
        <v>463</v>
      </c>
      <c r="C34" s="634"/>
      <c r="D34" s="635"/>
      <c r="E34" s="636"/>
      <c r="F34" s="627"/>
    </row>
    <row r="35" spans="2:15" ht="15" customHeight="1" x14ac:dyDescent="0.2">
      <c r="B35" s="633" t="s">
        <v>464</v>
      </c>
      <c r="C35" s="634"/>
      <c r="D35" s="635"/>
      <c r="E35" s="636"/>
      <c r="F35" s="627"/>
      <c r="O35" s="630"/>
    </row>
    <row r="36" spans="2:15" ht="15" customHeight="1" x14ac:dyDescent="0.2">
      <c r="B36" s="633" t="s">
        <v>465</v>
      </c>
      <c r="C36" s="634"/>
      <c r="D36" s="635"/>
      <c r="E36" s="636"/>
      <c r="F36" s="627"/>
    </row>
    <row r="37" spans="2:15" ht="15" customHeight="1" x14ac:dyDescent="0.2">
      <c r="B37" s="633" t="s">
        <v>466</v>
      </c>
      <c r="C37" s="634"/>
      <c r="D37" s="635"/>
      <c r="E37" s="636"/>
      <c r="F37" s="627"/>
    </row>
    <row r="38" spans="2:15" ht="15" customHeight="1" x14ac:dyDescent="0.2">
      <c r="B38" s="633" t="s">
        <v>467</v>
      </c>
      <c r="C38" s="634"/>
      <c r="D38" s="635"/>
      <c r="E38" s="636"/>
      <c r="F38" s="627"/>
    </row>
    <row r="39" spans="2:15" ht="15" customHeight="1" x14ac:dyDescent="0.2">
      <c r="B39" s="633" t="s">
        <v>468</v>
      </c>
      <c r="C39" s="634"/>
      <c r="D39" s="635"/>
      <c r="E39" s="636"/>
      <c r="F39" s="627"/>
    </row>
    <row r="40" spans="2:15" ht="15" customHeight="1" x14ac:dyDescent="0.2">
      <c r="B40" s="633" t="s">
        <v>469</v>
      </c>
      <c r="C40" s="634"/>
      <c r="D40" s="635"/>
      <c r="E40" s="636"/>
      <c r="F40" s="627"/>
    </row>
    <row r="41" spans="2:15" ht="15" customHeight="1" x14ac:dyDescent="0.2">
      <c r="B41" s="633" t="s">
        <v>470</v>
      </c>
      <c r="C41" s="634"/>
      <c r="D41" s="635"/>
      <c r="E41" s="636"/>
      <c r="F41" s="627"/>
    </row>
    <row r="42" spans="2:15" ht="15" customHeight="1" x14ac:dyDescent="0.2">
      <c r="B42" s="633" t="s">
        <v>471</v>
      </c>
      <c r="C42" s="634"/>
      <c r="D42" s="635"/>
      <c r="E42" s="636"/>
      <c r="F42" s="627"/>
    </row>
    <row r="43" spans="2:15" ht="15" customHeight="1" x14ac:dyDescent="0.2">
      <c r="B43" s="637" t="s">
        <v>472</v>
      </c>
      <c r="C43" s="638"/>
      <c r="D43" s="639"/>
      <c r="E43" s="640"/>
      <c r="F43" s="631"/>
    </row>
    <row r="44" spans="2:15" ht="15" customHeight="1" x14ac:dyDescent="0.2">
      <c r="B44" s="522" t="s">
        <v>473</v>
      </c>
      <c r="C44" s="523"/>
      <c r="D44" s="525"/>
      <c r="E44" s="524" t="s">
        <v>106</v>
      </c>
      <c r="F44" s="631"/>
    </row>
    <row r="45" spans="2:15" ht="15" customHeight="1" x14ac:dyDescent="0.2">
      <c r="B45" s="520" t="s">
        <v>473</v>
      </c>
      <c r="C45" s="521"/>
      <c r="D45" s="526"/>
      <c r="E45" s="527" t="s">
        <v>106</v>
      </c>
      <c r="F45" s="627"/>
    </row>
    <row r="47" spans="2:15" ht="15" customHeight="1" x14ac:dyDescent="0.2">
      <c r="B47" s="1031" t="s">
        <v>449</v>
      </c>
      <c r="C47" s="1032"/>
      <c r="D47" s="1033"/>
      <c r="E47" s="1034"/>
      <c r="F47" s="1035"/>
      <c r="G47" s="1035"/>
      <c r="H47" s="1026"/>
      <c r="I47" s="1026"/>
    </row>
    <row r="48" spans="2:15" ht="15" customHeight="1" x14ac:dyDescent="0.2">
      <c r="B48" s="1047" t="s">
        <v>461</v>
      </c>
      <c r="C48" s="1048"/>
      <c r="D48" s="1048"/>
      <c r="E48" s="1049"/>
      <c r="F48" s="627" t="s">
        <v>462</v>
      </c>
    </row>
    <row r="49" spans="2:9" ht="15" customHeight="1" x14ac:dyDescent="0.2">
      <c r="B49" s="519" t="s">
        <v>463</v>
      </c>
      <c r="C49" s="634"/>
      <c r="D49" s="635"/>
      <c r="E49" s="636"/>
      <c r="F49" s="627"/>
    </row>
    <row r="50" spans="2:9" ht="15" customHeight="1" x14ac:dyDescent="0.2">
      <c r="B50" s="519" t="s">
        <v>464</v>
      </c>
      <c r="C50" s="634"/>
      <c r="D50" s="635"/>
      <c r="E50" s="636"/>
      <c r="F50" s="627"/>
    </row>
    <row r="51" spans="2:9" ht="15" customHeight="1" x14ac:dyDescent="0.2">
      <c r="B51" s="519" t="s">
        <v>465</v>
      </c>
      <c r="C51" s="634"/>
      <c r="D51" s="635"/>
      <c r="E51" s="636"/>
      <c r="F51" s="627"/>
    </row>
    <row r="52" spans="2:9" ht="15" customHeight="1" x14ac:dyDescent="0.2">
      <c r="B52" s="519" t="s">
        <v>466</v>
      </c>
      <c r="C52" s="634"/>
      <c r="D52" s="635"/>
      <c r="E52" s="636"/>
      <c r="F52" s="627"/>
    </row>
    <row r="53" spans="2:9" ht="15" customHeight="1" x14ac:dyDescent="0.2">
      <c r="B53" s="519" t="s">
        <v>467</v>
      </c>
      <c r="C53" s="634"/>
      <c r="D53" s="635"/>
      <c r="E53" s="636"/>
      <c r="F53" s="627"/>
    </row>
    <row r="54" spans="2:9" ht="15" customHeight="1" x14ac:dyDescent="0.2">
      <c r="B54" s="519" t="s">
        <v>468</v>
      </c>
      <c r="C54" s="634"/>
      <c r="D54" s="635"/>
      <c r="E54" s="636"/>
      <c r="F54" s="627"/>
    </row>
    <row r="55" spans="2:9" ht="15" customHeight="1" x14ac:dyDescent="0.2">
      <c r="B55" s="519" t="s">
        <v>469</v>
      </c>
      <c r="C55" s="634"/>
      <c r="D55" s="635"/>
      <c r="E55" s="636"/>
      <c r="F55" s="627"/>
    </row>
    <row r="56" spans="2:9" ht="15" customHeight="1" x14ac:dyDescent="0.2">
      <c r="B56" s="519" t="s">
        <v>470</v>
      </c>
      <c r="C56" s="634"/>
      <c r="D56" s="635"/>
      <c r="E56" s="636"/>
      <c r="F56" s="627"/>
    </row>
    <row r="57" spans="2:9" ht="15" customHeight="1" x14ac:dyDescent="0.2">
      <c r="B57" s="519" t="s">
        <v>471</v>
      </c>
      <c r="C57" s="634"/>
      <c r="D57" s="635"/>
      <c r="E57" s="636"/>
      <c r="F57" s="627"/>
    </row>
    <row r="58" spans="2:9" ht="15" customHeight="1" x14ac:dyDescent="0.2">
      <c r="B58" s="522" t="s">
        <v>472</v>
      </c>
      <c r="C58" s="638"/>
      <c r="D58" s="639"/>
      <c r="E58" s="640"/>
      <c r="F58" s="631"/>
    </row>
    <row r="59" spans="2:9" ht="15" customHeight="1" x14ac:dyDescent="0.2">
      <c r="B59" s="522" t="s">
        <v>473</v>
      </c>
      <c r="C59" s="523"/>
      <c r="D59" s="525"/>
      <c r="E59" s="524" t="s">
        <v>106</v>
      </c>
      <c r="F59" s="631"/>
    </row>
    <row r="60" spans="2:9" ht="15" customHeight="1" x14ac:dyDescent="0.2">
      <c r="B60" s="520" t="s">
        <v>473</v>
      </c>
      <c r="C60" s="521"/>
      <c r="D60" s="526"/>
      <c r="E60" s="527" t="s">
        <v>106</v>
      </c>
      <c r="F60" s="627"/>
    </row>
    <row r="62" spans="2:9" ht="15" customHeight="1" x14ac:dyDescent="0.2">
      <c r="B62" s="1031" t="s">
        <v>449</v>
      </c>
      <c r="C62" s="1032"/>
      <c r="D62" s="1033"/>
      <c r="E62" s="1034"/>
      <c r="F62" s="1035"/>
      <c r="G62" s="1035"/>
      <c r="H62" s="1026"/>
      <c r="I62" s="1026"/>
    </row>
    <row r="63" spans="2:9" ht="15" customHeight="1" x14ac:dyDescent="0.2">
      <c r="B63" s="1047" t="s">
        <v>461</v>
      </c>
      <c r="C63" s="1048"/>
      <c r="D63" s="1048"/>
      <c r="E63" s="1049"/>
      <c r="F63" s="627" t="s">
        <v>462</v>
      </c>
    </row>
    <row r="64" spans="2:9" ht="15" customHeight="1" x14ac:dyDescent="0.2">
      <c r="B64" s="634" t="s">
        <v>463</v>
      </c>
      <c r="C64" s="635"/>
      <c r="D64" s="635"/>
      <c r="E64" s="636"/>
      <c r="F64" s="627"/>
    </row>
    <row r="65" spans="2:9" ht="15" customHeight="1" x14ac:dyDescent="0.2">
      <c r="B65" s="634" t="s">
        <v>464</v>
      </c>
      <c r="C65" s="635"/>
      <c r="D65" s="635"/>
      <c r="E65" s="636"/>
      <c r="F65" s="627"/>
    </row>
    <row r="66" spans="2:9" ht="15" customHeight="1" x14ac:dyDescent="0.2">
      <c r="B66" s="634" t="s">
        <v>465</v>
      </c>
      <c r="C66" s="635"/>
      <c r="D66" s="635"/>
      <c r="E66" s="636"/>
      <c r="F66" s="627"/>
    </row>
    <row r="67" spans="2:9" ht="15" customHeight="1" x14ac:dyDescent="0.2">
      <c r="B67" s="634" t="s">
        <v>466</v>
      </c>
      <c r="C67" s="635"/>
      <c r="D67" s="635"/>
      <c r="E67" s="636"/>
      <c r="F67" s="627"/>
    </row>
    <row r="68" spans="2:9" ht="15" customHeight="1" x14ac:dyDescent="0.2">
      <c r="B68" s="634" t="s">
        <v>467</v>
      </c>
      <c r="C68" s="635"/>
      <c r="D68" s="635"/>
      <c r="E68" s="636"/>
      <c r="F68" s="627"/>
    </row>
    <row r="69" spans="2:9" ht="15" customHeight="1" x14ac:dyDescent="0.2">
      <c r="B69" s="634" t="s">
        <v>468</v>
      </c>
      <c r="C69" s="635"/>
      <c r="D69" s="635"/>
      <c r="E69" s="636"/>
      <c r="F69" s="627"/>
    </row>
    <row r="70" spans="2:9" ht="15" customHeight="1" x14ac:dyDescent="0.2">
      <c r="B70" s="634" t="s">
        <v>469</v>
      </c>
      <c r="C70" s="635"/>
      <c r="D70" s="635"/>
      <c r="E70" s="636"/>
      <c r="F70" s="627"/>
    </row>
    <row r="71" spans="2:9" ht="15" customHeight="1" x14ac:dyDescent="0.2">
      <c r="B71" s="634" t="s">
        <v>470</v>
      </c>
      <c r="C71" s="635"/>
      <c r="D71" s="635"/>
      <c r="E71" s="636"/>
      <c r="F71" s="627"/>
    </row>
    <row r="72" spans="2:9" ht="15" customHeight="1" x14ac:dyDescent="0.2">
      <c r="B72" s="634" t="s">
        <v>471</v>
      </c>
      <c r="C72" s="635"/>
      <c r="D72" s="635"/>
      <c r="E72" s="636"/>
      <c r="F72" s="627"/>
    </row>
    <row r="73" spans="2:9" ht="15" customHeight="1" x14ac:dyDescent="0.2">
      <c r="B73" s="637" t="s">
        <v>472</v>
      </c>
      <c r="C73" s="638"/>
      <c r="D73" s="639"/>
      <c r="E73" s="640"/>
      <c r="F73" s="631"/>
    </row>
    <row r="74" spans="2:9" ht="15" customHeight="1" x14ac:dyDescent="0.2">
      <c r="B74" s="522" t="s">
        <v>473</v>
      </c>
      <c r="C74" s="523"/>
      <c r="D74" s="525"/>
      <c r="E74" s="524" t="s">
        <v>106</v>
      </c>
      <c r="F74" s="631"/>
    </row>
    <row r="75" spans="2:9" ht="15" customHeight="1" x14ac:dyDescent="0.2">
      <c r="B75" s="520" t="s">
        <v>473</v>
      </c>
      <c r="C75" s="521"/>
      <c r="D75" s="526"/>
      <c r="E75" s="527" t="s">
        <v>106</v>
      </c>
      <c r="F75" s="627"/>
    </row>
    <row r="78" spans="2:9" ht="15" customHeight="1" x14ac:dyDescent="0.2">
      <c r="B78" s="1031" t="s">
        <v>449</v>
      </c>
      <c r="C78" s="1032"/>
      <c r="D78" s="1033"/>
      <c r="E78" s="1034"/>
      <c r="F78" s="1035"/>
      <c r="G78" s="1035"/>
      <c r="H78" s="1026"/>
      <c r="I78" s="1026"/>
    </row>
    <row r="79" spans="2:9" ht="15" customHeight="1" x14ac:dyDescent="0.2">
      <c r="B79" s="1047" t="s">
        <v>461</v>
      </c>
      <c r="C79" s="1048"/>
      <c r="D79" s="1048"/>
      <c r="E79" s="1049"/>
      <c r="F79" s="627" t="s">
        <v>462</v>
      </c>
    </row>
    <row r="80" spans="2:9" ht="15" customHeight="1" x14ac:dyDescent="0.2">
      <c r="B80" s="519" t="s">
        <v>463</v>
      </c>
      <c r="C80" s="634"/>
      <c r="D80" s="635"/>
      <c r="E80" s="636"/>
      <c r="F80" s="627"/>
    </row>
    <row r="81" spans="2:9" ht="15" customHeight="1" x14ac:dyDescent="0.2">
      <c r="B81" s="519" t="s">
        <v>464</v>
      </c>
      <c r="C81" s="634"/>
      <c r="D81" s="635"/>
      <c r="E81" s="636"/>
      <c r="F81" s="627"/>
    </row>
    <row r="82" spans="2:9" ht="15" customHeight="1" x14ac:dyDescent="0.2">
      <c r="B82" s="519" t="s">
        <v>465</v>
      </c>
      <c r="C82" s="634"/>
      <c r="D82" s="635"/>
      <c r="E82" s="636"/>
      <c r="F82" s="627"/>
    </row>
    <row r="83" spans="2:9" ht="15" customHeight="1" x14ac:dyDescent="0.2">
      <c r="B83" s="519" t="s">
        <v>466</v>
      </c>
      <c r="C83" s="634"/>
      <c r="D83" s="635"/>
      <c r="E83" s="636"/>
      <c r="F83" s="627"/>
    </row>
    <row r="84" spans="2:9" ht="15" customHeight="1" x14ac:dyDescent="0.2">
      <c r="B84" s="519" t="s">
        <v>467</v>
      </c>
      <c r="C84" s="634"/>
      <c r="D84" s="635"/>
      <c r="E84" s="636"/>
      <c r="F84" s="627"/>
    </row>
    <row r="85" spans="2:9" ht="15" customHeight="1" x14ac:dyDescent="0.2">
      <c r="B85" s="519" t="s">
        <v>468</v>
      </c>
      <c r="C85" s="634"/>
      <c r="D85" s="635"/>
      <c r="E85" s="636"/>
      <c r="F85" s="627"/>
    </row>
    <row r="86" spans="2:9" ht="15" customHeight="1" x14ac:dyDescent="0.2">
      <c r="B86" s="519" t="s">
        <v>469</v>
      </c>
      <c r="C86" s="634"/>
      <c r="D86" s="635"/>
      <c r="E86" s="636"/>
      <c r="F86" s="627"/>
    </row>
    <row r="87" spans="2:9" ht="15" customHeight="1" x14ac:dyDescent="0.2">
      <c r="B87" s="519" t="s">
        <v>470</v>
      </c>
      <c r="C87" s="634"/>
      <c r="D87" s="635"/>
      <c r="E87" s="636"/>
      <c r="F87" s="627"/>
    </row>
    <row r="88" spans="2:9" ht="15" customHeight="1" x14ac:dyDescent="0.2">
      <c r="B88" s="519" t="s">
        <v>471</v>
      </c>
      <c r="C88" s="634"/>
      <c r="D88" s="635"/>
      <c r="E88" s="636"/>
      <c r="F88" s="627"/>
    </row>
    <row r="89" spans="2:9" ht="15" customHeight="1" x14ac:dyDescent="0.2">
      <c r="B89" s="522" t="s">
        <v>472</v>
      </c>
      <c r="C89" s="638"/>
      <c r="D89" s="639"/>
      <c r="E89" s="640"/>
      <c r="F89" s="631"/>
    </row>
    <row r="90" spans="2:9" ht="15" customHeight="1" x14ac:dyDescent="0.2">
      <c r="B90" s="522" t="s">
        <v>473</v>
      </c>
      <c r="C90" s="523"/>
      <c r="D90" s="525"/>
      <c r="E90" s="524" t="s">
        <v>106</v>
      </c>
      <c r="F90" s="631"/>
    </row>
    <row r="91" spans="2:9" ht="15" customHeight="1" x14ac:dyDescent="0.2">
      <c r="B91" s="520" t="s">
        <v>473</v>
      </c>
      <c r="C91" s="521"/>
      <c r="D91" s="526"/>
      <c r="E91" s="527" t="s">
        <v>106</v>
      </c>
      <c r="F91" s="627"/>
    </row>
    <row r="93" spans="2:9" ht="15" customHeight="1" x14ac:dyDescent="0.2">
      <c r="B93" s="1031" t="s">
        <v>449</v>
      </c>
      <c r="C93" s="1032"/>
      <c r="D93" s="1033"/>
      <c r="E93" s="1034"/>
      <c r="F93" s="1035"/>
      <c r="G93" s="1035"/>
      <c r="H93" s="1026"/>
      <c r="I93" s="1026"/>
    </row>
    <row r="94" spans="2:9" ht="15" customHeight="1" x14ac:dyDescent="0.2">
      <c r="B94" s="1047" t="s">
        <v>461</v>
      </c>
      <c r="C94" s="1048"/>
      <c r="D94" s="1048"/>
      <c r="E94" s="1049"/>
      <c r="F94" s="627" t="s">
        <v>462</v>
      </c>
    </row>
    <row r="95" spans="2:9" ht="15" customHeight="1" x14ac:dyDescent="0.2">
      <c r="B95" s="519" t="s">
        <v>463</v>
      </c>
      <c r="C95" s="634"/>
      <c r="D95" s="635"/>
      <c r="E95" s="636"/>
      <c r="F95" s="627"/>
    </row>
    <row r="96" spans="2:9" ht="15" customHeight="1" x14ac:dyDescent="0.2">
      <c r="B96" s="519" t="s">
        <v>464</v>
      </c>
      <c r="C96" s="634"/>
      <c r="D96" s="635"/>
      <c r="E96" s="636"/>
      <c r="F96" s="627"/>
    </row>
    <row r="97" spans="2:6" ht="15" customHeight="1" x14ac:dyDescent="0.2">
      <c r="B97" s="519" t="s">
        <v>465</v>
      </c>
      <c r="C97" s="634"/>
      <c r="D97" s="635"/>
      <c r="E97" s="636"/>
      <c r="F97" s="627"/>
    </row>
    <row r="98" spans="2:6" ht="15" customHeight="1" x14ac:dyDescent="0.2">
      <c r="B98" s="519" t="s">
        <v>466</v>
      </c>
      <c r="C98" s="634"/>
      <c r="D98" s="635"/>
      <c r="E98" s="636"/>
      <c r="F98" s="627"/>
    </row>
    <row r="99" spans="2:6" ht="15" customHeight="1" x14ac:dyDescent="0.2">
      <c r="B99" s="519" t="s">
        <v>467</v>
      </c>
      <c r="C99" s="634"/>
      <c r="D99" s="635"/>
      <c r="E99" s="636"/>
      <c r="F99" s="627"/>
    </row>
    <row r="100" spans="2:6" ht="15" customHeight="1" x14ac:dyDescent="0.2">
      <c r="B100" s="519" t="s">
        <v>468</v>
      </c>
      <c r="C100" s="634"/>
      <c r="D100" s="635"/>
      <c r="E100" s="636"/>
      <c r="F100" s="627"/>
    </row>
    <row r="101" spans="2:6" ht="15" customHeight="1" x14ac:dyDescent="0.2">
      <c r="B101" s="519" t="s">
        <v>469</v>
      </c>
      <c r="C101" s="634"/>
      <c r="D101" s="635"/>
      <c r="E101" s="636"/>
      <c r="F101" s="627"/>
    </row>
    <row r="102" spans="2:6" ht="15" customHeight="1" x14ac:dyDescent="0.2">
      <c r="B102" s="519" t="s">
        <v>470</v>
      </c>
      <c r="C102" s="634"/>
      <c r="D102" s="635"/>
      <c r="E102" s="636"/>
      <c r="F102" s="627"/>
    </row>
    <row r="103" spans="2:6" ht="15" customHeight="1" x14ac:dyDescent="0.2">
      <c r="B103" s="519" t="s">
        <v>471</v>
      </c>
      <c r="C103" s="634"/>
      <c r="D103" s="635"/>
      <c r="E103" s="636"/>
      <c r="F103" s="627"/>
    </row>
    <row r="104" spans="2:6" ht="15" customHeight="1" x14ac:dyDescent="0.2">
      <c r="B104" s="522" t="s">
        <v>472</v>
      </c>
      <c r="C104" s="638"/>
      <c r="D104" s="639"/>
      <c r="E104" s="640"/>
      <c r="F104" s="631"/>
    </row>
    <row r="105" spans="2:6" ht="15" customHeight="1" x14ac:dyDescent="0.2">
      <c r="B105" s="522" t="s">
        <v>473</v>
      </c>
      <c r="C105" s="523"/>
      <c r="D105" s="525"/>
      <c r="E105" s="524" t="s">
        <v>106</v>
      </c>
      <c r="F105" s="631"/>
    </row>
    <row r="106" spans="2:6" ht="15" customHeight="1" x14ac:dyDescent="0.2">
      <c r="B106" s="520" t="s">
        <v>473</v>
      </c>
      <c r="C106" s="521"/>
      <c r="D106" s="526"/>
      <c r="E106" s="527" t="s">
        <v>106</v>
      </c>
      <c r="F106" s="627"/>
    </row>
    <row r="107" spans="2:6" ht="10.15" customHeight="1" x14ac:dyDescent="0.2"/>
  </sheetData>
  <mergeCells count="36">
    <mergeCell ref="F78:G78"/>
    <mergeCell ref="B79:E79"/>
    <mergeCell ref="B93:C93"/>
    <mergeCell ref="D93:E93"/>
    <mergeCell ref="F93:G93"/>
    <mergeCell ref="B48:E48"/>
    <mergeCell ref="B94:E94"/>
    <mergeCell ref="B63:E63"/>
    <mergeCell ref="B78:C78"/>
    <mergeCell ref="D78:E78"/>
    <mergeCell ref="F16:G16"/>
    <mergeCell ref="B33:E33"/>
    <mergeCell ref="B47:C47"/>
    <mergeCell ref="D47:E47"/>
    <mergeCell ref="F47:G47"/>
    <mergeCell ref="B4:E4"/>
    <mergeCell ref="F4:H4"/>
    <mergeCell ref="B5:E5"/>
    <mergeCell ref="F5:H5"/>
    <mergeCell ref="B7:I12"/>
    <mergeCell ref="H47:I47"/>
    <mergeCell ref="H62:I62"/>
    <mergeCell ref="H78:I78"/>
    <mergeCell ref="H93:I93"/>
    <mergeCell ref="B13:I13"/>
    <mergeCell ref="H16:I16"/>
    <mergeCell ref="B17:E17"/>
    <mergeCell ref="B32:C32"/>
    <mergeCell ref="D32:E32"/>
    <mergeCell ref="F32:G32"/>
    <mergeCell ref="H32:I32"/>
    <mergeCell ref="B62:C62"/>
    <mergeCell ref="D62:E62"/>
    <mergeCell ref="F62:G62"/>
    <mergeCell ref="B16:C16"/>
    <mergeCell ref="D16:E16"/>
  </mergeCells>
  <phoneticPr fontId="16"/>
  <dataValidations count="1">
    <dataValidation type="list" allowBlank="1" showInputMessage="1" showErrorMessage="1" sqref="F64:F75 F49:F60 F80:F91 F34:F45 F95:F106 F18:F30" xr:uid="{926E588A-360B-4FF7-B930-03CFDBFC0388}">
      <formula1>"１, ２, ３, ４, ５"</formula1>
    </dataValidation>
  </dataValidations>
  <printOptions horizontalCentered="1"/>
  <pageMargins left="0.23622047244094491" right="0.35433070866141736" top="0.55118110236220474" bottom="0.35433070866141736" header="0.31496062992125984" footer="0.31496062992125984"/>
  <pageSetup paperSize="9" scale="49" orientation="portrait" r:id="rId1"/>
  <headerFooter>
    <oddHeader xml:space="preserve">&amp;R&amp;U開示版・非開示版&amp;U
※上記いずれかに丸をつけてください。
</oddHeader>
  </headerFooter>
  <rowBreaks count="1" manualBreakCount="1">
    <brk id="76"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r:uid="{2F4FC076-234A-4343-A0A5-C2B81A6BCD5E}">
          <x14:formula1>
            <xm:f>コード!$B$41:$B$45</xm:f>
          </x14:formula1>
          <xm:sqref>D93:E93 D78:E78 D47:E47 D62:E62 D32:E32</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57F3C1-AF76-4869-8F07-2DDCB865FD0F}">
  <sheetPr>
    <pageSetUpPr fitToPage="1"/>
  </sheetPr>
  <dimension ref="A1:N35"/>
  <sheetViews>
    <sheetView showGridLines="0" view="pageBreakPreview" topLeftCell="A40" zoomScale="70" zoomScaleNormal="70" zoomScaleSheetLayoutView="70" workbookViewId="0">
      <selection activeCell="C27" sqref="C27:K30"/>
    </sheetView>
  </sheetViews>
  <sheetFormatPr defaultColWidth="9" defaultRowHeight="13" x14ac:dyDescent="0.2"/>
  <cols>
    <col min="1" max="2" width="1.453125" style="610" customWidth="1"/>
    <col min="3" max="3" width="2.453125" style="610" customWidth="1"/>
    <col min="4" max="4" width="15.453125" style="610" customWidth="1"/>
    <col min="5" max="5" width="2.453125" style="610" customWidth="1"/>
    <col min="6" max="6" width="19.90625" style="610" customWidth="1"/>
    <col min="7" max="7" width="20.08984375" style="610" customWidth="1"/>
    <col min="8" max="10" width="20.453125" style="610" customWidth="1"/>
    <col min="11" max="11" width="20.453125" style="619" customWidth="1"/>
    <col min="12" max="12" width="4" style="619" customWidth="1"/>
    <col min="13" max="16384" width="9" style="619"/>
  </cols>
  <sheetData>
    <row r="1" spans="1:14" ht="33" customHeight="1" x14ac:dyDescent="0.2">
      <c r="A1" s="615" t="str">
        <f>コード!A1</f>
        <v>ビスフェノールA</v>
      </c>
    </row>
    <row r="2" spans="1:14" ht="24.75" customHeight="1" x14ac:dyDescent="0.2">
      <c r="A2" s="796" t="s">
        <v>743</v>
      </c>
      <c r="B2" s="795"/>
      <c r="C2" s="795"/>
      <c r="D2" s="795"/>
    </row>
    <row r="3" spans="1:14" s="617" customFormat="1" ht="21" customHeight="1" thickBot="1" x14ac:dyDescent="0.25">
      <c r="A3" s="616"/>
      <c r="N3" s="622"/>
    </row>
    <row r="4" spans="1:14" s="618" customFormat="1" ht="17.25" customHeight="1" thickBot="1" x14ac:dyDescent="0.25">
      <c r="B4" s="816" t="s">
        <v>11</v>
      </c>
      <c r="C4" s="1059"/>
      <c r="D4" s="1059"/>
      <c r="E4" s="1060"/>
      <c r="F4" s="1061" t="str">
        <f>IF(様式一覧表!D5="","",様式一覧表!D5)</f>
        <v/>
      </c>
      <c r="G4" s="1062"/>
      <c r="H4" s="1063"/>
      <c r="I4" s="620"/>
      <c r="J4" s="620"/>
      <c r="K4" s="620"/>
      <c r="L4" s="621"/>
    </row>
    <row r="5" spans="1:14" s="618" customFormat="1" ht="17.25" customHeight="1" x14ac:dyDescent="0.2">
      <c r="B5" s="1064"/>
      <c r="C5" s="1064"/>
      <c r="D5" s="1064"/>
      <c r="E5" s="1064"/>
      <c r="F5" s="1065"/>
      <c r="G5" s="1065"/>
      <c r="H5" s="1065"/>
      <c r="I5" s="620"/>
      <c r="J5" s="620"/>
      <c r="K5" s="620"/>
      <c r="L5" s="621"/>
    </row>
    <row r="6" spans="1:14" s="610" customFormat="1" ht="21.75" customHeight="1" x14ac:dyDescent="0.2">
      <c r="A6" s="795"/>
      <c r="B6" s="797" t="s">
        <v>744</v>
      </c>
      <c r="C6" s="795"/>
      <c r="D6" s="795"/>
      <c r="E6" s="795"/>
      <c r="F6" s="798"/>
      <c r="G6" s="613"/>
      <c r="H6" s="613"/>
      <c r="I6" s="613"/>
      <c r="J6" s="613"/>
      <c r="K6" s="613"/>
      <c r="L6" s="613"/>
    </row>
    <row r="7" spans="1:14" s="610" customFormat="1" ht="18.75" customHeight="1" x14ac:dyDescent="0.2">
      <c r="C7" s="1066" t="s">
        <v>475</v>
      </c>
      <c r="D7" s="1067"/>
      <c r="E7" s="1067"/>
      <c r="F7" s="1067"/>
      <c r="G7" s="1067"/>
      <c r="H7" s="1067"/>
      <c r="I7" s="1067"/>
      <c r="J7" s="1067"/>
      <c r="K7" s="1067"/>
      <c r="L7" s="623"/>
      <c r="M7" s="614"/>
    </row>
    <row r="8" spans="1:14" s="610" customFormat="1" ht="18.75" customHeight="1" x14ac:dyDescent="0.2">
      <c r="C8" s="1067"/>
      <c r="D8" s="1067"/>
      <c r="E8" s="1067"/>
      <c r="F8" s="1067"/>
      <c r="G8" s="1067"/>
      <c r="H8" s="1067"/>
      <c r="I8" s="1067"/>
      <c r="J8" s="1067"/>
      <c r="K8" s="1067"/>
      <c r="L8" s="623"/>
      <c r="M8" s="614"/>
    </row>
    <row r="9" spans="1:14" s="610" customFormat="1" ht="13.15" customHeight="1" x14ac:dyDescent="0.2">
      <c r="C9" s="1067"/>
      <c r="D9" s="1067"/>
      <c r="E9" s="1067"/>
      <c r="F9" s="1067"/>
      <c r="G9" s="1067"/>
      <c r="H9" s="1067"/>
      <c r="I9" s="1067"/>
      <c r="J9" s="1067"/>
      <c r="K9" s="1067"/>
      <c r="L9" s="623"/>
      <c r="M9" s="614"/>
    </row>
    <row r="10" spans="1:14" s="610" customFormat="1" ht="15.65" customHeight="1" thickBot="1" x14ac:dyDescent="0.25">
      <c r="C10" s="1068"/>
      <c r="D10" s="1068"/>
      <c r="E10" s="1068"/>
      <c r="F10" s="1068"/>
      <c r="G10" s="1068"/>
      <c r="H10" s="1068"/>
      <c r="I10" s="1068"/>
      <c r="J10" s="1067"/>
      <c r="K10" s="1067"/>
      <c r="L10" s="623"/>
      <c r="M10" s="614"/>
    </row>
    <row r="11" spans="1:14" s="610" customFormat="1" ht="13.5" customHeight="1" x14ac:dyDescent="0.2">
      <c r="C11" s="1050" t="s">
        <v>454</v>
      </c>
      <c r="D11" s="1051"/>
      <c r="E11" s="1052"/>
      <c r="F11" s="1056" t="s">
        <v>476</v>
      </c>
      <c r="G11" s="1058" t="s">
        <v>477</v>
      </c>
      <c r="H11" s="1058" t="s">
        <v>478</v>
      </c>
      <c r="I11" s="608" t="s">
        <v>479</v>
      </c>
      <c r="L11" s="611"/>
    </row>
    <row r="12" spans="1:14" s="610" customFormat="1" ht="15" customHeight="1" x14ac:dyDescent="0.2">
      <c r="C12" s="1053"/>
      <c r="D12" s="1054"/>
      <c r="E12" s="1055"/>
      <c r="F12" s="1057"/>
      <c r="G12" s="1057"/>
      <c r="H12" s="1057"/>
      <c r="I12" s="609" t="s">
        <v>480</v>
      </c>
      <c r="L12" s="611"/>
    </row>
    <row r="13" spans="1:14" s="610" customFormat="1" ht="13.5" customHeight="1" x14ac:dyDescent="0.2">
      <c r="C13" s="1069" t="s">
        <v>476</v>
      </c>
      <c r="D13" s="1070"/>
      <c r="E13" s="1071"/>
      <c r="F13" s="1075" t="s">
        <v>481</v>
      </c>
      <c r="G13" s="1077"/>
      <c r="H13" s="1079"/>
      <c r="I13" s="1081"/>
      <c r="L13" s="611"/>
    </row>
    <row r="14" spans="1:14" s="610" customFormat="1" ht="13.5" customHeight="1" x14ac:dyDescent="0.2">
      <c r="C14" s="1072"/>
      <c r="D14" s="1073"/>
      <c r="E14" s="1074"/>
      <c r="F14" s="1076"/>
      <c r="G14" s="1078"/>
      <c r="H14" s="1080"/>
      <c r="I14" s="1082"/>
      <c r="L14" s="611"/>
    </row>
    <row r="15" spans="1:14" s="610" customFormat="1" ht="13.5" customHeight="1" x14ac:dyDescent="0.2">
      <c r="C15" s="1072"/>
      <c r="D15" s="1073"/>
      <c r="E15" s="1074"/>
      <c r="F15" s="1083" t="s">
        <v>482</v>
      </c>
      <c r="G15" s="1085"/>
      <c r="H15" s="1085"/>
      <c r="I15" s="1087"/>
      <c r="L15" s="611"/>
    </row>
    <row r="16" spans="1:14" s="610" customFormat="1" ht="13.5" customHeight="1" x14ac:dyDescent="0.2">
      <c r="C16" s="1053"/>
      <c r="D16" s="1054"/>
      <c r="E16" s="1055"/>
      <c r="F16" s="1084"/>
      <c r="G16" s="1086"/>
      <c r="H16" s="1086"/>
      <c r="I16" s="1088"/>
      <c r="L16" s="611"/>
      <c r="M16" s="624"/>
    </row>
    <row r="17" spans="1:13" s="610" customFormat="1" ht="13.5" customHeight="1" x14ac:dyDescent="0.2">
      <c r="C17" s="1069" t="s">
        <v>477</v>
      </c>
      <c r="D17" s="1070"/>
      <c r="E17" s="1071"/>
      <c r="F17" s="507"/>
      <c r="G17" s="1075" t="s">
        <v>481</v>
      </c>
      <c r="H17" s="1079"/>
      <c r="I17" s="1081"/>
      <c r="L17" s="611"/>
    </row>
    <row r="18" spans="1:13" s="610" customFormat="1" ht="13.5" customHeight="1" x14ac:dyDescent="0.2">
      <c r="C18" s="1072"/>
      <c r="D18" s="1073"/>
      <c r="E18" s="1074"/>
      <c r="F18" s="508"/>
      <c r="G18" s="1076"/>
      <c r="H18" s="1080"/>
      <c r="I18" s="1082"/>
      <c r="L18" s="611"/>
    </row>
    <row r="19" spans="1:13" s="610" customFormat="1" ht="13.5" customHeight="1" x14ac:dyDescent="0.2">
      <c r="C19" s="1072"/>
      <c r="D19" s="1073"/>
      <c r="E19" s="1074"/>
      <c r="F19" s="508"/>
      <c r="G19" s="1083" t="s">
        <v>482</v>
      </c>
      <c r="H19" s="1085"/>
      <c r="I19" s="1087"/>
      <c r="L19" s="611"/>
    </row>
    <row r="20" spans="1:13" s="610" customFormat="1" ht="13.5" customHeight="1" x14ac:dyDescent="0.2">
      <c r="C20" s="1053"/>
      <c r="D20" s="1054"/>
      <c r="E20" s="1055"/>
      <c r="F20" s="509"/>
      <c r="G20" s="1084"/>
      <c r="H20" s="1086"/>
      <c r="I20" s="1088"/>
      <c r="L20" s="611"/>
      <c r="M20" s="624"/>
    </row>
    <row r="21" spans="1:13" s="610" customFormat="1" ht="13.5" customHeight="1" x14ac:dyDescent="0.2">
      <c r="C21" s="1096" t="s">
        <v>478</v>
      </c>
      <c r="D21" s="1097"/>
      <c r="E21" s="1098"/>
      <c r="F21" s="507"/>
      <c r="G21" s="507"/>
      <c r="H21" s="1075" t="s">
        <v>481</v>
      </c>
      <c r="I21" s="1081"/>
      <c r="L21" s="611"/>
    </row>
    <row r="22" spans="1:13" s="610" customFormat="1" ht="13.5" customHeight="1" x14ac:dyDescent="0.2">
      <c r="C22" s="1099"/>
      <c r="D22" s="1100"/>
      <c r="E22" s="1101"/>
      <c r="F22" s="508"/>
      <c r="G22" s="508"/>
      <c r="H22" s="1076"/>
      <c r="I22" s="1082"/>
      <c r="L22" s="611"/>
    </row>
    <row r="23" spans="1:13" s="610" customFormat="1" ht="13.5" customHeight="1" x14ac:dyDescent="0.2">
      <c r="C23" s="1099"/>
      <c r="D23" s="1100"/>
      <c r="E23" s="1101"/>
      <c r="F23" s="508"/>
      <c r="G23" s="508"/>
      <c r="H23" s="1083" t="s">
        <v>482</v>
      </c>
      <c r="I23" s="1087"/>
      <c r="L23" s="611"/>
    </row>
    <row r="24" spans="1:13" s="610" customFormat="1" ht="13.5" customHeight="1" x14ac:dyDescent="0.2">
      <c r="C24" s="1102"/>
      <c r="D24" s="1103"/>
      <c r="E24" s="1104"/>
      <c r="F24" s="509"/>
      <c r="G24" s="509"/>
      <c r="H24" s="1084"/>
      <c r="I24" s="1088"/>
      <c r="L24" s="611"/>
      <c r="M24" s="624"/>
    </row>
    <row r="25" spans="1:13" s="610" customFormat="1" ht="13.5" customHeight="1" x14ac:dyDescent="0.2">
      <c r="F25" s="611"/>
      <c r="G25" s="611"/>
      <c r="H25" s="611"/>
      <c r="I25" s="611"/>
      <c r="J25" s="612"/>
      <c r="K25" s="611"/>
      <c r="L25" s="611"/>
      <c r="M25" s="611"/>
    </row>
    <row r="26" spans="1:13" s="610" customFormat="1" ht="19.5" customHeight="1" x14ac:dyDescent="0.2">
      <c r="A26" s="795"/>
      <c r="B26" s="797" t="s">
        <v>745</v>
      </c>
      <c r="C26" s="795"/>
      <c r="D26" s="795"/>
      <c r="E26" s="795"/>
      <c r="F26" s="798"/>
      <c r="G26" s="613"/>
      <c r="H26" s="613"/>
      <c r="I26" s="613"/>
      <c r="J26" s="613"/>
      <c r="K26" s="613"/>
      <c r="L26" s="613"/>
    </row>
    <row r="27" spans="1:13" s="610" customFormat="1" ht="18" customHeight="1" x14ac:dyDescent="0.2">
      <c r="C27" s="1095" t="s">
        <v>774</v>
      </c>
      <c r="D27" s="1095"/>
      <c r="E27" s="1095"/>
      <c r="F27" s="1095"/>
      <c r="G27" s="1095"/>
      <c r="H27" s="1095"/>
      <c r="I27" s="1095"/>
      <c r="J27" s="1095"/>
      <c r="K27" s="1095"/>
      <c r="L27" s="614"/>
      <c r="M27" s="614"/>
    </row>
    <row r="28" spans="1:13" s="610" customFormat="1" ht="18" customHeight="1" x14ac:dyDescent="0.2">
      <c r="C28" s="1095"/>
      <c r="D28" s="1095"/>
      <c r="E28" s="1095"/>
      <c r="F28" s="1095"/>
      <c r="G28" s="1095"/>
      <c r="H28" s="1095"/>
      <c r="I28" s="1095"/>
      <c r="J28" s="1095"/>
      <c r="K28" s="1095"/>
      <c r="L28" s="614"/>
      <c r="M28" s="614"/>
    </row>
    <row r="29" spans="1:13" s="610" customFormat="1" ht="18" customHeight="1" x14ac:dyDescent="0.2">
      <c r="C29" s="1095"/>
      <c r="D29" s="1095"/>
      <c r="E29" s="1095"/>
      <c r="F29" s="1095"/>
      <c r="G29" s="1095"/>
      <c r="H29" s="1095"/>
      <c r="I29" s="1095"/>
      <c r="J29" s="1095"/>
      <c r="K29" s="1095"/>
      <c r="L29" s="614"/>
      <c r="M29" s="614"/>
    </row>
    <row r="30" spans="1:13" s="610" customFormat="1" ht="18" customHeight="1" thickBot="1" x14ac:dyDescent="0.25">
      <c r="C30" s="1095"/>
      <c r="D30" s="1095"/>
      <c r="E30" s="1095"/>
      <c r="F30" s="1095"/>
      <c r="G30" s="1095"/>
      <c r="H30" s="1095"/>
      <c r="I30" s="1095"/>
      <c r="J30" s="1095"/>
      <c r="K30" s="1095"/>
      <c r="L30" s="614"/>
      <c r="M30" s="614"/>
    </row>
    <row r="31" spans="1:13" ht="13.5" customHeight="1" x14ac:dyDescent="0.2">
      <c r="C31" s="1089"/>
      <c r="D31" s="1090"/>
      <c r="E31" s="1090"/>
      <c r="F31" s="1090"/>
      <c r="G31" s="1090"/>
      <c r="H31" s="1090"/>
      <c r="I31" s="1090"/>
      <c r="J31" s="1090"/>
      <c r="K31" s="1091"/>
    </row>
    <row r="32" spans="1:13" ht="67.5" customHeight="1" thickBot="1" x14ac:dyDescent="0.25">
      <c r="C32" s="1092"/>
      <c r="D32" s="1093"/>
      <c r="E32" s="1093"/>
      <c r="F32" s="1093"/>
      <c r="G32" s="1093"/>
      <c r="H32" s="1093"/>
      <c r="I32" s="1093"/>
      <c r="J32" s="1093"/>
      <c r="K32" s="1094"/>
    </row>
    <row r="33" spans="1:10" ht="6" customHeight="1" x14ac:dyDescent="0.2"/>
    <row r="35" spans="1:10" ht="9" customHeight="1" x14ac:dyDescent="0.2">
      <c r="A35" s="619"/>
      <c r="F35" s="619"/>
      <c r="G35" s="619"/>
      <c r="H35" s="619"/>
      <c r="I35" s="619"/>
      <c r="J35" s="619"/>
    </row>
  </sheetData>
  <mergeCells count="32">
    <mergeCell ref="C31:K32"/>
    <mergeCell ref="H21:H22"/>
    <mergeCell ref="I21:I22"/>
    <mergeCell ref="H23:H24"/>
    <mergeCell ref="I23:I24"/>
    <mergeCell ref="C27:K30"/>
    <mergeCell ref="C21:E24"/>
    <mergeCell ref="C17:E20"/>
    <mergeCell ref="G17:G18"/>
    <mergeCell ref="H17:H18"/>
    <mergeCell ref="I17:I18"/>
    <mergeCell ref="G19:G20"/>
    <mergeCell ref="H19:H20"/>
    <mergeCell ref="I19:I20"/>
    <mergeCell ref="C13:E16"/>
    <mergeCell ref="F13:F14"/>
    <mergeCell ref="G13:G14"/>
    <mergeCell ref="H13:H14"/>
    <mergeCell ref="I13:I14"/>
    <mergeCell ref="F15:F16"/>
    <mergeCell ref="G15:G16"/>
    <mergeCell ref="H15:H16"/>
    <mergeCell ref="I15:I16"/>
    <mergeCell ref="C11:E12"/>
    <mergeCell ref="F11:F12"/>
    <mergeCell ref="G11:G12"/>
    <mergeCell ref="B4:E4"/>
    <mergeCell ref="F4:H4"/>
    <mergeCell ref="B5:E5"/>
    <mergeCell ref="F5:H5"/>
    <mergeCell ref="C7:K10"/>
    <mergeCell ref="H11:H12"/>
  </mergeCells>
  <phoneticPr fontId="16"/>
  <dataValidations count="1">
    <dataValidation type="list" allowBlank="1" showInputMessage="1" showErrorMessage="1" sqref="I21:I22 H17:I18 G13:I14" xr:uid="{D3673F69-9511-499D-8F81-1E9EC3AB4931}">
      <formula1>"有,無,不明"</formula1>
    </dataValidation>
  </dataValidations>
  <pageMargins left="0.23622047244094491" right="0.35433070866141736" top="0.74803149606299213" bottom="0.74803149606299213" header="0.31496062992125984" footer="0.31496062992125984"/>
  <pageSetup paperSize="9" scale="65" orientation="portrait"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77F4E51D-C8D7-4A97-A77B-BE6A6C09F5C4}">
          <x14:formula1>
            <xm:f>コード!$B$128:$B$131</xm:f>
          </x14:formula1>
          <xm:sqref>G15:I16 H19:I20 I23:I24</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5">
    <tabColor rgb="FFFF0000"/>
    <pageSetUpPr fitToPage="1"/>
  </sheetPr>
  <dimension ref="A1:K17"/>
  <sheetViews>
    <sheetView showGridLines="0" view="pageBreakPreview" zoomScale="55" zoomScaleNormal="70" zoomScaleSheetLayoutView="55" workbookViewId="0">
      <selection activeCell="E21" sqref="E21"/>
    </sheetView>
  </sheetViews>
  <sheetFormatPr defaultColWidth="9" defaultRowHeight="13.5" customHeight="1" x14ac:dyDescent="0.2"/>
  <cols>
    <col min="1" max="1" width="2.453125" style="111" customWidth="1"/>
    <col min="2" max="2" width="23.08984375" style="111" customWidth="1"/>
    <col min="3" max="3" width="8.90625" style="111" customWidth="1"/>
    <col min="4" max="4" width="40.08984375" style="111" bestFit="1" customWidth="1"/>
    <col min="5" max="8" width="16.453125" style="111" customWidth="1"/>
    <col min="9" max="9" width="15.08984375" style="112" bestFit="1" customWidth="1"/>
    <col min="10" max="10" width="49" style="111" bestFit="1" customWidth="1"/>
    <col min="11" max="11" width="1" style="111" customWidth="1"/>
    <col min="12" max="16384" width="9" style="111"/>
  </cols>
  <sheetData>
    <row r="1" spans="1:11" ht="30.65" customHeight="1" x14ac:dyDescent="0.2">
      <c r="A1" s="122"/>
      <c r="B1" s="150" t="str">
        <f>コード!A1</f>
        <v>ビスフェノールA</v>
      </c>
    </row>
    <row r="2" spans="1:11" ht="21" customHeight="1" x14ac:dyDescent="0.2">
      <c r="A2" s="129"/>
      <c r="B2" s="110" t="s">
        <v>30</v>
      </c>
      <c r="C2" s="110"/>
      <c r="D2" s="110"/>
      <c r="E2" s="110"/>
      <c r="F2" s="110"/>
    </row>
    <row r="3" spans="1:11" ht="13.5" customHeight="1" x14ac:dyDescent="0.2">
      <c r="B3" s="110" t="s">
        <v>483</v>
      </c>
      <c r="C3" s="110"/>
      <c r="D3" s="110"/>
      <c r="E3" s="110"/>
      <c r="F3" s="110"/>
    </row>
    <row r="4" spans="1:11" ht="13.5" customHeight="1" x14ac:dyDescent="0.2">
      <c r="B4" s="110" t="s">
        <v>484</v>
      </c>
      <c r="C4" s="110"/>
      <c r="D4" s="110"/>
      <c r="E4" s="110"/>
      <c r="F4" s="110"/>
    </row>
    <row r="6" spans="1:11" ht="13.5" customHeight="1" x14ac:dyDescent="0.2">
      <c r="B6" s="1123" t="s">
        <v>485</v>
      </c>
      <c r="C6" s="1123" t="s">
        <v>486</v>
      </c>
      <c r="D6" s="1123" t="s">
        <v>487</v>
      </c>
      <c r="E6" s="1127"/>
      <c r="F6" s="1128"/>
      <c r="G6" s="1128"/>
      <c r="H6" s="1129"/>
      <c r="I6" s="1126" t="s">
        <v>488</v>
      </c>
      <c r="J6" s="1120" t="s">
        <v>489</v>
      </c>
    </row>
    <row r="7" spans="1:11" s="112" customFormat="1" ht="30.65" customHeight="1" x14ac:dyDescent="0.2">
      <c r="B7" s="1124"/>
      <c r="C7" s="1124"/>
      <c r="D7" s="1124"/>
      <c r="E7" s="113" t="s">
        <v>490</v>
      </c>
      <c r="F7" s="113" t="s">
        <v>491</v>
      </c>
      <c r="G7" s="113" t="s">
        <v>492</v>
      </c>
      <c r="H7" s="113" t="s">
        <v>493</v>
      </c>
      <c r="I7" s="1124"/>
      <c r="J7" s="1121"/>
    </row>
    <row r="8" spans="1:11" s="112" customFormat="1" ht="30.65" customHeight="1" x14ac:dyDescent="0.2">
      <c r="B8" s="1125"/>
      <c r="C8" s="1125"/>
      <c r="D8" s="1125"/>
      <c r="E8" s="423" t="s">
        <v>494</v>
      </c>
      <c r="F8" s="423" t="s">
        <v>495</v>
      </c>
      <c r="G8" s="423" t="s">
        <v>496</v>
      </c>
      <c r="H8" s="423" t="s">
        <v>497</v>
      </c>
      <c r="I8" s="1125"/>
      <c r="J8" s="1122"/>
    </row>
    <row r="9" spans="1:11" ht="31.5" customHeight="1" x14ac:dyDescent="0.2">
      <c r="B9" s="1114" t="s">
        <v>498</v>
      </c>
      <c r="C9" s="115" t="s">
        <v>499</v>
      </c>
      <c r="D9" s="115" t="s">
        <v>500</v>
      </c>
      <c r="E9" s="307">
        <f>'B-1'!L22</f>
        <v>0</v>
      </c>
      <c r="F9" s="307">
        <f>'B-1'!M22</f>
        <v>0</v>
      </c>
      <c r="G9" s="307">
        <f>'B-1'!N22</f>
        <v>0</v>
      </c>
      <c r="H9" s="307">
        <f>'B-1'!O22</f>
        <v>0</v>
      </c>
      <c r="I9" s="1108" t="str">
        <f>IF(SUM(E9:H9,E10:H10)=0,"",IF(AND(E11=TRUE,F11=TRUE,G11=TRUE,H11=TRUE),"整合","不整合"))</f>
        <v/>
      </c>
      <c r="J9" s="1117"/>
    </row>
    <row r="10" spans="1:11" ht="31.5" customHeight="1" x14ac:dyDescent="0.2">
      <c r="B10" s="1115"/>
      <c r="C10" s="115" t="s">
        <v>501</v>
      </c>
      <c r="D10" s="115" t="s">
        <v>502</v>
      </c>
      <c r="E10" s="307">
        <f>'C-1'!J32</f>
        <v>0</v>
      </c>
      <c r="F10" s="307">
        <f>'C-1'!J46</f>
        <v>0</v>
      </c>
      <c r="G10" s="307">
        <f>'C-1'!J60</f>
        <v>0</v>
      </c>
      <c r="H10" s="307">
        <f>'C-1'!J74</f>
        <v>0</v>
      </c>
      <c r="I10" s="1109"/>
      <c r="J10" s="1118"/>
    </row>
    <row r="11" spans="1:11" ht="31.5" customHeight="1" x14ac:dyDescent="0.2">
      <c r="B11" s="1116"/>
      <c r="C11" s="115"/>
      <c r="D11" s="442" t="s">
        <v>503</v>
      </c>
      <c r="E11" s="441" t="b">
        <f>E9=E10</f>
        <v>1</v>
      </c>
      <c r="F11" s="441" t="b">
        <f t="shared" ref="F11:H14" si="0">F9=F10</f>
        <v>1</v>
      </c>
      <c r="G11" s="441" t="b">
        <f t="shared" si="0"/>
        <v>1</v>
      </c>
      <c r="H11" s="441" t="b">
        <f t="shared" si="0"/>
        <v>1</v>
      </c>
      <c r="I11" s="1110"/>
      <c r="J11" s="1119"/>
    </row>
    <row r="12" spans="1:11" ht="31.5" customHeight="1" x14ac:dyDescent="0.2">
      <c r="B12" s="1114" t="s">
        <v>504</v>
      </c>
      <c r="C12" s="115" t="s">
        <v>499</v>
      </c>
      <c r="D12" s="115" t="s">
        <v>505</v>
      </c>
      <c r="E12" s="307">
        <f>'B-1'!L45</f>
        <v>0</v>
      </c>
      <c r="F12" s="307">
        <f>'B-1'!M45</f>
        <v>0</v>
      </c>
      <c r="G12" s="307">
        <f>'B-1'!N45</f>
        <v>0</v>
      </c>
      <c r="H12" s="307">
        <f>'B-1'!O45</f>
        <v>0</v>
      </c>
      <c r="I12" s="1108" t="str">
        <f>IF(SUM(E12:H12,E13:H13)=0,"",IF(AND(E14=TRUE,F14=TRUE,G14=TRUE,H14=TRUE),"整合","不整合"))</f>
        <v/>
      </c>
      <c r="J12" s="1117"/>
      <c r="K12" s="116"/>
    </row>
    <row r="13" spans="1:11" ht="31.5" customHeight="1" x14ac:dyDescent="0.2">
      <c r="B13" s="1115"/>
      <c r="C13" s="115" t="s">
        <v>45</v>
      </c>
      <c r="D13" s="114" t="s">
        <v>506</v>
      </c>
      <c r="E13" s="307">
        <f>'C-1'!K32</f>
        <v>0</v>
      </c>
      <c r="F13" s="307">
        <f>'C-1'!K46</f>
        <v>0</v>
      </c>
      <c r="G13" s="307">
        <f>'C-1'!K60</f>
        <v>0</v>
      </c>
      <c r="H13" s="307">
        <f>'C-1'!K74</f>
        <v>0</v>
      </c>
      <c r="I13" s="1109"/>
      <c r="J13" s="1118"/>
      <c r="K13" s="116"/>
    </row>
    <row r="14" spans="1:11" ht="31.5" customHeight="1" x14ac:dyDescent="0.2">
      <c r="B14" s="1116"/>
      <c r="C14" s="115"/>
      <c r="D14" s="442" t="s">
        <v>503</v>
      </c>
      <c r="E14" s="441" t="b">
        <f t="shared" ref="E14" si="1">E12=E13</f>
        <v>1</v>
      </c>
      <c r="F14" s="441" t="b">
        <f t="shared" si="0"/>
        <v>1</v>
      </c>
      <c r="G14" s="441" t="b">
        <f t="shared" si="0"/>
        <v>1</v>
      </c>
      <c r="H14" s="441" t="b">
        <f t="shared" si="0"/>
        <v>1</v>
      </c>
      <c r="I14" s="1110"/>
      <c r="J14" s="1119"/>
      <c r="K14" s="116"/>
    </row>
    <row r="15" spans="1:11" ht="31.5" customHeight="1" x14ac:dyDescent="0.2">
      <c r="B15" s="1105" t="s">
        <v>507</v>
      </c>
      <c r="C15" s="115" t="s">
        <v>499</v>
      </c>
      <c r="D15" s="184" t="s">
        <v>508</v>
      </c>
      <c r="E15" s="570" t="s">
        <v>509</v>
      </c>
      <c r="F15" s="571" t="s">
        <v>509</v>
      </c>
      <c r="G15" s="571" t="s">
        <v>509</v>
      </c>
      <c r="H15" s="307">
        <f>'B-1'!O10</f>
        <v>0</v>
      </c>
      <c r="I15" s="1108" t="str">
        <f>IF(SUM(H15,H16,H17)&gt;0,IF(H15=H16,IF(H16=H17,"整合","不整合"),"不整合"),"")</f>
        <v/>
      </c>
      <c r="J15" s="1111"/>
      <c r="K15" s="116"/>
    </row>
    <row r="16" spans="1:11" ht="31.5" customHeight="1" x14ac:dyDescent="0.2">
      <c r="B16" s="1106"/>
      <c r="C16" s="115" t="s">
        <v>510</v>
      </c>
      <c r="D16" s="115" t="s">
        <v>511</v>
      </c>
      <c r="E16" s="572" t="s">
        <v>509</v>
      </c>
      <c r="F16" s="573" t="s">
        <v>509</v>
      </c>
      <c r="G16" s="573" t="s">
        <v>509</v>
      </c>
      <c r="H16" s="307">
        <f>'D-1-2'!G25</f>
        <v>0</v>
      </c>
      <c r="I16" s="1109"/>
      <c r="J16" s="1112"/>
      <c r="K16" s="116"/>
    </row>
    <row r="17" spans="2:10" ht="31.5" customHeight="1" x14ac:dyDescent="0.2">
      <c r="B17" s="1107"/>
      <c r="C17" s="115" t="s">
        <v>50</v>
      </c>
      <c r="D17" s="799" t="s">
        <v>758</v>
      </c>
      <c r="E17" s="572" t="s">
        <v>509</v>
      </c>
      <c r="F17" s="573" t="s">
        <v>509</v>
      </c>
      <c r="G17" s="573" t="s">
        <v>509</v>
      </c>
      <c r="H17" s="307">
        <f>'D-2・D-３'!AG32</f>
        <v>0</v>
      </c>
      <c r="I17" s="1110"/>
      <c r="J17" s="1113"/>
    </row>
  </sheetData>
  <mergeCells count="15">
    <mergeCell ref="B9:B11"/>
    <mergeCell ref="I9:I11"/>
    <mergeCell ref="J9:J11"/>
    <mergeCell ref="J6:J8"/>
    <mergeCell ref="B6:B8"/>
    <mergeCell ref="C6:C8"/>
    <mergeCell ref="D6:D8"/>
    <mergeCell ref="I6:I8"/>
    <mergeCell ref="E6:H6"/>
    <mergeCell ref="B15:B17"/>
    <mergeCell ref="I15:I17"/>
    <mergeCell ref="J15:J17"/>
    <mergeCell ref="B12:B14"/>
    <mergeCell ref="I12:I14"/>
    <mergeCell ref="J12:J14"/>
  </mergeCells>
  <phoneticPr fontId="16"/>
  <printOptions gridLinesSet="0"/>
  <pageMargins left="0.23622047244094491" right="0.23622047244094491" top="0.74803149606299213" bottom="0.74803149606299213" header="0.31496062992125984" footer="0.31496062992125984"/>
  <pageSetup paperSize="9" scale="59" orientation="landscape" r:id="rId1"/>
  <headerFooter>
    <oddHeader xml:space="preserve">&amp;R&amp;U開示版・非開示版&amp;U
※上記いずれかに丸をつけてください。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F69B23-DB26-493C-AF02-8D958C40B582}">
  <sheetPr>
    <tabColor rgb="FFFFFF00"/>
    <pageSetUpPr fitToPage="1"/>
  </sheetPr>
  <dimension ref="A1:E153"/>
  <sheetViews>
    <sheetView view="pageBreakPreview" zoomScale="85" zoomScaleNormal="85" zoomScaleSheetLayoutView="85" workbookViewId="0">
      <selection activeCell="E10" sqref="E10"/>
    </sheetView>
  </sheetViews>
  <sheetFormatPr defaultColWidth="9" defaultRowHeight="13" x14ac:dyDescent="0.2"/>
  <cols>
    <col min="1" max="1" width="3.453125" style="118" customWidth="1"/>
    <col min="2" max="2" width="62.453125" style="118" bestFit="1" customWidth="1"/>
    <col min="3" max="3" width="20.453125" style="118" bestFit="1" customWidth="1"/>
    <col min="4" max="4" width="55.453125" style="118" bestFit="1" customWidth="1"/>
    <col min="5" max="5" width="52.453125" style="118" bestFit="1" customWidth="1"/>
    <col min="6" max="6" width="9" style="118"/>
    <col min="7" max="7" width="16.453125" style="118" customWidth="1"/>
    <col min="8" max="16384" width="9" style="118"/>
  </cols>
  <sheetData>
    <row r="1" spans="1:2" ht="16.5" x14ac:dyDescent="0.2">
      <c r="A1" s="117" t="s">
        <v>762</v>
      </c>
    </row>
    <row r="2" spans="1:2" ht="14" x14ac:dyDescent="0.2">
      <c r="A2" s="119" t="s">
        <v>512</v>
      </c>
    </row>
    <row r="3" spans="1:2" ht="6.75" customHeight="1" x14ac:dyDescent="0.2"/>
    <row r="4" spans="1:2" ht="15" customHeight="1" x14ac:dyDescent="0.2">
      <c r="B4" s="516"/>
    </row>
    <row r="5" spans="1:2" x14ac:dyDescent="0.2">
      <c r="A5" s="472">
        <f>1</f>
        <v>1</v>
      </c>
      <c r="B5" s="472" t="s">
        <v>513</v>
      </c>
    </row>
    <row r="6" spans="1:2" x14ac:dyDescent="0.2">
      <c r="B6" s="473" t="s">
        <v>514</v>
      </c>
    </row>
    <row r="7" spans="1:2" x14ac:dyDescent="0.2">
      <c r="B7" s="120" t="s">
        <v>515</v>
      </c>
    </row>
    <row r="9" spans="1:2" x14ac:dyDescent="0.2">
      <c r="A9" s="472">
        <f>A5+1</f>
        <v>2</v>
      </c>
      <c r="B9" s="721" t="s">
        <v>516</v>
      </c>
    </row>
    <row r="10" spans="1:2" x14ac:dyDescent="0.2">
      <c r="A10" s="132"/>
      <c r="B10" s="39" t="s">
        <v>517</v>
      </c>
    </row>
    <row r="11" spans="1:2" x14ac:dyDescent="0.2">
      <c r="A11" s="132"/>
      <c r="B11" s="40" t="s">
        <v>518</v>
      </c>
    </row>
    <row r="12" spans="1:2" x14ac:dyDescent="0.2">
      <c r="A12" s="132"/>
      <c r="B12" s="40" t="s">
        <v>519</v>
      </c>
    </row>
    <row r="13" spans="1:2" x14ac:dyDescent="0.2">
      <c r="A13" s="132"/>
      <c r="B13" s="40" t="s">
        <v>520</v>
      </c>
    </row>
    <row r="14" spans="1:2" x14ac:dyDescent="0.2">
      <c r="A14" s="132"/>
      <c r="B14" s="40" t="s">
        <v>521</v>
      </c>
    </row>
    <row r="15" spans="1:2" x14ac:dyDescent="0.2">
      <c r="A15" s="132"/>
      <c r="B15" s="40" t="s">
        <v>522</v>
      </c>
    </row>
    <row r="16" spans="1:2" x14ac:dyDescent="0.2">
      <c r="A16" s="132"/>
      <c r="B16" s="40" t="s">
        <v>523</v>
      </c>
    </row>
    <row r="17" spans="1:2" x14ac:dyDescent="0.2">
      <c r="A17" s="132"/>
      <c r="B17" s="40" t="s">
        <v>524</v>
      </c>
    </row>
    <row r="18" spans="1:2" x14ac:dyDescent="0.2">
      <c r="A18" s="132"/>
      <c r="B18" s="717"/>
    </row>
    <row r="19" spans="1:2" x14ac:dyDescent="0.2">
      <c r="A19" s="722">
        <v>3</v>
      </c>
      <c r="B19" s="722" t="s">
        <v>727</v>
      </c>
    </row>
    <row r="20" spans="1:2" x14ac:dyDescent="0.2">
      <c r="A20" s="718"/>
      <c r="B20" s="719" t="s">
        <v>728</v>
      </c>
    </row>
    <row r="21" spans="1:2" x14ac:dyDescent="0.2">
      <c r="A21" s="718"/>
      <c r="B21" s="720" t="s">
        <v>729</v>
      </c>
    </row>
    <row r="22" spans="1:2" x14ac:dyDescent="0.2">
      <c r="A22" s="718"/>
      <c r="B22" s="720" t="s">
        <v>730</v>
      </c>
    </row>
    <row r="24" spans="1:2" x14ac:dyDescent="0.2">
      <c r="A24" s="472">
        <v>4</v>
      </c>
      <c r="B24" s="474" t="s">
        <v>525</v>
      </c>
    </row>
    <row r="25" spans="1:2" x14ac:dyDescent="0.2">
      <c r="B25" s="475" t="s">
        <v>93</v>
      </c>
    </row>
    <row r="26" spans="1:2" x14ac:dyDescent="0.2">
      <c r="B26" s="475" t="s">
        <v>103</v>
      </c>
    </row>
    <row r="27" spans="1:2" x14ac:dyDescent="0.2">
      <c r="B27" s="40" t="s">
        <v>100</v>
      </c>
    </row>
    <row r="29" spans="1:2" x14ac:dyDescent="0.2">
      <c r="A29" s="472">
        <f>A24+1</f>
        <v>5</v>
      </c>
      <c r="B29" s="474" t="s">
        <v>526</v>
      </c>
    </row>
    <row r="30" spans="1:2" x14ac:dyDescent="0.2">
      <c r="B30" s="475" t="s">
        <v>527</v>
      </c>
    </row>
    <row r="31" spans="1:2" x14ac:dyDescent="0.2">
      <c r="B31" s="475" t="s">
        <v>98</v>
      </c>
    </row>
    <row r="32" spans="1:2" x14ac:dyDescent="0.2">
      <c r="B32" s="40" t="s">
        <v>95</v>
      </c>
    </row>
    <row r="34" spans="1:2" x14ac:dyDescent="0.2">
      <c r="A34" s="472">
        <f>A29+1</f>
        <v>6</v>
      </c>
      <c r="B34" s="474" t="s">
        <v>528</v>
      </c>
    </row>
    <row r="35" spans="1:2" x14ac:dyDescent="0.2">
      <c r="B35" s="476" t="s">
        <v>529</v>
      </c>
    </row>
    <row r="36" spans="1:2" x14ac:dyDescent="0.2">
      <c r="B36" s="276" t="s">
        <v>530</v>
      </c>
    </row>
    <row r="37" spans="1:2" x14ac:dyDescent="0.2">
      <c r="B37" s="276" t="s">
        <v>531</v>
      </c>
    </row>
    <row r="38" spans="1:2" x14ac:dyDescent="0.2">
      <c r="B38" s="276"/>
    </row>
    <row r="40" spans="1:2" x14ac:dyDescent="0.2">
      <c r="A40" s="472">
        <f>A34+1</f>
        <v>7</v>
      </c>
      <c r="B40" s="477" t="s">
        <v>532</v>
      </c>
    </row>
    <row r="41" spans="1:2" x14ac:dyDescent="0.2">
      <c r="B41" s="543" t="s">
        <v>533</v>
      </c>
    </row>
    <row r="42" spans="1:2" x14ac:dyDescent="0.2">
      <c r="B42" s="564" t="s">
        <v>731</v>
      </c>
    </row>
    <row r="43" spans="1:2" x14ac:dyDescent="0.2">
      <c r="B43" s="564" t="s">
        <v>477</v>
      </c>
    </row>
    <row r="44" spans="1:2" x14ac:dyDescent="0.2">
      <c r="B44" s="564" t="s">
        <v>451</v>
      </c>
    </row>
    <row r="45" spans="1:2" x14ac:dyDescent="0.2">
      <c r="B45" s="544" t="s">
        <v>534</v>
      </c>
    </row>
    <row r="47" spans="1:2" x14ac:dyDescent="0.2">
      <c r="A47" s="472">
        <f>A40+1</f>
        <v>8</v>
      </c>
      <c r="B47" s="472" t="s">
        <v>535</v>
      </c>
    </row>
    <row r="48" spans="1:2" x14ac:dyDescent="0.2">
      <c r="B48" s="120" t="s">
        <v>536</v>
      </c>
    </row>
    <row r="49" spans="1:5" x14ac:dyDescent="0.2">
      <c r="B49" s="120" t="s">
        <v>537</v>
      </c>
    </row>
    <row r="50" spans="1:5" x14ac:dyDescent="0.2">
      <c r="B50" s="120" t="s">
        <v>538</v>
      </c>
    </row>
    <row r="51" spans="1:5" x14ac:dyDescent="0.2">
      <c r="B51" s="120" t="s">
        <v>539</v>
      </c>
    </row>
    <row r="52" spans="1:5" x14ac:dyDescent="0.2">
      <c r="B52" s="120" t="s">
        <v>540</v>
      </c>
    </row>
    <row r="53" spans="1:5" x14ac:dyDescent="0.2">
      <c r="B53" s="120" t="s">
        <v>541</v>
      </c>
    </row>
    <row r="54" spans="1:5" x14ac:dyDescent="0.2">
      <c r="B54" s="120" t="s">
        <v>542</v>
      </c>
    </row>
    <row r="55" spans="1:5" x14ac:dyDescent="0.2">
      <c r="B55" s="120"/>
    </row>
    <row r="56" spans="1:5" x14ac:dyDescent="0.2">
      <c r="A56" s="472">
        <f>A47+1</f>
        <v>9</v>
      </c>
      <c r="B56" s="472" t="s">
        <v>543</v>
      </c>
    </row>
    <row r="57" spans="1:5" s="175" customFormat="1" x14ac:dyDescent="0.2">
      <c r="B57" s="545" t="s">
        <v>544</v>
      </c>
    </row>
    <row r="58" spans="1:5" s="175" customFormat="1" x14ac:dyDescent="0.2">
      <c r="B58" s="546" t="s">
        <v>545</v>
      </c>
    </row>
    <row r="59" spans="1:5" s="175" customFormat="1" x14ac:dyDescent="0.2">
      <c r="B59" s="546" t="s">
        <v>546</v>
      </c>
    </row>
    <row r="60" spans="1:5" s="175" customFormat="1" x14ac:dyDescent="0.2">
      <c r="B60" s="547" t="s">
        <v>547</v>
      </c>
    </row>
    <row r="62" spans="1:5" s="175" customFormat="1" ht="14.15" customHeight="1" x14ac:dyDescent="0.2">
      <c r="A62" s="471">
        <f>A56+1</f>
        <v>10</v>
      </c>
      <c r="B62" s="478" t="s">
        <v>548</v>
      </c>
      <c r="C62" s="478" t="s">
        <v>549</v>
      </c>
      <c r="D62" s="478" t="s">
        <v>550</v>
      </c>
      <c r="E62" s="478" t="s">
        <v>551</v>
      </c>
    </row>
    <row r="63" spans="1:5" s="175" customFormat="1" ht="14.15" customHeight="1" x14ac:dyDescent="0.2">
      <c r="B63" s="176" t="s">
        <v>552</v>
      </c>
      <c r="C63" s="176" t="s">
        <v>553</v>
      </c>
      <c r="D63" s="479" t="s">
        <v>552</v>
      </c>
      <c r="E63" s="176" t="s">
        <v>554</v>
      </c>
    </row>
    <row r="64" spans="1:5" s="175" customFormat="1" ht="14.15" customHeight="1" x14ac:dyDescent="0.2">
      <c r="B64" s="176" t="s">
        <v>555</v>
      </c>
      <c r="C64" s="176" t="s">
        <v>556</v>
      </c>
      <c r="D64" s="479" t="s">
        <v>555</v>
      </c>
      <c r="E64" s="176" t="s">
        <v>557</v>
      </c>
    </row>
    <row r="65" spans="1:5" s="175" customFormat="1" ht="14.15" customHeight="1" x14ac:dyDescent="0.2">
      <c r="B65" s="176" t="s">
        <v>558</v>
      </c>
      <c r="C65" s="176" t="s">
        <v>559</v>
      </c>
      <c r="D65" s="479" t="s">
        <v>558</v>
      </c>
      <c r="E65" s="176" t="s">
        <v>560</v>
      </c>
    </row>
    <row r="66" spans="1:5" s="175" customFormat="1" ht="14.15" customHeight="1" x14ac:dyDescent="0.2">
      <c r="B66" s="176" t="s">
        <v>561</v>
      </c>
      <c r="C66" s="176" t="s">
        <v>562</v>
      </c>
      <c r="D66" s="479" t="s">
        <v>563</v>
      </c>
      <c r="E66" s="176" t="s">
        <v>564</v>
      </c>
    </row>
    <row r="67" spans="1:5" s="175" customFormat="1" ht="14.15" customHeight="1" x14ac:dyDescent="0.2">
      <c r="B67" s="176" t="s">
        <v>565</v>
      </c>
      <c r="C67" s="178"/>
      <c r="D67" s="479" t="s">
        <v>566</v>
      </c>
    </row>
    <row r="68" spans="1:5" s="175" customFormat="1" ht="14.15" customHeight="1" x14ac:dyDescent="0.2">
      <c r="B68" s="176" t="s">
        <v>567</v>
      </c>
      <c r="C68" s="179"/>
      <c r="D68" s="479" t="s">
        <v>568</v>
      </c>
    </row>
    <row r="69" spans="1:5" s="175" customFormat="1" ht="14.15" customHeight="1" x14ac:dyDescent="0.2">
      <c r="B69" s="176" t="s">
        <v>569</v>
      </c>
      <c r="C69" s="179"/>
      <c r="D69" s="479" t="s">
        <v>570</v>
      </c>
    </row>
    <row r="70" spans="1:5" s="175" customFormat="1" ht="14.15" customHeight="1" x14ac:dyDescent="0.2">
      <c r="B70" s="176" t="s">
        <v>571</v>
      </c>
      <c r="C70" s="179"/>
      <c r="D70" s="479" t="s">
        <v>560</v>
      </c>
    </row>
    <row r="71" spans="1:5" s="175" customFormat="1" ht="14.15" customHeight="1" x14ac:dyDescent="0.2">
      <c r="B71" s="176" t="s">
        <v>560</v>
      </c>
      <c r="C71" s="179"/>
      <c r="D71" s="479" t="s">
        <v>564</v>
      </c>
    </row>
    <row r="72" spans="1:5" s="175" customFormat="1" ht="14.15" customHeight="1" x14ac:dyDescent="0.2">
      <c r="B72" s="176" t="s">
        <v>564</v>
      </c>
      <c r="C72" s="180"/>
      <c r="D72" s="181"/>
    </row>
    <row r="73" spans="1:5" s="175" customFormat="1" x14ac:dyDescent="0.2"/>
    <row r="74" spans="1:5" s="175" customFormat="1" x14ac:dyDescent="0.2">
      <c r="A74" s="471">
        <f>A62+1</f>
        <v>11</v>
      </c>
      <c r="B74" s="478" t="s">
        <v>572</v>
      </c>
    </row>
    <row r="75" spans="1:5" s="175" customFormat="1" x14ac:dyDescent="0.2">
      <c r="B75" s="176" t="s">
        <v>573</v>
      </c>
    </row>
    <row r="76" spans="1:5" s="175" customFormat="1" x14ac:dyDescent="0.2">
      <c r="B76" s="176" t="s">
        <v>574</v>
      </c>
    </row>
    <row r="77" spans="1:5" s="175" customFormat="1" x14ac:dyDescent="0.2"/>
    <row r="78" spans="1:5" s="175" customFormat="1" x14ac:dyDescent="0.2">
      <c r="A78" s="471">
        <f>A74+1</f>
        <v>12</v>
      </c>
      <c r="B78" s="478" t="s">
        <v>575</v>
      </c>
    </row>
    <row r="79" spans="1:5" x14ac:dyDescent="0.2">
      <c r="B79" s="120" t="s">
        <v>576</v>
      </c>
    </row>
    <row r="80" spans="1:5" x14ac:dyDescent="0.2">
      <c r="B80" s="120" t="s">
        <v>577</v>
      </c>
    </row>
    <row r="81" spans="1:2" x14ac:dyDescent="0.2">
      <c r="B81" s="120" t="s">
        <v>578</v>
      </c>
    </row>
    <row r="82" spans="1:2" x14ac:dyDescent="0.2">
      <c r="B82" s="120" t="s">
        <v>579</v>
      </c>
    </row>
    <row r="83" spans="1:2" x14ac:dyDescent="0.2">
      <c r="B83" s="120" t="s">
        <v>580</v>
      </c>
    </row>
    <row r="84" spans="1:2" x14ac:dyDescent="0.2">
      <c r="B84" s="120" t="s">
        <v>581</v>
      </c>
    </row>
    <row r="85" spans="1:2" x14ac:dyDescent="0.2">
      <c r="B85" s="120" t="s">
        <v>582</v>
      </c>
    </row>
    <row r="86" spans="1:2" x14ac:dyDescent="0.2">
      <c r="B86" s="120" t="s">
        <v>583</v>
      </c>
    </row>
    <row r="88" spans="1:2" x14ac:dyDescent="0.2">
      <c r="A88" s="472">
        <f>A78+1</f>
        <v>13</v>
      </c>
      <c r="B88" s="474" t="s">
        <v>584</v>
      </c>
    </row>
    <row r="89" spans="1:2" x14ac:dyDescent="0.2">
      <c r="B89" s="120" t="s">
        <v>585</v>
      </c>
    </row>
    <row r="90" spans="1:2" x14ac:dyDescent="0.2">
      <c r="B90" s="120" t="s">
        <v>586</v>
      </c>
    </row>
    <row r="91" spans="1:2" x14ac:dyDescent="0.2">
      <c r="B91" s="120" t="s">
        <v>587</v>
      </c>
    </row>
    <row r="92" spans="1:2" x14ac:dyDescent="0.2">
      <c r="B92" s="120" t="s">
        <v>588</v>
      </c>
    </row>
    <row r="94" spans="1:2" x14ac:dyDescent="0.2">
      <c r="A94" s="472">
        <f>A88+1</f>
        <v>14</v>
      </c>
      <c r="B94" s="474" t="s">
        <v>589</v>
      </c>
    </row>
    <row r="95" spans="1:2" x14ac:dyDescent="0.2">
      <c r="B95" s="120" t="s">
        <v>590</v>
      </c>
    </row>
    <row r="96" spans="1:2" x14ac:dyDescent="0.2">
      <c r="B96" s="120" t="s">
        <v>591</v>
      </c>
    </row>
    <row r="97" spans="1:2" x14ac:dyDescent="0.2">
      <c r="B97" s="120" t="s">
        <v>592</v>
      </c>
    </row>
    <row r="99" spans="1:2" x14ac:dyDescent="0.2">
      <c r="A99" s="472">
        <f>A94+1</f>
        <v>15</v>
      </c>
      <c r="B99" s="474" t="s">
        <v>593</v>
      </c>
    </row>
    <row r="100" spans="1:2" x14ac:dyDescent="0.2">
      <c r="B100" s="120" t="s">
        <v>594</v>
      </c>
    </row>
    <row r="101" spans="1:2" x14ac:dyDescent="0.2">
      <c r="B101" s="120" t="s">
        <v>595</v>
      </c>
    </row>
    <row r="102" spans="1:2" x14ac:dyDescent="0.2">
      <c r="B102" s="120" t="s">
        <v>596</v>
      </c>
    </row>
    <row r="104" spans="1:2" x14ac:dyDescent="0.2">
      <c r="A104" s="472">
        <f>A99+1</f>
        <v>16</v>
      </c>
      <c r="B104" s="474" t="s">
        <v>597</v>
      </c>
    </row>
    <row r="105" spans="1:2" x14ac:dyDescent="0.2">
      <c r="B105" s="40" t="s">
        <v>598</v>
      </c>
    </row>
    <row r="106" spans="1:2" x14ac:dyDescent="0.2">
      <c r="B106" s="40" t="s">
        <v>599</v>
      </c>
    </row>
    <row r="107" spans="1:2" x14ac:dyDescent="0.2">
      <c r="B107" s="40" t="s">
        <v>600</v>
      </c>
    </row>
    <row r="108" spans="1:2" x14ac:dyDescent="0.2">
      <c r="B108" s="40" t="s">
        <v>601</v>
      </c>
    </row>
    <row r="109" spans="1:2" x14ac:dyDescent="0.2">
      <c r="B109" s="40" t="s">
        <v>602</v>
      </c>
    </row>
    <row r="110" spans="1:2" x14ac:dyDescent="0.2">
      <c r="B110" s="40" t="s">
        <v>603</v>
      </c>
    </row>
    <row r="111" spans="1:2" x14ac:dyDescent="0.2">
      <c r="B111" s="40" t="s">
        <v>604</v>
      </c>
    </row>
    <row r="112" spans="1:2" x14ac:dyDescent="0.2">
      <c r="B112" s="40" t="s">
        <v>605</v>
      </c>
    </row>
    <row r="113" spans="1:2" x14ac:dyDescent="0.2">
      <c r="B113" s="40" t="s">
        <v>606</v>
      </c>
    </row>
    <row r="114" spans="1:2" x14ac:dyDescent="0.2">
      <c r="B114" s="40" t="s">
        <v>607</v>
      </c>
    </row>
    <row r="115" spans="1:2" x14ac:dyDescent="0.2">
      <c r="B115" s="40" t="s">
        <v>608</v>
      </c>
    </row>
    <row r="116" spans="1:2" x14ac:dyDescent="0.2">
      <c r="B116" s="40" t="s">
        <v>609</v>
      </c>
    </row>
    <row r="117" spans="1:2" x14ac:dyDescent="0.2">
      <c r="B117" s="40" t="s">
        <v>610</v>
      </c>
    </row>
    <row r="118" spans="1:2" x14ac:dyDescent="0.2">
      <c r="B118" s="40" t="s">
        <v>611</v>
      </c>
    </row>
    <row r="119" spans="1:2" x14ac:dyDescent="0.2">
      <c r="B119" s="40" t="s">
        <v>612</v>
      </c>
    </row>
    <row r="121" spans="1:2" x14ac:dyDescent="0.2">
      <c r="A121" s="472">
        <f>A104+1</f>
        <v>17</v>
      </c>
      <c r="B121" s="474" t="s">
        <v>613</v>
      </c>
    </row>
    <row r="122" spans="1:2" x14ac:dyDescent="0.2">
      <c r="B122" s="120" t="s">
        <v>614</v>
      </c>
    </row>
    <row r="123" spans="1:2" x14ac:dyDescent="0.2">
      <c r="B123" s="120" t="s">
        <v>615</v>
      </c>
    </row>
    <row r="124" spans="1:2" x14ac:dyDescent="0.2">
      <c r="B124" s="120" t="s">
        <v>616</v>
      </c>
    </row>
    <row r="125" spans="1:2" x14ac:dyDescent="0.2">
      <c r="B125" s="120" t="s">
        <v>617</v>
      </c>
    </row>
    <row r="127" spans="1:2" x14ac:dyDescent="0.2">
      <c r="A127" s="472">
        <f>A121+1</f>
        <v>18</v>
      </c>
      <c r="B127" s="474" t="s">
        <v>618</v>
      </c>
    </row>
    <row r="128" spans="1:2" x14ac:dyDescent="0.2">
      <c r="B128" s="40" t="s">
        <v>619</v>
      </c>
    </row>
    <row r="129" spans="1:2" x14ac:dyDescent="0.2">
      <c r="B129" s="40" t="s">
        <v>620</v>
      </c>
    </row>
    <row r="130" spans="1:2" x14ac:dyDescent="0.2">
      <c r="B130" s="40" t="s">
        <v>621</v>
      </c>
    </row>
    <row r="131" spans="1:2" x14ac:dyDescent="0.2">
      <c r="B131" s="40" t="s">
        <v>622</v>
      </c>
    </row>
    <row r="133" spans="1:2" x14ac:dyDescent="0.2">
      <c r="A133" s="480">
        <f>A127+1</f>
        <v>19</v>
      </c>
      <c r="B133" s="481" t="s">
        <v>623</v>
      </c>
    </row>
    <row r="134" spans="1:2" x14ac:dyDescent="0.2">
      <c r="B134" s="543" t="s">
        <v>160</v>
      </c>
    </row>
    <row r="135" spans="1:2" x14ac:dyDescent="0.2">
      <c r="B135" s="544" t="s">
        <v>161</v>
      </c>
    </row>
    <row r="136" spans="1:2" x14ac:dyDescent="0.2">
      <c r="B136" s="544" t="s">
        <v>162</v>
      </c>
    </row>
    <row r="137" spans="1:2" x14ac:dyDescent="0.2">
      <c r="B137" s="544" t="s">
        <v>163</v>
      </c>
    </row>
    <row r="138" spans="1:2" x14ac:dyDescent="0.2">
      <c r="A138" s="175"/>
      <c r="B138" s="175"/>
    </row>
    <row r="139" spans="1:2" x14ac:dyDescent="0.2">
      <c r="A139" s="480">
        <f>A133+1</f>
        <v>20</v>
      </c>
      <c r="B139" s="481" t="s">
        <v>624</v>
      </c>
    </row>
    <row r="140" spans="1:2" x14ac:dyDescent="0.2">
      <c r="A140" s="175"/>
      <c r="B140" s="176" t="s">
        <v>625</v>
      </c>
    </row>
    <row r="141" spans="1:2" x14ac:dyDescent="0.2">
      <c r="A141" s="175"/>
      <c r="B141" s="176" t="s">
        <v>626</v>
      </c>
    </row>
    <row r="142" spans="1:2" x14ac:dyDescent="0.2">
      <c r="A142" s="175"/>
      <c r="B142" s="176" t="s">
        <v>627</v>
      </c>
    </row>
    <row r="143" spans="1:2" x14ac:dyDescent="0.2">
      <c r="A143" s="175"/>
      <c r="B143" s="176" t="s">
        <v>628</v>
      </c>
    </row>
    <row r="144" spans="1:2" x14ac:dyDescent="0.2">
      <c r="A144" s="175"/>
      <c r="B144" s="176" t="s">
        <v>629</v>
      </c>
    </row>
    <row r="145" spans="1:2" x14ac:dyDescent="0.2">
      <c r="A145" s="175"/>
      <c r="B145" s="176" t="s">
        <v>630</v>
      </c>
    </row>
    <row r="146" spans="1:2" x14ac:dyDescent="0.2">
      <c r="A146" s="175"/>
      <c r="B146" s="176" t="s">
        <v>631</v>
      </c>
    </row>
    <row r="147" spans="1:2" x14ac:dyDescent="0.2">
      <c r="A147" s="175"/>
      <c r="B147" s="175"/>
    </row>
    <row r="148" spans="1:2" x14ac:dyDescent="0.2">
      <c r="A148" s="480">
        <f>A139+1</f>
        <v>21</v>
      </c>
      <c r="B148" s="481" t="s">
        <v>632</v>
      </c>
    </row>
    <row r="149" spans="1:2" x14ac:dyDescent="0.2">
      <c r="A149" s="175"/>
      <c r="B149" s="176" t="s">
        <v>633</v>
      </c>
    </row>
    <row r="150" spans="1:2" x14ac:dyDescent="0.2">
      <c r="A150" s="175"/>
      <c r="B150" s="176" t="s">
        <v>634</v>
      </c>
    </row>
    <row r="151" spans="1:2" x14ac:dyDescent="0.2">
      <c r="A151" s="175"/>
      <c r="B151" s="176" t="s">
        <v>635</v>
      </c>
    </row>
    <row r="152" spans="1:2" x14ac:dyDescent="0.2">
      <c r="A152" s="175"/>
      <c r="B152" s="176" t="s">
        <v>636</v>
      </c>
    </row>
    <row r="153" spans="1:2" x14ac:dyDescent="0.2">
      <c r="A153" s="175"/>
      <c r="B153" s="276" t="s">
        <v>637</v>
      </c>
    </row>
  </sheetData>
  <sheetProtection formatCells="0"/>
  <phoneticPr fontId="16"/>
  <pageMargins left="0.23622047244094491" right="0.23622047244094491" top="0.74803149606299213" bottom="0.74803149606299213" header="0.31496062992125984" footer="0.31496062992125984"/>
  <pageSetup paperSize="9" scale="37" orientation="portrait" r:id="rId1"/>
  <headerFooter>
    <oddHeader xml:space="preserve">&amp;R&amp;U開示版・非開示版&amp;U
※上記いずれかに丸をつけてください。
</oddHeader>
  </headerFooter>
  <rowBreaks count="1" manualBreakCount="1">
    <brk id="107"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P70"/>
  <sheetViews>
    <sheetView showGridLines="0" view="pageBreakPreview" topLeftCell="A9" zoomScale="70" zoomScaleNormal="70" zoomScaleSheetLayoutView="70" workbookViewId="0">
      <selection activeCell="M22" sqref="M22"/>
    </sheetView>
  </sheetViews>
  <sheetFormatPr defaultColWidth="9" defaultRowHeight="13" x14ac:dyDescent="0.2"/>
  <cols>
    <col min="1" max="1" width="2.08984375" style="163" customWidth="1"/>
    <col min="2" max="2" width="8" style="163" customWidth="1"/>
    <col min="3" max="3" width="22.08984375" style="163" customWidth="1"/>
    <col min="4" max="4" width="11.453125" style="163" customWidth="1"/>
    <col min="5" max="5" width="43.08984375" style="163" customWidth="1"/>
    <col min="6" max="6" width="26.08984375" style="163" customWidth="1"/>
    <col min="7" max="7" width="1.90625" style="163" customWidth="1"/>
    <col min="8" max="16384" width="9" style="163"/>
  </cols>
  <sheetData>
    <row r="1" spans="1:16" s="149" customFormat="1" ht="23.9" customHeight="1" x14ac:dyDescent="0.2">
      <c r="B1" s="831" t="s">
        <v>31</v>
      </c>
      <c r="C1" s="832"/>
    </row>
    <row r="2" spans="1:16" s="149" customFormat="1" ht="9.65" customHeight="1" x14ac:dyDescent="0.2"/>
    <row r="3" spans="1:16" s="149" customFormat="1" ht="16.5" x14ac:dyDescent="0.2">
      <c r="B3" s="150" t="str">
        <f>コード!A1</f>
        <v>ビスフェノールA</v>
      </c>
    </row>
    <row r="4" spans="1:16" s="152" customFormat="1" ht="13.4" customHeight="1" thickBot="1" x14ac:dyDescent="0.25">
      <c r="A4" s="151"/>
      <c r="P4" s="153"/>
    </row>
    <row r="5" spans="1:16" s="37" customFormat="1" ht="17.25" customHeight="1" thickBot="1" x14ac:dyDescent="0.25">
      <c r="B5" s="816" t="s">
        <v>11</v>
      </c>
      <c r="C5" s="817"/>
      <c r="D5" s="833" t="str">
        <f>IF(様式一覧表!D5="","",様式一覧表!D5)</f>
        <v/>
      </c>
      <c r="E5" s="834"/>
      <c r="F5" s="161"/>
      <c r="G5" s="93"/>
      <c r="H5" s="93"/>
      <c r="I5" s="93"/>
      <c r="J5" s="93"/>
      <c r="K5" s="93"/>
      <c r="L5" s="94"/>
    </row>
    <row r="6" spans="1:16" s="37" customFormat="1" ht="12" customHeight="1" x14ac:dyDescent="0.2">
      <c r="B6" s="820"/>
      <c r="C6" s="820"/>
      <c r="D6" s="820"/>
      <c r="E6" s="820"/>
      <c r="F6" s="821"/>
      <c r="G6" s="821"/>
      <c r="H6" s="821"/>
      <c r="I6" s="93"/>
      <c r="J6" s="93"/>
      <c r="K6" s="93"/>
      <c r="L6" s="93"/>
      <c r="M6" s="93"/>
      <c r="N6" s="94"/>
    </row>
    <row r="7" spans="1:16" s="37" customFormat="1" ht="23.9" customHeight="1" x14ac:dyDescent="0.2">
      <c r="B7" s="822" t="s">
        <v>12</v>
      </c>
      <c r="C7" s="823"/>
      <c r="D7" s="823"/>
      <c r="E7" s="823"/>
      <c r="F7" s="824"/>
      <c r="G7" s="144"/>
      <c r="H7" s="144"/>
      <c r="I7" s="93"/>
      <c r="J7" s="93"/>
      <c r="K7" s="93"/>
      <c r="L7" s="93"/>
      <c r="M7" s="93"/>
      <c r="N7" s="94"/>
    </row>
    <row r="8" spans="1:16" s="37" customFormat="1" ht="21.65" customHeight="1" x14ac:dyDescent="0.2">
      <c r="B8" s="828" t="s">
        <v>32</v>
      </c>
      <c r="C8" s="829"/>
      <c r="D8" s="829"/>
      <c r="E8" s="829"/>
      <c r="F8" s="830"/>
      <c r="G8" s="144"/>
      <c r="H8" s="144"/>
      <c r="I8" s="93"/>
      <c r="J8" s="93"/>
      <c r="K8" s="93"/>
      <c r="L8" s="93"/>
      <c r="M8" s="93"/>
      <c r="N8" s="94"/>
    </row>
    <row r="9" spans="1:16" s="37" customFormat="1" ht="34.5" customHeight="1" x14ac:dyDescent="0.2">
      <c r="B9" s="828" t="s">
        <v>33</v>
      </c>
      <c r="C9" s="829"/>
      <c r="D9" s="829"/>
      <c r="E9" s="829"/>
      <c r="F9" s="830"/>
      <c r="G9" s="144"/>
      <c r="H9" s="144"/>
      <c r="I9" s="93"/>
      <c r="J9" s="93"/>
      <c r="K9" s="93"/>
      <c r="L9" s="93"/>
      <c r="M9" s="93"/>
      <c r="N9" s="94"/>
    </row>
    <row r="10" spans="1:16" s="37" customFormat="1" ht="42.65" customHeight="1" x14ac:dyDescent="0.2">
      <c r="B10" s="825" t="s">
        <v>34</v>
      </c>
      <c r="C10" s="826"/>
      <c r="D10" s="826"/>
      <c r="E10" s="826"/>
      <c r="F10" s="827"/>
      <c r="G10" s="144"/>
      <c r="H10" s="144"/>
      <c r="I10" s="93"/>
      <c r="J10" s="93"/>
      <c r="K10" s="93"/>
      <c r="L10" s="93"/>
      <c r="M10" s="93"/>
      <c r="N10" s="94"/>
    </row>
    <row r="11" spans="1:16" s="149" customFormat="1" ht="12" customHeight="1" x14ac:dyDescent="0.2"/>
    <row r="12" spans="1:16" s="149" customFormat="1" ht="16.5" customHeight="1" x14ac:dyDescent="0.2">
      <c r="B12" s="813" t="s">
        <v>14</v>
      </c>
      <c r="C12" s="813" t="s">
        <v>35</v>
      </c>
      <c r="D12" s="813" t="s">
        <v>16</v>
      </c>
      <c r="E12" s="162" t="s">
        <v>36</v>
      </c>
      <c r="F12" s="813" t="s">
        <v>18</v>
      </c>
    </row>
    <row r="13" spans="1:16" s="149" customFormat="1" ht="18.649999999999999" customHeight="1" x14ac:dyDescent="0.2">
      <c r="B13" s="813"/>
      <c r="C13" s="813"/>
      <c r="D13" s="813"/>
      <c r="E13" s="275" t="s">
        <v>37</v>
      </c>
      <c r="F13" s="813"/>
    </row>
    <row r="14" spans="1:16" ht="16.5" x14ac:dyDescent="0.2">
      <c r="B14" s="164">
        <v>1</v>
      </c>
      <c r="C14" s="203" t="s">
        <v>38</v>
      </c>
      <c r="D14" s="159"/>
      <c r="E14" s="440"/>
      <c r="F14" s="160"/>
      <c r="H14" s="540"/>
    </row>
    <row r="15" spans="1:16" ht="16.5" x14ac:dyDescent="0.2">
      <c r="B15" s="164">
        <f>B14+1</f>
        <v>2</v>
      </c>
      <c r="C15" s="203" t="s">
        <v>39</v>
      </c>
      <c r="D15" s="159"/>
      <c r="E15" s="440"/>
      <c r="F15" s="160"/>
      <c r="H15" s="540"/>
    </row>
    <row r="16" spans="1:16" ht="16.5" x14ac:dyDescent="0.2">
      <c r="B16" s="164">
        <f t="shared" ref="B16:B70" si="0">B15+1</f>
        <v>3</v>
      </c>
      <c r="C16" s="203" t="s">
        <v>40</v>
      </c>
      <c r="D16" s="159"/>
      <c r="E16" s="440"/>
      <c r="F16" s="160"/>
      <c r="H16" s="540"/>
    </row>
    <row r="17" spans="2:8" ht="16.5" x14ac:dyDescent="0.2">
      <c r="B17" s="164">
        <f t="shared" si="0"/>
        <v>4</v>
      </c>
      <c r="C17" s="183" t="s">
        <v>41</v>
      </c>
      <c r="D17" s="159"/>
      <c r="E17" s="440"/>
      <c r="F17" s="160"/>
      <c r="H17" s="540"/>
    </row>
    <row r="18" spans="2:8" ht="16.5" x14ac:dyDescent="0.2">
      <c r="B18" s="164">
        <f t="shared" si="0"/>
        <v>5</v>
      </c>
      <c r="C18" s="203" t="s">
        <v>763</v>
      </c>
      <c r="D18" s="159"/>
      <c r="E18" s="440"/>
      <c r="F18" s="160"/>
      <c r="H18" s="540"/>
    </row>
    <row r="19" spans="2:8" ht="16.5" x14ac:dyDescent="0.2">
      <c r="B19" s="164">
        <f t="shared" si="0"/>
        <v>6</v>
      </c>
      <c r="C19" s="204" t="s">
        <v>42</v>
      </c>
      <c r="D19" s="159"/>
      <c r="E19" s="440"/>
      <c r="F19" s="160"/>
      <c r="H19" s="540"/>
    </row>
    <row r="20" spans="2:8" ht="16.5" x14ac:dyDescent="0.2">
      <c r="B20" s="164">
        <f t="shared" si="0"/>
        <v>7</v>
      </c>
      <c r="C20" s="204" t="s">
        <v>43</v>
      </c>
      <c r="D20" s="159"/>
      <c r="E20" s="440"/>
      <c r="F20" s="160"/>
      <c r="H20" s="540"/>
    </row>
    <row r="21" spans="2:8" ht="16.5" x14ac:dyDescent="0.2">
      <c r="B21" s="164">
        <f t="shared" si="0"/>
        <v>8</v>
      </c>
      <c r="C21" s="183" t="s">
        <v>44</v>
      </c>
      <c r="D21" s="159"/>
      <c r="E21" s="440"/>
      <c r="F21" s="160"/>
      <c r="H21" s="540"/>
    </row>
    <row r="22" spans="2:8" ht="16.5" x14ac:dyDescent="0.2">
      <c r="B22" s="164">
        <f t="shared" si="0"/>
        <v>9</v>
      </c>
      <c r="C22" s="183" t="s">
        <v>45</v>
      </c>
      <c r="D22" s="159"/>
      <c r="E22" s="440"/>
      <c r="F22" s="160"/>
      <c r="H22" s="540"/>
    </row>
    <row r="23" spans="2:8" ht="16.5" x14ac:dyDescent="0.2">
      <c r="B23" s="164">
        <f t="shared" si="0"/>
        <v>10</v>
      </c>
      <c r="C23" s="183" t="s">
        <v>46</v>
      </c>
      <c r="D23" s="159"/>
      <c r="E23" s="440"/>
      <c r="F23" s="160"/>
      <c r="H23" s="540"/>
    </row>
    <row r="24" spans="2:8" ht="16.5" x14ac:dyDescent="0.2">
      <c r="B24" s="164">
        <f t="shared" si="0"/>
        <v>11</v>
      </c>
      <c r="C24" s="770" t="s">
        <v>757</v>
      </c>
      <c r="D24" s="749"/>
      <c r="E24" s="757"/>
      <c r="F24" s="750"/>
      <c r="H24" s="540"/>
    </row>
    <row r="25" spans="2:8" ht="16.5" x14ac:dyDescent="0.2">
      <c r="B25" s="164">
        <f t="shared" si="0"/>
        <v>12</v>
      </c>
      <c r="C25" s="204" t="s">
        <v>47</v>
      </c>
      <c r="D25" s="159"/>
      <c r="E25" s="440"/>
      <c r="F25" s="160"/>
      <c r="H25" s="540"/>
    </row>
    <row r="26" spans="2:8" ht="16.5" x14ac:dyDescent="0.2">
      <c r="B26" s="164">
        <f t="shared" si="0"/>
        <v>13</v>
      </c>
      <c r="C26" s="203" t="s">
        <v>48</v>
      </c>
      <c r="D26" s="159"/>
      <c r="E26" s="440"/>
      <c r="F26" s="160"/>
      <c r="H26" s="540"/>
    </row>
    <row r="27" spans="2:8" s="149" customFormat="1" ht="16.5" customHeight="1" x14ac:dyDescent="0.2">
      <c r="B27" s="164">
        <f t="shared" si="0"/>
        <v>14</v>
      </c>
      <c r="C27" s="171" t="s">
        <v>49</v>
      </c>
      <c r="D27" s="159"/>
      <c r="E27" s="440"/>
      <c r="F27" s="160"/>
      <c r="H27" s="540"/>
    </row>
    <row r="28" spans="2:8" s="149" customFormat="1" ht="16.5" customHeight="1" x14ac:dyDescent="0.2">
      <c r="B28" s="164">
        <f t="shared" si="0"/>
        <v>15</v>
      </c>
      <c r="C28" s="171" t="s">
        <v>50</v>
      </c>
      <c r="D28" s="159"/>
      <c r="E28" s="440"/>
      <c r="F28" s="160"/>
      <c r="H28" s="540"/>
    </row>
    <row r="29" spans="2:8" s="149" customFormat="1" ht="16.5" customHeight="1" x14ac:dyDescent="0.2">
      <c r="B29" s="164">
        <f t="shared" si="0"/>
        <v>16</v>
      </c>
      <c r="C29" s="171" t="s">
        <v>51</v>
      </c>
      <c r="D29" s="159"/>
      <c r="E29" s="440"/>
      <c r="F29" s="160"/>
      <c r="H29" s="540"/>
    </row>
    <row r="30" spans="2:8" s="149" customFormat="1" ht="16.5" customHeight="1" x14ac:dyDescent="0.2">
      <c r="B30" s="164">
        <f t="shared" si="0"/>
        <v>17</v>
      </c>
      <c r="C30" s="171" t="s">
        <v>638</v>
      </c>
      <c r="D30" s="159"/>
      <c r="E30" s="440"/>
      <c r="F30" s="160"/>
      <c r="H30" s="540"/>
    </row>
    <row r="31" spans="2:8" s="149" customFormat="1" ht="16.5" customHeight="1" x14ac:dyDescent="0.2">
      <c r="B31" s="164">
        <f t="shared" si="0"/>
        <v>18</v>
      </c>
      <c r="C31" s="171" t="s">
        <v>639</v>
      </c>
      <c r="D31" s="159"/>
      <c r="E31" s="440"/>
      <c r="F31" s="160"/>
      <c r="H31" s="540"/>
    </row>
    <row r="32" spans="2:8" s="149" customFormat="1" ht="16.5" customHeight="1" x14ac:dyDescent="0.2">
      <c r="B32" s="164">
        <f t="shared" si="0"/>
        <v>19</v>
      </c>
      <c r="C32" s="171" t="s">
        <v>52</v>
      </c>
      <c r="D32" s="159"/>
      <c r="E32" s="440"/>
      <c r="F32" s="160"/>
      <c r="H32" s="540"/>
    </row>
    <row r="33" spans="2:8" s="149" customFormat="1" ht="16.5" customHeight="1" x14ac:dyDescent="0.2">
      <c r="B33" s="164">
        <f t="shared" si="0"/>
        <v>20</v>
      </c>
      <c r="C33" s="171" t="s">
        <v>642</v>
      </c>
      <c r="D33" s="159"/>
      <c r="E33" s="440"/>
      <c r="F33" s="160"/>
      <c r="H33" s="540"/>
    </row>
    <row r="34" spans="2:8" s="149" customFormat="1" ht="16.5" customHeight="1" x14ac:dyDescent="0.2">
      <c r="B34" s="164">
        <f t="shared" si="0"/>
        <v>21</v>
      </c>
      <c r="C34" s="171" t="s">
        <v>643</v>
      </c>
      <c r="D34" s="159"/>
      <c r="E34" s="440"/>
      <c r="F34" s="160"/>
      <c r="H34" s="540"/>
    </row>
    <row r="35" spans="2:8" s="149" customFormat="1" ht="16.5" customHeight="1" x14ac:dyDescent="0.2">
      <c r="B35" s="164">
        <f t="shared" si="0"/>
        <v>22</v>
      </c>
      <c r="C35" s="171" t="s">
        <v>644</v>
      </c>
      <c r="D35" s="159"/>
      <c r="E35" s="440"/>
      <c r="F35" s="160"/>
      <c r="H35" s="540"/>
    </row>
    <row r="36" spans="2:8" s="149" customFormat="1" ht="16.5" customHeight="1" x14ac:dyDescent="0.2">
      <c r="B36" s="164">
        <f t="shared" si="0"/>
        <v>23</v>
      </c>
      <c r="C36" s="171" t="s">
        <v>640</v>
      </c>
      <c r="D36" s="159"/>
      <c r="E36" s="440"/>
      <c r="F36" s="160"/>
      <c r="H36" s="540"/>
    </row>
    <row r="37" spans="2:8" s="149" customFormat="1" ht="16.5" customHeight="1" x14ac:dyDescent="0.2">
      <c r="B37" s="164">
        <f t="shared" si="0"/>
        <v>24</v>
      </c>
      <c r="C37" s="171" t="s">
        <v>641</v>
      </c>
      <c r="D37" s="159"/>
      <c r="E37" s="440"/>
      <c r="F37" s="160"/>
      <c r="H37" s="540"/>
    </row>
    <row r="38" spans="2:8" s="149" customFormat="1" ht="16.5" customHeight="1" x14ac:dyDescent="0.2">
      <c r="B38" s="164">
        <f t="shared" si="0"/>
        <v>25</v>
      </c>
      <c r="C38" s="171" t="s">
        <v>645</v>
      </c>
      <c r="D38" s="159"/>
      <c r="E38" s="440"/>
      <c r="F38" s="160"/>
      <c r="H38" s="540"/>
    </row>
    <row r="39" spans="2:8" s="149" customFormat="1" ht="16.5" customHeight="1" x14ac:dyDescent="0.2">
      <c r="B39" s="164">
        <f t="shared" si="0"/>
        <v>26</v>
      </c>
      <c r="C39" s="171" t="s">
        <v>646</v>
      </c>
      <c r="D39" s="159"/>
      <c r="E39" s="440"/>
      <c r="F39" s="160"/>
      <c r="H39" s="540"/>
    </row>
    <row r="40" spans="2:8" s="149" customFormat="1" ht="16.5" customHeight="1" x14ac:dyDescent="0.2">
      <c r="B40" s="164">
        <f t="shared" si="0"/>
        <v>27</v>
      </c>
      <c r="C40" s="171" t="s">
        <v>647</v>
      </c>
      <c r="D40" s="159"/>
      <c r="E40" s="440"/>
      <c r="F40" s="160"/>
      <c r="H40" s="540"/>
    </row>
    <row r="41" spans="2:8" s="149" customFormat="1" ht="16.5" customHeight="1" x14ac:dyDescent="0.2">
      <c r="B41" s="164">
        <f t="shared" si="0"/>
        <v>28</v>
      </c>
      <c r="C41" s="171" t="s">
        <v>53</v>
      </c>
      <c r="D41" s="159"/>
      <c r="E41" s="440"/>
      <c r="F41" s="160"/>
      <c r="H41" s="540"/>
    </row>
    <row r="42" spans="2:8" s="149" customFormat="1" ht="16.5" customHeight="1" x14ac:dyDescent="0.2">
      <c r="B42" s="164">
        <f t="shared" si="0"/>
        <v>29</v>
      </c>
      <c r="C42" s="711" t="s">
        <v>54</v>
      </c>
      <c r="D42" s="159"/>
      <c r="E42" s="440"/>
      <c r="F42" s="160"/>
      <c r="H42" s="540"/>
    </row>
    <row r="43" spans="2:8" s="149" customFormat="1" ht="16.5" customHeight="1" x14ac:dyDescent="0.2">
      <c r="B43" s="164">
        <f t="shared" si="0"/>
        <v>30</v>
      </c>
      <c r="C43" s="171" t="s">
        <v>55</v>
      </c>
      <c r="D43" s="159"/>
      <c r="E43" s="440"/>
      <c r="F43" s="160"/>
      <c r="H43" s="540"/>
    </row>
    <row r="44" spans="2:8" s="149" customFormat="1" ht="16.5" customHeight="1" x14ac:dyDescent="0.2">
      <c r="B44" s="164">
        <f t="shared" si="0"/>
        <v>31</v>
      </c>
      <c r="C44" s="171" t="s">
        <v>56</v>
      </c>
      <c r="D44" s="159"/>
      <c r="E44" s="440"/>
      <c r="F44" s="160"/>
      <c r="H44" s="540"/>
    </row>
    <row r="45" spans="2:8" s="149" customFormat="1" ht="16.5" customHeight="1" x14ac:dyDescent="0.2">
      <c r="B45" s="164">
        <f t="shared" si="0"/>
        <v>32</v>
      </c>
      <c r="C45" s="171" t="s">
        <v>57</v>
      </c>
      <c r="D45" s="159"/>
      <c r="E45" s="440"/>
      <c r="F45" s="160"/>
      <c r="H45" s="540"/>
    </row>
    <row r="46" spans="2:8" s="149" customFormat="1" ht="16.5" customHeight="1" x14ac:dyDescent="0.2">
      <c r="B46" s="164">
        <f t="shared" si="0"/>
        <v>33</v>
      </c>
      <c r="C46" s="171" t="s">
        <v>58</v>
      </c>
      <c r="D46" s="159"/>
      <c r="E46" s="440"/>
      <c r="F46" s="160"/>
      <c r="H46" s="540"/>
    </row>
    <row r="47" spans="2:8" s="149" customFormat="1" ht="16.5" customHeight="1" x14ac:dyDescent="0.2">
      <c r="B47" s="164">
        <f t="shared" si="0"/>
        <v>34</v>
      </c>
      <c r="C47" s="171" t="s">
        <v>59</v>
      </c>
      <c r="D47" s="159"/>
      <c r="E47" s="440"/>
      <c r="F47" s="160"/>
      <c r="H47" s="540"/>
    </row>
    <row r="48" spans="2:8" s="149" customFormat="1" ht="16.5" customHeight="1" x14ac:dyDescent="0.2">
      <c r="B48" s="164">
        <f t="shared" si="0"/>
        <v>35</v>
      </c>
      <c r="C48" s="171" t="s">
        <v>60</v>
      </c>
      <c r="D48" s="159"/>
      <c r="E48" s="440"/>
      <c r="F48" s="160"/>
      <c r="H48" s="272"/>
    </row>
    <row r="49" spans="2:8" s="149" customFormat="1" ht="16.5" customHeight="1" x14ac:dyDescent="0.2">
      <c r="B49" s="164">
        <f t="shared" si="0"/>
        <v>36</v>
      </c>
      <c r="C49" s="171" t="s">
        <v>61</v>
      </c>
      <c r="D49" s="159"/>
      <c r="E49" s="440"/>
      <c r="F49" s="160"/>
      <c r="H49" s="272"/>
    </row>
    <row r="50" spans="2:8" s="149" customFormat="1" ht="16.5" customHeight="1" x14ac:dyDescent="0.2">
      <c r="B50" s="164">
        <f t="shared" si="0"/>
        <v>37</v>
      </c>
      <c r="C50" s="171" t="s">
        <v>62</v>
      </c>
      <c r="D50" s="159"/>
      <c r="E50" s="440"/>
      <c r="F50" s="160"/>
      <c r="H50" s="272"/>
    </row>
    <row r="51" spans="2:8" s="149" customFormat="1" ht="16.5" customHeight="1" x14ac:dyDescent="0.2">
      <c r="B51" s="164">
        <f t="shared" si="0"/>
        <v>38</v>
      </c>
      <c r="C51" s="171" t="s">
        <v>63</v>
      </c>
      <c r="D51" s="159"/>
      <c r="E51" s="440"/>
      <c r="F51" s="160"/>
      <c r="H51" s="272"/>
    </row>
    <row r="52" spans="2:8" s="149" customFormat="1" ht="16.5" customHeight="1" x14ac:dyDescent="0.2">
      <c r="B52" s="164">
        <f t="shared" si="0"/>
        <v>39</v>
      </c>
      <c r="C52" s="171" t="s">
        <v>64</v>
      </c>
      <c r="D52" s="159"/>
      <c r="E52" s="440"/>
      <c r="F52" s="160"/>
      <c r="H52" s="540"/>
    </row>
    <row r="53" spans="2:8" s="149" customFormat="1" ht="16.5" customHeight="1" x14ac:dyDescent="0.2">
      <c r="B53" s="164">
        <f t="shared" si="0"/>
        <v>40</v>
      </c>
      <c r="C53" s="171" t="s">
        <v>65</v>
      </c>
      <c r="D53" s="159"/>
      <c r="E53" s="440"/>
      <c r="F53" s="160"/>
      <c r="H53" s="540"/>
    </row>
    <row r="54" spans="2:8" s="149" customFormat="1" ht="16.5" customHeight="1" x14ac:dyDescent="0.2">
      <c r="B54" s="164">
        <f t="shared" si="0"/>
        <v>41</v>
      </c>
      <c r="C54" s="171" t="s">
        <v>66</v>
      </c>
      <c r="D54" s="159"/>
      <c r="E54" s="440"/>
      <c r="F54" s="160"/>
      <c r="H54" s="540"/>
    </row>
    <row r="55" spans="2:8" s="149" customFormat="1" ht="16.5" customHeight="1" x14ac:dyDescent="0.2">
      <c r="B55" s="164">
        <f t="shared" si="0"/>
        <v>42</v>
      </c>
      <c r="C55" s="171" t="s">
        <v>67</v>
      </c>
      <c r="D55" s="159"/>
      <c r="E55" s="440"/>
      <c r="F55" s="160"/>
      <c r="H55" s="540"/>
    </row>
    <row r="56" spans="2:8" s="149" customFormat="1" ht="16.5" customHeight="1" x14ac:dyDescent="0.2">
      <c r="B56" s="164">
        <f t="shared" si="0"/>
        <v>43</v>
      </c>
      <c r="C56" s="171" t="s">
        <v>68</v>
      </c>
      <c r="D56" s="159"/>
      <c r="E56" s="440"/>
      <c r="F56" s="160"/>
      <c r="H56" s="540"/>
    </row>
    <row r="57" spans="2:8" s="149" customFormat="1" ht="16.5" customHeight="1" x14ac:dyDescent="0.2">
      <c r="B57" s="164">
        <f t="shared" si="0"/>
        <v>44</v>
      </c>
      <c r="C57" s="171" t="s">
        <v>69</v>
      </c>
      <c r="D57" s="159"/>
      <c r="E57" s="440"/>
      <c r="F57" s="160"/>
      <c r="H57" s="540"/>
    </row>
    <row r="58" spans="2:8" s="149" customFormat="1" ht="16.5" customHeight="1" x14ac:dyDescent="0.2">
      <c r="B58" s="164">
        <f t="shared" si="0"/>
        <v>45</v>
      </c>
      <c r="C58" s="171" t="s">
        <v>70</v>
      </c>
      <c r="D58" s="159"/>
      <c r="E58" s="440"/>
      <c r="F58" s="160"/>
      <c r="H58" s="540"/>
    </row>
    <row r="59" spans="2:8" s="149" customFormat="1" ht="16.5" customHeight="1" x14ac:dyDescent="0.2">
      <c r="B59" s="164">
        <f t="shared" si="0"/>
        <v>46</v>
      </c>
      <c r="C59" s="171" t="s">
        <v>71</v>
      </c>
      <c r="D59" s="159"/>
      <c r="E59" s="440"/>
      <c r="F59" s="160"/>
      <c r="H59" s="540"/>
    </row>
    <row r="60" spans="2:8" s="149" customFormat="1" ht="16.5" customHeight="1" x14ac:dyDescent="0.2">
      <c r="B60" s="164">
        <f t="shared" si="0"/>
        <v>47</v>
      </c>
      <c r="C60" s="171" t="s">
        <v>72</v>
      </c>
      <c r="D60" s="159"/>
      <c r="E60" s="440"/>
      <c r="F60" s="160"/>
      <c r="H60" s="540"/>
    </row>
    <row r="61" spans="2:8" s="149" customFormat="1" ht="16.5" customHeight="1" x14ac:dyDescent="0.2">
      <c r="B61" s="164">
        <f t="shared" si="0"/>
        <v>48</v>
      </c>
      <c r="C61" s="171" t="s">
        <v>73</v>
      </c>
      <c r="D61" s="159"/>
      <c r="E61" s="440"/>
      <c r="F61" s="160"/>
      <c r="H61" s="540"/>
    </row>
    <row r="62" spans="2:8" s="149" customFormat="1" ht="16.5" customHeight="1" x14ac:dyDescent="0.2">
      <c r="B62" s="164">
        <f t="shared" si="0"/>
        <v>49</v>
      </c>
      <c r="C62" s="171" t="s">
        <v>74</v>
      </c>
      <c r="D62" s="159"/>
      <c r="E62" s="440"/>
      <c r="F62" s="160"/>
      <c r="H62" s="540"/>
    </row>
    <row r="63" spans="2:8" s="149" customFormat="1" ht="16.5" customHeight="1" x14ac:dyDescent="0.2">
      <c r="B63" s="164">
        <f t="shared" si="0"/>
        <v>50</v>
      </c>
      <c r="C63" s="171" t="s">
        <v>75</v>
      </c>
      <c r="D63" s="159"/>
      <c r="E63" s="440"/>
      <c r="F63" s="160"/>
      <c r="H63" s="540"/>
    </row>
    <row r="64" spans="2:8" s="149" customFormat="1" ht="16.5" customHeight="1" x14ac:dyDescent="0.2">
      <c r="B64" s="164">
        <f t="shared" si="0"/>
        <v>51</v>
      </c>
      <c r="C64" s="171" t="s">
        <v>76</v>
      </c>
      <c r="D64" s="159"/>
      <c r="E64" s="440"/>
      <c r="F64" s="160"/>
      <c r="H64" s="540"/>
    </row>
    <row r="65" spans="2:8" s="149" customFormat="1" ht="16.5" customHeight="1" x14ac:dyDescent="0.2">
      <c r="B65" s="164">
        <f t="shared" si="0"/>
        <v>52</v>
      </c>
      <c r="C65" s="171" t="s">
        <v>77</v>
      </c>
      <c r="D65" s="159"/>
      <c r="E65" s="440"/>
      <c r="F65" s="160"/>
      <c r="H65" s="540"/>
    </row>
    <row r="66" spans="2:8" s="149" customFormat="1" ht="16.5" customHeight="1" x14ac:dyDescent="0.2">
      <c r="B66" s="164">
        <f t="shared" si="0"/>
        <v>53</v>
      </c>
      <c r="C66" s="171" t="s">
        <v>78</v>
      </c>
      <c r="D66" s="159"/>
      <c r="E66" s="440"/>
      <c r="F66" s="160"/>
      <c r="H66" s="540"/>
    </row>
    <row r="67" spans="2:8" s="149" customFormat="1" ht="16.5" customHeight="1" x14ac:dyDescent="0.2">
      <c r="B67" s="164">
        <f t="shared" si="0"/>
        <v>54</v>
      </c>
      <c r="C67" s="171" t="s">
        <v>79</v>
      </c>
      <c r="D67" s="159"/>
      <c r="E67" s="440"/>
      <c r="F67" s="160"/>
      <c r="H67" s="540"/>
    </row>
    <row r="68" spans="2:8" s="149" customFormat="1" ht="16.5" customHeight="1" x14ac:dyDescent="0.2">
      <c r="B68" s="164">
        <f t="shared" si="0"/>
        <v>55</v>
      </c>
      <c r="C68" s="171" t="s">
        <v>80</v>
      </c>
      <c r="D68" s="159"/>
      <c r="E68" s="440"/>
      <c r="F68" s="160"/>
      <c r="H68" s="540"/>
    </row>
    <row r="69" spans="2:8" s="149" customFormat="1" ht="16.5" customHeight="1" x14ac:dyDescent="0.2">
      <c r="B69" s="164">
        <f t="shared" si="0"/>
        <v>56</v>
      </c>
      <c r="C69" s="171" t="s">
        <v>81</v>
      </c>
      <c r="D69" s="159"/>
      <c r="E69" s="440"/>
      <c r="F69" s="160"/>
      <c r="H69" s="540"/>
    </row>
    <row r="70" spans="2:8" s="149" customFormat="1" ht="16.5" customHeight="1" x14ac:dyDescent="0.2">
      <c r="B70" s="164">
        <f t="shared" si="0"/>
        <v>57</v>
      </c>
      <c r="C70" s="171" t="s">
        <v>82</v>
      </c>
      <c r="D70" s="159"/>
      <c r="E70" s="440"/>
      <c r="F70" s="160"/>
      <c r="H70" s="540"/>
    </row>
  </sheetData>
  <mergeCells count="13">
    <mergeCell ref="B1:C1"/>
    <mergeCell ref="B5:C5"/>
    <mergeCell ref="D5:E5"/>
    <mergeCell ref="B6:E6"/>
    <mergeCell ref="F6:H6"/>
    <mergeCell ref="B7:F7"/>
    <mergeCell ref="B8:F8"/>
    <mergeCell ref="B9:F9"/>
    <mergeCell ref="B10:F10"/>
    <mergeCell ref="B12:B13"/>
    <mergeCell ref="C12:C13"/>
    <mergeCell ref="D12:D13"/>
    <mergeCell ref="F12:F13"/>
  </mergeCells>
  <phoneticPr fontId="16"/>
  <dataValidations count="1">
    <dataValidation type="list" allowBlank="1" showInputMessage="1" sqref="E14:E70" xr:uid="{00000000-0002-0000-0100-000000000000}">
      <formula1>"添付なし"</formula1>
    </dataValidation>
  </dataValidations>
  <printOptions horizontalCentered="1"/>
  <pageMargins left="0.23622047244094491" right="0.23622047244094491" top="0.74803149606299213" bottom="0.74803149606299213" header="0.31496062992125984" footer="0.31496062992125984"/>
  <pageSetup paperSize="9" scale="77" orientation="portrait" r:id="rId1"/>
  <headerFooter>
    <oddHeader xml:space="preserve">&amp;R&amp;U開示版・非開示版&amp;U
※上記いずれかに丸をつけてください。
</oddHeader>
  </headerFooter>
  <rowBreaks count="1" manualBreakCount="1">
    <brk id="71"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AL73"/>
  <sheetViews>
    <sheetView showGridLines="0" view="pageBreakPreview" zoomScale="70" zoomScaleNormal="70" zoomScaleSheetLayoutView="70" workbookViewId="0">
      <selection activeCell="AW7" sqref="AW7"/>
    </sheetView>
  </sheetViews>
  <sheetFormatPr defaultRowHeight="13" x14ac:dyDescent="0.2"/>
  <cols>
    <col min="1" max="1" width="2" customWidth="1"/>
    <col min="2" max="38" width="3.08984375" customWidth="1"/>
    <col min="39" max="47" width="2.453125" customWidth="1"/>
    <col min="48" max="48" width="2.90625" customWidth="1"/>
    <col min="49" max="76" width="3.453125" customWidth="1"/>
  </cols>
  <sheetData>
    <row r="1" spans="1:38" ht="26.15" customHeight="1" x14ac:dyDescent="0.2">
      <c r="B1" s="150" t="str">
        <f>コード!A1</f>
        <v>ビスフェノールA</v>
      </c>
    </row>
    <row r="2" spans="1:38" ht="16.5" x14ac:dyDescent="0.2">
      <c r="A2" s="121"/>
      <c r="B2" s="6" t="s">
        <v>83</v>
      </c>
      <c r="C2" s="6"/>
      <c r="D2" s="6"/>
    </row>
    <row r="3" spans="1:38" ht="8.15" customHeight="1" thickBot="1" x14ac:dyDescent="0.25">
      <c r="A3" s="99"/>
      <c r="B3" s="99"/>
      <c r="C3" s="100"/>
      <c r="D3" s="99"/>
      <c r="E3" s="98"/>
      <c r="F3" s="98"/>
      <c r="G3" s="98"/>
      <c r="H3" s="101"/>
      <c r="I3" s="99"/>
      <c r="J3" s="99"/>
      <c r="K3" s="99"/>
      <c r="L3" s="99"/>
      <c r="M3" s="99"/>
      <c r="N3" s="99"/>
      <c r="O3" s="99"/>
      <c r="P3" s="99"/>
      <c r="Q3" s="99"/>
      <c r="R3" s="99"/>
      <c r="S3" s="99"/>
      <c r="T3" s="99"/>
      <c r="U3" s="99"/>
      <c r="V3" s="99"/>
      <c r="W3" s="99"/>
      <c r="X3" s="99"/>
      <c r="Y3" s="99"/>
      <c r="Z3" s="99"/>
      <c r="AA3" s="99"/>
      <c r="AB3" s="99"/>
      <c r="AC3" s="99"/>
      <c r="AD3" s="99"/>
      <c r="AE3" s="99"/>
      <c r="AF3" s="99"/>
    </row>
    <row r="4" spans="1:38" ht="17.25" customHeight="1" thickBot="1" x14ac:dyDescent="0.25">
      <c r="C4" s="852" t="s">
        <v>11</v>
      </c>
      <c r="D4" s="853"/>
      <c r="E4" s="853"/>
      <c r="F4" s="853"/>
      <c r="G4" s="853"/>
      <c r="H4" s="854"/>
      <c r="I4" s="849" t="str">
        <f>IF(様式一覧表!D5="","",様式一覧表!D5)</f>
        <v/>
      </c>
      <c r="J4" s="850"/>
      <c r="K4" s="850"/>
      <c r="L4" s="850"/>
      <c r="M4" s="850"/>
      <c r="N4" s="850"/>
      <c r="O4" s="850"/>
      <c r="P4" s="850"/>
      <c r="Q4" s="850"/>
      <c r="R4" s="850"/>
      <c r="S4" s="850"/>
      <c r="T4" s="850"/>
      <c r="U4" s="850"/>
      <c r="V4" s="851"/>
    </row>
    <row r="5" spans="1:38" s="107" customFormat="1" ht="7.4" customHeight="1" x14ac:dyDescent="0.2">
      <c r="A5" s="102"/>
      <c r="B5" s="103"/>
      <c r="C5" s="104"/>
      <c r="D5" s="103"/>
      <c r="E5" s="103"/>
      <c r="F5" s="103"/>
      <c r="G5" s="103"/>
      <c r="H5" s="103"/>
      <c r="I5" s="104"/>
      <c r="J5" s="104"/>
      <c r="K5" s="104"/>
      <c r="L5" s="104"/>
      <c r="M5" s="105"/>
      <c r="N5" s="103"/>
      <c r="O5" s="103"/>
      <c r="P5" s="103"/>
      <c r="Q5" s="103"/>
      <c r="R5" s="103"/>
      <c r="S5" s="103"/>
      <c r="T5" s="103"/>
      <c r="U5" s="103"/>
      <c r="V5" s="103"/>
      <c r="W5" s="103"/>
      <c r="X5" s="103"/>
      <c r="Y5" s="103"/>
      <c r="Z5" s="103"/>
      <c r="AA5" s="103"/>
      <c r="AB5" s="103"/>
      <c r="AC5" s="103"/>
      <c r="AD5" s="103"/>
      <c r="AE5" s="106"/>
      <c r="AF5" s="106"/>
    </row>
    <row r="6" spans="1:38" ht="13.4" customHeight="1" x14ac:dyDescent="0.2">
      <c r="B6" s="6"/>
      <c r="C6" s="862" t="s">
        <v>84</v>
      </c>
      <c r="D6" s="862"/>
      <c r="E6" s="862"/>
      <c r="F6" s="862"/>
      <c r="G6" s="862"/>
      <c r="H6" s="862"/>
      <c r="I6" s="862"/>
      <c r="J6" s="862"/>
      <c r="K6" s="862"/>
      <c r="L6" s="862"/>
      <c r="M6" s="862"/>
      <c r="N6" s="862"/>
      <c r="O6" s="862"/>
      <c r="P6" s="862"/>
      <c r="Q6" s="862"/>
      <c r="R6" s="862"/>
      <c r="S6" s="862"/>
      <c r="T6" s="862"/>
      <c r="U6" s="862"/>
      <c r="V6" s="862"/>
      <c r="W6" s="862"/>
      <c r="X6" s="862"/>
      <c r="Y6" s="862"/>
      <c r="Z6" s="862"/>
      <c r="AA6" s="862"/>
      <c r="AB6" s="862"/>
      <c r="AC6" s="862"/>
      <c r="AD6" s="862"/>
      <c r="AE6" s="862"/>
      <c r="AF6" s="862"/>
      <c r="AG6" s="862"/>
      <c r="AH6" s="862"/>
      <c r="AI6" s="862"/>
      <c r="AJ6" s="862"/>
      <c r="AK6" s="862"/>
      <c r="AL6" s="862"/>
    </row>
    <row r="7" spans="1:38" ht="19.5" customHeight="1" x14ac:dyDescent="0.2">
      <c r="B7" s="6"/>
      <c r="C7" s="862"/>
      <c r="D7" s="862"/>
      <c r="E7" s="862"/>
      <c r="F7" s="862"/>
      <c r="G7" s="862"/>
      <c r="H7" s="862"/>
      <c r="I7" s="862"/>
      <c r="J7" s="862"/>
      <c r="K7" s="862"/>
      <c r="L7" s="862"/>
      <c r="M7" s="862"/>
      <c r="N7" s="862"/>
      <c r="O7" s="862"/>
      <c r="P7" s="862"/>
      <c r="Q7" s="862"/>
      <c r="R7" s="862"/>
      <c r="S7" s="862"/>
      <c r="T7" s="862"/>
      <c r="U7" s="862"/>
      <c r="V7" s="862"/>
      <c r="W7" s="862"/>
      <c r="X7" s="862"/>
      <c r="Y7" s="862"/>
      <c r="Z7" s="862"/>
      <c r="AA7" s="862"/>
      <c r="AB7" s="862"/>
      <c r="AC7" s="862"/>
      <c r="AD7" s="862"/>
      <c r="AE7" s="862"/>
      <c r="AF7" s="862"/>
      <c r="AG7" s="862"/>
      <c r="AH7" s="862"/>
      <c r="AI7" s="862"/>
      <c r="AJ7" s="862"/>
      <c r="AK7" s="862"/>
      <c r="AL7" s="862"/>
    </row>
    <row r="8" spans="1:38" x14ac:dyDescent="0.2">
      <c r="B8" s="6"/>
      <c r="C8" s="186" t="s">
        <v>85</v>
      </c>
      <c r="D8" s="187"/>
      <c r="E8" s="187"/>
      <c r="F8" s="187"/>
      <c r="G8" s="187"/>
      <c r="H8" s="187"/>
      <c r="I8" s="187"/>
      <c r="J8" s="187"/>
      <c r="K8" s="187"/>
      <c r="L8" s="187"/>
      <c r="M8" s="187"/>
      <c r="N8" s="187"/>
      <c r="O8" s="187"/>
      <c r="P8" s="187"/>
      <c r="Q8" s="187"/>
      <c r="R8" s="187"/>
      <c r="S8" s="187"/>
      <c r="T8" s="187"/>
      <c r="U8" s="187"/>
      <c r="V8" s="187"/>
      <c r="W8" s="187"/>
      <c r="X8" s="187"/>
      <c r="Y8" s="187"/>
      <c r="Z8" s="187"/>
      <c r="AA8" s="187"/>
      <c r="AB8" s="187"/>
      <c r="AC8" s="187"/>
      <c r="AD8" s="187"/>
      <c r="AE8" s="187"/>
      <c r="AF8" s="187"/>
      <c r="AG8" s="187"/>
      <c r="AH8" s="187"/>
      <c r="AI8" s="187"/>
      <c r="AJ8" s="187"/>
      <c r="AK8" s="187"/>
      <c r="AL8" s="188"/>
    </row>
    <row r="9" spans="1:38" ht="14.9" customHeight="1" x14ac:dyDescent="0.2">
      <c r="B9" s="6"/>
      <c r="C9" s="859" t="s">
        <v>86</v>
      </c>
      <c r="D9" s="860"/>
      <c r="E9" s="860"/>
      <c r="F9" s="860"/>
      <c r="G9" s="860"/>
      <c r="H9" s="860"/>
      <c r="I9" s="860"/>
      <c r="J9" s="860"/>
      <c r="K9" s="860"/>
      <c r="L9" s="860"/>
      <c r="M9" s="860"/>
      <c r="N9" s="860"/>
      <c r="O9" s="860"/>
      <c r="P9" s="860"/>
      <c r="Q9" s="860"/>
      <c r="R9" s="860"/>
      <c r="S9" s="860"/>
      <c r="T9" s="860"/>
      <c r="U9" s="860"/>
      <c r="V9" s="860"/>
      <c r="W9" s="860"/>
      <c r="X9" s="860"/>
      <c r="Y9" s="860"/>
      <c r="Z9" s="860"/>
      <c r="AA9" s="860"/>
      <c r="AB9" s="860"/>
      <c r="AC9" s="860"/>
      <c r="AD9" s="860"/>
      <c r="AE9" s="860"/>
      <c r="AF9" s="860"/>
      <c r="AG9" s="860"/>
      <c r="AH9" s="860"/>
      <c r="AI9" s="860"/>
      <c r="AJ9" s="860"/>
      <c r="AK9" s="860"/>
      <c r="AL9" s="861"/>
    </row>
    <row r="10" spans="1:38" ht="14.9" customHeight="1" x14ac:dyDescent="0.2">
      <c r="B10" s="6"/>
      <c r="C10" s="859"/>
      <c r="D10" s="860"/>
      <c r="E10" s="860"/>
      <c r="F10" s="860"/>
      <c r="G10" s="860"/>
      <c r="H10" s="860"/>
      <c r="I10" s="860"/>
      <c r="J10" s="860"/>
      <c r="K10" s="860"/>
      <c r="L10" s="860"/>
      <c r="M10" s="860"/>
      <c r="N10" s="860"/>
      <c r="O10" s="860"/>
      <c r="P10" s="860"/>
      <c r="Q10" s="860"/>
      <c r="R10" s="860"/>
      <c r="S10" s="860"/>
      <c r="T10" s="860"/>
      <c r="U10" s="860"/>
      <c r="V10" s="860"/>
      <c r="W10" s="860"/>
      <c r="X10" s="860"/>
      <c r="Y10" s="860"/>
      <c r="Z10" s="860"/>
      <c r="AA10" s="860"/>
      <c r="AB10" s="860"/>
      <c r="AC10" s="860"/>
      <c r="AD10" s="860"/>
      <c r="AE10" s="860"/>
      <c r="AF10" s="860"/>
      <c r="AG10" s="860"/>
      <c r="AH10" s="860"/>
      <c r="AI10" s="860"/>
      <c r="AJ10" s="860"/>
      <c r="AK10" s="860"/>
      <c r="AL10" s="861"/>
    </row>
    <row r="11" spans="1:38" ht="14.9" customHeight="1" x14ac:dyDescent="0.2">
      <c r="B11" s="6"/>
      <c r="C11" s="863" t="s">
        <v>87</v>
      </c>
      <c r="D11" s="864"/>
      <c r="E11" s="865" t="s">
        <v>88</v>
      </c>
      <c r="F11" s="860"/>
      <c r="G11" s="860"/>
      <c r="H11" s="860"/>
      <c r="I11" s="860"/>
      <c r="J11" s="860"/>
      <c r="K11" s="860"/>
      <c r="L11" s="860"/>
      <c r="M11" s="860"/>
      <c r="N11" s="860"/>
      <c r="O11" s="860"/>
      <c r="P11" s="860"/>
      <c r="Q11" s="860"/>
      <c r="R11" s="860"/>
      <c r="S11" s="860"/>
      <c r="T11" s="860"/>
      <c r="U11" s="860"/>
      <c r="V11" s="860"/>
      <c r="W11" s="860"/>
      <c r="X11" s="860"/>
      <c r="Y11" s="860"/>
      <c r="Z11" s="860"/>
      <c r="AA11" s="860"/>
      <c r="AB11" s="860"/>
      <c r="AC11" s="860"/>
      <c r="AD11" s="860"/>
      <c r="AE11" s="860"/>
      <c r="AF11" s="860"/>
      <c r="AG11" s="860"/>
      <c r="AH11" s="860"/>
      <c r="AI11" s="860"/>
      <c r="AJ11" s="860"/>
      <c r="AK11" s="860"/>
      <c r="AL11" s="861"/>
    </row>
    <row r="12" spans="1:38" ht="14.9" customHeight="1" x14ac:dyDescent="0.2">
      <c r="C12" s="855" t="s">
        <v>89</v>
      </c>
      <c r="D12" s="856"/>
      <c r="E12" s="857" t="s">
        <v>90</v>
      </c>
      <c r="F12" s="857"/>
      <c r="G12" s="857"/>
      <c r="H12" s="857"/>
      <c r="I12" s="857"/>
      <c r="J12" s="857"/>
      <c r="K12" s="857"/>
      <c r="L12" s="857"/>
      <c r="M12" s="857"/>
      <c r="N12" s="857"/>
      <c r="O12" s="857"/>
      <c r="P12" s="857"/>
      <c r="Q12" s="857"/>
      <c r="R12" s="857"/>
      <c r="S12" s="857"/>
      <c r="T12" s="857"/>
      <c r="U12" s="857"/>
      <c r="V12" s="857"/>
      <c r="W12" s="857"/>
      <c r="X12" s="857"/>
      <c r="Y12" s="857"/>
      <c r="Z12" s="857"/>
      <c r="AA12" s="857"/>
      <c r="AB12" s="857"/>
      <c r="AC12" s="857"/>
      <c r="AD12" s="857"/>
      <c r="AE12" s="857"/>
      <c r="AF12" s="857"/>
      <c r="AG12" s="857"/>
      <c r="AH12" s="857"/>
      <c r="AI12" s="857"/>
      <c r="AJ12" s="857"/>
      <c r="AK12" s="857"/>
      <c r="AL12" s="858"/>
    </row>
    <row r="13" spans="1:38" ht="14.9" customHeight="1" x14ac:dyDescent="0.2">
      <c r="C13" s="2"/>
      <c r="D13" s="2"/>
      <c r="E13" s="2"/>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row>
    <row r="14" spans="1:38" ht="13.4" customHeight="1" thickBot="1" x14ac:dyDescent="0.25">
      <c r="C14" s="2"/>
      <c r="D14" s="2"/>
      <c r="E14" s="2"/>
      <c r="F14" s="7"/>
      <c r="G14" s="7"/>
      <c r="H14" s="7"/>
      <c r="I14" s="7"/>
      <c r="J14" s="7"/>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7"/>
      <c r="AL14" s="7"/>
    </row>
    <row r="15" spans="1:38" ht="13.4" customHeight="1" x14ac:dyDescent="0.2">
      <c r="C15" s="20" t="s">
        <v>91</v>
      </c>
      <c r="D15" s="27"/>
      <c r="E15" s="21"/>
      <c r="F15" s="21"/>
      <c r="G15" s="21"/>
      <c r="H15" s="21"/>
      <c r="I15" s="21"/>
      <c r="J15" s="21"/>
      <c r="K15" s="21"/>
      <c r="L15" s="21"/>
      <c r="M15" s="21"/>
      <c r="N15" s="24"/>
      <c r="T15" s="842" t="s">
        <v>92</v>
      </c>
      <c r="U15" s="843"/>
      <c r="AA15" s="8" t="s">
        <v>93</v>
      </c>
      <c r="AB15" s="9"/>
      <c r="AC15" s="9"/>
      <c r="AD15" s="9"/>
      <c r="AE15" s="9"/>
      <c r="AF15" s="9"/>
      <c r="AG15" s="9"/>
      <c r="AH15" s="9"/>
      <c r="AI15" s="9"/>
      <c r="AJ15" s="9"/>
      <c r="AK15" s="9"/>
      <c r="AL15" s="10"/>
    </row>
    <row r="16" spans="1:38" ht="13.4" customHeight="1" x14ac:dyDescent="0.2">
      <c r="C16" s="4"/>
      <c r="D16" s="277" t="s">
        <v>94</v>
      </c>
      <c r="N16" s="14"/>
      <c r="T16" s="844"/>
      <c r="U16" s="845"/>
      <c r="AA16" s="12"/>
      <c r="AB16" t="s">
        <v>95</v>
      </c>
      <c r="AG16" s="11"/>
      <c r="AH16" s="11"/>
      <c r="AI16" s="11"/>
      <c r="AL16" s="13"/>
    </row>
    <row r="17" spans="3:38" ht="13.4" customHeight="1" x14ac:dyDescent="0.2">
      <c r="C17" s="4"/>
      <c r="E17" s="835"/>
      <c r="F17" s="836"/>
      <c r="G17" s="836"/>
      <c r="H17" s="836"/>
      <c r="I17" s="836"/>
      <c r="J17" s="836"/>
      <c r="K17" s="836"/>
      <c r="L17" s="836"/>
      <c r="M17" s="837"/>
      <c r="N17" s="14"/>
      <c r="T17" s="844"/>
      <c r="U17" s="845"/>
      <c r="AA17" s="4"/>
      <c r="AC17" s="835"/>
      <c r="AD17" s="836"/>
      <c r="AE17" s="836"/>
      <c r="AF17" s="836"/>
      <c r="AG17" s="836"/>
      <c r="AH17" s="836"/>
      <c r="AI17" s="836"/>
      <c r="AJ17" s="836"/>
      <c r="AK17" s="837"/>
      <c r="AL17" s="14"/>
    </row>
    <row r="18" spans="3:38" ht="13.4" customHeight="1" x14ac:dyDescent="0.2">
      <c r="C18" s="4"/>
      <c r="E18" s="838"/>
      <c r="F18" s="839"/>
      <c r="G18" s="839"/>
      <c r="H18" s="839"/>
      <c r="I18" s="839"/>
      <c r="J18" s="839"/>
      <c r="K18" s="839"/>
      <c r="L18" s="839"/>
      <c r="M18" s="840"/>
      <c r="N18" s="14"/>
      <c r="T18" s="844"/>
      <c r="U18" s="845"/>
      <c r="AA18" s="4"/>
      <c r="AC18" s="838"/>
      <c r="AD18" s="839"/>
      <c r="AE18" s="839"/>
      <c r="AF18" s="839"/>
      <c r="AG18" s="839"/>
      <c r="AH18" s="839"/>
      <c r="AI18" s="839"/>
      <c r="AJ18" s="839"/>
      <c r="AK18" s="840"/>
      <c r="AL18" s="14"/>
    </row>
    <row r="19" spans="3:38" ht="13.4" customHeight="1" x14ac:dyDescent="0.2">
      <c r="C19" s="4"/>
      <c r="J19" s="11"/>
      <c r="K19" s="11"/>
      <c r="L19" s="11"/>
      <c r="N19" s="14"/>
      <c r="T19" s="844"/>
      <c r="U19" s="845"/>
      <c r="AA19" s="4"/>
      <c r="AH19" s="11"/>
      <c r="AI19" s="11"/>
      <c r="AJ19" s="11"/>
      <c r="AL19" s="14"/>
    </row>
    <row r="20" spans="3:38" ht="13.4" customHeight="1" x14ac:dyDescent="0.2">
      <c r="C20" s="4"/>
      <c r="E20" s="835"/>
      <c r="F20" s="836"/>
      <c r="G20" s="836"/>
      <c r="H20" s="836"/>
      <c r="I20" s="836"/>
      <c r="J20" s="836"/>
      <c r="K20" s="836"/>
      <c r="L20" s="836"/>
      <c r="M20" s="837"/>
      <c r="N20" s="14"/>
      <c r="T20" s="844"/>
      <c r="U20" s="845"/>
      <c r="AA20" s="4"/>
      <c r="AC20" s="835"/>
      <c r="AD20" s="836"/>
      <c r="AE20" s="836"/>
      <c r="AF20" s="836"/>
      <c r="AG20" s="836"/>
      <c r="AH20" s="836"/>
      <c r="AI20" s="836"/>
      <c r="AJ20" s="836"/>
      <c r="AK20" s="837"/>
      <c r="AL20" s="14"/>
    </row>
    <row r="21" spans="3:38" ht="13.4" customHeight="1" x14ac:dyDescent="0.2">
      <c r="C21" s="4"/>
      <c r="E21" s="838"/>
      <c r="F21" s="839"/>
      <c r="G21" s="839"/>
      <c r="H21" s="839"/>
      <c r="I21" s="839"/>
      <c r="J21" s="839"/>
      <c r="K21" s="839"/>
      <c r="L21" s="839"/>
      <c r="M21" s="840"/>
      <c r="N21" s="14"/>
      <c r="T21" s="844"/>
      <c r="U21" s="845"/>
      <c r="AA21" s="4"/>
      <c r="AC21" s="838"/>
      <c r="AD21" s="839"/>
      <c r="AE21" s="839"/>
      <c r="AF21" s="839"/>
      <c r="AG21" s="839"/>
      <c r="AH21" s="839"/>
      <c r="AI21" s="839"/>
      <c r="AJ21" s="839"/>
      <c r="AK21" s="840"/>
      <c r="AL21" s="14"/>
    </row>
    <row r="22" spans="3:38" ht="13.4" customHeight="1" x14ac:dyDescent="0.2">
      <c r="C22" s="4"/>
      <c r="E22" s="15"/>
      <c r="F22" s="15"/>
      <c r="G22" s="15"/>
      <c r="H22" s="15"/>
      <c r="I22" s="16"/>
      <c r="J22" s="16"/>
      <c r="K22" s="16"/>
      <c r="L22" s="16"/>
      <c r="M22" s="16"/>
      <c r="N22" s="14"/>
      <c r="O22" t="s">
        <v>96</v>
      </c>
      <c r="T22" s="844"/>
      <c r="U22" s="845"/>
      <c r="AA22" s="4"/>
      <c r="AL22" s="14"/>
    </row>
    <row r="23" spans="3:38" x14ac:dyDescent="0.2">
      <c r="C23" s="4"/>
      <c r="D23" s="277" t="s">
        <v>97</v>
      </c>
      <c r="L23" s="16"/>
      <c r="M23" s="16"/>
      <c r="N23" s="14"/>
      <c r="T23" s="844"/>
      <c r="U23" s="845"/>
      <c r="AA23" s="4"/>
      <c r="AB23" t="s">
        <v>98</v>
      </c>
      <c r="AG23" s="11"/>
      <c r="AH23" s="11"/>
      <c r="AI23" s="11"/>
      <c r="AL23" s="14"/>
    </row>
    <row r="24" spans="3:38" x14ac:dyDescent="0.2">
      <c r="C24" s="4"/>
      <c r="E24" s="835"/>
      <c r="F24" s="836"/>
      <c r="G24" s="836"/>
      <c r="H24" s="836"/>
      <c r="I24" s="836"/>
      <c r="J24" s="836"/>
      <c r="K24" s="836"/>
      <c r="L24" s="836"/>
      <c r="M24" s="837"/>
      <c r="N24" s="14"/>
      <c r="T24" s="844"/>
      <c r="U24" s="845"/>
      <c r="AA24" s="4"/>
      <c r="AC24" s="835"/>
      <c r="AD24" s="836"/>
      <c r="AE24" s="836"/>
      <c r="AF24" s="836"/>
      <c r="AG24" s="836"/>
      <c r="AH24" s="836"/>
      <c r="AI24" s="836"/>
      <c r="AJ24" s="836"/>
      <c r="AK24" s="837"/>
      <c r="AL24" s="14"/>
    </row>
    <row r="25" spans="3:38" x14ac:dyDescent="0.2">
      <c r="C25" s="4"/>
      <c r="E25" s="838"/>
      <c r="F25" s="839"/>
      <c r="G25" s="839"/>
      <c r="H25" s="839"/>
      <c r="I25" s="839"/>
      <c r="J25" s="839"/>
      <c r="K25" s="839"/>
      <c r="L25" s="839"/>
      <c r="M25" s="840"/>
      <c r="N25" s="14"/>
      <c r="T25" s="844"/>
      <c r="U25" s="845"/>
      <c r="V25" s="5"/>
      <c r="W25" t="s">
        <v>99</v>
      </c>
      <c r="Y25" s="5"/>
      <c r="Z25" s="5"/>
      <c r="AA25" s="4"/>
      <c r="AC25" s="838"/>
      <c r="AD25" s="839"/>
      <c r="AE25" s="839"/>
      <c r="AF25" s="839"/>
      <c r="AG25" s="839"/>
      <c r="AH25" s="839"/>
      <c r="AI25" s="839"/>
      <c r="AJ25" s="839"/>
      <c r="AK25" s="840"/>
      <c r="AL25" s="14"/>
    </row>
    <row r="26" spans="3:38" x14ac:dyDescent="0.2">
      <c r="C26" s="4"/>
      <c r="J26" s="11"/>
      <c r="K26" s="11"/>
      <c r="L26" s="11"/>
      <c r="N26" s="14"/>
      <c r="T26" s="844"/>
      <c r="U26" s="845"/>
      <c r="V26" s="2"/>
      <c r="W26" s="2"/>
      <c r="X26" s="2"/>
      <c r="Y26" s="2"/>
      <c r="Z26" s="2"/>
      <c r="AA26" s="4"/>
      <c r="AH26" s="11"/>
      <c r="AI26" s="11"/>
      <c r="AJ26" s="11"/>
      <c r="AL26" s="14"/>
    </row>
    <row r="27" spans="3:38" x14ac:dyDescent="0.2">
      <c r="C27" s="4"/>
      <c r="E27" s="835"/>
      <c r="F27" s="836"/>
      <c r="G27" s="836"/>
      <c r="H27" s="836"/>
      <c r="I27" s="836"/>
      <c r="J27" s="836"/>
      <c r="K27" s="836"/>
      <c r="L27" s="836"/>
      <c r="M27" s="837"/>
      <c r="N27" s="14"/>
      <c r="T27" s="844"/>
      <c r="U27" s="845"/>
      <c r="AA27" s="4"/>
      <c r="AC27" s="835"/>
      <c r="AD27" s="836"/>
      <c r="AE27" s="836"/>
      <c r="AF27" s="836"/>
      <c r="AG27" s="836"/>
      <c r="AH27" s="836"/>
      <c r="AI27" s="836"/>
      <c r="AJ27" s="836"/>
      <c r="AK27" s="837"/>
      <c r="AL27" s="14"/>
    </row>
    <row r="28" spans="3:38" x14ac:dyDescent="0.2">
      <c r="C28" s="4"/>
      <c r="E28" s="838"/>
      <c r="F28" s="839"/>
      <c r="G28" s="839"/>
      <c r="H28" s="839"/>
      <c r="I28" s="839"/>
      <c r="J28" s="839"/>
      <c r="K28" s="839"/>
      <c r="L28" s="839"/>
      <c r="M28" s="840"/>
      <c r="N28" s="14"/>
      <c r="T28" s="844"/>
      <c r="U28" s="845"/>
      <c r="AA28" s="4"/>
      <c r="AC28" s="838"/>
      <c r="AD28" s="839"/>
      <c r="AE28" s="839"/>
      <c r="AF28" s="839"/>
      <c r="AG28" s="839"/>
      <c r="AH28" s="839"/>
      <c r="AI28" s="839"/>
      <c r="AJ28" s="839"/>
      <c r="AK28" s="840"/>
      <c r="AL28" s="14"/>
    </row>
    <row r="29" spans="3:38" ht="13.4" customHeight="1" thickBot="1" x14ac:dyDescent="0.25">
      <c r="C29" s="17"/>
      <c r="D29" s="18"/>
      <c r="E29" s="18"/>
      <c r="F29" s="18"/>
      <c r="G29" s="18"/>
      <c r="H29" s="18"/>
      <c r="I29" s="18"/>
      <c r="J29" s="28"/>
      <c r="K29" s="28"/>
      <c r="L29" s="28"/>
      <c r="M29" s="18"/>
      <c r="N29" s="19"/>
      <c r="T29" s="844"/>
      <c r="U29" s="845"/>
      <c r="AA29" s="4"/>
      <c r="AH29" s="11"/>
      <c r="AI29" s="11"/>
      <c r="AJ29" s="11"/>
      <c r="AL29" s="14"/>
    </row>
    <row r="30" spans="3:38" ht="13.4" customHeight="1" thickBot="1" x14ac:dyDescent="0.25">
      <c r="T30" s="844"/>
      <c r="U30" s="845"/>
      <c r="AA30" s="4"/>
      <c r="AG30" s="11"/>
      <c r="AH30" s="11"/>
      <c r="AI30" s="11"/>
      <c r="AL30" s="14"/>
    </row>
    <row r="31" spans="3:38" ht="13.4" customHeight="1" x14ac:dyDescent="0.2">
      <c r="C31" s="20" t="s">
        <v>100</v>
      </c>
      <c r="D31" s="21"/>
      <c r="E31" s="21"/>
      <c r="F31" s="21"/>
      <c r="G31" s="21"/>
      <c r="H31" s="21"/>
      <c r="I31" s="21"/>
      <c r="J31" s="21"/>
      <c r="K31" s="21"/>
      <c r="L31" s="21"/>
      <c r="M31" s="21"/>
      <c r="N31" s="24"/>
      <c r="T31" s="844"/>
      <c r="U31" s="845"/>
      <c r="AA31" s="4"/>
      <c r="AC31" s="835"/>
      <c r="AD31" s="836"/>
      <c r="AE31" s="836"/>
      <c r="AF31" s="836"/>
      <c r="AG31" s="836"/>
      <c r="AH31" s="836"/>
      <c r="AI31" s="836"/>
      <c r="AJ31" s="836"/>
      <c r="AK31" s="837"/>
      <c r="AL31" s="14"/>
    </row>
    <row r="32" spans="3:38" ht="13.4" customHeight="1" x14ac:dyDescent="0.2">
      <c r="C32" s="4"/>
      <c r="D32" s="277" t="s">
        <v>101</v>
      </c>
      <c r="N32" s="14"/>
      <c r="T32" s="844"/>
      <c r="U32" s="845"/>
      <c r="AA32" s="4"/>
      <c r="AC32" s="838"/>
      <c r="AD32" s="839"/>
      <c r="AE32" s="839"/>
      <c r="AF32" s="839"/>
      <c r="AG32" s="839"/>
      <c r="AH32" s="839"/>
      <c r="AI32" s="839"/>
      <c r="AJ32" s="839"/>
      <c r="AK32" s="840"/>
      <c r="AL32" s="14"/>
    </row>
    <row r="33" spans="3:38" ht="13.4" customHeight="1" x14ac:dyDescent="0.2">
      <c r="C33" s="4"/>
      <c r="E33" s="835"/>
      <c r="F33" s="836"/>
      <c r="G33" s="836"/>
      <c r="H33" s="836"/>
      <c r="I33" s="836"/>
      <c r="J33" s="836"/>
      <c r="K33" s="836"/>
      <c r="L33" s="836"/>
      <c r="M33" s="837"/>
      <c r="N33" s="14"/>
      <c r="P33" t="s">
        <v>102</v>
      </c>
      <c r="T33" s="844"/>
      <c r="U33" s="845"/>
      <c r="AA33" s="4"/>
      <c r="AH33" s="11"/>
      <c r="AI33" s="11"/>
      <c r="AJ33" s="11"/>
      <c r="AL33" s="14"/>
    </row>
    <row r="34" spans="3:38" ht="13.4" customHeight="1" x14ac:dyDescent="0.2">
      <c r="C34" s="4"/>
      <c r="E34" s="838"/>
      <c r="F34" s="839"/>
      <c r="G34" s="839"/>
      <c r="H34" s="839"/>
      <c r="I34" s="839"/>
      <c r="J34" s="839"/>
      <c r="K34" s="839"/>
      <c r="L34" s="839"/>
      <c r="M34" s="840"/>
      <c r="N34" s="14"/>
      <c r="T34" s="844"/>
      <c r="U34" s="845"/>
      <c r="AA34" s="4"/>
      <c r="AC34" s="835"/>
      <c r="AD34" s="836"/>
      <c r="AE34" s="836"/>
      <c r="AF34" s="836"/>
      <c r="AG34" s="836"/>
      <c r="AH34" s="836"/>
      <c r="AI34" s="836"/>
      <c r="AJ34" s="836"/>
      <c r="AK34" s="837"/>
      <c r="AL34" s="14"/>
    </row>
    <row r="35" spans="3:38" ht="13.4" customHeight="1" x14ac:dyDescent="0.2">
      <c r="C35" s="4"/>
      <c r="E35" s="15"/>
      <c r="F35" s="15"/>
      <c r="G35" s="15"/>
      <c r="H35" s="15"/>
      <c r="I35" s="16"/>
      <c r="J35" s="16"/>
      <c r="K35" s="16"/>
      <c r="L35" s="16"/>
      <c r="M35" s="16"/>
      <c r="N35" s="14"/>
      <c r="T35" s="844"/>
      <c r="U35" s="845"/>
      <c r="AA35" s="4"/>
      <c r="AC35" s="838"/>
      <c r="AD35" s="839"/>
      <c r="AE35" s="839"/>
      <c r="AF35" s="839"/>
      <c r="AG35" s="839"/>
      <c r="AH35" s="839"/>
      <c r="AI35" s="839"/>
      <c r="AJ35" s="839"/>
      <c r="AK35" s="840"/>
      <c r="AL35" s="14"/>
    </row>
    <row r="36" spans="3:38" ht="13.4" customHeight="1" thickBot="1" x14ac:dyDescent="0.25">
      <c r="C36" s="4"/>
      <c r="E36" s="835"/>
      <c r="F36" s="836"/>
      <c r="G36" s="836"/>
      <c r="H36" s="836"/>
      <c r="I36" s="836"/>
      <c r="J36" s="836"/>
      <c r="K36" s="836"/>
      <c r="L36" s="836"/>
      <c r="M36" s="837"/>
      <c r="N36" s="14"/>
      <c r="T36" s="844"/>
      <c r="U36" s="845"/>
      <c r="AA36" s="17"/>
      <c r="AB36" s="18"/>
      <c r="AC36" s="18"/>
      <c r="AD36" s="18"/>
      <c r="AE36" s="18"/>
      <c r="AF36" s="18"/>
      <c r="AG36" s="18"/>
      <c r="AH36" s="18"/>
      <c r="AI36" s="18"/>
      <c r="AJ36" s="18"/>
      <c r="AK36" s="18"/>
      <c r="AL36" s="19"/>
    </row>
    <row r="37" spans="3:38" ht="13.4" customHeight="1" thickBot="1" x14ac:dyDescent="0.25">
      <c r="C37" s="4"/>
      <c r="E37" s="838"/>
      <c r="F37" s="839"/>
      <c r="G37" s="839"/>
      <c r="H37" s="839"/>
      <c r="I37" s="839"/>
      <c r="J37" s="839"/>
      <c r="K37" s="839"/>
      <c r="L37" s="839"/>
      <c r="M37" s="840"/>
      <c r="N37" s="14"/>
      <c r="T37" s="844"/>
      <c r="U37" s="845"/>
    </row>
    <row r="38" spans="3:38" ht="13.4" customHeight="1" thickBot="1" x14ac:dyDescent="0.25">
      <c r="C38" s="17"/>
      <c r="D38" s="18"/>
      <c r="E38" s="18"/>
      <c r="F38" s="18"/>
      <c r="G38" s="18"/>
      <c r="H38" s="18"/>
      <c r="I38" s="18"/>
      <c r="J38" s="18"/>
      <c r="K38" s="18"/>
      <c r="L38" s="18"/>
      <c r="M38" s="18"/>
      <c r="N38" s="19"/>
      <c r="T38" s="844"/>
      <c r="U38" s="845"/>
      <c r="AA38" s="8" t="s">
        <v>103</v>
      </c>
      <c r="AB38" s="9"/>
      <c r="AC38" s="9"/>
      <c r="AD38" s="9"/>
      <c r="AE38" s="9"/>
      <c r="AF38" s="9"/>
      <c r="AG38" s="9"/>
      <c r="AH38" s="9"/>
      <c r="AI38" s="9"/>
      <c r="AJ38" s="9"/>
      <c r="AK38" s="9"/>
      <c r="AL38" s="10"/>
    </row>
    <row r="39" spans="3:38" ht="13.4" customHeight="1" thickBot="1" x14ac:dyDescent="0.25">
      <c r="T39" s="844"/>
      <c r="U39" s="845"/>
      <c r="AA39" s="12"/>
      <c r="AB39" t="s">
        <v>95</v>
      </c>
      <c r="AG39" s="11"/>
      <c r="AH39" s="11"/>
      <c r="AI39" s="11"/>
      <c r="AL39" s="13"/>
    </row>
    <row r="40" spans="3:38" ht="13.4" customHeight="1" x14ac:dyDescent="0.2">
      <c r="C40" s="20" t="s">
        <v>104</v>
      </c>
      <c r="D40" s="21"/>
      <c r="E40" s="21"/>
      <c r="F40" s="21"/>
      <c r="G40" s="21"/>
      <c r="H40" s="21"/>
      <c r="I40" s="21"/>
      <c r="J40" s="21"/>
      <c r="K40" s="21"/>
      <c r="L40" s="21"/>
      <c r="M40" s="21"/>
      <c r="N40" s="24"/>
      <c r="T40" s="844"/>
      <c r="U40" s="845"/>
      <c r="AA40" s="4"/>
      <c r="AC40" s="835"/>
      <c r="AD40" s="836"/>
      <c r="AE40" s="836"/>
      <c r="AF40" s="836"/>
      <c r="AG40" s="836"/>
      <c r="AH40" s="836"/>
      <c r="AI40" s="836"/>
      <c r="AJ40" s="836"/>
      <c r="AK40" s="837"/>
      <c r="AL40" s="14"/>
    </row>
    <row r="41" spans="3:38" x14ac:dyDescent="0.2">
      <c r="C41" s="29"/>
      <c r="D41" s="30" t="s">
        <v>105</v>
      </c>
      <c r="E41" s="841"/>
      <c r="F41" s="841"/>
      <c r="G41" s="841"/>
      <c r="H41" s="841"/>
      <c r="I41" s="841"/>
      <c r="J41" s="841"/>
      <c r="K41" s="841"/>
      <c r="L41" t="s">
        <v>106</v>
      </c>
      <c r="N41" s="14"/>
      <c r="T41" s="844"/>
      <c r="U41" s="845"/>
      <c r="AA41" s="4"/>
      <c r="AC41" s="838"/>
      <c r="AD41" s="839"/>
      <c r="AE41" s="839"/>
      <c r="AF41" s="839"/>
      <c r="AG41" s="839"/>
      <c r="AH41" s="839"/>
      <c r="AI41" s="839"/>
      <c r="AJ41" s="839"/>
      <c r="AK41" s="840"/>
      <c r="AL41" s="14"/>
    </row>
    <row r="42" spans="3:38" x14ac:dyDescent="0.2">
      <c r="C42" s="4"/>
      <c r="E42" s="835"/>
      <c r="F42" s="836"/>
      <c r="G42" s="836"/>
      <c r="H42" s="836"/>
      <c r="I42" s="836"/>
      <c r="J42" s="836"/>
      <c r="K42" s="836"/>
      <c r="L42" s="836"/>
      <c r="M42" s="837"/>
      <c r="N42" s="14"/>
      <c r="T42" s="844"/>
      <c r="U42" s="845"/>
      <c r="V42" s="2"/>
      <c r="W42" s="2"/>
      <c r="X42" s="2"/>
      <c r="Y42" s="2"/>
      <c r="Z42" s="2"/>
      <c r="AA42" s="4"/>
      <c r="AL42" s="14"/>
    </row>
    <row r="43" spans="3:38" x14ac:dyDescent="0.2">
      <c r="C43" s="4"/>
      <c r="E43" s="838"/>
      <c r="F43" s="839"/>
      <c r="G43" s="839"/>
      <c r="H43" s="839"/>
      <c r="I43" s="839"/>
      <c r="J43" s="839"/>
      <c r="K43" s="839"/>
      <c r="L43" s="839"/>
      <c r="M43" s="840"/>
      <c r="N43" s="14"/>
      <c r="O43" s="30" t="s">
        <v>105</v>
      </c>
      <c r="P43" s="848"/>
      <c r="Q43" s="848"/>
      <c r="R43" s="848"/>
      <c r="S43" s="2" t="s">
        <v>106</v>
      </c>
      <c r="T43" s="844"/>
      <c r="U43" s="845"/>
      <c r="V43" s="5"/>
      <c r="W43" t="s">
        <v>99</v>
      </c>
      <c r="Y43" s="5"/>
      <c r="Z43" s="5"/>
      <c r="AA43" s="4"/>
      <c r="AB43" t="s">
        <v>98</v>
      </c>
      <c r="AG43" s="11"/>
      <c r="AH43" s="11"/>
      <c r="AI43" s="11"/>
      <c r="AL43" s="14"/>
    </row>
    <row r="44" spans="3:38" ht="13.4" customHeight="1" x14ac:dyDescent="0.2">
      <c r="C44" s="4"/>
      <c r="E44" s="15"/>
      <c r="F44" s="15"/>
      <c r="G44" s="15"/>
      <c r="H44" s="15"/>
      <c r="I44" s="16"/>
      <c r="J44" s="16"/>
      <c r="K44" s="16"/>
      <c r="L44" s="16"/>
      <c r="M44" s="16"/>
      <c r="N44" s="14"/>
      <c r="T44" s="844"/>
      <c r="U44" s="845"/>
      <c r="V44" s="2"/>
      <c r="W44" s="2"/>
      <c r="X44" s="2"/>
      <c r="Y44" s="2"/>
      <c r="Z44" s="2"/>
      <c r="AA44" s="4"/>
      <c r="AC44" s="835"/>
      <c r="AD44" s="836"/>
      <c r="AE44" s="836"/>
      <c r="AF44" s="836"/>
      <c r="AG44" s="836"/>
      <c r="AH44" s="836"/>
      <c r="AI44" s="836"/>
      <c r="AJ44" s="836"/>
      <c r="AK44" s="837"/>
      <c r="AL44" s="14"/>
    </row>
    <row r="45" spans="3:38" x14ac:dyDescent="0.2">
      <c r="C45" s="4"/>
      <c r="E45" s="835"/>
      <c r="F45" s="836"/>
      <c r="G45" s="836"/>
      <c r="H45" s="836"/>
      <c r="I45" s="836"/>
      <c r="J45" s="836"/>
      <c r="K45" s="836"/>
      <c r="L45" s="836"/>
      <c r="M45" s="837"/>
      <c r="N45" s="14"/>
      <c r="T45" s="844"/>
      <c r="U45" s="845"/>
      <c r="AA45" s="4"/>
      <c r="AC45" s="838"/>
      <c r="AD45" s="839"/>
      <c r="AE45" s="839"/>
      <c r="AF45" s="839"/>
      <c r="AG45" s="839"/>
      <c r="AH45" s="839"/>
      <c r="AI45" s="839"/>
      <c r="AJ45" s="839"/>
      <c r="AK45" s="840"/>
      <c r="AL45" s="14"/>
    </row>
    <row r="46" spans="3:38" x14ac:dyDescent="0.2">
      <c r="C46" s="4"/>
      <c r="E46" s="838"/>
      <c r="F46" s="839"/>
      <c r="G46" s="839"/>
      <c r="H46" s="839"/>
      <c r="I46" s="839"/>
      <c r="J46" s="839"/>
      <c r="K46" s="839"/>
      <c r="L46" s="839"/>
      <c r="M46" s="840"/>
      <c r="N46" s="14"/>
      <c r="T46" s="844"/>
      <c r="U46" s="845"/>
      <c r="AA46" s="4"/>
      <c r="AH46" s="11"/>
      <c r="AI46" s="11"/>
      <c r="AJ46" s="11"/>
      <c r="AL46" s="14"/>
    </row>
    <row r="47" spans="3:38" ht="13.5" thickBot="1" x14ac:dyDescent="0.25">
      <c r="C47" s="17"/>
      <c r="D47" s="18"/>
      <c r="E47" s="18"/>
      <c r="F47" s="18"/>
      <c r="G47" s="18"/>
      <c r="H47" s="18"/>
      <c r="I47" s="18"/>
      <c r="J47" s="18"/>
      <c r="K47" s="18"/>
      <c r="L47" s="18"/>
      <c r="M47" s="18"/>
      <c r="N47" s="19"/>
      <c r="T47" s="844"/>
      <c r="U47" s="845"/>
      <c r="AA47" s="4"/>
      <c r="AG47" s="11"/>
      <c r="AH47" s="11"/>
      <c r="AI47" s="11"/>
      <c r="AL47" s="14"/>
    </row>
    <row r="48" spans="3:38" ht="13.4" customHeight="1" x14ac:dyDescent="0.2">
      <c r="T48" s="844"/>
      <c r="U48" s="845"/>
      <c r="AA48" s="4"/>
      <c r="AC48" s="835"/>
      <c r="AD48" s="836"/>
      <c r="AE48" s="836"/>
      <c r="AF48" s="836"/>
      <c r="AG48" s="836"/>
      <c r="AH48" s="836"/>
      <c r="AI48" s="836"/>
      <c r="AJ48" s="836"/>
      <c r="AK48" s="837"/>
      <c r="AL48" s="14"/>
    </row>
    <row r="49" spans="20:38" x14ac:dyDescent="0.2">
      <c r="T49" s="844"/>
      <c r="U49" s="845"/>
      <c r="AA49" s="4"/>
      <c r="AC49" s="838"/>
      <c r="AD49" s="839"/>
      <c r="AE49" s="839"/>
      <c r="AF49" s="839"/>
      <c r="AG49" s="839"/>
      <c r="AH49" s="839"/>
      <c r="AI49" s="839"/>
      <c r="AJ49" s="839"/>
      <c r="AK49" s="840"/>
      <c r="AL49" s="14"/>
    </row>
    <row r="50" spans="20:38" ht="13.5" thickBot="1" x14ac:dyDescent="0.25">
      <c r="T50" s="844"/>
      <c r="U50" s="845"/>
      <c r="AA50" s="17"/>
      <c r="AB50" s="18"/>
      <c r="AC50" s="18"/>
      <c r="AD50" s="18"/>
      <c r="AE50" s="18"/>
      <c r="AF50" s="18"/>
      <c r="AG50" s="18"/>
      <c r="AH50" s="18"/>
      <c r="AI50" s="18"/>
      <c r="AJ50" s="18"/>
      <c r="AK50" s="18"/>
      <c r="AL50" s="19"/>
    </row>
    <row r="51" spans="20:38" ht="13.5" thickBot="1" x14ac:dyDescent="0.25">
      <c r="T51" s="844"/>
      <c r="U51" s="845"/>
    </row>
    <row r="52" spans="20:38" ht="13.4" customHeight="1" x14ac:dyDescent="0.2">
      <c r="T52" s="844"/>
      <c r="U52" s="845"/>
      <c r="AA52" s="8" t="s">
        <v>100</v>
      </c>
      <c r="AB52" s="9"/>
      <c r="AC52" s="9"/>
      <c r="AD52" s="9"/>
      <c r="AE52" s="9"/>
      <c r="AF52" s="9"/>
      <c r="AG52" s="9"/>
      <c r="AH52" s="9"/>
      <c r="AI52" s="9"/>
      <c r="AJ52" s="9"/>
      <c r="AK52" s="9"/>
      <c r="AL52" s="10"/>
    </row>
    <row r="53" spans="20:38" x14ac:dyDescent="0.2">
      <c r="T53" s="844"/>
      <c r="U53" s="845"/>
      <c r="AA53" s="12"/>
      <c r="AB53" t="s">
        <v>95</v>
      </c>
      <c r="AG53" s="11"/>
      <c r="AH53" s="11"/>
      <c r="AI53" s="11"/>
      <c r="AL53" s="13"/>
    </row>
    <row r="54" spans="20:38" ht="13.4" customHeight="1" x14ac:dyDescent="0.2">
      <c r="T54" s="844"/>
      <c r="U54" s="845"/>
      <c r="AA54" s="4"/>
      <c r="AC54" s="835"/>
      <c r="AD54" s="836"/>
      <c r="AE54" s="836"/>
      <c r="AF54" s="836"/>
      <c r="AG54" s="836"/>
      <c r="AH54" s="836"/>
      <c r="AI54" s="836"/>
      <c r="AJ54" s="836"/>
      <c r="AK54" s="837"/>
      <c r="AL54" s="14"/>
    </row>
    <row r="55" spans="20:38" ht="13.4" customHeight="1" x14ac:dyDescent="0.2">
      <c r="T55" s="844"/>
      <c r="U55" s="845"/>
      <c r="AA55" s="4"/>
      <c r="AC55" s="838"/>
      <c r="AD55" s="839"/>
      <c r="AE55" s="839"/>
      <c r="AF55" s="839"/>
      <c r="AG55" s="839"/>
      <c r="AH55" s="839"/>
      <c r="AI55" s="839"/>
      <c r="AJ55" s="839"/>
      <c r="AK55" s="840"/>
      <c r="AL55" s="14"/>
    </row>
    <row r="56" spans="20:38" ht="13.4" customHeight="1" x14ac:dyDescent="0.2">
      <c r="T56" s="844"/>
      <c r="U56" s="845"/>
      <c r="AA56" s="4"/>
      <c r="AH56" s="11"/>
      <c r="AI56" s="11"/>
      <c r="AJ56" s="11"/>
      <c r="AL56" s="14"/>
    </row>
    <row r="57" spans="20:38" ht="13.4" customHeight="1" x14ac:dyDescent="0.2">
      <c r="T57" s="844"/>
      <c r="U57" s="845"/>
      <c r="V57" s="5"/>
      <c r="W57" t="s">
        <v>99</v>
      </c>
      <c r="Y57" s="5"/>
      <c r="Z57" s="5"/>
      <c r="AA57" s="4"/>
      <c r="AB57" t="s">
        <v>98</v>
      </c>
      <c r="AG57" s="11"/>
      <c r="AH57" s="11"/>
      <c r="AI57" s="11"/>
      <c r="AL57" s="14"/>
    </row>
    <row r="58" spans="20:38" ht="13.4" customHeight="1" x14ac:dyDescent="0.2">
      <c r="T58" s="844"/>
      <c r="U58" s="845"/>
      <c r="V58" s="2"/>
      <c r="W58" s="2"/>
      <c r="X58" s="2"/>
      <c r="Y58" s="2"/>
      <c r="Z58" s="2"/>
      <c r="AA58" s="4"/>
      <c r="AC58" s="835"/>
      <c r="AD58" s="836"/>
      <c r="AE58" s="836"/>
      <c r="AF58" s="836"/>
      <c r="AG58" s="836"/>
      <c r="AH58" s="836"/>
      <c r="AI58" s="836"/>
      <c r="AJ58" s="836"/>
      <c r="AK58" s="837"/>
      <c r="AL58" s="14"/>
    </row>
    <row r="59" spans="20:38" x14ac:dyDescent="0.2">
      <c r="T59" s="844"/>
      <c r="U59" s="845"/>
      <c r="AA59" s="4"/>
      <c r="AC59" s="838"/>
      <c r="AD59" s="839"/>
      <c r="AE59" s="839"/>
      <c r="AF59" s="839"/>
      <c r="AG59" s="839"/>
      <c r="AH59" s="839"/>
      <c r="AI59" s="839"/>
      <c r="AJ59" s="839"/>
      <c r="AK59" s="840"/>
      <c r="AL59" s="14"/>
    </row>
    <row r="60" spans="20:38" x14ac:dyDescent="0.2">
      <c r="T60" s="844"/>
      <c r="U60" s="845"/>
      <c r="AA60" s="4"/>
      <c r="AH60" s="11"/>
      <c r="AI60" s="11"/>
      <c r="AJ60" s="11"/>
      <c r="AL60" s="14"/>
    </row>
    <row r="61" spans="20:38" x14ac:dyDescent="0.2">
      <c r="T61" s="844"/>
      <c r="U61" s="845"/>
      <c r="AA61" s="4"/>
      <c r="AG61" s="11"/>
      <c r="AH61" s="11"/>
      <c r="AI61" s="11"/>
      <c r="AL61" s="14"/>
    </row>
    <row r="62" spans="20:38" x14ac:dyDescent="0.2">
      <c r="T62" s="844"/>
      <c r="U62" s="845"/>
      <c r="AA62" s="4"/>
      <c r="AC62" s="835"/>
      <c r="AD62" s="836"/>
      <c r="AE62" s="836"/>
      <c r="AF62" s="836"/>
      <c r="AG62" s="836"/>
      <c r="AH62" s="836"/>
      <c r="AI62" s="836"/>
      <c r="AJ62" s="836"/>
      <c r="AK62" s="837"/>
      <c r="AL62" s="14"/>
    </row>
    <row r="63" spans="20:38" x14ac:dyDescent="0.2">
      <c r="T63" s="844"/>
      <c r="U63" s="845"/>
      <c r="AA63" s="4"/>
      <c r="AC63" s="838"/>
      <c r="AD63" s="839"/>
      <c r="AE63" s="839"/>
      <c r="AF63" s="839"/>
      <c r="AG63" s="839"/>
      <c r="AH63" s="839"/>
      <c r="AI63" s="839"/>
      <c r="AJ63" s="839"/>
      <c r="AK63" s="840"/>
      <c r="AL63" s="14"/>
    </row>
    <row r="64" spans="20:38" ht="13.5" thickBot="1" x14ac:dyDescent="0.25">
      <c r="T64" s="844"/>
      <c r="U64" s="845"/>
      <c r="AA64" s="17"/>
      <c r="AB64" s="18"/>
      <c r="AC64" s="18"/>
      <c r="AD64" s="18"/>
      <c r="AE64" s="18"/>
      <c r="AF64" s="18"/>
      <c r="AG64" s="18"/>
      <c r="AH64" s="18"/>
      <c r="AI64" s="18"/>
      <c r="AJ64" s="18"/>
      <c r="AK64" s="18"/>
      <c r="AL64" s="19"/>
    </row>
    <row r="65" spans="20:38" ht="13.4" customHeight="1" thickBot="1" x14ac:dyDescent="0.25">
      <c r="T65" s="844"/>
      <c r="U65" s="845"/>
    </row>
    <row r="66" spans="20:38" x14ac:dyDescent="0.2">
      <c r="T66" s="844"/>
      <c r="U66" s="845"/>
      <c r="AA66" s="20" t="s">
        <v>104</v>
      </c>
      <c r="AB66" s="21"/>
      <c r="AC66" s="22"/>
      <c r="AD66" s="22"/>
      <c r="AE66" s="22"/>
      <c r="AF66" s="22"/>
      <c r="AG66" s="23"/>
      <c r="AH66" s="23"/>
      <c r="AI66" s="23"/>
      <c r="AJ66" s="23"/>
      <c r="AK66" s="23"/>
      <c r="AL66" s="24"/>
    </row>
    <row r="67" spans="20:38" x14ac:dyDescent="0.2">
      <c r="T67" s="844"/>
      <c r="U67" s="845"/>
      <c r="V67" s="5"/>
      <c r="W67" s="5"/>
      <c r="X67" s="5"/>
      <c r="Y67" s="5"/>
      <c r="Z67" s="5"/>
      <c r="AA67" s="4"/>
      <c r="AB67" t="s">
        <v>107</v>
      </c>
      <c r="AC67" s="841"/>
      <c r="AD67" s="841"/>
      <c r="AE67" s="841"/>
      <c r="AF67" s="841"/>
      <c r="AG67" s="841"/>
      <c r="AH67" s="841"/>
      <c r="AI67" s="841"/>
      <c r="AJ67" t="s">
        <v>106</v>
      </c>
      <c r="AL67" s="14"/>
    </row>
    <row r="68" spans="20:38" x14ac:dyDescent="0.2">
      <c r="T68" s="844"/>
      <c r="U68" s="845"/>
      <c r="V68" s="30" t="s">
        <v>105</v>
      </c>
      <c r="W68" s="848"/>
      <c r="X68" s="848"/>
      <c r="Y68" s="848"/>
      <c r="Z68" s="2" t="s">
        <v>106</v>
      </c>
      <c r="AA68" s="29"/>
      <c r="AB68" s="2"/>
      <c r="AC68" s="835"/>
      <c r="AD68" s="836"/>
      <c r="AE68" s="836"/>
      <c r="AF68" s="836"/>
      <c r="AG68" s="836"/>
      <c r="AH68" s="836"/>
      <c r="AI68" s="836"/>
      <c r="AJ68" s="836"/>
      <c r="AK68" s="837"/>
      <c r="AL68" s="14"/>
    </row>
    <row r="69" spans="20:38" x14ac:dyDescent="0.2">
      <c r="T69" s="844"/>
      <c r="U69" s="845"/>
      <c r="AA69" s="4"/>
      <c r="AC69" s="838"/>
      <c r="AD69" s="839"/>
      <c r="AE69" s="839"/>
      <c r="AF69" s="839"/>
      <c r="AG69" s="839"/>
      <c r="AH69" s="839"/>
      <c r="AI69" s="839"/>
      <c r="AJ69" s="839"/>
      <c r="AK69" s="840"/>
      <c r="AL69" s="14"/>
    </row>
    <row r="70" spans="20:38" x14ac:dyDescent="0.2">
      <c r="T70" s="844"/>
      <c r="U70" s="845"/>
      <c r="AA70" s="4"/>
      <c r="AC70" s="25"/>
      <c r="AD70" s="25"/>
      <c r="AE70" s="25"/>
      <c r="AF70" s="25"/>
      <c r="AG70" s="26"/>
      <c r="AH70" s="26"/>
      <c r="AI70" s="26"/>
      <c r="AJ70" s="26"/>
      <c r="AK70" s="26"/>
      <c r="AL70" s="14"/>
    </row>
    <row r="71" spans="20:38" x14ac:dyDescent="0.2">
      <c r="T71" s="844"/>
      <c r="U71" s="845"/>
      <c r="AA71" s="4"/>
      <c r="AB71" s="2"/>
      <c r="AC71" s="835"/>
      <c r="AD71" s="836"/>
      <c r="AE71" s="836"/>
      <c r="AF71" s="836"/>
      <c r="AG71" s="836"/>
      <c r="AH71" s="836"/>
      <c r="AI71" s="836"/>
      <c r="AJ71" s="836"/>
      <c r="AK71" s="837"/>
      <c r="AL71" s="14"/>
    </row>
    <row r="72" spans="20:38" x14ac:dyDescent="0.2">
      <c r="T72" s="844"/>
      <c r="U72" s="845"/>
      <c r="AA72" s="4"/>
      <c r="AC72" s="838"/>
      <c r="AD72" s="839"/>
      <c r="AE72" s="839"/>
      <c r="AF72" s="839"/>
      <c r="AG72" s="839"/>
      <c r="AH72" s="839"/>
      <c r="AI72" s="839"/>
      <c r="AJ72" s="839"/>
      <c r="AK72" s="840"/>
      <c r="AL72" s="14"/>
    </row>
    <row r="73" spans="20:38" ht="13.5" thickBot="1" x14ac:dyDescent="0.25">
      <c r="T73" s="846"/>
      <c r="U73" s="847"/>
      <c r="AA73" s="17"/>
      <c r="AB73" s="18"/>
      <c r="AC73" s="18"/>
      <c r="AD73" s="18"/>
      <c r="AE73" s="18"/>
      <c r="AF73" s="18"/>
      <c r="AG73" s="18"/>
      <c r="AH73" s="18"/>
      <c r="AI73" s="18"/>
      <c r="AJ73" s="18"/>
      <c r="AK73" s="18"/>
      <c r="AL73" s="19"/>
    </row>
  </sheetData>
  <mergeCells count="35">
    <mergeCell ref="I4:V4"/>
    <mergeCell ref="C4:H4"/>
    <mergeCell ref="C12:D12"/>
    <mergeCell ref="E12:AL12"/>
    <mergeCell ref="C9:AL10"/>
    <mergeCell ref="C6:AL7"/>
    <mergeCell ref="C11:D11"/>
    <mergeCell ref="E11:AL11"/>
    <mergeCell ref="AC31:AK32"/>
    <mergeCell ref="T15:U73"/>
    <mergeCell ref="E17:M18"/>
    <mergeCell ref="AC17:AK18"/>
    <mergeCell ref="E20:M21"/>
    <mergeCell ref="AC20:AK21"/>
    <mergeCell ref="AC34:AK35"/>
    <mergeCell ref="AC40:AK41"/>
    <mergeCell ref="P43:R43"/>
    <mergeCell ref="AC67:AI67"/>
    <mergeCell ref="W68:Y68"/>
    <mergeCell ref="AC68:AK69"/>
    <mergeCell ref="E24:M25"/>
    <mergeCell ref="AC24:AK25"/>
    <mergeCell ref="E27:M28"/>
    <mergeCell ref="AC27:AK28"/>
    <mergeCell ref="AC71:AK72"/>
    <mergeCell ref="AC62:AK63"/>
    <mergeCell ref="AC44:AK45"/>
    <mergeCell ref="AC48:AK49"/>
    <mergeCell ref="AC54:AK55"/>
    <mergeCell ref="AC58:AK59"/>
    <mergeCell ref="E33:M34"/>
    <mergeCell ref="E36:M37"/>
    <mergeCell ref="E45:M46"/>
    <mergeCell ref="E42:M43"/>
    <mergeCell ref="E41:K41"/>
  </mergeCells>
  <phoneticPr fontId="16"/>
  <printOptions horizontalCentered="1"/>
  <pageMargins left="0.70866141732283472" right="0.70866141732283472" top="0.74803149606299213" bottom="0.74803149606299213" header="0.31496062992125984" footer="0.31496062992125984"/>
  <pageSetup paperSize="9" scale="74" orientation="portrait" r:id="rId1"/>
  <headerFooter>
    <oddHeader xml:space="preserve">&amp;R&amp;U開示版・非開示版&amp;U
※上記いずれかに丸をつけてください。
</oddHead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48"/>
  <sheetViews>
    <sheetView showGridLines="0" view="pageBreakPreview" topLeftCell="A36" zoomScale="85" zoomScaleNormal="85" zoomScaleSheetLayoutView="85" workbookViewId="0">
      <selection activeCell="E12" sqref="E12"/>
    </sheetView>
  </sheetViews>
  <sheetFormatPr defaultColWidth="9" defaultRowHeight="13.5" customHeight="1" x14ac:dyDescent="0.2"/>
  <cols>
    <col min="1" max="1" width="2.90625" style="199" customWidth="1"/>
    <col min="2" max="2" width="4.08984375" style="199" customWidth="1"/>
    <col min="3" max="3" width="20.453125" style="199" customWidth="1"/>
    <col min="4" max="4" width="38.453125" style="199" customWidth="1"/>
    <col min="5" max="6" width="17.453125" style="199" customWidth="1"/>
    <col min="7" max="7" width="3.08984375" style="199" customWidth="1"/>
    <col min="8" max="16384" width="9" style="199"/>
  </cols>
  <sheetData>
    <row r="1" spans="1:9" ht="22.5" customHeight="1" x14ac:dyDescent="0.2">
      <c r="A1" s="197"/>
      <c r="B1" s="316" t="str">
        <f>コード!A1</f>
        <v>ビスフェノールA</v>
      </c>
      <c r="C1" s="198"/>
    </row>
    <row r="2" spans="1:9" ht="18" customHeight="1" x14ac:dyDescent="0.2">
      <c r="B2" s="402" t="s">
        <v>108</v>
      </c>
      <c r="C2" s="200"/>
      <c r="D2" s="200"/>
      <c r="E2" s="200"/>
      <c r="F2" s="200"/>
    </row>
    <row r="3" spans="1:9" ht="5.15" customHeight="1" x14ac:dyDescent="0.2">
      <c r="B3" s="200"/>
      <c r="C3" s="200"/>
      <c r="D3" s="200"/>
      <c r="E3" s="200"/>
      <c r="F3" s="200"/>
    </row>
    <row r="4" spans="1:9" s="201" customFormat="1" ht="18.649999999999999" customHeight="1" x14ac:dyDescent="0.2">
      <c r="B4" s="869" t="s">
        <v>109</v>
      </c>
      <c r="C4" s="870"/>
      <c r="D4" s="871" t="str">
        <f>IF(様式一覧表!D5="","",様式一覧表!D5)</f>
        <v/>
      </c>
      <c r="E4" s="872"/>
      <c r="F4" s="873"/>
    </row>
    <row r="5" spans="1:9" ht="8.9" customHeight="1" x14ac:dyDescent="0.2">
      <c r="A5" s="200"/>
      <c r="B5" s="200"/>
      <c r="C5" s="200"/>
      <c r="D5" s="200"/>
      <c r="E5" s="200"/>
      <c r="F5" s="200"/>
    </row>
    <row r="6" spans="1:9" ht="35.25" customHeight="1" x14ac:dyDescent="0.2">
      <c r="A6" s="200"/>
      <c r="B6" s="866" t="s">
        <v>110</v>
      </c>
      <c r="C6" s="866"/>
      <c r="D6" s="866"/>
      <c r="E6" s="866"/>
      <c r="F6" s="866"/>
    </row>
    <row r="7" spans="1:9" ht="79.5" customHeight="1" x14ac:dyDescent="0.2">
      <c r="A7" s="200" t="s">
        <v>111</v>
      </c>
      <c r="B7" s="867" t="s">
        <v>112</v>
      </c>
      <c r="C7" s="868"/>
      <c r="D7" s="866"/>
      <c r="E7" s="866"/>
      <c r="F7" s="866"/>
      <c r="G7" s="202"/>
      <c r="H7" s="202"/>
      <c r="I7" s="202"/>
    </row>
    <row r="8" spans="1:9" ht="45.65" customHeight="1" thickBot="1" x14ac:dyDescent="0.25">
      <c r="A8" s="200"/>
      <c r="B8" s="439" t="s">
        <v>113</v>
      </c>
      <c r="C8" s="580" t="s">
        <v>114</v>
      </c>
      <c r="D8" s="582" t="s">
        <v>115</v>
      </c>
      <c r="E8" s="576"/>
      <c r="F8" s="577"/>
    </row>
    <row r="9" spans="1:9" ht="22.5" customHeight="1" thickTop="1" x14ac:dyDescent="0.2">
      <c r="A9" s="200"/>
      <c r="B9" s="482">
        <v>1</v>
      </c>
      <c r="C9" s="581"/>
      <c r="D9" s="533"/>
      <c r="E9" s="578"/>
      <c r="F9" s="579"/>
    </row>
    <row r="10" spans="1:9" ht="22.5" customHeight="1" x14ac:dyDescent="0.2">
      <c r="A10" s="200"/>
      <c r="B10" s="483">
        <v>2</v>
      </c>
      <c r="C10" s="574"/>
      <c r="D10" s="599"/>
      <c r="E10" s="578"/>
      <c r="F10" s="578"/>
    </row>
    <row r="11" spans="1:9" ht="22.5" customHeight="1" x14ac:dyDescent="0.2">
      <c r="A11" s="200"/>
      <c r="B11" s="483">
        <v>3</v>
      </c>
      <c r="C11" s="574"/>
      <c r="D11" s="311"/>
      <c r="E11" s="578"/>
      <c r="F11" s="578"/>
    </row>
    <row r="12" spans="1:9" ht="22.5" customHeight="1" x14ac:dyDescent="0.2">
      <c r="A12" s="200"/>
      <c r="B12" s="483">
        <v>4</v>
      </c>
      <c r="C12" s="575"/>
      <c r="D12" s="599"/>
      <c r="E12" s="578"/>
      <c r="F12" s="578"/>
    </row>
    <row r="13" spans="1:9" ht="22.5" customHeight="1" x14ac:dyDescent="0.2">
      <c r="A13" s="200"/>
      <c r="B13" s="483">
        <v>5</v>
      </c>
      <c r="C13" s="574"/>
      <c r="D13" s="311"/>
      <c r="E13" s="578"/>
      <c r="F13" s="578"/>
    </row>
    <row r="14" spans="1:9" ht="22.5" customHeight="1" x14ac:dyDescent="0.2">
      <c r="A14" s="200"/>
      <c r="B14" s="483">
        <v>6</v>
      </c>
      <c r="C14" s="574"/>
      <c r="D14" s="311"/>
      <c r="E14" s="578"/>
      <c r="F14" s="578"/>
    </row>
    <row r="15" spans="1:9" ht="22.5" customHeight="1" x14ac:dyDescent="0.2">
      <c r="A15" s="200"/>
      <c r="B15" s="483">
        <v>7</v>
      </c>
      <c r="C15" s="574"/>
      <c r="D15" s="599"/>
      <c r="E15" s="578"/>
      <c r="F15" s="578"/>
    </row>
    <row r="16" spans="1:9" ht="22.5" customHeight="1" x14ac:dyDescent="0.2">
      <c r="A16" s="200"/>
      <c r="B16" s="483">
        <v>8</v>
      </c>
      <c r="C16" s="574"/>
      <c r="D16" s="311"/>
      <c r="E16" s="578"/>
      <c r="F16" s="578"/>
    </row>
    <row r="17" spans="1:6" ht="22.5" customHeight="1" x14ac:dyDescent="0.2">
      <c r="A17" s="200"/>
      <c r="B17" s="483">
        <v>9</v>
      </c>
      <c r="C17" s="574"/>
      <c r="D17" s="311"/>
      <c r="E17" s="578"/>
      <c r="F17" s="578"/>
    </row>
    <row r="18" spans="1:6" ht="22.5" customHeight="1" x14ac:dyDescent="0.2">
      <c r="A18" s="200"/>
      <c r="B18" s="483">
        <v>10</v>
      </c>
      <c r="C18" s="574"/>
      <c r="D18" s="311"/>
      <c r="E18" s="578"/>
      <c r="F18" s="578"/>
    </row>
    <row r="19" spans="1:6" ht="22.5" customHeight="1" x14ac:dyDescent="0.2">
      <c r="A19" s="200"/>
      <c r="B19" s="483">
        <v>11</v>
      </c>
      <c r="C19" s="574"/>
      <c r="D19" s="311"/>
      <c r="E19" s="578"/>
      <c r="F19" s="578"/>
    </row>
    <row r="20" spans="1:6" ht="22.5" customHeight="1" x14ac:dyDescent="0.2">
      <c r="A20" s="200"/>
      <c r="B20" s="483">
        <v>12</v>
      </c>
      <c r="C20" s="574"/>
      <c r="D20" s="599"/>
      <c r="E20" s="578"/>
      <c r="F20" s="578"/>
    </row>
    <row r="21" spans="1:6" ht="22.5" customHeight="1" x14ac:dyDescent="0.2">
      <c r="A21" s="200"/>
      <c r="B21" s="483">
        <v>13</v>
      </c>
      <c r="C21" s="574"/>
      <c r="D21" s="311"/>
      <c r="E21" s="578"/>
      <c r="F21" s="578"/>
    </row>
    <row r="22" spans="1:6" ht="22.5" customHeight="1" x14ac:dyDescent="0.2">
      <c r="A22" s="200"/>
      <c r="B22" s="483">
        <v>14</v>
      </c>
      <c r="C22" s="574"/>
      <c r="D22" s="311"/>
      <c r="E22" s="578"/>
      <c r="F22" s="578"/>
    </row>
    <row r="23" spans="1:6" ht="22.5" customHeight="1" x14ac:dyDescent="0.2">
      <c r="A23" s="200"/>
      <c r="B23" s="483">
        <v>15</v>
      </c>
      <c r="C23" s="574"/>
      <c r="D23" s="599"/>
      <c r="E23" s="578"/>
      <c r="F23" s="578"/>
    </row>
    <row r="24" spans="1:6" ht="22.5" customHeight="1" x14ac:dyDescent="0.2">
      <c r="A24" s="200"/>
      <c r="B24" s="483">
        <v>16</v>
      </c>
      <c r="C24" s="574"/>
      <c r="D24" s="311"/>
      <c r="E24" s="578"/>
      <c r="F24" s="578"/>
    </row>
    <row r="25" spans="1:6" ht="22.5" customHeight="1" x14ac:dyDescent="0.2">
      <c r="A25" s="200"/>
      <c r="B25" s="483">
        <v>17</v>
      </c>
      <c r="C25" s="574"/>
      <c r="D25" s="599"/>
      <c r="E25" s="578"/>
      <c r="F25" s="578"/>
    </row>
    <row r="26" spans="1:6" ht="22.5" customHeight="1" x14ac:dyDescent="0.2">
      <c r="A26" s="200"/>
      <c r="B26" s="483">
        <v>18</v>
      </c>
      <c r="C26" s="574"/>
      <c r="D26" s="311"/>
      <c r="E26" s="578"/>
      <c r="F26" s="578"/>
    </row>
    <row r="27" spans="1:6" ht="22.5" customHeight="1" x14ac:dyDescent="0.2">
      <c r="A27" s="200"/>
      <c r="B27" s="483">
        <v>19</v>
      </c>
      <c r="C27" s="574"/>
      <c r="D27" s="311"/>
      <c r="E27" s="578"/>
      <c r="F27" s="578"/>
    </row>
    <row r="28" spans="1:6" ht="22.5" customHeight="1" x14ac:dyDescent="0.2">
      <c r="A28" s="200"/>
      <c r="B28" s="483">
        <v>20</v>
      </c>
      <c r="C28" s="574"/>
      <c r="D28" s="599"/>
      <c r="E28" s="578"/>
      <c r="F28" s="578"/>
    </row>
    <row r="29" spans="1:6" ht="22.5" customHeight="1" x14ac:dyDescent="0.2">
      <c r="A29" s="200"/>
      <c r="B29" s="483">
        <v>21</v>
      </c>
      <c r="C29" s="574"/>
      <c r="D29" s="599"/>
      <c r="E29" s="578"/>
      <c r="F29" s="578"/>
    </row>
    <row r="30" spans="1:6" ht="22.5" customHeight="1" x14ac:dyDescent="0.2">
      <c r="A30" s="200"/>
      <c r="B30" s="483">
        <v>22</v>
      </c>
      <c r="C30" s="574"/>
      <c r="D30" s="311"/>
      <c r="E30" s="578"/>
      <c r="F30" s="578"/>
    </row>
    <row r="31" spans="1:6" ht="22.5" customHeight="1" x14ac:dyDescent="0.2">
      <c r="A31" s="200"/>
      <c r="B31" s="483">
        <v>23</v>
      </c>
      <c r="C31" s="574"/>
      <c r="D31" s="311"/>
      <c r="E31" s="578"/>
      <c r="F31" s="578"/>
    </row>
    <row r="32" spans="1:6" ht="22.5" customHeight="1" x14ac:dyDescent="0.2">
      <c r="A32" s="200"/>
      <c r="B32" s="483">
        <v>24</v>
      </c>
      <c r="C32" s="574"/>
      <c r="D32" s="311"/>
      <c r="E32" s="578"/>
      <c r="F32" s="578"/>
    </row>
    <row r="33" spans="1:6" ht="22.5" customHeight="1" x14ac:dyDescent="0.2">
      <c r="A33" s="200"/>
      <c r="B33" s="483">
        <v>25</v>
      </c>
      <c r="C33" s="574"/>
      <c r="D33" s="311"/>
      <c r="E33" s="578"/>
      <c r="F33" s="578"/>
    </row>
    <row r="34" spans="1:6" ht="22.5" customHeight="1" x14ac:dyDescent="0.2">
      <c r="A34" s="200"/>
      <c r="B34" s="483">
        <v>26</v>
      </c>
      <c r="C34" s="574"/>
      <c r="D34" s="311"/>
      <c r="E34" s="578"/>
      <c r="F34" s="578"/>
    </row>
    <row r="35" spans="1:6" ht="22.5" customHeight="1" x14ac:dyDescent="0.2">
      <c r="A35" s="200"/>
      <c r="B35" s="483">
        <v>27</v>
      </c>
      <c r="C35" s="574"/>
      <c r="D35" s="311"/>
      <c r="E35" s="578"/>
      <c r="F35" s="578"/>
    </row>
    <row r="36" spans="1:6" ht="22.5" customHeight="1" x14ac:dyDescent="0.2">
      <c r="A36" s="200"/>
      <c r="B36" s="483">
        <v>28</v>
      </c>
      <c r="C36" s="574"/>
      <c r="D36" s="311"/>
      <c r="E36" s="578"/>
      <c r="F36" s="578"/>
    </row>
    <row r="37" spans="1:6" ht="22.5" customHeight="1" x14ac:dyDescent="0.2">
      <c r="A37" s="200"/>
      <c r="B37" s="483">
        <v>29</v>
      </c>
      <c r="C37" s="574"/>
      <c r="D37" s="599"/>
      <c r="E37" s="578"/>
      <c r="F37" s="578"/>
    </row>
    <row r="38" spans="1:6" ht="22.5" customHeight="1" x14ac:dyDescent="0.2">
      <c r="A38" s="200"/>
      <c r="B38" s="483">
        <v>30</v>
      </c>
      <c r="C38" s="574"/>
      <c r="D38" s="311"/>
      <c r="E38" s="578"/>
      <c r="F38" s="578"/>
    </row>
    <row r="39" spans="1:6" ht="22.5" customHeight="1" x14ac:dyDescent="0.2">
      <c r="A39" s="200"/>
      <c r="B39" s="483">
        <v>31</v>
      </c>
      <c r="C39" s="574"/>
      <c r="D39" s="311"/>
      <c r="E39" s="578"/>
      <c r="F39" s="578"/>
    </row>
    <row r="40" spans="1:6" ht="22.5" customHeight="1" x14ac:dyDescent="0.2">
      <c r="A40" s="200"/>
      <c r="B40" s="483">
        <v>32</v>
      </c>
      <c r="C40" s="574"/>
      <c r="D40" s="599"/>
      <c r="E40" s="578"/>
      <c r="F40" s="578"/>
    </row>
    <row r="41" spans="1:6" ht="22.5" customHeight="1" x14ac:dyDescent="0.2">
      <c r="A41" s="200"/>
      <c r="B41" s="483">
        <v>33</v>
      </c>
      <c r="C41" s="574"/>
      <c r="D41" s="311"/>
      <c r="E41" s="578"/>
      <c r="F41" s="578"/>
    </row>
    <row r="42" spans="1:6" ht="22.5" customHeight="1" x14ac:dyDescent="0.2">
      <c r="A42" s="200"/>
      <c r="B42" s="483">
        <v>34</v>
      </c>
      <c r="C42" s="574"/>
      <c r="D42" s="599"/>
      <c r="E42" s="578"/>
      <c r="F42" s="578"/>
    </row>
    <row r="43" spans="1:6" ht="22.5" customHeight="1" x14ac:dyDescent="0.2">
      <c r="A43" s="200"/>
      <c r="B43" s="483">
        <v>35</v>
      </c>
      <c r="C43" s="574"/>
      <c r="D43" s="311"/>
      <c r="E43" s="578"/>
      <c r="F43" s="578"/>
    </row>
    <row r="44" spans="1:6" ht="22.5" customHeight="1" x14ac:dyDescent="0.2">
      <c r="A44" s="200"/>
      <c r="B44" s="483">
        <v>36</v>
      </c>
      <c r="C44" s="574"/>
      <c r="D44" s="311"/>
      <c r="E44" s="578"/>
      <c r="F44" s="578"/>
    </row>
    <row r="45" spans="1:6" ht="22.5" customHeight="1" x14ac:dyDescent="0.2">
      <c r="A45" s="200"/>
      <c r="B45" s="483">
        <v>37</v>
      </c>
      <c r="C45" s="574"/>
      <c r="D45" s="311"/>
      <c r="E45" s="578"/>
      <c r="F45" s="578"/>
    </row>
    <row r="46" spans="1:6" ht="22.5" customHeight="1" x14ac:dyDescent="0.2">
      <c r="B46" s="483">
        <v>38</v>
      </c>
      <c r="C46" s="574"/>
      <c r="D46" s="599"/>
      <c r="E46" s="578"/>
      <c r="F46" s="578"/>
    </row>
    <row r="47" spans="1:6" ht="22.5" customHeight="1" x14ac:dyDescent="0.2">
      <c r="B47" s="483">
        <v>39</v>
      </c>
      <c r="C47" s="574"/>
      <c r="D47" s="311"/>
      <c r="E47" s="578"/>
      <c r="F47" s="578"/>
    </row>
    <row r="48" spans="1:6" ht="22.5" customHeight="1" x14ac:dyDescent="0.2">
      <c r="B48" s="483">
        <v>40</v>
      </c>
      <c r="C48" s="574"/>
      <c r="D48" s="311"/>
      <c r="E48" s="578"/>
      <c r="F48" s="578"/>
    </row>
  </sheetData>
  <mergeCells count="4">
    <mergeCell ref="B6:F6"/>
    <mergeCell ref="B7:F7"/>
    <mergeCell ref="B4:C4"/>
    <mergeCell ref="D4:F4"/>
  </mergeCells>
  <phoneticPr fontId="16"/>
  <printOptions horizontalCentered="1"/>
  <pageMargins left="0.19685039370078741" right="0.23622047244094491" top="0.74803149606299213" bottom="0.74803149606299213" header="0.31496062992125984" footer="0.31496062992125984"/>
  <pageSetup paperSize="9" scale="98" fitToHeight="0" orientation="portrait" cellComments="asDisplayed" r:id="rId1"/>
  <headerFooter>
    <oddHeader xml:space="preserve">&amp;R&amp;U開示版・非開示版&amp;U
※上記いずれかに丸をつけてください。
</oddHead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B1:T53"/>
  <sheetViews>
    <sheetView showGridLines="0" view="pageBreakPreview" topLeftCell="A39" zoomScale="55" zoomScaleNormal="25" zoomScaleSheetLayoutView="55" workbookViewId="0">
      <selection activeCell="F40" sqref="F40"/>
    </sheetView>
  </sheetViews>
  <sheetFormatPr defaultColWidth="9" defaultRowHeight="13.5" customHeight="1" x14ac:dyDescent="0.2"/>
  <cols>
    <col min="1" max="1" width="2.453125" customWidth="1"/>
    <col min="2" max="2" width="3.453125" customWidth="1"/>
    <col min="3" max="3" width="26.90625" customWidth="1"/>
    <col min="4" max="4" width="34.453125" customWidth="1"/>
    <col min="5" max="5" width="18.453125" customWidth="1"/>
    <col min="6" max="6" width="37.90625" customWidth="1"/>
    <col min="7" max="7" width="36" customWidth="1"/>
    <col min="8" max="8" width="48.90625" customWidth="1"/>
    <col min="9" max="9" width="24.453125" customWidth="1"/>
    <col min="10" max="10" width="22.26953125" customWidth="1"/>
    <col min="11" max="11" width="17.08984375" bestFit="1" customWidth="1"/>
    <col min="12" max="12" width="19.08984375" bestFit="1" customWidth="1"/>
  </cols>
  <sheetData>
    <row r="1" spans="2:20" ht="21.75" customHeight="1" x14ac:dyDescent="0.2">
      <c r="B1" s="548" t="str">
        <f>コード!A1</f>
        <v>ビスフェノールA</v>
      </c>
    </row>
    <row r="2" spans="2:20" ht="22.5" customHeight="1" x14ac:dyDescent="0.2">
      <c r="B2" s="130" t="s">
        <v>116</v>
      </c>
    </row>
    <row r="3" spans="2:20" ht="12" customHeight="1" thickBot="1" x14ac:dyDescent="0.25">
      <c r="B3" s="99"/>
      <c r="C3" s="99"/>
      <c r="D3" s="100"/>
      <c r="E3" s="99"/>
      <c r="F3" s="98"/>
      <c r="G3" s="98"/>
      <c r="H3" s="98"/>
      <c r="I3" s="98"/>
      <c r="J3" s="98"/>
      <c r="K3" s="99"/>
      <c r="L3" s="99"/>
      <c r="M3" s="99"/>
      <c r="N3" s="99"/>
      <c r="O3" s="99"/>
      <c r="P3" s="99"/>
      <c r="Q3" s="99"/>
      <c r="R3" s="99"/>
      <c r="S3" s="99"/>
      <c r="T3" s="99"/>
    </row>
    <row r="4" spans="2:20" ht="17.25" customHeight="1" thickBot="1" x14ac:dyDescent="0.25">
      <c r="B4" s="876" t="s">
        <v>11</v>
      </c>
      <c r="C4" s="877"/>
      <c r="D4" s="874" t="str">
        <f>IF(様式一覧表!D5="","",様式一覧表!D5)</f>
        <v/>
      </c>
      <c r="E4" s="875"/>
      <c r="F4" s="109"/>
    </row>
    <row r="5" spans="2:20" s="107" customFormat="1" ht="17.25" customHeight="1" x14ac:dyDescent="0.2">
      <c r="B5" s="879"/>
      <c r="C5" s="880"/>
      <c r="D5" s="880"/>
      <c r="E5" s="880"/>
      <c r="F5" s="880"/>
      <c r="G5" s="880"/>
      <c r="H5" s="103"/>
      <c r="I5" s="103"/>
      <c r="J5" s="103"/>
      <c r="K5" s="103"/>
      <c r="L5" s="103"/>
      <c r="M5" s="103"/>
      <c r="N5" s="103"/>
      <c r="O5" s="103"/>
      <c r="P5" s="103"/>
      <c r="Q5" s="103"/>
      <c r="R5" s="103"/>
      <c r="S5" s="106"/>
      <c r="T5" s="106"/>
    </row>
    <row r="6" spans="2:20" ht="18.75" customHeight="1" thickBot="1" x14ac:dyDescent="0.25">
      <c r="B6" s="34" t="s">
        <v>117</v>
      </c>
      <c r="C6" t="s">
        <v>118</v>
      </c>
    </row>
    <row r="7" spans="2:20" ht="47.9" customHeight="1" x14ac:dyDescent="0.2">
      <c r="C7" s="424" t="s">
        <v>119</v>
      </c>
      <c r="D7" s="421" t="s">
        <v>120</v>
      </c>
      <c r="E7" s="421" t="s">
        <v>121</v>
      </c>
      <c r="F7" s="421" t="s">
        <v>122</v>
      </c>
      <c r="G7" s="421" t="s">
        <v>123</v>
      </c>
      <c r="H7" s="585" t="s">
        <v>124</v>
      </c>
      <c r="I7" s="584"/>
      <c r="J7" s="584"/>
    </row>
    <row r="8" spans="2:20" ht="16.149999999999999" customHeight="1" x14ac:dyDescent="0.2">
      <c r="C8" s="50"/>
      <c r="D8" s="51"/>
      <c r="E8" s="52"/>
      <c r="F8" s="53"/>
      <c r="G8" s="53"/>
      <c r="H8" s="58"/>
      <c r="I8" s="578"/>
      <c r="J8" s="578"/>
    </row>
    <row r="9" spans="2:20" ht="16.149999999999999" customHeight="1" x14ac:dyDescent="0.2">
      <c r="C9" s="50"/>
      <c r="D9" s="51"/>
      <c r="E9" s="52"/>
      <c r="F9" s="53"/>
      <c r="G9" s="53"/>
      <c r="H9" s="58"/>
      <c r="I9" s="578"/>
      <c r="J9" s="578"/>
    </row>
    <row r="10" spans="2:20" ht="16.149999999999999" customHeight="1" x14ac:dyDescent="0.2">
      <c r="C10" s="50"/>
      <c r="D10" s="51"/>
      <c r="E10" s="52"/>
      <c r="F10" s="53"/>
      <c r="G10" s="53"/>
      <c r="H10" s="58"/>
      <c r="I10" s="578"/>
      <c r="J10" s="578"/>
    </row>
    <row r="11" spans="2:20" ht="16.149999999999999" customHeight="1" x14ac:dyDescent="0.2">
      <c r="C11" s="50"/>
      <c r="D11" s="51"/>
      <c r="E11" s="52"/>
      <c r="F11" s="53"/>
      <c r="G11" s="53"/>
      <c r="H11" s="58"/>
      <c r="I11" s="578"/>
      <c r="J11" s="578"/>
    </row>
    <row r="12" spans="2:20" ht="16.149999999999999" customHeight="1" thickBot="1" x14ac:dyDescent="0.25">
      <c r="C12" s="54"/>
      <c r="D12" s="55"/>
      <c r="E12" s="56"/>
      <c r="F12" s="57"/>
      <c r="G12" s="57"/>
      <c r="H12" s="59"/>
      <c r="I12" s="578"/>
      <c r="J12" s="578"/>
    </row>
    <row r="13" spans="2:20" ht="16.399999999999999" customHeight="1" x14ac:dyDescent="0.2"/>
    <row r="14" spans="2:20" ht="16.399999999999999" customHeight="1" thickBot="1" x14ac:dyDescent="0.25">
      <c r="B14" s="34" t="s">
        <v>125</v>
      </c>
      <c r="C14" t="s">
        <v>126</v>
      </c>
    </row>
    <row r="15" spans="2:20" ht="48" customHeight="1" x14ac:dyDescent="0.2">
      <c r="C15" s="425" t="s">
        <v>127</v>
      </c>
      <c r="D15" s="426" t="s">
        <v>128</v>
      </c>
      <c r="E15" s="421" t="s">
        <v>121</v>
      </c>
      <c r="F15" s="421" t="s">
        <v>122</v>
      </c>
      <c r="G15" s="421" t="s">
        <v>129</v>
      </c>
      <c r="H15" s="585" t="s">
        <v>124</v>
      </c>
      <c r="I15" s="584"/>
      <c r="J15" s="584"/>
    </row>
    <row r="16" spans="2:20" ht="16.149999999999999" customHeight="1" x14ac:dyDescent="0.2">
      <c r="C16" s="50"/>
      <c r="D16" s="51"/>
      <c r="E16" s="52"/>
      <c r="F16" s="53"/>
      <c r="G16" s="53"/>
      <c r="H16" s="58"/>
      <c r="I16" s="578"/>
      <c r="J16" s="578"/>
    </row>
    <row r="17" spans="2:10" ht="16.149999999999999" customHeight="1" x14ac:dyDescent="0.2">
      <c r="C17" s="50"/>
      <c r="D17" s="51"/>
      <c r="E17" s="52"/>
      <c r="F17" s="53"/>
      <c r="G17" s="53"/>
      <c r="H17" s="58"/>
      <c r="I17" s="578"/>
      <c r="J17" s="578"/>
    </row>
    <row r="18" spans="2:10" ht="16.149999999999999" customHeight="1" x14ac:dyDescent="0.2">
      <c r="C18" s="50"/>
      <c r="D18" s="51"/>
      <c r="E18" s="52"/>
      <c r="F18" s="53"/>
      <c r="G18" s="53"/>
      <c r="H18" s="58"/>
      <c r="I18" s="578"/>
      <c r="J18" s="578"/>
    </row>
    <row r="19" spans="2:10" ht="16.149999999999999" customHeight="1" x14ac:dyDescent="0.2">
      <c r="C19" s="50"/>
      <c r="D19" s="51"/>
      <c r="E19" s="52"/>
      <c r="F19" s="53"/>
      <c r="G19" s="53"/>
      <c r="H19" s="58"/>
      <c r="I19" s="578"/>
      <c r="J19" s="578"/>
    </row>
    <row r="20" spans="2:10" ht="16.149999999999999" customHeight="1" thickBot="1" x14ac:dyDescent="0.25">
      <c r="C20" s="54"/>
      <c r="D20" s="55"/>
      <c r="E20" s="56"/>
      <c r="F20" s="57"/>
      <c r="G20" s="57"/>
      <c r="H20" s="59"/>
      <c r="I20" s="578"/>
      <c r="J20" s="578"/>
    </row>
    <row r="21" spans="2:10" ht="16.399999999999999" customHeight="1" x14ac:dyDescent="0.2"/>
    <row r="22" spans="2:10" ht="16.399999999999999" customHeight="1" thickBot="1" x14ac:dyDescent="0.25">
      <c r="B22" s="34" t="s">
        <v>130</v>
      </c>
      <c r="C22" t="s">
        <v>131</v>
      </c>
    </row>
    <row r="23" spans="2:10" ht="44.9" customHeight="1" x14ac:dyDescent="0.2">
      <c r="C23" s="425" t="s">
        <v>132</v>
      </c>
      <c r="D23" s="426" t="s">
        <v>133</v>
      </c>
      <c r="E23" s="421" t="s">
        <v>121</v>
      </c>
      <c r="F23" s="421" t="s">
        <v>122</v>
      </c>
      <c r="G23" s="422" t="s">
        <v>134</v>
      </c>
      <c r="H23" s="583" t="s">
        <v>124</v>
      </c>
      <c r="I23" s="426" t="s">
        <v>135</v>
      </c>
      <c r="J23" s="427" t="s">
        <v>136</v>
      </c>
    </row>
    <row r="24" spans="2:10" ht="16.399999999999999" customHeight="1" x14ac:dyDescent="0.2">
      <c r="C24" s="50"/>
      <c r="D24" s="51"/>
      <c r="E24" s="52"/>
      <c r="F24" s="53"/>
      <c r="G24" s="53"/>
      <c r="H24" s="193"/>
      <c r="I24" s="51"/>
      <c r="J24" s="58"/>
    </row>
    <row r="25" spans="2:10" ht="16.399999999999999" customHeight="1" x14ac:dyDescent="0.2">
      <c r="C25" s="50"/>
      <c r="D25" s="51"/>
      <c r="E25" s="52"/>
      <c r="F25" s="53"/>
      <c r="G25" s="53"/>
      <c r="H25" s="193"/>
      <c r="I25" s="51"/>
      <c r="J25" s="58"/>
    </row>
    <row r="26" spans="2:10" ht="16.399999999999999" customHeight="1" x14ac:dyDescent="0.2">
      <c r="C26" s="50"/>
      <c r="D26" s="51"/>
      <c r="E26" s="52"/>
      <c r="F26" s="53"/>
      <c r="G26" s="53"/>
      <c r="H26" s="193"/>
      <c r="I26" s="51"/>
      <c r="J26" s="58"/>
    </row>
    <row r="27" spans="2:10" ht="16.399999999999999" customHeight="1" x14ac:dyDescent="0.2">
      <c r="C27" s="50"/>
      <c r="D27" s="51"/>
      <c r="E27" s="52"/>
      <c r="F27" s="53"/>
      <c r="G27" s="53"/>
      <c r="H27" s="193"/>
      <c r="I27" s="51"/>
      <c r="J27" s="58"/>
    </row>
    <row r="28" spans="2:10" ht="16.399999999999999" customHeight="1" thickBot="1" x14ac:dyDescent="0.25">
      <c r="C28" s="54"/>
      <c r="D28" s="55"/>
      <c r="E28" s="56"/>
      <c r="F28" s="57"/>
      <c r="G28" s="57"/>
      <c r="H28" s="194"/>
      <c r="I28" s="55"/>
      <c r="J28" s="59"/>
    </row>
    <row r="29" spans="2:10" ht="16.399999999999999" customHeight="1" x14ac:dyDescent="0.2"/>
    <row r="30" spans="2:10" ht="16.399999999999999" customHeight="1" thickBot="1" x14ac:dyDescent="0.25">
      <c r="B30" s="34" t="s">
        <v>137</v>
      </c>
      <c r="C30" t="s">
        <v>138</v>
      </c>
    </row>
    <row r="31" spans="2:10" ht="47.15" customHeight="1" x14ac:dyDescent="0.2">
      <c r="C31" s="424" t="s">
        <v>139</v>
      </c>
      <c r="D31" s="881" t="s">
        <v>140</v>
      </c>
      <c r="E31" s="882"/>
      <c r="F31" s="513" t="s">
        <v>122</v>
      </c>
      <c r="G31" s="422" t="s">
        <v>134</v>
      </c>
      <c r="H31" s="583" t="s">
        <v>124</v>
      </c>
      <c r="I31" s="426" t="s">
        <v>135</v>
      </c>
      <c r="J31" s="427" t="s">
        <v>141</v>
      </c>
    </row>
    <row r="32" spans="2:10" ht="16.399999999999999" customHeight="1" x14ac:dyDescent="0.2">
      <c r="C32" s="50"/>
      <c r="D32" s="878"/>
      <c r="E32" s="878"/>
      <c r="F32" s="514" t="s">
        <v>142</v>
      </c>
      <c r="G32" s="53"/>
      <c r="H32" s="193"/>
      <c r="I32" s="51"/>
      <c r="J32" s="58"/>
    </row>
    <row r="33" spans="2:10" ht="16.399999999999999" customHeight="1" x14ac:dyDescent="0.2">
      <c r="C33" s="50"/>
      <c r="D33" s="878"/>
      <c r="E33" s="878"/>
      <c r="F33" s="514" t="s">
        <v>142</v>
      </c>
      <c r="G33" s="53"/>
      <c r="H33" s="193"/>
      <c r="I33" s="51"/>
      <c r="J33" s="58"/>
    </row>
    <row r="34" spans="2:10" ht="16.399999999999999" customHeight="1" x14ac:dyDescent="0.2">
      <c r="C34" s="50"/>
      <c r="D34" s="878"/>
      <c r="E34" s="878"/>
      <c r="F34" s="514" t="s">
        <v>142</v>
      </c>
      <c r="G34" s="53"/>
      <c r="H34" s="193"/>
      <c r="I34" s="51"/>
      <c r="J34" s="58"/>
    </row>
    <row r="35" spans="2:10" ht="16.399999999999999" customHeight="1" x14ac:dyDescent="0.2">
      <c r="C35" s="50"/>
      <c r="D35" s="878"/>
      <c r="E35" s="878"/>
      <c r="F35" s="514" t="s">
        <v>142</v>
      </c>
      <c r="G35" s="53"/>
      <c r="H35" s="193"/>
      <c r="I35" s="51"/>
      <c r="J35" s="58"/>
    </row>
    <row r="36" spans="2:10" ht="16.399999999999999" customHeight="1" thickBot="1" x14ac:dyDescent="0.25">
      <c r="C36" s="54"/>
      <c r="D36" s="885"/>
      <c r="E36" s="885"/>
      <c r="F36" s="515" t="s">
        <v>142</v>
      </c>
      <c r="G36" s="57"/>
      <c r="H36" s="194"/>
      <c r="I36" s="55"/>
      <c r="J36" s="59"/>
    </row>
    <row r="37" spans="2:10" ht="16.399999999999999" customHeight="1" x14ac:dyDescent="0.2"/>
    <row r="38" spans="2:10" ht="16.399999999999999" customHeight="1" thickBot="1" x14ac:dyDescent="0.25">
      <c r="B38" s="34" t="s">
        <v>143</v>
      </c>
      <c r="C38" t="s">
        <v>144</v>
      </c>
    </row>
    <row r="39" spans="2:10" ht="48" customHeight="1" x14ac:dyDescent="0.2">
      <c r="C39" s="424" t="s">
        <v>145</v>
      </c>
      <c r="D39" s="883" t="s">
        <v>146</v>
      </c>
      <c r="E39" s="884"/>
      <c r="F39" s="421" t="s">
        <v>147</v>
      </c>
      <c r="G39" s="421" t="s">
        <v>148</v>
      </c>
      <c r="H39" s="427" t="s">
        <v>149</v>
      </c>
      <c r="I39" s="584"/>
      <c r="J39" s="584"/>
    </row>
    <row r="40" spans="2:10" ht="16.399999999999999" customHeight="1" x14ac:dyDescent="0.2">
      <c r="C40" s="50"/>
      <c r="D40" s="878"/>
      <c r="E40" s="878"/>
      <c r="F40" s="53"/>
      <c r="G40" s="53"/>
      <c r="H40" s="58"/>
      <c r="I40" s="578"/>
      <c r="J40" s="578"/>
    </row>
    <row r="41" spans="2:10" ht="16.399999999999999" customHeight="1" x14ac:dyDescent="0.2">
      <c r="C41" s="50"/>
      <c r="D41" s="878"/>
      <c r="E41" s="878"/>
      <c r="F41" s="53"/>
      <c r="G41" s="53"/>
      <c r="H41" s="58"/>
      <c r="I41" s="578"/>
      <c r="J41" s="578"/>
    </row>
    <row r="42" spans="2:10" ht="16.399999999999999" customHeight="1" x14ac:dyDescent="0.2">
      <c r="C42" s="50"/>
      <c r="D42" s="878"/>
      <c r="E42" s="878"/>
      <c r="F42" s="53"/>
      <c r="G42" s="53"/>
      <c r="H42" s="58"/>
      <c r="I42" s="578"/>
      <c r="J42" s="578"/>
    </row>
    <row r="43" spans="2:10" ht="16.399999999999999" customHeight="1" x14ac:dyDescent="0.2">
      <c r="C43" s="50"/>
      <c r="D43" s="878"/>
      <c r="E43" s="878"/>
      <c r="F43" s="53"/>
      <c r="G43" s="53"/>
      <c r="H43" s="58"/>
      <c r="I43" s="578"/>
      <c r="J43" s="578"/>
    </row>
    <row r="44" spans="2:10" ht="16.399999999999999" customHeight="1" thickBot="1" x14ac:dyDescent="0.25">
      <c r="C44" s="54"/>
      <c r="D44" s="885"/>
      <c r="E44" s="885"/>
      <c r="F44" s="57"/>
      <c r="G44" s="57"/>
      <c r="H44" s="59"/>
      <c r="I44" s="578"/>
      <c r="J44" s="578"/>
    </row>
    <row r="45" spans="2:10" ht="16.399999999999999" customHeight="1" x14ac:dyDescent="0.2"/>
    <row r="46" spans="2:10" ht="16.399999999999999" customHeight="1" thickBot="1" x14ac:dyDescent="0.25">
      <c r="B46" s="34" t="s">
        <v>150</v>
      </c>
      <c r="C46" t="s">
        <v>151</v>
      </c>
    </row>
    <row r="47" spans="2:10" ht="47.9" customHeight="1" x14ac:dyDescent="0.2">
      <c r="C47" s="41" t="s">
        <v>152</v>
      </c>
      <c r="D47" s="881" t="s">
        <v>153</v>
      </c>
      <c r="E47" s="882"/>
      <c r="F47" s="92" t="s">
        <v>154</v>
      </c>
      <c r="G47" s="92" t="s">
        <v>155</v>
      </c>
      <c r="H47" s="92" t="s">
        <v>156</v>
      </c>
      <c r="I47" s="3" t="s">
        <v>157</v>
      </c>
      <c r="J47" s="113"/>
    </row>
    <row r="48" spans="2:10" ht="16.399999999999999" customHeight="1" x14ac:dyDescent="0.2">
      <c r="C48" s="50"/>
      <c r="D48" s="878"/>
      <c r="E48" s="878"/>
      <c r="F48" s="53"/>
      <c r="G48" s="51"/>
      <c r="H48" s="51"/>
      <c r="I48" s="58"/>
    </row>
    <row r="49" spans="3:9" ht="16.399999999999999" customHeight="1" x14ac:dyDescent="0.2">
      <c r="C49" s="50"/>
      <c r="D49" s="878"/>
      <c r="E49" s="878"/>
      <c r="F49" s="53"/>
      <c r="G49" s="51"/>
      <c r="H49" s="51"/>
      <c r="I49" s="58"/>
    </row>
    <row r="50" spans="3:9" ht="16.399999999999999" customHeight="1" x14ac:dyDescent="0.2">
      <c r="C50" s="50"/>
      <c r="D50" s="878"/>
      <c r="E50" s="878"/>
      <c r="F50" s="53"/>
      <c r="G50" s="51"/>
      <c r="H50" s="51"/>
      <c r="I50" s="58"/>
    </row>
    <row r="51" spans="3:9" ht="16.399999999999999" customHeight="1" x14ac:dyDescent="0.2">
      <c r="C51" s="50"/>
      <c r="D51" s="878"/>
      <c r="E51" s="878"/>
      <c r="F51" s="53"/>
      <c r="G51" s="51"/>
      <c r="H51" s="51"/>
      <c r="I51" s="58"/>
    </row>
    <row r="52" spans="3:9" ht="16.399999999999999" customHeight="1" thickBot="1" x14ac:dyDescent="0.25">
      <c r="C52" s="54"/>
      <c r="D52" s="885"/>
      <c r="E52" s="885"/>
      <c r="F52" s="57"/>
      <c r="G52" s="55"/>
      <c r="H52" s="55"/>
      <c r="I52" s="59"/>
    </row>
    <row r="53" spans="3:9" ht="10.4" customHeight="1" x14ac:dyDescent="0.2"/>
  </sheetData>
  <dataConsolidate link="1"/>
  <mergeCells count="21">
    <mergeCell ref="D43:E43"/>
    <mergeCell ref="D44:E44"/>
    <mergeCell ref="D40:E40"/>
    <mergeCell ref="D41:E41"/>
    <mergeCell ref="D36:E36"/>
    <mergeCell ref="D52:E52"/>
    <mergeCell ref="D47:E47"/>
    <mergeCell ref="D48:E48"/>
    <mergeCell ref="D49:E49"/>
    <mergeCell ref="D50:E50"/>
    <mergeCell ref="D51:E51"/>
    <mergeCell ref="D4:E4"/>
    <mergeCell ref="B4:C4"/>
    <mergeCell ref="D42:E42"/>
    <mergeCell ref="D32:E32"/>
    <mergeCell ref="D33:E33"/>
    <mergeCell ref="D34:E34"/>
    <mergeCell ref="D35:E35"/>
    <mergeCell ref="B5:G5"/>
    <mergeCell ref="D31:E31"/>
    <mergeCell ref="D39:E39"/>
  </mergeCells>
  <phoneticPr fontId="16"/>
  <pageMargins left="0.2" right="0.2" top="0.74803149606299213" bottom="0.52" header="0.31496062992125984" footer="0.31496062992125984"/>
  <pageSetup paperSize="9" scale="49"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4">
        <x14:dataValidation type="list" allowBlank="1" showInputMessage="1" showErrorMessage="1" xr:uid="{F8F326EE-FD1F-40D6-9B2B-B2FF54510BF3}">
          <x14:formula1>
            <xm:f>コード!$B$6:$B$7</xm:f>
          </x14:formula1>
          <xm:sqref>E8:E12 E16:E20 E24:E28</xm:sqref>
        </x14:dataValidation>
        <x14:dataValidation type="list" allowBlank="1" showInputMessage="1" showErrorMessage="1" xr:uid="{4FF45296-019B-40CD-B1A1-AA19035045F7}">
          <x14:formula1>
            <xm:f>コード!$B$10:$B$17</xm:f>
          </x14:formula1>
          <xm:sqref>F8:F12 F16:F20 F24:F28 F40:F44 F48:F52</xm:sqref>
        </x14:dataValidation>
        <x14:dataValidation type="list" allowBlank="1" showInputMessage="1" showErrorMessage="1" xr:uid="{35240A2B-C469-42CB-AA5E-76E064C114AB}">
          <x14:formula1>
            <xm:f>コード!$B$25:$B$27</xm:f>
          </x14:formula1>
          <xm:sqref>G32:G36 G24:G28 G16:G20</xm:sqref>
        </x14:dataValidation>
        <x14:dataValidation type="list" allowBlank="1" showInputMessage="1" showErrorMessage="1" xr:uid="{E81D6DB3-2F39-4C30-B556-1D7334A6FEF9}">
          <x14:formula1>
            <xm:f>コード!$B$25:$B$26</xm:f>
          </x14:formula1>
          <xm:sqref>G8:G12 G40:G44</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34D740-128A-4E74-9899-E23E39F70A3B}">
  <sheetPr>
    <pageSetUpPr fitToPage="1"/>
  </sheetPr>
  <dimension ref="A1:AG58"/>
  <sheetViews>
    <sheetView showGridLines="0" view="pageBreakPreview" topLeftCell="A51" zoomScale="85" zoomScaleNormal="40" zoomScaleSheetLayoutView="85" workbookViewId="0">
      <selection activeCell="K28" sqref="K28"/>
    </sheetView>
  </sheetViews>
  <sheetFormatPr defaultColWidth="9" defaultRowHeight="13.5" customHeight="1" x14ac:dyDescent="0.2"/>
  <cols>
    <col min="1" max="2" width="2.08984375" customWidth="1"/>
    <col min="3" max="3" width="5" style="11" customWidth="1"/>
    <col min="4" max="4" width="3.08984375" customWidth="1"/>
    <col min="5" max="5" width="15.08984375" style="25" customWidth="1"/>
    <col min="6" max="6" width="7.26953125" style="25" customWidth="1"/>
    <col min="7" max="7" width="5.90625" style="25" customWidth="1"/>
    <col min="8" max="8" width="17.453125" style="25" customWidth="1"/>
    <col min="9" max="9" width="2.90625" style="25" customWidth="1"/>
    <col min="10" max="10" width="13.90625" style="2" customWidth="1"/>
    <col min="11" max="11" width="16.453125" customWidth="1"/>
    <col min="12" max="15" width="22.08984375" customWidth="1"/>
    <col min="16" max="16" width="6.453125" customWidth="1"/>
    <col min="17" max="33" width="11.08984375" customWidth="1"/>
    <col min="34" max="34" width="1.453125" customWidth="1"/>
  </cols>
  <sheetData>
    <row r="1" spans="1:33" ht="23.25" customHeight="1" x14ac:dyDescent="0.2">
      <c r="A1" s="121"/>
      <c r="B1" s="212" t="str">
        <f>コード!A1</f>
        <v>ビスフェノールA</v>
      </c>
    </row>
    <row r="2" spans="1:33" s="26" customFormat="1" ht="16.5" customHeight="1" x14ac:dyDescent="0.2">
      <c r="B2" s="213" t="s">
        <v>158</v>
      </c>
      <c r="C2" s="214"/>
      <c r="D2" s="215"/>
      <c r="E2" s="98"/>
      <c r="F2" s="98"/>
      <c r="G2" s="98"/>
      <c r="H2" s="98"/>
      <c r="I2" s="98"/>
      <c r="J2" s="216"/>
      <c r="K2" s="215"/>
      <c r="L2" s="215"/>
      <c r="M2" s="215"/>
      <c r="N2" s="215"/>
      <c r="O2" s="215"/>
      <c r="P2" s="215"/>
      <c r="Q2" s="215"/>
      <c r="R2" s="215"/>
      <c r="S2" s="215"/>
      <c r="T2" s="215"/>
      <c r="U2" s="215"/>
      <c r="V2" s="215"/>
      <c r="W2" s="215"/>
      <c r="X2" s="215"/>
      <c r="Y2" s="215"/>
      <c r="Z2" s="215"/>
      <c r="AA2" s="215"/>
      <c r="AB2" s="215"/>
      <c r="AC2" s="215"/>
      <c r="AD2" s="215"/>
      <c r="AE2" s="215"/>
      <c r="AF2" s="215"/>
      <c r="AG2" s="215"/>
    </row>
    <row r="3" spans="1:33" ht="12" customHeight="1" x14ac:dyDescent="0.2">
      <c r="A3" s="99"/>
      <c r="B3" s="99"/>
      <c r="C3" s="100"/>
      <c r="D3" s="99"/>
      <c r="E3" s="98"/>
      <c r="F3" s="98"/>
      <c r="G3" s="98"/>
      <c r="H3" s="98"/>
      <c r="I3" s="98"/>
      <c r="J3" s="101"/>
      <c r="K3" s="99"/>
      <c r="L3" s="99"/>
      <c r="M3" s="99"/>
      <c r="N3" s="99"/>
      <c r="O3" s="99"/>
      <c r="P3" s="99"/>
      <c r="Q3" s="99"/>
      <c r="R3" s="99"/>
      <c r="S3" s="99"/>
      <c r="T3" s="99"/>
      <c r="U3" s="99"/>
      <c r="V3" s="99"/>
      <c r="W3" s="99"/>
      <c r="X3" s="99"/>
      <c r="Y3" s="99"/>
      <c r="Z3" s="99"/>
      <c r="AA3" s="99"/>
      <c r="AB3" s="99"/>
      <c r="AC3" s="99"/>
      <c r="AD3" s="99"/>
      <c r="AE3" s="99"/>
      <c r="AF3" s="99"/>
      <c r="AG3" s="99"/>
    </row>
    <row r="4" spans="1:33" ht="17.149999999999999" customHeight="1" x14ac:dyDescent="0.2">
      <c r="B4" s="852" t="s">
        <v>11</v>
      </c>
      <c r="C4" s="853"/>
      <c r="D4" s="853"/>
      <c r="E4" s="854"/>
      <c r="F4" s="712"/>
      <c r="G4" s="712"/>
      <c r="H4" s="849" t="str">
        <f>IF(様式一覧表!D5="","",様式一覧表!D5)</f>
        <v/>
      </c>
      <c r="I4" s="850"/>
      <c r="J4" s="851"/>
      <c r="K4" s="99"/>
      <c r="L4" s="99"/>
      <c r="M4" s="99"/>
      <c r="N4" s="99"/>
      <c r="O4" s="217"/>
    </row>
    <row r="5" spans="1:33" s="107" customFormat="1" ht="16.5" customHeight="1" x14ac:dyDescent="0.2">
      <c r="A5" s="102"/>
      <c r="B5" s="103"/>
      <c r="C5" s="104"/>
      <c r="D5" s="103"/>
      <c r="E5" s="103"/>
      <c r="F5" s="713"/>
      <c r="G5" s="713"/>
      <c r="H5" s="103"/>
      <c r="I5" s="103"/>
      <c r="J5" s="103"/>
      <c r="K5" s="104"/>
      <c r="L5" s="104"/>
      <c r="M5" s="104"/>
      <c r="N5" s="105"/>
      <c r="O5" s="538"/>
      <c r="P5" s="103"/>
      <c r="Q5" s="103"/>
      <c r="R5" s="103"/>
      <c r="S5" s="103"/>
      <c r="T5" s="103"/>
      <c r="U5" s="103"/>
      <c r="V5" s="103"/>
      <c r="W5" s="103"/>
      <c r="X5" s="103"/>
      <c r="Y5" s="103"/>
      <c r="Z5" s="103"/>
      <c r="AA5" s="103"/>
      <c r="AB5" s="103"/>
      <c r="AC5" s="103"/>
      <c r="AD5" s="103"/>
      <c r="AE5" s="103"/>
      <c r="AF5" s="106"/>
      <c r="AG5" s="106"/>
    </row>
    <row r="6" spans="1:33" ht="62.9" customHeight="1" x14ac:dyDescent="0.2">
      <c r="A6" s="99"/>
      <c r="B6" s="218"/>
      <c r="C6" s="219"/>
      <c r="D6" s="220"/>
      <c r="E6" s="221"/>
      <c r="F6" s="221"/>
      <c r="G6" s="221"/>
      <c r="H6" s="221"/>
      <c r="I6" s="221"/>
      <c r="J6" s="222"/>
      <c r="K6" s="278" t="s">
        <v>159</v>
      </c>
      <c r="L6" s="278" t="s">
        <v>160</v>
      </c>
      <c r="M6" s="278" t="s">
        <v>161</v>
      </c>
      <c r="N6" s="586" t="s">
        <v>162</v>
      </c>
      <c r="O6" s="677" t="s">
        <v>163</v>
      </c>
    </row>
    <row r="7" spans="1:33" ht="19.5" customHeight="1" x14ac:dyDescent="0.2">
      <c r="A7" s="99"/>
      <c r="B7" s="223" t="s">
        <v>164</v>
      </c>
      <c r="C7" s="224"/>
      <c r="D7" s="225"/>
      <c r="E7" s="226"/>
      <c r="F7" s="226"/>
      <c r="G7" s="226"/>
      <c r="H7" s="226"/>
      <c r="I7" s="226"/>
      <c r="J7" s="227"/>
      <c r="K7" s="228"/>
      <c r="L7" s="229"/>
      <c r="M7" s="229"/>
      <c r="N7" s="683"/>
      <c r="O7" s="684"/>
    </row>
    <row r="8" spans="1:33" ht="16.5" customHeight="1" x14ac:dyDescent="0.2">
      <c r="A8" s="99"/>
      <c r="B8" s="414"/>
      <c r="C8" s="230" t="s">
        <v>117</v>
      </c>
      <c r="D8" s="231" t="s">
        <v>165</v>
      </c>
      <c r="E8" s="232"/>
      <c r="F8" s="232"/>
      <c r="G8" s="232"/>
      <c r="H8" s="232"/>
      <c r="I8" s="232"/>
      <c r="J8" s="233" t="s">
        <v>166</v>
      </c>
      <c r="K8" s="279" t="s">
        <v>167</v>
      </c>
      <c r="L8" s="728"/>
      <c r="M8" s="728"/>
      <c r="N8" s="728"/>
      <c r="O8" s="729"/>
      <c r="P8" s="234"/>
      <c r="Q8" s="235"/>
    </row>
    <row r="9" spans="1:33" ht="16.5" customHeight="1" x14ac:dyDescent="0.2">
      <c r="A9" s="99"/>
      <c r="B9" s="414"/>
      <c r="C9" s="236" t="s">
        <v>125</v>
      </c>
      <c r="D9" s="237" t="s">
        <v>168</v>
      </c>
      <c r="E9" s="238"/>
      <c r="F9" s="238"/>
      <c r="G9" s="238"/>
      <c r="H9" s="238"/>
      <c r="I9" s="238"/>
      <c r="J9" s="239" t="s">
        <v>169</v>
      </c>
      <c r="K9" s="279" t="s">
        <v>167</v>
      </c>
      <c r="L9" s="280">
        <f>IF(+L10+L11&lt;&gt;0,+L10+L11,0)</f>
        <v>0</v>
      </c>
      <c r="M9" s="280">
        <f t="shared" ref="M9:N9" si="0">IF(+M10+M11&lt;&gt;0,+M10+M11,0)</f>
        <v>0</v>
      </c>
      <c r="N9" s="595">
        <f t="shared" si="0"/>
        <v>0</v>
      </c>
      <c r="O9" s="678">
        <f>IF(+O10+O11&lt;&gt;0,+O10+O11,0)</f>
        <v>0</v>
      </c>
    </row>
    <row r="10" spans="1:33" ht="16.5" customHeight="1" x14ac:dyDescent="0.2">
      <c r="A10" s="99"/>
      <c r="B10" s="414"/>
      <c r="C10" s="240"/>
      <c r="D10" s="241" t="s">
        <v>170</v>
      </c>
      <c r="E10" s="242"/>
      <c r="F10" s="232"/>
      <c r="G10" s="232"/>
      <c r="H10" s="232"/>
      <c r="I10" s="238"/>
      <c r="J10" s="239" t="s">
        <v>171</v>
      </c>
      <c r="K10" s="279" t="s">
        <v>167</v>
      </c>
      <c r="L10" s="728"/>
      <c r="M10" s="728"/>
      <c r="N10" s="728"/>
      <c r="O10" s="729"/>
    </row>
    <row r="11" spans="1:33" ht="16.5" customHeight="1" x14ac:dyDescent="0.2">
      <c r="A11" s="99"/>
      <c r="B11" s="414"/>
      <c r="C11" s="240"/>
      <c r="D11" s="241" t="s">
        <v>172</v>
      </c>
      <c r="E11" s="242"/>
      <c r="F11" s="232"/>
      <c r="G11" s="232"/>
      <c r="H11" s="232"/>
      <c r="I11" s="232"/>
      <c r="J11" s="233" t="s">
        <v>173</v>
      </c>
      <c r="K11" s="279" t="s">
        <v>167</v>
      </c>
      <c r="L11" s="728"/>
      <c r="M11" s="728"/>
      <c r="N11" s="728"/>
      <c r="O11" s="729"/>
      <c r="P11" s="243"/>
    </row>
    <row r="12" spans="1:33" ht="16.5" customHeight="1" x14ac:dyDescent="0.2">
      <c r="A12" s="99"/>
      <c r="B12" s="414"/>
      <c r="C12" s="236" t="s">
        <v>130</v>
      </c>
      <c r="D12" s="237" t="s">
        <v>174</v>
      </c>
      <c r="E12" s="238"/>
      <c r="F12" s="238"/>
      <c r="G12" s="238"/>
      <c r="H12" s="238"/>
      <c r="I12" s="238"/>
      <c r="J12" s="239" t="s">
        <v>175</v>
      </c>
      <c r="K12" s="279" t="s">
        <v>167</v>
      </c>
      <c r="L12" s="280">
        <f>IF(+L13+L14+L17&lt;&gt;0,+L13+L14+L17,0)</f>
        <v>0</v>
      </c>
      <c r="M12" s="280">
        <f t="shared" ref="M12:N12" si="1">IF(+M13+M14+M17&lt;&gt;0,+M13+M14+M17,0)</f>
        <v>0</v>
      </c>
      <c r="N12" s="595">
        <f t="shared" si="1"/>
        <v>0</v>
      </c>
      <c r="O12" s="678">
        <f>IF(+O13+O14+O17&lt;&gt;0,+O13+O14+O17,0)</f>
        <v>0</v>
      </c>
    </row>
    <row r="13" spans="1:33" ht="16.5" customHeight="1" x14ac:dyDescent="0.2">
      <c r="A13" s="99"/>
      <c r="B13" s="414"/>
      <c r="C13" s="240"/>
      <c r="D13" s="241" t="s">
        <v>170</v>
      </c>
      <c r="E13" s="242"/>
      <c r="F13" s="232"/>
      <c r="G13" s="232"/>
      <c r="H13" s="232"/>
      <c r="I13" s="238"/>
      <c r="J13" s="239" t="s">
        <v>176</v>
      </c>
      <c r="K13" s="279" t="s">
        <v>167</v>
      </c>
      <c r="L13" s="728"/>
      <c r="M13" s="728"/>
      <c r="N13" s="728"/>
      <c r="O13" s="729"/>
    </row>
    <row r="14" spans="1:33" ht="16.5" customHeight="1" x14ac:dyDescent="0.2">
      <c r="A14" s="99"/>
      <c r="B14" s="414"/>
      <c r="C14" s="244"/>
      <c r="D14" s="241" t="s">
        <v>172</v>
      </c>
      <c r="E14" s="242"/>
      <c r="F14" s="232"/>
      <c r="G14" s="232"/>
      <c r="H14" s="232"/>
      <c r="I14" s="232"/>
      <c r="J14" s="233" t="s">
        <v>177</v>
      </c>
      <c r="K14" s="279" t="s">
        <v>167</v>
      </c>
      <c r="L14" s="282">
        <f>L15+L15</f>
        <v>0</v>
      </c>
      <c r="M14" s="282">
        <f t="shared" ref="M14:O14" si="2">M15+M15</f>
        <v>0</v>
      </c>
      <c r="N14" s="282">
        <f t="shared" si="2"/>
        <v>0</v>
      </c>
      <c r="O14" s="282">
        <f t="shared" si="2"/>
        <v>0</v>
      </c>
    </row>
    <row r="15" spans="1:33" ht="16.5" customHeight="1" x14ac:dyDescent="0.2">
      <c r="A15" s="99"/>
      <c r="B15" s="414"/>
      <c r="C15" s="244"/>
      <c r="D15" s="245"/>
      <c r="E15" s="773" t="s">
        <v>746</v>
      </c>
      <c r="F15" s="723"/>
      <c r="G15" s="724" t="s">
        <v>747</v>
      </c>
      <c r="H15" s="725"/>
      <c r="I15" s="726" t="s">
        <v>106</v>
      </c>
      <c r="J15" s="727" t="s">
        <v>748</v>
      </c>
      <c r="K15" s="279" t="s">
        <v>167</v>
      </c>
      <c r="L15" s="728"/>
      <c r="M15" s="728"/>
      <c r="N15" s="728"/>
      <c r="O15" s="729"/>
    </row>
    <row r="16" spans="1:33" ht="16.5" customHeight="1" x14ac:dyDescent="0.2">
      <c r="A16" s="99"/>
      <c r="B16" s="414"/>
      <c r="C16" s="244"/>
      <c r="D16" s="245"/>
      <c r="E16" s="773" t="s">
        <v>746</v>
      </c>
      <c r="F16" s="723"/>
      <c r="G16" s="724" t="s">
        <v>747</v>
      </c>
      <c r="H16" s="725"/>
      <c r="I16" s="726" t="s">
        <v>106</v>
      </c>
      <c r="J16" s="727" t="s">
        <v>749</v>
      </c>
      <c r="K16" s="279" t="s">
        <v>167</v>
      </c>
      <c r="L16" s="728"/>
      <c r="M16" s="728"/>
      <c r="N16" s="728"/>
      <c r="O16" s="729"/>
    </row>
    <row r="17" spans="1:16" ht="16.5" customHeight="1" x14ac:dyDescent="0.2">
      <c r="A17" s="99"/>
      <c r="B17" s="414"/>
      <c r="C17" s="244"/>
      <c r="D17" s="245" t="s">
        <v>178</v>
      </c>
      <c r="E17" s="232"/>
      <c r="F17" s="232"/>
      <c r="G17" s="232"/>
      <c r="H17" s="232"/>
      <c r="I17" s="232"/>
      <c r="J17" s="233" t="s">
        <v>179</v>
      </c>
      <c r="K17" s="279" t="s">
        <v>167</v>
      </c>
      <c r="L17" s="728"/>
      <c r="M17" s="728"/>
      <c r="N17" s="728"/>
      <c r="O17" s="729"/>
    </row>
    <row r="18" spans="1:16" ht="16.5" customHeight="1" x14ac:dyDescent="0.2">
      <c r="A18" s="99"/>
      <c r="B18" s="414"/>
      <c r="C18" s="236" t="s">
        <v>137</v>
      </c>
      <c r="D18" s="237" t="s">
        <v>180</v>
      </c>
      <c r="E18" s="246"/>
      <c r="F18" s="246"/>
      <c r="G18" s="246"/>
      <c r="H18" s="246"/>
      <c r="I18" s="246"/>
      <c r="J18" s="247" t="s">
        <v>181</v>
      </c>
      <c r="K18" s="279" t="s">
        <v>167</v>
      </c>
      <c r="L18" s="280">
        <f>IF(+L19+L20+L21&lt;&gt;0,+L19+L20+L21,0)</f>
        <v>0</v>
      </c>
      <c r="M18" s="280">
        <f t="shared" ref="M18:N18" si="3">IF(+M19+M20+M21&lt;&gt;0,+M19+M20+M21,0)</f>
        <v>0</v>
      </c>
      <c r="N18" s="595">
        <f t="shared" si="3"/>
        <v>0</v>
      </c>
      <c r="O18" s="678">
        <f>IF(+O19+O20+O21&lt;&gt;0,+O19+O20+O21,0)</f>
        <v>0</v>
      </c>
    </row>
    <row r="19" spans="1:16" ht="16.5" customHeight="1" x14ac:dyDescent="0.2">
      <c r="A19" s="99"/>
      <c r="B19" s="414"/>
      <c r="C19" s="240"/>
      <c r="D19" s="241" t="s">
        <v>170</v>
      </c>
      <c r="E19" s="242"/>
      <c r="F19" s="232"/>
      <c r="G19" s="232"/>
      <c r="H19" s="232"/>
      <c r="I19" s="238"/>
      <c r="J19" s="239" t="s">
        <v>182</v>
      </c>
      <c r="K19" s="279" t="s">
        <v>167</v>
      </c>
      <c r="L19" s="728"/>
      <c r="M19" s="728"/>
      <c r="N19" s="728"/>
      <c r="O19" s="729"/>
    </row>
    <row r="20" spans="1:16" ht="16.5" customHeight="1" x14ac:dyDescent="0.2">
      <c r="A20" s="99"/>
      <c r="B20" s="414"/>
      <c r="C20" s="244"/>
      <c r="D20" s="241" t="s">
        <v>172</v>
      </c>
      <c r="E20" s="242"/>
      <c r="F20" s="232"/>
      <c r="G20" s="232"/>
      <c r="H20" s="232"/>
      <c r="I20" s="232"/>
      <c r="J20" s="233" t="s">
        <v>183</v>
      </c>
      <c r="K20" s="279" t="s">
        <v>167</v>
      </c>
      <c r="L20" s="728"/>
      <c r="M20" s="728"/>
      <c r="N20" s="728"/>
      <c r="O20" s="729"/>
    </row>
    <row r="21" spans="1:16" ht="16.5" customHeight="1" x14ac:dyDescent="0.2">
      <c r="A21" s="99"/>
      <c r="B21" s="414"/>
      <c r="C21" s="248"/>
      <c r="D21" s="249" t="s">
        <v>178</v>
      </c>
      <c r="E21" s="232"/>
      <c r="F21" s="232"/>
      <c r="G21" s="232"/>
      <c r="H21" s="232"/>
      <c r="I21" s="232"/>
      <c r="J21" s="233" t="s">
        <v>184</v>
      </c>
      <c r="K21" s="279" t="s">
        <v>167</v>
      </c>
      <c r="L21" s="728"/>
      <c r="M21" s="728"/>
      <c r="N21" s="728"/>
      <c r="O21" s="729"/>
    </row>
    <row r="22" spans="1:16" ht="16.5" customHeight="1" x14ac:dyDescent="0.2">
      <c r="A22" s="99"/>
      <c r="B22" s="414"/>
      <c r="C22" s="236" t="s">
        <v>143</v>
      </c>
      <c r="D22" s="237" t="s">
        <v>185</v>
      </c>
      <c r="E22" s="238"/>
      <c r="F22" s="238"/>
      <c r="G22" s="238"/>
      <c r="H22" s="238"/>
      <c r="I22" s="238"/>
      <c r="J22" s="239" t="s">
        <v>186</v>
      </c>
      <c r="K22" s="279" t="s">
        <v>167</v>
      </c>
      <c r="L22" s="281">
        <f>IF(+L23+L24+L25&lt;&gt;0,+L23+L24+L25,0)</f>
        <v>0</v>
      </c>
      <c r="M22" s="281">
        <f>IF(+M23+M24+M25&lt;&gt;0,+M23+M24+M25,0)</f>
        <v>0</v>
      </c>
      <c r="N22" s="596">
        <f>IF(+N23+N24+N25&lt;&gt;0,+N23+N24+N25,0)</f>
        <v>0</v>
      </c>
      <c r="O22" s="679">
        <f>IF(+O23+O24+O25&lt;&gt;0,+O23+O24+O25,0)</f>
        <v>0</v>
      </c>
      <c r="P22" s="243"/>
    </row>
    <row r="23" spans="1:16" ht="16.5" customHeight="1" x14ac:dyDescent="0.2">
      <c r="A23" s="99"/>
      <c r="B23" s="414"/>
      <c r="C23" s="240"/>
      <c r="D23" s="241" t="s">
        <v>170</v>
      </c>
      <c r="E23" s="249"/>
      <c r="F23" s="231"/>
      <c r="G23" s="231"/>
      <c r="H23" s="232"/>
      <c r="I23" s="238"/>
      <c r="J23" s="239" t="s">
        <v>187</v>
      </c>
      <c r="K23" s="279" t="s">
        <v>167</v>
      </c>
      <c r="L23" s="728"/>
      <c r="M23" s="728"/>
      <c r="N23" s="728"/>
      <c r="O23" s="729"/>
    </row>
    <row r="24" spans="1:16" ht="16.5" customHeight="1" x14ac:dyDescent="0.2">
      <c r="A24" s="99"/>
      <c r="B24" s="414"/>
      <c r="C24" s="244"/>
      <c r="D24" s="241" t="s">
        <v>172</v>
      </c>
      <c r="E24" s="242"/>
      <c r="F24" s="232"/>
      <c r="G24" s="232"/>
      <c r="H24" s="232"/>
      <c r="I24" s="250"/>
      <c r="J24" s="233" t="s">
        <v>188</v>
      </c>
      <c r="K24" s="279" t="s">
        <v>167</v>
      </c>
      <c r="L24" s="728"/>
      <c r="M24" s="728"/>
      <c r="N24" s="728"/>
      <c r="O24" s="729"/>
      <c r="P24" s="243"/>
    </row>
    <row r="25" spans="1:16" ht="16.5" customHeight="1" x14ac:dyDescent="0.2">
      <c r="A25" s="99"/>
      <c r="B25" s="414"/>
      <c r="C25" s="244"/>
      <c r="D25" s="245" t="s">
        <v>178</v>
      </c>
      <c r="E25" s="237"/>
      <c r="F25" s="237"/>
      <c r="G25" s="237"/>
      <c r="H25" s="232"/>
      <c r="I25" s="232"/>
      <c r="J25" s="233" t="s">
        <v>189</v>
      </c>
      <c r="K25" s="279" t="s">
        <v>167</v>
      </c>
      <c r="L25" s="728"/>
      <c r="M25" s="728"/>
      <c r="N25" s="728"/>
      <c r="O25" s="729"/>
    </row>
    <row r="26" spans="1:16" ht="16.5" customHeight="1" thickBot="1" x14ac:dyDescent="0.25">
      <c r="A26" s="99"/>
      <c r="B26" s="414"/>
      <c r="C26" s="252" t="s">
        <v>150</v>
      </c>
      <c r="D26" s="253" t="s">
        <v>190</v>
      </c>
      <c r="E26" s="254"/>
      <c r="F26" s="254"/>
      <c r="G26" s="254"/>
      <c r="H26" s="254"/>
      <c r="I26" s="254"/>
      <c r="J26" s="263" t="s">
        <v>191</v>
      </c>
      <c r="K26" s="459" t="s">
        <v>167</v>
      </c>
      <c r="L26" s="728"/>
      <c r="M26" s="728"/>
      <c r="N26" s="728"/>
      <c r="O26" s="729"/>
      <c r="P26" s="243"/>
    </row>
    <row r="27" spans="1:16" ht="16.5" customHeight="1" thickTop="1" x14ac:dyDescent="0.2">
      <c r="A27" s="99"/>
      <c r="B27" s="255"/>
      <c r="C27" s="445" t="s">
        <v>192</v>
      </c>
      <c r="D27" s="446" t="s">
        <v>193</v>
      </c>
      <c r="E27" s="447"/>
      <c r="F27" s="447"/>
      <c r="G27" s="447"/>
      <c r="H27" s="447"/>
      <c r="I27" s="447"/>
      <c r="J27" s="448" t="s">
        <v>194</v>
      </c>
      <c r="K27" s="460" t="s">
        <v>195</v>
      </c>
      <c r="L27" s="461">
        <f>IF(K28&lt;&gt;0,K28,0)</f>
        <v>0</v>
      </c>
      <c r="M27" s="461">
        <f t="shared" ref="M27:O27" si="4">IF(L28&lt;&gt;0,L28,0)</f>
        <v>0</v>
      </c>
      <c r="N27" s="594">
        <f t="shared" si="4"/>
        <v>0</v>
      </c>
      <c r="O27" s="680">
        <f t="shared" si="4"/>
        <v>0</v>
      </c>
      <c r="P27" s="243"/>
    </row>
    <row r="28" spans="1:16" ht="20.25" customHeight="1" x14ac:dyDescent="0.2">
      <c r="A28" s="99"/>
      <c r="B28" s="255"/>
      <c r="C28" s="453" t="s">
        <v>196</v>
      </c>
      <c r="D28" s="99" t="s">
        <v>197</v>
      </c>
      <c r="E28" s="449"/>
      <c r="F28" s="449"/>
      <c r="G28" s="449"/>
      <c r="H28" s="449"/>
      <c r="I28" s="449"/>
      <c r="J28" s="450" t="s">
        <v>198</v>
      </c>
      <c r="K28" s="728"/>
      <c r="L28" s="728"/>
      <c r="M28" s="728"/>
      <c r="N28" s="728"/>
      <c r="O28" s="729"/>
      <c r="P28" s="243"/>
    </row>
    <row r="29" spans="1:16" ht="20.25" customHeight="1" x14ac:dyDescent="0.2">
      <c r="A29" s="99"/>
      <c r="B29" s="416"/>
      <c r="C29" s="451" t="s">
        <v>199</v>
      </c>
      <c r="D29" s="890" t="s">
        <v>200</v>
      </c>
      <c r="E29" s="890"/>
      <c r="F29" s="890"/>
      <c r="G29" s="890"/>
      <c r="H29" s="890"/>
      <c r="I29" s="890"/>
      <c r="J29" s="452"/>
      <c r="K29" s="458" t="s">
        <v>167</v>
      </c>
      <c r="L29" s="283">
        <f>IF(L27+L8+L9+L12-(L18+L22+L26)-L28&lt;&gt;0,L27+L8+L9+L12-(L18+L22+L26)-L28,0)</f>
        <v>0</v>
      </c>
      <c r="M29" s="283">
        <f>IF(M27+M8+M9+M12-(M18+M22+M26)-M28&lt;&gt;0,M27+M8+M9+M12-(M18+M22+M26)-M28,0)</f>
        <v>0</v>
      </c>
      <c r="N29" s="597">
        <f>IF(N27+N8+N9+N12-(N18+N22+N26)-N28&lt;&gt;0,N27+N8+N9+N12-(N18+N22+N26)-N28,0)</f>
        <v>0</v>
      </c>
      <c r="O29" s="681">
        <f>IF(O27+O8+O9+O12-(O18+O22+O26)-O28&lt;&gt;0,O27+O8+O9+O12-(O18+O22+O26)-O28,0)</f>
        <v>0</v>
      </c>
      <c r="P29" s="243"/>
    </row>
    <row r="30" spans="1:16" ht="20.25" customHeight="1" x14ac:dyDescent="0.2">
      <c r="A30" s="99"/>
      <c r="B30" s="223" t="s">
        <v>201</v>
      </c>
      <c r="C30" s="386"/>
      <c r="D30" s="387"/>
      <c r="E30" s="246"/>
      <c r="F30" s="246"/>
      <c r="G30" s="246"/>
      <c r="H30" s="246"/>
      <c r="I30" s="246"/>
      <c r="J30" s="388"/>
      <c r="K30" s="389"/>
      <c r="L30" s="390"/>
      <c r="M30" s="390"/>
      <c r="N30" s="390"/>
      <c r="O30" s="685"/>
    </row>
    <row r="31" spans="1:16" ht="16.5" customHeight="1" x14ac:dyDescent="0.2">
      <c r="A31" s="99"/>
      <c r="B31" s="414"/>
      <c r="C31" s="230" t="s">
        <v>117</v>
      </c>
      <c r="D31" s="231" t="s">
        <v>202</v>
      </c>
      <c r="E31" s="232"/>
      <c r="F31" s="232"/>
      <c r="G31" s="232"/>
      <c r="H31" s="232"/>
      <c r="I31" s="232"/>
      <c r="J31" s="233" t="s">
        <v>203</v>
      </c>
      <c r="K31" s="279" t="s">
        <v>167</v>
      </c>
      <c r="L31" s="736"/>
      <c r="M31" s="736"/>
      <c r="N31" s="736"/>
      <c r="O31" s="737"/>
    </row>
    <row r="32" spans="1:16" ht="16.5" customHeight="1" x14ac:dyDescent="0.2">
      <c r="A32" s="99"/>
      <c r="B32" s="414"/>
      <c r="C32" s="236" t="s">
        <v>125</v>
      </c>
      <c r="D32" s="237" t="s">
        <v>204</v>
      </c>
      <c r="E32" s="238"/>
      <c r="F32" s="238"/>
      <c r="G32" s="238"/>
      <c r="H32" s="238"/>
      <c r="I32" s="238"/>
      <c r="J32" s="239" t="s">
        <v>205</v>
      </c>
      <c r="K32" s="279" t="s">
        <v>167</v>
      </c>
      <c r="L32" s="280">
        <f>IF(+L33+L34&lt;&gt;0,+L33+L34,0)</f>
        <v>0</v>
      </c>
      <c r="M32" s="280">
        <f t="shared" ref="M32:N32" si="5">IF(+M33+M34&lt;&gt;0,+M33+M34,0)</f>
        <v>0</v>
      </c>
      <c r="N32" s="595">
        <f t="shared" si="5"/>
        <v>0</v>
      </c>
      <c r="O32" s="678">
        <f>IF(+O33+O34&lt;&gt;0,+O33+O34,0)</f>
        <v>0</v>
      </c>
    </row>
    <row r="33" spans="1:15" ht="16.5" customHeight="1" x14ac:dyDescent="0.2">
      <c r="A33" s="99"/>
      <c r="B33" s="414"/>
      <c r="C33" s="240"/>
      <c r="D33" s="241" t="s">
        <v>170</v>
      </c>
      <c r="E33" s="242"/>
      <c r="F33" s="232"/>
      <c r="G33" s="232"/>
      <c r="H33" s="232"/>
      <c r="I33" s="238"/>
      <c r="J33" s="239" t="s">
        <v>206</v>
      </c>
      <c r="K33" s="279" t="s">
        <v>167</v>
      </c>
      <c r="L33" s="728"/>
      <c r="M33" s="728"/>
      <c r="N33" s="728"/>
      <c r="O33" s="729"/>
    </row>
    <row r="34" spans="1:15" ht="16.5" customHeight="1" x14ac:dyDescent="0.2">
      <c r="A34" s="99"/>
      <c r="B34" s="414"/>
      <c r="C34" s="240"/>
      <c r="D34" s="241" t="s">
        <v>172</v>
      </c>
      <c r="E34" s="242"/>
      <c r="F34" s="232"/>
      <c r="G34" s="232"/>
      <c r="H34" s="232"/>
      <c r="I34" s="232"/>
      <c r="J34" s="233" t="s">
        <v>207</v>
      </c>
      <c r="K34" s="279" t="s">
        <v>167</v>
      </c>
      <c r="L34" s="728"/>
      <c r="M34" s="728"/>
      <c r="N34" s="728"/>
      <c r="O34" s="729"/>
    </row>
    <row r="35" spans="1:15" ht="16.5" customHeight="1" x14ac:dyDescent="0.2">
      <c r="A35" s="99"/>
      <c r="B35" s="414"/>
      <c r="C35" s="236" t="s">
        <v>130</v>
      </c>
      <c r="D35" s="237" t="s">
        <v>208</v>
      </c>
      <c r="E35" s="238"/>
      <c r="F35" s="238"/>
      <c r="G35" s="238"/>
      <c r="H35" s="238"/>
      <c r="I35" s="238"/>
      <c r="J35" s="239" t="s">
        <v>209</v>
      </c>
      <c r="K35" s="279" t="s">
        <v>167</v>
      </c>
      <c r="L35" s="280">
        <f>IF(+L36+L37+L40&lt;&gt;0,+L36+L37+L40,0)</f>
        <v>0</v>
      </c>
      <c r="M35" s="280">
        <f t="shared" ref="M35:N35" si="6">IF(+M36+M37+M40&lt;&gt;0,+M36+M37+M40,0)</f>
        <v>0</v>
      </c>
      <c r="N35" s="595">
        <f t="shared" si="6"/>
        <v>0</v>
      </c>
      <c r="O35" s="678">
        <f>IF(+O36+O37+O40&lt;&gt;0,+O36+O37+O40,0)</f>
        <v>0</v>
      </c>
    </row>
    <row r="36" spans="1:15" ht="16.5" customHeight="1" x14ac:dyDescent="0.2">
      <c r="A36" s="99"/>
      <c r="B36" s="414"/>
      <c r="C36" s="240"/>
      <c r="D36" s="241" t="s">
        <v>170</v>
      </c>
      <c r="E36" s="242"/>
      <c r="F36" s="232"/>
      <c r="G36" s="232"/>
      <c r="H36" s="232"/>
      <c r="I36" s="238"/>
      <c r="J36" s="239" t="s">
        <v>210</v>
      </c>
      <c r="K36" s="279" t="s">
        <v>167</v>
      </c>
      <c r="L36" s="728"/>
      <c r="M36" s="728"/>
      <c r="N36" s="728"/>
      <c r="O36" s="729"/>
    </row>
    <row r="37" spans="1:15" ht="16.5" customHeight="1" x14ac:dyDescent="0.2">
      <c r="A37" s="99"/>
      <c r="B37" s="414"/>
      <c r="C37" s="244"/>
      <c r="D37" s="241" t="s">
        <v>172</v>
      </c>
      <c r="E37" s="242"/>
      <c r="F37" s="232"/>
      <c r="G37" s="232"/>
      <c r="H37" s="232"/>
      <c r="I37" s="232"/>
      <c r="J37" s="233" t="s">
        <v>211</v>
      </c>
      <c r="K37" s="279" t="s">
        <v>167</v>
      </c>
      <c r="L37" s="282">
        <f>L38+L39</f>
        <v>0</v>
      </c>
      <c r="M37" s="282">
        <f t="shared" ref="M37:O37" si="7">M38+M39</f>
        <v>0</v>
      </c>
      <c r="N37" s="282">
        <f t="shared" si="7"/>
        <v>0</v>
      </c>
      <c r="O37" s="282">
        <f t="shared" si="7"/>
        <v>0</v>
      </c>
    </row>
    <row r="38" spans="1:15" ht="16.5" customHeight="1" x14ac:dyDescent="0.2">
      <c r="A38" s="99"/>
      <c r="B38" s="414"/>
      <c r="C38" s="244"/>
      <c r="D38" s="773" t="s">
        <v>746</v>
      </c>
      <c r="E38" s="774"/>
      <c r="F38" s="724" t="s">
        <v>747</v>
      </c>
      <c r="G38" s="725"/>
      <c r="H38" s="726" t="s">
        <v>106</v>
      </c>
      <c r="I38" s="727" t="s">
        <v>750</v>
      </c>
      <c r="J38" s="233"/>
      <c r="K38" s="279"/>
      <c r="L38" s="728"/>
      <c r="M38" s="728"/>
      <c r="N38" s="728"/>
      <c r="O38" s="729"/>
    </row>
    <row r="39" spans="1:15" ht="16.5" customHeight="1" x14ac:dyDescent="0.2">
      <c r="A39" s="99"/>
      <c r="B39" s="414"/>
      <c r="C39" s="244"/>
      <c r="D39" s="773" t="s">
        <v>746</v>
      </c>
      <c r="E39" s="774"/>
      <c r="F39" s="724" t="s">
        <v>747</v>
      </c>
      <c r="G39" s="725"/>
      <c r="H39" s="726" t="s">
        <v>106</v>
      </c>
      <c r="I39" s="727" t="s">
        <v>751</v>
      </c>
      <c r="J39" s="233"/>
      <c r="K39" s="279"/>
      <c r="L39" s="728"/>
      <c r="M39" s="728"/>
      <c r="N39" s="728"/>
      <c r="O39" s="729"/>
    </row>
    <row r="40" spans="1:15" ht="16.5" customHeight="1" x14ac:dyDescent="0.2">
      <c r="A40" s="99"/>
      <c r="B40" s="414"/>
      <c r="C40" s="244"/>
      <c r="D40" s="245" t="s">
        <v>178</v>
      </c>
      <c r="E40" s="232"/>
      <c r="F40" s="232"/>
      <c r="G40" s="232"/>
      <c r="H40" s="232"/>
      <c r="I40" s="232"/>
      <c r="J40" s="233" t="s">
        <v>212</v>
      </c>
      <c r="K40" s="279" t="s">
        <v>167</v>
      </c>
      <c r="L40" s="728"/>
      <c r="M40" s="728"/>
      <c r="N40" s="728"/>
      <c r="O40" s="729"/>
    </row>
    <row r="41" spans="1:15" ht="16.5" customHeight="1" x14ac:dyDescent="0.2">
      <c r="A41" s="99"/>
      <c r="B41" s="414"/>
      <c r="C41" s="236" t="s">
        <v>137</v>
      </c>
      <c r="D41" s="731" t="s">
        <v>752</v>
      </c>
      <c r="E41" s="732"/>
      <c r="F41" s="733"/>
      <c r="G41" s="734" t="s">
        <v>753</v>
      </c>
      <c r="H41" s="735"/>
      <c r="I41" s="246" t="s">
        <v>754</v>
      </c>
      <c r="J41" s="247" t="s">
        <v>214</v>
      </c>
      <c r="K41" s="279" t="s">
        <v>167</v>
      </c>
      <c r="L41" s="280">
        <f>IF(+L42+L43+L44&lt;&gt;0,+L42+L43+L44,0)</f>
        <v>0</v>
      </c>
      <c r="M41" s="280">
        <f t="shared" ref="M41:N41" si="8">IF(+M42+M43+M44&lt;&gt;0,+M42+M43+M44,0)</f>
        <v>0</v>
      </c>
      <c r="N41" s="595">
        <f t="shared" si="8"/>
        <v>0</v>
      </c>
      <c r="O41" s="678">
        <f>IF(+O42+O43+O44&lt;&gt;0,+O42+O43+O44,0)</f>
        <v>0</v>
      </c>
    </row>
    <row r="42" spans="1:15" ht="16.5" customHeight="1" x14ac:dyDescent="0.2">
      <c r="A42" s="99"/>
      <c r="B42" s="414"/>
      <c r="C42" s="240"/>
      <c r="D42" s="241" t="s">
        <v>170</v>
      </c>
      <c r="E42" s="242"/>
      <c r="F42" s="232"/>
      <c r="G42" s="232"/>
      <c r="H42" s="232"/>
      <c r="I42" s="238"/>
      <c r="J42" s="239" t="s">
        <v>215</v>
      </c>
      <c r="K42" s="279" t="s">
        <v>167</v>
      </c>
      <c r="L42" s="728"/>
      <c r="M42" s="728"/>
      <c r="N42" s="728"/>
      <c r="O42" s="729"/>
    </row>
    <row r="43" spans="1:15" ht="16.5" customHeight="1" x14ac:dyDescent="0.2">
      <c r="A43" s="99"/>
      <c r="B43" s="414"/>
      <c r="C43" s="244"/>
      <c r="D43" s="241" t="s">
        <v>172</v>
      </c>
      <c r="E43" s="242"/>
      <c r="F43" s="232"/>
      <c r="G43" s="232"/>
      <c r="H43" s="232"/>
      <c r="I43" s="232"/>
      <c r="J43" s="233" t="s">
        <v>216</v>
      </c>
      <c r="K43" s="279" t="s">
        <v>167</v>
      </c>
      <c r="L43" s="728"/>
      <c r="M43" s="728"/>
      <c r="N43" s="728"/>
      <c r="O43" s="729"/>
    </row>
    <row r="44" spans="1:15" ht="16.5" customHeight="1" x14ac:dyDescent="0.2">
      <c r="A44" s="99"/>
      <c r="B44" s="414"/>
      <c r="C44" s="248"/>
      <c r="D44" s="245" t="s">
        <v>178</v>
      </c>
      <c r="E44" s="232"/>
      <c r="F44" s="232"/>
      <c r="G44" s="232"/>
      <c r="H44" s="232"/>
      <c r="I44" s="232"/>
      <c r="J44" s="233" t="s">
        <v>217</v>
      </c>
      <c r="K44" s="279" t="s">
        <v>167</v>
      </c>
      <c r="L44" s="728"/>
      <c r="M44" s="728"/>
      <c r="N44" s="728"/>
      <c r="O44" s="729"/>
    </row>
    <row r="45" spans="1:15" ht="16.5" customHeight="1" x14ac:dyDescent="0.2">
      <c r="A45" s="99"/>
      <c r="B45" s="414"/>
      <c r="C45" s="236" t="s">
        <v>143</v>
      </c>
      <c r="D45" s="237" t="s">
        <v>218</v>
      </c>
      <c r="E45" s="238"/>
      <c r="F45" s="238"/>
      <c r="G45" s="238"/>
      <c r="H45" s="238"/>
      <c r="I45" s="238"/>
      <c r="J45" s="239" t="s">
        <v>219</v>
      </c>
      <c r="K45" s="279" t="s">
        <v>167</v>
      </c>
      <c r="L45" s="281">
        <f>IF(L46+L47+L48&lt;&gt;0,L46+L47+L48,0)</f>
        <v>0</v>
      </c>
      <c r="M45" s="281">
        <f>IF(M46+M47+M48&lt;&gt;0,M46+M47+M48,0)</f>
        <v>0</v>
      </c>
      <c r="N45" s="596">
        <f>IF(N46+N47+N48&lt;&gt;0,N46+N47+N48,0)</f>
        <v>0</v>
      </c>
      <c r="O45" s="679">
        <f>IF(O46+O47+O48&lt;&gt;0,O46+O47+O48,0)</f>
        <v>0</v>
      </c>
    </row>
    <row r="46" spans="1:15" ht="16.149999999999999" customHeight="1" x14ac:dyDescent="0.2">
      <c r="A46" s="99"/>
      <c r="B46" s="414"/>
      <c r="C46" s="240"/>
      <c r="D46" s="245" t="s">
        <v>170</v>
      </c>
      <c r="E46" s="237"/>
      <c r="F46" s="237"/>
      <c r="G46" s="237"/>
      <c r="H46" s="238"/>
      <c r="I46" s="238"/>
      <c r="J46" s="239" t="s">
        <v>220</v>
      </c>
      <c r="K46" s="279" t="s">
        <v>167</v>
      </c>
      <c r="L46" s="728"/>
      <c r="M46" s="728"/>
      <c r="N46" s="728"/>
      <c r="O46" s="729"/>
    </row>
    <row r="47" spans="1:15" ht="16.5" customHeight="1" x14ac:dyDescent="0.2">
      <c r="A47" s="99"/>
      <c r="B47" s="414"/>
      <c r="C47" s="244"/>
      <c r="D47" s="241" t="s">
        <v>172</v>
      </c>
      <c r="E47" s="242"/>
      <c r="F47" s="232"/>
      <c r="G47" s="232"/>
      <c r="H47" s="232"/>
      <c r="I47" s="250"/>
      <c r="J47" s="233" t="s">
        <v>221</v>
      </c>
      <c r="K47" s="279" t="s">
        <v>167</v>
      </c>
      <c r="L47" s="728"/>
      <c r="M47" s="728"/>
      <c r="N47" s="728"/>
      <c r="O47" s="729"/>
    </row>
    <row r="48" spans="1:15" ht="16.5" customHeight="1" x14ac:dyDescent="0.2">
      <c r="A48" s="99"/>
      <c r="B48" s="414"/>
      <c r="C48" s="244"/>
      <c r="D48" s="245" t="s">
        <v>178</v>
      </c>
      <c r="E48" s="237"/>
      <c r="F48" s="237"/>
      <c r="G48" s="237"/>
      <c r="H48" s="232"/>
      <c r="I48" s="232"/>
      <c r="J48" s="233" t="s">
        <v>222</v>
      </c>
      <c r="K48" s="279" t="s">
        <v>167</v>
      </c>
      <c r="L48" s="728"/>
      <c r="M48" s="728"/>
      <c r="N48" s="728"/>
      <c r="O48" s="729"/>
    </row>
    <row r="49" spans="1:33" s="251" customFormat="1" ht="16.5" customHeight="1" x14ac:dyDescent="0.2">
      <c r="A49" s="262"/>
      <c r="B49" s="414"/>
      <c r="C49" s="230" t="s">
        <v>223</v>
      </c>
      <c r="D49" s="231" t="s">
        <v>224</v>
      </c>
      <c r="E49" s="231"/>
      <c r="F49" s="231"/>
      <c r="G49" s="231"/>
      <c r="H49" s="232"/>
      <c r="I49" s="232"/>
      <c r="J49" s="233" t="s">
        <v>225</v>
      </c>
      <c r="K49" s="279" t="s">
        <v>167</v>
      </c>
      <c r="L49" s="768"/>
      <c r="M49" s="768"/>
      <c r="N49" s="768"/>
      <c r="O49" s="769"/>
    </row>
    <row r="50" spans="1:33" ht="16.5" customHeight="1" thickBot="1" x14ac:dyDescent="0.25">
      <c r="A50" s="99"/>
      <c r="B50" s="414"/>
      <c r="C50" s="252" t="s">
        <v>226</v>
      </c>
      <c r="D50" s="253" t="s">
        <v>227</v>
      </c>
      <c r="E50" s="254"/>
      <c r="F50" s="254"/>
      <c r="G50" s="254"/>
      <c r="H50" s="254"/>
      <c r="I50" s="254"/>
      <c r="J50" s="263" t="s">
        <v>228</v>
      </c>
      <c r="K50" s="284" t="s">
        <v>167</v>
      </c>
      <c r="L50" s="768"/>
      <c r="M50" s="768"/>
      <c r="N50" s="768"/>
      <c r="O50" s="769"/>
    </row>
    <row r="51" spans="1:33" ht="16.5" customHeight="1" thickTop="1" x14ac:dyDescent="0.2">
      <c r="A51" s="99"/>
      <c r="B51" s="414"/>
      <c r="C51" s="445" t="s">
        <v>229</v>
      </c>
      <c r="D51" s="446" t="s">
        <v>230</v>
      </c>
      <c r="E51" s="447"/>
      <c r="F51" s="447"/>
      <c r="G51" s="447"/>
      <c r="H51" s="447"/>
      <c r="I51" s="447"/>
      <c r="J51" s="448" t="s">
        <v>231</v>
      </c>
      <c r="K51" s="410" t="s">
        <v>195</v>
      </c>
      <c r="L51" s="411">
        <f>K52</f>
        <v>0</v>
      </c>
      <c r="M51" s="411">
        <f t="shared" ref="M51:O51" si="9">L52</f>
        <v>0</v>
      </c>
      <c r="N51" s="598">
        <f t="shared" si="9"/>
        <v>0</v>
      </c>
      <c r="O51" s="682">
        <f t="shared" si="9"/>
        <v>0</v>
      </c>
    </row>
    <row r="52" spans="1:33" ht="20.25" customHeight="1" thickBot="1" x14ac:dyDescent="0.25">
      <c r="A52" s="99"/>
      <c r="B52" s="415"/>
      <c r="C52" s="454" t="s">
        <v>232</v>
      </c>
      <c r="D52" s="455" t="s">
        <v>233</v>
      </c>
      <c r="E52" s="456"/>
      <c r="F52" s="456"/>
      <c r="G52" s="456"/>
      <c r="H52" s="456"/>
      <c r="I52" s="456"/>
      <c r="J52" s="457" t="s">
        <v>234</v>
      </c>
      <c r="K52" s="768"/>
      <c r="L52" s="744"/>
      <c r="M52" s="744"/>
      <c r="N52" s="744"/>
      <c r="O52" s="743"/>
    </row>
    <row r="53" spans="1:33" ht="42.75" customHeight="1" x14ac:dyDescent="0.2">
      <c r="A53" s="99"/>
      <c r="B53" s="264"/>
      <c r="C53" s="265" t="s">
        <v>199</v>
      </c>
      <c r="D53" s="891" t="s">
        <v>235</v>
      </c>
      <c r="E53" s="891"/>
      <c r="F53" s="891"/>
      <c r="G53" s="891"/>
      <c r="H53" s="891"/>
      <c r="I53" s="891"/>
      <c r="J53" s="892"/>
      <c r="K53" s="285" t="s">
        <v>167</v>
      </c>
      <c r="L53" s="746"/>
      <c r="M53" s="746"/>
      <c r="N53" s="746"/>
      <c r="O53" s="745"/>
    </row>
    <row r="54" spans="1:33" ht="51" customHeight="1" x14ac:dyDescent="0.2">
      <c r="A54" s="99"/>
      <c r="B54" s="266"/>
      <c r="C54" s="267" t="s">
        <v>236</v>
      </c>
      <c r="D54" s="893" t="s">
        <v>237</v>
      </c>
      <c r="E54" s="894"/>
      <c r="F54" s="894"/>
      <c r="G54" s="894"/>
      <c r="H54" s="894"/>
      <c r="I54" s="894"/>
      <c r="J54" s="894"/>
      <c r="K54" s="286" t="s">
        <v>167</v>
      </c>
      <c r="L54" s="741"/>
      <c r="M54" s="741"/>
      <c r="N54" s="741"/>
      <c r="O54" s="740"/>
    </row>
    <row r="55" spans="1:33" ht="53.15" customHeight="1" thickBot="1" x14ac:dyDescent="0.25">
      <c r="A55" s="99"/>
      <c r="B55" s="268"/>
      <c r="C55" s="269" t="s">
        <v>238</v>
      </c>
      <c r="D55" s="886" t="s">
        <v>239</v>
      </c>
      <c r="E55" s="887"/>
      <c r="F55" s="887"/>
      <c r="G55" s="887"/>
      <c r="H55" s="887"/>
      <c r="I55" s="887"/>
      <c r="J55" s="887"/>
      <c r="K55" s="287" t="s">
        <v>167</v>
      </c>
      <c r="L55" s="742"/>
      <c r="M55" s="742"/>
      <c r="N55" s="742"/>
      <c r="O55" s="739"/>
    </row>
    <row r="56" spans="1:33" ht="15" customHeight="1" x14ac:dyDescent="0.2">
      <c r="B56" s="99" t="s">
        <v>240</v>
      </c>
      <c r="D56" s="888" t="s">
        <v>759</v>
      </c>
      <c r="E56" s="888"/>
      <c r="F56" s="888"/>
      <c r="G56" s="888"/>
      <c r="H56" s="888"/>
      <c r="I56" s="888"/>
      <c r="J56" s="888"/>
      <c r="K56" s="888"/>
      <c r="L56" s="888"/>
      <c r="M56" s="888"/>
      <c r="N56" s="888"/>
    </row>
    <row r="57" spans="1:33" ht="15" customHeight="1" x14ac:dyDescent="0.2">
      <c r="A57" s="270"/>
      <c r="B57" s="99" t="s">
        <v>241</v>
      </c>
      <c r="C57" s="100"/>
      <c r="D57" s="889" t="s">
        <v>242</v>
      </c>
      <c r="E57" s="889"/>
      <c r="F57" s="889"/>
      <c r="G57" s="889"/>
      <c r="H57" s="889"/>
      <c r="I57" s="889"/>
      <c r="J57" s="889"/>
      <c r="K57" s="889"/>
      <c r="L57" s="889"/>
      <c r="M57" s="889"/>
      <c r="N57" s="889"/>
      <c r="O57" s="99"/>
      <c r="P57" s="99"/>
      <c r="Q57" s="99"/>
      <c r="R57" s="99"/>
      <c r="S57" s="99"/>
      <c r="T57" s="99"/>
      <c r="U57" s="99"/>
      <c r="V57" s="99"/>
      <c r="W57" s="99"/>
      <c r="X57" s="99"/>
      <c r="Y57" s="99"/>
      <c r="Z57" s="99"/>
      <c r="AA57" s="99"/>
      <c r="AB57" s="99"/>
      <c r="AC57" s="99"/>
      <c r="AD57" s="99"/>
      <c r="AE57" s="99"/>
      <c r="AF57" s="99"/>
      <c r="AG57" s="99"/>
    </row>
    <row r="58" spans="1:33" ht="13" x14ac:dyDescent="0.2">
      <c r="B58" s="99" t="s">
        <v>243</v>
      </c>
      <c r="D58" s="99" t="s">
        <v>244</v>
      </c>
      <c r="E58" s="98"/>
      <c r="F58" s="98"/>
      <c r="G58" s="98"/>
      <c r="H58" s="98"/>
      <c r="I58" s="98"/>
      <c r="J58" s="101"/>
      <c r="K58" s="99"/>
      <c r="L58" s="99"/>
      <c r="M58" s="99"/>
      <c r="N58" s="99"/>
    </row>
  </sheetData>
  <mergeCells count="8">
    <mergeCell ref="B4:E4"/>
    <mergeCell ref="H4:J4"/>
    <mergeCell ref="D55:J55"/>
    <mergeCell ref="D56:N56"/>
    <mergeCell ref="D57:N57"/>
    <mergeCell ref="D29:I29"/>
    <mergeCell ref="D53:J53"/>
    <mergeCell ref="D54:J54"/>
  </mergeCells>
  <phoneticPr fontId="16"/>
  <printOptions horizontalCentered="1"/>
  <pageMargins left="0.23622047244094491" right="0.23622047244094491" top="0.55118110236220474" bottom="0.55118110236220474" header="0.31496062992125984" footer="0.31496062992125984"/>
  <pageSetup paperSize="9" scale="55" orientation="portrait" r:id="rId1"/>
  <headerFooter>
    <oddHeader xml:space="preserve">&amp;R&amp;U開示版・非開示版&amp;U
※上記いずれかに丸をつけてください。
</oddHeader>
  </headerFooter>
  <rowBreaks count="1" manualBreakCount="1">
    <brk id="57" max="13" man="1"/>
  </rowBreaks>
  <colBreaks count="1" manualBreakCount="1">
    <brk id="33" min="1" max="41"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92C7B6-8F6A-427A-B617-CE9D8957CD9A}">
  <sheetPr>
    <tabColor rgb="FF92D050"/>
    <pageSetUpPr fitToPage="1"/>
  </sheetPr>
  <dimension ref="A1:AG58"/>
  <sheetViews>
    <sheetView showGridLines="0" view="pageBreakPreview" topLeftCell="A7" zoomScale="70" zoomScaleNormal="70" zoomScaleSheetLayoutView="70" workbookViewId="0">
      <selection activeCell="M21" sqref="M21"/>
    </sheetView>
  </sheetViews>
  <sheetFormatPr defaultColWidth="9" defaultRowHeight="13.5" customHeight="1" x14ac:dyDescent="0.2"/>
  <cols>
    <col min="1" max="2" width="2.08984375" customWidth="1"/>
    <col min="3" max="3" width="4.90625" style="11" customWidth="1"/>
    <col min="4" max="4" width="3.08984375" customWidth="1"/>
    <col min="5" max="5" width="15.08984375" style="25" customWidth="1"/>
    <col min="6" max="6" width="5.453125" style="25" customWidth="1"/>
    <col min="7" max="7" width="6.90625" style="25" customWidth="1"/>
    <col min="8" max="8" width="25.90625" style="25" customWidth="1"/>
    <col min="9" max="9" width="2.90625" style="25" customWidth="1"/>
    <col min="10" max="10" width="13.90625" style="2" customWidth="1"/>
    <col min="11" max="11" width="16.453125" customWidth="1"/>
    <col min="12" max="12" width="22.08984375" customWidth="1"/>
    <col min="13" max="13" width="25.7265625" customWidth="1"/>
    <col min="14" max="14" width="27.6328125" customWidth="1"/>
    <col min="15" max="15" width="30.453125" customWidth="1"/>
    <col min="16" max="33" width="11.08984375" customWidth="1"/>
    <col min="34" max="34" width="1.453125" customWidth="1"/>
  </cols>
  <sheetData>
    <row r="1" spans="1:33" ht="23.25" customHeight="1" x14ac:dyDescent="0.2">
      <c r="A1" s="121"/>
      <c r="B1" s="212" t="str">
        <f>コード!A1</f>
        <v>ビスフェノールA</v>
      </c>
    </row>
    <row r="2" spans="1:33" s="26" customFormat="1" ht="16.5" customHeight="1" x14ac:dyDescent="0.2">
      <c r="B2" s="213" t="s">
        <v>245</v>
      </c>
      <c r="C2" s="214"/>
      <c r="D2" s="215"/>
      <c r="E2" s="98"/>
      <c r="F2" s="98"/>
      <c r="G2" s="98"/>
      <c r="H2" s="98"/>
      <c r="I2" s="98"/>
      <c r="J2" s="216"/>
      <c r="K2" s="215"/>
      <c r="L2" s="215"/>
      <c r="M2" s="215"/>
      <c r="N2" s="215"/>
      <c r="O2" s="215"/>
      <c r="P2" s="215"/>
      <c r="Q2" s="215"/>
      <c r="R2" s="215"/>
      <c r="S2" s="215"/>
      <c r="T2" s="215"/>
      <c r="U2" s="215"/>
      <c r="V2" s="215"/>
      <c r="W2" s="215"/>
      <c r="X2" s="215"/>
      <c r="Y2" s="215"/>
      <c r="Z2" s="215"/>
      <c r="AA2" s="215"/>
      <c r="AB2" s="215"/>
      <c r="AC2" s="215"/>
      <c r="AD2" s="215"/>
      <c r="AE2" s="215"/>
      <c r="AF2" s="215"/>
      <c r="AG2" s="215"/>
    </row>
    <row r="3" spans="1:33" ht="12" customHeight="1" x14ac:dyDescent="0.2">
      <c r="A3" s="99"/>
      <c r="B3" s="99"/>
      <c r="C3" s="100"/>
      <c r="D3" s="99"/>
      <c r="E3" s="98"/>
      <c r="F3" s="98"/>
      <c r="G3" s="98"/>
      <c r="H3" s="98"/>
      <c r="I3" s="98"/>
      <c r="J3" s="101"/>
      <c r="K3" s="99"/>
      <c r="L3" s="99"/>
      <c r="M3" s="99"/>
      <c r="N3" s="99"/>
      <c r="O3" s="99"/>
      <c r="P3" s="99"/>
      <c r="Q3" s="99"/>
      <c r="R3" s="99"/>
      <c r="S3" s="99"/>
      <c r="T3" s="99"/>
      <c r="U3" s="99"/>
      <c r="V3" s="99"/>
      <c r="W3" s="99"/>
      <c r="X3" s="99"/>
      <c r="Y3" s="99"/>
      <c r="Z3" s="99"/>
      <c r="AA3" s="99"/>
      <c r="AB3" s="99"/>
      <c r="AC3" s="99"/>
      <c r="AD3" s="99"/>
      <c r="AE3" s="99"/>
      <c r="AF3" s="99"/>
      <c r="AG3" s="99"/>
    </row>
    <row r="4" spans="1:33" ht="17.149999999999999" customHeight="1" x14ac:dyDescent="0.2">
      <c r="B4" s="852" t="s">
        <v>11</v>
      </c>
      <c r="C4" s="853"/>
      <c r="D4" s="853"/>
      <c r="E4" s="854"/>
      <c r="F4" s="849" t="str">
        <f>IF(様式一覧表!D5="","",様式一覧表!D5)</f>
        <v/>
      </c>
      <c r="G4" s="850"/>
      <c r="H4" s="850"/>
      <c r="I4" s="850"/>
      <c r="J4" s="851"/>
      <c r="K4" s="99"/>
      <c r="L4" s="99"/>
      <c r="M4" s="99"/>
      <c r="N4" s="99"/>
      <c r="O4" s="217"/>
    </row>
    <row r="5" spans="1:33" s="107" customFormat="1" ht="16.5" customHeight="1" x14ac:dyDescent="0.2">
      <c r="A5" s="102"/>
      <c r="B5" s="103"/>
      <c r="C5" s="104"/>
      <c r="D5" s="103"/>
      <c r="E5" s="103"/>
      <c r="F5" s="103"/>
      <c r="G5" s="713"/>
      <c r="H5" s="713"/>
      <c r="I5" s="103"/>
      <c r="J5" s="103"/>
      <c r="K5" s="104"/>
      <c r="L5" s="104"/>
      <c r="M5" s="104"/>
      <c r="N5" s="105"/>
      <c r="O5" s="537"/>
      <c r="P5" s="103"/>
      <c r="Q5" s="103"/>
      <c r="R5" s="103"/>
      <c r="S5" s="103"/>
      <c r="T5" s="103"/>
      <c r="U5" s="103"/>
      <c r="V5" s="103"/>
      <c r="W5" s="103"/>
      <c r="X5" s="103"/>
      <c r="Y5" s="103"/>
      <c r="Z5" s="103"/>
      <c r="AA5" s="103"/>
      <c r="AB5" s="103"/>
      <c r="AC5" s="103"/>
      <c r="AD5" s="103"/>
      <c r="AE5" s="103"/>
      <c r="AF5" s="106"/>
      <c r="AG5" s="106"/>
    </row>
    <row r="6" spans="1:33" ht="62.9" customHeight="1" x14ac:dyDescent="0.2">
      <c r="A6" s="99"/>
      <c r="B6" s="218"/>
      <c r="C6" s="219"/>
      <c r="D6" s="220"/>
      <c r="E6" s="221"/>
      <c r="F6" s="221"/>
      <c r="G6" s="221"/>
      <c r="H6" s="221"/>
      <c r="I6" s="221"/>
      <c r="J6" s="222"/>
      <c r="K6" s="278" t="s">
        <v>159</v>
      </c>
      <c r="L6" s="278" t="s">
        <v>160</v>
      </c>
      <c r="M6" s="278" t="s">
        <v>161</v>
      </c>
      <c r="N6" s="586" t="s">
        <v>162</v>
      </c>
      <c r="O6" s="698" t="s">
        <v>163</v>
      </c>
    </row>
    <row r="7" spans="1:33" ht="19.5" customHeight="1" x14ac:dyDescent="0.2">
      <c r="A7" s="99"/>
      <c r="B7" s="223" t="s">
        <v>164</v>
      </c>
      <c r="C7" s="224"/>
      <c r="D7" s="225"/>
      <c r="E7" s="226"/>
      <c r="F7" s="226"/>
      <c r="G7" s="226"/>
      <c r="H7" s="226"/>
      <c r="I7" s="226"/>
      <c r="J7" s="227"/>
      <c r="K7" s="228"/>
      <c r="L7" s="229"/>
      <c r="M7" s="229"/>
      <c r="N7" s="683"/>
      <c r="O7" s="710"/>
    </row>
    <row r="8" spans="1:33" ht="16.5" customHeight="1" x14ac:dyDescent="0.2">
      <c r="A8" s="99"/>
      <c r="B8" s="414"/>
      <c r="C8" s="230" t="s">
        <v>117</v>
      </c>
      <c r="D8" s="231" t="s">
        <v>165</v>
      </c>
      <c r="E8" s="232"/>
      <c r="F8" s="232"/>
      <c r="G8" s="232"/>
      <c r="H8" s="232"/>
      <c r="I8" s="232"/>
      <c r="J8" s="233" t="s">
        <v>166</v>
      </c>
      <c r="K8" s="279" t="s">
        <v>167</v>
      </c>
      <c r="L8" s="398" t="str">
        <f>IF('B-1'!L8="","","【"&amp;(IF(ABS('B-1'!L8)&gt;0,100,"0")&amp;"】"))</f>
        <v/>
      </c>
      <c r="M8" s="398" t="str">
        <f>IF('B-1'!M8="","","【"&amp;(IF('B-1'!M8&gt;='B-1'!L8,ROUND(100+ABS('B-1'!L8-'B-1'!M8)/ABS('B-1'!L8/100),0),ROUND(100-ABS('B-1'!L8-'B-1'!M8)/ABS('B-1'!L8/100),0))&amp;"】"))</f>
        <v/>
      </c>
      <c r="N8" s="686" t="str">
        <f>IF('B-1'!N8="","","【"&amp;(IF('B-1'!N8&gt;='B-1'!L8,ROUND(100+ABS('B-1'!L8-'B-1'!N8)/ABS('B-1'!L8/100),0),ROUND(100-ABS('B-1'!L8-'B-1'!N8)/ABS('B-1'!L8/100),0))&amp;"】"))</f>
        <v/>
      </c>
      <c r="O8" s="699" t="str">
        <f>IF('B-1'!O8="","","【"&amp;(IF('B-1'!O8&gt;='B-1'!L8,ROUND(100+ABS('B-1'!L8-'B-1'!O8)/ABS('B-1'!L8/100),0),ROUND(100-ABS('B-1'!L8-'B-1'!O8)/ABS('B-1'!L8/100),0))&amp;"】"))</f>
        <v/>
      </c>
      <c r="P8" s="234"/>
      <c r="Q8" s="235"/>
    </row>
    <row r="9" spans="1:33" ht="16.5" customHeight="1" x14ac:dyDescent="0.2">
      <c r="A9" s="99"/>
      <c r="B9" s="414"/>
      <c r="C9" s="236" t="s">
        <v>125</v>
      </c>
      <c r="D9" s="237" t="s">
        <v>168</v>
      </c>
      <c r="E9" s="238"/>
      <c r="F9" s="238"/>
      <c r="G9" s="238"/>
      <c r="H9" s="238"/>
      <c r="I9" s="238"/>
      <c r="J9" s="239" t="s">
        <v>169</v>
      </c>
      <c r="K9" s="279" t="s">
        <v>167</v>
      </c>
      <c r="L9" s="397" t="str">
        <f>IF('B-1'!L9="","","【"&amp;(IF(ABS('B-1'!L9)&gt;0,100,"0")&amp;"】"))</f>
        <v>【0】</v>
      </c>
      <c r="M9" s="397" t="e">
        <f>IF('B-1'!M9="","","【"&amp;(IF('B-1'!M9&gt;='B-1'!L9,ROUND(100+ABS('B-1'!L9-'B-1'!M9)/ABS('B-1'!L9/100),0),ROUND(100-ABS('B-1'!L9-'B-1'!M9)/ABS('B-1'!L9/100),0))&amp;"】"))</f>
        <v>#DIV/0!</v>
      </c>
      <c r="N9" s="687" t="e">
        <f>IF('B-1'!N9="","","【"&amp;(IF('B-1'!N9&gt;='B-1'!L9,ROUND(100+ABS('B-1'!L9-'B-1'!N9)/ABS('B-1'!L9/100),0),ROUND(100-ABS('B-1'!L9-'B-1'!N9)/ABS('B-1'!L9/100),0))&amp;"】"))</f>
        <v>#DIV/0!</v>
      </c>
      <c r="O9" s="700" t="e">
        <f>IF('B-1'!O9="","","【"&amp;(IF('B-1'!O9&gt;='B-1'!L9,ROUND(100+ABS('B-1'!L9-'B-1'!O9)/ABS('B-1'!L9/100),0),ROUND(100-ABS('B-1'!L9-'B-1'!O9)/ABS('B-1'!L9/100),0))&amp;"】"))</f>
        <v>#DIV/0!</v>
      </c>
    </row>
    <row r="10" spans="1:33" ht="16.5" customHeight="1" x14ac:dyDescent="0.2">
      <c r="A10" s="99"/>
      <c r="B10" s="414"/>
      <c r="C10" s="240"/>
      <c r="D10" s="241" t="s">
        <v>170</v>
      </c>
      <c r="E10" s="242"/>
      <c r="F10" s="232"/>
      <c r="G10" s="238"/>
      <c r="H10" s="238"/>
      <c r="I10" s="238"/>
      <c r="J10" s="239" t="s">
        <v>171</v>
      </c>
      <c r="K10" s="279" t="s">
        <v>167</v>
      </c>
      <c r="L10" s="398" t="str">
        <f>IF('B-1'!L10="","","【"&amp;(IF(ABS('B-1'!L10)&gt;0,100,"0")&amp;"】"))</f>
        <v/>
      </c>
      <c r="M10" s="398" t="str">
        <f>IF('B-1'!M10="","","【"&amp;(IF('B-1'!M10&gt;='B-1'!L10,ROUND(100+ABS('B-1'!L10-'B-1'!M10)/ABS('B-1'!L10/100),0),ROUND(100-ABS('B-1'!L10-'B-1'!M10)/ABS('B-1'!L10/100),0))&amp;"】"))</f>
        <v/>
      </c>
      <c r="N10" s="686" t="str">
        <f>IF('B-1'!N10="","","【"&amp;(IF('B-1'!N10&gt;='B-1'!L10,ROUND(100+ABS('B-1'!L10-'B-1'!N10)/ABS('B-1'!L10/100),0),ROUND(100-ABS('B-1'!L10-'B-1'!N10)/ABS('B-1'!L10/100),0))&amp;"】"))</f>
        <v/>
      </c>
      <c r="O10" s="699" t="str">
        <f>IF('B-1'!O10="","","【"&amp;(IF('B-1'!O10&gt;='B-1'!L10,ROUND(100+ABS('B-1'!L10-'B-1'!O10)/ABS('B-1'!L10/100),0),ROUND(100-ABS('B-1'!L10-'B-1'!O10)/ABS('B-1'!L10/100),0))&amp;"】"))</f>
        <v/>
      </c>
    </row>
    <row r="11" spans="1:33" ht="16.5" customHeight="1" x14ac:dyDescent="0.2">
      <c r="A11" s="99"/>
      <c r="B11" s="414"/>
      <c r="C11" s="240"/>
      <c r="D11" s="241" t="s">
        <v>172</v>
      </c>
      <c r="E11" s="242"/>
      <c r="F11" s="232"/>
      <c r="G11" s="232"/>
      <c r="H11" s="232"/>
      <c r="I11" s="232"/>
      <c r="J11" s="233" t="s">
        <v>173</v>
      </c>
      <c r="K11" s="279" t="s">
        <v>167</v>
      </c>
      <c r="L11" s="398" t="str">
        <f>IF('B-1'!L11="","","【"&amp;(IF(ABS('B-1'!L11)&gt;0,100,"0")&amp;"】"))</f>
        <v/>
      </c>
      <c r="M11" s="398" t="str">
        <f>IF('B-1'!M11="","","【"&amp;(IF('B-1'!M11&gt;='B-1'!L11,ROUND(100+ABS('B-1'!L11-'B-1'!M11)/ABS('B-1'!L11/100),0),ROUND(100-ABS('B-1'!L11-'B-1'!M11)/ABS('B-1'!L11/100),0))&amp;"】"))</f>
        <v/>
      </c>
      <c r="N11" s="686" t="str">
        <f>IF('B-1'!N11="","","【"&amp;(IF('B-1'!N11&gt;='B-1'!L11,ROUND(100+ABS('B-1'!L11-'B-1'!N11)/ABS('B-1'!L11/100),0),ROUND(100-ABS('B-1'!L11-'B-1'!N11)/ABS('B-1'!L11/100),0))&amp;"】"))</f>
        <v/>
      </c>
      <c r="O11" s="699" t="str">
        <f>IF('B-1'!O11="","","【"&amp;(IF('B-1'!O11&gt;='B-1'!L11,ROUND(100+ABS('B-1'!L11-'B-1'!O11)/ABS('B-1'!L11/100),0),ROUND(100-ABS('B-1'!L11-'B-1'!O11)/ABS('B-1'!L11/100),0))&amp;"】"))</f>
        <v/>
      </c>
      <c r="P11" s="243"/>
    </row>
    <row r="12" spans="1:33" ht="16.5" customHeight="1" x14ac:dyDescent="0.2">
      <c r="A12" s="99"/>
      <c r="B12" s="414"/>
      <c r="C12" s="236" t="s">
        <v>130</v>
      </c>
      <c r="D12" s="237" t="s">
        <v>174</v>
      </c>
      <c r="E12" s="238"/>
      <c r="F12" s="238"/>
      <c r="G12" s="238"/>
      <c r="H12" s="238"/>
      <c r="I12" s="238"/>
      <c r="J12" s="239" t="s">
        <v>175</v>
      </c>
      <c r="K12" s="279" t="s">
        <v>167</v>
      </c>
      <c r="L12" s="397" t="str">
        <f>IF('B-1'!L12="","","【"&amp;(IF(ABS('B-1'!L12)&gt;0,100,"0")&amp;"】"))</f>
        <v>【0】</v>
      </c>
      <c r="M12" s="397" t="e">
        <f>IF('B-1'!M12="","","【"&amp;(IF('B-1'!M12&gt;='B-1'!L12,ROUND(100+ABS('B-1'!L12-'B-1'!M12)/ABS('B-1'!L12/100),0),ROUND(100-ABS('B-1'!L12-'B-1'!M12)/ABS('B-1'!L12/100),0))&amp;"】"))</f>
        <v>#DIV/0!</v>
      </c>
      <c r="N12" s="687" t="e">
        <f>IF('B-1'!N12="","","【"&amp;(IF('B-1'!N12&gt;='B-1'!L12,ROUND(100+ABS('B-1'!L12-'B-1'!N12)/ABS('B-1'!L12/100),0),ROUND(100-ABS('B-1'!L12-'B-1'!N12)/ABS('B-1'!L12/100),0))&amp;"】"))</f>
        <v>#DIV/0!</v>
      </c>
      <c r="O12" s="700" t="e">
        <f>IF('B-1'!O12="","","【"&amp;(IF('B-1'!O12&gt;='B-1'!L12,ROUND(100+ABS('B-1'!L12-'B-1'!O12)/ABS('B-1'!L12/100),0),ROUND(100-ABS('B-1'!L12-'B-1'!O12)/ABS('B-1'!L12/100),0))&amp;"】"))</f>
        <v>#DIV/0!</v>
      </c>
    </row>
    <row r="13" spans="1:33" ht="16.5" customHeight="1" x14ac:dyDescent="0.2">
      <c r="A13" s="99"/>
      <c r="B13" s="414"/>
      <c r="C13" s="240"/>
      <c r="D13" s="241" t="s">
        <v>170</v>
      </c>
      <c r="E13" s="242"/>
      <c r="F13" s="232"/>
      <c r="G13" s="238"/>
      <c r="H13" s="238"/>
      <c r="I13" s="238"/>
      <c r="J13" s="239" t="s">
        <v>176</v>
      </c>
      <c r="K13" s="279" t="s">
        <v>167</v>
      </c>
      <c r="L13" s="398" t="str">
        <f>IF('B-1'!L13="","","【"&amp;(IF(ABS('B-1'!L13)&gt;0,100,"0")&amp;"】"))</f>
        <v/>
      </c>
      <c r="M13" s="398" t="str">
        <f>IF('B-1'!M13="","","【"&amp;(IF('B-1'!M13&gt;='B-1'!L13,ROUND(100+ABS('B-1'!L13-'B-1'!M13)/ABS('B-1'!L13/100),0),ROUND(100-ABS('B-1'!L13-'B-1'!M13)/ABS('B-1'!L13/100),0))&amp;"】"))</f>
        <v/>
      </c>
      <c r="N13" s="686" t="str">
        <f>IF('B-1'!N13="","","【"&amp;(IF('B-1'!N13&gt;='B-1'!L13,ROUND(100+ABS('B-1'!L13-'B-1'!N13)/ABS('B-1'!L13/100),0),ROUND(100-ABS('B-1'!L13-'B-1'!N13)/ABS('B-1'!L13/100),0))&amp;"】"))</f>
        <v/>
      </c>
      <c r="O13" s="699" t="str">
        <f>IF('B-1'!O13="","","【"&amp;(IF('B-1'!O13&gt;='B-1'!L13,ROUND(100+ABS('B-1'!L13-'B-1'!O13)/ABS('B-1'!L13/100),0),ROUND(100-ABS('B-1'!L13-'B-1'!O13)/ABS('B-1'!L13/100),0))&amp;"】"))</f>
        <v/>
      </c>
    </row>
    <row r="14" spans="1:33" ht="16.5" customHeight="1" x14ac:dyDescent="0.2">
      <c r="A14" s="99"/>
      <c r="B14" s="414"/>
      <c r="C14" s="244"/>
      <c r="D14" s="241" t="s">
        <v>172</v>
      </c>
      <c r="E14" s="775"/>
      <c r="F14" s="232"/>
      <c r="G14" s="232"/>
      <c r="H14" s="232"/>
      <c r="I14" s="232"/>
      <c r="J14" s="233" t="s">
        <v>177</v>
      </c>
      <c r="K14" s="279" t="s">
        <v>167</v>
      </c>
      <c r="L14" s="398" t="str">
        <f>IF('B-1'!L14="","","【"&amp;(IF(ABS('B-1'!L14)&gt;0,100,"0")&amp;"】"))</f>
        <v>【0】</v>
      </c>
      <c r="M14" s="398" t="e">
        <f>IF('B-1'!M14="","","【"&amp;(IF('B-1'!M14&gt;='B-1'!L14,ROUND(100+ABS('B-1'!L14-'B-1'!M14)/ABS('B-1'!L14/100),0),ROUND(100-ABS('B-1'!L14-'B-1'!M14)/ABS('B-1'!L14/100),0))&amp;"】"))</f>
        <v>#DIV/0!</v>
      </c>
      <c r="N14" s="686" t="e">
        <f>IF('B-1'!N14="","","【"&amp;(IF('B-1'!N14&gt;='B-1'!L14,ROUND(100+ABS('B-1'!L14-'B-1'!N14)/ABS('B-1'!L14/100),0),ROUND(100-ABS('B-1'!L14-'B-1'!N14)/ABS('B-1'!L14/100),0))&amp;"】"))</f>
        <v>#DIV/0!</v>
      </c>
      <c r="O14" s="699" t="e">
        <f>IF('B-1'!O14="","","【"&amp;(IF('B-1'!O14&gt;='B-1'!L14,ROUND(100+ABS('B-1'!L14-'B-1'!O14)/ABS('B-1'!L14/100),0),ROUND(100-ABS('B-1'!L14-'B-1'!O14)/ABS('B-1'!L14/100),0))&amp;"】"))</f>
        <v>#DIV/0!</v>
      </c>
    </row>
    <row r="15" spans="1:33" ht="16.5" customHeight="1" x14ac:dyDescent="0.2">
      <c r="A15" s="99"/>
      <c r="B15" s="414"/>
      <c r="C15" s="244"/>
      <c r="D15" s="245"/>
      <c r="E15" s="773" t="s">
        <v>746</v>
      </c>
      <c r="F15" s="723"/>
      <c r="G15" s="724" t="s">
        <v>747</v>
      </c>
      <c r="H15" s="725" t="str">
        <f>IF('B-1'!H15=0,"",'B-1'!H15)</f>
        <v/>
      </c>
      <c r="I15" s="726" t="s">
        <v>106</v>
      </c>
      <c r="J15" s="727" t="s">
        <v>748</v>
      </c>
      <c r="K15" s="279" t="s">
        <v>167</v>
      </c>
      <c r="L15" s="398" t="str">
        <f>IF('B-1'!L15="","","【"&amp;(IF(ABS('B-1'!L15)&gt;0,100,"0")&amp;"】"))</f>
        <v/>
      </c>
      <c r="M15" s="398" t="str">
        <f>IF('B-1'!M15="","","【"&amp;(IF('B-1'!M15&gt;='B-1'!L15,ROUND(100+ABS('B-1'!L15-'B-1'!M15)/ABS('B-1'!L15/100),0),ROUND(100-ABS('B-1'!L15-'B-1'!M15)/ABS('B-1'!L15/100),0))&amp;"】"))</f>
        <v/>
      </c>
      <c r="N15" s="686" t="str">
        <f>IF('B-1'!N15="","","【"&amp;(IF('B-1'!N15&gt;='B-1'!L15,ROUND(100+ABS('B-1'!L15-'B-1'!N15)/ABS('B-1'!L15/100),0),ROUND(100-ABS('B-1'!L15-'B-1'!N15)/ABS('B-1'!L15/100),0))&amp;"】"))</f>
        <v/>
      </c>
      <c r="O15" s="699" t="str">
        <f>IF('B-1'!O15="","","【"&amp;(IF('B-1'!O15&gt;='B-1'!L15,ROUND(100+ABS('B-1'!L15-'B-1'!O15)/ABS('B-1'!L15/100),0),ROUND(100-ABS('B-1'!L15-'B-1'!O15)/ABS('B-1'!L15/100),0))&amp;"】"))</f>
        <v/>
      </c>
    </row>
    <row r="16" spans="1:33" ht="16.5" customHeight="1" x14ac:dyDescent="0.2">
      <c r="A16" s="99"/>
      <c r="B16" s="414"/>
      <c r="C16" s="244"/>
      <c r="D16" s="245"/>
      <c r="E16" s="773" t="s">
        <v>746</v>
      </c>
      <c r="F16" s="723"/>
      <c r="G16" s="724" t="s">
        <v>747</v>
      </c>
      <c r="H16" s="725" t="str">
        <f>IF('B-1'!H16=0,"",'B-1'!H16)</f>
        <v/>
      </c>
      <c r="I16" s="726" t="s">
        <v>106</v>
      </c>
      <c r="J16" s="727" t="s">
        <v>749</v>
      </c>
      <c r="K16" s="279"/>
      <c r="L16" s="398" t="str">
        <f>IF('B-1'!L16="","","【"&amp;(IF(ABS('B-1'!L16)&gt;0,100,"0")&amp;"】"))</f>
        <v/>
      </c>
      <c r="M16" s="398" t="str">
        <f>IF('B-1'!M16="","","【"&amp;(IF('B-1'!M16&gt;='B-1'!L16,ROUND(100+ABS('B-1'!L16-'B-1'!M16)/ABS('B-1'!L16/100),0),ROUND(100-ABS('B-1'!L16-'B-1'!M16)/ABS('B-1'!L16/100),0))&amp;"】"))</f>
        <v/>
      </c>
      <c r="N16" s="686" t="str">
        <f>IF('B-1'!N16="","","【"&amp;(IF('B-1'!N16&gt;='B-1'!L16,ROUND(100+ABS('B-1'!L16-'B-1'!N16)/ABS('B-1'!L16/100),0),ROUND(100-ABS('B-1'!L16-'B-1'!N16)/ABS('B-1'!L16/100),0))&amp;"】"))</f>
        <v/>
      </c>
      <c r="O16" s="699" t="str">
        <f>IF('B-1'!O16="","","【"&amp;(IF('B-1'!O16&gt;='B-1'!L16,ROUND(100+ABS('B-1'!L16-'B-1'!O16)/ABS('B-1'!L16/100),0),ROUND(100-ABS('B-1'!L16-'B-1'!O16)/ABS('B-1'!L16/100),0))&amp;"】"))</f>
        <v/>
      </c>
    </row>
    <row r="17" spans="1:16" ht="16.5" customHeight="1" x14ac:dyDescent="0.2">
      <c r="A17" s="99"/>
      <c r="B17" s="414"/>
      <c r="C17" s="244"/>
      <c r="D17" s="245" t="s">
        <v>178</v>
      </c>
      <c r="E17" s="232"/>
      <c r="F17" s="232"/>
      <c r="G17" s="232"/>
      <c r="H17" s="232"/>
      <c r="I17" s="232"/>
      <c r="J17" s="233" t="s">
        <v>179</v>
      </c>
      <c r="K17" s="279" t="s">
        <v>167</v>
      </c>
      <c r="L17" s="398" t="str">
        <f>IF('B-1'!L17="","","【"&amp;(IF(ABS('B-1'!L17)&gt;0,100,"0")&amp;"】"))</f>
        <v/>
      </c>
      <c r="M17" s="398" t="str">
        <f>IF('B-1'!M17="","","【"&amp;(IF('B-1'!M17&gt;='B-1'!L17,ROUND(100+ABS('B-1'!L17-'B-1'!M17)/ABS('B-1'!L17/100),0),ROUND(100-ABS('B-1'!L17-'B-1'!M17)/ABS('B-1'!L17/100),0))&amp;"】"))</f>
        <v/>
      </c>
      <c r="N17" s="686" t="str">
        <f>IF('B-1'!N17="","","【"&amp;(IF('B-1'!N17&gt;='B-1'!L17,ROUND(100+ABS('B-1'!L17-'B-1'!N17)/ABS('B-1'!L17/100),0),ROUND(100-ABS('B-1'!L17-'B-1'!N17)/ABS('B-1'!L17/100),0))&amp;"】"))</f>
        <v/>
      </c>
      <c r="O17" s="699" t="str">
        <f>IF('B-1'!O17="","","【"&amp;(IF('B-1'!O17&gt;='B-1'!L17,ROUND(100+ABS('B-1'!L17-'B-1'!O17)/ABS('B-1'!L17/100),0),ROUND(100-ABS('B-1'!L17-'B-1'!O17)/ABS('B-1'!L17/100),0))&amp;"】"))</f>
        <v/>
      </c>
    </row>
    <row r="18" spans="1:16" ht="16.5" customHeight="1" x14ac:dyDescent="0.2">
      <c r="A18" s="99"/>
      <c r="B18" s="414"/>
      <c r="C18" s="236" t="s">
        <v>137</v>
      </c>
      <c r="D18" s="237" t="s">
        <v>180</v>
      </c>
      <c r="E18" s="246"/>
      <c r="F18" s="246"/>
      <c r="G18" s="246"/>
      <c r="H18" s="246"/>
      <c r="I18" s="246"/>
      <c r="J18" s="247" t="s">
        <v>181</v>
      </c>
      <c r="K18" s="279" t="s">
        <v>167</v>
      </c>
      <c r="L18" s="397" t="str">
        <f>IF('B-1'!L18="","","【"&amp;(IF(ABS('B-1'!L18)&gt;0,100,"0")&amp;"】"))</f>
        <v>【0】</v>
      </c>
      <c r="M18" s="397" t="e">
        <f>IF('B-1'!M18="","","【"&amp;(IF('B-1'!M18&gt;='B-1'!L18,ROUND(100+ABS('B-1'!L18-'B-1'!M18)/ABS('B-1'!L18/100),0),ROUND(100-ABS('B-1'!L18-'B-1'!M18)/ABS('B-1'!L18/100),0))&amp;"】"))</f>
        <v>#DIV/0!</v>
      </c>
      <c r="N18" s="687" t="e">
        <f>IF('B-1'!N18="","","【"&amp;(IF('B-1'!N18&gt;='B-1'!L18,ROUND(100+ABS('B-1'!L18-'B-1'!N18)/ABS('B-1'!L18/100),0),ROUND(100-ABS('B-1'!L18-'B-1'!N18)/ABS('B-1'!L18/100),0))&amp;"】"))</f>
        <v>#DIV/0!</v>
      </c>
      <c r="O18" s="700" t="e">
        <f>IF('B-1'!O18="","","【"&amp;(IF('B-1'!O18&gt;='B-1'!L18,ROUND(100+ABS('B-1'!L18-'B-1'!O18)/ABS('B-1'!L18/100),0),ROUND(100-ABS('B-1'!L18-'B-1'!O18)/ABS('B-1'!L18/100),0))&amp;"】"))</f>
        <v>#DIV/0!</v>
      </c>
    </row>
    <row r="19" spans="1:16" ht="16.5" customHeight="1" x14ac:dyDescent="0.2">
      <c r="A19" s="99"/>
      <c r="B19" s="414"/>
      <c r="C19" s="240"/>
      <c r="D19" s="241" t="s">
        <v>170</v>
      </c>
      <c r="E19" s="242"/>
      <c r="F19" s="232"/>
      <c r="G19" s="238"/>
      <c r="H19" s="238"/>
      <c r="I19" s="238"/>
      <c r="J19" s="239" t="s">
        <v>182</v>
      </c>
      <c r="K19" s="279" t="s">
        <v>167</v>
      </c>
      <c r="L19" s="398" t="str">
        <f>IF('B-1'!L19="","","【"&amp;(IF(ABS('B-1'!L19)&gt;0,100,"0")&amp;"】"))</f>
        <v/>
      </c>
      <c r="M19" s="462" t="str">
        <f>IF('B-1'!M19="","","【"&amp;(IF('B-1'!M19&gt;='B-1'!L19,ROUND(100+ABS('B-1'!L19-'B-1'!M19)/ABS('B-1'!L19/100),0),ROUND(100-ABS('B-1'!L19-'B-1'!M19)/ABS('B-1'!L19/100),0))&amp;"】"))</f>
        <v/>
      </c>
      <c r="N19" s="686" t="str">
        <f>IF('B-1'!N19="","","【"&amp;(IF('B-1'!N19&gt;='B-1'!L19,ROUND(100+ABS('B-1'!L19-'B-1'!N19)/ABS('B-1'!L19/100),0),ROUND(100-ABS('B-1'!L19-'B-1'!N19)/ABS('B-1'!L19/100),0))&amp;"】"))</f>
        <v/>
      </c>
      <c r="O19" s="699" t="str">
        <f>IF('B-1'!O19="","","【"&amp;(IF('B-1'!O19&gt;='B-1'!L19,ROUND(100+ABS('B-1'!L19-'B-1'!O19)/ABS('B-1'!L19/100),0),ROUND(100-ABS('B-1'!L19-'B-1'!O19)/ABS('B-1'!L19/100),0))&amp;"】"))</f>
        <v/>
      </c>
    </row>
    <row r="20" spans="1:16" ht="16.5" customHeight="1" x14ac:dyDescent="0.2">
      <c r="A20" s="99"/>
      <c r="B20" s="414"/>
      <c r="C20" s="244"/>
      <c r="D20" s="241" t="s">
        <v>172</v>
      </c>
      <c r="E20" s="242"/>
      <c r="F20" s="232"/>
      <c r="G20" s="232"/>
      <c r="H20" s="232"/>
      <c r="I20" s="232"/>
      <c r="J20" s="233" t="s">
        <v>183</v>
      </c>
      <c r="K20" s="279" t="s">
        <v>167</v>
      </c>
      <c r="L20" s="398" t="str">
        <f>IF('B-1'!L20="","","【"&amp;(IF(ABS('B-1'!L20)&gt;0,100,"0")&amp;"】"))</f>
        <v/>
      </c>
      <c r="M20" s="398" t="str">
        <f>IF('B-1'!M20="","","【"&amp;(IF('B-1'!M20&gt;='B-1'!L20,ROUND(100+ABS('B-1'!L20-'B-1'!M20)/ABS('B-1'!L20/100),0),ROUND(100-ABS('B-1'!L20-'B-1'!M20)/ABS('B-1'!L20/100),0))&amp;"】"))</f>
        <v/>
      </c>
      <c r="N20" s="686" t="str">
        <f>IF('B-1'!N20="","","【"&amp;(IF('B-1'!N20&gt;='B-1'!L20,ROUND(100+ABS('B-1'!L20-'B-1'!N20)/ABS('B-1'!L20/100),0),ROUND(100-ABS('B-1'!L20-'B-1'!N20)/ABS('B-1'!L20/100),0))&amp;"】"))</f>
        <v/>
      </c>
      <c r="O20" s="699" t="str">
        <f>IF('B-1'!O20="","","【"&amp;(IF('B-1'!O20&gt;='B-1'!L20,ROUND(100+ABS('B-1'!L20-'B-1'!O20)/ABS('B-1'!L20/100),0),ROUND(100-ABS('B-1'!L20-'B-1'!O20)/ABS('B-1'!L20/100),0))&amp;"】"))</f>
        <v/>
      </c>
    </row>
    <row r="21" spans="1:16" ht="16.5" customHeight="1" x14ac:dyDescent="0.2">
      <c r="A21" s="99"/>
      <c r="B21" s="414"/>
      <c r="C21" s="248"/>
      <c r="D21" s="249" t="s">
        <v>178</v>
      </c>
      <c r="E21" s="232"/>
      <c r="F21" s="232"/>
      <c r="G21" s="232"/>
      <c r="H21" s="232"/>
      <c r="I21" s="232"/>
      <c r="J21" s="233" t="s">
        <v>184</v>
      </c>
      <c r="K21" s="279" t="s">
        <v>167</v>
      </c>
      <c r="L21" s="398" t="str">
        <f>IF('B-1'!L21="","","【"&amp;(IF(ABS('B-1'!L21)&gt;0,100,"0")&amp;"】"))</f>
        <v/>
      </c>
      <c r="M21" s="398" t="str">
        <f>IF('B-1'!M21="","","【"&amp;(IF('B-1'!M21&gt;='B-1'!L21,ROUND(100+ABS('B-1'!L21-'B-1'!M21)/ABS('B-1'!L21/100),0),ROUND(100-ABS('B-1'!L21-'B-1'!M21)/ABS('B-1'!L21/100),0))&amp;"】"))</f>
        <v/>
      </c>
      <c r="N21" s="686" t="str">
        <f>IF('B-1'!N21="","","【"&amp;(IF('B-1'!N21&gt;='B-1'!L21,ROUND(100+ABS('B-1'!L21-'B-1'!N21)/ABS('B-1'!L21/100),0),ROUND(100-ABS('B-1'!L21-'B-1'!N21)/ABS('B-1'!L21/100),0))&amp;"】"))</f>
        <v/>
      </c>
      <c r="O21" s="699" t="str">
        <f>IF('B-1'!O21="","","【"&amp;(IF('B-1'!O21&gt;='B-1'!L21,ROUND(100+ABS('B-1'!L21-'B-1'!O21)/ABS('B-1'!L21/100),0),ROUND(100-ABS('B-1'!L21-'B-1'!O21)/ABS('B-1'!L21/100),0))&amp;"】"))</f>
        <v/>
      </c>
    </row>
    <row r="22" spans="1:16" ht="16.5" customHeight="1" x14ac:dyDescent="0.2">
      <c r="A22" s="99"/>
      <c r="B22" s="414"/>
      <c r="C22" s="236" t="s">
        <v>143</v>
      </c>
      <c r="D22" s="237" t="s">
        <v>185</v>
      </c>
      <c r="E22" s="238"/>
      <c r="F22" s="238"/>
      <c r="G22" s="238"/>
      <c r="H22" s="238"/>
      <c r="I22" s="238"/>
      <c r="J22" s="239" t="s">
        <v>186</v>
      </c>
      <c r="K22" s="279" t="s">
        <v>167</v>
      </c>
      <c r="L22" s="397" t="str">
        <f>IF('B-1'!L22="","","【"&amp;(IF(ABS('B-1'!L22)&gt;0,100,"0")&amp;"】"))</f>
        <v>【0】</v>
      </c>
      <c r="M22" s="397" t="e">
        <f>IF('B-1'!M22="","","【"&amp;(IF('B-1'!M22&gt;='B-1'!L22,ROUND(100+ABS('B-1'!L22-'B-1'!M22)/ABS('B-1'!L22/100),0),ROUND(100-ABS('B-1'!L22-'B-1'!M22)/ABS('B-1'!L22/100),0))&amp;"】"))</f>
        <v>#DIV/0!</v>
      </c>
      <c r="N22" s="687" t="e">
        <f>IF('B-1'!N22="","","【"&amp;(IF('B-1'!N22&gt;='B-1'!L22,ROUND(100+ABS('B-1'!L22-'B-1'!N22)/ABS('B-1'!L22/100),0),ROUND(100-ABS('B-1'!L22-'B-1'!N22)/ABS('B-1'!L22/100),0))&amp;"】"))</f>
        <v>#DIV/0!</v>
      </c>
      <c r="O22" s="700" t="e">
        <f>IF('B-1'!O22="","","【"&amp;(IF('B-1'!O22&gt;='B-1'!L22,ROUND(100+ABS('B-1'!L22-'B-1'!O22)/ABS('B-1'!L22/100),0),ROUND(100-ABS('B-1'!L22-'B-1'!O22)/ABS('B-1'!L22/100),0))&amp;"】"))</f>
        <v>#DIV/0!</v>
      </c>
      <c r="P22" s="243"/>
    </row>
    <row r="23" spans="1:16" ht="16.5" customHeight="1" x14ac:dyDescent="0.2">
      <c r="A23" s="99"/>
      <c r="B23" s="414"/>
      <c r="C23" s="240"/>
      <c r="D23" s="241" t="s">
        <v>170</v>
      </c>
      <c r="E23" s="249"/>
      <c r="F23" s="232"/>
      <c r="G23" s="238"/>
      <c r="H23" s="238"/>
      <c r="I23" s="238"/>
      <c r="J23" s="239" t="s">
        <v>187</v>
      </c>
      <c r="K23" s="279" t="s">
        <v>167</v>
      </c>
      <c r="L23" s="398" t="str">
        <f>IF('B-1'!L23="","","【"&amp;(IF(ABS('B-1'!L23)&gt;0,100,"0")&amp;"】"))</f>
        <v/>
      </c>
      <c r="M23" s="398" t="str">
        <f>IF('B-1'!M23="","","【"&amp;(IF('B-1'!M23&gt;='B-1'!L23,ROUND(100+ABS('B-1'!L23-'B-1'!M23)/ABS('B-1'!L23/100),0),ROUND(100-ABS('B-1'!L23-'B-1'!M23)/ABS('B-1'!L23/100),0))&amp;"】"))</f>
        <v/>
      </c>
      <c r="N23" s="686" t="str">
        <f>IF('B-1'!N23="","","【"&amp;(IF('B-1'!N23&gt;='B-1'!L23,ROUND(100+ABS('B-1'!L23-'B-1'!N23)/ABS('B-1'!L23/100),0),ROUND(100-ABS('B-1'!L23-'B-1'!N23)/ABS('B-1'!L23/100),0))&amp;"】"))</f>
        <v/>
      </c>
      <c r="O23" s="699" t="str">
        <f>IF('B-1'!O23="","","【"&amp;(IF('B-1'!O23&gt;='B-1'!L23,ROUND(100+ABS('B-1'!L23-'B-1'!O23)/ABS('B-1'!L23/100),0),ROUND(100-ABS('B-1'!L23-'B-1'!O23)/ABS('B-1'!L23/100),0))&amp;"】"))</f>
        <v/>
      </c>
    </row>
    <row r="24" spans="1:16" ht="16.5" customHeight="1" x14ac:dyDescent="0.2">
      <c r="A24" s="99"/>
      <c r="B24" s="414"/>
      <c r="C24" s="244"/>
      <c r="D24" s="241" t="s">
        <v>172</v>
      </c>
      <c r="E24" s="242"/>
      <c r="F24" s="232"/>
      <c r="G24" s="232"/>
      <c r="H24" s="232"/>
      <c r="I24" s="250"/>
      <c r="J24" s="233" t="s">
        <v>188</v>
      </c>
      <c r="K24" s="279" t="s">
        <v>167</v>
      </c>
      <c r="L24" s="398" t="str">
        <f>IF('B-1'!L24="","","【"&amp;(IF(ABS('B-1'!L24)&gt;0,100,"0")&amp;"】"))</f>
        <v/>
      </c>
      <c r="M24" s="398" t="str">
        <f>IF('B-1'!M24="","","【"&amp;(IF('B-1'!M24&gt;='B-1'!L24,ROUND(100+ABS('B-1'!L24-'B-1'!M24)/ABS('B-1'!L24/100),0),ROUND(100-ABS('B-1'!L24-'B-1'!M24)/ABS('B-1'!L24/100),0))&amp;"】"))</f>
        <v/>
      </c>
      <c r="N24" s="686" t="str">
        <f>IF('B-1'!N24="","","【"&amp;(IF('B-1'!N24&gt;='B-1'!L24,ROUND(100+ABS('B-1'!L24-'B-1'!N24)/ABS('B-1'!L24/100),0),ROUND(100-ABS('B-1'!L24-'B-1'!N24)/ABS('B-1'!L24/100),0))&amp;"】"))</f>
        <v/>
      </c>
      <c r="O24" s="699" t="str">
        <f>IF('B-1'!O24="","","【"&amp;(IF('B-1'!O24&gt;='B-1'!L24,ROUND(100+ABS('B-1'!L24-'B-1'!O24)/ABS('B-1'!L24/100),0),ROUND(100-ABS('B-1'!L24-'B-1'!O24)/ABS('B-1'!L24/100),0))&amp;"】"))</f>
        <v/>
      </c>
      <c r="P24" s="243"/>
    </row>
    <row r="25" spans="1:16" ht="16.5" customHeight="1" x14ac:dyDescent="0.2">
      <c r="A25" s="99"/>
      <c r="B25" s="414"/>
      <c r="C25" s="244"/>
      <c r="D25" s="245" t="s">
        <v>178</v>
      </c>
      <c r="E25" s="237"/>
      <c r="F25" s="232"/>
      <c r="G25" s="232"/>
      <c r="H25" s="232"/>
      <c r="I25" s="232"/>
      <c r="J25" s="233" t="s">
        <v>189</v>
      </c>
      <c r="K25" s="463" t="s">
        <v>167</v>
      </c>
      <c r="L25" s="464" t="str">
        <f>IF('B-1'!L25="","","【"&amp;(IF(ABS('B-1'!L25)&gt;0,100,"0")&amp;"】"))</f>
        <v/>
      </c>
      <c r="M25" s="464" t="str">
        <f>IF('B-1'!M25="","","【"&amp;(IF('B-1'!M25&gt;='B-1'!L25,ROUND(100+ABS('B-1'!L25-'B-1'!M25)/ABS('B-1'!L25/100),0),ROUND(100-ABS('B-1'!L25-'B-1'!M25)/ABS('B-1'!L25/100),0))&amp;"】"))</f>
        <v/>
      </c>
      <c r="N25" s="688" t="str">
        <f>IF('B-1'!N25="","","【"&amp;(IF('B-1'!N25&gt;='B-1'!L25,ROUND(100+ABS('B-1'!L25-'B-1'!N25)/ABS('B-1'!L25/100),0),ROUND(100-ABS('B-1'!L25-'B-1'!N25)/ABS('B-1'!L25/100),0))&amp;"】"))</f>
        <v/>
      </c>
      <c r="O25" s="701" t="str">
        <f>IF('B-1'!O25="","","【"&amp;(IF('B-1'!O25&gt;='B-1'!L25,ROUND(100+ABS('B-1'!L25-'B-1'!O25)/ABS('B-1'!L25/100),0),ROUND(100-ABS('B-1'!L25-'B-1'!O25)/ABS('B-1'!L25/100),0))&amp;"】"))</f>
        <v/>
      </c>
    </row>
    <row r="26" spans="1:16" ht="16.5" customHeight="1" thickBot="1" x14ac:dyDescent="0.25">
      <c r="A26" s="99"/>
      <c r="B26" s="414"/>
      <c r="C26" s="252" t="s">
        <v>150</v>
      </c>
      <c r="D26" s="253" t="s">
        <v>190</v>
      </c>
      <c r="E26" s="254"/>
      <c r="F26" s="254"/>
      <c r="G26" s="238"/>
      <c r="H26" s="238"/>
      <c r="I26" s="238"/>
      <c r="J26" s="239" t="s">
        <v>191</v>
      </c>
      <c r="K26" s="465" t="s">
        <v>167</v>
      </c>
      <c r="L26" s="464" t="str">
        <f>IF('B-1'!L26="","","【"&amp;(IF(ABS('B-1'!L26)&gt;0,100,"0")&amp;"】"))</f>
        <v/>
      </c>
      <c r="M26" s="464" t="str">
        <f>IF('B-1'!M26="","","【"&amp;(IF('B-1'!M26&gt;='B-1'!L26,ROUND(100+ABS('B-1'!L26-'B-1'!M26)/ABS('B-1'!L26/100),0),ROUND(100-ABS('B-1'!L26-'B-1'!M26)/ABS('B-1'!L26/100),0))&amp;"】"))</f>
        <v/>
      </c>
      <c r="N26" s="688" t="str">
        <f>IF('B-1'!N26="","","【"&amp;(IF('B-1'!N26&gt;='B-1'!L26,ROUND(100+ABS('B-1'!L26-'B-1'!N26)/ABS('B-1'!L26/100),0),ROUND(100-ABS('B-1'!L26-'B-1'!N26)/ABS('B-1'!L26/100),0))&amp;"】"))</f>
        <v/>
      </c>
      <c r="O26" s="701" t="str">
        <f>IF('B-1'!O26="","","【"&amp;(IF('B-1'!O26&gt;='B-1'!L26,ROUND(100+ABS('B-1'!L26-'B-1'!O26)/ABS('B-1'!L26/100),0),ROUND(100-ABS('B-1'!L26-'B-1'!O26)/ABS('B-1'!L26/100),0))&amp;"】"))</f>
        <v/>
      </c>
      <c r="P26" s="243"/>
    </row>
    <row r="27" spans="1:16" ht="20.25" customHeight="1" x14ac:dyDescent="0.2">
      <c r="A27" s="99"/>
      <c r="B27" s="255"/>
      <c r="C27" s="445" t="s">
        <v>192</v>
      </c>
      <c r="D27" s="446" t="s">
        <v>193</v>
      </c>
      <c r="E27" s="447"/>
      <c r="F27" s="447"/>
      <c r="G27" s="447"/>
      <c r="H27" s="447"/>
      <c r="I27" s="447"/>
      <c r="J27" s="448" t="s">
        <v>194</v>
      </c>
      <c r="K27" s="466" t="s">
        <v>167</v>
      </c>
      <c r="L27" s="467" t="str">
        <f>IF('B-1'!L27="","","【"&amp;(IF(ABS('B-1'!L27)&gt;0,100,"0")&amp;"】"))</f>
        <v>【0】</v>
      </c>
      <c r="M27" s="467" t="e">
        <f>IF('B-1'!M27="","","【"&amp;(IF('B-1'!M27&gt;='B-1'!L27,ROUND(100+ABS('B-1'!L27-'B-1'!M27)/ABS('B-1'!L27/100),0),ROUND(100-ABS('B-1'!L27-'B-1'!M27)/ABS('B-1'!L27/100),0))&amp;"】"))</f>
        <v>#DIV/0!</v>
      </c>
      <c r="N27" s="689" t="e">
        <f>IF('B-1'!N27="","","【"&amp;(IF('B-1'!N27&gt;='B-1'!L27,ROUND(100+ABS('B-1'!L27-'B-1'!N27)/ABS('B-1'!L27/100),0),ROUND(100-ABS('B-1'!L27-'B-1'!N27)/ABS('B-1'!L27/100),0))&amp;"】"))</f>
        <v>#DIV/0!</v>
      </c>
      <c r="O27" s="730" t="e">
        <f>IF('B-1'!O27="","","【"&amp;(IF('B-1'!O27&gt;='B-1'!L27,ROUND(100+ABS('B-1'!L27-'B-1'!O27)/ABS('B-1'!L27/100),0),ROUND(100-ABS('B-1'!L27-'B-1'!O27)/ABS('B-1'!L27/100),0))&amp;"】"))</f>
        <v>#DIV/0!</v>
      </c>
      <c r="P27" s="243"/>
    </row>
    <row r="28" spans="1:16" ht="20.25" customHeight="1" x14ac:dyDescent="0.2">
      <c r="A28" s="99"/>
      <c r="B28" s="255"/>
      <c r="C28" s="240" t="s">
        <v>196</v>
      </c>
      <c r="D28" s="99" t="s">
        <v>197</v>
      </c>
      <c r="E28" s="449"/>
      <c r="F28" s="449"/>
      <c r="G28" s="449"/>
      <c r="H28" s="449"/>
      <c r="I28" s="449"/>
      <c r="J28" s="450" t="s">
        <v>198</v>
      </c>
      <c r="K28" s="468" t="str">
        <f>IF('B-1'!K28="","","【"&amp;(IF('B-1'!K28&gt;='B-1'!L28,ROUND(100+ABS('B-1'!L28-'B-1'!K28)/ABS('B-1'!L28/100),0),ROUND(100-ABS('B-1'!L28-'B-1'!K28)/ABS('B-1'!L28/100),0))&amp;"】"))</f>
        <v/>
      </c>
      <c r="L28" s="468" t="str">
        <f>IF('B-1'!L28="","","【"&amp;(IF(ABS('B-1'!L28)&gt;0,100,"0")&amp;"】"))</f>
        <v/>
      </c>
      <c r="M28" s="468" t="str">
        <f>IF('B-1'!M28="","","【"&amp;(IF('B-1'!M28&gt;='B-1'!L28,ROUND(100+ABS('B-1'!L28-'B-1'!M28)/ABS('B-1'!L28/100),0),ROUND(100-ABS('B-1'!L28-'B-1'!M28)/ABS('B-1'!L28/100),0))&amp;"】"))</f>
        <v/>
      </c>
      <c r="N28" s="690" t="str">
        <f>IF('B-1'!N28="","","【"&amp;(IF('B-1'!N28&gt;='B-1'!L28,ROUND(100+ABS('B-1'!L28-'B-1'!N28)/ABS('B-1'!L28/100),0),ROUND(100-ABS('B-1'!L28-'B-1'!N28)/ABS('B-1'!L28/100),0))&amp;"】"))</f>
        <v/>
      </c>
      <c r="O28" s="702" t="str">
        <f>IF('B-1'!O28="","","【"&amp;(IF('B-1'!O28&gt;='B-1'!L28,ROUND(100+ABS('B-1'!L28-'B-1'!O28)/ABS('B-1'!L28/100),0),ROUND(100-ABS('B-1'!L28-'B-1'!O28)/ABS('B-1'!L28/100),0))&amp;"】"))</f>
        <v/>
      </c>
      <c r="P28" s="243"/>
    </row>
    <row r="29" spans="1:16" ht="20.25" customHeight="1" x14ac:dyDescent="0.2">
      <c r="A29" s="99"/>
      <c r="B29" s="416"/>
      <c r="C29" s="451" t="s">
        <v>199</v>
      </c>
      <c r="D29" s="890" t="s">
        <v>200</v>
      </c>
      <c r="E29" s="890"/>
      <c r="F29" s="890"/>
      <c r="G29" s="890"/>
      <c r="H29" s="890"/>
      <c r="I29" s="890"/>
      <c r="J29" s="452"/>
      <c r="K29" s="469" t="s">
        <v>167</v>
      </c>
      <c r="L29" s="470" t="str">
        <f>IF('B-1'!L29="","","【"&amp;(IF(ABS('B-1'!L29)&gt;0,100,"0")&amp;"】"))</f>
        <v>【0】</v>
      </c>
      <c r="M29" s="470" t="e">
        <f>IF('B-1'!M29="","","【"&amp;(IF('B-1'!M29&gt;='B-1'!L29,ROUND(100+ABS('B-1'!L29-'B-1'!M29)/ABS('B-1'!L29/100),0),ROUND(100-ABS('B-1'!L29-'B-1'!M29)/ABS('B-1'!L29/100),0))&amp;"】"))</f>
        <v>#DIV/0!</v>
      </c>
      <c r="N29" s="691" t="e">
        <f>IF('B-1'!N29="","","【"&amp;(IF('B-1'!N29&gt;='B-1'!L29,ROUND(100+ABS('B-1'!L29-'B-1'!N29)/ABS('B-1'!L29/100),0),ROUND(100-ABS('B-1'!L29-'B-1'!N29)/ABS('B-1'!L29/100),0))&amp;"】"))</f>
        <v>#DIV/0!</v>
      </c>
      <c r="O29" s="703" t="e">
        <f>IF('B-1'!O29="","","【"&amp;(IF('B-1'!O29&gt;='B-1'!L29,ROUND(100+ABS('B-1'!L29-'B-1'!O29)/ABS('B-1'!L29/100),0),ROUND(100-ABS('B-1'!L29-'B-1'!O29)/ABS('B-1'!L29/100),0))&amp;"】"))</f>
        <v>#DIV/0!</v>
      </c>
      <c r="P29" s="243"/>
    </row>
    <row r="30" spans="1:16" ht="20.25" customHeight="1" x14ac:dyDescent="0.2">
      <c r="A30" s="99"/>
      <c r="B30" s="223" t="s">
        <v>201</v>
      </c>
      <c r="C30" s="256"/>
      <c r="D30" s="257"/>
      <c r="E30" s="258"/>
      <c r="F30" s="258"/>
      <c r="G30" s="258"/>
      <c r="H30" s="258"/>
      <c r="I30" s="258"/>
      <c r="J30" s="259"/>
      <c r="K30" s="260"/>
      <c r="L30" s="261"/>
      <c r="M30" s="261"/>
      <c r="N30" s="683"/>
      <c r="O30" s="710"/>
    </row>
    <row r="31" spans="1:16" ht="16.5" customHeight="1" x14ac:dyDescent="0.2">
      <c r="A31" s="99"/>
      <c r="B31" s="414"/>
      <c r="C31" s="230" t="s">
        <v>117</v>
      </c>
      <c r="D31" s="231" t="s">
        <v>202</v>
      </c>
      <c r="E31" s="232"/>
      <c r="F31" s="232"/>
      <c r="G31" s="232"/>
      <c r="H31" s="232"/>
      <c r="I31" s="232"/>
      <c r="J31" s="233" t="s">
        <v>203</v>
      </c>
      <c r="K31" s="279" t="s">
        <v>167</v>
      </c>
      <c r="L31" s="398" t="str">
        <f>IF('B-1'!L31="","","【"&amp;(IF(ABS('B-1'!L31)&gt;0,100,"0")&amp;"】"))</f>
        <v/>
      </c>
      <c r="M31" s="398" t="str">
        <f>IF('B-1'!M31="","","【"&amp;(IF('B-1'!M31&gt;='B-1'!L31,ROUND(100+ABS('B-1'!L31-'B-1'!M31)/ABS('B-1'!L31/100),0),ROUND(100-ABS('B-1'!L31-'B-1'!M31)/ABS('B-1'!L31/100),0))&amp;"】"))</f>
        <v/>
      </c>
      <c r="N31" s="686" t="str">
        <f>IF('B-1'!N31="","","【"&amp;(IF('B-1'!N31&gt;='B-1'!L31,ROUND(100+ABS('B-1'!L31-'B-1'!N31)/ABS('B-1'!L31/100),0),ROUND(100-ABS('B-1'!L31-'B-1'!N31)/ABS('B-1'!L31/100),0))&amp;"】"))</f>
        <v/>
      </c>
      <c r="O31" s="699" t="str">
        <f>IF('B-1'!O31="","","【"&amp;(IF('B-1'!O31&gt;='B-1'!L31,ROUND(100+ABS('B-1'!L31-'B-1'!O31)/ABS('B-1'!L31/100),0),ROUND(100-ABS('B-1'!L31-'B-1'!O31)/ABS('B-1'!L31/100),0))&amp;"】"))</f>
        <v/>
      </c>
    </row>
    <row r="32" spans="1:16" ht="16.5" customHeight="1" x14ac:dyDescent="0.2">
      <c r="A32" s="99"/>
      <c r="B32" s="414"/>
      <c r="C32" s="236" t="s">
        <v>125</v>
      </c>
      <c r="D32" s="237" t="s">
        <v>204</v>
      </c>
      <c r="E32" s="238"/>
      <c r="F32" s="238"/>
      <c r="G32" s="238"/>
      <c r="H32" s="238"/>
      <c r="I32" s="238"/>
      <c r="J32" s="239" t="s">
        <v>205</v>
      </c>
      <c r="K32" s="279" t="s">
        <v>167</v>
      </c>
      <c r="L32" s="397" t="str">
        <f>IF('B-1'!L32="","","【"&amp;(IF(ABS('B-1'!L32)&gt;0,100,"0")&amp;"】"))</f>
        <v>【0】</v>
      </c>
      <c r="M32" s="397" t="e">
        <f>IF('B-1'!M32="","","【"&amp;(IF('B-1'!M32&gt;='B-1'!L32,ROUND(100+ABS('B-1'!L32-'B-1'!M32)/ABS('B-1'!L32/100),0),ROUND(100-ABS('B-1'!L32-'B-1'!M32)/ABS('B-1'!L32/100),0))&amp;"】"))</f>
        <v>#DIV/0!</v>
      </c>
      <c r="N32" s="687" t="e">
        <f>IF('B-1'!N32="","","【"&amp;(IF('B-1'!N32&gt;='B-1'!L32,ROUND(100+ABS('B-1'!L32-'B-1'!N32)/ABS('B-1'!L32/100),0),ROUND(100-ABS('B-1'!L32-'B-1'!N32)/ABS('B-1'!L32/100),0))&amp;"】"))</f>
        <v>#DIV/0!</v>
      </c>
      <c r="O32" s="700" t="e">
        <f>IF('B-1'!O32="","","【"&amp;(IF('B-1'!O32&gt;='B-1'!L32,ROUND(100+ABS('B-1'!L32-'B-1'!O32)/ABS('B-1'!L32/100),0),ROUND(100-ABS('B-1'!L32-'B-1'!O32)/ABS('B-1'!L32/100),0))&amp;"】"))</f>
        <v>#DIV/0!</v>
      </c>
    </row>
    <row r="33" spans="1:15" ht="16.5" customHeight="1" x14ac:dyDescent="0.2">
      <c r="A33" s="99"/>
      <c r="B33" s="414"/>
      <c r="C33" s="240"/>
      <c r="D33" s="241" t="s">
        <v>170</v>
      </c>
      <c r="E33" s="242"/>
      <c r="F33" s="232"/>
      <c r="G33" s="238"/>
      <c r="H33" s="238"/>
      <c r="I33" s="238"/>
      <c r="J33" s="239" t="s">
        <v>206</v>
      </c>
      <c r="K33" s="279" t="s">
        <v>167</v>
      </c>
      <c r="L33" s="398" t="str">
        <f>IF('B-1'!L33="","","【"&amp;(IF(ABS('B-1'!L33)&gt;0,100,"0")&amp;"】"))</f>
        <v/>
      </c>
      <c r="M33" s="398" t="str">
        <f>IF('B-1'!M33="","","【"&amp;(IF('B-1'!M33&gt;='B-1'!L33,ROUND(100+ABS('B-1'!L33-'B-1'!M33)/ABS('B-1'!L33/100),0),ROUND(100-ABS('B-1'!L33-'B-1'!M33)/ABS('B-1'!L33/100),0))&amp;"】"))</f>
        <v/>
      </c>
      <c r="N33" s="686" t="str">
        <f>IF('B-1'!N33="","","【"&amp;(IF('B-1'!N33&gt;='B-1'!L33,ROUND(100+ABS('B-1'!L33-'B-1'!N33)/ABS('B-1'!L33/100),0),ROUND(100-ABS('B-1'!L33-'B-1'!N33)/ABS('B-1'!L33/100),0))&amp;"】"))</f>
        <v/>
      </c>
      <c r="O33" s="699" t="str">
        <f>IF('B-1'!O33="","","【"&amp;(IF('B-1'!O33&gt;='B-1'!L33,ROUND(100+ABS('B-1'!L33-'B-1'!O33)/ABS('B-1'!L33/100),0),ROUND(100-ABS('B-1'!L33-'B-1'!O33)/ABS('B-1'!L33/100),0))&amp;"】"))</f>
        <v/>
      </c>
    </row>
    <row r="34" spans="1:15" ht="16.5" customHeight="1" x14ac:dyDescent="0.2">
      <c r="A34" s="99"/>
      <c r="B34" s="414"/>
      <c r="C34" s="240"/>
      <c r="D34" s="241" t="s">
        <v>172</v>
      </c>
      <c r="E34" s="242"/>
      <c r="F34" s="232"/>
      <c r="G34" s="232"/>
      <c r="H34" s="232"/>
      <c r="I34" s="232"/>
      <c r="J34" s="233" t="s">
        <v>207</v>
      </c>
      <c r="K34" s="279" t="s">
        <v>167</v>
      </c>
      <c r="L34" s="398" t="str">
        <f>IF('B-1'!L34="","","【"&amp;(IF(ABS('B-1'!L34)&gt;0,100,"0")&amp;"】"))</f>
        <v/>
      </c>
      <c r="M34" s="398" t="str">
        <f>IF('B-1'!M34="","","【"&amp;(IF('B-1'!M34&gt;='B-1'!L34,ROUND(100+ABS('B-1'!L34-'B-1'!M34)/ABS('B-1'!L34/100),0),ROUND(100-ABS('B-1'!L34-'B-1'!M34)/ABS('B-1'!L34/100),0))&amp;"】"))</f>
        <v/>
      </c>
      <c r="N34" s="686" t="str">
        <f>IF('B-1'!N34="","","【"&amp;(IF('B-1'!N34&gt;='B-1'!L34,ROUND(100+ABS('B-1'!L34-'B-1'!N34)/ABS('B-1'!L34/100),0),ROUND(100-ABS('B-1'!L34-'B-1'!N34)/ABS('B-1'!L34/100),0))&amp;"】"))</f>
        <v/>
      </c>
      <c r="O34" s="699" t="str">
        <f>IF('B-1'!O34="","","【"&amp;(IF('B-1'!O34&gt;='B-1'!L34,ROUND(100+ABS('B-1'!L34-'B-1'!O34)/ABS('B-1'!L34/100),0),ROUND(100-ABS('B-1'!L34-'B-1'!O34)/ABS('B-1'!L34/100),0))&amp;"】"))</f>
        <v/>
      </c>
    </row>
    <row r="35" spans="1:15" ht="16.5" customHeight="1" x14ac:dyDescent="0.2">
      <c r="A35" s="99"/>
      <c r="B35" s="414"/>
      <c r="C35" s="236" t="s">
        <v>130</v>
      </c>
      <c r="D35" s="237" t="s">
        <v>208</v>
      </c>
      <c r="E35" s="238"/>
      <c r="F35" s="238"/>
      <c r="G35" s="238"/>
      <c r="H35" s="238"/>
      <c r="I35" s="238"/>
      <c r="J35" s="239" t="s">
        <v>209</v>
      </c>
      <c r="K35" s="279" t="s">
        <v>167</v>
      </c>
      <c r="L35" s="397" t="str">
        <f>IF('B-1'!L35="","","【"&amp;(IF(ABS('B-1'!L35)&gt;0,100,"0")&amp;"】"))</f>
        <v>【0】</v>
      </c>
      <c r="M35" s="397" t="e">
        <f>IF('B-1'!M35="","","【"&amp;(IF('B-1'!M35&gt;='B-1'!L35,ROUND(100+ABS('B-1'!L35-'B-1'!M35)/ABS('B-1'!L35/100),0),ROUND(100-ABS('B-1'!L35-'B-1'!M35)/ABS('B-1'!L35/100),0))&amp;"】"))</f>
        <v>#DIV/0!</v>
      </c>
      <c r="N35" s="687" t="e">
        <f>IF('B-1'!N35="","","【"&amp;(IF('B-1'!N35&gt;='B-1'!L35,ROUND(100+ABS('B-1'!L35-'B-1'!N35)/ABS('B-1'!L35/100),0),ROUND(100-ABS('B-1'!L35-'B-1'!N35)/ABS('B-1'!L35/100),0))&amp;"】"))</f>
        <v>#DIV/0!</v>
      </c>
      <c r="O35" s="700" t="e">
        <f>IF('B-1'!O35="","","【"&amp;(IF('B-1'!O35&gt;='B-1'!L35,ROUND(100+ABS('B-1'!L35-'B-1'!O35)/ABS('B-1'!L35/100),0),ROUND(100-ABS('B-1'!L35-'B-1'!O35)/ABS('B-1'!L35/100),0))&amp;"】"))</f>
        <v>#DIV/0!</v>
      </c>
    </row>
    <row r="36" spans="1:15" ht="16.5" customHeight="1" x14ac:dyDescent="0.2">
      <c r="A36" s="99"/>
      <c r="B36" s="414"/>
      <c r="C36" s="240"/>
      <c r="D36" s="241" t="s">
        <v>170</v>
      </c>
      <c r="E36" s="242"/>
      <c r="F36" s="232"/>
      <c r="G36" s="238"/>
      <c r="H36" s="238"/>
      <c r="I36" s="238"/>
      <c r="J36" s="239" t="s">
        <v>210</v>
      </c>
      <c r="K36" s="279" t="s">
        <v>167</v>
      </c>
      <c r="L36" s="398" t="str">
        <f>IF('B-1'!L36="","","【"&amp;(IF(ABS('B-1'!L36)&gt;0,100,"0")&amp;"】"))</f>
        <v/>
      </c>
      <c r="M36" s="398" t="str">
        <f>IF('B-1'!M36="","","【"&amp;(IF('B-1'!M36&gt;='B-1'!L36,ROUND(100+ABS('B-1'!L36-'B-1'!M36)/ABS('B-1'!L36/100),0),ROUND(100-ABS('B-1'!L36-'B-1'!M36)/ABS('B-1'!L36/100),0))&amp;"】"))</f>
        <v/>
      </c>
      <c r="N36" s="686" t="str">
        <f>IF('B-1'!N36="","","【"&amp;(IF('B-1'!N36&gt;='B-1'!L36,ROUND(100+ABS('B-1'!L36-'B-1'!N36)/ABS('B-1'!L36/100),0),ROUND(100-ABS('B-1'!L36-'B-1'!N36)/ABS('B-1'!L36/100),0))&amp;"】"))</f>
        <v/>
      </c>
      <c r="O36" s="699" t="str">
        <f>IF('B-1'!O36="","","【"&amp;(IF('B-1'!O36&gt;='B-1'!L36,ROUND(100+ABS('B-1'!L36-'B-1'!O36)/ABS('B-1'!L36/100),0),ROUND(100-ABS('B-1'!L36-'B-1'!O36)/ABS('B-1'!L36/100),0))&amp;"】"))</f>
        <v/>
      </c>
    </row>
    <row r="37" spans="1:15" ht="16.5" customHeight="1" x14ac:dyDescent="0.2">
      <c r="A37" s="99"/>
      <c r="B37" s="414"/>
      <c r="C37" s="244"/>
      <c r="D37" s="241" t="s">
        <v>172</v>
      </c>
      <c r="E37" s="242"/>
      <c r="F37" s="232"/>
      <c r="G37" s="232"/>
      <c r="H37" s="232"/>
      <c r="I37" s="232"/>
      <c r="J37" s="233" t="s">
        <v>211</v>
      </c>
      <c r="K37" s="279" t="s">
        <v>167</v>
      </c>
      <c r="L37" s="754" t="str">
        <f>IF('B-1'!L37="","","【"&amp;(IF(ABS('B-1'!L37)&gt;0,100,"0")&amp;"】"))</f>
        <v>【0】</v>
      </c>
      <c r="M37" s="754" t="e">
        <f>IF('B-1'!M37="","","【"&amp;(IF('B-1'!M37&gt;='B-1'!L37,ROUND(100+ABS('B-1'!L37-'B-1'!M37)/ABS('B-1'!L37/100),0),ROUND(100-ABS('B-1'!L37-'B-1'!M37)/ABS('B-1'!L37/100),0))&amp;"】"))</f>
        <v>#DIV/0!</v>
      </c>
      <c r="N37" s="759" t="e">
        <f>IF('B-1'!N37="","","【"&amp;(IF('B-1'!N37&gt;='B-1'!L37,ROUND(100+ABS('B-1'!L37-'B-1'!N37)/ABS('B-1'!L37/100),0),ROUND(100-ABS('B-1'!L37-'B-1'!N37)/ABS('B-1'!L37/100),0))&amp;"】"))</f>
        <v>#DIV/0!</v>
      </c>
      <c r="O37" s="761" t="e">
        <f>IF('B-1'!O37="","","【"&amp;(IF('B-1'!O37&gt;='B-1'!L37,ROUND(100+ABS('B-1'!L37-'B-1'!O37)/ABS('B-1'!L37/100),0),ROUND(100-ABS('B-1'!L37-'B-1'!O37)/ABS('B-1'!L37/100),0))&amp;"】"))</f>
        <v>#DIV/0!</v>
      </c>
    </row>
    <row r="38" spans="1:15" s="747" customFormat="1" ht="16.5" customHeight="1" x14ac:dyDescent="0.2">
      <c r="A38" s="748"/>
      <c r="B38" s="756"/>
      <c r="C38" s="752"/>
      <c r="D38" s="762" t="s">
        <v>746</v>
      </c>
      <c r="E38" s="763"/>
      <c r="F38" s="764" t="s">
        <v>747</v>
      </c>
      <c r="G38" s="765" t="str">
        <f>IF('B-1'!G38=0,"",'B-1'!G38)</f>
        <v/>
      </c>
      <c r="H38" s="766" t="s">
        <v>106</v>
      </c>
      <c r="I38" s="767" t="s">
        <v>750</v>
      </c>
      <c r="J38" s="751"/>
      <c r="K38" s="753"/>
      <c r="L38" s="755" t="str">
        <f>IF('B-1'!L38="","","【"&amp;(IF(ABS('B-1'!L38)&gt;0,100,"0")&amp;"】"))</f>
        <v/>
      </c>
      <c r="M38" s="755" t="str">
        <f>IF('B-1'!M38="","","【"&amp;(IF('B-1'!M38&gt;='B-1'!L38,ROUND(100+ABS('B-1'!L38-'B-1'!M38)/ABS('B-1'!L38/100),0),ROUND(100-ABS('B-1'!L38-'B-1'!M38)/ABS('B-1'!L38/100),0))&amp;"】"))</f>
        <v/>
      </c>
      <c r="N38" s="758" t="str">
        <f>IF('B-1'!N38="","","【"&amp;(IF('B-1'!N38&gt;='B-1'!L38,ROUND(100+ABS('B-1'!L38-'B-1'!N38)/ABS('B-1'!L38/100),0),ROUND(100-ABS('B-1'!L38-'B-1'!N38)/ABS('B-1'!L38/100),0))&amp;"】"))</f>
        <v/>
      </c>
      <c r="O38" s="760" t="str">
        <f>IF('B-1'!O38="","","【"&amp;(IF('B-1'!O38&gt;='B-1'!L38,ROUND(100+ABS('B-1'!L38-'B-1'!O38)/ABS('B-1'!L38/100),0),ROUND(100-ABS('B-1'!L38-'B-1'!O38)/ABS('B-1'!L38/100),0))&amp;"】"))</f>
        <v/>
      </c>
    </row>
    <row r="39" spans="1:15" s="747" customFormat="1" ht="16.5" customHeight="1" x14ac:dyDescent="0.2">
      <c r="A39" s="748"/>
      <c r="B39" s="756"/>
      <c r="C39" s="752"/>
      <c r="D39" s="762" t="s">
        <v>746</v>
      </c>
      <c r="E39" s="763"/>
      <c r="F39" s="764" t="s">
        <v>747</v>
      </c>
      <c r="G39" s="765" t="str">
        <f>IF('B-1'!G39=0,"",'B-1'!G39)</f>
        <v/>
      </c>
      <c r="H39" s="766" t="s">
        <v>106</v>
      </c>
      <c r="I39" s="767" t="s">
        <v>751</v>
      </c>
      <c r="J39" s="751"/>
      <c r="K39" s="753"/>
      <c r="L39" s="755" t="str">
        <f>IF('B-1'!L39="","","【"&amp;(IF(ABS('B-1'!L39)&gt;0,100,"0")&amp;"】"))</f>
        <v/>
      </c>
      <c r="M39" s="755" t="str">
        <f>IF('B-1'!M39="","","【"&amp;(IF('B-1'!M39&gt;='B-1'!L39,ROUND(100+ABS('B-1'!L39-'B-1'!M39)/ABS('B-1'!L39/100),0),ROUND(100-ABS('B-1'!L39-'B-1'!M39)/ABS('B-1'!L39/100),0))&amp;"】"))</f>
        <v/>
      </c>
      <c r="N39" s="758" t="str">
        <f>IF('B-1'!N39="","","【"&amp;(IF('B-1'!N39&gt;='B-1'!L39,ROUND(100+ABS('B-1'!L39-'B-1'!N39)/ABS('B-1'!L39/100),0),ROUND(100-ABS('B-1'!L39-'B-1'!N39)/ABS('B-1'!L39/100),0))&amp;"】"))</f>
        <v/>
      </c>
      <c r="O39" s="760" t="str">
        <f>IF('B-1'!O39="","","【"&amp;(IF('B-1'!O39&gt;='B-1'!L39,ROUND(100+ABS('B-1'!L39-'B-1'!O39)/ABS('B-1'!L39/100),0),ROUND(100-ABS('B-1'!L39-'B-1'!O39)/ABS('B-1'!L39/100),0))&amp;"】"))</f>
        <v/>
      </c>
    </row>
    <row r="40" spans="1:15" ht="16.5" customHeight="1" x14ac:dyDescent="0.2">
      <c r="A40" s="99"/>
      <c r="B40" s="414"/>
      <c r="C40" s="244"/>
      <c r="D40" s="245" t="s">
        <v>178</v>
      </c>
      <c r="E40" s="232"/>
      <c r="F40" s="232"/>
      <c r="G40" s="232"/>
      <c r="H40" s="232"/>
      <c r="I40" s="232"/>
      <c r="J40" s="233" t="s">
        <v>212</v>
      </c>
      <c r="K40" s="279" t="s">
        <v>167</v>
      </c>
      <c r="L40" s="398" t="str">
        <f>IF('B-1'!L40="","","【"&amp;(IF(ABS('B-1'!L40)&gt;0,100,"0")&amp;"】"))</f>
        <v/>
      </c>
      <c r="M40" s="398" t="str">
        <f>IF('B-1'!M40="","","【"&amp;(IF('B-1'!M40&gt;='B-1'!L40,ROUND(100+ABS('B-1'!L40-'B-1'!M40)/ABS('B-1'!L40/100),0),ROUND(100-ABS('B-1'!L40-'B-1'!M40)/ABS('B-1'!L40/100),0))&amp;"】"))</f>
        <v/>
      </c>
      <c r="N40" s="686" t="str">
        <f>IF('B-1'!N40="","","【"&amp;(IF('B-1'!N40&gt;='B-1'!L40,ROUND(100+ABS('B-1'!L40-'B-1'!N40)/ABS('B-1'!L40/100),0),ROUND(100-ABS('B-1'!L40-'B-1'!N40)/ABS('B-1'!L40/100),0))&amp;"】"))</f>
        <v/>
      </c>
      <c r="O40" s="699" t="str">
        <f>IF('B-1'!O40="","","【"&amp;(IF('B-1'!O40&gt;='B-1'!L40,ROUND(100+ABS('B-1'!L40-'B-1'!O40)/ABS('B-1'!L40/100),0),ROUND(100-ABS('B-1'!L40-'B-1'!O40)/ABS('B-1'!L40/100),0))&amp;"】"))</f>
        <v/>
      </c>
    </row>
    <row r="41" spans="1:15" ht="16.5" customHeight="1" x14ac:dyDescent="0.2">
      <c r="A41" s="99"/>
      <c r="B41" s="414"/>
      <c r="C41" s="236" t="s">
        <v>137</v>
      </c>
      <c r="D41" s="237" t="s">
        <v>213</v>
      </c>
      <c r="E41" s="246"/>
      <c r="F41" s="232"/>
      <c r="G41" s="246"/>
      <c r="H41" s="246"/>
      <c r="I41" s="246"/>
      <c r="J41" s="247" t="s">
        <v>214</v>
      </c>
      <c r="K41" s="279" t="s">
        <v>167</v>
      </c>
      <c r="L41" s="397" t="str">
        <f>IF('B-1'!L41="","","【"&amp;(IF(ABS('B-1'!L41)&gt;0,100,"0")&amp;"】"))</f>
        <v>【0】</v>
      </c>
      <c r="M41" s="397" t="e">
        <f>IF('B-1'!M41="","","【"&amp;(IF('B-1'!M41&gt;='B-1'!L41,ROUND(100+ABS('B-1'!L41-'B-1'!M41)/ABS('B-1'!L41/100),0),ROUND(100-ABS('B-1'!L41-'B-1'!M41)/ABS('B-1'!L41/100),0))&amp;"】"))</f>
        <v>#DIV/0!</v>
      </c>
      <c r="N41" s="687" t="e">
        <f>IF('B-1'!N41="","","【"&amp;(IF('B-1'!N41&gt;='B-1'!L41,ROUND(100+ABS('B-1'!L41-'B-1'!N41)/ABS('B-1'!L41/100),0),ROUND(100-ABS('B-1'!L41-'B-1'!N41)/ABS('B-1'!L41/100),0))&amp;"】"))</f>
        <v>#DIV/0!</v>
      </c>
      <c r="O41" s="700" t="e">
        <f>IF('B-1'!O41="","","【"&amp;(IF('B-1'!O41&gt;='B-1'!L41,ROUND(100+ABS('B-1'!L41-'B-1'!O41)/ABS('B-1'!L41/100),0),ROUND(100-ABS('B-1'!L41-'B-1'!O41)/ABS('B-1'!L41/100),0))&amp;"】"))</f>
        <v>#DIV/0!</v>
      </c>
    </row>
    <row r="42" spans="1:15" ht="16.5" customHeight="1" x14ac:dyDescent="0.2">
      <c r="A42" s="99"/>
      <c r="B42" s="414"/>
      <c r="C42" s="240"/>
      <c r="D42" s="241" t="s">
        <v>170</v>
      </c>
      <c r="E42" s="242"/>
      <c r="F42" s="232"/>
      <c r="G42" s="238"/>
      <c r="H42" s="238"/>
      <c r="I42" s="238"/>
      <c r="J42" s="239" t="s">
        <v>215</v>
      </c>
      <c r="K42" s="279" t="s">
        <v>167</v>
      </c>
      <c r="L42" s="398" t="str">
        <f>IF('B-1'!L42="","","【"&amp;(IF(ABS('B-1'!L42)&gt;0,100,"0")&amp;"】"))</f>
        <v/>
      </c>
      <c r="M42" s="398" t="str">
        <f>IF('B-1'!M42="","","【"&amp;(IF('B-1'!M42&gt;='B-1'!L42,ROUND(100+ABS('B-1'!L42-'B-1'!M42)/ABS('B-1'!L42/100),0),ROUND(100-ABS('B-1'!L42-'B-1'!M42)/ABS('B-1'!L42/100),0))&amp;"】"))</f>
        <v/>
      </c>
      <c r="N42" s="686" t="str">
        <f>IF('B-1'!N42="","","【"&amp;(IF('B-1'!N42&gt;='B-1'!L42,ROUND(100+ABS('B-1'!L42-'B-1'!N42)/ABS('B-1'!L42/100),0),ROUND(100-ABS('B-1'!L42-'B-1'!N42)/ABS('B-1'!L42/100),0))&amp;"】"))</f>
        <v/>
      </c>
      <c r="O42" s="699" t="str">
        <f>IF('B-1'!O42="","","【"&amp;(IF('B-1'!O42&gt;='B-1'!L42,ROUND(100+ABS('B-1'!L42-'B-1'!O42)/ABS('B-1'!L42/100),0),ROUND(100-ABS('B-1'!L42-'B-1'!O42)/ABS('B-1'!L42/100),0))&amp;"】"))</f>
        <v/>
      </c>
    </row>
    <row r="43" spans="1:15" ht="16.5" customHeight="1" x14ac:dyDescent="0.2">
      <c r="A43" s="99"/>
      <c r="B43" s="414"/>
      <c r="C43" s="244"/>
      <c r="D43" s="241" t="s">
        <v>172</v>
      </c>
      <c r="E43" s="242"/>
      <c r="F43" s="232"/>
      <c r="G43" s="232"/>
      <c r="H43" s="232"/>
      <c r="I43" s="232"/>
      <c r="J43" s="233" t="s">
        <v>216</v>
      </c>
      <c r="K43" s="279" t="s">
        <v>167</v>
      </c>
      <c r="L43" s="398" t="str">
        <f>IF('B-1'!L43="","","【"&amp;(IF(ABS('B-1'!L43)&gt;0,100,"0")&amp;"】"))</f>
        <v/>
      </c>
      <c r="M43" s="398" t="str">
        <f>IF('B-1'!M43="","","【"&amp;(IF('B-1'!M43&gt;='B-1'!L43,ROUND(100+ABS('B-1'!L43-'B-1'!M43)/ABS('B-1'!L43/100),0),ROUND(100-ABS('B-1'!L43-'B-1'!M43)/ABS('B-1'!L43/100),0))&amp;"】"))</f>
        <v/>
      </c>
      <c r="N43" s="686" t="str">
        <f>IF('B-1'!N43="","","【"&amp;(IF('B-1'!N43&gt;='B-1'!L43,ROUND(100+ABS('B-1'!L43-'B-1'!N43)/ABS('B-1'!L43/100),0),ROUND(100-ABS('B-1'!L43-'B-1'!N43)/ABS('B-1'!L43/100),0))&amp;"】"))</f>
        <v/>
      </c>
      <c r="O43" s="699" t="str">
        <f>IF('B-1'!O43="","","【"&amp;(IF('B-1'!O43&gt;='B-1'!L43,ROUND(100+ABS('B-1'!L43-'B-1'!O43)/ABS('B-1'!L43/100),0),ROUND(100-ABS('B-1'!L43-'B-1'!O43)/ABS('B-1'!L43/100),0))&amp;"】"))</f>
        <v/>
      </c>
    </row>
    <row r="44" spans="1:15" ht="16.5" customHeight="1" x14ac:dyDescent="0.2">
      <c r="A44" s="99"/>
      <c r="B44" s="414"/>
      <c r="C44" s="248"/>
      <c r="D44" s="245" t="s">
        <v>178</v>
      </c>
      <c r="E44" s="232"/>
      <c r="F44" s="232"/>
      <c r="G44" s="232"/>
      <c r="H44" s="232"/>
      <c r="I44" s="232"/>
      <c r="J44" s="233" t="s">
        <v>217</v>
      </c>
      <c r="K44" s="279" t="s">
        <v>167</v>
      </c>
      <c r="L44" s="398" t="str">
        <f>IF('B-1'!L44="","","【"&amp;(IF(ABS('B-1'!L44)&gt;0,100,"0")&amp;"】"))</f>
        <v/>
      </c>
      <c r="M44" s="398" t="str">
        <f>IF('B-1'!M44="","","【"&amp;(IF('B-1'!M44&gt;='B-1'!L44,ROUND(100+ABS('B-1'!L44-'B-1'!M44)/ABS('B-1'!L44/100),0),ROUND(100-ABS('B-1'!L44-'B-1'!M44)/ABS('B-1'!L44/100),0))&amp;"】"))</f>
        <v/>
      </c>
      <c r="N44" s="686" t="str">
        <f>IF('B-1'!N44="","","【"&amp;(IF('B-1'!N44&gt;='B-1'!L44,ROUND(100+ABS('B-1'!L44-'B-1'!N44)/ABS('B-1'!L44/100),0),ROUND(100-ABS('B-1'!L44-'B-1'!N44)/ABS('B-1'!L44/100),0))&amp;"】"))</f>
        <v/>
      </c>
      <c r="O44" s="699" t="str">
        <f>IF('B-1'!O44="","","【"&amp;(IF('B-1'!O44&gt;='B-1'!L44,ROUND(100+ABS('B-1'!L44-'B-1'!O44)/ABS('B-1'!L44/100),0),ROUND(100-ABS('B-1'!L44-'B-1'!O44)/ABS('B-1'!L44/100),0))&amp;"】"))</f>
        <v/>
      </c>
    </row>
    <row r="45" spans="1:15" ht="16.5" customHeight="1" x14ac:dyDescent="0.2">
      <c r="A45" s="99"/>
      <c r="B45" s="414"/>
      <c r="C45" s="236" t="s">
        <v>143</v>
      </c>
      <c r="D45" s="237" t="s">
        <v>218</v>
      </c>
      <c r="E45" s="238"/>
      <c r="F45" s="238"/>
      <c r="G45" s="238"/>
      <c r="H45" s="238"/>
      <c r="I45" s="238"/>
      <c r="J45" s="239" t="s">
        <v>219</v>
      </c>
      <c r="K45" s="279" t="s">
        <v>167</v>
      </c>
      <c r="L45" s="397" t="str">
        <f>IF('B-1'!L45="","","【"&amp;(IF(ABS('B-1'!L45)&gt;0,100,"0")&amp;"】"))</f>
        <v>【0】</v>
      </c>
      <c r="M45" s="397" t="e">
        <f>IF('B-1'!M45="","","【"&amp;(IF('B-1'!M45&gt;='B-1'!L45,ROUND(100+ABS('B-1'!L45-'B-1'!M45)/ABS('B-1'!L45/100),0),ROUND(100-ABS('B-1'!L45-'B-1'!M45)/ABS('B-1'!L45/100),0))&amp;"】"))</f>
        <v>#DIV/0!</v>
      </c>
      <c r="N45" s="687" t="e">
        <f>IF('B-1'!N45="","","【"&amp;(IF('B-1'!N45&gt;='B-1'!L45,ROUND(100+ABS('B-1'!L45-'B-1'!N45)/ABS('B-1'!L45/100),0),ROUND(100-ABS('B-1'!L45-'B-1'!N45)/ABS('B-1'!L45/100),0))&amp;"】"))</f>
        <v>#DIV/0!</v>
      </c>
      <c r="O45" s="700" t="e">
        <f>IF('B-1'!O45="","","【"&amp;(IF('B-1'!O45&gt;='B-1'!L45,ROUND(100+ABS('B-1'!L45-'B-1'!O45)/ABS('B-1'!L45/100),0),ROUND(100-ABS('B-1'!L45-'B-1'!O45)/ABS('B-1'!L45/100),0))&amp;"】"))</f>
        <v>#DIV/0!</v>
      </c>
    </row>
    <row r="46" spans="1:15" ht="16.5" customHeight="1" x14ac:dyDescent="0.2">
      <c r="A46" s="99"/>
      <c r="B46" s="414"/>
      <c r="C46" s="240"/>
      <c r="D46" s="245" t="s">
        <v>170</v>
      </c>
      <c r="E46" s="237"/>
      <c r="F46" s="238"/>
      <c r="G46" s="238"/>
      <c r="H46" s="238"/>
      <c r="I46" s="238"/>
      <c r="J46" s="239" t="s">
        <v>220</v>
      </c>
      <c r="K46" s="279" t="s">
        <v>167</v>
      </c>
      <c r="L46" s="398" t="str">
        <f>IF('B-1'!L46="","","【"&amp;(IF(ABS('B-1'!L46)&gt;0,100,"0")&amp;"】"))</f>
        <v/>
      </c>
      <c r="M46" s="398" t="str">
        <f>IF('B-1'!M46="","","【"&amp;(IF('B-1'!M46&gt;='B-1'!L46,ROUND(100+ABS('B-1'!L46-'B-1'!M46)/ABS('B-1'!L46/100),0),ROUND(100-ABS('B-1'!L46-'B-1'!M46)/ABS('B-1'!L46/100),0))&amp;"】"))</f>
        <v/>
      </c>
      <c r="N46" s="686" t="str">
        <f>IF('B-1'!N46="","","【"&amp;(IF('B-1'!N46&gt;='B-1'!L46,ROUND(100+ABS('B-1'!L46-'B-1'!N46)/ABS('B-1'!L46/100),0),ROUND(100-ABS('B-1'!L46-'B-1'!N46)/ABS('B-1'!L46/100),0))&amp;"】"))</f>
        <v/>
      </c>
      <c r="O46" s="699" t="str">
        <f>IF('B-1'!O46="","","【"&amp;(IF('B-1'!O46&gt;='B-1'!L46,ROUND(100+ABS('B-1'!L46-'B-1'!O46)/ABS('B-1'!L46/100),0),ROUND(100-ABS('B-1'!L46-'B-1'!O46)/ABS('B-1'!L46/100),0))&amp;"】"))</f>
        <v/>
      </c>
    </row>
    <row r="47" spans="1:15" ht="16.5" customHeight="1" x14ac:dyDescent="0.2">
      <c r="A47" s="99"/>
      <c r="B47" s="414"/>
      <c r="C47" s="244"/>
      <c r="D47" s="241" t="s">
        <v>172</v>
      </c>
      <c r="E47" s="242"/>
      <c r="F47" s="232"/>
      <c r="G47" s="232"/>
      <c r="H47" s="232"/>
      <c r="I47" s="250"/>
      <c r="J47" s="233" t="s">
        <v>221</v>
      </c>
      <c r="K47" s="279" t="s">
        <v>167</v>
      </c>
      <c r="L47" s="398" t="str">
        <f>IF('B-1'!L47="","","【"&amp;(IF(ABS('B-1'!L47)&gt;0,100,"0")&amp;"】"))</f>
        <v/>
      </c>
      <c r="M47" s="398" t="str">
        <f>IF('B-1'!M47="","","【"&amp;(IF('B-1'!M47&gt;='B-1'!L47,ROUND(100+ABS('B-1'!L47-'B-1'!M47)/ABS('B-1'!L47/100),0),ROUND(100-ABS('B-1'!L47-'B-1'!M47)/ABS('B-1'!L47/100),0))&amp;"】"))</f>
        <v/>
      </c>
      <c r="N47" s="686" t="str">
        <f>IF('B-1'!N47="","","【"&amp;(IF('B-1'!N47&gt;='B-1'!L47,ROUND(100+ABS('B-1'!L47-'B-1'!N47)/ABS('B-1'!L47/100),0),ROUND(100-ABS('B-1'!L47-'B-1'!N47)/ABS('B-1'!L47/100),0))&amp;"】"))</f>
        <v/>
      </c>
      <c r="O47" s="699" t="str">
        <f>IF('B-1'!O47="","","【"&amp;(IF('B-1'!O47&gt;='B-1'!L47,ROUND(100+ABS('B-1'!L47-'B-1'!O47)/ABS('B-1'!L47/100),0),ROUND(100-ABS('B-1'!L47-'B-1'!O47)/ABS('B-1'!L47/100),0))&amp;"】"))</f>
        <v/>
      </c>
    </row>
    <row r="48" spans="1:15" ht="16.5" customHeight="1" x14ac:dyDescent="0.2">
      <c r="A48" s="99"/>
      <c r="B48" s="414"/>
      <c r="C48" s="244"/>
      <c r="D48" s="245" t="s">
        <v>178</v>
      </c>
      <c r="E48" s="237"/>
      <c r="F48" s="232"/>
      <c r="G48" s="232"/>
      <c r="H48" s="232"/>
      <c r="I48" s="232"/>
      <c r="J48" s="233" t="s">
        <v>222</v>
      </c>
      <c r="K48" s="279" t="s">
        <v>167</v>
      </c>
      <c r="L48" s="397" t="str">
        <f>IF('B-1'!L48="","","【"&amp;(IF(ABS('B-1'!L48)&gt;0,100,"0")&amp;"】"))</f>
        <v/>
      </c>
      <c r="M48" s="397" t="str">
        <f>IF('B-1'!M48="","","【"&amp;(IF('B-1'!M48&gt;='B-1'!L48,ROUND(100+ABS('B-1'!L48-'B-1'!M48)/ABS('B-1'!L48/100),0),ROUND(100-ABS('B-1'!L48-'B-1'!M48)/ABS('B-1'!L48/100),0))&amp;"】"))</f>
        <v/>
      </c>
      <c r="N48" s="687" t="str">
        <f>IF('B-1'!N48="","","【"&amp;(IF('B-1'!N48&gt;='B-1'!L48,ROUND(100+ABS('B-1'!L48-'B-1'!N48)/ABS('B-1'!L48/100),0),ROUND(100-ABS('B-1'!L48-'B-1'!N48)/ABS('B-1'!L48/100),0))&amp;"】"))</f>
        <v/>
      </c>
      <c r="O48" s="700" t="str">
        <f>IF('B-1'!O48="","","【"&amp;(IF('B-1'!O48&gt;='B-1'!L48,ROUND(100+ABS('B-1'!L48-'B-1'!O48)/ABS('B-1'!L48/100),0),ROUND(100-ABS('B-1'!L48-'B-1'!O48)/ABS('B-1'!L48/100),0))&amp;"】"))</f>
        <v/>
      </c>
    </row>
    <row r="49" spans="1:33" s="251" customFormat="1" ht="16.5" customHeight="1" x14ac:dyDescent="0.2">
      <c r="A49" s="262"/>
      <c r="B49" s="414"/>
      <c r="C49" s="230" t="s">
        <v>223</v>
      </c>
      <c r="D49" s="231" t="s">
        <v>224</v>
      </c>
      <c r="E49" s="231"/>
      <c r="F49" s="232"/>
      <c r="G49" s="232"/>
      <c r="H49" s="232"/>
      <c r="I49" s="232"/>
      <c r="J49" s="233" t="s">
        <v>225</v>
      </c>
      <c r="K49" s="279" t="s">
        <v>167</v>
      </c>
      <c r="L49" s="398" t="str">
        <f>IF('B-1'!L49="","","【"&amp;(IF(ABS('B-1'!L49)&gt;0,100,"0")&amp;"】"))</f>
        <v/>
      </c>
      <c r="M49" s="398" t="str">
        <f>IF('B-1'!M49="","","【"&amp;(IF('B-1'!M49&gt;='B-1'!L49,ROUND(100+ABS('B-1'!L49-'B-1'!M49)/ABS('B-1'!L49/100),0),ROUND(100-ABS('B-1'!L49-'B-1'!M49)/ABS('B-1'!L49/100),0))&amp;"】"))</f>
        <v/>
      </c>
      <c r="N49" s="686" t="str">
        <f>IF('B-1'!N49="","","【"&amp;(IF('B-1'!N49&gt;='B-1'!L49,ROUND(100+ABS('B-1'!L49-'B-1'!N49)/ABS('B-1'!L49/100),0),ROUND(100-ABS('B-1'!L49-'B-1'!N49)/ABS('B-1'!L49/100),0))&amp;"】"))</f>
        <v/>
      </c>
      <c r="O49" s="699" t="str">
        <f>IF('B-1'!O49="","","【"&amp;(IF('B-1'!O49&gt;='B-1'!L49,ROUND(100+ABS('B-1'!L49-'B-1'!O49)/ABS('B-1'!L49/100),0),ROUND(100-ABS('B-1'!L49-'B-1'!O49)/ABS('B-1'!L49/100),0))&amp;"】"))</f>
        <v/>
      </c>
    </row>
    <row r="50" spans="1:33" ht="16.5" customHeight="1" x14ac:dyDescent="0.2">
      <c r="A50" s="99"/>
      <c r="B50" s="414"/>
      <c r="C50" s="252" t="s">
        <v>226</v>
      </c>
      <c r="D50" s="253" t="s">
        <v>227</v>
      </c>
      <c r="E50" s="254"/>
      <c r="F50" s="254"/>
      <c r="G50" s="254"/>
      <c r="H50" s="254"/>
      <c r="I50" s="254"/>
      <c r="J50" s="263" t="s">
        <v>228</v>
      </c>
      <c r="K50" s="284" t="s">
        <v>167</v>
      </c>
      <c r="L50" s="399" t="str">
        <f>IF('B-1'!L50="","","【"&amp;(IF(ABS('B-1'!L50)&gt;0,100,"0")&amp;"】"))</f>
        <v/>
      </c>
      <c r="M50" s="399" t="str">
        <f>IF('B-1'!M50="","","【"&amp;(IF('B-1'!M50&gt;='B-1'!L50,ROUND(100+ABS('B-1'!L50-'B-1'!M50)/ABS('B-1'!L50/100),0),ROUND(100-ABS('B-1'!L50-'B-1'!M50)/ABS('B-1'!L50/100),0))&amp;"】"))</f>
        <v/>
      </c>
      <c r="N50" s="692" t="str">
        <f>IF('B-1'!N50="","","【"&amp;(IF('B-1'!N50&gt;='B-1'!L50,ROUND(100+ABS('B-1'!L50-'B-1'!N50)/ABS('B-1'!L50/100),0),ROUND(100-ABS('B-1'!L50-'B-1'!N50)/ABS('B-1'!L50/100),0))&amp;"】"))</f>
        <v/>
      </c>
      <c r="O50" s="704" t="str">
        <f>IF('B-1'!O50="","","【"&amp;(IF('B-1'!O50&gt;='B-1'!L50,ROUND(100+ABS('B-1'!L50-'B-1'!O50)/ABS('B-1'!L50/100),0),ROUND(100-ABS('B-1'!L50-'B-1'!O50)/ABS('B-1'!L50/100),0))&amp;"】"))</f>
        <v/>
      </c>
    </row>
    <row r="51" spans="1:33" ht="16.5" customHeight="1" x14ac:dyDescent="0.2">
      <c r="A51" s="99"/>
      <c r="B51" s="414"/>
      <c r="C51" s="445" t="s">
        <v>192</v>
      </c>
      <c r="D51" s="446" t="s">
        <v>246</v>
      </c>
      <c r="E51" s="447"/>
      <c r="F51" s="447"/>
      <c r="G51" s="447"/>
      <c r="H51" s="447"/>
      <c r="I51" s="447"/>
      <c r="J51" s="448" t="s">
        <v>231</v>
      </c>
      <c r="K51" s="410" t="s">
        <v>195</v>
      </c>
      <c r="L51" s="412" t="str">
        <f>IF('B-1'!L51="","","【"&amp;(IF(ABS('B-1'!L51)&gt;0,100,"0")&amp;"】"))</f>
        <v>【0】</v>
      </c>
      <c r="M51" s="412" t="e">
        <f>IF('B-1'!M51="","","【"&amp;(IF('B-1'!M51&gt;='B-1'!L51,ROUND(100+ABS('B-1'!L51-'B-1'!M51)/ABS('B-1'!L51/100),0),ROUND(100-ABS('B-1'!L51-'B-1'!M51)/ABS('B-1'!L51/100),0))&amp;"】"))</f>
        <v>#DIV/0!</v>
      </c>
      <c r="N51" s="693" t="e">
        <f>IF('B-1'!N51="","","【"&amp;(IF('B-1'!N51&gt;='B-1'!L51,ROUND(100+ABS('B-1'!L51-'B-1'!N51)/ABS('B-1'!L51/100),0),ROUND(100-ABS('B-1'!L51-'B-1'!N51)/ABS('B-1'!L51/100),0))&amp;"】"))</f>
        <v>#DIV/0!</v>
      </c>
      <c r="O51" s="705" t="e">
        <f>IF('B-1'!O51="","","【"&amp;(IF('B-1'!O51&gt;='B-1'!L51,ROUND(100+ABS('B-1'!L51-'B-1'!O51)/ABS('B-1'!L51/100),0),ROUND(100-ABS('B-1'!L51-'B-1'!O51)/ABS('B-1'!L51/100),0))&amp;"】"))</f>
        <v>#DIV/0!</v>
      </c>
    </row>
    <row r="52" spans="1:33" ht="20.25" customHeight="1" x14ac:dyDescent="0.2">
      <c r="A52" s="99"/>
      <c r="B52" s="415"/>
      <c r="C52" s="454" t="s">
        <v>196</v>
      </c>
      <c r="D52" s="455" t="s">
        <v>247</v>
      </c>
      <c r="E52" s="456"/>
      <c r="F52" s="456"/>
      <c r="G52" s="456"/>
      <c r="H52" s="456"/>
      <c r="I52" s="456"/>
      <c r="J52" s="457" t="s">
        <v>234</v>
      </c>
      <c r="K52" s="413" t="str">
        <f>IF('B-1'!K52="","","【"&amp;(IF('B-1'!K52&gt;='B-1'!L52,ROUND(100+ABS('B-1'!L52-'B-1'!K52)/ABS('B-1'!L52/100),0),ROUND(100-ABS('B-1'!L52-'B-1'!K52)/ABS('B-1'!L52/100),0))&amp;"】"))</f>
        <v/>
      </c>
      <c r="L52" s="413" t="str">
        <f>IF('B-1'!L52="","","【"&amp;(IF(ABS('B-1'!L52)&gt;0,100,"0")&amp;"】"))</f>
        <v/>
      </c>
      <c r="M52" s="413" t="str">
        <f>IF('B-1'!M52="","","【"&amp;(IF('B-1'!M52&gt;='B-1'!L52,ROUND(100+ABS('B-1'!L52-'B-1'!M52)/ABS('B-1'!L52/100),0),ROUND(100-ABS('B-1'!L52-'B-1'!M52)/ABS('B-1'!L52/100),0))&amp;"】"))</f>
        <v/>
      </c>
      <c r="N52" s="694" t="str">
        <f>IF('B-1'!N52="","","【"&amp;(IF('B-1'!N52&gt;='B-1'!L52,ROUND(100+ABS('B-1'!L52-'B-1'!N52)/ABS('B-1'!L52/100),0),ROUND(100-ABS('B-1'!L52-'B-1'!N52)/ABS('B-1'!L52/100),0))&amp;"】"))</f>
        <v/>
      </c>
      <c r="O52" s="706" t="str">
        <f>IF('B-1'!O52="","","【"&amp;(IF('B-1'!O52&gt;='B-1'!L52,ROUND(100+ABS('B-1'!L52-'B-1'!O52)/ABS('B-1'!L52/100),0),ROUND(100-ABS('B-1'!L52-'B-1'!O52)/ABS('B-1'!L52/100),0))&amp;"】"))</f>
        <v/>
      </c>
    </row>
    <row r="53" spans="1:33" ht="42.75" customHeight="1" x14ac:dyDescent="0.2">
      <c r="A53" s="99"/>
      <c r="B53" s="264"/>
      <c r="C53" s="265" t="s">
        <v>199</v>
      </c>
      <c r="D53" s="891" t="s">
        <v>235</v>
      </c>
      <c r="E53" s="891"/>
      <c r="F53" s="891"/>
      <c r="G53" s="891"/>
      <c r="H53" s="891"/>
      <c r="I53" s="891"/>
      <c r="J53" s="892"/>
      <c r="K53" s="285" t="s">
        <v>167</v>
      </c>
      <c r="L53" s="318" t="str">
        <f>IF('B-1'!L53="","",'B-1'!L53)</f>
        <v/>
      </c>
      <c r="M53" s="318" t="str">
        <f>IF('B-1'!M53="","",'B-1'!M53)</f>
        <v/>
      </c>
      <c r="N53" s="695" t="str">
        <f>IF('B-1'!N53="","",'B-1'!N53)</f>
        <v/>
      </c>
      <c r="O53" s="707" t="str">
        <f>IF('B-1'!O53="","",'B-1'!O53)</f>
        <v/>
      </c>
    </row>
    <row r="54" spans="1:33" ht="51" customHeight="1" x14ac:dyDescent="0.2">
      <c r="A54" s="99"/>
      <c r="B54" s="266"/>
      <c r="C54" s="267" t="s">
        <v>236</v>
      </c>
      <c r="D54" s="893" t="s">
        <v>237</v>
      </c>
      <c r="E54" s="894"/>
      <c r="F54" s="894"/>
      <c r="G54" s="894"/>
      <c r="H54" s="894"/>
      <c r="I54" s="894"/>
      <c r="J54" s="894"/>
      <c r="K54" s="286" t="s">
        <v>167</v>
      </c>
      <c r="L54" s="319" t="str">
        <f>IF('B-1'!L54="","",'B-1'!L54)</f>
        <v/>
      </c>
      <c r="M54" s="319" t="str">
        <f>IF('B-1'!M54="","",'B-1'!M54)</f>
        <v/>
      </c>
      <c r="N54" s="696" t="str">
        <f>IF('B-1'!N54="","",'B-1'!N54)</f>
        <v/>
      </c>
      <c r="O54" s="708" t="str">
        <f>IF('B-1'!O54="","",'B-1'!O54)</f>
        <v/>
      </c>
    </row>
    <row r="55" spans="1:33" ht="53.15" customHeight="1" x14ac:dyDescent="0.2">
      <c r="A55" s="99"/>
      <c r="B55" s="268"/>
      <c r="C55" s="269" t="s">
        <v>238</v>
      </c>
      <c r="D55" s="886" t="s">
        <v>239</v>
      </c>
      <c r="E55" s="887"/>
      <c r="F55" s="887"/>
      <c r="G55" s="887"/>
      <c r="H55" s="887"/>
      <c r="I55" s="887"/>
      <c r="J55" s="887"/>
      <c r="K55" s="287" t="s">
        <v>167</v>
      </c>
      <c r="L55" s="320" t="str">
        <f>IF('B-1'!L55="","",'B-1'!L55)</f>
        <v/>
      </c>
      <c r="M55" s="320" t="str">
        <f>IF('B-1'!M55="","",'B-1'!M55)</f>
        <v/>
      </c>
      <c r="N55" s="697" t="str">
        <f>IF('B-1'!N55="","",'B-1'!N55)</f>
        <v/>
      </c>
      <c r="O55" s="709" t="str">
        <f>IF('B-1'!O55="","",'B-1'!O55)</f>
        <v/>
      </c>
    </row>
    <row r="56" spans="1:33" ht="15" customHeight="1" x14ac:dyDescent="0.2">
      <c r="B56" s="99" t="s">
        <v>240</v>
      </c>
      <c r="D56" s="895" t="s">
        <v>759</v>
      </c>
      <c r="E56" s="895"/>
      <c r="F56" s="895"/>
      <c r="G56" s="895"/>
      <c r="H56" s="895"/>
      <c r="I56" s="895"/>
      <c r="J56" s="895"/>
      <c r="K56" s="895"/>
      <c r="L56" s="895"/>
      <c r="M56" s="895"/>
      <c r="N56" s="895"/>
    </row>
    <row r="57" spans="1:33" ht="15" customHeight="1" x14ac:dyDescent="0.2">
      <c r="A57" s="270"/>
      <c r="B57" s="99" t="s">
        <v>241</v>
      </c>
      <c r="C57" s="100"/>
      <c r="D57" s="889" t="s">
        <v>242</v>
      </c>
      <c r="E57" s="889"/>
      <c r="F57" s="889"/>
      <c r="G57" s="889"/>
      <c r="H57" s="889"/>
      <c r="I57" s="889"/>
      <c r="J57" s="889"/>
      <c r="K57" s="889"/>
      <c r="L57" s="889"/>
      <c r="M57" s="889"/>
      <c r="N57" s="889"/>
      <c r="O57" s="99"/>
      <c r="P57" s="99"/>
      <c r="Q57" s="99"/>
      <c r="R57" s="99"/>
      <c r="S57" s="99"/>
      <c r="T57" s="99"/>
      <c r="U57" s="99"/>
      <c r="V57" s="99"/>
      <c r="W57" s="99"/>
      <c r="X57" s="99"/>
      <c r="Y57" s="99"/>
      <c r="Z57" s="99"/>
      <c r="AA57" s="99"/>
      <c r="AB57" s="99"/>
      <c r="AC57" s="99"/>
      <c r="AD57" s="99"/>
      <c r="AE57" s="99"/>
      <c r="AF57" s="99"/>
      <c r="AG57" s="99"/>
    </row>
    <row r="58" spans="1:33" ht="13" x14ac:dyDescent="0.2">
      <c r="B58" s="99" t="s">
        <v>243</v>
      </c>
      <c r="D58" s="99" t="s">
        <v>244</v>
      </c>
      <c r="E58" s="98"/>
      <c r="F58" s="98"/>
      <c r="G58" s="98"/>
      <c r="H58" s="98"/>
      <c r="I58" s="98"/>
      <c r="J58" s="101"/>
      <c r="K58" s="99"/>
      <c r="L58" s="99"/>
      <c r="M58" s="99"/>
      <c r="N58" s="99"/>
    </row>
  </sheetData>
  <mergeCells count="8">
    <mergeCell ref="B4:E4"/>
    <mergeCell ref="F4:J4"/>
    <mergeCell ref="D55:J55"/>
    <mergeCell ref="D56:N56"/>
    <mergeCell ref="D57:N57"/>
    <mergeCell ref="D29:I29"/>
    <mergeCell ref="D53:J53"/>
    <mergeCell ref="D54:J54"/>
  </mergeCells>
  <phoneticPr fontId="16"/>
  <printOptions horizontalCentered="1"/>
  <pageMargins left="0.23622047244094491" right="0.23622047244094491" top="0.55118110236220474" bottom="0.55118110236220474" header="0.31496062992125984" footer="0.31496062992125984"/>
  <pageSetup paperSize="9" scale="48" orientation="portrait" r:id="rId1"/>
  <headerFooter>
    <oddHeader xml:space="preserve">&amp;R&amp;U開示版・非開示版&amp;U
※上記いずれかに丸をつけてください。
</oddHeader>
  </headerFooter>
  <rowBreaks count="1" manualBreakCount="1">
    <brk id="57" max="12" man="1"/>
  </rowBreaks>
  <colBreaks count="1" manualBreakCount="1">
    <brk id="33" min="1" max="41"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74"/>
  <sheetViews>
    <sheetView showGridLines="0" view="pageBreakPreview" topLeftCell="A9" zoomScale="40" zoomScaleNormal="40" zoomScaleSheetLayoutView="40" workbookViewId="0">
      <selection activeCell="I10" sqref="I10"/>
    </sheetView>
  </sheetViews>
  <sheetFormatPr defaultColWidth="9" defaultRowHeight="13.5" customHeight="1" x14ac:dyDescent="0.2"/>
  <cols>
    <col min="1" max="1" width="2.453125" style="31" customWidth="1"/>
    <col min="2" max="4" width="21.90625" style="31" customWidth="1"/>
    <col min="5" max="6" width="20.453125" style="31" customWidth="1"/>
    <col min="7" max="7" width="10.453125" style="31" customWidth="1"/>
    <col min="8" max="8" width="11.453125" style="31" customWidth="1"/>
    <col min="9" max="9" width="33.08984375" style="31" customWidth="1"/>
    <col min="10" max="11" width="12.453125" style="31" customWidth="1"/>
    <col min="12" max="12" width="10.453125" style="31" customWidth="1"/>
    <col min="13" max="13" width="13.453125" style="31" customWidth="1"/>
    <col min="14" max="18" width="10.453125" style="31" customWidth="1"/>
    <col min="19" max="19" width="15" style="31" customWidth="1"/>
    <col min="20" max="20" width="17.90625" style="31" customWidth="1"/>
    <col min="21" max="21" width="21.90625" style="31" customWidth="1"/>
    <col min="22" max="22" width="13.90625" style="31" customWidth="1"/>
    <col min="23" max="24" width="18.90625" style="31" customWidth="1"/>
    <col min="25" max="25" width="2" style="31" customWidth="1"/>
    <col min="26" max="26" width="1.453125" style="31" customWidth="1"/>
    <col min="27" max="16384" width="9" style="31"/>
  </cols>
  <sheetData>
    <row r="1" spans="1:25" ht="32.9" customHeight="1" x14ac:dyDescent="0.2">
      <c r="A1" s="121"/>
      <c r="B1" s="150" t="str">
        <f>コード!A1</f>
        <v>ビスフェノールA</v>
      </c>
      <c r="C1" s="150"/>
      <c r="D1" s="150"/>
    </row>
    <row r="2" spans="1:25" ht="21.65" customHeight="1" x14ac:dyDescent="0.2">
      <c r="B2" s="170" t="s">
        <v>248</v>
      </c>
      <c r="C2" s="170"/>
      <c r="D2" s="170"/>
    </row>
    <row r="3" spans="1:25" ht="6" customHeight="1" x14ac:dyDescent="0.2"/>
    <row r="4" spans="1:25" s="1" customFormat="1" ht="19.5" customHeight="1" x14ac:dyDescent="0.2">
      <c r="B4" s="443" t="s">
        <v>11</v>
      </c>
      <c r="C4" s="444"/>
      <c r="D4" s="902" t="str">
        <f>IF(様式一覧表!D5="","",様式一覧表!D5)</f>
        <v/>
      </c>
      <c r="E4" s="903"/>
      <c r="F4" s="904"/>
      <c r="J4" s="195"/>
      <c r="K4" s="195"/>
      <c r="L4" s="195"/>
      <c r="M4" s="195"/>
      <c r="N4" s="195"/>
      <c r="O4" s="195"/>
      <c r="P4" s="195"/>
      <c r="Q4" s="195"/>
      <c r="R4" s="195"/>
      <c r="S4" s="195"/>
      <c r="T4" s="195"/>
      <c r="U4" s="32"/>
      <c r="V4" s="195"/>
      <c r="W4" s="32"/>
      <c r="X4" s="32"/>
    </row>
    <row r="5" spans="1:25" s="1" customFormat="1" ht="7.4" customHeight="1" x14ac:dyDescent="0.2"/>
    <row r="6" spans="1:25" s="108" customFormat="1" ht="45.75" customHeight="1" x14ac:dyDescent="0.2">
      <c r="B6" s="899" t="s">
        <v>249</v>
      </c>
      <c r="C6" s="899"/>
      <c r="D6" s="899"/>
      <c r="E6" s="899"/>
      <c r="F6" s="899"/>
      <c r="G6" s="899"/>
      <c r="H6" s="899"/>
      <c r="I6" s="899"/>
      <c r="J6" s="899"/>
      <c r="K6" s="899"/>
      <c r="L6" s="899"/>
      <c r="M6" s="899"/>
      <c r="N6" s="899"/>
      <c r="O6" s="899"/>
      <c r="P6" s="899"/>
      <c r="Q6" s="899"/>
      <c r="R6" s="899"/>
      <c r="S6" s="899"/>
      <c r="T6" s="899"/>
      <c r="U6" s="899"/>
      <c r="V6" s="899"/>
      <c r="W6" s="899"/>
      <c r="X6" s="899"/>
      <c r="Y6" s="271"/>
    </row>
    <row r="7" spans="1:25" s="108" customFormat="1" ht="9.65" customHeight="1" x14ac:dyDescent="0.2"/>
    <row r="8" spans="1:25" s="108" customFormat="1" ht="21.65" customHeight="1" x14ac:dyDescent="0.2">
      <c r="B8" s="135" t="s">
        <v>85</v>
      </c>
      <c r="C8" s="136"/>
      <c r="D8" s="136"/>
      <c r="E8" s="136"/>
      <c r="F8" s="136"/>
      <c r="G8" s="136"/>
      <c r="H8" s="136"/>
      <c r="I8" s="136"/>
      <c r="J8" s="136"/>
      <c r="K8" s="136"/>
      <c r="L8" s="136"/>
      <c r="M8" s="136"/>
      <c r="N8" s="136"/>
      <c r="O8" s="136"/>
      <c r="P8" s="136"/>
      <c r="Q8" s="136"/>
      <c r="R8" s="136"/>
      <c r="S8" s="136"/>
      <c r="T8" s="136"/>
      <c r="U8" s="136"/>
      <c r="V8" s="136"/>
      <c r="W8" s="136"/>
      <c r="X8" s="137"/>
    </row>
    <row r="9" spans="1:25" ht="15.65" customHeight="1" x14ac:dyDescent="0.2">
      <c r="B9" s="210" t="s">
        <v>250</v>
      </c>
      <c r="X9" s="211"/>
    </row>
    <row r="10" spans="1:25" ht="15.65" customHeight="1" x14ac:dyDescent="0.2">
      <c r="B10" s="536" t="s">
        <v>764</v>
      </c>
      <c r="X10" s="211"/>
    </row>
    <row r="11" spans="1:25" ht="15" customHeight="1" x14ac:dyDescent="0.2">
      <c r="B11" s="140" t="s">
        <v>251</v>
      </c>
      <c r="C11" s="417"/>
      <c r="D11" s="417"/>
      <c r="X11" s="211"/>
    </row>
    <row r="12" spans="1:25" s="108" customFormat="1" ht="33" customHeight="1" x14ac:dyDescent="0.2">
      <c r="B12" s="900" t="s">
        <v>252</v>
      </c>
      <c r="C12" s="901"/>
      <c r="D12" s="901"/>
      <c r="E12" s="901"/>
      <c r="F12" s="901"/>
      <c r="G12" s="901"/>
      <c r="H12" s="901"/>
      <c r="I12" s="901"/>
      <c r="J12" s="901"/>
      <c r="K12" s="901"/>
      <c r="L12" s="901"/>
      <c r="M12" s="901"/>
      <c r="N12" s="901"/>
      <c r="O12" s="901"/>
      <c r="P12" s="901"/>
      <c r="Q12" s="901"/>
      <c r="R12" s="901"/>
      <c r="S12" s="901"/>
      <c r="T12" s="901"/>
      <c r="U12" s="901"/>
      <c r="V12" s="901"/>
      <c r="W12"/>
      <c r="X12" s="310"/>
      <c r="Y12"/>
    </row>
    <row r="13" spans="1:25" ht="15" customHeight="1" x14ac:dyDescent="0.2">
      <c r="B13" s="210" t="s">
        <v>253</v>
      </c>
      <c r="G13" s="313"/>
      <c r="H13" s="313"/>
      <c r="I13" s="313"/>
      <c r="X13" s="211"/>
    </row>
    <row r="14" spans="1:25" ht="15" customHeight="1" x14ac:dyDescent="0.2">
      <c r="B14" s="210" t="s">
        <v>254</v>
      </c>
      <c r="X14" s="211"/>
    </row>
    <row r="15" spans="1:25" ht="15" customHeight="1" x14ac:dyDescent="0.2">
      <c r="B15" s="315"/>
      <c r="C15" s="138"/>
      <c r="D15" s="138"/>
      <c r="E15" s="138"/>
      <c r="F15" s="138"/>
      <c r="G15" s="138"/>
      <c r="H15" s="138"/>
      <c r="I15" s="138"/>
      <c r="J15" s="138"/>
      <c r="K15" s="138"/>
      <c r="L15" s="138"/>
      <c r="M15" s="138"/>
      <c r="N15" s="314"/>
      <c r="O15" s="138"/>
      <c r="P15" s="138"/>
      <c r="Q15" s="138"/>
      <c r="R15" s="138"/>
      <c r="S15" s="138"/>
      <c r="T15" s="138"/>
      <c r="U15" s="138"/>
      <c r="V15" s="138"/>
      <c r="W15" s="138"/>
      <c r="X15" s="139"/>
    </row>
    <row r="16" spans="1:25" s="108" customFormat="1" ht="7.5" customHeight="1" x14ac:dyDescent="0.2">
      <c r="B16" s="133"/>
      <c r="C16" s="133"/>
      <c r="D16" s="133"/>
      <c r="E16" s="133"/>
      <c r="F16" s="133"/>
      <c r="G16" s="133"/>
      <c r="H16" s="133"/>
      <c r="I16" s="714"/>
      <c r="J16" s="133"/>
      <c r="K16" s="133"/>
      <c r="L16" s="133"/>
      <c r="M16" s="133"/>
      <c r="N16" s="133"/>
      <c r="O16" s="133"/>
      <c r="P16" s="133"/>
      <c r="Q16" s="133"/>
      <c r="R16" s="133"/>
      <c r="S16" s="133"/>
      <c r="T16" s="133"/>
      <c r="U16" s="133"/>
      <c r="V16" s="133"/>
      <c r="W16" s="133"/>
      <c r="X16" s="133"/>
      <c r="Y16" s="133"/>
    </row>
    <row r="17" spans="2:24" ht="25.4" customHeight="1" x14ac:dyDescent="0.2">
      <c r="B17" s="896" t="s">
        <v>255</v>
      </c>
      <c r="C17" s="897"/>
      <c r="D17" s="897"/>
      <c r="E17" s="897"/>
      <c r="F17" s="897"/>
      <c r="G17" s="897"/>
      <c r="H17" s="897"/>
      <c r="I17" s="897"/>
      <c r="J17" s="897"/>
      <c r="K17" s="897"/>
      <c r="L17" s="897"/>
      <c r="M17" s="897"/>
      <c r="N17" s="897"/>
      <c r="O17" s="897"/>
      <c r="P17" s="897"/>
      <c r="Q17" s="897"/>
      <c r="R17" s="897"/>
      <c r="S17" s="897"/>
      <c r="T17" s="897"/>
      <c r="U17" s="897"/>
      <c r="V17" s="897"/>
      <c r="W17" s="897"/>
      <c r="X17" s="898"/>
    </row>
    <row r="18" spans="2:24" ht="71.150000000000006" customHeight="1" x14ac:dyDescent="0.2">
      <c r="B18" s="321" t="s">
        <v>256</v>
      </c>
      <c r="C18" s="428" t="s">
        <v>257</v>
      </c>
      <c r="D18" s="428" t="s">
        <v>258</v>
      </c>
      <c r="E18" s="429" t="s">
        <v>708</v>
      </c>
      <c r="F18" s="420" t="s">
        <v>709</v>
      </c>
      <c r="G18" s="776" t="s">
        <v>259</v>
      </c>
      <c r="H18" s="420" t="s">
        <v>710</v>
      </c>
      <c r="I18" s="776" t="s">
        <v>726</v>
      </c>
      <c r="J18" s="323" t="s">
        <v>711</v>
      </c>
      <c r="K18" s="323" t="s">
        <v>712</v>
      </c>
      <c r="L18" s="324" t="s">
        <v>260</v>
      </c>
      <c r="M18" s="344" t="s">
        <v>713</v>
      </c>
      <c r="N18" s="324" t="s">
        <v>714</v>
      </c>
      <c r="O18" s="324" t="s">
        <v>715</v>
      </c>
      <c r="P18" s="324" t="s">
        <v>261</v>
      </c>
      <c r="Q18" s="324" t="s">
        <v>262</v>
      </c>
      <c r="R18" s="322" t="s">
        <v>716</v>
      </c>
      <c r="S18" s="322" t="s">
        <v>717</v>
      </c>
      <c r="T18" s="322" t="s">
        <v>718</v>
      </c>
      <c r="U18" s="322" t="s">
        <v>719</v>
      </c>
      <c r="V18" s="322" t="s">
        <v>720</v>
      </c>
      <c r="W18" s="322" t="s">
        <v>263</v>
      </c>
      <c r="X18" s="325" t="s">
        <v>264</v>
      </c>
    </row>
    <row r="19" spans="2:24" ht="30.75" customHeight="1" x14ac:dyDescent="0.2">
      <c r="B19" s="126" t="s">
        <v>265</v>
      </c>
      <c r="C19" s="430" t="str">
        <f>IF(J19="","",IF(様式一覧表!$D$5="","",様式一覧表!$D$5))</f>
        <v/>
      </c>
      <c r="D19" s="436" t="s">
        <v>266</v>
      </c>
      <c r="E19" s="431" t="s">
        <v>267</v>
      </c>
      <c r="F19" s="308" t="s">
        <v>268</v>
      </c>
      <c r="G19" s="134" t="s">
        <v>269</v>
      </c>
      <c r="H19" s="134" t="s">
        <v>269</v>
      </c>
      <c r="I19" s="134" t="s">
        <v>269</v>
      </c>
      <c r="J19" s="44"/>
      <c r="K19" s="44"/>
      <c r="L19" s="134" t="s">
        <v>269</v>
      </c>
      <c r="M19" s="330" t="str">
        <f t="shared" ref="M19:M69" si="0">IFERROR(K19/J19,"")</f>
        <v/>
      </c>
      <c r="N19" s="47"/>
      <c r="O19" s="47"/>
      <c r="P19" s="47"/>
      <c r="Q19" s="47"/>
      <c r="R19" s="326" t="str">
        <f t="shared" ref="R19:R69" si="1">IFERROR(N19/J19,"")</f>
        <v/>
      </c>
      <c r="S19" s="326" t="str">
        <f t="shared" ref="S19:S69" si="2">IFERROR(O19/J19,"")</f>
        <v/>
      </c>
      <c r="T19" s="326" t="str">
        <f t="shared" ref="T19:T69" si="3">IFERROR(P19/J19,"")</f>
        <v/>
      </c>
      <c r="U19" s="326" t="str">
        <f t="shared" ref="U19:U69" si="4">IFERROR(Q19/J19,"")</f>
        <v/>
      </c>
      <c r="V19" s="326" t="str">
        <f t="shared" ref="V19:V69" si="5">IFERROR((N19+O19+P19+Q19)/J19,"")</f>
        <v/>
      </c>
      <c r="W19" s="334" t="str">
        <f t="shared" ref="W19:W69" si="6">IFERROR(M19-V19,"")</f>
        <v/>
      </c>
      <c r="X19" s="365" t="str">
        <f>IF(K19-N19-O19-P19-Q19&lt;&gt;0,K19-N19-O19-P19-Q19,"")</f>
        <v/>
      </c>
    </row>
    <row r="20" spans="2:24" ht="30.75" customHeight="1" x14ac:dyDescent="0.2">
      <c r="B20" s="205" t="s">
        <v>265</v>
      </c>
      <c r="C20" s="432" t="str">
        <f>IF(J20="","",IF(様式一覧表!$D$5="","",様式一覧表!$D$5))</f>
        <v/>
      </c>
      <c r="D20" s="437" t="s">
        <v>266</v>
      </c>
      <c r="E20" s="433" t="s">
        <v>270</v>
      </c>
      <c r="F20" s="127"/>
      <c r="G20" s="340"/>
      <c r="H20" s="603"/>
      <c r="I20" s="340"/>
      <c r="J20" s="45"/>
      <c r="K20" s="45"/>
      <c r="L20" s="485"/>
      <c r="M20" s="327" t="str">
        <f t="shared" si="0"/>
        <v/>
      </c>
      <c r="N20" s="48"/>
      <c r="O20" s="48"/>
      <c r="P20" s="48"/>
      <c r="Q20" s="48"/>
      <c r="R20" s="331" t="str">
        <f t="shared" si="1"/>
        <v/>
      </c>
      <c r="S20" s="331" t="str">
        <f t="shared" si="2"/>
        <v/>
      </c>
      <c r="T20" s="331" t="str">
        <f t="shared" si="3"/>
        <v/>
      </c>
      <c r="U20" s="331" t="str">
        <f t="shared" si="4"/>
        <v/>
      </c>
      <c r="V20" s="331" t="str">
        <f t="shared" si="5"/>
        <v/>
      </c>
      <c r="W20" s="335" t="str">
        <f t="shared" si="6"/>
        <v/>
      </c>
      <c r="X20" s="366" t="str">
        <f>IF(K20-N20-O20-P20-Q20&lt;&gt;0,K20-N20-O20-P20-Q20,"")</f>
        <v/>
      </c>
    </row>
    <row r="21" spans="2:24" ht="30.75" customHeight="1" x14ac:dyDescent="0.2">
      <c r="B21" s="205" t="s">
        <v>265</v>
      </c>
      <c r="C21" s="432" t="str">
        <f>IF(J21="","",IF(様式一覧表!$D$5="","",様式一覧表!$D$5))</f>
        <v/>
      </c>
      <c r="D21" s="432" t="s">
        <v>266</v>
      </c>
      <c r="E21" s="433" t="s">
        <v>270</v>
      </c>
      <c r="F21" s="127"/>
      <c r="G21" s="340"/>
      <c r="H21" s="603"/>
      <c r="I21" s="340"/>
      <c r="J21" s="45"/>
      <c r="K21" s="45"/>
      <c r="L21" s="485"/>
      <c r="M21" s="327" t="str">
        <f t="shared" si="0"/>
        <v/>
      </c>
      <c r="N21" s="48"/>
      <c r="O21" s="48"/>
      <c r="P21" s="48"/>
      <c r="Q21" s="48"/>
      <c r="R21" s="331" t="str">
        <f t="shared" si="1"/>
        <v/>
      </c>
      <c r="S21" s="331" t="str">
        <f t="shared" si="2"/>
        <v/>
      </c>
      <c r="T21" s="331" t="str">
        <f t="shared" si="3"/>
        <v/>
      </c>
      <c r="U21" s="331" t="str">
        <f t="shared" si="4"/>
        <v/>
      </c>
      <c r="V21" s="331" t="str">
        <f t="shared" si="5"/>
        <v/>
      </c>
      <c r="W21" s="335" t="str">
        <f t="shared" si="6"/>
        <v/>
      </c>
      <c r="X21" s="366" t="str">
        <f>IF(K21-N21-O21-P21-Q21&lt;&gt;0,K21-N21-O21-P21-Q21,"")</f>
        <v/>
      </c>
    </row>
    <row r="22" spans="2:24" ht="30.75" customHeight="1" x14ac:dyDescent="0.2">
      <c r="B22" s="205" t="s">
        <v>265</v>
      </c>
      <c r="C22" s="432" t="str">
        <f>IF(J22="","",IF(様式一覧表!$D$5="","",様式一覧表!$D$5))</f>
        <v/>
      </c>
      <c r="D22" s="432" t="s">
        <v>266</v>
      </c>
      <c r="E22" s="433" t="s">
        <v>270</v>
      </c>
      <c r="F22" s="127"/>
      <c r="G22" s="340"/>
      <c r="H22" s="603"/>
      <c r="I22" s="340"/>
      <c r="J22" s="45"/>
      <c r="K22" s="45"/>
      <c r="L22" s="485"/>
      <c r="M22" s="327" t="str">
        <f t="shared" si="0"/>
        <v/>
      </c>
      <c r="N22" s="48"/>
      <c r="O22" s="48"/>
      <c r="P22" s="48"/>
      <c r="Q22" s="48"/>
      <c r="R22" s="331" t="str">
        <f t="shared" si="1"/>
        <v/>
      </c>
      <c r="S22" s="331" t="str">
        <f t="shared" si="2"/>
        <v/>
      </c>
      <c r="T22" s="331" t="str">
        <f t="shared" si="3"/>
        <v/>
      </c>
      <c r="U22" s="331" t="str">
        <f t="shared" si="4"/>
        <v/>
      </c>
      <c r="V22" s="331" t="str">
        <f t="shared" si="5"/>
        <v/>
      </c>
      <c r="W22" s="335" t="str">
        <f t="shared" si="6"/>
        <v/>
      </c>
      <c r="X22" s="366" t="str">
        <f t="shared" ref="X22:X31" si="7">IF(K22-N22-O22-P22-Q22&lt;&gt;0,K22-N22-O22-P22-Q22,"")</f>
        <v/>
      </c>
    </row>
    <row r="23" spans="2:24" ht="30.75" customHeight="1" x14ac:dyDescent="0.2">
      <c r="B23" s="205" t="s">
        <v>265</v>
      </c>
      <c r="C23" s="432" t="str">
        <f>IF(J23="","",IF(様式一覧表!$D$5="","",様式一覧表!$D$5))</f>
        <v/>
      </c>
      <c r="D23" s="432" t="s">
        <v>266</v>
      </c>
      <c r="E23" s="433" t="s">
        <v>270</v>
      </c>
      <c r="F23" s="127"/>
      <c r="G23" s="340"/>
      <c r="H23" s="603"/>
      <c r="I23" s="340"/>
      <c r="J23" s="45"/>
      <c r="K23" s="45"/>
      <c r="L23" s="485"/>
      <c r="M23" s="327" t="str">
        <f t="shared" si="0"/>
        <v/>
      </c>
      <c r="N23" s="48"/>
      <c r="O23" s="48"/>
      <c r="P23" s="48"/>
      <c r="Q23" s="48"/>
      <c r="R23" s="331" t="str">
        <f t="shared" si="1"/>
        <v/>
      </c>
      <c r="S23" s="331" t="str">
        <f t="shared" si="2"/>
        <v/>
      </c>
      <c r="T23" s="331" t="str">
        <f t="shared" si="3"/>
        <v/>
      </c>
      <c r="U23" s="331" t="str">
        <f t="shared" si="4"/>
        <v/>
      </c>
      <c r="V23" s="331" t="str">
        <f t="shared" si="5"/>
        <v/>
      </c>
      <c r="W23" s="335" t="str">
        <f t="shared" si="6"/>
        <v/>
      </c>
      <c r="X23" s="366" t="str">
        <f t="shared" si="7"/>
        <v/>
      </c>
    </row>
    <row r="24" spans="2:24" ht="30.75" customHeight="1" x14ac:dyDescent="0.2">
      <c r="B24" s="205" t="s">
        <v>265</v>
      </c>
      <c r="C24" s="432" t="str">
        <f>IF(J24="","",IF(様式一覧表!$D$5="","",様式一覧表!$D$5))</f>
        <v/>
      </c>
      <c r="D24" s="432" t="s">
        <v>266</v>
      </c>
      <c r="E24" s="433" t="s">
        <v>270</v>
      </c>
      <c r="F24" s="127"/>
      <c r="G24" s="340"/>
      <c r="H24" s="603"/>
      <c r="I24" s="340"/>
      <c r="J24" s="45"/>
      <c r="K24" s="45"/>
      <c r="L24" s="485"/>
      <c r="M24" s="327" t="str">
        <f t="shared" si="0"/>
        <v/>
      </c>
      <c r="N24" s="48"/>
      <c r="O24" s="48"/>
      <c r="P24" s="48"/>
      <c r="Q24" s="48"/>
      <c r="R24" s="331" t="str">
        <f t="shared" si="1"/>
        <v/>
      </c>
      <c r="S24" s="331" t="str">
        <f t="shared" si="2"/>
        <v/>
      </c>
      <c r="T24" s="331" t="str">
        <f t="shared" si="3"/>
        <v/>
      </c>
      <c r="U24" s="331" t="str">
        <f t="shared" si="4"/>
        <v/>
      </c>
      <c r="V24" s="331" t="str">
        <f t="shared" si="5"/>
        <v/>
      </c>
      <c r="W24" s="335" t="str">
        <f t="shared" si="6"/>
        <v/>
      </c>
      <c r="X24" s="366" t="str">
        <f t="shared" si="7"/>
        <v/>
      </c>
    </row>
    <row r="25" spans="2:24" ht="30.75" customHeight="1" x14ac:dyDescent="0.2">
      <c r="B25" s="205" t="s">
        <v>265</v>
      </c>
      <c r="C25" s="432" t="str">
        <f>IF(J25="","",IF(様式一覧表!$D$5="","",様式一覧表!$D$5))</f>
        <v/>
      </c>
      <c r="D25" s="432" t="s">
        <v>266</v>
      </c>
      <c r="E25" s="433" t="s">
        <v>270</v>
      </c>
      <c r="F25" s="127"/>
      <c r="G25" s="340"/>
      <c r="H25" s="603"/>
      <c r="I25" s="340"/>
      <c r="J25" s="45"/>
      <c r="K25" s="45"/>
      <c r="L25" s="485"/>
      <c r="M25" s="327" t="str">
        <f t="shared" si="0"/>
        <v/>
      </c>
      <c r="N25" s="45"/>
      <c r="O25" s="45"/>
      <c r="P25" s="45"/>
      <c r="Q25" s="45"/>
      <c r="R25" s="331" t="str">
        <f t="shared" si="1"/>
        <v/>
      </c>
      <c r="S25" s="331" t="str">
        <f t="shared" si="2"/>
        <v/>
      </c>
      <c r="T25" s="331" t="str">
        <f t="shared" si="3"/>
        <v/>
      </c>
      <c r="U25" s="331" t="str">
        <f t="shared" si="4"/>
        <v/>
      </c>
      <c r="V25" s="331" t="str">
        <f t="shared" si="5"/>
        <v/>
      </c>
      <c r="W25" s="335" t="str">
        <f t="shared" si="6"/>
        <v/>
      </c>
      <c r="X25" s="366" t="str">
        <f>IF(K25-N25-O25-P25-Q25&lt;&gt;0,K25-N25-O25-P25-Q25,"")</f>
        <v/>
      </c>
    </row>
    <row r="26" spans="2:24" ht="30.75" customHeight="1" x14ac:dyDescent="0.2">
      <c r="B26" s="205" t="s">
        <v>265</v>
      </c>
      <c r="C26" s="432" t="str">
        <f>IF(J26="","",IF(様式一覧表!$D$5="","",様式一覧表!$D$5))</f>
        <v/>
      </c>
      <c r="D26" s="432" t="s">
        <v>266</v>
      </c>
      <c r="E26" s="433" t="s">
        <v>270</v>
      </c>
      <c r="F26" s="127"/>
      <c r="G26" s="340"/>
      <c r="H26" s="603"/>
      <c r="I26" s="340"/>
      <c r="J26" s="45"/>
      <c r="K26" s="45"/>
      <c r="L26" s="485"/>
      <c r="M26" s="327" t="str">
        <f t="shared" si="0"/>
        <v/>
      </c>
      <c r="N26" s="45"/>
      <c r="O26" s="45"/>
      <c r="P26" s="45"/>
      <c r="Q26" s="45"/>
      <c r="R26" s="331" t="str">
        <f t="shared" si="1"/>
        <v/>
      </c>
      <c r="S26" s="331" t="str">
        <f t="shared" si="2"/>
        <v/>
      </c>
      <c r="T26" s="331" t="str">
        <f t="shared" si="3"/>
        <v/>
      </c>
      <c r="U26" s="331" t="str">
        <f t="shared" si="4"/>
        <v/>
      </c>
      <c r="V26" s="331" t="str">
        <f t="shared" si="5"/>
        <v/>
      </c>
      <c r="W26" s="335" t="str">
        <f t="shared" si="6"/>
        <v/>
      </c>
      <c r="X26" s="366" t="str">
        <f t="shared" si="7"/>
        <v/>
      </c>
    </row>
    <row r="27" spans="2:24" ht="30.75" customHeight="1" x14ac:dyDescent="0.2">
      <c r="B27" s="205" t="s">
        <v>265</v>
      </c>
      <c r="C27" s="432" t="str">
        <f>IF(J27="","",IF(様式一覧表!$D$5="","",様式一覧表!$D$5))</f>
        <v/>
      </c>
      <c r="D27" s="432" t="s">
        <v>266</v>
      </c>
      <c r="E27" s="433" t="s">
        <v>270</v>
      </c>
      <c r="F27" s="127"/>
      <c r="G27" s="340"/>
      <c r="H27" s="603"/>
      <c r="I27" s="340"/>
      <c r="J27" s="45"/>
      <c r="K27" s="45"/>
      <c r="L27" s="485"/>
      <c r="M27" s="327" t="str">
        <f t="shared" si="0"/>
        <v/>
      </c>
      <c r="N27" s="45"/>
      <c r="O27" s="45"/>
      <c r="P27" s="45"/>
      <c r="Q27" s="45"/>
      <c r="R27" s="331" t="str">
        <f t="shared" si="1"/>
        <v/>
      </c>
      <c r="S27" s="331" t="str">
        <f t="shared" si="2"/>
        <v/>
      </c>
      <c r="T27" s="331" t="str">
        <f t="shared" si="3"/>
        <v/>
      </c>
      <c r="U27" s="331" t="str">
        <f t="shared" si="4"/>
        <v/>
      </c>
      <c r="V27" s="331" t="str">
        <f t="shared" si="5"/>
        <v/>
      </c>
      <c r="W27" s="335" t="str">
        <f t="shared" si="6"/>
        <v/>
      </c>
      <c r="X27" s="366" t="str">
        <f t="shared" si="7"/>
        <v/>
      </c>
    </row>
    <row r="28" spans="2:24" ht="30.75" customHeight="1" x14ac:dyDescent="0.2">
      <c r="B28" s="205" t="s">
        <v>265</v>
      </c>
      <c r="C28" s="432" t="str">
        <f>IF(J28="","",IF(様式一覧表!$D$5="","",様式一覧表!$D$5))</f>
        <v/>
      </c>
      <c r="D28" s="432" t="s">
        <v>266</v>
      </c>
      <c r="E28" s="433" t="s">
        <v>270</v>
      </c>
      <c r="F28" s="127"/>
      <c r="G28" s="340"/>
      <c r="H28" s="603"/>
      <c r="I28" s="340"/>
      <c r="J28" s="45"/>
      <c r="K28" s="45"/>
      <c r="L28" s="485"/>
      <c r="M28" s="327" t="str">
        <f t="shared" si="0"/>
        <v/>
      </c>
      <c r="N28" s="48"/>
      <c r="O28" s="48"/>
      <c r="P28" s="48"/>
      <c r="Q28" s="48"/>
      <c r="R28" s="331" t="str">
        <f t="shared" si="1"/>
        <v/>
      </c>
      <c r="S28" s="331" t="str">
        <f t="shared" si="2"/>
        <v/>
      </c>
      <c r="T28" s="331" t="str">
        <f t="shared" si="3"/>
        <v/>
      </c>
      <c r="U28" s="331" t="str">
        <f t="shared" si="4"/>
        <v/>
      </c>
      <c r="V28" s="331" t="str">
        <f t="shared" si="5"/>
        <v/>
      </c>
      <c r="W28" s="335" t="str">
        <f t="shared" si="6"/>
        <v/>
      </c>
      <c r="X28" s="366" t="str">
        <f t="shared" si="7"/>
        <v/>
      </c>
    </row>
    <row r="29" spans="2:24" ht="30.75" customHeight="1" x14ac:dyDescent="0.2">
      <c r="B29" s="205" t="s">
        <v>265</v>
      </c>
      <c r="C29" s="432" t="str">
        <f>IF(J29="","",IF(様式一覧表!$D$5="","",様式一覧表!$D$5))</f>
        <v/>
      </c>
      <c r="D29" s="437" t="s">
        <v>266</v>
      </c>
      <c r="E29" s="433" t="s">
        <v>270</v>
      </c>
      <c r="F29" s="127"/>
      <c r="G29" s="340"/>
      <c r="H29" s="603"/>
      <c r="I29" s="340"/>
      <c r="J29" s="45"/>
      <c r="K29" s="45"/>
      <c r="L29" s="485"/>
      <c r="M29" s="327" t="str">
        <f t="shared" si="0"/>
        <v/>
      </c>
      <c r="N29" s="48"/>
      <c r="O29" s="48"/>
      <c r="P29" s="48"/>
      <c r="Q29" s="48"/>
      <c r="R29" s="331" t="str">
        <f t="shared" si="1"/>
        <v/>
      </c>
      <c r="S29" s="331" t="str">
        <f t="shared" si="2"/>
        <v/>
      </c>
      <c r="T29" s="331" t="str">
        <f t="shared" si="3"/>
        <v/>
      </c>
      <c r="U29" s="331" t="str">
        <f t="shared" si="4"/>
        <v/>
      </c>
      <c r="V29" s="331" t="str">
        <f t="shared" si="5"/>
        <v/>
      </c>
      <c r="W29" s="335" t="str">
        <f t="shared" si="6"/>
        <v/>
      </c>
      <c r="X29" s="366" t="str">
        <f t="shared" si="7"/>
        <v/>
      </c>
    </row>
    <row r="30" spans="2:24" ht="30.75" customHeight="1" x14ac:dyDescent="0.2">
      <c r="B30" s="205" t="s">
        <v>265</v>
      </c>
      <c r="C30" s="432" t="str">
        <f>IF(J30="","",IF(様式一覧表!$D$5="","",様式一覧表!$D$5))</f>
        <v/>
      </c>
      <c r="D30" s="432" t="s">
        <v>266</v>
      </c>
      <c r="E30" s="433" t="s">
        <v>270</v>
      </c>
      <c r="F30" s="127"/>
      <c r="G30" s="340"/>
      <c r="H30" s="603"/>
      <c r="I30" s="340"/>
      <c r="J30" s="45"/>
      <c r="K30" s="45"/>
      <c r="L30" s="485"/>
      <c r="M30" s="327" t="str">
        <f t="shared" si="0"/>
        <v/>
      </c>
      <c r="N30" s="48"/>
      <c r="O30" s="48"/>
      <c r="P30" s="48"/>
      <c r="Q30" s="48"/>
      <c r="R30" s="331" t="str">
        <f t="shared" si="1"/>
        <v/>
      </c>
      <c r="S30" s="331" t="str">
        <f t="shared" si="2"/>
        <v/>
      </c>
      <c r="T30" s="331" t="str">
        <f t="shared" si="3"/>
        <v/>
      </c>
      <c r="U30" s="331" t="str">
        <f t="shared" si="4"/>
        <v/>
      </c>
      <c r="V30" s="331" t="str">
        <f t="shared" si="5"/>
        <v/>
      </c>
      <c r="W30" s="335" t="str">
        <f t="shared" si="6"/>
        <v/>
      </c>
      <c r="X30" s="366" t="str">
        <f t="shared" si="7"/>
        <v/>
      </c>
    </row>
    <row r="31" spans="2:24" ht="30.75" customHeight="1" thickBot="1" x14ac:dyDescent="0.25">
      <c r="B31" s="274" t="s">
        <v>265</v>
      </c>
      <c r="C31" s="434" t="str">
        <f>IF(J31="","",IF(様式一覧表!$D$5="","",様式一覧表!$D$5))</f>
        <v/>
      </c>
      <c r="D31" s="438" t="s">
        <v>266</v>
      </c>
      <c r="E31" s="435" t="s">
        <v>270</v>
      </c>
      <c r="F31" s="128"/>
      <c r="G31" s="401"/>
      <c r="H31" s="604"/>
      <c r="I31" s="401"/>
      <c r="J31" s="46"/>
      <c r="K31" s="46"/>
      <c r="L31" s="400"/>
      <c r="M31" s="328" t="str">
        <f t="shared" si="0"/>
        <v/>
      </c>
      <c r="N31" s="49"/>
      <c r="O31" s="46"/>
      <c r="P31" s="46"/>
      <c r="Q31" s="46"/>
      <c r="R31" s="332" t="str">
        <f t="shared" si="1"/>
        <v/>
      </c>
      <c r="S31" s="332" t="str">
        <f t="shared" si="2"/>
        <v/>
      </c>
      <c r="T31" s="332" t="str">
        <f t="shared" si="3"/>
        <v/>
      </c>
      <c r="U31" s="332" t="str">
        <f t="shared" si="4"/>
        <v/>
      </c>
      <c r="V31" s="332" t="str">
        <f t="shared" si="5"/>
        <v/>
      </c>
      <c r="W31" s="336" t="str">
        <f t="shared" si="6"/>
        <v/>
      </c>
      <c r="X31" s="367" t="str">
        <f t="shared" si="7"/>
        <v/>
      </c>
    </row>
    <row r="32" spans="2:24" ht="30.75" customHeight="1" thickTop="1" thickBot="1" x14ac:dyDescent="0.25">
      <c r="B32" s="196" t="s">
        <v>271</v>
      </c>
      <c r="C32" s="418"/>
      <c r="D32" s="418"/>
      <c r="E32" s="419"/>
      <c r="F32" s="484"/>
      <c r="G32" s="291"/>
      <c r="H32" s="291"/>
      <c r="I32" s="715"/>
      <c r="J32" s="292">
        <f>IF(SUM(J19:J31)&lt;&gt;0,SUM(J19:J31),0)</f>
        <v>0</v>
      </c>
      <c r="K32" s="292">
        <f>IF(SUM(K19:K31)&lt;&gt;0,SUM(K19:K31),0)</f>
        <v>0</v>
      </c>
      <c r="L32" s="293"/>
      <c r="M32" s="329" t="str">
        <f t="shared" si="0"/>
        <v/>
      </c>
      <c r="N32" s="289" t="str">
        <f>IF(SUM(N19:N31)&lt;&gt;0,SUM(N19:N31),"")</f>
        <v/>
      </c>
      <c r="O32" s="289" t="str">
        <f t="shared" ref="O32" si="8">IF(SUM(O19:O31)&lt;&gt;0,SUM(O19:O31),"")</f>
        <v/>
      </c>
      <c r="P32" s="289" t="str">
        <f t="shared" ref="P32" si="9">IF(SUM(P19:P31)&lt;&gt;0,SUM(P19:P31),"")</f>
        <v/>
      </c>
      <c r="Q32" s="289" t="str">
        <f t="shared" ref="Q32" si="10">IF(SUM(Q19:Q31)&lt;&gt;0,SUM(Q19:Q31),"")</f>
        <v/>
      </c>
      <c r="R32" s="333" t="str">
        <f t="shared" si="1"/>
        <v/>
      </c>
      <c r="S32" s="333" t="str">
        <f t="shared" si="2"/>
        <v/>
      </c>
      <c r="T32" s="333" t="str">
        <f t="shared" si="3"/>
        <v/>
      </c>
      <c r="U32" s="333" t="str">
        <f t="shared" si="4"/>
        <v/>
      </c>
      <c r="V32" s="333" t="str">
        <f t="shared" si="5"/>
        <v/>
      </c>
      <c r="W32" s="338" t="str">
        <f t="shared" si="6"/>
        <v/>
      </c>
      <c r="X32" s="368" t="e">
        <f>K32-N32-O32-P32-Q32</f>
        <v>#VALUE!</v>
      </c>
    </row>
    <row r="33" spans="2:24" ht="30.75" customHeight="1" x14ac:dyDescent="0.2">
      <c r="B33" s="126" t="s">
        <v>272</v>
      </c>
      <c r="C33" s="430" t="str">
        <f>IF(J33="","",IF(様式一覧表!$D$5="","",様式一覧表!$D$5))</f>
        <v/>
      </c>
      <c r="D33" s="436" t="s">
        <v>266</v>
      </c>
      <c r="E33" s="431" t="s">
        <v>267</v>
      </c>
      <c r="F33" s="308" t="s">
        <v>268</v>
      </c>
      <c r="G33" s="134" t="s">
        <v>269</v>
      </c>
      <c r="H33" s="134" t="s">
        <v>269</v>
      </c>
      <c r="I33" s="134" t="s">
        <v>269</v>
      </c>
      <c r="J33" s="44"/>
      <c r="K33" s="44"/>
      <c r="L33" s="134" t="s">
        <v>269</v>
      </c>
      <c r="M33" s="330" t="str">
        <f t="shared" si="0"/>
        <v/>
      </c>
      <c r="N33" s="47"/>
      <c r="O33" s="47"/>
      <c r="P33" s="47"/>
      <c r="Q33" s="47"/>
      <c r="R33" s="326" t="str">
        <f t="shared" si="1"/>
        <v/>
      </c>
      <c r="S33" s="326" t="str">
        <f t="shared" si="2"/>
        <v/>
      </c>
      <c r="T33" s="326" t="str">
        <f t="shared" si="3"/>
        <v/>
      </c>
      <c r="U33" s="326" t="str">
        <f t="shared" si="4"/>
        <v/>
      </c>
      <c r="V33" s="326" t="str">
        <f t="shared" si="5"/>
        <v/>
      </c>
      <c r="W33" s="334" t="str">
        <f t="shared" si="6"/>
        <v/>
      </c>
      <c r="X33" s="365" t="str">
        <f>IF(K33-N33-O33-P33-Q33&lt;&gt;0,K33-N33-O33-P33-Q33,"")</f>
        <v/>
      </c>
    </row>
    <row r="34" spans="2:24" ht="30.75" customHeight="1" x14ac:dyDescent="0.2">
      <c r="B34" s="205" t="s">
        <v>272</v>
      </c>
      <c r="C34" s="432" t="str">
        <f>IF(J34="","",IF(様式一覧表!$D$5="","",様式一覧表!$D$5))</f>
        <v/>
      </c>
      <c r="D34" s="437" t="s">
        <v>266</v>
      </c>
      <c r="E34" s="433" t="s">
        <v>270</v>
      </c>
      <c r="F34" s="127"/>
      <c r="G34" s="340"/>
      <c r="H34" s="603"/>
      <c r="I34" s="340"/>
      <c r="J34" s="45"/>
      <c r="K34" s="45"/>
      <c r="L34" s="485"/>
      <c r="M34" s="327" t="str">
        <f t="shared" si="0"/>
        <v/>
      </c>
      <c r="N34" s="48"/>
      <c r="O34" s="48"/>
      <c r="P34" s="48"/>
      <c r="Q34" s="48"/>
      <c r="R34" s="331" t="str">
        <f t="shared" si="1"/>
        <v/>
      </c>
      <c r="S34" s="331" t="str">
        <f t="shared" si="2"/>
        <v/>
      </c>
      <c r="T34" s="331" t="str">
        <f t="shared" si="3"/>
        <v/>
      </c>
      <c r="U34" s="331" t="str">
        <f t="shared" si="4"/>
        <v/>
      </c>
      <c r="V34" s="331" t="str">
        <f t="shared" si="5"/>
        <v/>
      </c>
      <c r="W34" s="335" t="str">
        <f t="shared" si="6"/>
        <v/>
      </c>
      <c r="X34" s="366" t="str">
        <f>IF(K34-N34-O34-P34-Q34&lt;&gt;0,K34-N34-O34-P34-Q34,"")</f>
        <v/>
      </c>
    </row>
    <row r="35" spans="2:24" ht="30.75" customHeight="1" x14ac:dyDescent="0.2">
      <c r="B35" s="205" t="s">
        <v>272</v>
      </c>
      <c r="C35" s="432" t="str">
        <f>IF(J35="","",IF(様式一覧表!$D$5="","",様式一覧表!$D$5))</f>
        <v/>
      </c>
      <c r="D35" s="432" t="s">
        <v>266</v>
      </c>
      <c r="E35" s="433" t="s">
        <v>270</v>
      </c>
      <c r="F35" s="127"/>
      <c r="G35" s="340"/>
      <c r="H35" s="603"/>
      <c r="I35" s="340"/>
      <c r="J35" s="45"/>
      <c r="K35" s="45"/>
      <c r="L35" s="485"/>
      <c r="M35" s="327" t="str">
        <f t="shared" si="0"/>
        <v/>
      </c>
      <c r="N35" s="48"/>
      <c r="O35" s="48"/>
      <c r="P35" s="48"/>
      <c r="Q35" s="48"/>
      <c r="R35" s="331" t="str">
        <f t="shared" si="1"/>
        <v/>
      </c>
      <c r="S35" s="331" t="str">
        <f t="shared" si="2"/>
        <v/>
      </c>
      <c r="T35" s="331" t="str">
        <f t="shared" si="3"/>
        <v/>
      </c>
      <c r="U35" s="331" t="str">
        <f t="shared" si="4"/>
        <v/>
      </c>
      <c r="V35" s="331" t="str">
        <f t="shared" si="5"/>
        <v/>
      </c>
      <c r="W35" s="335" t="str">
        <f t="shared" si="6"/>
        <v/>
      </c>
      <c r="X35" s="366" t="str">
        <f t="shared" ref="X35:X45" si="11">IF(K35-N35-O35-P35-Q35&lt;&gt;0,K35-N35-O35-P35-Q35,"")</f>
        <v/>
      </c>
    </row>
    <row r="36" spans="2:24" ht="30.75" customHeight="1" x14ac:dyDescent="0.2">
      <c r="B36" s="205" t="s">
        <v>272</v>
      </c>
      <c r="C36" s="432" t="str">
        <f>IF(J36="","",IF(様式一覧表!$D$5="","",様式一覧表!$D$5))</f>
        <v/>
      </c>
      <c r="D36" s="432" t="s">
        <v>266</v>
      </c>
      <c r="E36" s="433" t="s">
        <v>270</v>
      </c>
      <c r="F36" s="127"/>
      <c r="G36" s="340"/>
      <c r="H36" s="603"/>
      <c r="I36" s="340"/>
      <c r="J36" s="45"/>
      <c r="K36" s="45"/>
      <c r="L36" s="485"/>
      <c r="M36" s="327" t="str">
        <f t="shared" si="0"/>
        <v/>
      </c>
      <c r="N36" s="48"/>
      <c r="O36" s="48"/>
      <c r="P36" s="48"/>
      <c r="Q36" s="48"/>
      <c r="R36" s="331" t="str">
        <f t="shared" si="1"/>
        <v/>
      </c>
      <c r="S36" s="331" t="str">
        <f t="shared" si="2"/>
        <v/>
      </c>
      <c r="T36" s="331" t="str">
        <f t="shared" si="3"/>
        <v/>
      </c>
      <c r="U36" s="331" t="str">
        <f t="shared" si="4"/>
        <v/>
      </c>
      <c r="V36" s="331" t="str">
        <f t="shared" si="5"/>
        <v/>
      </c>
      <c r="W36" s="335" t="str">
        <f t="shared" si="6"/>
        <v/>
      </c>
      <c r="X36" s="366" t="str">
        <f t="shared" si="11"/>
        <v/>
      </c>
    </row>
    <row r="37" spans="2:24" ht="30.75" customHeight="1" x14ac:dyDescent="0.2">
      <c r="B37" s="205" t="s">
        <v>272</v>
      </c>
      <c r="C37" s="432" t="str">
        <f>IF(J37="","",IF(様式一覧表!$D$5="","",様式一覧表!$D$5))</f>
        <v/>
      </c>
      <c r="D37" s="432" t="s">
        <v>266</v>
      </c>
      <c r="E37" s="433" t="s">
        <v>270</v>
      </c>
      <c r="F37" s="127"/>
      <c r="G37" s="340"/>
      <c r="H37" s="603"/>
      <c r="I37" s="340"/>
      <c r="J37" s="45"/>
      <c r="K37" s="45"/>
      <c r="L37" s="485"/>
      <c r="M37" s="327" t="str">
        <f t="shared" si="0"/>
        <v/>
      </c>
      <c r="N37" s="48"/>
      <c r="O37" s="48"/>
      <c r="P37" s="48"/>
      <c r="Q37" s="48"/>
      <c r="R37" s="331" t="str">
        <f t="shared" si="1"/>
        <v/>
      </c>
      <c r="S37" s="331" t="str">
        <f t="shared" si="2"/>
        <v/>
      </c>
      <c r="T37" s="331" t="str">
        <f t="shared" si="3"/>
        <v/>
      </c>
      <c r="U37" s="331" t="str">
        <f t="shared" si="4"/>
        <v/>
      </c>
      <c r="V37" s="331" t="str">
        <f t="shared" si="5"/>
        <v/>
      </c>
      <c r="W37" s="335" t="str">
        <f t="shared" si="6"/>
        <v/>
      </c>
      <c r="X37" s="366" t="str">
        <f t="shared" si="11"/>
        <v/>
      </c>
    </row>
    <row r="38" spans="2:24" ht="30.75" customHeight="1" x14ac:dyDescent="0.2">
      <c r="B38" s="205" t="s">
        <v>272</v>
      </c>
      <c r="C38" s="432" t="str">
        <f>IF(J38="","",IF(様式一覧表!$D$5="","",様式一覧表!$D$5))</f>
        <v/>
      </c>
      <c r="D38" s="432" t="s">
        <v>266</v>
      </c>
      <c r="E38" s="433" t="s">
        <v>270</v>
      </c>
      <c r="F38" s="127"/>
      <c r="G38" s="340"/>
      <c r="H38" s="603"/>
      <c r="I38" s="340"/>
      <c r="J38" s="45"/>
      <c r="K38" s="45"/>
      <c r="L38" s="485"/>
      <c r="M38" s="327" t="str">
        <f t="shared" si="0"/>
        <v/>
      </c>
      <c r="N38" s="48"/>
      <c r="O38" s="48"/>
      <c r="P38" s="48"/>
      <c r="Q38" s="48"/>
      <c r="R38" s="331" t="str">
        <f t="shared" si="1"/>
        <v/>
      </c>
      <c r="S38" s="331" t="str">
        <f t="shared" si="2"/>
        <v/>
      </c>
      <c r="T38" s="331" t="str">
        <f t="shared" si="3"/>
        <v/>
      </c>
      <c r="U38" s="331" t="str">
        <f t="shared" si="4"/>
        <v/>
      </c>
      <c r="V38" s="331" t="str">
        <f t="shared" si="5"/>
        <v/>
      </c>
      <c r="W38" s="335" t="str">
        <f t="shared" si="6"/>
        <v/>
      </c>
      <c r="X38" s="366" t="str">
        <f t="shared" si="11"/>
        <v/>
      </c>
    </row>
    <row r="39" spans="2:24" ht="30.75" customHeight="1" x14ac:dyDescent="0.2">
      <c r="B39" s="205" t="s">
        <v>272</v>
      </c>
      <c r="C39" s="432" t="str">
        <f>IF(J39="","",IF(様式一覧表!$D$5="","",様式一覧表!$D$5))</f>
        <v/>
      </c>
      <c r="D39" s="432" t="s">
        <v>266</v>
      </c>
      <c r="E39" s="433" t="s">
        <v>270</v>
      </c>
      <c r="F39" s="127"/>
      <c r="G39" s="340"/>
      <c r="H39" s="603"/>
      <c r="I39" s="340"/>
      <c r="J39" s="45"/>
      <c r="K39" s="45"/>
      <c r="L39" s="485"/>
      <c r="M39" s="327" t="str">
        <f t="shared" si="0"/>
        <v/>
      </c>
      <c r="N39" s="45"/>
      <c r="O39" s="45"/>
      <c r="P39" s="45"/>
      <c r="Q39" s="45"/>
      <c r="R39" s="331" t="str">
        <f t="shared" si="1"/>
        <v/>
      </c>
      <c r="S39" s="331" t="str">
        <f t="shared" si="2"/>
        <v/>
      </c>
      <c r="T39" s="331" t="str">
        <f t="shared" si="3"/>
        <v/>
      </c>
      <c r="U39" s="331" t="str">
        <f t="shared" si="4"/>
        <v/>
      </c>
      <c r="V39" s="331" t="str">
        <f t="shared" si="5"/>
        <v/>
      </c>
      <c r="W39" s="335" t="str">
        <f t="shared" si="6"/>
        <v/>
      </c>
      <c r="X39" s="366" t="str">
        <f t="shared" si="11"/>
        <v/>
      </c>
    </row>
    <row r="40" spans="2:24" ht="30.75" customHeight="1" x14ac:dyDescent="0.2">
      <c r="B40" s="205" t="s">
        <v>272</v>
      </c>
      <c r="C40" s="432" t="str">
        <f>IF(J40="","",IF(様式一覧表!$D$5="","",様式一覧表!$D$5))</f>
        <v/>
      </c>
      <c r="D40" s="432" t="s">
        <v>266</v>
      </c>
      <c r="E40" s="433" t="s">
        <v>270</v>
      </c>
      <c r="F40" s="127"/>
      <c r="G40" s="340"/>
      <c r="H40" s="603"/>
      <c r="I40" s="340"/>
      <c r="J40" s="45"/>
      <c r="K40" s="45"/>
      <c r="L40" s="485"/>
      <c r="M40" s="327" t="str">
        <f t="shared" si="0"/>
        <v/>
      </c>
      <c r="N40" s="45"/>
      <c r="O40" s="45"/>
      <c r="P40" s="45"/>
      <c r="Q40" s="45"/>
      <c r="R40" s="331" t="str">
        <f t="shared" si="1"/>
        <v/>
      </c>
      <c r="S40" s="331" t="str">
        <f t="shared" si="2"/>
        <v/>
      </c>
      <c r="T40" s="331" t="str">
        <f t="shared" si="3"/>
        <v/>
      </c>
      <c r="U40" s="331" t="str">
        <f t="shared" si="4"/>
        <v/>
      </c>
      <c r="V40" s="331" t="str">
        <f t="shared" si="5"/>
        <v/>
      </c>
      <c r="W40" s="335" t="str">
        <f t="shared" si="6"/>
        <v/>
      </c>
      <c r="X40" s="366" t="str">
        <f t="shared" si="11"/>
        <v/>
      </c>
    </row>
    <row r="41" spans="2:24" ht="30.75" customHeight="1" x14ac:dyDescent="0.2">
      <c r="B41" s="205" t="s">
        <v>272</v>
      </c>
      <c r="C41" s="432" t="str">
        <f>IF(J41="","",IF(様式一覧表!$D$5="","",様式一覧表!$D$5))</f>
        <v/>
      </c>
      <c r="D41" s="432" t="s">
        <v>266</v>
      </c>
      <c r="E41" s="433" t="s">
        <v>270</v>
      </c>
      <c r="F41" s="127"/>
      <c r="G41" s="340"/>
      <c r="H41" s="603"/>
      <c r="I41" s="340"/>
      <c r="J41" s="45"/>
      <c r="K41" s="45"/>
      <c r="L41" s="485"/>
      <c r="M41" s="327" t="str">
        <f t="shared" si="0"/>
        <v/>
      </c>
      <c r="N41" s="45"/>
      <c r="O41" s="45"/>
      <c r="P41" s="45"/>
      <c r="Q41" s="45"/>
      <c r="R41" s="331" t="str">
        <f t="shared" si="1"/>
        <v/>
      </c>
      <c r="S41" s="331" t="str">
        <f t="shared" si="2"/>
        <v/>
      </c>
      <c r="T41" s="331" t="str">
        <f t="shared" si="3"/>
        <v/>
      </c>
      <c r="U41" s="331" t="str">
        <f t="shared" si="4"/>
        <v/>
      </c>
      <c r="V41" s="331" t="str">
        <f t="shared" si="5"/>
        <v/>
      </c>
      <c r="W41" s="335" t="str">
        <f t="shared" si="6"/>
        <v/>
      </c>
      <c r="X41" s="366" t="str">
        <f t="shared" si="11"/>
        <v/>
      </c>
    </row>
    <row r="42" spans="2:24" ht="30.75" customHeight="1" x14ac:dyDescent="0.2">
      <c r="B42" s="205" t="s">
        <v>272</v>
      </c>
      <c r="C42" s="432" t="str">
        <f>IF(J42="","",IF(様式一覧表!$D$5="","",様式一覧表!$D$5))</f>
        <v/>
      </c>
      <c r="D42" s="432" t="s">
        <v>266</v>
      </c>
      <c r="E42" s="433" t="s">
        <v>270</v>
      </c>
      <c r="F42" s="127"/>
      <c r="G42" s="340"/>
      <c r="H42" s="603"/>
      <c r="I42" s="340"/>
      <c r="J42" s="45"/>
      <c r="K42" s="45"/>
      <c r="L42" s="485"/>
      <c r="M42" s="327" t="str">
        <f t="shared" si="0"/>
        <v/>
      </c>
      <c r="N42" s="48"/>
      <c r="O42" s="48"/>
      <c r="P42" s="48"/>
      <c r="Q42" s="48"/>
      <c r="R42" s="331" t="str">
        <f t="shared" si="1"/>
        <v/>
      </c>
      <c r="S42" s="331" t="str">
        <f t="shared" si="2"/>
        <v/>
      </c>
      <c r="T42" s="331" t="str">
        <f t="shared" si="3"/>
        <v/>
      </c>
      <c r="U42" s="331" t="str">
        <f t="shared" si="4"/>
        <v/>
      </c>
      <c r="V42" s="331" t="str">
        <f t="shared" si="5"/>
        <v/>
      </c>
      <c r="W42" s="335" t="str">
        <f t="shared" si="6"/>
        <v/>
      </c>
      <c r="X42" s="366" t="str">
        <f t="shared" si="11"/>
        <v/>
      </c>
    </row>
    <row r="43" spans="2:24" ht="30.75" customHeight="1" x14ac:dyDescent="0.2">
      <c r="B43" s="205" t="s">
        <v>272</v>
      </c>
      <c r="C43" s="432" t="str">
        <f>IF(J43="","",IF(様式一覧表!$D$5="","",様式一覧表!$D$5))</f>
        <v/>
      </c>
      <c r="D43" s="437" t="s">
        <v>266</v>
      </c>
      <c r="E43" s="433" t="s">
        <v>270</v>
      </c>
      <c r="F43" s="127"/>
      <c r="G43" s="340"/>
      <c r="H43" s="603"/>
      <c r="I43" s="340"/>
      <c r="J43" s="45"/>
      <c r="K43" s="45"/>
      <c r="L43" s="485"/>
      <c r="M43" s="327" t="str">
        <f t="shared" si="0"/>
        <v/>
      </c>
      <c r="N43" s="48"/>
      <c r="O43" s="48"/>
      <c r="P43" s="48"/>
      <c r="Q43" s="48"/>
      <c r="R43" s="331" t="str">
        <f t="shared" si="1"/>
        <v/>
      </c>
      <c r="S43" s="331" t="str">
        <f t="shared" si="2"/>
        <v/>
      </c>
      <c r="T43" s="331" t="str">
        <f t="shared" si="3"/>
        <v/>
      </c>
      <c r="U43" s="331" t="str">
        <f t="shared" si="4"/>
        <v/>
      </c>
      <c r="V43" s="331" t="str">
        <f t="shared" si="5"/>
        <v/>
      </c>
      <c r="W43" s="335" t="str">
        <f t="shared" si="6"/>
        <v/>
      </c>
      <c r="X43" s="366" t="str">
        <f t="shared" si="11"/>
        <v/>
      </c>
    </row>
    <row r="44" spans="2:24" ht="30.75" customHeight="1" x14ac:dyDescent="0.2">
      <c r="B44" s="205" t="s">
        <v>272</v>
      </c>
      <c r="C44" s="432" t="str">
        <f>IF(J44="","",IF(様式一覧表!$D$5="","",様式一覧表!$D$5))</f>
        <v/>
      </c>
      <c r="D44" s="437" t="s">
        <v>266</v>
      </c>
      <c r="E44" s="433" t="s">
        <v>270</v>
      </c>
      <c r="F44" s="127"/>
      <c r="G44" s="340"/>
      <c r="H44" s="603"/>
      <c r="I44" s="340"/>
      <c r="J44" s="45"/>
      <c r="K44" s="45"/>
      <c r="L44" s="485"/>
      <c r="M44" s="327" t="str">
        <f t="shared" si="0"/>
        <v/>
      </c>
      <c r="N44" s="48"/>
      <c r="O44" s="48"/>
      <c r="P44" s="48"/>
      <c r="Q44" s="48"/>
      <c r="R44" s="331" t="str">
        <f t="shared" si="1"/>
        <v/>
      </c>
      <c r="S44" s="331" t="str">
        <f t="shared" si="2"/>
        <v/>
      </c>
      <c r="T44" s="331" t="str">
        <f t="shared" si="3"/>
        <v/>
      </c>
      <c r="U44" s="331" t="str">
        <f t="shared" si="4"/>
        <v/>
      </c>
      <c r="V44" s="331" t="str">
        <f t="shared" si="5"/>
        <v/>
      </c>
      <c r="W44" s="335" t="str">
        <f t="shared" si="6"/>
        <v/>
      </c>
      <c r="X44" s="366" t="str">
        <f t="shared" si="11"/>
        <v/>
      </c>
    </row>
    <row r="45" spans="2:24" ht="30.75" customHeight="1" thickBot="1" x14ac:dyDescent="0.25">
      <c r="B45" s="274" t="s">
        <v>272</v>
      </c>
      <c r="C45" s="434" t="str">
        <f>IF(J45="","",IF(様式一覧表!$D$5="","",様式一覧表!$D$5))</f>
        <v/>
      </c>
      <c r="D45" s="434" t="s">
        <v>266</v>
      </c>
      <c r="E45" s="435" t="s">
        <v>270</v>
      </c>
      <c r="F45" s="128"/>
      <c r="G45" s="401"/>
      <c r="H45" s="604"/>
      <c r="I45" s="401"/>
      <c r="J45" s="46"/>
      <c r="K45" s="46"/>
      <c r="L45" s="400"/>
      <c r="M45" s="328" t="str">
        <f t="shared" si="0"/>
        <v/>
      </c>
      <c r="N45" s="49"/>
      <c r="O45" s="46"/>
      <c r="P45" s="46"/>
      <c r="Q45" s="46"/>
      <c r="R45" s="332" t="str">
        <f t="shared" si="1"/>
        <v/>
      </c>
      <c r="S45" s="332" t="str">
        <f t="shared" si="2"/>
        <v/>
      </c>
      <c r="T45" s="332" t="str">
        <f t="shared" si="3"/>
        <v/>
      </c>
      <c r="U45" s="332" t="str">
        <f t="shared" si="4"/>
        <v/>
      </c>
      <c r="V45" s="332" t="str">
        <f t="shared" si="5"/>
        <v/>
      </c>
      <c r="W45" s="336" t="str">
        <f t="shared" si="6"/>
        <v/>
      </c>
      <c r="X45" s="367" t="str">
        <f t="shared" si="11"/>
        <v/>
      </c>
    </row>
    <row r="46" spans="2:24" ht="30.75" customHeight="1" thickTop="1" thickBot="1" x14ac:dyDescent="0.25">
      <c r="B46" s="309" t="s">
        <v>271</v>
      </c>
      <c r="C46" s="418"/>
      <c r="D46" s="418"/>
      <c r="E46" s="419"/>
      <c r="F46" s="419"/>
      <c r="G46" s="288"/>
      <c r="H46" s="288"/>
      <c r="I46" s="716"/>
      <c r="J46" s="289">
        <f>IF(SUM(J33:J45)&lt;&gt;0,SUM(J33:J45),0)</f>
        <v>0</v>
      </c>
      <c r="K46" s="289">
        <f>IF(SUM(K33:K45)&lt;&gt;0,SUM(K33:K45),0)</f>
        <v>0</v>
      </c>
      <c r="L46" s="290"/>
      <c r="M46" s="329" t="str">
        <f t="shared" si="0"/>
        <v/>
      </c>
      <c r="N46" s="289" t="str">
        <f>IF(SUM(N33:N45)&lt;&gt;0,SUM(N33:N45),"")</f>
        <v/>
      </c>
      <c r="O46" s="289" t="str">
        <f t="shared" ref="O46" si="12">IF(SUM(O33:O45)&lt;&gt;0,SUM(O33:O45),"")</f>
        <v/>
      </c>
      <c r="P46" s="289" t="str">
        <f t="shared" ref="P46" si="13">IF(SUM(P33:P45)&lt;&gt;0,SUM(P33:P45),"")</f>
        <v/>
      </c>
      <c r="Q46" s="289" t="str">
        <f t="shared" ref="Q46" si="14">IF(SUM(Q33:Q45)&lt;&gt;0,SUM(Q33:Q45),"")</f>
        <v/>
      </c>
      <c r="R46" s="329" t="str">
        <f t="shared" si="1"/>
        <v/>
      </c>
      <c r="S46" s="329" t="str">
        <f t="shared" si="2"/>
        <v/>
      </c>
      <c r="T46" s="329" t="str">
        <f t="shared" si="3"/>
        <v/>
      </c>
      <c r="U46" s="329" t="str">
        <f t="shared" si="4"/>
        <v/>
      </c>
      <c r="V46" s="329" t="str">
        <f t="shared" si="5"/>
        <v/>
      </c>
      <c r="W46" s="337" t="str">
        <f t="shared" si="6"/>
        <v/>
      </c>
      <c r="X46" s="368" t="e">
        <f>K46-N46-O46-P46-Q46</f>
        <v>#VALUE!</v>
      </c>
    </row>
    <row r="47" spans="2:24" ht="30.75" customHeight="1" x14ac:dyDescent="0.2">
      <c r="B47" s="126" t="s">
        <v>273</v>
      </c>
      <c r="C47" s="430" t="str">
        <f>IF(J47="","",IF(様式一覧表!$D$5="","",様式一覧表!$D$5))</f>
        <v/>
      </c>
      <c r="D47" s="436" t="s">
        <v>266</v>
      </c>
      <c r="E47" s="431" t="s">
        <v>267</v>
      </c>
      <c r="F47" s="308" t="s">
        <v>268</v>
      </c>
      <c r="G47" s="134" t="s">
        <v>269</v>
      </c>
      <c r="H47" s="134" t="s">
        <v>269</v>
      </c>
      <c r="I47" s="134" t="s">
        <v>269</v>
      </c>
      <c r="J47" s="44"/>
      <c r="K47" s="44"/>
      <c r="L47" s="134" t="s">
        <v>269</v>
      </c>
      <c r="M47" s="330" t="str">
        <f t="shared" si="0"/>
        <v/>
      </c>
      <c r="N47" s="47"/>
      <c r="O47" s="47"/>
      <c r="P47" s="47"/>
      <c r="Q47" s="47"/>
      <c r="R47" s="326" t="str">
        <f t="shared" si="1"/>
        <v/>
      </c>
      <c r="S47" s="326" t="str">
        <f t="shared" si="2"/>
        <v/>
      </c>
      <c r="T47" s="326" t="str">
        <f t="shared" si="3"/>
        <v/>
      </c>
      <c r="U47" s="326" t="str">
        <f t="shared" si="4"/>
        <v/>
      </c>
      <c r="V47" s="326" t="str">
        <f t="shared" si="5"/>
        <v/>
      </c>
      <c r="W47" s="334" t="str">
        <f t="shared" si="6"/>
        <v/>
      </c>
      <c r="X47" s="365" t="str">
        <f>IF(K47-N47-O47-P47-Q47&lt;&gt;0,K47-N47-O47-P47-Q47,"")</f>
        <v/>
      </c>
    </row>
    <row r="48" spans="2:24" ht="30.75" customHeight="1" x14ac:dyDescent="0.2">
      <c r="B48" s="205" t="s">
        <v>273</v>
      </c>
      <c r="C48" s="432" t="str">
        <f>IF(J48="","",IF(様式一覧表!$D$5="","",様式一覧表!$D$5))</f>
        <v/>
      </c>
      <c r="D48" s="437" t="s">
        <v>266</v>
      </c>
      <c r="E48" s="433" t="s">
        <v>270</v>
      </c>
      <c r="F48" s="127"/>
      <c r="G48" s="340"/>
      <c r="H48" s="603"/>
      <c r="I48" s="340"/>
      <c r="J48" s="45"/>
      <c r="K48" s="45"/>
      <c r="L48" s="485"/>
      <c r="M48" s="327" t="str">
        <f t="shared" si="0"/>
        <v/>
      </c>
      <c r="N48" s="48"/>
      <c r="O48" s="48"/>
      <c r="P48" s="48"/>
      <c r="Q48" s="48"/>
      <c r="R48" s="331" t="str">
        <f t="shared" si="1"/>
        <v/>
      </c>
      <c r="S48" s="331" t="str">
        <f t="shared" si="2"/>
        <v/>
      </c>
      <c r="T48" s="331" t="str">
        <f t="shared" si="3"/>
        <v/>
      </c>
      <c r="U48" s="331" t="str">
        <f t="shared" si="4"/>
        <v/>
      </c>
      <c r="V48" s="331" t="str">
        <f t="shared" si="5"/>
        <v/>
      </c>
      <c r="W48" s="335" t="str">
        <f t="shared" si="6"/>
        <v/>
      </c>
      <c r="X48" s="366" t="str">
        <f>IF(K48-N48-O48-P48-Q48&lt;&gt;0,K48-N48-O48-P48-Q48,"")</f>
        <v/>
      </c>
    </row>
    <row r="49" spans="2:24" ht="30.75" customHeight="1" x14ac:dyDescent="0.2">
      <c r="B49" s="205" t="s">
        <v>273</v>
      </c>
      <c r="C49" s="432" t="str">
        <f>IF(J49="","",IF(様式一覧表!$D$5="","",様式一覧表!$D$5))</f>
        <v/>
      </c>
      <c r="D49" s="432" t="s">
        <v>266</v>
      </c>
      <c r="E49" s="433" t="s">
        <v>270</v>
      </c>
      <c r="F49" s="127"/>
      <c r="G49" s="340"/>
      <c r="H49" s="603"/>
      <c r="I49" s="340"/>
      <c r="J49" s="45"/>
      <c r="K49" s="45"/>
      <c r="L49" s="485"/>
      <c r="M49" s="327" t="str">
        <f t="shared" si="0"/>
        <v/>
      </c>
      <c r="N49" s="48"/>
      <c r="O49" s="48"/>
      <c r="P49" s="48"/>
      <c r="Q49" s="48"/>
      <c r="R49" s="331" t="str">
        <f t="shared" si="1"/>
        <v/>
      </c>
      <c r="S49" s="331" t="str">
        <f t="shared" si="2"/>
        <v/>
      </c>
      <c r="T49" s="331" t="str">
        <f t="shared" si="3"/>
        <v/>
      </c>
      <c r="U49" s="331" t="str">
        <f t="shared" si="4"/>
        <v/>
      </c>
      <c r="V49" s="331" t="str">
        <f t="shared" si="5"/>
        <v/>
      </c>
      <c r="W49" s="335" t="str">
        <f t="shared" si="6"/>
        <v/>
      </c>
      <c r="X49" s="366" t="str">
        <f t="shared" ref="X49:X59" si="15">IF(K49-N49-O49-P49-Q49&lt;&gt;0,K49-N49-O49-P49-Q49,"")</f>
        <v/>
      </c>
    </row>
    <row r="50" spans="2:24" ht="30.75" customHeight="1" x14ac:dyDescent="0.2">
      <c r="B50" s="205" t="s">
        <v>273</v>
      </c>
      <c r="C50" s="432" t="str">
        <f>IF(J50="","",IF(様式一覧表!$D$5="","",様式一覧表!$D$5))</f>
        <v/>
      </c>
      <c r="D50" s="432" t="s">
        <v>266</v>
      </c>
      <c r="E50" s="433" t="s">
        <v>270</v>
      </c>
      <c r="F50" s="127"/>
      <c r="G50" s="340"/>
      <c r="H50" s="603"/>
      <c r="I50" s="340"/>
      <c r="J50" s="45"/>
      <c r="K50" s="45"/>
      <c r="L50" s="485"/>
      <c r="M50" s="327" t="str">
        <f t="shared" si="0"/>
        <v/>
      </c>
      <c r="N50" s="48"/>
      <c r="O50" s="48"/>
      <c r="P50" s="48"/>
      <c r="Q50" s="48"/>
      <c r="R50" s="331" t="str">
        <f t="shared" si="1"/>
        <v/>
      </c>
      <c r="S50" s="331" t="str">
        <f t="shared" si="2"/>
        <v/>
      </c>
      <c r="T50" s="331" t="str">
        <f t="shared" si="3"/>
        <v/>
      </c>
      <c r="U50" s="331" t="str">
        <f t="shared" si="4"/>
        <v/>
      </c>
      <c r="V50" s="331" t="str">
        <f t="shared" si="5"/>
        <v/>
      </c>
      <c r="W50" s="335" t="str">
        <f t="shared" si="6"/>
        <v/>
      </c>
      <c r="X50" s="366" t="str">
        <f t="shared" si="15"/>
        <v/>
      </c>
    </row>
    <row r="51" spans="2:24" ht="30.75" customHeight="1" x14ac:dyDescent="0.2">
      <c r="B51" s="205" t="s">
        <v>273</v>
      </c>
      <c r="C51" s="432" t="str">
        <f>IF(J51="","",IF(様式一覧表!$D$5="","",様式一覧表!$D$5))</f>
        <v/>
      </c>
      <c r="D51" s="432" t="s">
        <v>266</v>
      </c>
      <c r="E51" s="433" t="s">
        <v>270</v>
      </c>
      <c r="F51" s="127"/>
      <c r="G51" s="340"/>
      <c r="H51" s="603"/>
      <c r="I51" s="340"/>
      <c r="J51" s="45"/>
      <c r="K51" s="45"/>
      <c r="L51" s="485"/>
      <c r="M51" s="327" t="str">
        <f t="shared" si="0"/>
        <v/>
      </c>
      <c r="N51" s="48"/>
      <c r="O51" s="48"/>
      <c r="P51" s="48"/>
      <c r="Q51" s="48"/>
      <c r="R51" s="331" t="str">
        <f t="shared" si="1"/>
        <v/>
      </c>
      <c r="S51" s="331" t="str">
        <f t="shared" si="2"/>
        <v/>
      </c>
      <c r="T51" s="331" t="str">
        <f t="shared" si="3"/>
        <v/>
      </c>
      <c r="U51" s="331" t="str">
        <f t="shared" si="4"/>
        <v/>
      </c>
      <c r="V51" s="331" t="str">
        <f t="shared" si="5"/>
        <v/>
      </c>
      <c r="W51" s="335" t="str">
        <f t="shared" si="6"/>
        <v/>
      </c>
      <c r="X51" s="366" t="str">
        <f t="shared" si="15"/>
        <v/>
      </c>
    </row>
    <row r="52" spans="2:24" ht="30.75" customHeight="1" x14ac:dyDescent="0.2">
      <c r="B52" s="205" t="s">
        <v>273</v>
      </c>
      <c r="C52" s="432" t="str">
        <f>IF(J52="","",IF(様式一覧表!$D$5="","",様式一覧表!$D$5))</f>
        <v/>
      </c>
      <c r="D52" s="432" t="s">
        <v>266</v>
      </c>
      <c r="E52" s="433" t="s">
        <v>270</v>
      </c>
      <c r="F52" s="127"/>
      <c r="G52" s="340"/>
      <c r="H52" s="603"/>
      <c r="I52" s="340"/>
      <c r="J52" s="45"/>
      <c r="K52" s="45"/>
      <c r="L52" s="485"/>
      <c r="M52" s="327" t="str">
        <f t="shared" si="0"/>
        <v/>
      </c>
      <c r="N52" s="48"/>
      <c r="O52" s="48"/>
      <c r="P52" s="48"/>
      <c r="Q52" s="48"/>
      <c r="R52" s="331" t="str">
        <f t="shared" si="1"/>
        <v/>
      </c>
      <c r="S52" s="331" t="str">
        <f t="shared" si="2"/>
        <v/>
      </c>
      <c r="T52" s="331" t="str">
        <f t="shared" si="3"/>
        <v/>
      </c>
      <c r="U52" s="331" t="str">
        <f t="shared" si="4"/>
        <v/>
      </c>
      <c r="V52" s="331" t="str">
        <f t="shared" si="5"/>
        <v/>
      </c>
      <c r="W52" s="335" t="str">
        <f t="shared" si="6"/>
        <v/>
      </c>
      <c r="X52" s="366" t="str">
        <f t="shared" si="15"/>
        <v/>
      </c>
    </row>
    <row r="53" spans="2:24" ht="30.75" customHeight="1" x14ac:dyDescent="0.2">
      <c r="B53" s="205" t="s">
        <v>273</v>
      </c>
      <c r="C53" s="432" t="str">
        <f>IF(J53="","",IF(様式一覧表!$D$5="","",様式一覧表!$D$5))</f>
        <v/>
      </c>
      <c r="D53" s="432" t="s">
        <v>266</v>
      </c>
      <c r="E53" s="433" t="s">
        <v>270</v>
      </c>
      <c r="F53" s="127"/>
      <c r="G53" s="340"/>
      <c r="H53" s="603"/>
      <c r="I53" s="340"/>
      <c r="J53" s="45"/>
      <c r="K53" s="45"/>
      <c r="L53" s="485"/>
      <c r="M53" s="327" t="str">
        <f t="shared" si="0"/>
        <v/>
      </c>
      <c r="N53" s="45"/>
      <c r="O53" s="45"/>
      <c r="P53" s="45"/>
      <c r="Q53" s="45"/>
      <c r="R53" s="331" t="str">
        <f t="shared" si="1"/>
        <v/>
      </c>
      <c r="S53" s="331" t="str">
        <f t="shared" si="2"/>
        <v/>
      </c>
      <c r="T53" s="331" t="str">
        <f t="shared" si="3"/>
        <v/>
      </c>
      <c r="U53" s="331" t="str">
        <f t="shared" si="4"/>
        <v/>
      </c>
      <c r="V53" s="331" t="str">
        <f t="shared" si="5"/>
        <v/>
      </c>
      <c r="W53" s="335" t="str">
        <f t="shared" si="6"/>
        <v/>
      </c>
      <c r="X53" s="366" t="str">
        <f t="shared" si="15"/>
        <v/>
      </c>
    </row>
    <row r="54" spans="2:24" ht="30.75" customHeight="1" x14ac:dyDescent="0.2">
      <c r="B54" s="205" t="s">
        <v>273</v>
      </c>
      <c r="C54" s="432" t="str">
        <f>IF(J54="","",IF(様式一覧表!$D$5="","",様式一覧表!$D$5))</f>
        <v/>
      </c>
      <c r="D54" s="432" t="s">
        <v>266</v>
      </c>
      <c r="E54" s="433" t="s">
        <v>270</v>
      </c>
      <c r="F54" s="127"/>
      <c r="G54" s="340"/>
      <c r="H54" s="603"/>
      <c r="I54" s="340"/>
      <c r="J54" s="45"/>
      <c r="K54" s="45"/>
      <c r="L54" s="485"/>
      <c r="M54" s="327" t="str">
        <f t="shared" si="0"/>
        <v/>
      </c>
      <c r="N54" s="45"/>
      <c r="O54" s="45"/>
      <c r="P54" s="45"/>
      <c r="Q54" s="45"/>
      <c r="R54" s="331" t="str">
        <f t="shared" si="1"/>
        <v/>
      </c>
      <c r="S54" s="331" t="str">
        <f t="shared" si="2"/>
        <v/>
      </c>
      <c r="T54" s="331" t="str">
        <f t="shared" si="3"/>
        <v/>
      </c>
      <c r="U54" s="331" t="str">
        <f t="shared" si="4"/>
        <v/>
      </c>
      <c r="V54" s="331" t="str">
        <f t="shared" si="5"/>
        <v/>
      </c>
      <c r="W54" s="335" t="str">
        <f t="shared" si="6"/>
        <v/>
      </c>
      <c r="X54" s="366" t="str">
        <f t="shared" si="15"/>
        <v/>
      </c>
    </row>
    <row r="55" spans="2:24" ht="30.75" customHeight="1" x14ac:dyDescent="0.2">
      <c r="B55" s="205" t="s">
        <v>273</v>
      </c>
      <c r="C55" s="432" t="str">
        <f>IF(J55="","",IF(様式一覧表!$D$5="","",様式一覧表!$D$5))</f>
        <v/>
      </c>
      <c r="D55" s="432" t="s">
        <v>266</v>
      </c>
      <c r="E55" s="433" t="s">
        <v>270</v>
      </c>
      <c r="F55" s="127"/>
      <c r="G55" s="340"/>
      <c r="H55" s="603"/>
      <c r="I55" s="340"/>
      <c r="J55" s="45"/>
      <c r="K55" s="45"/>
      <c r="L55" s="485"/>
      <c r="M55" s="327" t="str">
        <f t="shared" si="0"/>
        <v/>
      </c>
      <c r="N55" s="45"/>
      <c r="O55" s="45"/>
      <c r="P55" s="45"/>
      <c r="Q55" s="45"/>
      <c r="R55" s="331" t="str">
        <f t="shared" si="1"/>
        <v/>
      </c>
      <c r="S55" s="331" t="str">
        <f t="shared" si="2"/>
        <v/>
      </c>
      <c r="T55" s="331" t="str">
        <f t="shared" si="3"/>
        <v/>
      </c>
      <c r="U55" s="331" t="str">
        <f t="shared" si="4"/>
        <v/>
      </c>
      <c r="V55" s="331" t="str">
        <f t="shared" si="5"/>
        <v/>
      </c>
      <c r="W55" s="335" t="str">
        <f t="shared" si="6"/>
        <v/>
      </c>
      <c r="X55" s="366" t="str">
        <f t="shared" si="15"/>
        <v/>
      </c>
    </row>
    <row r="56" spans="2:24" ht="30.75" customHeight="1" x14ac:dyDescent="0.2">
      <c r="B56" s="205" t="s">
        <v>273</v>
      </c>
      <c r="C56" s="432" t="str">
        <f>IF(J56="","",IF(様式一覧表!$D$5="","",様式一覧表!$D$5))</f>
        <v/>
      </c>
      <c r="D56" s="432" t="s">
        <v>266</v>
      </c>
      <c r="E56" s="433" t="s">
        <v>270</v>
      </c>
      <c r="F56" s="127"/>
      <c r="G56" s="340"/>
      <c r="H56" s="603"/>
      <c r="I56" s="340"/>
      <c r="J56" s="45"/>
      <c r="K56" s="45"/>
      <c r="L56" s="485"/>
      <c r="M56" s="327" t="str">
        <f t="shared" si="0"/>
        <v/>
      </c>
      <c r="N56" s="48"/>
      <c r="O56" s="48"/>
      <c r="P56" s="48"/>
      <c r="Q56" s="48"/>
      <c r="R56" s="331" t="str">
        <f t="shared" si="1"/>
        <v/>
      </c>
      <c r="S56" s="331" t="str">
        <f t="shared" si="2"/>
        <v/>
      </c>
      <c r="T56" s="331" t="str">
        <f t="shared" si="3"/>
        <v/>
      </c>
      <c r="U56" s="331" t="str">
        <f t="shared" si="4"/>
        <v/>
      </c>
      <c r="V56" s="331" t="str">
        <f t="shared" si="5"/>
        <v/>
      </c>
      <c r="W56" s="335" t="str">
        <f t="shared" si="6"/>
        <v/>
      </c>
      <c r="X56" s="366" t="str">
        <f t="shared" si="15"/>
        <v/>
      </c>
    </row>
    <row r="57" spans="2:24" ht="30.75" customHeight="1" x14ac:dyDescent="0.2">
      <c r="B57" s="205" t="s">
        <v>273</v>
      </c>
      <c r="C57" s="432" t="str">
        <f>IF(J57="","",IF(様式一覧表!$D$5="","",様式一覧表!$D$5))</f>
        <v/>
      </c>
      <c r="D57" s="432" t="s">
        <v>266</v>
      </c>
      <c r="E57" s="433" t="s">
        <v>270</v>
      </c>
      <c r="F57" s="127"/>
      <c r="G57" s="340"/>
      <c r="H57" s="603"/>
      <c r="I57" s="340"/>
      <c r="J57" s="45"/>
      <c r="K57" s="45"/>
      <c r="L57" s="485"/>
      <c r="M57" s="327" t="str">
        <f t="shared" si="0"/>
        <v/>
      </c>
      <c r="N57" s="48"/>
      <c r="O57" s="48"/>
      <c r="P57" s="48"/>
      <c r="Q57" s="48"/>
      <c r="R57" s="331" t="str">
        <f t="shared" si="1"/>
        <v/>
      </c>
      <c r="S57" s="331" t="str">
        <f t="shared" si="2"/>
        <v/>
      </c>
      <c r="T57" s="331" t="str">
        <f t="shared" si="3"/>
        <v/>
      </c>
      <c r="U57" s="331" t="str">
        <f t="shared" si="4"/>
        <v/>
      </c>
      <c r="V57" s="331" t="str">
        <f t="shared" si="5"/>
        <v/>
      </c>
      <c r="W57" s="335" t="str">
        <f t="shared" si="6"/>
        <v/>
      </c>
      <c r="X57" s="366" t="str">
        <f t="shared" si="15"/>
        <v/>
      </c>
    </row>
    <row r="58" spans="2:24" ht="30.75" customHeight="1" x14ac:dyDescent="0.2">
      <c r="B58" s="205" t="s">
        <v>273</v>
      </c>
      <c r="C58" s="432" t="str">
        <f>IF(J58="","",IF(様式一覧表!$D$5="","",様式一覧表!$D$5))</f>
        <v/>
      </c>
      <c r="D58" s="432" t="s">
        <v>266</v>
      </c>
      <c r="E58" s="433" t="s">
        <v>270</v>
      </c>
      <c r="F58" s="127"/>
      <c r="G58" s="340"/>
      <c r="H58" s="603"/>
      <c r="I58" s="340"/>
      <c r="J58" s="45"/>
      <c r="K58" s="45"/>
      <c r="L58" s="485"/>
      <c r="M58" s="327" t="str">
        <f t="shared" si="0"/>
        <v/>
      </c>
      <c r="N58" s="48"/>
      <c r="O58" s="48"/>
      <c r="P58" s="48"/>
      <c r="Q58" s="48"/>
      <c r="R58" s="331" t="str">
        <f t="shared" si="1"/>
        <v/>
      </c>
      <c r="S58" s="331" t="str">
        <f t="shared" si="2"/>
        <v/>
      </c>
      <c r="T58" s="331" t="str">
        <f t="shared" si="3"/>
        <v/>
      </c>
      <c r="U58" s="331" t="str">
        <f t="shared" si="4"/>
        <v/>
      </c>
      <c r="V58" s="331" t="str">
        <f t="shared" si="5"/>
        <v/>
      </c>
      <c r="W58" s="335" t="str">
        <f t="shared" si="6"/>
        <v/>
      </c>
      <c r="X58" s="366" t="str">
        <f t="shared" si="15"/>
        <v/>
      </c>
    </row>
    <row r="59" spans="2:24" ht="30.75" customHeight="1" thickBot="1" x14ac:dyDescent="0.25">
      <c r="B59" s="274" t="s">
        <v>273</v>
      </c>
      <c r="C59" s="434" t="str">
        <f>IF(J59="","",IF(様式一覧表!$D$5="","",様式一覧表!$D$5))</f>
        <v/>
      </c>
      <c r="D59" s="438" t="s">
        <v>266</v>
      </c>
      <c r="E59" s="435" t="s">
        <v>270</v>
      </c>
      <c r="F59" s="128"/>
      <c r="G59" s="401"/>
      <c r="H59" s="604"/>
      <c r="I59" s="401"/>
      <c r="J59" s="46"/>
      <c r="K59" s="46"/>
      <c r="L59" s="400"/>
      <c r="M59" s="328" t="str">
        <f t="shared" si="0"/>
        <v/>
      </c>
      <c r="N59" s="49"/>
      <c r="O59" s="46"/>
      <c r="P59" s="46"/>
      <c r="Q59" s="46"/>
      <c r="R59" s="332" t="str">
        <f t="shared" si="1"/>
        <v/>
      </c>
      <c r="S59" s="332" t="str">
        <f t="shared" si="2"/>
        <v/>
      </c>
      <c r="T59" s="332" t="str">
        <f t="shared" si="3"/>
        <v/>
      </c>
      <c r="U59" s="332" t="str">
        <f t="shared" si="4"/>
        <v/>
      </c>
      <c r="V59" s="332" t="str">
        <f t="shared" si="5"/>
        <v/>
      </c>
      <c r="W59" s="336" t="str">
        <f t="shared" si="6"/>
        <v/>
      </c>
      <c r="X59" s="367" t="str">
        <f t="shared" si="15"/>
        <v/>
      </c>
    </row>
    <row r="60" spans="2:24" ht="30.75" customHeight="1" thickTop="1" thickBot="1" x14ac:dyDescent="0.25">
      <c r="B60" s="196" t="s">
        <v>271</v>
      </c>
      <c r="C60" s="418"/>
      <c r="D60" s="418"/>
      <c r="E60" s="419"/>
      <c r="F60" s="484"/>
      <c r="G60" s="291"/>
      <c r="H60" s="291"/>
      <c r="I60" s="715"/>
      <c r="J60" s="292">
        <f>IF(SUM(J47:J59)&lt;&gt;0,SUM(J47:J59),0)</f>
        <v>0</v>
      </c>
      <c r="K60" s="292">
        <f>IF(SUM(K47:K59)&lt;&gt;0,SUM(K47:K59),0)</f>
        <v>0</v>
      </c>
      <c r="L60" s="293"/>
      <c r="M60" s="329" t="str">
        <f t="shared" si="0"/>
        <v/>
      </c>
      <c r="N60" s="289" t="str">
        <f>IF(SUM(N47:N59)&lt;&gt;0,SUM(N47:N59),"")</f>
        <v/>
      </c>
      <c r="O60" s="289" t="str">
        <f t="shared" ref="O60" si="16">IF(SUM(O47:O59)&lt;&gt;0,SUM(O47:O59),"")</f>
        <v/>
      </c>
      <c r="P60" s="289" t="str">
        <f t="shared" ref="P60" si="17">IF(SUM(P47:P59)&lt;&gt;0,SUM(P47:P59),"")</f>
        <v/>
      </c>
      <c r="Q60" s="289" t="str">
        <f t="shared" ref="Q60" si="18">IF(SUM(Q47:Q59)&lt;&gt;0,SUM(Q47:Q59),"")</f>
        <v/>
      </c>
      <c r="R60" s="333" t="str">
        <f t="shared" si="1"/>
        <v/>
      </c>
      <c r="S60" s="333" t="str">
        <f t="shared" si="2"/>
        <v/>
      </c>
      <c r="T60" s="333" t="str">
        <f t="shared" si="3"/>
        <v/>
      </c>
      <c r="U60" s="333" t="str">
        <f t="shared" si="4"/>
        <v/>
      </c>
      <c r="V60" s="333" t="str">
        <f t="shared" si="5"/>
        <v/>
      </c>
      <c r="W60" s="338" t="str">
        <f t="shared" si="6"/>
        <v/>
      </c>
      <c r="X60" s="368" t="e">
        <f t="shared" ref="X60" si="19">K60-N60-O60-P60-Q60</f>
        <v>#VALUE!</v>
      </c>
    </row>
    <row r="61" spans="2:24" ht="30.75" customHeight="1" x14ac:dyDescent="0.2">
      <c r="B61" s="126" t="s">
        <v>274</v>
      </c>
      <c r="C61" s="430" t="str">
        <f>IF(J61="","",IF(様式一覧表!$D$5="","",様式一覧表!$D$5))</f>
        <v/>
      </c>
      <c r="D61" s="436" t="s">
        <v>266</v>
      </c>
      <c r="E61" s="431" t="s">
        <v>267</v>
      </c>
      <c r="F61" s="308" t="s">
        <v>268</v>
      </c>
      <c r="G61" s="134" t="s">
        <v>269</v>
      </c>
      <c r="H61" s="134" t="s">
        <v>269</v>
      </c>
      <c r="I61" s="134" t="s">
        <v>269</v>
      </c>
      <c r="J61" s="44"/>
      <c r="K61" s="44"/>
      <c r="L61" s="134" t="s">
        <v>269</v>
      </c>
      <c r="M61" s="330" t="str">
        <f t="shared" si="0"/>
        <v/>
      </c>
      <c r="N61" s="47"/>
      <c r="O61" s="47"/>
      <c r="P61" s="47"/>
      <c r="Q61" s="47"/>
      <c r="R61" s="326" t="str">
        <f t="shared" si="1"/>
        <v/>
      </c>
      <c r="S61" s="326" t="str">
        <f t="shared" si="2"/>
        <v/>
      </c>
      <c r="T61" s="326" t="str">
        <f t="shared" si="3"/>
        <v/>
      </c>
      <c r="U61" s="326" t="str">
        <f t="shared" si="4"/>
        <v/>
      </c>
      <c r="V61" s="326" t="str">
        <f t="shared" si="5"/>
        <v/>
      </c>
      <c r="W61" s="334" t="str">
        <f t="shared" si="6"/>
        <v/>
      </c>
      <c r="X61" s="365" t="str">
        <f>IF(K61-N61-O61-P61-Q61&lt;&gt;0,K61-N61-O61-P61-Q61,"")</f>
        <v/>
      </c>
    </row>
    <row r="62" spans="2:24" ht="30.75" customHeight="1" x14ac:dyDescent="0.2">
      <c r="B62" s="205" t="s">
        <v>274</v>
      </c>
      <c r="C62" s="432" t="str">
        <f>IF(J62="","",IF(様式一覧表!$D$5="","",様式一覧表!$D$5))</f>
        <v/>
      </c>
      <c r="D62" s="437" t="s">
        <v>266</v>
      </c>
      <c r="E62" s="433" t="s">
        <v>270</v>
      </c>
      <c r="F62" s="127"/>
      <c r="G62" s="340"/>
      <c r="H62" s="603"/>
      <c r="I62" s="340"/>
      <c r="J62" s="45"/>
      <c r="K62" s="45"/>
      <c r="L62" s="485"/>
      <c r="M62" s="327" t="str">
        <f t="shared" si="0"/>
        <v/>
      </c>
      <c r="N62" s="48"/>
      <c r="O62" s="48"/>
      <c r="P62" s="48"/>
      <c r="Q62" s="48"/>
      <c r="R62" s="331" t="str">
        <f t="shared" si="1"/>
        <v/>
      </c>
      <c r="S62" s="331" t="str">
        <f t="shared" si="2"/>
        <v/>
      </c>
      <c r="T62" s="331" t="str">
        <f t="shared" si="3"/>
        <v/>
      </c>
      <c r="U62" s="331" t="str">
        <f t="shared" si="4"/>
        <v/>
      </c>
      <c r="V62" s="331" t="str">
        <f t="shared" si="5"/>
        <v/>
      </c>
      <c r="W62" s="335" t="str">
        <f t="shared" si="6"/>
        <v/>
      </c>
      <c r="X62" s="366" t="str">
        <f>IF(K62-N62-O62-P62-Q62&lt;&gt;0,K62-N62-O62-P62-Q62,"")</f>
        <v/>
      </c>
    </row>
    <row r="63" spans="2:24" ht="30.75" customHeight="1" x14ac:dyDescent="0.2">
      <c r="B63" s="205" t="s">
        <v>274</v>
      </c>
      <c r="C63" s="432" t="str">
        <f>IF(J63="","",IF(様式一覧表!$D$5="","",様式一覧表!$D$5))</f>
        <v/>
      </c>
      <c r="D63" s="437" t="s">
        <v>266</v>
      </c>
      <c r="E63" s="433" t="s">
        <v>270</v>
      </c>
      <c r="F63" s="127"/>
      <c r="G63" s="340"/>
      <c r="H63" s="603"/>
      <c r="I63" s="340"/>
      <c r="J63" s="45"/>
      <c r="K63" s="45"/>
      <c r="L63" s="485"/>
      <c r="M63" s="327" t="str">
        <f t="shared" si="0"/>
        <v/>
      </c>
      <c r="N63" s="48"/>
      <c r="O63" s="48"/>
      <c r="P63" s="48"/>
      <c r="Q63" s="48"/>
      <c r="R63" s="331" t="str">
        <f t="shared" si="1"/>
        <v/>
      </c>
      <c r="S63" s="331" t="str">
        <f t="shared" si="2"/>
        <v/>
      </c>
      <c r="T63" s="331" t="str">
        <f t="shared" si="3"/>
        <v/>
      </c>
      <c r="U63" s="331" t="str">
        <f t="shared" si="4"/>
        <v/>
      </c>
      <c r="V63" s="331" t="str">
        <f t="shared" si="5"/>
        <v/>
      </c>
      <c r="W63" s="335" t="str">
        <f t="shared" si="6"/>
        <v/>
      </c>
      <c r="X63" s="366" t="str">
        <f t="shared" ref="X63:X73" si="20">IF(K63-N63-O63-P63-Q63&lt;&gt;0,K63-N63-O63-P63-Q63,"")</f>
        <v/>
      </c>
    </row>
    <row r="64" spans="2:24" ht="30.75" customHeight="1" x14ac:dyDescent="0.2">
      <c r="B64" s="205" t="s">
        <v>274</v>
      </c>
      <c r="C64" s="432" t="str">
        <f>IF(J64="","",IF(様式一覧表!$D$5="","",様式一覧表!$D$5))</f>
        <v/>
      </c>
      <c r="D64" s="437" t="s">
        <v>266</v>
      </c>
      <c r="E64" s="433" t="s">
        <v>270</v>
      </c>
      <c r="F64" s="127"/>
      <c r="G64" s="340"/>
      <c r="H64" s="603"/>
      <c r="I64" s="340"/>
      <c r="J64" s="45"/>
      <c r="K64" s="45"/>
      <c r="L64" s="485"/>
      <c r="M64" s="327" t="str">
        <f t="shared" si="0"/>
        <v/>
      </c>
      <c r="N64" s="48"/>
      <c r="O64" s="48"/>
      <c r="P64" s="48"/>
      <c r="Q64" s="48"/>
      <c r="R64" s="331" t="str">
        <f t="shared" si="1"/>
        <v/>
      </c>
      <c r="S64" s="331" t="str">
        <f t="shared" si="2"/>
        <v/>
      </c>
      <c r="T64" s="331" t="str">
        <f t="shared" si="3"/>
        <v/>
      </c>
      <c r="U64" s="331" t="str">
        <f t="shared" si="4"/>
        <v/>
      </c>
      <c r="V64" s="331" t="str">
        <f t="shared" si="5"/>
        <v/>
      </c>
      <c r="W64" s="335" t="str">
        <f t="shared" si="6"/>
        <v/>
      </c>
      <c r="X64" s="366" t="str">
        <f t="shared" si="20"/>
        <v/>
      </c>
    </row>
    <row r="65" spans="2:24" ht="30.75" customHeight="1" x14ac:dyDescent="0.2">
      <c r="B65" s="205" t="s">
        <v>274</v>
      </c>
      <c r="C65" s="432" t="str">
        <f>IF(J65="","",IF(様式一覧表!$D$5="","",様式一覧表!$D$5))</f>
        <v/>
      </c>
      <c r="D65" s="437" t="s">
        <v>266</v>
      </c>
      <c r="E65" s="433" t="s">
        <v>270</v>
      </c>
      <c r="F65" s="127"/>
      <c r="G65" s="340"/>
      <c r="H65" s="603"/>
      <c r="I65" s="340"/>
      <c r="J65" s="45"/>
      <c r="K65" s="45"/>
      <c r="L65" s="485"/>
      <c r="M65" s="327" t="str">
        <f t="shared" si="0"/>
        <v/>
      </c>
      <c r="N65" s="48"/>
      <c r="O65" s="48"/>
      <c r="P65" s="48"/>
      <c r="Q65" s="48"/>
      <c r="R65" s="331" t="str">
        <f t="shared" si="1"/>
        <v/>
      </c>
      <c r="S65" s="331" t="str">
        <f t="shared" si="2"/>
        <v/>
      </c>
      <c r="T65" s="331" t="str">
        <f t="shared" si="3"/>
        <v/>
      </c>
      <c r="U65" s="331" t="str">
        <f t="shared" si="4"/>
        <v/>
      </c>
      <c r="V65" s="331" t="str">
        <f t="shared" si="5"/>
        <v/>
      </c>
      <c r="W65" s="335" t="str">
        <f t="shared" si="6"/>
        <v/>
      </c>
      <c r="X65" s="366" t="str">
        <f t="shared" si="20"/>
        <v/>
      </c>
    </row>
    <row r="66" spans="2:24" ht="30.75" customHeight="1" x14ac:dyDescent="0.2">
      <c r="B66" s="205" t="s">
        <v>274</v>
      </c>
      <c r="C66" s="432" t="str">
        <f>IF(J66="","",IF(様式一覧表!$D$5="","",様式一覧表!$D$5))</f>
        <v/>
      </c>
      <c r="D66" s="437" t="s">
        <v>266</v>
      </c>
      <c r="E66" s="433" t="s">
        <v>270</v>
      </c>
      <c r="F66" s="127"/>
      <c r="G66" s="340"/>
      <c r="H66" s="603"/>
      <c r="I66" s="340"/>
      <c r="J66" s="45"/>
      <c r="K66" s="45"/>
      <c r="L66" s="485"/>
      <c r="M66" s="327" t="str">
        <f t="shared" si="0"/>
        <v/>
      </c>
      <c r="N66" s="48"/>
      <c r="O66" s="48"/>
      <c r="P66" s="48"/>
      <c r="Q66" s="48"/>
      <c r="R66" s="331" t="str">
        <f t="shared" si="1"/>
        <v/>
      </c>
      <c r="S66" s="331" t="str">
        <f t="shared" si="2"/>
        <v/>
      </c>
      <c r="T66" s="331" t="str">
        <f t="shared" si="3"/>
        <v/>
      </c>
      <c r="U66" s="331" t="str">
        <f t="shared" si="4"/>
        <v/>
      </c>
      <c r="V66" s="331" t="str">
        <f t="shared" si="5"/>
        <v/>
      </c>
      <c r="W66" s="335" t="str">
        <f t="shared" si="6"/>
        <v/>
      </c>
      <c r="X66" s="366" t="str">
        <f t="shared" si="20"/>
        <v/>
      </c>
    </row>
    <row r="67" spans="2:24" ht="30.75" customHeight="1" x14ac:dyDescent="0.2">
      <c r="B67" s="205" t="s">
        <v>274</v>
      </c>
      <c r="C67" s="432" t="str">
        <f>IF(J67="","",IF(様式一覧表!$D$5="","",様式一覧表!$D$5))</f>
        <v/>
      </c>
      <c r="D67" s="437" t="s">
        <v>266</v>
      </c>
      <c r="E67" s="433" t="s">
        <v>270</v>
      </c>
      <c r="F67" s="127"/>
      <c r="G67" s="340"/>
      <c r="H67" s="603"/>
      <c r="I67" s="340"/>
      <c r="J67" s="45"/>
      <c r="K67" s="45"/>
      <c r="L67" s="485"/>
      <c r="M67" s="327" t="str">
        <f t="shared" si="0"/>
        <v/>
      </c>
      <c r="N67" s="45"/>
      <c r="O67" s="45"/>
      <c r="P67" s="45"/>
      <c r="Q67" s="45"/>
      <c r="R67" s="331" t="str">
        <f t="shared" si="1"/>
        <v/>
      </c>
      <c r="S67" s="331" t="str">
        <f t="shared" si="2"/>
        <v/>
      </c>
      <c r="T67" s="331" t="str">
        <f t="shared" si="3"/>
        <v/>
      </c>
      <c r="U67" s="331" t="str">
        <f t="shared" si="4"/>
        <v/>
      </c>
      <c r="V67" s="331" t="str">
        <f t="shared" si="5"/>
        <v/>
      </c>
      <c r="W67" s="335" t="str">
        <f t="shared" si="6"/>
        <v/>
      </c>
      <c r="X67" s="366" t="str">
        <f t="shared" si="20"/>
        <v/>
      </c>
    </row>
    <row r="68" spans="2:24" ht="30.75" customHeight="1" x14ac:dyDescent="0.2">
      <c r="B68" s="205" t="s">
        <v>274</v>
      </c>
      <c r="C68" s="432" t="str">
        <f>IF(J68="","",IF(様式一覧表!$D$5="","",様式一覧表!$D$5))</f>
        <v/>
      </c>
      <c r="D68" s="437" t="s">
        <v>266</v>
      </c>
      <c r="E68" s="433" t="s">
        <v>270</v>
      </c>
      <c r="F68" s="127"/>
      <c r="G68" s="340"/>
      <c r="H68" s="603"/>
      <c r="I68" s="340"/>
      <c r="J68" s="45"/>
      <c r="K68" s="45"/>
      <c r="L68" s="485"/>
      <c r="M68" s="327" t="str">
        <f t="shared" si="0"/>
        <v/>
      </c>
      <c r="N68" s="45"/>
      <c r="O68" s="45"/>
      <c r="P68" s="45"/>
      <c r="Q68" s="45"/>
      <c r="R68" s="331" t="str">
        <f t="shared" si="1"/>
        <v/>
      </c>
      <c r="S68" s="331" t="str">
        <f t="shared" si="2"/>
        <v/>
      </c>
      <c r="T68" s="331" t="str">
        <f t="shared" si="3"/>
        <v/>
      </c>
      <c r="U68" s="331" t="str">
        <f t="shared" si="4"/>
        <v/>
      </c>
      <c r="V68" s="331" t="str">
        <f t="shared" si="5"/>
        <v/>
      </c>
      <c r="W68" s="335" t="str">
        <f t="shared" si="6"/>
        <v/>
      </c>
      <c r="X68" s="366" t="str">
        <f t="shared" si="20"/>
        <v/>
      </c>
    </row>
    <row r="69" spans="2:24" ht="30.75" customHeight="1" x14ac:dyDescent="0.2">
      <c r="B69" s="205" t="s">
        <v>274</v>
      </c>
      <c r="C69" s="432" t="str">
        <f>IF(J69="","",IF(様式一覧表!$D$5="","",様式一覧表!$D$5))</f>
        <v/>
      </c>
      <c r="D69" s="437" t="s">
        <v>266</v>
      </c>
      <c r="E69" s="433" t="s">
        <v>270</v>
      </c>
      <c r="F69" s="127"/>
      <c r="G69" s="340"/>
      <c r="H69" s="603"/>
      <c r="I69" s="340"/>
      <c r="J69" s="45"/>
      <c r="K69" s="45"/>
      <c r="L69" s="485"/>
      <c r="M69" s="327" t="str">
        <f t="shared" si="0"/>
        <v/>
      </c>
      <c r="N69" s="45"/>
      <c r="O69" s="45"/>
      <c r="P69" s="45"/>
      <c r="Q69" s="45"/>
      <c r="R69" s="331" t="str">
        <f t="shared" si="1"/>
        <v/>
      </c>
      <c r="S69" s="331" t="str">
        <f t="shared" si="2"/>
        <v/>
      </c>
      <c r="T69" s="331" t="str">
        <f t="shared" si="3"/>
        <v/>
      </c>
      <c r="U69" s="331" t="str">
        <f t="shared" si="4"/>
        <v/>
      </c>
      <c r="V69" s="331" t="str">
        <f t="shared" si="5"/>
        <v/>
      </c>
      <c r="W69" s="335" t="str">
        <f t="shared" si="6"/>
        <v/>
      </c>
      <c r="X69" s="366" t="str">
        <f t="shared" si="20"/>
        <v/>
      </c>
    </row>
    <row r="70" spans="2:24" ht="30.75" customHeight="1" x14ac:dyDescent="0.2">
      <c r="B70" s="205" t="s">
        <v>274</v>
      </c>
      <c r="C70" s="432" t="str">
        <f>IF(J70="","",IF(様式一覧表!$D$5="","",様式一覧表!$D$5))</f>
        <v/>
      </c>
      <c r="D70" s="437" t="s">
        <v>266</v>
      </c>
      <c r="E70" s="433" t="s">
        <v>270</v>
      </c>
      <c r="F70" s="127"/>
      <c r="G70" s="340"/>
      <c r="H70" s="603"/>
      <c r="I70" s="340"/>
      <c r="J70" s="45"/>
      <c r="K70" s="45"/>
      <c r="L70" s="485"/>
      <c r="M70" s="327" t="str">
        <f t="shared" ref="M70:M74" si="21">IFERROR(K70/J70,"")</f>
        <v/>
      </c>
      <c r="N70" s="48"/>
      <c r="O70" s="48"/>
      <c r="P70" s="48"/>
      <c r="Q70" s="48"/>
      <c r="R70" s="331" t="str">
        <f t="shared" ref="R70:R74" si="22">IFERROR(N70/J70,"")</f>
        <v/>
      </c>
      <c r="S70" s="331" t="str">
        <f t="shared" ref="S70:S74" si="23">IFERROR(O70/J70,"")</f>
        <v/>
      </c>
      <c r="T70" s="331" t="str">
        <f t="shared" ref="T70:T74" si="24">IFERROR(P70/J70,"")</f>
        <v/>
      </c>
      <c r="U70" s="331" t="str">
        <f t="shared" ref="U70:U74" si="25">IFERROR(Q70/J70,"")</f>
        <v/>
      </c>
      <c r="V70" s="331" t="str">
        <f t="shared" ref="V70:V74" si="26">IFERROR((N70+O70+P70+Q70)/J70,"")</f>
        <v/>
      </c>
      <c r="W70" s="335" t="str">
        <f t="shared" ref="W70:W74" si="27">IFERROR(M70-V70,"")</f>
        <v/>
      </c>
      <c r="X70" s="366" t="str">
        <f t="shared" si="20"/>
        <v/>
      </c>
    </row>
    <row r="71" spans="2:24" ht="30.75" customHeight="1" x14ac:dyDescent="0.2">
      <c r="B71" s="205" t="s">
        <v>274</v>
      </c>
      <c r="C71" s="432" t="str">
        <f>IF(J71="","",IF(様式一覧表!$D$5="","",様式一覧表!$D$5))</f>
        <v/>
      </c>
      <c r="D71" s="437" t="s">
        <v>266</v>
      </c>
      <c r="E71" s="433" t="s">
        <v>270</v>
      </c>
      <c r="F71" s="127"/>
      <c r="G71" s="340"/>
      <c r="H71" s="603"/>
      <c r="I71" s="340"/>
      <c r="J71" s="45"/>
      <c r="K71" s="45"/>
      <c r="L71" s="485"/>
      <c r="M71" s="327" t="str">
        <f t="shared" si="21"/>
        <v/>
      </c>
      <c r="N71" s="48"/>
      <c r="O71" s="48"/>
      <c r="P71" s="48"/>
      <c r="Q71" s="48"/>
      <c r="R71" s="331" t="str">
        <f t="shared" si="22"/>
        <v/>
      </c>
      <c r="S71" s="331" t="str">
        <f t="shared" si="23"/>
        <v/>
      </c>
      <c r="T71" s="331" t="str">
        <f t="shared" si="24"/>
        <v/>
      </c>
      <c r="U71" s="331" t="str">
        <f t="shared" si="25"/>
        <v/>
      </c>
      <c r="V71" s="331" t="str">
        <f t="shared" si="26"/>
        <v/>
      </c>
      <c r="W71" s="335" t="str">
        <f t="shared" si="27"/>
        <v/>
      </c>
      <c r="X71" s="366" t="str">
        <f t="shared" si="20"/>
        <v/>
      </c>
    </row>
    <row r="72" spans="2:24" ht="30.75" customHeight="1" x14ac:dyDescent="0.2">
      <c r="B72" s="205" t="s">
        <v>274</v>
      </c>
      <c r="C72" s="432" t="str">
        <f>IF(J72="","",IF(様式一覧表!$D$5="","",様式一覧表!$D$5))</f>
        <v/>
      </c>
      <c r="D72" s="437" t="s">
        <v>266</v>
      </c>
      <c r="E72" s="433" t="s">
        <v>270</v>
      </c>
      <c r="F72" s="127"/>
      <c r="G72" s="340"/>
      <c r="H72" s="603"/>
      <c r="I72" s="340"/>
      <c r="J72" s="45"/>
      <c r="K72" s="45"/>
      <c r="L72" s="485"/>
      <c r="M72" s="327" t="str">
        <f t="shared" si="21"/>
        <v/>
      </c>
      <c r="N72" s="48"/>
      <c r="O72" s="48"/>
      <c r="P72" s="48"/>
      <c r="Q72" s="48"/>
      <c r="R72" s="331" t="str">
        <f t="shared" si="22"/>
        <v/>
      </c>
      <c r="S72" s="331" t="str">
        <f t="shared" si="23"/>
        <v/>
      </c>
      <c r="T72" s="331" t="str">
        <f t="shared" si="24"/>
        <v/>
      </c>
      <c r="U72" s="331" t="str">
        <f t="shared" si="25"/>
        <v/>
      </c>
      <c r="V72" s="331" t="str">
        <f t="shared" si="26"/>
        <v/>
      </c>
      <c r="W72" s="335" t="str">
        <f t="shared" si="27"/>
        <v/>
      </c>
      <c r="X72" s="366" t="str">
        <f t="shared" si="20"/>
        <v/>
      </c>
    </row>
    <row r="73" spans="2:24" ht="30.75" customHeight="1" thickBot="1" x14ac:dyDescent="0.25">
      <c r="B73" s="274" t="s">
        <v>274</v>
      </c>
      <c r="C73" s="434" t="str">
        <f>IF(J73="","",IF(様式一覧表!$D$5="","",様式一覧表!$D$5))</f>
        <v/>
      </c>
      <c r="D73" s="434" t="s">
        <v>266</v>
      </c>
      <c r="E73" s="435" t="s">
        <v>270</v>
      </c>
      <c r="F73" s="128"/>
      <c r="G73" s="401"/>
      <c r="H73" s="604"/>
      <c r="I73" s="401"/>
      <c r="J73" s="46"/>
      <c r="K73" s="46"/>
      <c r="L73" s="400"/>
      <c r="M73" s="328" t="str">
        <f t="shared" si="21"/>
        <v/>
      </c>
      <c r="N73" s="49"/>
      <c r="O73" s="46"/>
      <c r="P73" s="46"/>
      <c r="Q73" s="46"/>
      <c r="R73" s="332" t="str">
        <f t="shared" si="22"/>
        <v/>
      </c>
      <c r="S73" s="332" t="str">
        <f t="shared" si="23"/>
        <v/>
      </c>
      <c r="T73" s="332" t="str">
        <f t="shared" si="24"/>
        <v/>
      </c>
      <c r="U73" s="332" t="str">
        <f t="shared" si="25"/>
        <v/>
      </c>
      <c r="V73" s="332" t="str">
        <f t="shared" si="26"/>
        <v/>
      </c>
      <c r="W73" s="336" t="str">
        <f t="shared" si="27"/>
        <v/>
      </c>
      <c r="X73" s="367" t="str">
        <f t="shared" si="20"/>
        <v/>
      </c>
    </row>
    <row r="74" spans="2:24" ht="30.75" customHeight="1" thickTop="1" thickBot="1" x14ac:dyDescent="0.25">
      <c r="B74" s="309" t="s">
        <v>271</v>
      </c>
      <c r="C74" s="418"/>
      <c r="D74" s="418"/>
      <c r="E74" s="419"/>
      <c r="F74" s="419"/>
      <c r="G74" s="288"/>
      <c r="H74" s="288"/>
      <c r="I74" s="716"/>
      <c r="J74" s="289">
        <f>IF(SUM(J61:J73)&lt;&gt;0,SUM(J61:J73),0)</f>
        <v>0</v>
      </c>
      <c r="K74" s="289">
        <f>IF(SUM(K61:K73)&lt;&gt;0,SUM(K61:K73),0)</f>
        <v>0</v>
      </c>
      <c r="L74" s="290"/>
      <c r="M74" s="329" t="str">
        <f t="shared" si="21"/>
        <v/>
      </c>
      <c r="N74" s="289" t="str">
        <f>IF(SUM(N61:N73)&lt;&gt;0,SUM(N61:N73),"")</f>
        <v/>
      </c>
      <c r="O74" s="289" t="str">
        <f t="shared" ref="O74" si="28">IF(SUM(O61:O73)&lt;&gt;0,SUM(O61:O73),"")</f>
        <v/>
      </c>
      <c r="P74" s="289" t="str">
        <f t="shared" ref="P74" si="29">IF(SUM(P61:P73)&lt;&gt;0,SUM(P61:P73),"")</f>
        <v/>
      </c>
      <c r="Q74" s="289" t="str">
        <f t="shared" ref="Q74" si="30">IF(SUM(Q61:Q73)&lt;&gt;0,SUM(Q61:Q73),"")</f>
        <v/>
      </c>
      <c r="R74" s="329" t="str">
        <f t="shared" si="22"/>
        <v/>
      </c>
      <c r="S74" s="329" t="str">
        <f t="shared" si="23"/>
        <v/>
      </c>
      <c r="T74" s="329" t="str">
        <f t="shared" si="24"/>
        <v/>
      </c>
      <c r="U74" s="329" t="str">
        <f t="shared" si="25"/>
        <v/>
      </c>
      <c r="V74" s="329" t="str">
        <f t="shared" si="26"/>
        <v/>
      </c>
      <c r="W74" s="337" t="str">
        <f t="shared" si="27"/>
        <v/>
      </c>
      <c r="X74" s="368" t="e">
        <f>K74-N74-O74-P74-Q74</f>
        <v>#VALUE!</v>
      </c>
    </row>
  </sheetData>
  <mergeCells count="4">
    <mergeCell ref="B17:X17"/>
    <mergeCell ref="B6:X6"/>
    <mergeCell ref="B12:V12"/>
    <mergeCell ref="D4:F4"/>
  </mergeCells>
  <phoneticPr fontId="16"/>
  <dataValidations count="1">
    <dataValidation type="list" allowBlank="1" showInputMessage="1" showErrorMessage="1" sqref="F34:F45 F20:F31 F48:F59 F62:F73" xr:uid="{00000000-0002-0000-0700-000000000000}">
      <formula1>"商社, 産業上の使用者"</formula1>
    </dataValidation>
  </dataValidations>
  <printOptions horizontalCentered="1"/>
  <pageMargins left="0.23622047244094491" right="0.23622047244094491" top="0.55118110236220474" bottom="0.55118110236220474" header="0.31496062992125984" footer="0.31496062992125984"/>
  <pageSetup paperSize="9" scale="39" fitToHeight="0" orientation="landscape" r:id="rId1"/>
  <headerFooter>
    <oddHeader xml:space="preserve">&amp;R&amp;U開示版・非開示版&amp;U
※上記いずれかに丸をつけてください。
</oddHeader>
  </headerFooter>
  <rowBreaks count="2" manualBreakCount="2">
    <brk id="32" max="23" man="1"/>
    <brk id="60" max="23" man="1"/>
  </rowBreaks>
  <extLst>
    <ext xmlns:x14="http://schemas.microsoft.com/office/spreadsheetml/2009/9/main" uri="{CCE6A557-97BC-4b89-ADB6-D9C93CAAB3DF}">
      <x14:dataValidations xmlns:xm="http://schemas.microsoft.com/office/excel/2006/main" count="3">
        <x14:dataValidation type="list" allowBlank="1" showInputMessage="1" showErrorMessage="1" xr:uid="{72F62820-3D6E-4195-AAD2-5BBF79A685A6}">
          <x14:formula1>
            <xm:f>コード!$B$35:$B$37</xm:f>
          </x14:formula1>
          <xm:sqref>L20:L31 L34:L45 L48:L59 L62:L73</xm:sqref>
        </x14:dataValidation>
        <x14:dataValidation type="list" allowBlank="1" showInputMessage="1" showErrorMessage="1" xr:uid="{7C53B3C6-AEC2-4FDB-91B5-95C671B29504}">
          <x14:formula1>
            <xm:f>コード!$B$20:$B$22</xm:f>
          </x14:formula1>
          <xm:sqref>I20:I31 I34:I45 I48:I59 I62:I73</xm:sqref>
        </x14:dataValidation>
        <x14:dataValidation type="list" allowBlank="1" showInputMessage="1" showErrorMessage="1" xr:uid="{CC79F590-8955-4B44-B48A-9E59EA716254}">
          <x14:formula1>
            <xm:f>コード!$B$42:$B$45</xm:f>
          </x14:formula1>
          <xm:sqref>G48:G59 G20:G31 G34:G45 G62:G73</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3B1A102A0E1C345AF33BE9FB9169C0E" ma:contentTypeVersion="20" ma:contentTypeDescription="新しいドキュメントを作成します。" ma:contentTypeScope="" ma:versionID="51444a1b18816e947f131fba94103ef7">
  <xsd:schema xmlns:xsd="http://www.w3.org/2001/XMLSchema" xmlns:xs="http://www.w3.org/2001/XMLSchema" xmlns:p="http://schemas.microsoft.com/office/2006/metadata/properties" xmlns:ns2="c25ba33c-0671-483e-b48b-3627be61ec8b" xmlns:ns3="a34d2b9f-f143-4c13-8edd-fbca52ac91ef" targetNamespace="http://schemas.microsoft.com/office/2006/metadata/properties" ma:root="true" ma:fieldsID="2c1ee4db811e2c9283852e0cb1f1f365" ns2:_="" ns3:_="">
    <xsd:import namespace="c25ba33c-0671-483e-b48b-3627be61ec8b"/>
    <xsd:import namespace="a34d2b9f-f143-4c13-8edd-fbca52ac91e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element ref="ns2:_x5bfe__x5fdc__x72b6__x6cc1_" minOccurs="0"/>
                <xsd:element ref="ns2:_x4f5c__x696d_" minOccurs="0"/>
                <xsd:element ref="ns2:_x78ba__x8a8d__x72b6__x6cc1_" minOccurs="0"/>
                <xsd:element ref="ns2:_x5099__x8003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5ba33c-0671-483e-b48b-3627be61ec8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804ebf9-b652-43cc-9369-06696671cd4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element name="_x5bfe__x5fdc__x72b6__x6cc1_" ma:index="22" nillable="true" ma:displayName="対応状況" ma:default="0" ma:format="Dropdown" ma:internalName="_x5bfe__x5fdc__x72b6__x6cc1_">
      <xsd:simpleType>
        <xsd:restriction base="dms:Boolean"/>
      </xsd:simpleType>
    </xsd:element>
    <xsd:element name="_x4f5c__x696d_" ma:index="23" nillable="true" ma:displayName="作業完了" ma:default="0" ma:format="Dropdown" ma:internalName="_x4f5c__x696d_">
      <xsd:simpleType>
        <xsd:restriction base="dms:Boolean"/>
      </xsd:simpleType>
    </xsd:element>
    <xsd:element name="_x78ba__x8a8d__x72b6__x6cc1_" ma:index="24" nillable="true" ma:displayName="作業・確認状況" ma:description="必要なものにのみ付ける" ma:format="RadioButtons" ma:internalName="_x78ba__x8a8d__x72b6__x6cc1_">
      <xsd:simpleType>
        <xsd:restriction base="dms:Choice">
          <xsd:enumeration value="作業中"/>
          <xsd:enumeration value="班内確認中"/>
          <xsd:enumeration value="関係課合議中"/>
          <xsd:enumeration value="修正中"/>
          <xsd:enumeration value="済"/>
          <xsd:enumeration value="作業不要"/>
        </xsd:restriction>
      </xsd:simpleType>
    </xsd:element>
    <xsd:element name="_x5099__x8003_" ma:index="25" nillable="true" ma:displayName="備考" ma:description="備考欄" ma:format="Dropdown" ma:internalName="_x5099__x8003_">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34d2b9f-f143-4c13-8edd-fbca52ac91ef"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2d394b73-3ce7-4fe1-8e53-73b9af96c86e}" ma:internalName="TaxCatchAll" ma:showField="CatchAllData" ma:web="a34d2b9f-f143-4c13-8edd-fbca52ac91e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a34d2b9f-f143-4c13-8edd-fbca52ac91ef" xsi:nil="true"/>
    <_x78ba__x8a8d__x72b6__x6cc1_ xmlns="c25ba33c-0671-483e-b48b-3627be61ec8b" xsi:nil="true"/>
    <_x5bfe__x5fdc__x72b6__x6cc1_ xmlns="c25ba33c-0671-483e-b48b-3627be61ec8b">false</_x5bfe__x5fdc__x72b6__x6cc1_>
    <_x5099__x8003_ xmlns="c25ba33c-0671-483e-b48b-3627be61ec8b" xsi:nil="true"/>
    <_x4f5c__x696d_ xmlns="c25ba33c-0671-483e-b48b-3627be61ec8b">false</_x4f5c__x696d_>
    <lcf76f155ced4ddcb4097134ff3c332f xmlns="c25ba33c-0671-483e-b48b-3627be61ec8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058D627-8263-4275-A407-685DF20D8FAC}"/>
</file>

<file path=customXml/itemProps2.xml><?xml version="1.0" encoding="utf-8"?>
<ds:datastoreItem xmlns:ds="http://schemas.openxmlformats.org/officeDocument/2006/customXml" ds:itemID="{B9880303-7E78-47CF-A092-E933FF6985E1}"/>
</file>

<file path=customXml/itemProps3.xml><?xml version="1.0" encoding="utf-8"?>
<ds:datastoreItem xmlns:ds="http://schemas.openxmlformats.org/officeDocument/2006/customXml" ds:itemID="{C7D116F9-E085-4F81-A710-F12B04A193C9}"/>
</file>

<file path=docProps/app.xml><?xml version="1.0" encoding="utf-8"?>
<Properties xmlns="http://schemas.openxmlformats.org/officeDocument/2006/extended-properties" xmlns:vt="http://schemas.openxmlformats.org/officeDocument/2006/docPropsVTypes">
  <Company/>
  <LinksUpToDate>false</LinksUpToDate>
  <Manager/>
  <ScaleCrop>false</ScaleCrop>
  <SharedDoc>false</SharedDoc>
  <HyperlinksChanged>false</HyperlinksChanged>
  <AppVersion>16.0000</AppVersion>
  <DocSecurity>0</DocSecurity>
  <Application>Microsoft Excel</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2025-08-15T12:26:28Z</dcterms:created>
  <dcterms:modified xsi:type="dcterms:W3CDTF">2025-08-15T12:26:31Z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0x010100E3B1A102A0E1C345AF33BE9FB9169C0E</vt:lpwstr>
  </property>
</Properties>
</file>