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externalLinks/externalLink1.xml" ContentType="application/vnd.openxmlformats-officedocument.spreadsheetml.externalLink+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defaultThemeVersion="124226"/>
  <xr:revisionPtr revIDLastSave="0" documentId="13_ncr:1_{5712A470-3A00-4B9F-9B9D-A68EB589EC69}" xr6:coauthVersionLast="47" xr6:coauthVersionMax="47" xr10:uidLastSave="{00000000-0000-0000-0000-000000000000}"/>
  <workbookProtection lockStructure="1"/>
  <bookViews>
    <workbookView xWindow="2925" yWindow="-16320" windowWidth="29040" windowHeight="15720" tabRatio="791" activeTab="5" xr2:uid="{00000000-000D-0000-FFFF-FFFF00000000}"/>
  </bookViews>
  <sheets>
    <sheet name="開示版説明" sheetId="44" r:id="rId1"/>
    <sheet name="様式一覧表" sheetId="34" r:id="rId2"/>
    <sheet name="添付資料一覧表" sheetId="35" r:id="rId3"/>
    <sheet name="様式A-1-6" sheetId="29" r:id="rId4"/>
    <sheet name="様式A-1-6 (開示版)" sheetId="37" r:id="rId5"/>
    <sheet name="様式A-1-7" sheetId="30" r:id="rId6"/>
    <sheet name="様式A-1-7 (開示版)" sheetId="38" r:id="rId7"/>
    <sheet name="様式A-3-2-2" sheetId="25" r:id="rId8"/>
    <sheet name="様式A-3-2-2 (開示版)" sheetId="39" r:id="rId9"/>
    <sheet name="様式A-4-2" sheetId="10" r:id="rId10"/>
    <sheet name="様式A-5-2" sheetId="7" r:id="rId11"/>
    <sheet name="様式A-6-1" sheetId="13" r:id="rId12"/>
    <sheet name="様式A-7-2" sheetId="5" r:id="rId13"/>
    <sheet name="様式A-7-2 (開示版)" sheetId="40" r:id="rId14"/>
    <sheet name="様式A-7-3" sheetId="14" r:id="rId15"/>
    <sheet name="様式A-7-3 (開示版)" sheetId="42" r:id="rId16"/>
    <sheet name="様式A-8-1" sheetId="28" r:id="rId17"/>
    <sheet name="様式A-8-1 (開示版)" sheetId="43" r:id="rId18"/>
    <sheet name="コード" sheetId="36" r:id="rId19"/>
  </sheets>
  <externalReferences>
    <externalReference r:id="rId20"/>
  </externalReferences>
  <definedNames>
    <definedName name="AS2DocOpenMode" hidden="1">"AS2DocumentEdit"</definedName>
    <definedName name="_xlnm.Print_Area" localSheetId="0">開示版説明!$A$1:$G$29</definedName>
    <definedName name="_xlnm.Print_Area" localSheetId="2">添付資料一覧表!$A$1:$G$40</definedName>
    <definedName name="_xlnm.Print_Area" localSheetId="3">'様式A-1-6'!$A$1:$J$65</definedName>
    <definedName name="_xlnm.Print_Area" localSheetId="4">'様式A-1-6 (開示版)'!$A$1:$J$65</definedName>
    <definedName name="_xlnm.Print_Area" localSheetId="5">'様式A-1-7'!$A$1:$K$80</definedName>
    <definedName name="_xlnm.Print_Area" localSheetId="6">'様式A-1-7 (開示版)'!$A$1:$K$80</definedName>
    <definedName name="_xlnm.Print_Area" localSheetId="8">'様式A-3-2-2 (開示版)'!$A$1:$R$133</definedName>
    <definedName name="_xlnm.Print_Area" localSheetId="9">'様式A-4-2'!$A$1:$AM$122</definedName>
    <definedName name="_xlnm.Print_Area" localSheetId="10">'様式A-5-2'!$A$1:$Q$50</definedName>
    <definedName name="_xlnm.Print_Area" localSheetId="11">'様式A-6-1'!$A$1:$S$23</definedName>
    <definedName name="_xlnm.Print_Area" localSheetId="12">'様式A-7-2'!$A$1:$W$23</definedName>
    <definedName name="_xlnm.Print_Area" localSheetId="13">'様式A-7-2 (開示版)'!$A$1:$W$23</definedName>
    <definedName name="_xlnm.Print_Area" localSheetId="14">'様式A-7-3'!$A$1:$W$22</definedName>
    <definedName name="_xlnm.Print_Area" localSheetId="15">'様式A-7-3 (開示版)'!$A$1:$W$22</definedName>
    <definedName name="_xlnm.Print_Area" localSheetId="16">'様式A-8-1'!$A$1:$S$22</definedName>
    <definedName name="_xlnm.Print_Area" localSheetId="17">'様式A-8-1 (開示版)'!$A$1:$S$22</definedName>
    <definedName name="_xlnm.Print_Area" localSheetId="1">様式一覧表!$A$1:$G$21</definedName>
    <definedName name="_xlnm.Print_Titles" localSheetId="2">添付資料一覧表!$11:$13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3" i="39" l="1"/>
  <c r="F26" i="38"/>
  <c r="F16" i="38"/>
  <c r="G12" i="38"/>
  <c r="G13" i="38"/>
  <c r="G14" i="38"/>
  <c r="G15" i="38"/>
  <c r="G16" i="38"/>
  <c r="G17" i="38"/>
  <c r="G18" i="38"/>
  <c r="G19" i="38"/>
  <c r="G20" i="38"/>
  <c r="G21" i="38"/>
  <c r="G22" i="38"/>
  <c r="G23" i="38"/>
  <c r="G24" i="38"/>
  <c r="G25" i="38"/>
  <c r="G26" i="38"/>
  <c r="G27" i="38"/>
  <c r="G28" i="38"/>
  <c r="G29" i="38"/>
  <c r="G30" i="38"/>
  <c r="G31" i="38"/>
  <c r="G32" i="38"/>
  <c r="G33" i="38"/>
  <c r="G34" i="38"/>
  <c r="G35" i="38"/>
  <c r="G36" i="38"/>
  <c r="G37" i="38"/>
  <c r="G38" i="38"/>
  <c r="G39" i="38"/>
  <c r="G40" i="38"/>
  <c r="G41" i="38"/>
  <c r="G42" i="38"/>
  <c r="G43" i="38"/>
  <c r="F48" i="38"/>
  <c r="G48" i="38"/>
  <c r="F49" i="38"/>
  <c r="G49" i="38"/>
  <c r="F50" i="38"/>
  <c r="G50" i="38"/>
  <c r="F51" i="38"/>
  <c r="G51" i="38"/>
  <c r="F52" i="38"/>
  <c r="G52" i="38"/>
  <c r="F53" i="38"/>
  <c r="G53" i="38"/>
  <c r="F54" i="38"/>
  <c r="G54" i="38"/>
  <c r="F55" i="38"/>
  <c r="G55" i="38"/>
  <c r="F56" i="38"/>
  <c r="G56" i="38"/>
  <c r="F57" i="38"/>
  <c r="G57" i="38"/>
  <c r="F58" i="38"/>
  <c r="G58" i="38"/>
  <c r="F59" i="38"/>
  <c r="G59" i="38"/>
  <c r="F60" i="38"/>
  <c r="G60" i="38"/>
  <c r="F61" i="38"/>
  <c r="G61" i="38"/>
  <c r="F62" i="38"/>
  <c r="G62" i="38"/>
  <c r="F63" i="38"/>
  <c r="G63" i="38"/>
  <c r="F64" i="38"/>
  <c r="G64" i="38"/>
  <c r="F65" i="38"/>
  <c r="G65" i="38"/>
  <c r="F29" i="38"/>
  <c r="F30" i="38"/>
  <c r="F31" i="38"/>
  <c r="F32" i="38"/>
  <c r="F33" i="38"/>
  <c r="F34" i="38"/>
  <c r="F36" i="38"/>
  <c r="F37" i="38"/>
  <c r="F38" i="38"/>
  <c r="F39" i="38"/>
  <c r="F40" i="38"/>
  <c r="F41" i="38"/>
  <c r="F42" i="38"/>
  <c r="F43" i="38"/>
  <c r="F27" i="38"/>
  <c r="F28" i="38"/>
  <c r="F25" i="38"/>
  <c r="F24" i="38"/>
  <c r="F23" i="38"/>
  <c r="F22" i="38"/>
  <c r="F21" i="38"/>
  <c r="F20" i="38"/>
  <c r="F19" i="38"/>
  <c r="F18" i="38"/>
  <c r="F14" i="38"/>
  <c r="F15" i="38"/>
  <c r="F13" i="38"/>
  <c r="F12" i="38"/>
  <c r="F29" i="30"/>
  <c r="G65" i="30"/>
  <c r="F65" i="30"/>
  <c r="G62" i="30"/>
  <c r="F62" i="30"/>
  <c r="G59" i="30"/>
  <c r="F59" i="30"/>
  <c r="G56" i="30"/>
  <c r="F56" i="30"/>
  <c r="G53" i="30"/>
  <c r="F53" i="30"/>
  <c r="G50" i="30"/>
  <c r="F50" i="30"/>
  <c r="G41" i="30"/>
  <c r="F41" i="30"/>
  <c r="G38" i="30"/>
  <c r="F38" i="30"/>
  <c r="G35" i="30"/>
  <c r="F35" i="30"/>
  <c r="F35" i="38" s="1"/>
  <c r="G32" i="30"/>
  <c r="F32" i="30"/>
  <c r="G29" i="30"/>
  <c r="G26" i="30"/>
  <c r="F26" i="30"/>
  <c r="G23" i="30"/>
  <c r="F23" i="30"/>
  <c r="G20" i="30"/>
  <c r="F20" i="30"/>
  <c r="G17" i="30"/>
  <c r="F17" i="30"/>
  <c r="F17" i="38" s="1"/>
  <c r="G14" i="30"/>
  <c r="F14" i="30"/>
  <c r="F12" i="37"/>
  <c r="G12" i="37"/>
  <c r="F13" i="37"/>
  <c r="G13" i="37"/>
  <c r="F15" i="37"/>
  <c r="G15" i="37"/>
  <c r="F16" i="37"/>
  <c r="G16" i="37"/>
  <c r="F18" i="37"/>
  <c r="G18" i="37"/>
  <c r="F19" i="37"/>
  <c r="G19" i="37"/>
  <c r="F21" i="37"/>
  <c r="G21" i="37"/>
  <c r="F22" i="37"/>
  <c r="G22" i="37"/>
  <c r="G17" i="29"/>
  <c r="G17" i="37"/>
  <c r="F17" i="37"/>
  <c r="G23" i="29"/>
  <c r="G23" i="37" s="1"/>
  <c r="F23" i="29"/>
  <c r="F23" i="37" s="1"/>
  <c r="G20" i="29"/>
  <c r="G20" i="37" s="1"/>
  <c r="F20" i="29"/>
  <c r="F20" i="37" s="1"/>
  <c r="F17" i="29"/>
  <c r="G14" i="29"/>
  <c r="G14" i="37" s="1"/>
  <c r="F14" i="29"/>
  <c r="F14" i="37" s="1"/>
  <c r="H23" i="29" l="1"/>
  <c r="O50" i="25"/>
  <c r="O101" i="25"/>
  <c r="H14" i="30"/>
  <c r="B16" i="35"/>
  <c r="B17" i="35"/>
  <c r="B18" i="35" s="1"/>
  <c r="B19" i="35" s="1"/>
  <c r="B20" i="35" s="1"/>
  <c r="H64" i="38"/>
  <c r="H63" i="38"/>
  <c r="H61" i="38"/>
  <c r="H60" i="38"/>
  <c r="H58" i="38"/>
  <c r="H57" i="38"/>
  <c r="H55" i="38"/>
  <c r="H54" i="38"/>
  <c r="H52" i="38"/>
  <c r="H51" i="38"/>
  <c r="H49" i="38"/>
  <c r="H48" i="38"/>
  <c r="H15" i="38"/>
  <c r="H43" i="38"/>
  <c r="H42" i="38"/>
  <c r="H40" i="38"/>
  <c r="H39" i="38"/>
  <c r="H37" i="38"/>
  <c r="H36" i="38"/>
  <c r="H34" i="38"/>
  <c r="H33" i="38"/>
  <c r="H31" i="38"/>
  <c r="H30" i="38"/>
  <c r="H28" i="38"/>
  <c r="H27" i="38"/>
  <c r="H25" i="38"/>
  <c r="H24" i="38"/>
  <c r="H22" i="38"/>
  <c r="H21" i="38"/>
  <c r="H19" i="38"/>
  <c r="H18" i="38"/>
  <c r="H16" i="38"/>
  <c r="H13" i="38"/>
  <c r="H12" i="38"/>
  <c r="H12" i="37"/>
  <c r="H22" i="37"/>
  <c r="H21" i="37"/>
  <c r="H19" i="37"/>
  <c r="H18" i="37"/>
  <c r="H16" i="37"/>
  <c r="H15" i="37"/>
  <c r="K13" i="39"/>
  <c r="H13" i="37"/>
  <c r="H14" i="29"/>
  <c r="H14" i="37" s="1"/>
  <c r="L16" i="39"/>
  <c r="L13" i="39"/>
  <c r="P52" i="25" l="1"/>
  <c r="P14" i="25"/>
  <c r="B78" i="38"/>
  <c r="B71" i="38"/>
  <c r="B62" i="37"/>
  <c r="B52" i="37"/>
  <c r="B33" i="37"/>
  <c r="B37" i="37"/>
  <c r="B41" i="37"/>
  <c r="B15" i="35" l="1"/>
  <c r="B21" i="35" s="1"/>
  <c r="B22" i="35" s="1"/>
  <c r="B23" i="35" s="1"/>
  <c r="B24" i="35" s="1"/>
  <c r="B25" i="35" s="1"/>
  <c r="B26" i="35" s="1"/>
  <c r="B27" i="35" s="1"/>
  <c r="B28" i="35" s="1"/>
  <c r="R11" i="42"/>
  <c r="R12" i="42"/>
  <c r="R13" i="42"/>
  <c r="R14" i="42"/>
  <c r="R15" i="42"/>
  <c r="R16" i="42"/>
  <c r="R17" i="42"/>
  <c r="R18" i="42"/>
  <c r="R19" i="42"/>
  <c r="R20" i="42"/>
  <c r="R21" i="42"/>
  <c r="Q11" i="42"/>
  <c r="Q12" i="42"/>
  <c r="Q13" i="42"/>
  <c r="Q14" i="42"/>
  <c r="Q15" i="42"/>
  <c r="Q16" i="42"/>
  <c r="Q17" i="42"/>
  <c r="Q18" i="42"/>
  <c r="Q19" i="42"/>
  <c r="Q20" i="42"/>
  <c r="Q21" i="42"/>
  <c r="Q10" i="42"/>
  <c r="R10" i="42"/>
  <c r="R9" i="42"/>
  <c r="Q9" i="42"/>
  <c r="Q9" i="14"/>
  <c r="R9" i="14"/>
  <c r="P12" i="40"/>
  <c r="P13" i="40"/>
  <c r="P14" i="40"/>
  <c r="P15" i="40"/>
  <c r="P16" i="40"/>
  <c r="P17" i="40"/>
  <c r="P18" i="40"/>
  <c r="P19" i="40"/>
  <c r="P20" i="40"/>
  <c r="P21" i="40"/>
  <c r="P22" i="40"/>
  <c r="R12" i="40"/>
  <c r="R13" i="40"/>
  <c r="R14" i="40"/>
  <c r="R15" i="40"/>
  <c r="R16" i="40"/>
  <c r="R17" i="40"/>
  <c r="R18" i="40"/>
  <c r="R19" i="40"/>
  <c r="R20" i="40"/>
  <c r="R21" i="40"/>
  <c r="R22" i="40"/>
  <c r="Q12" i="40"/>
  <c r="Q13" i="40"/>
  <c r="Q14" i="40"/>
  <c r="Q15" i="40"/>
  <c r="Q16" i="40"/>
  <c r="Q17" i="40"/>
  <c r="Q18" i="40"/>
  <c r="Q19" i="40"/>
  <c r="Q20" i="40"/>
  <c r="Q21" i="40"/>
  <c r="Q22" i="40"/>
  <c r="Q11" i="40"/>
  <c r="R11" i="40"/>
  <c r="P11" i="40"/>
  <c r="R10" i="40"/>
  <c r="Q10" i="40"/>
  <c r="Q10" i="5"/>
  <c r="R10" i="5"/>
  <c r="P10" i="5"/>
  <c r="P7" i="13"/>
  <c r="O7" i="13"/>
  <c r="N7" i="13"/>
  <c r="N8" i="7"/>
  <c r="M8" i="7"/>
  <c r="A115" i="36"/>
  <c r="B1" i="43"/>
  <c r="E4" i="43"/>
  <c r="D8" i="43"/>
  <c r="F8" i="43"/>
  <c r="H8" i="43"/>
  <c r="J8" i="43"/>
  <c r="L8" i="43"/>
  <c r="N8" i="43"/>
  <c r="O8" i="43"/>
  <c r="P8" i="43"/>
  <c r="Q8" i="43"/>
  <c r="R8" i="43"/>
  <c r="C9" i="43"/>
  <c r="D9" i="43"/>
  <c r="E9" i="43"/>
  <c r="F9" i="43"/>
  <c r="G9" i="43"/>
  <c r="H9" i="43"/>
  <c r="I9" i="43"/>
  <c r="J9" i="43"/>
  <c r="K9" i="43"/>
  <c r="L9" i="43"/>
  <c r="M9" i="43"/>
  <c r="N9" i="43"/>
  <c r="O9" i="43"/>
  <c r="P9" i="43"/>
  <c r="Q9" i="43"/>
  <c r="R9" i="43"/>
  <c r="C10" i="43"/>
  <c r="D10" i="43"/>
  <c r="E10" i="43"/>
  <c r="F10" i="43"/>
  <c r="G10" i="43"/>
  <c r="H10" i="43"/>
  <c r="I10" i="43"/>
  <c r="J10" i="43"/>
  <c r="K10" i="43"/>
  <c r="L10" i="43"/>
  <c r="M10" i="43"/>
  <c r="N10" i="43"/>
  <c r="O10" i="43"/>
  <c r="P10" i="43"/>
  <c r="Q10" i="43"/>
  <c r="R10" i="43"/>
  <c r="C11" i="43"/>
  <c r="D11" i="43"/>
  <c r="E11" i="43"/>
  <c r="F11" i="43"/>
  <c r="G11" i="43"/>
  <c r="H11" i="43"/>
  <c r="I11" i="43"/>
  <c r="J11" i="43"/>
  <c r="K11" i="43"/>
  <c r="L11" i="43"/>
  <c r="M11" i="43"/>
  <c r="N11" i="43"/>
  <c r="O11" i="43"/>
  <c r="P11" i="43"/>
  <c r="Q11" i="43"/>
  <c r="R11" i="43"/>
  <c r="C12" i="43"/>
  <c r="D12" i="43"/>
  <c r="E12" i="43"/>
  <c r="F12" i="43"/>
  <c r="G12" i="43"/>
  <c r="H12" i="43"/>
  <c r="I12" i="43"/>
  <c r="J12" i="43"/>
  <c r="K12" i="43"/>
  <c r="L12" i="43"/>
  <c r="M12" i="43"/>
  <c r="N12" i="43"/>
  <c r="O12" i="43"/>
  <c r="P12" i="43"/>
  <c r="Q12" i="43"/>
  <c r="R12" i="43"/>
  <c r="C13" i="43"/>
  <c r="D13" i="43"/>
  <c r="E13" i="43"/>
  <c r="F13" i="43"/>
  <c r="G13" i="43"/>
  <c r="H13" i="43"/>
  <c r="I13" i="43"/>
  <c r="J13" i="43"/>
  <c r="K13" i="43"/>
  <c r="L13" i="43"/>
  <c r="M13" i="43"/>
  <c r="N13" i="43"/>
  <c r="O13" i="43"/>
  <c r="P13" i="43"/>
  <c r="Q13" i="43"/>
  <c r="R13" i="43"/>
  <c r="C14" i="43"/>
  <c r="D14" i="43"/>
  <c r="E14" i="43"/>
  <c r="F14" i="43"/>
  <c r="G14" i="43"/>
  <c r="H14" i="43"/>
  <c r="I14" i="43"/>
  <c r="J14" i="43"/>
  <c r="K14" i="43"/>
  <c r="L14" i="43"/>
  <c r="M14" i="43"/>
  <c r="N14" i="43"/>
  <c r="O14" i="43"/>
  <c r="P14" i="43"/>
  <c r="Q14" i="43"/>
  <c r="R14" i="43"/>
  <c r="C15" i="43"/>
  <c r="D15" i="43"/>
  <c r="E15" i="43"/>
  <c r="F15" i="43"/>
  <c r="G15" i="43"/>
  <c r="H15" i="43"/>
  <c r="I15" i="43"/>
  <c r="J15" i="43"/>
  <c r="K15" i="43"/>
  <c r="L15" i="43"/>
  <c r="M15" i="43"/>
  <c r="N15" i="43"/>
  <c r="O15" i="43"/>
  <c r="P15" i="43"/>
  <c r="Q15" i="43"/>
  <c r="R15" i="43"/>
  <c r="C16" i="43"/>
  <c r="D16" i="43"/>
  <c r="E16" i="43"/>
  <c r="F16" i="43"/>
  <c r="G16" i="43"/>
  <c r="H16" i="43"/>
  <c r="I16" i="43"/>
  <c r="J16" i="43"/>
  <c r="K16" i="43"/>
  <c r="L16" i="43"/>
  <c r="M16" i="43"/>
  <c r="N16" i="43"/>
  <c r="O16" i="43"/>
  <c r="P16" i="43"/>
  <c r="Q16" i="43"/>
  <c r="R16" i="43"/>
  <c r="C17" i="43"/>
  <c r="D17" i="43"/>
  <c r="E17" i="43"/>
  <c r="F17" i="43"/>
  <c r="G17" i="43"/>
  <c r="H17" i="43"/>
  <c r="I17" i="43"/>
  <c r="J17" i="43"/>
  <c r="K17" i="43"/>
  <c r="L17" i="43"/>
  <c r="M17" i="43"/>
  <c r="N17" i="43"/>
  <c r="O17" i="43"/>
  <c r="P17" i="43"/>
  <c r="Q17" i="43"/>
  <c r="R17" i="43"/>
  <c r="C18" i="43"/>
  <c r="D18" i="43"/>
  <c r="E18" i="43"/>
  <c r="F18" i="43"/>
  <c r="G18" i="43"/>
  <c r="H18" i="43"/>
  <c r="I18" i="43"/>
  <c r="J18" i="43"/>
  <c r="K18" i="43"/>
  <c r="L18" i="43"/>
  <c r="M18" i="43"/>
  <c r="N18" i="43"/>
  <c r="O18" i="43"/>
  <c r="P18" i="43"/>
  <c r="Q18" i="43"/>
  <c r="R18" i="43"/>
  <c r="C19" i="43"/>
  <c r="D19" i="43"/>
  <c r="E19" i="43"/>
  <c r="F19" i="43"/>
  <c r="G19" i="43"/>
  <c r="H19" i="43"/>
  <c r="I19" i="43"/>
  <c r="J19" i="43"/>
  <c r="K19" i="43"/>
  <c r="L19" i="43"/>
  <c r="M19" i="43"/>
  <c r="N19" i="43"/>
  <c r="O19" i="43"/>
  <c r="P19" i="43"/>
  <c r="Q19" i="43"/>
  <c r="R19" i="43"/>
  <c r="C20" i="43"/>
  <c r="D20" i="43"/>
  <c r="E20" i="43"/>
  <c r="F20" i="43"/>
  <c r="G20" i="43"/>
  <c r="H20" i="43"/>
  <c r="I20" i="43"/>
  <c r="J20" i="43"/>
  <c r="K20" i="43"/>
  <c r="L20" i="43"/>
  <c r="M20" i="43"/>
  <c r="N20" i="43"/>
  <c r="O20" i="43"/>
  <c r="P20" i="43"/>
  <c r="Q20" i="43"/>
  <c r="R20" i="43"/>
  <c r="F21" i="43"/>
  <c r="G21" i="43"/>
  <c r="H21" i="43"/>
  <c r="I21" i="43"/>
  <c r="J21" i="43"/>
  <c r="K21" i="43"/>
  <c r="L21" i="43"/>
  <c r="M21" i="43"/>
  <c r="N21" i="43"/>
  <c r="O21" i="43"/>
  <c r="P21" i="43"/>
  <c r="Q21" i="43"/>
  <c r="R21" i="43"/>
  <c r="C21" i="28"/>
  <c r="C21" i="43" s="1"/>
  <c r="E21" i="28"/>
  <c r="E21" i="43" s="1"/>
  <c r="F21" i="28"/>
  <c r="G21" i="28"/>
  <c r="H21" i="28"/>
  <c r="I21" i="28"/>
  <c r="J21" i="28"/>
  <c r="K21" i="28"/>
  <c r="L21" i="28"/>
  <c r="M21" i="28"/>
  <c r="N21" i="28"/>
  <c r="O21" i="28"/>
  <c r="P21" i="28"/>
  <c r="Q21" i="28"/>
  <c r="R21" i="28"/>
  <c r="D21" i="28"/>
  <c r="D21" i="43" s="1"/>
  <c r="B1" i="25"/>
  <c r="Q52" i="39"/>
  <c r="Q53" i="39"/>
  <c r="Q54" i="39"/>
  <c r="Q55" i="39"/>
  <c r="Q56" i="39"/>
  <c r="Q57" i="39"/>
  <c r="Q58" i="39"/>
  <c r="Q59" i="39"/>
  <c r="Q60" i="39"/>
  <c r="Q61" i="39"/>
  <c r="Q62" i="39"/>
  <c r="Q63" i="39"/>
  <c r="Q64" i="39"/>
  <c r="Q65" i="39"/>
  <c r="Q66" i="39"/>
  <c r="Q67" i="39"/>
  <c r="Q68" i="39"/>
  <c r="Q69" i="39"/>
  <c r="Q70" i="39"/>
  <c r="Q71" i="39"/>
  <c r="Q72" i="39"/>
  <c r="Q73" i="39"/>
  <c r="Q74" i="39"/>
  <c r="Q75" i="39"/>
  <c r="Q76" i="39"/>
  <c r="Q77" i="39"/>
  <c r="Q78" i="39"/>
  <c r="Q79" i="39"/>
  <c r="Q80" i="39"/>
  <c r="Q81" i="39"/>
  <c r="Q82" i="39"/>
  <c r="Q83" i="39"/>
  <c r="Q84" i="39"/>
  <c r="Q85" i="39"/>
  <c r="Q86" i="39"/>
  <c r="Q87" i="39"/>
  <c r="Q88" i="39"/>
  <c r="Q89" i="39"/>
  <c r="Q90" i="39"/>
  <c r="Q91" i="39"/>
  <c r="Q92" i="39"/>
  <c r="Q93" i="39"/>
  <c r="Q94" i="39"/>
  <c r="Q50" i="39"/>
  <c r="Q51" i="39"/>
  <c r="B29" i="35" l="1"/>
  <c r="B30" i="35" s="1"/>
  <c r="B31" i="35" s="1"/>
  <c r="B32" i="35" s="1"/>
  <c r="B33" i="35" s="1"/>
  <c r="B34" i="35" s="1"/>
  <c r="B35" i="35" s="1"/>
  <c r="B36" i="35" s="1"/>
  <c r="B37" i="35" s="1"/>
  <c r="B38" i="35" s="1"/>
  <c r="B39" i="35" s="1"/>
  <c r="H22" i="40"/>
  <c r="H11" i="40"/>
  <c r="M125" i="39"/>
  <c r="M116" i="39"/>
  <c r="M99" i="39"/>
  <c r="M48" i="39"/>
  <c r="J39" i="39"/>
  <c r="N11" i="39"/>
  <c r="H4" i="25"/>
  <c r="O120" i="25"/>
  <c r="L120" i="25"/>
  <c r="M120" i="25"/>
  <c r="N120" i="25"/>
  <c r="K120" i="25"/>
  <c r="L105" i="25"/>
  <c r="M105" i="25"/>
  <c r="N105" i="25"/>
  <c r="O105" i="25"/>
  <c r="K105" i="25"/>
  <c r="L101" i="25"/>
  <c r="M101" i="25"/>
  <c r="N101" i="25"/>
  <c r="K101" i="25"/>
  <c r="K19" i="37" l="1"/>
  <c r="K18" i="37"/>
  <c r="K16" i="37"/>
  <c r="K15" i="37"/>
  <c r="I42" i="25"/>
  <c r="J42" i="25"/>
  <c r="P24" i="25"/>
  <c r="P23" i="25"/>
  <c r="P20" i="25"/>
  <c r="P20" i="39" s="1"/>
  <c r="O12" i="40"/>
  <c r="O13" i="40"/>
  <c r="O14" i="40"/>
  <c r="O15" i="40"/>
  <c r="O16" i="40"/>
  <c r="O17" i="40"/>
  <c r="O18" i="40"/>
  <c r="O19" i="40"/>
  <c r="O20" i="40"/>
  <c r="O21" i="40"/>
  <c r="O22" i="40"/>
  <c r="O11" i="40"/>
  <c r="N11" i="40"/>
  <c r="T22" i="40"/>
  <c r="T21" i="40"/>
  <c r="T20" i="40"/>
  <c r="T19" i="40"/>
  <c r="T18" i="40"/>
  <c r="T17" i="40"/>
  <c r="T16" i="40"/>
  <c r="T15" i="40"/>
  <c r="T14" i="40"/>
  <c r="T13" i="40"/>
  <c r="T12" i="40"/>
  <c r="T11" i="40"/>
  <c r="M39" i="38"/>
  <c r="M30" i="38"/>
  <c r="K22" i="37"/>
  <c r="K21" i="37"/>
  <c r="H23" i="37"/>
  <c r="H20" i="29"/>
  <c r="H20" i="37" s="1"/>
  <c r="H17" i="29"/>
  <c r="H17" i="37" s="1"/>
  <c r="N33" i="25"/>
  <c r="M33" i="25"/>
  <c r="L33" i="25"/>
  <c r="K33" i="25"/>
  <c r="N32" i="25"/>
  <c r="M32" i="25"/>
  <c r="L32" i="25"/>
  <c r="K32" i="25"/>
  <c r="N14" i="25"/>
  <c r="M14" i="25"/>
  <c r="L14" i="25"/>
  <c r="K14" i="25"/>
  <c r="O14" i="25"/>
  <c r="T11" i="42"/>
  <c r="T12" i="42"/>
  <c r="T13" i="42"/>
  <c r="T14" i="42"/>
  <c r="T15" i="42"/>
  <c r="T16" i="42"/>
  <c r="T17" i="42"/>
  <c r="T18" i="42"/>
  <c r="T19" i="42"/>
  <c r="T20" i="42"/>
  <c r="T21" i="42"/>
  <c r="T10" i="42"/>
  <c r="M63" i="38"/>
  <c r="M61" i="38"/>
  <c r="M60" i="38"/>
  <c r="M57" i="38"/>
  <c r="M55" i="38"/>
  <c r="M54" i="38"/>
  <c r="M51" i="38"/>
  <c r="M48" i="38"/>
  <c r="M43" i="38"/>
  <c r="M28" i="38"/>
  <c r="M25" i="38"/>
  <c r="M22" i="38"/>
  <c r="M16" i="38"/>
  <c r="M13" i="38"/>
  <c r="K12" i="37"/>
  <c r="O10" i="42"/>
  <c r="O11" i="42"/>
  <c r="O12" i="42"/>
  <c r="O13" i="42"/>
  <c r="O14" i="42"/>
  <c r="O15" i="42"/>
  <c r="O16" i="42"/>
  <c r="O17" i="42"/>
  <c r="O18" i="42"/>
  <c r="O19" i="42"/>
  <c r="O20" i="42"/>
  <c r="O21" i="42"/>
  <c r="N21" i="42"/>
  <c r="K40" i="39"/>
  <c r="M15" i="38" l="1"/>
  <c r="M27" i="38"/>
  <c r="M31" i="38"/>
  <c r="M33" i="38"/>
  <c r="M19" i="38"/>
  <c r="M52" i="38"/>
  <c r="M58" i="38"/>
  <c r="M64" i="38"/>
  <c r="M36" i="38"/>
  <c r="M24" i="38"/>
  <c r="M49" i="38"/>
  <c r="M40" i="38"/>
  <c r="M21" i="38"/>
  <c r="M42" i="38"/>
  <c r="M37" i="38"/>
  <c r="M18" i="38"/>
  <c r="M34" i="38"/>
  <c r="K13" i="37"/>
  <c r="M12" i="38"/>
  <c r="O18" i="25"/>
  <c r="K31" i="25"/>
  <c r="K19" i="25"/>
  <c r="K21" i="25" s="1"/>
  <c r="K18" i="25"/>
  <c r="L31" i="25"/>
  <c r="L19" i="25"/>
  <c r="L21" i="25" s="1"/>
  <c r="L18" i="25"/>
  <c r="M31" i="25"/>
  <c r="M19" i="25"/>
  <c r="M21" i="25" s="1"/>
  <c r="M18" i="25"/>
  <c r="N31" i="25"/>
  <c r="N19" i="25"/>
  <c r="N21" i="25" s="1"/>
  <c r="N18" i="25"/>
  <c r="K8" i="7"/>
  <c r="O10" i="40"/>
  <c r="O10" i="5"/>
  <c r="N10" i="5"/>
  <c r="M7" i="13"/>
  <c r="O9" i="42"/>
  <c r="O9" i="14"/>
  <c r="N25" i="25" l="1"/>
  <c r="N26" i="25" s="1"/>
  <c r="N22" i="25"/>
  <c r="M25" i="25"/>
  <c r="M26" i="25" s="1"/>
  <c r="M22" i="25"/>
  <c r="L25" i="25"/>
  <c r="L26" i="25" s="1"/>
  <c r="L22" i="25"/>
  <c r="K25" i="25"/>
  <c r="K26" i="25" s="1"/>
  <c r="K22" i="25"/>
  <c r="M4" i="10"/>
  <c r="G4" i="7"/>
  <c r="V21" i="14" l="1"/>
  <c r="V21" i="42" s="1"/>
  <c r="V20" i="14"/>
  <c r="V20" i="42" s="1"/>
  <c r="V19" i="14"/>
  <c r="V19" i="42" s="1"/>
  <c r="V18" i="14"/>
  <c r="V17" i="14"/>
  <c r="V17" i="42" s="1"/>
  <c r="V16" i="14"/>
  <c r="V16" i="42" s="1"/>
  <c r="V15" i="14"/>
  <c r="V15" i="42" s="1"/>
  <c r="V14" i="14"/>
  <c r="V14" i="42" s="1"/>
  <c r="V13" i="14"/>
  <c r="V13" i="42" s="1"/>
  <c r="V12" i="14"/>
  <c r="V12" i="42" s="1"/>
  <c r="V11" i="14"/>
  <c r="V11" i="42" s="1"/>
  <c r="V10" i="14"/>
  <c r="U21" i="42"/>
  <c r="S21" i="42"/>
  <c r="U20" i="42"/>
  <c r="S20" i="42"/>
  <c r="U19" i="42"/>
  <c r="S19" i="42"/>
  <c r="V18" i="42"/>
  <c r="U18" i="42"/>
  <c r="S18" i="42"/>
  <c r="U17" i="42"/>
  <c r="S17" i="42"/>
  <c r="U16" i="42"/>
  <c r="S16" i="42"/>
  <c r="U15" i="42"/>
  <c r="S15" i="42"/>
  <c r="U14" i="42"/>
  <c r="S14" i="42"/>
  <c r="U13" i="42"/>
  <c r="S13" i="42"/>
  <c r="U12" i="42"/>
  <c r="S12" i="42"/>
  <c r="U11" i="42"/>
  <c r="S11" i="42"/>
  <c r="V10" i="42"/>
  <c r="U10" i="42"/>
  <c r="S10" i="42"/>
  <c r="D10" i="42"/>
  <c r="P21" i="42"/>
  <c r="M21" i="42"/>
  <c r="L21" i="42"/>
  <c r="K21" i="42"/>
  <c r="J21" i="42"/>
  <c r="I21" i="42"/>
  <c r="H21" i="42"/>
  <c r="G21" i="42"/>
  <c r="F21" i="42"/>
  <c r="E21" i="42"/>
  <c r="D21" i="42"/>
  <c r="C21" i="42"/>
  <c r="P20" i="42"/>
  <c r="N20" i="42"/>
  <c r="M20" i="42"/>
  <c r="L20" i="42"/>
  <c r="K20" i="42"/>
  <c r="J20" i="42"/>
  <c r="I20" i="42"/>
  <c r="H20" i="42"/>
  <c r="G20" i="42"/>
  <c r="F20" i="42"/>
  <c r="E20" i="42"/>
  <c r="D20" i="42"/>
  <c r="C20" i="42"/>
  <c r="P19" i="42"/>
  <c r="N19" i="42"/>
  <c r="M19" i="42"/>
  <c r="L19" i="42"/>
  <c r="K19" i="42"/>
  <c r="J19" i="42"/>
  <c r="I19" i="42"/>
  <c r="H19" i="42"/>
  <c r="G19" i="42"/>
  <c r="F19" i="42"/>
  <c r="E19" i="42"/>
  <c r="D19" i="42"/>
  <c r="C19" i="42"/>
  <c r="P18" i="42"/>
  <c r="N18" i="42"/>
  <c r="M18" i="42"/>
  <c r="L18" i="42"/>
  <c r="K18" i="42"/>
  <c r="J18" i="42"/>
  <c r="I18" i="42"/>
  <c r="H18" i="42"/>
  <c r="G18" i="42"/>
  <c r="F18" i="42"/>
  <c r="E18" i="42"/>
  <c r="D18" i="42"/>
  <c r="C18" i="42"/>
  <c r="P17" i="42"/>
  <c r="N17" i="42"/>
  <c r="M17" i="42"/>
  <c r="L17" i="42"/>
  <c r="K17" i="42"/>
  <c r="J17" i="42"/>
  <c r="I17" i="42"/>
  <c r="H17" i="42"/>
  <c r="G17" i="42"/>
  <c r="F17" i="42"/>
  <c r="E17" i="42"/>
  <c r="D17" i="42"/>
  <c r="C17" i="42"/>
  <c r="P16" i="42"/>
  <c r="N16" i="42"/>
  <c r="M16" i="42"/>
  <c r="L16" i="42"/>
  <c r="K16" i="42"/>
  <c r="J16" i="42"/>
  <c r="I16" i="42"/>
  <c r="H16" i="42"/>
  <c r="G16" i="42"/>
  <c r="F16" i="42"/>
  <c r="E16" i="42"/>
  <c r="D16" i="42"/>
  <c r="C16" i="42"/>
  <c r="P15" i="42"/>
  <c r="N15" i="42"/>
  <c r="M15" i="42"/>
  <c r="L15" i="42"/>
  <c r="K15" i="42"/>
  <c r="J15" i="42"/>
  <c r="I15" i="42"/>
  <c r="H15" i="42"/>
  <c r="G15" i="42"/>
  <c r="F15" i="42"/>
  <c r="E15" i="42"/>
  <c r="D15" i="42"/>
  <c r="C15" i="42"/>
  <c r="P14" i="42"/>
  <c r="N14" i="42"/>
  <c r="M14" i="42"/>
  <c r="L14" i="42"/>
  <c r="K14" i="42"/>
  <c r="J14" i="42"/>
  <c r="I14" i="42"/>
  <c r="H14" i="42"/>
  <c r="G14" i="42"/>
  <c r="F14" i="42"/>
  <c r="E14" i="42"/>
  <c r="D14" i="42"/>
  <c r="C14" i="42"/>
  <c r="P13" i="42"/>
  <c r="N13" i="42"/>
  <c r="M13" i="42"/>
  <c r="L13" i="42"/>
  <c r="K13" i="42"/>
  <c r="J13" i="42"/>
  <c r="I13" i="42"/>
  <c r="H13" i="42"/>
  <c r="G13" i="42"/>
  <c r="F13" i="42"/>
  <c r="E13" i="42"/>
  <c r="D13" i="42"/>
  <c r="C13" i="42"/>
  <c r="P12" i="42"/>
  <c r="N12" i="42"/>
  <c r="M12" i="42"/>
  <c r="L12" i="42"/>
  <c r="K12" i="42"/>
  <c r="J12" i="42"/>
  <c r="I12" i="42"/>
  <c r="H12" i="42"/>
  <c r="G12" i="42"/>
  <c r="F12" i="42"/>
  <c r="E12" i="42"/>
  <c r="D12" i="42"/>
  <c r="C12" i="42"/>
  <c r="P11" i="42"/>
  <c r="N11" i="42"/>
  <c r="M11" i="42"/>
  <c r="L11" i="42"/>
  <c r="K11" i="42"/>
  <c r="J11" i="42"/>
  <c r="I11" i="42"/>
  <c r="H11" i="42"/>
  <c r="G11" i="42"/>
  <c r="F11" i="42"/>
  <c r="E11" i="42"/>
  <c r="D11" i="42"/>
  <c r="C11" i="42"/>
  <c r="P10" i="42"/>
  <c r="N10" i="42"/>
  <c r="M10" i="42"/>
  <c r="L10" i="42"/>
  <c r="K10" i="42"/>
  <c r="J10" i="42"/>
  <c r="I10" i="42"/>
  <c r="H10" i="42"/>
  <c r="G10" i="42"/>
  <c r="F10" i="42"/>
  <c r="E10" i="42"/>
  <c r="C10" i="42"/>
  <c r="P9" i="42"/>
  <c r="N9" i="42"/>
  <c r="M9" i="42"/>
  <c r="L9" i="42"/>
  <c r="K9" i="42"/>
  <c r="J9" i="42"/>
  <c r="I9" i="42"/>
  <c r="H9" i="42"/>
  <c r="G9" i="42"/>
  <c r="D4" i="42"/>
  <c r="B1" i="42"/>
  <c r="V22" i="5"/>
  <c r="V22" i="40" s="1"/>
  <c r="V21" i="5"/>
  <c r="V21" i="40" s="1"/>
  <c r="V20" i="5"/>
  <c r="V20" i="40" s="1"/>
  <c r="V19" i="5"/>
  <c r="V19" i="40" s="1"/>
  <c r="V18" i="5"/>
  <c r="V18" i="40" s="1"/>
  <c r="V17" i="5"/>
  <c r="V17" i="40" s="1"/>
  <c r="V16" i="5"/>
  <c r="V16" i="40" s="1"/>
  <c r="V15" i="5"/>
  <c r="V15" i="40" s="1"/>
  <c r="V14" i="5"/>
  <c r="V14" i="40" s="1"/>
  <c r="V13" i="5"/>
  <c r="V13" i="40" s="1"/>
  <c r="V12" i="5"/>
  <c r="V12" i="40" s="1"/>
  <c r="V11" i="5"/>
  <c r="V11" i="40" s="1"/>
  <c r="U22" i="40"/>
  <c r="S22" i="40"/>
  <c r="U21" i="40"/>
  <c r="S21" i="40"/>
  <c r="U20" i="40"/>
  <c r="S20" i="40"/>
  <c r="U19" i="40"/>
  <c r="S19" i="40"/>
  <c r="U18" i="40"/>
  <c r="S18" i="40"/>
  <c r="U17" i="40"/>
  <c r="S17" i="40"/>
  <c r="U16" i="40"/>
  <c r="S16" i="40"/>
  <c r="U15" i="40"/>
  <c r="S15" i="40"/>
  <c r="U14" i="40"/>
  <c r="S14" i="40"/>
  <c r="U13" i="40"/>
  <c r="S13" i="40"/>
  <c r="U12" i="40"/>
  <c r="S12" i="40"/>
  <c r="U11" i="40"/>
  <c r="S11" i="40"/>
  <c r="D15" i="40"/>
  <c r="N22" i="40"/>
  <c r="M22" i="40"/>
  <c r="L22" i="40"/>
  <c r="K22" i="40"/>
  <c r="J22" i="40"/>
  <c r="I22" i="40"/>
  <c r="G22" i="40"/>
  <c r="F22" i="40"/>
  <c r="E22" i="40"/>
  <c r="D22" i="40"/>
  <c r="C22" i="40"/>
  <c r="N21" i="40"/>
  <c r="M21" i="40"/>
  <c r="L21" i="40"/>
  <c r="K21" i="40"/>
  <c r="J21" i="40"/>
  <c r="I21" i="40"/>
  <c r="H21" i="40"/>
  <c r="G21" i="40"/>
  <c r="F21" i="40"/>
  <c r="E21" i="40"/>
  <c r="D21" i="40"/>
  <c r="C21" i="40"/>
  <c r="N20" i="40"/>
  <c r="M20" i="40"/>
  <c r="L20" i="40"/>
  <c r="K20" i="40"/>
  <c r="J20" i="40"/>
  <c r="I20" i="40"/>
  <c r="H20" i="40"/>
  <c r="G20" i="40"/>
  <c r="F20" i="40"/>
  <c r="E20" i="40"/>
  <c r="D20" i="40"/>
  <c r="C20" i="40"/>
  <c r="N19" i="40"/>
  <c r="M19" i="40"/>
  <c r="L19" i="40"/>
  <c r="K19" i="40"/>
  <c r="J19" i="40"/>
  <c r="I19" i="40"/>
  <c r="H19" i="40"/>
  <c r="G19" i="40"/>
  <c r="F19" i="40"/>
  <c r="E19" i="40"/>
  <c r="D19" i="40"/>
  <c r="C19" i="40"/>
  <c r="N18" i="40"/>
  <c r="M18" i="40"/>
  <c r="L18" i="40"/>
  <c r="K18" i="40"/>
  <c r="J18" i="40"/>
  <c r="I18" i="40"/>
  <c r="H18" i="40"/>
  <c r="G18" i="40"/>
  <c r="F18" i="40"/>
  <c r="E18" i="40"/>
  <c r="D18" i="40"/>
  <c r="C18" i="40"/>
  <c r="N17" i="40"/>
  <c r="M17" i="40"/>
  <c r="L17" i="40"/>
  <c r="K17" i="40"/>
  <c r="J17" i="40"/>
  <c r="I17" i="40"/>
  <c r="H17" i="40"/>
  <c r="G17" i="40"/>
  <c r="F17" i="40"/>
  <c r="E17" i="40"/>
  <c r="D17" i="40"/>
  <c r="C17" i="40"/>
  <c r="N16" i="40"/>
  <c r="M16" i="40"/>
  <c r="L16" i="40"/>
  <c r="K16" i="40"/>
  <c r="J16" i="40"/>
  <c r="I16" i="40"/>
  <c r="H16" i="40"/>
  <c r="G16" i="40"/>
  <c r="F16" i="40"/>
  <c r="E16" i="40"/>
  <c r="D16" i="40"/>
  <c r="C16" i="40"/>
  <c r="N15" i="40"/>
  <c r="M15" i="40"/>
  <c r="L15" i="40"/>
  <c r="K15" i="40"/>
  <c r="J15" i="40"/>
  <c r="I15" i="40"/>
  <c r="H15" i="40"/>
  <c r="G15" i="40"/>
  <c r="F15" i="40"/>
  <c r="E15" i="40"/>
  <c r="C15" i="40"/>
  <c r="N14" i="40"/>
  <c r="M14" i="40"/>
  <c r="L14" i="40"/>
  <c r="K14" i="40"/>
  <c r="J14" i="40"/>
  <c r="I14" i="40"/>
  <c r="H14" i="40"/>
  <c r="G14" i="40"/>
  <c r="F14" i="40"/>
  <c r="E14" i="40"/>
  <c r="D14" i="40"/>
  <c r="C14" i="40"/>
  <c r="N13" i="40"/>
  <c r="M13" i="40"/>
  <c r="L13" i="40"/>
  <c r="K13" i="40"/>
  <c r="J13" i="40"/>
  <c r="I13" i="40"/>
  <c r="H13" i="40"/>
  <c r="G13" i="40"/>
  <c r="F13" i="40"/>
  <c r="E13" i="40"/>
  <c r="D13" i="40"/>
  <c r="C13" i="40"/>
  <c r="N12" i="40"/>
  <c r="M12" i="40"/>
  <c r="L12" i="40"/>
  <c r="K12" i="40"/>
  <c r="J12" i="40"/>
  <c r="I12" i="40"/>
  <c r="H12" i="40"/>
  <c r="G12" i="40"/>
  <c r="F12" i="40"/>
  <c r="E12" i="40"/>
  <c r="D12" i="40"/>
  <c r="C12" i="40"/>
  <c r="M11" i="40"/>
  <c r="L11" i="40"/>
  <c r="K11" i="40"/>
  <c r="J11" i="40"/>
  <c r="I11" i="40"/>
  <c r="G11" i="40"/>
  <c r="F11" i="40"/>
  <c r="E11" i="40"/>
  <c r="C11" i="40"/>
  <c r="D11" i="40"/>
  <c r="P10" i="40"/>
  <c r="N10" i="40"/>
  <c r="M10" i="40"/>
  <c r="L10" i="40"/>
  <c r="K10" i="40"/>
  <c r="J10" i="40"/>
  <c r="I10" i="40"/>
  <c r="H10" i="40"/>
  <c r="G10" i="40"/>
  <c r="D4" i="40"/>
  <c r="B1" i="40"/>
  <c r="O121" i="39"/>
  <c r="N121" i="39"/>
  <c r="M121" i="39"/>
  <c r="L121" i="39"/>
  <c r="K121" i="39"/>
  <c r="O119" i="39"/>
  <c r="N119" i="39"/>
  <c r="M119" i="39"/>
  <c r="L119" i="39"/>
  <c r="K119" i="39"/>
  <c r="J119" i="39"/>
  <c r="D119" i="39"/>
  <c r="O118" i="39"/>
  <c r="N118" i="39"/>
  <c r="M118" i="39"/>
  <c r="L118" i="39"/>
  <c r="K118" i="39"/>
  <c r="J118" i="39"/>
  <c r="D118" i="39"/>
  <c r="O110" i="39"/>
  <c r="N110" i="39"/>
  <c r="M110" i="39"/>
  <c r="L110" i="39"/>
  <c r="K110" i="39"/>
  <c r="O108" i="39"/>
  <c r="N108" i="39"/>
  <c r="M108" i="39"/>
  <c r="L108" i="39"/>
  <c r="K108" i="39"/>
  <c r="J108" i="39"/>
  <c r="E108" i="39"/>
  <c r="O107" i="39"/>
  <c r="N107" i="39"/>
  <c r="M107" i="39"/>
  <c r="L107" i="39"/>
  <c r="K107" i="39"/>
  <c r="J107" i="39"/>
  <c r="E107" i="39"/>
  <c r="O106" i="39"/>
  <c r="N106" i="39"/>
  <c r="M106" i="39"/>
  <c r="L106" i="39"/>
  <c r="K106" i="39"/>
  <c r="J106" i="39"/>
  <c r="E106" i="39"/>
  <c r="O104" i="39"/>
  <c r="N104" i="39"/>
  <c r="M104" i="39"/>
  <c r="L104" i="39"/>
  <c r="K104" i="39"/>
  <c r="J104" i="39"/>
  <c r="E104" i="39"/>
  <c r="O103" i="39"/>
  <c r="N103" i="39"/>
  <c r="M103" i="39"/>
  <c r="L103" i="39"/>
  <c r="K103" i="39"/>
  <c r="J103" i="39"/>
  <c r="E103" i="39"/>
  <c r="O102" i="39"/>
  <c r="N102" i="39"/>
  <c r="M102" i="39"/>
  <c r="L102" i="39"/>
  <c r="K102" i="39"/>
  <c r="J102" i="39"/>
  <c r="E102" i="39"/>
  <c r="O93" i="39"/>
  <c r="N93" i="39"/>
  <c r="M93" i="39"/>
  <c r="L93" i="39"/>
  <c r="K93" i="39"/>
  <c r="O91" i="39"/>
  <c r="N91" i="39"/>
  <c r="M91" i="39"/>
  <c r="L91" i="39"/>
  <c r="K91" i="39"/>
  <c r="O90" i="39"/>
  <c r="N90" i="39"/>
  <c r="M90" i="39"/>
  <c r="L90" i="39"/>
  <c r="K90" i="39"/>
  <c r="O87" i="39"/>
  <c r="N87" i="39"/>
  <c r="M87" i="39"/>
  <c r="L87" i="39"/>
  <c r="K87" i="39"/>
  <c r="J87" i="39"/>
  <c r="F87" i="39"/>
  <c r="O86" i="39"/>
  <c r="N86" i="39"/>
  <c r="M86" i="39"/>
  <c r="L86" i="39"/>
  <c r="K86" i="39"/>
  <c r="J86" i="39"/>
  <c r="F86" i="39"/>
  <c r="O85" i="39"/>
  <c r="N85" i="39"/>
  <c r="M85" i="39"/>
  <c r="L85" i="39"/>
  <c r="K85" i="39"/>
  <c r="J85" i="39"/>
  <c r="F85" i="39"/>
  <c r="O82" i="39"/>
  <c r="N82" i="39"/>
  <c r="M82" i="39"/>
  <c r="L82" i="39"/>
  <c r="K82" i="39"/>
  <c r="J82" i="39"/>
  <c r="F82" i="39"/>
  <c r="O81" i="39"/>
  <c r="N81" i="39"/>
  <c r="M81" i="39"/>
  <c r="L81" i="39"/>
  <c r="K81" i="39"/>
  <c r="J81" i="39"/>
  <c r="F81" i="39"/>
  <c r="O80" i="39"/>
  <c r="N80" i="39"/>
  <c r="M80" i="39"/>
  <c r="L80" i="39"/>
  <c r="K80" i="39"/>
  <c r="J80" i="39"/>
  <c r="F80" i="39"/>
  <c r="O77" i="39"/>
  <c r="N77" i="39"/>
  <c r="M77" i="39"/>
  <c r="L77" i="39"/>
  <c r="K77" i="39"/>
  <c r="J77" i="39"/>
  <c r="F77" i="39"/>
  <c r="O76" i="39"/>
  <c r="N76" i="39"/>
  <c r="M76" i="39"/>
  <c r="L76" i="39"/>
  <c r="K76" i="39"/>
  <c r="J76" i="39"/>
  <c r="F76" i="39"/>
  <c r="O75" i="39"/>
  <c r="N75" i="39"/>
  <c r="M75" i="39"/>
  <c r="L75" i="39"/>
  <c r="K75" i="39"/>
  <c r="J75" i="39"/>
  <c r="F75" i="39"/>
  <c r="O71" i="39"/>
  <c r="N71" i="39"/>
  <c r="M71" i="39"/>
  <c r="L71" i="39"/>
  <c r="K71" i="39"/>
  <c r="J71" i="39"/>
  <c r="F71" i="39"/>
  <c r="O70" i="39"/>
  <c r="N70" i="39"/>
  <c r="M70" i="39"/>
  <c r="L70" i="39"/>
  <c r="K70" i="39"/>
  <c r="J70" i="39"/>
  <c r="F70" i="39"/>
  <c r="O69" i="39"/>
  <c r="N69" i="39"/>
  <c r="M69" i="39"/>
  <c r="L69" i="39"/>
  <c r="K69" i="39"/>
  <c r="J69" i="39"/>
  <c r="F69" i="39"/>
  <c r="O66" i="39"/>
  <c r="N66" i="39"/>
  <c r="M66" i="39"/>
  <c r="L66" i="39"/>
  <c r="K66" i="39"/>
  <c r="J66" i="39"/>
  <c r="F66" i="39"/>
  <c r="O65" i="39"/>
  <c r="N65" i="39"/>
  <c r="M65" i="39"/>
  <c r="L65" i="39"/>
  <c r="K65" i="39"/>
  <c r="J65" i="39"/>
  <c r="F65" i="39"/>
  <c r="O64" i="39"/>
  <c r="N64" i="39"/>
  <c r="M64" i="39"/>
  <c r="L64" i="39"/>
  <c r="K64" i="39"/>
  <c r="J64" i="39"/>
  <c r="F64" i="39"/>
  <c r="O61" i="39"/>
  <c r="N61" i="39"/>
  <c r="M61" i="39"/>
  <c r="L61" i="39"/>
  <c r="K61" i="39"/>
  <c r="J61" i="39"/>
  <c r="O60" i="39"/>
  <c r="N60" i="39"/>
  <c r="M60" i="39"/>
  <c r="L60" i="39"/>
  <c r="K60" i="39"/>
  <c r="J60" i="39"/>
  <c r="F60" i="39"/>
  <c r="O59" i="39"/>
  <c r="N59" i="39"/>
  <c r="M59" i="39"/>
  <c r="L59" i="39"/>
  <c r="K59" i="39"/>
  <c r="J59" i="39"/>
  <c r="O58" i="39"/>
  <c r="N58" i="39"/>
  <c r="M58" i="39"/>
  <c r="L58" i="39"/>
  <c r="K58" i="39"/>
  <c r="J58" i="39"/>
  <c r="O57" i="39"/>
  <c r="N57" i="39"/>
  <c r="M57" i="39"/>
  <c r="L57" i="39"/>
  <c r="K57" i="39"/>
  <c r="J57" i="39"/>
  <c r="O56" i="39"/>
  <c r="N56" i="39"/>
  <c r="M56" i="39"/>
  <c r="L56" i="39"/>
  <c r="K56" i="39"/>
  <c r="J56" i="39"/>
  <c r="H56" i="39"/>
  <c r="O55" i="39"/>
  <c r="N55" i="39"/>
  <c r="M55" i="39"/>
  <c r="L55" i="39"/>
  <c r="K55" i="39"/>
  <c r="J55" i="39"/>
  <c r="H55" i="39"/>
  <c r="O54" i="39"/>
  <c r="N54" i="39"/>
  <c r="M54" i="39"/>
  <c r="L54" i="39"/>
  <c r="K54" i="39"/>
  <c r="J54" i="39"/>
  <c r="F54" i="39"/>
  <c r="O53" i="39"/>
  <c r="N53" i="39"/>
  <c r="M53" i="39"/>
  <c r="L53" i="39"/>
  <c r="K53" i="39"/>
  <c r="J53" i="39"/>
  <c r="F53" i="39"/>
  <c r="O52" i="39"/>
  <c r="N52" i="39"/>
  <c r="M52" i="39"/>
  <c r="L52" i="39"/>
  <c r="K52" i="39"/>
  <c r="J52" i="39"/>
  <c r="F52" i="39"/>
  <c r="J41" i="39"/>
  <c r="I41" i="39"/>
  <c r="J40" i="39"/>
  <c r="I40" i="39"/>
  <c r="P33" i="39"/>
  <c r="J33" i="39"/>
  <c r="P32" i="39"/>
  <c r="P31" i="39"/>
  <c r="P30" i="39"/>
  <c r="O30" i="39"/>
  <c r="N30" i="39"/>
  <c r="M30" i="39"/>
  <c r="L30" i="39"/>
  <c r="K30" i="39"/>
  <c r="P29" i="39"/>
  <c r="O29" i="39"/>
  <c r="N29" i="39"/>
  <c r="M29" i="39"/>
  <c r="L29" i="39"/>
  <c r="K29" i="39"/>
  <c r="P28" i="39"/>
  <c r="O28" i="39"/>
  <c r="N28" i="39"/>
  <c r="M28" i="39"/>
  <c r="L28" i="39"/>
  <c r="K28" i="39"/>
  <c r="P27" i="39"/>
  <c r="O27" i="39"/>
  <c r="N27" i="39"/>
  <c r="M27" i="39"/>
  <c r="L27" i="39"/>
  <c r="K27" i="39"/>
  <c r="P26" i="39"/>
  <c r="J25" i="39"/>
  <c r="O24" i="39"/>
  <c r="N24" i="39"/>
  <c r="M24" i="39"/>
  <c r="L24" i="39"/>
  <c r="K24" i="39"/>
  <c r="J24" i="39"/>
  <c r="O23" i="39"/>
  <c r="N23" i="39"/>
  <c r="M23" i="39"/>
  <c r="L23" i="39"/>
  <c r="K23" i="39"/>
  <c r="J23" i="39"/>
  <c r="P22" i="39"/>
  <c r="J21" i="39"/>
  <c r="O20" i="39"/>
  <c r="N20" i="39"/>
  <c r="M20" i="39"/>
  <c r="L20" i="39"/>
  <c r="K20" i="39"/>
  <c r="J20" i="39"/>
  <c r="J19" i="39"/>
  <c r="P18" i="39"/>
  <c r="J18" i="39"/>
  <c r="P17" i="39"/>
  <c r="O17" i="39"/>
  <c r="N17" i="39"/>
  <c r="M17" i="39"/>
  <c r="L17" i="39"/>
  <c r="K17" i="39"/>
  <c r="J17" i="39"/>
  <c r="P16" i="39"/>
  <c r="O16" i="39"/>
  <c r="N16" i="39"/>
  <c r="M16" i="39"/>
  <c r="K16" i="39"/>
  <c r="J16" i="39"/>
  <c r="P15" i="39"/>
  <c r="O15" i="39"/>
  <c r="N15" i="39"/>
  <c r="M15" i="39"/>
  <c r="L15" i="39"/>
  <c r="K15" i="39"/>
  <c r="J15" i="39"/>
  <c r="J14" i="39"/>
  <c r="P13" i="39"/>
  <c r="O13" i="39"/>
  <c r="N13" i="39"/>
  <c r="M13" i="39"/>
  <c r="J13" i="39"/>
  <c r="H4" i="39"/>
  <c r="B1" i="39"/>
  <c r="E4" i="38"/>
  <c r="B1" i="38"/>
  <c r="D4" i="37" l="1"/>
  <c r="B1" i="37"/>
  <c r="C8" i="7"/>
  <c r="G8" i="7"/>
  <c r="P9" i="14"/>
  <c r="N9" i="14"/>
  <c r="M9" i="14"/>
  <c r="L9" i="14"/>
  <c r="K9" i="14"/>
  <c r="J9" i="14"/>
  <c r="I9" i="14"/>
  <c r="H9" i="14"/>
  <c r="G9" i="14"/>
  <c r="M10" i="5"/>
  <c r="L10" i="5"/>
  <c r="K10" i="5"/>
  <c r="J10" i="5"/>
  <c r="I10" i="5"/>
  <c r="H10" i="5"/>
  <c r="G10" i="5"/>
  <c r="L8" i="7"/>
  <c r="J8" i="7"/>
  <c r="I8" i="7"/>
  <c r="H8" i="7"/>
  <c r="F8" i="7"/>
  <c r="E8" i="7"/>
  <c r="D8" i="7"/>
  <c r="L7" i="13"/>
  <c r="K7" i="13"/>
  <c r="J7" i="13"/>
  <c r="I7" i="13"/>
  <c r="H7" i="13"/>
  <c r="G7" i="13"/>
  <c r="F7" i="13"/>
  <c r="E7" i="13"/>
  <c r="A11" i="36"/>
  <c r="A15" i="36" s="1"/>
  <c r="A19" i="36" s="1"/>
  <c r="A50" i="36" s="1"/>
  <c r="A59" i="36" s="1"/>
  <c r="A72" i="36" s="1"/>
  <c r="A77" i="36" s="1"/>
  <c r="B1" i="14"/>
  <c r="A83" i="36" l="1"/>
  <c r="A100" i="36" s="1"/>
  <c r="A119" i="36" s="1"/>
  <c r="A129" i="36" s="1"/>
  <c r="A134" i="36" s="1"/>
  <c r="A139" i="36" s="1"/>
  <c r="A144" i="36" s="1"/>
  <c r="A151" i="36" s="1"/>
  <c r="A160" i="36" s="1"/>
  <c r="A169" i="36" s="1"/>
  <c r="A181" i="36" s="1"/>
  <c r="A185" i="36" s="1"/>
  <c r="A195" i="36" s="1"/>
  <c r="A201" i="36" s="1"/>
  <c r="A206" i="36" s="1"/>
  <c r="A211" i="36" s="1"/>
  <c r="A228" i="36" s="1"/>
  <c r="A234" i="36" s="1"/>
  <c r="A240" i="36" s="1"/>
  <c r="A245" i="36" s="1"/>
  <c r="A254" i="36" s="1"/>
  <c r="B1" i="28"/>
  <c r="B1" i="30"/>
  <c r="B1" i="10"/>
  <c r="B1" i="29"/>
  <c r="B1" i="7"/>
  <c r="B1" i="13"/>
  <c r="B3" i="34"/>
  <c r="B1" i="5"/>
  <c r="B3" i="35"/>
  <c r="H65" i="30" l="1"/>
  <c r="H65" i="38" s="1"/>
  <c r="H62" i="30"/>
  <c r="H62" i="38" s="1"/>
  <c r="H59" i="30"/>
  <c r="H59" i="38" s="1"/>
  <c r="H56" i="30"/>
  <c r="H56" i="38" s="1"/>
  <c r="H53" i="30"/>
  <c r="H53" i="38" s="1"/>
  <c r="H50" i="30"/>
  <c r="H50" i="38" s="1"/>
  <c r="H41" i="30"/>
  <c r="H41" i="38" s="1"/>
  <c r="H38" i="30"/>
  <c r="H38" i="38" s="1"/>
  <c r="H35" i="30"/>
  <c r="H35" i="38" s="1"/>
  <c r="H32" i="30"/>
  <c r="H32" i="38" s="1"/>
  <c r="H29" i="30"/>
  <c r="H29" i="38" s="1"/>
  <c r="H26" i="30"/>
  <c r="H26" i="38" s="1"/>
  <c r="H23" i="30"/>
  <c r="H23" i="38" s="1"/>
  <c r="H20" i="30"/>
  <c r="H20" i="38" s="1"/>
  <c r="H17" i="30"/>
  <c r="H17" i="38" s="1"/>
  <c r="H14" i="38"/>
  <c r="I42" i="39" l="1"/>
  <c r="K105" i="39" l="1"/>
  <c r="K101" i="39"/>
  <c r="K67" i="25"/>
  <c r="K67" i="39" s="1"/>
  <c r="O62" i="25"/>
  <c r="K33" i="39"/>
  <c r="K32" i="39"/>
  <c r="P24" i="39"/>
  <c r="P23" i="39"/>
  <c r="O62" i="39" l="1"/>
  <c r="K122" i="25"/>
  <c r="K122" i="39" s="1"/>
  <c r="K120" i="39"/>
  <c r="K88" i="25"/>
  <c r="K88" i="39" s="1"/>
  <c r="E4" i="28" l="1"/>
  <c r="D4" i="14"/>
  <c r="D4" i="5"/>
  <c r="D4" i="13"/>
  <c r="D5" i="35"/>
  <c r="E4" i="30"/>
  <c r="D4" i="29"/>
  <c r="J42" i="39"/>
  <c r="O32" i="25"/>
  <c r="O32" i="39" s="1"/>
  <c r="K130" i="25"/>
  <c r="K130" i="39" s="1"/>
  <c r="K129" i="25"/>
  <c r="K129" i="39" s="1"/>
  <c r="O105" i="39"/>
  <c r="N105" i="39"/>
  <c r="M105" i="39"/>
  <c r="L105" i="39"/>
  <c r="N101" i="39"/>
  <c r="M101" i="39"/>
  <c r="L101" i="39"/>
  <c r="O88" i="25"/>
  <c r="O88" i="39" s="1"/>
  <c r="N88" i="25"/>
  <c r="N88" i="39" s="1"/>
  <c r="M88" i="25"/>
  <c r="M88" i="39" s="1"/>
  <c r="L88" i="25"/>
  <c r="L88" i="39" s="1"/>
  <c r="O83" i="25"/>
  <c r="O83" i="39" s="1"/>
  <c r="N83" i="25"/>
  <c r="N83" i="39" s="1"/>
  <c r="M83" i="25"/>
  <c r="M83" i="39" s="1"/>
  <c r="L83" i="25"/>
  <c r="L83" i="39" s="1"/>
  <c r="K83" i="25"/>
  <c r="K83" i="39" s="1"/>
  <c r="O78" i="25"/>
  <c r="O78" i="39" s="1"/>
  <c r="N78" i="25"/>
  <c r="N78" i="39" s="1"/>
  <c r="M78" i="25"/>
  <c r="M78" i="39" s="1"/>
  <c r="L78" i="25"/>
  <c r="L78" i="39" s="1"/>
  <c r="K78" i="25"/>
  <c r="K78" i="39" s="1"/>
  <c r="O72" i="25"/>
  <c r="O72" i="39" s="1"/>
  <c r="N72" i="25"/>
  <c r="N72" i="39" s="1"/>
  <c r="M72" i="25"/>
  <c r="M72" i="39" s="1"/>
  <c r="L72" i="25"/>
  <c r="L72" i="39" s="1"/>
  <c r="K72" i="25"/>
  <c r="K72" i="39" s="1"/>
  <c r="O67" i="25"/>
  <c r="N67" i="25"/>
  <c r="N67" i="39" s="1"/>
  <c r="M67" i="25"/>
  <c r="M67" i="39" s="1"/>
  <c r="L67" i="25"/>
  <c r="L67" i="39" s="1"/>
  <c r="N62" i="25"/>
  <c r="N62" i="39" s="1"/>
  <c r="M62" i="25"/>
  <c r="M62" i="39" s="1"/>
  <c r="L62" i="25"/>
  <c r="L62" i="39" s="1"/>
  <c r="K62" i="25"/>
  <c r="L32" i="39"/>
  <c r="K131" i="25"/>
  <c r="K131" i="39" s="1"/>
  <c r="P14" i="39"/>
  <c r="M109" i="25"/>
  <c r="M111" i="25" s="1"/>
  <c r="K109" i="25"/>
  <c r="O33" i="25"/>
  <c r="L130" i="25"/>
  <c r="L130" i="39" s="1"/>
  <c r="M31" i="39"/>
  <c r="O130" i="25" l="1"/>
  <c r="O130" i="39" s="1"/>
  <c r="K109" i="39"/>
  <c r="K111" i="25"/>
  <c r="O101" i="39"/>
  <c r="M122" i="25"/>
  <c r="M120" i="39"/>
  <c r="L131" i="25"/>
  <c r="L131" i="39" s="1"/>
  <c r="L33" i="39"/>
  <c r="M130" i="25"/>
  <c r="M130" i="39" s="1"/>
  <c r="M32" i="39"/>
  <c r="N122" i="25"/>
  <c r="N120" i="39"/>
  <c r="K31" i="39"/>
  <c r="K14" i="39"/>
  <c r="O122" i="25"/>
  <c r="O120" i="39"/>
  <c r="O67" i="39"/>
  <c r="N131" i="25"/>
  <c r="N131" i="39" s="1"/>
  <c r="N33" i="39"/>
  <c r="L14" i="39"/>
  <c r="K50" i="25"/>
  <c r="K50" i="39" s="1"/>
  <c r="K62" i="39"/>
  <c r="M21" i="39"/>
  <c r="M14" i="39"/>
  <c r="M131" i="25"/>
  <c r="M131" i="39" s="1"/>
  <c r="M33" i="39"/>
  <c r="O131" i="25"/>
  <c r="O131" i="39" s="1"/>
  <c r="M18" i="39"/>
  <c r="N19" i="39"/>
  <c r="N14" i="39"/>
  <c r="N130" i="25"/>
  <c r="N130" i="39" s="1"/>
  <c r="N32" i="39"/>
  <c r="O18" i="39"/>
  <c r="O14" i="39"/>
  <c r="M109" i="39"/>
  <c r="L122" i="25"/>
  <c r="L120" i="39"/>
  <c r="L109" i="25"/>
  <c r="L111" i="25" s="1"/>
  <c r="N109" i="25"/>
  <c r="N111" i="25" s="1"/>
  <c r="N73" i="25"/>
  <c r="N73" i="39" s="1"/>
  <c r="N31" i="39"/>
  <c r="M73" i="25"/>
  <c r="M73" i="39" s="1"/>
  <c r="O109" i="25"/>
  <c r="N50" i="25"/>
  <c r="L73" i="25"/>
  <c r="L73" i="39" s="1"/>
  <c r="O31" i="25"/>
  <c r="O31" i="39" s="1"/>
  <c r="M50" i="25"/>
  <c r="K73" i="25"/>
  <c r="O73" i="25"/>
  <c r="L50" i="25"/>
  <c r="L50" i="39" s="1"/>
  <c r="K18" i="39"/>
  <c r="N18" i="39"/>
  <c r="L18" i="39"/>
  <c r="L31" i="39"/>
  <c r="O19" i="25"/>
  <c r="P19" i="25" s="1"/>
  <c r="K41" i="39" l="1"/>
  <c r="K42" i="25"/>
  <c r="K42" i="39" s="1"/>
  <c r="O111" i="25"/>
  <c r="P104" i="25"/>
  <c r="P104" i="39" s="1"/>
  <c r="P103" i="25"/>
  <c r="P103" i="39" s="1"/>
  <c r="P102" i="25"/>
  <c r="P102" i="39" s="1"/>
  <c r="P108" i="25"/>
  <c r="P108" i="39" s="1"/>
  <c r="P107" i="25"/>
  <c r="P107" i="39" s="1"/>
  <c r="P106" i="25"/>
  <c r="P106" i="39" s="1"/>
  <c r="P105" i="25"/>
  <c r="P105" i="39" s="1"/>
  <c r="P101" i="25"/>
  <c r="P101" i="39" s="1"/>
  <c r="P19" i="39"/>
  <c r="O50" i="39"/>
  <c r="O19" i="39"/>
  <c r="N21" i="39"/>
  <c r="M19" i="39"/>
  <c r="L21" i="39"/>
  <c r="L22" i="39"/>
  <c r="K89" i="25"/>
  <c r="K73" i="39"/>
  <c r="O89" i="25"/>
  <c r="O92" i="25" s="1"/>
  <c r="O94" i="25" s="1"/>
  <c r="O73" i="39"/>
  <c r="M89" i="25"/>
  <c r="M50" i="39"/>
  <c r="N109" i="39"/>
  <c r="K128" i="25"/>
  <c r="K128" i="39" s="1"/>
  <c r="K111" i="39"/>
  <c r="N129" i="25"/>
  <c r="N129" i="39" s="1"/>
  <c r="N122" i="39"/>
  <c r="M22" i="39"/>
  <c r="L109" i="39"/>
  <c r="L129" i="25"/>
  <c r="L129" i="39" s="1"/>
  <c r="L122" i="39"/>
  <c r="M25" i="39"/>
  <c r="L19" i="39"/>
  <c r="O129" i="25"/>
  <c r="O129" i="39" s="1"/>
  <c r="O122" i="39"/>
  <c r="N89" i="25"/>
  <c r="N50" i="39"/>
  <c r="M128" i="25"/>
  <c r="M128" i="39" s="1"/>
  <c r="M111" i="39"/>
  <c r="O109" i="39"/>
  <c r="M129" i="25"/>
  <c r="M129" i="39" s="1"/>
  <c r="M122" i="39"/>
  <c r="N22" i="39"/>
  <c r="L26" i="39"/>
  <c r="K19" i="39"/>
  <c r="L89" i="25"/>
  <c r="O21" i="25"/>
  <c r="P21" i="25" s="1"/>
  <c r="P82" i="25" l="1"/>
  <c r="P82" i="39" s="1"/>
  <c r="P72" i="25"/>
  <c r="P72" i="39" s="1"/>
  <c r="P62" i="25"/>
  <c r="P62" i="39" s="1"/>
  <c r="P54" i="25"/>
  <c r="P54" i="39" s="1"/>
  <c r="P81" i="25"/>
  <c r="P81" i="39" s="1"/>
  <c r="P61" i="25"/>
  <c r="P61" i="39" s="1"/>
  <c r="P53" i="25"/>
  <c r="P53" i="39" s="1"/>
  <c r="P71" i="25"/>
  <c r="P71" i="39" s="1"/>
  <c r="P70" i="25"/>
  <c r="P70" i="39" s="1"/>
  <c r="P52" i="39"/>
  <c r="P88" i="25"/>
  <c r="P88" i="39" s="1"/>
  <c r="P78" i="25"/>
  <c r="P78" i="39" s="1"/>
  <c r="P69" i="25"/>
  <c r="P69" i="39" s="1"/>
  <c r="P59" i="25"/>
  <c r="P59" i="39" s="1"/>
  <c r="P77" i="25"/>
  <c r="P77" i="39" s="1"/>
  <c r="P58" i="25"/>
  <c r="P58" i="39" s="1"/>
  <c r="P87" i="25"/>
  <c r="P87" i="39" s="1"/>
  <c r="P83" i="25"/>
  <c r="P83" i="39" s="1"/>
  <c r="P73" i="25"/>
  <c r="P73" i="39" s="1"/>
  <c r="P55" i="25"/>
  <c r="P55" i="39" s="1"/>
  <c r="P86" i="25"/>
  <c r="P86" i="39" s="1"/>
  <c r="P76" i="25"/>
  <c r="P76" i="39" s="1"/>
  <c r="P66" i="25"/>
  <c r="P66" i="39" s="1"/>
  <c r="P57" i="25"/>
  <c r="P57" i="39" s="1"/>
  <c r="P80" i="25"/>
  <c r="P80" i="39" s="1"/>
  <c r="P85" i="25"/>
  <c r="P85" i="39" s="1"/>
  <c r="P75" i="25"/>
  <c r="P75" i="39" s="1"/>
  <c r="P65" i="25"/>
  <c r="P65" i="39" s="1"/>
  <c r="P56" i="25"/>
  <c r="P56" i="39" s="1"/>
  <c r="P60" i="25"/>
  <c r="P60" i="39" s="1"/>
  <c r="P64" i="25"/>
  <c r="P64" i="39" s="1"/>
  <c r="P67" i="25"/>
  <c r="P67" i="39" s="1"/>
  <c r="P50" i="25"/>
  <c r="P50" i="39" s="1"/>
  <c r="O89" i="39"/>
  <c r="O22" i="25"/>
  <c r="O22" i="39" s="1"/>
  <c r="O21" i="39"/>
  <c r="M92" i="25"/>
  <c r="M94" i="25" s="1"/>
  <c r="M89" i="39"/>
  <c r="N92" i="25"/>
  <c r="N94" i="25" s="1"/>
  <c r="N89" i="39"/>
  <c r="L25" i="39"/>
  <c r="K92" i="25"/>
  <c r="K94" i="25" s="1"/>
  <c r="K89" i="39"/>
  <c r="L128" i="25"/>
  <c r="L128" i="39" s="1"/>
  <c r="L111" i="39"/>
  <c r="M26" i="39"/>
  <c r="O128" i="25"/>
  <c r="O128" i="39" s="1"/>
  <c r="O111" i="39"/>
  <c r="O92" i="39"/>
  <c r="L92" i="25"/>
  <c r="L94" i="25" s="1"/>
  <c r="L89" i="39"/>
  <c r="N128" i="25"/>
  <c r="N128" i="39" s="1"/>
  <c r="N111" i="39"/>
  <c r="N26" i="39"/>
  <c r="N25" i="39"/>
  <c r="K22" i="39"/>
  <c r="K21" i="39"/>
  <c r="P21" i="39"/>
  <c r="O25" i="25"/>
  <c r="P25" i="25" s="1"/>
  <c r="O26" i="25" l="1"/>
  <c r="O26" i="39" s="1"/>
  <c r="O25" i="39"/>
  <c r="M92" i="39"/>
  <c r="L92" i="39"/>
  <c r="K92" i="39"/>
  <c r="N92" i="39"/>
  <c r="O127" i="25"/>
  <c r="O94" i="39"/>
  <c r="K26" i="39"/>
  <c r="K25" i="39"/>
  <c r="P25" i="39"/>
  <c r="O132" i="25" l="1"/>
  <c r="O132" i="39" s="1"/>
  <c r="O127" i="39"/>
  <c r="N127" i="25"/>
  <c r="N94" i="39"/>
  <c r="K94" i="39"/>
  <c r="K127" i="25"/>
  <c r="L127" i="25"/>
  <c r="L94" i="39"/>
  <c r="M127" i="25"/>
  <c r="M94" i="39"/>
  <c r="N132" i="25" l="1"/>
  <c r="N132" i="39" s="1"/>
  <c r="N127" i="39"/>
  <c r="L132" i="25"/>
  <c r="L132" i="39" s="1"/>
  <c r="L127" i="39"/>
  <c r="M132" i="25"/>
  <c r="M132" i="39" s="1"/>
  <c r="M127" i="39"/>
  <c r="K132" i="25"/>
  <c r="K132" i="39" s="1"/>
  <c r="K127" i="39"/>
</calcChain>
</file>

<file path=xl/sharedStrings.xml><?xml version="1.0" encoding="utf-8"?>
<sst xmlns="http://schemas.openxmlformats.org/spreadsheetml/2006/main" count="1272" uniqueCount="659">
  <si>
    <t>非開示版及び開示版の様式（マイクロソフト・エクセル（MS Excel））による作成手順の例</t>
    <phoneticPr fontId="10"/>
  </si>
  <si>
    <r>
      <t>※同封した</t>
    </r>
    <r>
      <rPr>
        <u/>
        <sz val="10"/>
        <rFont val="ＭＳ Ｐゴシック"/>
        <family val="3"/>
        <charset val="128"/>
        <scheme val="major"/>
      </rPr>
      <t>「不当廉売関税の課税に関する調査への協力のお願い」【資料２－３】非開示版及び開示版作成の注意事項・手順等</t>
    </r>
    <r>
      <rPr>
        <sz val="10"/>
        <rFont val="ＭＳ Ｐゴシック"/>
        <family val="3"/>
        <charset val="128"/>
        <scheme val="major"/>
      </rPr>
      <t>参照</t>
    </r>
    <rPh sb="31" eb="33">
      <t>シリョウ</t>
    </rPh>
    <rPh sb="37" eb="41">
      <t>ヒカイジバン</t>
    </rPh>
    <rPh sb="41" eb="42">
      <t>オヨ</t>
    </rPh>
    <rPh sb="43" eb="46">
      <t>カイジバン</t>
    </rPh>
    <rPh sb="46" eb="48">
      <t>サクセイ</t>
    </rPh>
    <rPh sb="49" eb="53">
      <t>チュウイジコウ</t>
    </rPh>
    <rPh sb="54" eb="57">
      <t>テジュントウ</t>
    </rPh>
    <rPh sb="57" eb="59">
      <t>サンショウ</t>
    </rPh>
    <phoneticPr fontId="10"/>
  </si>
  <si>
    <r>
      <rPr>
        <b/>
        <u/>
        <sz val="11"/>
        <rFont val="ＭＳ Ｐゴシック"/>
        <family val="3"/>
        <charset val="128"/>
        <scheme val="major"/>
      </rPr>
      <t>・回答について秘密として取り扱うことを求める場合には、非開示版（当局参照用）及び開示版（閲覧用）の提出が必要です。</t>
    </r>
    <r>
      <rPr>
        <b/>
        <sz val="11"/>
        <rFont val="ＭＳ Ｐゴシック"/>
        <family val="3"/>
        <charset val="128"/>
        <scheme val="major"/>
      </rPr>
      <t xml:space="preserve">
・様式の作成に当たって、数値を秘密扱いとすることが予想されるものについては、数値の要約が自動入力される数式入りのエクセルシート（以下「開示版エクセルシート」という。）を予め用意しています。
・シート名に「（開示版）」と記載のあるものが開示版エクセルシートです。それ以外は非開示版です。
・以下の作成手順の例は、開示版エクセルシートにより要約を作成する場合に参照してください。</t>
    </r>
    <rPh sb="1" eb="3">
      <t>カイトウ</t>
    </rPh>
    <rPh sb="32" eb="34">
      <t>トウキョク</t>
    </rPh>
    <rPh sb="34" eb="36">
      <t>サンショウ</t>
    </rPh>
    <rPh sb="36" eb="37">
      <t>ヨウ</t>
    </rPh>
    <rPh sb="44" eb="47">
      <t>エツランヨウ</t>
    </rPh>
    <rPh sb="49" eb="51">
      <t>テイシュツ</t>
    </rPh>
    <rPh sb="52" eb="54">
      <t>ヒツヨウ</t>
    </rPh>
    <rPh sb="73" eb="75">
      <t>ヒミツ</t>
    </rPh>
    <rPh sb="75" eb="76">
      <t>アツカ</t>
    </rPh>
    <rPh sb="96" eb="98">
      <t>スウチ</t>
    </rPh>
    <rPh sb="101" eb="103">
      <t>ジドウ</t>
    </rPh>
    <rPh sb="103" eb="105">
      <t>ニュウリョク</t>
    </rPh>
    <rPh sb="157" eb="158">
      <t>メイ</t>
    </rPh>
    <rPh sb="161" eb="163">
      <t>カイジ</t>
    </rPh>
    <rPh sb="163" eb="164">
      <t>バン</t>
    </rPh>
    <rPh sb="167" eb="169">
      <t>キサイ</t>
    </rPh>
    <rPh sb="190" eb="192">
      <t>イガイ</t>
    </rPh>
    <rPh sb="193" eb="196">
      <t>ヒカイジ</t>
    </rPh>
    <rPh sb="196" eb="197">
      <t>バン</t>
    </rPh>
    <phoneticPr fontId="46"/>
  </si>
  <si>
    <r>
      <t>●</t>
    </r>
    <r>
      <rPr>
        <b/>
        <u/>
        <sz val="11"/>
        <rFont val="ＭＳ Ｐゴシック"/>
        <family val="3"/>
        <charset val="128"/>
        <scheme val="major"/>
      </rPr>
      <t>要約作成に係る留意点</t>
    </r>
  </si>
  <si>
    <r>
      <t>①</t>
    </r>
    <r>
      <rPr>
        <sz val="7"/>
        <rFont val="ＭＳ Ｐゴシック"/>
        <family val="3"/>
        <charset val="128"/>
        <scheme val="major"/>
      </rPr>
      <t xml:space="preserve">   </t>
    </r>
    <r>
      <rPr>
        <sz val="11"/>
        <rFont val="ＭＳ Ｐゴシック"/>
        <family val="3"/>
        <charset val="128"/>
        <scheme val="major"/>
      </rPr>
      <t>開示版エクセルシートは、数値入力用のエクセルシート（以下「非開示版エクセルシート」という。）と同じ電子ファイルに保存されています。開示版エクセルシートには、非開示版エクセルシートに数値を入力することにより、自動的に数値を要約（レンジ又は指数）する数式が入力されています。その</t>
    </r>
    <r>
      <rPr>
        <sz val="9"/>
        <rFont val="ＭＳ Ｐゴシック"/>
        <family val="3"/>
        <charset val="128"/>
        <scheme val="major"/>
      </rPr>
      <t> </t>
    </r>
    <r>
      <rPr>
        <sz val="11"/>
        <rFont val="ＭＳ Ｐゴシック"/>
        <family val="3"/>
        <charset val="128"/>
        <scheme val="major"/>
      </rPr>
      <t>ため、</t>
    </r>
    <r>
      <rPr>
        <b/>
        <u/>
        <sz val="11"/>
        <rFont val="ＭＳ Ｐゴシック"/>
        <family val="3"/>
        <charset val="128"/>
        <scheme val="major"/>
      </rPr>
      <t>要約の数式を使用されない場合又は要約内容が望ましくない場合は、適宜の要約を作成（直接入力）</t>
    </r>
    <r>
      <rPr>
        <sz val="11"/>
        <rFont val="ＭＳ Ｐゴシック"/>
        <family val="3"/>
        <charset val="128"/>
        <scheme val="major"/>
      </rPr>
      <t>してください。また、</t>
    </r>
    <r>
      <rPr>
        <b/>
        <u/>
        <sz val="11"/>
        <rFont val="ＭＳ Ｐゴシック"/>
        <family val="3"/>
        <charset val="128"/>
        <scheme val="major"/>
      </rPr>
      <t>秘密扱いを希望されない項目は、非開示版と同じ数値を記載（直接入力）</t>
    </r>
    <r>
      <rPr>
        <sz val="11"/>
        <rFont val="ＭＳ Ｐゴシック"/>
        <family val="3"/>
        <charset val="128"/>
        <scheme val="major"/>
      </rPr>
      <t>してください。</t>
    </r>
    <r>
      <rPr>
        <sz val="9"/>
        <rFont val="ＭＳ Ｐゴシック"/>
        <family val="3"/>
        <charset val="128"/>
        <scheme val="major"/>
      </rPr>
      <t>  </t>
    </r>
    <rPh sb="200" eb="202">
      <t>ヒミツ</t>
    </rPh>
    <rPh sb="202" eb="203">
      <t>アツカ</t>
    </rPh>
    <phoneticPr fontId="10"/>
  </si>
  <si>
    <r>
      <t>②  全ての項目に数値を入力した後、数値の要約が全て反映されていることを確認してください。</t>
    </r>
    <r>
      <rPr>
        <b/>
        <u/>
        <sz val="11"/>
        <rFont val="ＭＳ Ｐゴシック"/>
        <family val="3"/>
        <charset val="128"/>
        <scheme val="major"/>
      </rPr>
      <t>要約内容に問題なければ、要約をレンジとする場合は、開示版エクセルシート全体を値形式で貼り付け（シート全体をコピーし、同じシートに値として貼り付け）</t>
    </r>
    <r>
      <rPr>
        <sz val="11"/>
        <rFont val="ＭＳ Ｐゴシック"/>
        <family val="3"/>
        <charset val="128"/>
        <scheme val="major"/>
      </rPr>
      <t>してください。なお、回答データの数値を指数で表示する場合、一番左の期間の数値が「0」のとき開示版の計算結果がエラーとなりますので、最初に実績のある期間を【100】とする指数で算出するよう加工してください。</t>
    </r>
    <rPh sb="84" eb="86">
      <t>ケイシキ</t>
    </rPh>
    <phoneticPr fontId="10"/>
  </si>
  <si>
    <r>
      <t>④  開示版エクセルシートにより要約を作成した場合、開示版のデータを提出する際は、</t>
    </r>
    <r>
      <rPr>
        <b/>
        <u/>
        <sz val="11"/>
        <rFont val="ＭＳ Ｐゴシック"/>
        <family val="3"/>
        <charset val="128"/>
        <scheme val="major"/>
      </rPr>
      <t>ＰＤＦ化したものと併せて、開示版エクセルシートも保存し提出</t>
    </r>
    <r>
      <rPr>
        <sz val="11"/>
        <rFont val="ＭＳ Ｐゴシック"/>
        <family val="3"/>
        <charset val="128"/>
        <scheme val="major"/>
      </rPr>
      <t>してください。なお、開示版エクセルシートの提出にあたっては、</t>
    </r>
    <r>
      <rPr>
        <b/>
        <u/>
        <sz val="11"/>
        <rFont val="ＭＳ Ｐゴシック"/>
        <family val="3"/>
        <charset val="128"/>
        <scheme val="major"/>
      </rPr>
      <t>非開示版エクセルシートと同じ電子ファイルとして保存し提出</t>
    </r>
    <r>
      <rPr>
        <sz val="11"/>
        <rFont val="ＭＳ Ｐゴシック"/>
        <family val="3"/>
        <charset val="128"/>
        <scheme val="major"/>
      </rPr>
      <t>してください。開示版エクセルシートを非開示版エクセルシートと分けて提出する必要はありません。</t>
    </r>
    <phoneticPr fontId="10"/>
  </si>
  <si>
    <t>⑤  ②により一度全体を値形式で貼り付けした後は、非開示版エクセルシートに数値を入力しても開示版エクセルシートには反映しませんので、非開示版エクセルシートを修正した場合は、開示版エクセルシートの該当セルを直接入力で必要な修正をしてください。</t>
    <rPh sb="13" eb="15">
      <t>ケイシキ</t>
    </rPh>
    <phoneticPr fontId="10"/>
  </si>
  <si>
    <t>⑥  非開示版エクセルシートにおいて、必要により行を追加した場合、開示版エクセルシートにおいても、該当行を合わせて追加してください。その場合、追加した行に数式が正しく反映しているか確認のうえ、開示版エクセルシートを作成してください。</t>
    <phoneticPr fontId="10"/>
  </si>
  <si>
    <t>（別添）　様式一覧表</t>
    <rPh sb="1" eb="3">
      <t>ベッテン</t>
    </rPh>
    <rPh sb="5" eb="7">
      <t>ヨウシキ</t>
    </rPh>
    <rPh sb="7" eb="9">
      <t>イチラン</t>
    </rPh>
    <rPh sb="9" eb="10">
      <t>ヒョウ</t>
    </rPh>
    <phoneticPr fontId="10"/>
  </si>
  <si>
    <t>企業名（英語名併記）</t>
    <rPh sb="0" eb="2">
      <t>キギョウ</t>
    </rPh>
    <rPh sb="2" eb="3">
      <t>メイ</t>
    </rPh>
    <phoneticPr fontId="10"/>
  </si>
  <si>
    <t>【提出に当たっての注意事項】</t>
    <rPh sb="1" eb="3">
      <t>テイシュツ</t>
    </rPh>
    <rPh sb="4" eb="5">
      <t>ア</t>
    </rPh>
    <rPh sb="9" eb="11">
      <t>チュウイ</t>
    </rPh>
    <rPh sb="11" eb="13">
      <t>ジコウ</t>
    </rPh>
    <phoneticPr fontId="46"/>
  </si>
  <si>
    <r>
      <t>紙媒体の提出に当たっては、</t>
    </r>
    <r>
      <rPr>
        <u/>
        <sz val="11"/>
        <color theme="1"/>
        <rFont val="ＭＳ Ｐゴシック"/>
        <family val="3"/>
        <charset val="128"/>
      </rPr>
      <t>様式一覧表の後に、回答を記載した各様式を質問項目番号順に並べて提出</t>
    </r>
    <r>
      <rPr>
        <sz val="11"/>
        <color theme="1"/>
        <rFont val="ＭＳ Ｐゴシック"/>
        <family val="3"/>
        <charset val="128"/>
      </rPr>
      <t>してください。</t>
    </r>
    <rPh sb="7" eb="8">
      <t>ア</t>
    </rPh>
    <phoneticPr fontId="10"/>
  </si>
  <si>
    <t>通番</t>
    <rPh sb="0" eb="2">
      <t>ツウバン</t>
    </rPh>
    <phoneticPr fontId="10"/>
  </si>
  <si>
    <t>様式番号
（質問項目番号）</t>
    <rPh sb="0" eb="2">
      <t>ヨウシキ</t>
    </rPh>
    <rPh sb="2" eb="4">
      <t>バンゴウ</t>
    </rPh>
    <rPh sb="6" eb="8">
      <t>シツモン</t>
    </rPh>
    <rPh sb="8" eb="10">
      <t>コウモク</t>
    </rPh>
    <rPh sb="10" eb="12">
      <t>バンゴウ</t>
    </rPh>
    <phoneticPr fontId="10"/>
  </si>
  <si>
    <t>資料
ページ数</t>
    <rPh sb="0" eb="2">
      <t>シリョウ</t>
    </rPh>
    <rPh sb="6" eb="7">
      <t>スウ</t>
    </rPh>
    <phoneticPr fontId="10"/>
  </si>
  <si>
    <t>提出の有無</t>
    <rPh sb="0" eb="2">
      <t>テイシュツ</t>
    </rPh>
    <rPh sb="3" eb="5">
      <t>ウム</t>
    </rPh>
    <phoneticPr fontId="10"/>
  </si>
  <si>
    <t>根拠資料保存場所名称</t>
    <rPh sb="0" eb="2">
      <t>コンキョ</t>
    </rPh>
    <rPh sb="2" eb="4">
      <t>シリョウ</t>
    </rPh>
    <rPh sb="4" eb="6">
      <t>ホゾン</t>
    </rPh>
    <rPh sb="6" eb="8">
      <t>バショ</t>
    </rPh>
    <rPh sb="8" eb="10">
      <t>メイショウ</t>
    </rPh>
    <phoneticPr fontId="10"/>
  </si>
  <si>
    <t>（様式の提出が無い場合は、「提出なし」と記載してください。）</t>
    <phoneticPr fontId="10"/>
  </si>
  <si>
    <t>様式A-1-6</t>
    <rPh sb="0" eb="2">
      <t>ヨウシキ</t>
    </rPh>
    <phoneticPr fontId="10"/>
  </si>
  <si>
    <t>様式A-1-7</t>
    <rPh sb="0" eb="2">
      <t>ヨウシキ</t>
    </rPh>
    <phoneticPr fontId="46"/>
  </si>
  <si>
    <t>様式A-3-2-2</t>
    <rPh sb="0" eb="2">
      <t>ヨウシキ</t>
    </rPh>
    <phoneticPr fontId="10"/>
  </si>
  <si>
    <t>様式A-4-2</t>
    <rPh sb="0" eb="2">
      <t>ヨウシキ</t>
    </rPh>
    <phoneticPr fontId="46"/>
  </si>
  <si>
    <t>様式A-5-2</t>
    <rPh sb="0" eb="2">
      <t>ヨウシキ</t>
    </rPh>
    <phoneticPr fontId="46"/>
  </si>
  <si>
    <t>様式A-6-1</t>
    <rPh sb="0" eb="2">
      <t>ヨウシキ</t>
    </rPh>
    <phoneticPr fontId="46"/>
  </si>
  <si>
    <t>様式A-7-2</t>
    <rPh sb="0" eb="2">
      <t>ヨウシキ</t>
    </rPh>
    <phoneticPr fontId="46"/>
  </si>
  <si>
    <t>様式A-7-3</t>
    <rPh sb="0" eb="2">
      <t>ヨウシキ</t>
    </rPh>
    <phoneticPr fontId="46"/>
  </si>
  <si>
    <t>様式A-8-1</t>
    <rPh sb="0" eb="2">
      <t>ヨウシキ</t>
    </rPh>
    <phoneticPr fontId="46"/>
  </si>
  <si>
    <t>（別添）　添付資料一覧表</t>
    <rPh sb="1" eb="3">
      <t>ベッテン</t>
    </rPh>
    <rPh sb="5" eb="7">
      <t>テンプ</t>
    </rPh>
    <rPh sb="7" eb="9">
      <t>シリョウ</t>
    </rPh>
    <rPh sb="9" eb="11">
      <t>イチラン</t>
    </rPh>
    <rPh sb="11" eb="12">
      <t>ヒョウ</t>
    </rPh>
    <phoneticPr fontId="10"/>
  </si>
  <si>
    <r>
      <t>１．紙媒体の提出に当たっては、</t>
    </r>
    <r>
      <rPr>
        <u/>
        <sz val="11"/>
        <color theme="1"/>
        <rFont val="ＭＳ Ｐゴシック"/>
        <family val="3"/>
        <charset val="128"/>
      </rPr>
      <t>添付資料一覧表の後に、添付資料を質問項目番号順に並べて提出</t>
    </r>
    <r>
      <rPr>
        <sz val="11"/>
        <color theme="1"/>
        <rFont val="ＭＳ Ｐゴシック"/>
        <family val="3"/>
        <charset val="128"/>
      </rPr>
      <t>してください。</t>
    </r>
    <phoneticPr fontId="10"/>
  </si>
  <si>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別途、政令第10条第1項の規定に基づく「証拠」として提出</t>
    </r>
    <r>
      <rPr>
        <sz val="11"/>
        <color theme="1"/>
        <rFont val="ＭＳ Ｐゴシック"/>
        <family val="3"/>
        <charset val="128"/>
      </rPr>
      <t>してください。</t>
    </r>
    <phoneticPr fontId="10"/>
  </si>
  <si>
    <t>３．添付資料の提出に当たっては、資料の上部中央には下記添付資料一覧表に記載の通番を、右肩には質問項目番号を、それぞれ明記してください。 どの質問項目に対する添付資料であるか明示されていない場合、提出したことが認識されない場合があります。</t>
    <rPh sb="10" eb="11">
      <t>ア</t>
    </rPh>
    <phoneticPr fontId="10"/>
  </si>
  <si>
    <t>添付資料番号
（質問項目番号）</t>
    <rPh sb="0" eb="2">
      <t>テンプ</t>
    </rPh>
    <rPh sb="2" eb="4">
      <t>シリョウ</t>
    </rPh>
    <rPh sb="4" eb="6">
      <t>バンゴウ</t>
    </rPh>
    <rPh sb="8" eb="10">
      <t>シツモン</t>
    </rPh>
    <rPh sb="10" eb="12">
      <t>コウモク</t>
    </rPh>
    <rPh sb="12" eb="14">
      <t>バンゴウ</t>
    </rPh>
    <phoneticPr fontId="10"/>
  </si>
  <si>
    <t>添付資料名</t>
    <rPh sb="0" eb="2">
      <t>テンプ</t>
    </rPh>
    <rPh sb="2" eb="4">
      <t>シリョウ</t>
    </rPh>
    <rPh sb="4" eb="5">
      <t>メイ</t>
    </rPh>
    <phoneticPr fontId="10"/>
  </si>
  <si>
    <t>（資料の添付が無い場合は、「添付なし」と記載してください。）</t>
    <rPh sb="1" eb="3">
      <t>シリョウ</t>
    </rPh>
    <rPh sb="4" eb="6">
      <t>テンプ</t>
    </rPh>
    <rPh sb="7" eb="8">
      <t>ナ</t>
    </rPh>
    <rPh sb="9" eb="11">
      <t>バアイ</t>
    </rPh>
    <rPh sb="14" eb="16">
      <t>テンプ</t>
    </rPh>
    <rPh sb="20" eb="22">
      <t>キサイ</t>
    </rPh>
    <phoneticPr fontId="10"/>
  </si>
  <si>
    <t>A-1-6-1</t>
    <phoneticPr fontId="10"/>
  </si>
  <si>
    <t>A-1-6-2</t>
    <phoneticPr fontId="10"/>
  </si>
  <si>
    <t>A-1-7-1</t>
    <phoneticPr fontId="10"/>
  </si>
  <si>
    <t>A-1-7-2</t>
    <phoneticPr fontId="10"/>
  </si>
  <si>
    <t>A-3-2-1①</t>
    <phoneticPr fontId="10"/>
  </si>
  <si>
    <t>A-3-2-1②</t>
    <phoneticPr fontId="10"/>
  </si>
  <si>
    <t>A-3-2-2</t>
    <phoneticPr fontId="10"/>
  </si>
  <si>
    <t>A-3-2-3①</t>
    <phoneticPr fontId="10"/>
  </si>
  <si>
    <t>A-3-2-3②</t>
    <phoneticPr fontId="10"/>
  </si>
  <si>
    <t>A-3-3①</t>
    <phoneticPr fontId="10"/>
  </si>
  <si>
    <t>A-3-3②</t>
    <phoneticPr fontId="10"/>
  </si>
  <si>
    <t>A-3-3③</t>
    <phoneticPr fontId="10"/>
  </si>
  <si>
    <t>A-4-1</t>
    <phoneticPr fontId="10"/>
  </si>
  <si>
    <t>A-5-3</t>
    <phoneticPr fontId="10"/>
  </si>
  <si>
    <t>A-6-2</t>
    <phoneticPr fontId="10"/>
  </si>
  <si>
    <t>A-6-3</t>
  </si>
  <si>
    <t>A-8-2</t>
    <phoneticPr fontId="10"/>
  </si>
  <si>
    <t>A-8-3</t>
  </si>
  <si>
    <t>A-10-1</t>
    <phoneticPr fontId="10"/>
  </si>
  <si>
    <t>A-10-2-1</t>
    <phoneticPr fontId="10"/>
  </si>
  <si>
    <t>A-10-6-1</t>
    <phoneticPr fontId="10"/>
  </si>
  <si>
    <t>A-12</t>
    <phoneticPr fontId="10"/>
  </si>
  <si>
    <t>様式A-1-6 　生産能力・生産量・製造原価（COM）</t>
    <rPh sb="0" eb="2">
      <t>ヨウシキ</t>
    </rPh>
    <rPh sb="14" eb="16">
      <t>セイサン</t>
    </rPh>
    <rPh sb="16" eb="17">
      <t>リョウ</t>
    </rPh>
    <rPh sb="18" eb="20">
      <t>セイゾウ</t>
    </rPh>
    <rPh sb="20" eb="22">
      <t>ゲンカ</t>
    </rPh>
    <phoneticPr fontId="10"/>
  </si>
  <si>
    <t>企業名（英語名併記）</t>
    <phoneticPr fontId="10"/>
  </si>
  <si>
    <t>以下の記載要領に従い、貴社の単独の数値を基礎として、作成してください。</t>
    <phoneticPr fontId="10"/>
  </si>
  <si>
    <t>【生産能力・生産量・製造原価（COM）】</t>
    <phoneticPr fontId="46"/>
  </si>
  <si>
    <t>グレー部分には記載をしないでください。</t>
    <rPh sb="3" eb="5">
      <t>ブブン</t>
    </rPh>
    <rPh sb="7" eb="9">
      <t>キサイ</t>
    </rPh>
    <phoneticPr fontId="46"/>
  </si>
  <si>
    <t>貨物名</t>
    <rPh sb="0" eb="2">
      <t>カモツ</t>
    </rPh>
    <rPh sb="2" eb="3">
      <t>メイ</t>
    </rPh>
    <phoneticPr fontId="46"/>
  </si>
  <si>
    <t>項目</t>
    <rPh sb="0" eb="2">
      <t>コウモク</t>
    </rPh>
    <phoneticPr fontId="46"/>
  </si>
  <si>
    <t>単位</t>
    <rPh sb="0" eb="2">
      <t>タンイ</t>
    </rPh>
    <phoneticPr fontId="46"/>
  </si>
  <si>
    <t>調査対象期間
（2024.1～2024.12）</t>
    <rPh sb="0" eb="2">
      <t>チョウサ</t>
    </rPh>
    <rPh sb="2" eb="4">
      <t>タイショウ</t>
    </rPh>
    <rPh sb="4" eb="6">
      <t>キカン</t>
    </rPh>
    <phoneticPr fontId="46"/>
  </si>
  <si>
    <t>（例）
本社工場</t>
    <rPh sb="1" eb="2">
      <t>レイ</t>
    </rPh>
    <rPh sb="4" eb="6">
      <t>ホンシャ</t>
    </rPh>
    <rPh sb="6" eb="8">
      <t>コウジョウ</t>
    </rPh>
    <phoneticPr fontId="46"/>
  </si>
  <si>
    <t>生産能力 （A）</t>
    <rPh sb="0" eb="2">
      <t>セイサン</t>
    </rPh>
    <rPh sb="2" eb="4">
      <t>ノウリョク</t>
    </rPh>
    <phoneticPr fontId="46"/>
  </si>
  <si>
    <t>kg</t>
    <phoneticPr fontId="46"/>
  </si>
  <si>
    <t>生産量 （B）</t>
    <rPh sb="0" eb="2">
      <t>セイサン</t>
    </rPh>
    <rPh sb="2" eb="3">
      <t>リョウ</t>
    </rPh>
    <phoneticPr fontId="46"/>
  </si>
  <si>
    <t>稼働率 (C)=(B)/(A)</t>
    <phoneticPr fontId="46"/>
  </si>
  <si>
    <t>%</t>
    <phoneticPr fontId="46"/>
  </si>
  <si>
    <t>（例）
第二工場</t>
    <rPh sb="1" eb="2">
      <t>レイ</t>
    </rPh>
    <phoneticPr fontId="46"/>
  </si>
  <si>
    <r>
      <t>生産量 （B）</t>
    </r>
    <r>
      <rPr>
        <sz val="9"/>
        <color theme="1"/>
        <rFont val="ＭＳ Ｐ明朝"/>
        <family val="1"/>
        <charset val="128"/>
      </rPr>
      <t>(様式Eとの一致を確認) (注2)</t>
    </r>
    <rPh sb="0" eb="2">
      <t>セイサン</t>
    </rPh>
    <rPh sb="2" eb="3">
      <t>リョウ</t>
    </rPh>
    <phoneticPr fontId="46"/>
  </si>
  <si>
    <r>
      <t>製造原価（COM）</t>
    </r>
    <r>
      <rPr>
        <sz val="9"/>
        <color theme="1"/>
        <rFont val="ＭＳ Ｐ明朝"/>
        <family val="1"/>
        <charset val="128"/>
      </rPr>
      <t>(様式Eとの一致を確認) (注2)</t>
    </r>
    <rPh sb="0" eb="2">
      <t>セイゾウ</t>
    </rPh>
    <rPh sb="2" eb="4">
      <t>ゲンカ</t>
    </rPh>
    <rPh sb="10" eb="12">
      <t>ヨウシキ</t>
    </rPh>
    <rPh sb="15" eb="17">
      <t>イッチ</t>
    </rPh>
    <rPh sb="18" eb="20">
      <t>カクニン</t>
    </rPh>
    <rPh sb="23" eb="24">
      <t>チュウ</t>
    </rPh>
    <phoneticPr fontId="46"/>
  </si>
  <si>
    <t>通貨単位
（　　　）</t>
    <phoneticPr fontId="46"/>
  </si>
  <si>
    <t>製造原価(COM)</t>
    <rPh sb="0" eb="1">
      <t>セイゾウ</t>
    </rPh>
    <rPh sb="1" eb="3">
      <t>ゲンカ</t>
    </rPh>
    <phoneticPr fontId="46"/>
  </si>
  <si>
    <t>全社合計</t>
    <rPh sb="0" eb="2">
      <t>ゼンシャ</t>
    </rPh>
    <rPh sb="2" eb="4">
      <t>ゴウケイ</t>
    </rPh>
    <phoneticPr fontId="10"/>
  </si>
  <si>
    <t>（注1）工場が複数ある場合には適宜行を追加し回答してください。</t>
    <rPh sb="1" eb="2">
      <t>チュウ</t>
    </rPh>
    <rPh sb="4" eb="6">
      <t>コウジョウ</t>
    </rPh>
    <rPh sb="7" eb="9">
      <t>フクスウ</t>
    </rPh>
    <rPh sb="11" eb="13">
      <t>バアイ</t>
    </rPh>
    <rPh sb="15" eb="17">
      <t>テキギ</t>
    </rPh>
    <rPh sb="17" eb="18">
      <t>ギョウ</t>
    </rPh>
    <rPh sb="19" eb="21">
      <t>ツイカ</t>
    </rPh>
    <rPh sb="22" eb="24">
      <t>カイトウ</t>
    </rPh>
    <phoneticPr fontId="46"/>
  </si>
  <si>
    <t>（注2）調査対象期間  （2024年1月～2024年12月） については、様式Eとの一致を確認のうえ、回答してください。</t>
    <rPh sb="1" eb="2">
      <t>チュウ</t>
    </rPh>
    <rPh sb="25" eb="26">
      <t>ネン</t>
    </rPh>
    <phoneticPr fontId="46"/>
  </si>
  <si>
    <t>【生産能力、生産量、製造原価（COM）の情報源の説明】</t>
    <rPh sb="1" eb="3">
      <t>セイサン</t>
    </rPh>
    <rPh sb="3" eb="5">
      <t>ノウリョク</t>
    </rPh>
    <rPh sb="6" eb="8">
      <t>セイサン</t>
    </rPh>
    <rPh sb="8" eb="9">
      <t>リョウ</t>
    </rPh>
    <rPh sb="10" eb="12">
      <t>セイゾウ</t>
    </rPh>
    <rPh sb="12" eb="14">
      <t>ゲンカ</t>
    </rPh>
    <rPh sb="20" eb="23">
      <t>ジョウホウゲン</t>
    </rPh>
    <rPh sb="24" eb="26">
      <t>セツメイ</t>
    </rPh>
    <phoneticPr fontId="46"/>
  </si>
  <si>
    <t>説明には、必ず情報源のシステム名称（【例】SAP 生産管理モジュール（PP）、SAP原価計算モジュール（CO）等）を含めて回答し、どのようにシステムで出力したのか画面キャプチャを含む資料を、「添付資料A-1-6-1」として、併せて提出してください。</t>
    <rPh sb="0" eb="2">
      <t>セツメイ</t>
    </rPh>
    <rPh sb="5" eb="6">
      <t>カナラ</t>
    </rPh>
    <rPh sb="7" eb="10">
      <t>ジョウホウゲン</t>
    </rPh>
    <rPh sb="15" eb="17">
      <t>メイショウ</t>
    </rPh>
    <rPh sb="19" eb="20">
      <t>レイ</t>
    </rPh>
    <rPh sb="25" eb="27">
      <t>セイサン</t>
    </rPh>
    <rPh sb="27" eb="29">
      <t>カンリ</t>
    </rPh>
    <rPh sb="42" eb="44">
      <t>ゲンカ</t>
    </rPh>
    <rPh sb="44" eb="46">
      <t>ケイサン</t>
    </rPh>
    <rPh sb="55" eb="56">
      <t>ナド</t>
    </rPh>
    <rPh sb="58" eb="59">
      <t>フク</t>
    </rPh>
    <rPh sb="61" eb="63">
      <t>カイトウ</t>
    </rPh>
    <rPh sb="75" eb="77">
      <t>シュツリョク</t>
    </rPh>
    <rPh sb="81" eb="83">
      <t>ガメン</t>
    </rPh>
    <rPh sb="89" eb="90">
      <t>フク</t>
    </rPh>
    <rPh sb="91" eb="93">
      <t>シリョウ</t>
    </rPh>
    <phoneticPr fontId="46"/>
  </si>
  <si>
    <t>＜生産能力＞</t>
    <rPh sb="1" eb="3">
      <t>セイサン</t>
    </rPh>
    <rPh sb="3" eb="5">
      <t>ノウリョク</t>
    </rPh>
    <phoneticPr fontId="46"/>
  </si>
  <si>
    <t>＜生産量＞</t>
    <rPh sb="1" eb="3">
      <t>セイサン</t>
    </rPh>
    <rPh sb="3" eb="4">
      <t>リョウ</t>
    </rPh>
    <phoneticPr fontId="46"/>
  </si>
  <si>
    <t>＜製造原価（COM）＞</t>
    <rPh sb="1" eb="3">
      <t>セイゾウ</t>
    </rPh>
    <rPh sb="3" eb="5">
      <t>ゲンカ</t>
    </rPh>
    <phoneticPr fontId="46"/>
  </si>
  <si>
    <t>①　生産品目名</t>
    <phoneticPr fontId="46"/>
  </si>
  <si>
    <t>②　①の生産品の直接材料費（金額）</t>
    <phoneticPr fontId="46"/>
  </si>
  <si>
    <t>③　①の生産品の直接労務費（金額）</t>
    <phoneticPr fontId="46"/>
  </si>
  <si>
    <t>④　①の生産品の直接経費（金額）</t>
    <phoneticPr fontId="46"/>
  </si>
  <si>
    <t>⑤　①の生産品の製造間接費（金額）</t>
    <phoneticPr fontId="46"/>
  </si>
  <si>
    <t>様式A-1-6 　生産能力・生産量・製造原価（COM）【開示版】</t>
    <rPh sb="0" eb="2">
      <t>ヨウシキ</t>
    </rPh>
    <rPh sb="14" eb="16">
      <t>セイサン</t>
    </rPh>
    <rPh sb="16" eb="17">
      <t>リョウ</t>
    </rPh>
    <rPh sb="18" eb="20">
      <t>セイゾウ</t>
    </rPh>
    <rPh sb="20" eb="22">
      <t>ゲンカ</t>
    </rPh>
    <rPh sb="28" eb="31">
      <t>カイジバン</t>
    </rPh>
    <phoneticPr fontId="10"/>
  </si>
  <si>
    <t>調査対象期間
（2024.1～2024.12）</t>
    <phoneticPr fontId="46"/>
  </si>
  <si>
    <t>様式A-1-7　販売概況</t>
    <rPh sb="0" eb="2">
      <t>ヨウシキ</t>
    </rPh>
    <rPh sb="8" eb="10">
      <t>ハンバイ</t>
    </rPh>
    <rPh sb="10" eb="12">
      <t>ガイキョウ</t>
    </rPh>
    <phoneticPr fontId="10"/>
  </si>
  <si>
    <t>【販売概況】</t>
    <rPh sb="1" eb="3">
      <t>ハンバイ</t>
    </rPh>
    <rPh sb="3" eb="5">
      <t>ガイキョウ</t>
    </rPh>
    <phoneticPr fontId="46"/>
  </si>
  <si>
    <t>調査対象貨物</t>
  </si>
  <si>
    <t>(A)数量（kg）</t>
    <phoneticPr fontId="10"/>
  </si>
  <si>
    <t>(様式Bとの整合を確認) (注1)</t>
    <phoneticPr fontId="10"/>
  </si>
  <si>
    <t>(B)金額（　）</t>
    <phoneticPr fontId="10"/>
  </si>
  <si>
    <t>(C)=(B)/(A)平均単価</t>
    <rPh sb="11" eb="13">
      <t>ヘイキン</t>
    </rPh>
    <rPh sb="13" eb="15">
      <t>タンカ</t>
    </rPh>
    <phoneticPr fontId="10"/>
  </si>
  <si>
    <t>うち関連企業向け（注2）</t>
    <rPh sb="2" eb="4">
      <t>カンレン</t>
    </rPh>
    <rPh sb="4" eb="7">
      <t>キギョウム</t>
    </rPh>
    <rPh sb="9" eb="10">
      <t>チュウ</t>
    </rPh>
    <phoneticPr fontId="10"/>
  </si>
  <si>
    <t>数量（kg）</t>
    <phoneticPr fontId="10"/>
  </si>
  <si>
    <t>金額（　）</t>
    <phoneticPr fontId="10"/>
  </si>
  <si>
    <t>平均単価</t>
    <rPh sb="0" eb="2">
      <t>ヘイキン</t>
    </rPh>
    <rPh sb="2" eb="4">
      <t>タンカ</t>
    </rPh>
    <phoneticPr fontId="10"/>
  </si>
  <si>
    <t>うち非関連企業向け（注2）</t>
    <rPh sb="2" eb="3">
      <t>ヒ</t>
    </rPh>
    <rPh sb="3" eb="5">
      <t>カンレン</t>
    </rPh>
    <rPh sb="5" eb="8">
      <t>キギョウム</t>
    </rPh>
    <phoneticPr fontId="10"/>
  </si>
  <si>
    <t>国内向け同種の貨物</t>
    <rPh sb="0" eb="3">
      <t>コクナイム</t>
    </rPh>
    <rPh sb="4" eb="6">
      <t>ドウシュ</t>
    </rPh>
    <rPh sb="7" eb="9">
      <t>カモツ</t>
    </rPh>
    <phoneticPr fontId="10"/>
  </si>
  <si>
    <t>(様式Cとの整合を確認) (注1)</t>
    <phoneticPr fontId="10"/>
  </si>
  <si>
    <t>うち関連企業向け（注2）</t>
    <rPh sb="2" eb="4">
      <t>カンレン</t>
    </rPh>
    <rPh sb="4" eb="7">
      <t>キギョウム</t>
    </rPh>
    <phoneticPr fontId="10"/>
  </si>
  <si>
    <t>第三国向け同種の貨物</t>
    <phoneticPr fontId="10"/>
  </si>
  <si>
    <t>全社合計売上</t>
    <phoneticPr fontId="10"/>
  </si>
  <si>
    <t>（注1）調査対象期間（2024年1月～2024年12月）については、調査対象貨物・国内向け同種の貨物の販売金額について、様式B・様式Cとの一致を確認のうえ、回答してください。</t>
    <rPh sb="1" eb="2">
      <t>チュウ</t>
    </rPh>
    <rPh sb="23" eb="24">
      <t>ネン</t>
    </rPh>
    <phoneticPr fontId="10"/>
  </si>
  <si>
    <t>第三国向け同種の貨物　
仕向け地別内訳(金額上位順)</t>
    <rPh sb="12" eb="14">
      <t>シム</t>
    </rPh>
    <rPh sb="15" eb="16">
      <t>チ</t>
    </rPh>
    <rPh sb="16" eb="17">
      <t>ベツ</t>
    </rPh>
    <rPh sb="17" eb="19">
      <t>ウチワケ</t>
    </rPh>
    <rPh sb="20" eb="22">
      <t>キンガク</t>
    </rPh>
    <rPh sb="22" eb="24">
      <t>ジョウイ</t>
    </rPh>
    <rPh sb="24" eb="25">
      <t>ジュン</t>
    </rPh>
    <phoneticPr fontId="35"/>
  </si>
  <si>
    <t>国名１</t>
    <rPh sb="0" eb="1">
      <t>クニ</t>
    </rPh>
    <rPh sb="1" eb="2">
      <t>メイ</t>
    </rPh>
    <phoneticPr fontId="10"/>
  </si>
  <si>
    <t>国名2</t>
    <rPh sb="0" eb="1">
      <t>クニ</t>
    </rPh>
    <rPh sb="1" eb="2">
      <t>メイ</t>
    </rPh>
    <phoneticPr fontId="10"/>
  </si>
  <si>
    <t>国名3</t>
    <rPh sb="0" eb="1">
      <t>クニ</t>
    </rPh>
    <rPh sb="1" eb="2">
      <t>メイ</t>
    </rPh>
    <phoneticPr fontId="10"/>
  </si>
  <si>
    <t>国名4</t>
    <rPh sb="0" eb="1">
      <t>クニ</t>
    </rPh>
    <rPh sb="1" eb="2">
      <t>メイ</t>
    </rPh>
    <phoneticPr fontId="10"/>
  </si>
  <si>
    <t>国名5</t>
    <rPh sb="0" eb="1">
      <t>クニ</t>
    </rPh>
    <rPh sb="1" eb="2">
      <t>メイ</t>
    </rPh>
    <phoneticPr fontId="10"/>
  </si>
  <si>
    <t>その他</t>
    <rPh sb="2" eb="3">
      <t>タ</t>
    </rPh>
    <phoneticPr fontId="35"/>
  </si>
  <si>
    <t>【販売金額の根拠の説明】</t>
    <rPh sb="1" eb="3">
      <t>ハンバイ</t>
    </rPh>
    <rPh sb="3" eb="5">
      <t>キンガク</t>
    </rPh>
    <rPh sb="6" eb="8">
      <t>コンキョ</t>
    </rPh>
    <rPh sb="9" eb="11">
      <t>セツメイ</t>
    </rPh>
    <phoneticPr fontId="10"/>
  </si>
  <si>
    <t>なお、全社合計売上については、財務諸表との整合性を確認してください。</t>
    <rPh sb="3" eb="5">
      <t>ゼンシャ</t>
    </rPh>
    <rPh sb="5" eb="7">
      <t>ゴウケイ</t>
    </rPh>
    <rPh sb="7" eb="9">
      <t>ウリアゲ</t>
    </rPh>
    <rPh sb="15" eb="17">
      <t>ザイム</t>
    </rPh>
    <rPh sb="17" eb="19">
      <t>ショヒョウ</t>
    </rPh>
    <rPh sb="21" eb="24">
      <t>セイゴウセイ</t>
    </rPh>
    <rPh sb="25" eb="27">
      <t>カクニン</t>
    </rPh>
    <phoneticPr fontId="10"/>
  </si>
  <si>
    <t>【例1】財務会計システムの売上元帳（Sales ledger）を基に作成。財務会計システム上の勘定名・勘定コードは調査対象貨物、第三国向け同種の貨物は〇〇・〇〇、〇〇・〇〇、〇〇・〇〇です。
【例2】販売管理システム上に記録されたインボイス販売金額をベースに作成。</t>
    <rPh sb="1" eb="2">
      <t>レイ</t>
    </rPh>
    <rPh sb="4" eb="6">
      <t>ザイム</t>
    </rPh>
    <rPh sb="6" eb="8">
      <t>カイケイ</t>
    </rPh>
    <rPh sb="13" eb="15">
      <t>ウリアゲ</t>
    </rPh>
    <rPh sb="15" eb="17">
      <t>モトチョウ</t>
    </rPh>
    <rPh sb="32" eb="33">
      <t>モト</t>
    </rPh>
    <rPh sb="34" eb="36">
      <t>サクセイ</t>
    </rPh>
    <rPh sb="37" eb="39">
      <t>ザイム</t>
    </rPh>
    <rPh sb="39" eb="41">
      <t>カイケイ</t>
    </rPh>
    <rPh sb="45" eb="46">
      <t>ジョウ</t>
    </rPh>
    <rPh sb="47" eb="49">
      <t>カンジョウ</t>
    </rPh>
    <rPh sb="49" eb="50">
      <t>メイ</t>
    </rPh>
    <rPh sb="51" eb="53">
      <t>カンジョウ</t>
    </rPh>
    <rPh sb="57" eb="59">
      <t>チョウサ</t>
    </rPh>
    <rPh sb="59" eb="61">
      <t>タイショウ</t>
    </rPh>
    <rPh sb="61" eb="63">
      <t>カモツ</t>
    </rPh>
    <rPh sb="64" eb="65">
      <t>ダイ</t>
    </rPh>
    <rPh sb="65" eb="67">
      <t>サンゴク</t>
    </rPh>
    <rPh sb="67" eb="68">
      <t>ム</t>
    </rPh>
    <rPh sb="69" eb="71">
      <t>ドウシュ</t>
    </rPh>
    <rPh sb="72" eb="74">
      <t>カモツ</t>
    </rPh>
    <rPh sb="97" eb="98">
      <t>レイ</t>
    </rPh>
    <rPh sb="100" eb="102">
      <t>ハンバイ</t>
    </rPh>
    <rPh sb="102" eb="104">
      <t>カンリ</t>
    </rPh>
    <rPh sb="108" eb="109">
      <t>ジョウ</t>
    </rPh>
    <rPh sb="110" eb="112">
      <t>キロク</t>
    </rPh>
    <rPh sb="120" eb="122">
      <t>ハンバイ</t>
    </rPh>
    <rPh sb="122" eb="124">
      <t>キンガク</t>
    </rPh>
    <rPh sb="129" eb="131">
      <t>サクセイ</t>
    </rPh>
    <phoneticPr fontId="10"/>
  </si>
  <si>
    <t>【例】販売品目〇〇の売上（全社売上の20%程度）</t>
    <rPh sb="1" eb="2">
      <t>レイ</t>
    </rPh>
    <rPh sb="3" eb="5">
      <t>ハンバイ</t>
    </rPh>
    <rPh sb="5" eb="7">
      <t>ヒンモク</t>
    </rPh>
    <rPh sb="10" eb="12">
      <t>ウリアゲ</t>
    </rPh>
    <rPh sb="13" eb="15">
      <t>ゼンシャ</t>
    </rPh>
    <rPh sb="15" eb="17">
      <t>ウリアゲ</t>
    </rPh>
    <rPh sb="21" eb="23">
      <t>テイド</t>
    </rPh>
    <phoneticPr fontId="10"/>
  </si>
  <si>
    <t>様式A-1-7　販売概況【開示版】</t>
    <rPh sb="0" eb="2">
      <t>ヨウシキ</t>
    </rPh>
    <rPh sb="8" eb="10">
      <t>ハンバイ</t>
    </rPh>
    <rPh sb="10" eb="12">
      <t>ガイキョウ</t>
    </rPh>
    <rPh sb="13" eb="16">
      <t>カイジバン</t>
    </rPh>
    <phoneticPr fontId="10"/>
  </si>
  <si>
    <t>様式A-3-2-2　調査対象貨物、国内向け同種の貨物、第三国向け同種の貨物にかかる損益計算書</t>
    <rPh sb="0" eb="2">
      <t>ヨウシキ</t>
    </rPh>
    <rPh sb="10" eb="12">
      <t>チョウサ</t>
    </rPh>
    <rPh sb="12" eb="14">
      <t>タイショウ</t>
    </rPh>
    <rPh sb="14" eb="16">
      <t>カモツ</t>
    </rPh>
    <rPh sb="17" eb="20">
      <t>コクナイム</t>
    </rPh>
    <rPh sb="21" eb="23">
      <t>ドウシュ</t>
    </rPh>
    <rPh sb="24" eb="26">
      <t>カモツ</t>
    </rPh>
    <rPh sb="27" eb="28">
      <t>ダイ</t>
    </rPh>
    <rPh sb="28" eb="30">
      <t>サンゴク</t>
    </rPh>
    <rPh sb="30" eb="31">
      <t>ム</t>
    </rPh>
    <rPh sb="32" eb="34">
      <t>ドウシュ</t>
    </rPh>
    <rPh sb="35" eb="37">
      <t>カモツ</t>
    </rPh>
    <rPh sb="41" eb="43">
      <t>ソンエキ</t>
    </rPh>
    <rPh sb="43" eb="46">
      <t>ケイサンショ</t>
    </rPh>
    <phoneticPr fontId="10"/>
  </si>
  <si>
    <t>各項目の記載要領に従い、作成してください。</t>
    <rPh sb="0" eb="3">
      <t>カクコウモク</t>
    </rPh>
    <rPh sb="4" eb="6">
      <t>キサイ</t>
    </rPh>
    <rPh sb="6" eb="8">
      <t>ヨウリョウ</t>
    </rPh>
    <rPh sb="9" eb="10">
      <t>シタガ</t>
    </rPh>
    <rPh sb="12" eb="14">
      <t>サクセイ</t>
    </rPh>
    <phoneticPr fontId="10"/>
  </si>
  <si>
    <t>(1)-1</t>
    <phoneticPr fontId="10"/>
  </si>
  <si>
    <t>損益計算書（経常利益まで）</t>
    <rPh sb="6" eb="8">
      <t>ケイジョウ</t>
    </rPh>
    <rPh sb="8" eb="10">
      <t>リエキ</t>
    </rPh>
    <phoneticPr fontId="10"/>
  </si>
  <si>
    <t>以下の項目（足りない項目があれば適宜追加してください。）に沿って、 2024年1月から2024年12月まで（以下各計算表において、「当期」という。）の金額、単価及び割合を算出してください。</t>
    <phoneticPr fontId="10"/>
  </si>
  <si>
    <r>
      <rPr>
        <sz val="11"/>
        <color theme="1"/>
        <rFont val="ＭＳ Ｐ明朝"/>
        <family val="1"/>
        <charset val="128"/>
      </rPr>
      <t>（当期：</t>
    </r>
    <r>
      <rPr>
        <sz val="11"/>
        <color theme="1"/>
        <rFont val="Century"/>
        <family val="1"/>
      </rPr>
      <t>2024.1.1</t>
    </r>
    <r>
      <rPr>
        <sz val="11"/>
        <color theme="1"/>
        <rFont val="ＭＳ Ｐ明朝"/>
        <family val="1"/>
        <charset val="128"/>
      </rPr>
      <t>～</t>
    </r>
    <r>
      <rPr>
        <sz val="11"/>
        <color theme="1"/>
        <rFont val="Century"/>
        <family val="1"/>
      </rPr>
      <t>2024.12.31</t>
    </r>
    <r>
      <rPr>
        <sz val="11"/>
        <color theme="1"/>
        <rFont val="ＭＳ Ｐ明朝"/>
        <family val="1"/>
        <charset val="128"/>
      </rPr>
      <t>）</t>
    </r>
    <rPh sb="1" eb="3">
      <t>トウキ</t>
    </rPh>
    <phoneticPr fontId="10"/>
  </si>
  <si>
    <t>勘定科目コード</t>
    <phoneticPr fontId="10"/>
  </si>
  <si>
    <t>金額　（貴国通貨単位：</t>
    <phoneticPr fontId="10"/>
  </si>
  <si>
    <t>)</t>
    <phoneticPr fontId="10"/>
  </si>
  <si>
    <r>
      <rPr>
        <sz val="11"/>
        <color theme="1"/>
        <rFont val="ＭＳ Ｐ明朝"/>
        <family val="1"/>
        <charset val="128"/>
      </rPr>
      <t>第</t>
    </r>
    <r>
      <rPr>
        <sz val="11"/>
        <color theme="1"/>
        <rFont val="Century"/>
        <family val="1"/>
      </rPr>
      <t>1</t>
    </r>
    <r>
      <rPr>
        <sz val="11"/>
        <color theme="1"/>
        <rFont val="ＭＳ Ｐ明朝"/>
        <family val="1"/>
        <charset val="128"/>
      </rPr>
      <t>四半期</t>
    </r>
    <r>
      <rPr>
        <sz val="11"/>
        <color theme="1"/>
        <rFont val="Century"/>
        <family val="1"/>
      </rPr>
      <t xml:space="preserve">
2024.1-2024.3</t>
    </r>
    <rPh sb="0" eb="1">
      <t>ダイ</t>
    </rPh>
    <rPh sb="2" eb="5">
      <t>シハンキ</t>
    </rPh>
    <phoneticPr fontId="10"/>
  </si>
  <si>
    <r>
      <rPr>
        <sz val="11"/>
        <color theme="1"/>
        <rFont val="ＭＳ Ｐ明朝"/>
        <family val="1"/>
        <charset val="128"/>
      </rPr>
      <t>第</t>
    </r>
    <r>
      <rPr>
        <sz val="11"/>
        <color theme="1"/>
        <rFont val="Century"/>
        <family val="1"/>
      </rPr>
      <t>2</t>
    </r>
    <r>
      <rPr>
        <sz val="11"/>
        <color theme="1"/>
        <rFont val="ＭＳ Ｐ明朝"/>
        <family val="1"/>
        <charset val="128"/>
      </rPr>
      <t>四半期</t>
    </r>
    <r>
      <rPr>
        <sz val="11"/>
        <color theme="1"/>
        <rFont val="Century"/>
        <family val="1"/>
      </rPr>
      <t xml:space="preserve">
2024.4-2024.6</t>
    </r>
    <rPh sb="0" eb="1">
      <t>ダイ</t>
    </rPh>
    <rPh sb="2" eb="5">
      <t>シハンキ</t>
    </rPh>
    <phoneticPr fontId="10"/>
  </si>
  <si>
    <r>
      <rPr>
        <sz val="11"/>
        <color theme="1"/>
        <rFont val="ＭＳ Ｐ明朝"/>
        <family val="1"/>
        <charset val="128"/>
      </rPr>
      <t>第</t>
    </r>
    <r>
      <rPr>
        <sz val="11"/>
        <color theme="1"/>
        <rFont val="Century"/>
        <family val="1"/>
      </rPr>
      <t>3</t>
    </r>
    <r>
      <rPr>
        <sz val="11"/>
        <color theme="1"/>
        <rFont val="ＭＳ Ｐ明朝"/>
        <family val="1"/>
        <charset val="128"/>
      </rPr>
      <t>四半期</t>
    </r>
    <r>
      <rPr>
        <sz val="11"/>
        <color theme="1"/>
        <rFont val="Century"/>
        <family val="1"/>
      </rPr>
      <t xml:space="preserve">
2024.7-2024.9</t>
    </r>
    <rPh sb="0" eb="1">
      <t>ダイ</t>
    </rPh>
    <rPh sb="2" eb="5">
      <t>シハンキ</t>
    </rPh>
    <phoneticPr fontId="10"/>
  </si>
  <si>
    <r>
      <rPr>
        <sz val="11"/>
        <color theme="1"/>
        <rFont val="ＭＳ Ｐ明朝"/>
        <family val="1"/>
        <charset val="128"/>
      </rPr>
      <t>第</t>
    </r>
    <r>
      <rPr>
        <sz val="11"/>
        <color theme="1"/>
        <rFont val="Century"/>
        <family val="1"/>
      </rPr>
      <t>4</t>
    </r>
    <r>
      <rPr>
        <sz val="11"/>
        <color theme="1"/>
        <rFont val="ＭＳ Ｐ明朝"/>
        <family val="1"/>
        <charset val="128"/>
      </rPr>
      <t>四半期</t>
    </r>
    <r>
      <rPr>
        <sz val="11"/>
        <color theme="1"/>
        <rFont val="Century"/>
        <family val="1"/>
      </rPr>
      <t xml:space="preserve">
2024.10-2024.12</t>
    </r>
    <rPh sb="0" eb="1">
      <t>ダイ</t>
    </rPh>
    <rPh sb="2" eb="5">
      <t>シハンキ</t>
    </rPh>
    <phoneticPr fontId="10"/>
  </si>
  <si>
    <r>
      <rPr>
        <sz val="11"/>
        <color theme="1"/>
        <rFont val="ＭＳ Ｐ明朝"/>
        <family val="1"/>
        <charset val="128"/>
      </rPr>
      <t xml:space="preserve">当期
</t>
    </r>
    <r>
      <rPr>
        <sz val="11"/>
        <color theme="1"/>
        <rFont val="Century"/>
        <family val="1"/>
      </rPr>
      <t>2024.1.1</t>
    </r>
    <r>
      <rPr>
        <sz val="11"/>
        <color theme="1"/>
        <rFont val="ＭＳ Ｐ明朝"/>
        <family val="1"/>
        <charset val="128"/>
      </rPr>
      <t>～</t>
    </r>
    <r>
      <rPr>
        <sz val="11"/>
        <color theme="1"/>
        <rFont val="Century"/>
        <family val="1"/>
      </rPr>
      <t>2024.12.31</t>
    </r>
    <rPh sb="0" eb="2">
      <t>トウキ</t>
    </rPh>
    <phoneticPr fontId="10"/>
  </si>
  <si>
    <t>製品売上高に対する割合</t>
    <rPh sb="0" eb="2">
      <t>セイヒン</t>
    </rPh>
    <rPh sb="2" eb="4">
      <t>ウリアゲ</t>
    </rPh>
    <rPh sb="4" eb="5">
      <t>ダカ</t>
    </rPh>
    <rPh sb="6" eb="7">
      <t>タイ</t>
    </rPh>
    <rPh sb="9" eb="11">
      <t>ワリアイ</t>
    </rPh>
    <phoneticPr fontId="10"/>
  </si>
  <si>
    <t>a</t>
    <phoneticPr fontId="10"/>
  </si>
  <si>
    <r>
      <rPr>
        <sz val="9"/>
        <rFont val="ＭＳ Ｐ明朝"/>
        <family val="1"/>
        <charset val="128"/>
      </rPr>
      <t>製品売上高</t>
    </r>
    <phoneticPr fontId="10"/>
  </si>
  <si>
    <t>b</t>
    <phoneticPr fontId="10"/>
  </si>
  <si>
    <r>
      <t>売上原価（</t>
    </r>
    <r>
      <rPr>
        <sz val="9"/>
        <rFont val="Century"/>
        <family val="1"/>
      </rPr>
      <t>c+d-e</t>
    </r>
    <r>
      <rPr>
        <sz val="9"/>
        <rFont val="ＭＳ Ｐ明朝"/>
        <family val="1"/>
        <charset val="128"/>
      </rPr>
      <t>）</t>
    </r>
    <phoneticPr fontId="10"/>
  </si>
  <si>
    <t>c</t>
    <phoneticPr fontId="10"/>
  </si>
  <si>
    <t>　（製品期首棚卸高）</t>
    <phoneticPr fontId="10"/>
  </si>
  <si>
    <t>d</t>
    <phoneticPr fontId="10"/>
  </si>
  <si>
    <t>　（当期製品製造原価）</t>
    <phoneticPr fontId="10"/>
  </si>
  <si>
    <t>e</t>
    <phoneticPr fontId="10"/>
  </si>
  <si>
    <t>　（製品期末棚卸高）</t>
    <phoneticPr fontId="10"/>
  </si>
  <si>
    <r>
      <t>売上原価率</t>
    </r>
    <r>
      <rPr>
        <sz val="9"/>
        <rFont val="Century"/>
        <family val="1"/>
      </rPr>
      <t>(b/a)</t>
    </r>
    <rPh sb="0" eb="2">
      <t>ウリアゲ</t>
    </rPh>
    <rPh sb="2" eb="4">
      <t>ゲンカ</t>
    </rPh>
    <rPh sb="4" eb="5">
      <t>リツ</t>
    </rPh>
    <phoneticPr fontId="10"/>
  </si>
  <si>
    <t>f</t>
    <phoneticPr fontId="10"/>
  </si>
  <si>
    <r>
      <t>売上総利益（</t>
    </r>
    <r>
      <rPr>
        <sz val="9"/>
        <rFont val="Century"/>
        <family val="1"/>
      </rPr>
      <t>a-b</t>
    </r>
    <r>
      <rPr>
        <sz val="9"/>
        <rFont val="ＭＳ Ｐ明朝"/>
        <family val="1"/>
        <charset val="128"/>
      </rPr>
      <t>）</t>
    </r>
    <phoneticPr fontId="10"/>
  </si>
  <si>
    <t>g</t>
    <phoneticPr fontId="10"/>
  </si>
  <si>
    <t>販売費及び一般管理費</t>
    <phoneticPr fontId="10"/>
  </si>
  <si>
    <t>h</t>
    <phoneticPr fontId="10"/>
  </si>
  <si>
    <r>
      <rPr>
        <sz val="9"/>
        <rFont val="ＭＳ Ｐ明朝"/>
        <family val="1"/>
        <charset val="128"/>
      </rPr>
      <t>営業利益（</t>
    </r>
    <r>
      <rPr>
        <sz val="9"/>
        <rFont val="Century"/>
        <family val="1"/>
      </rPr>
      <t>f-g</t>
    </r>
    <r>
      <rPr>
        <sz val="9"/>
        <rFont val="ＭＳ Ｐ明朝"/>
        <family val="1"/>
        <charset val="128"/>
      </rPr>
      <t>）</t>
    </r>
    <rPh sb="0" eb="2">
      <t>エイギョウ</t>
    </rPh>
    <rPh sb="2" eb="4">
      <t>リエキ</t>
    </rPh>
    <phoneticPr fontId="10"/>
  </si>
  <si>
    <r>
      <t>営業利益率</t>
    </r>
    <r>
      <rPr>
        <sz val="9"/>
        <rFont val="Century"/>
        <family val="1"/>
      </rPr>
      <t>(h/a)</t>
    </r>
    <rPh sb="0" eb="2">
      <t>エイギョウ</t>
    </rPh>
    <rPh sb="2" eb="4">
      <t>リエキ</t>
    </rPh>
    <rPh sb="4" eb="5">
      <t>リツ</t>
    </rPh>
    <phoneticPr fontId="10"/>
  </si>
  <si>
    <t>i</t>
    <phoneticPr fontId="10"/>
  </si>
  <si>
    <t>営業外収益</t>
    <rPh sb="0" eb="3">
      <t>エイギョウガイ</t>
    </rPh>
    <rPh sb="3" eb="5">
      <t>シュウエキ</t>
    </rPh>
    <phoneticPr fontId="10"/>
  </si>
  <si>
    <t>j</t>
    <phoneticPr fontId="10"/>
  </si>
  <si>
    <t>営業外費用</t>
    <rPh sb="0" eb="3">
      <t>エイギョウガイ</t>
    </rPh>
    <rPh sb="3" eb="5">
      <t>ヒヨウ</t>
    </rPh>
    <phoneticPr fontId="10"/>
  </si>
  <si>
    <t>k</t>
    <phoneticPr fontId="10"/>
  </si>
  <si>
    <r>
      <rPr>
        <sz val="9"/>
        <rFont val="ＭＳ Ｐ明朝"/>
        <family val="1"/>
        <charset val="128"/>
      </rPr>
      <t>経常利益（</t>
    </r>
    <r>
      <rPr>
        <sz val="9"/>
        <rFont val="Century"/>
        <family val="1"/>
      </rPr>
      <t>h+i-j</t>
    </r>
    <r>
      <rPr>
        <sz val="9"/>
        <rFont val="ＭＳ Ｐ明朝"/>
        <family val="1"/>
        <charset val="128"/>
      </rPr>
      <t>）</t>
    </r>
    <rPh sb="0" eb="2">
      <t>ケイジョウ</t>
    </rPh>
    <rPh sb="2" eb="4">
      <t>リエキ</t>
    </rPh>
    <phoneticPr fontId="10"/>
  </si>
  <si>
    <r>
      <t>経常利益率（</t>
    </r>
    <r>
      <rPr>
        <sz val="9"/>
        <rFont val="Century"/>
        <family val="1"/>
      </rPr>
      <t>k/a</t>
    </r>
    <r>
      <rPr>
        <sz val="9"/>
        <rFont val="ＭＳ Ｐ明朝"/>
        <family val="1"/>
        <charset val="128"/>
      </rPr>
      <t>）</t>
    </r>
    <rPh sb="0" eb="2">
      <t>ケイジョウ</t>
    </rPh>
    <rPh sb="2" eb="5">
      <t>リエキリツ</t>
    </rPh>
    <phoneticPr fontId="10"/>
  </si>
  <si>
    <t>w-1</t>
    <phoneticPr fontId="10"/>
  </si>
  <si>
    <t>製品期首棚卸数量（kg）：</t>
    <rPh sb="0" eb="2">
      <t>セイヒン</t>
    </rPh>
    <rPh sb="2" eb="4">
      <t>キシュ</t>
    </rPh>
    <rPh sb="4" eb="6">
      <t>タナオロシ</t>
    </rPh>
    <rPh sb="6" eb="8">
      <t>スウリョウ</t>
    </rPh>
    <phoneticPr fontId="10"/>
  </si>
  <si>
    <t>x-1</t>
    <phoneticPr fontId="10"/>
  </si>
  <si>
    <t>当期完成品数量（kg）：</t>
    <rPh sb="0" eb="2">
      <t>トウキ</t>
    </rPh>
    <rPh sb="2" eb="5">
      <t>カンセイヒン</t>
    </rPh>
    <rPh sb="5" eb="7">
      <t>スウリョウ</t>
    </rPh>
    <phoneticPr fontId="10"/>
  </si>
  <si>
    <t>y-1</t>
    <phoneticPr fontId="10"/>
  </si>
  <si>
    <t>製品期末棚卸数量（kg）：</t>
    <rPh sb="0" eb="2">
      <t>セイヒン</t>
    </rPh>
    <rPh sb="2" eb="4">
      <t>キマツ</t>
    </rPh>
    <rPh sb="4" eb="6">
      <t>タナオロシ</t>
    </rPh>
    <rPh sb="6" eb="8">
      <t>スウリョウ</t>
    </rPh>
    <phoneticPr fontId="10"/>
  </si>
  <si>
    <t>z-1</t>
    <phoneticPr fontId="10"/>
  </si>
  <si>
    <t>当期販売数量（kg）：</t>
    <rPh sb="0" eb="2">
      <t>トウキ</t>
    </rPh>
    <rPh sb="2" eb="4">
      <t>ハンバイ</t>
    </rPh>
    <rPh sb="4" eb="6">
      <t>スウリョウ</t>
    </rPh>
    <phoneticPr fontId="10"/>
  </si>
  <si>
    <r>
      <t>当期売上原価単価（</t>
    </r>
    <r>
      <rPr>
        <sz val="11"/>
        <rFont val="Century"/>
        <family val="1"/>
      </rPr>
      <t>kg</t>
    </r>
    <r>
      <rPr>
        <sz val="11"/>
        <rFont val="ＭＳ Ｐ明朝"/>
        <family val="1"/>
        <charset val="128"/>
      </rPr>
      <t>あたり）：</t>
    </r>
    <rPh sb="0" eb="2">
      <t>トウキ</t>
    </rPh>
    <rPh sb="2" eb="4">
      <t>ウリアゲ</t>
    </rPh>
    <rPh sb="4" eb="6">
      <t>ゲンカ</t>
    </rPh>
    <rPh sb="6" eb="8">
      <t>タンカ</t>
    </rPh>
    <phoneticPr fontId="10"/>
  </si>
  <si>
    <r>
      <rPr>
        <sz val="11"/>
        <rFont val="ＭＳ 明朝"/>
        <family val="1"/>
        <charset val="128"/>
      </rPr>
      <t>当期営業外収益単価（</t>
    </r>
    <r>
      <rPr>
        <sz val="11"/>
        <rFont val="Century"/>
        <family val="1"/>
      </rPr>
      <t>kg</t>
    </r>
    <r>
      <rPr>
        <sz val="11"/>
        <rFont val="ＭＳ 明朝"/>
        <family val="1"/>
        <charset val="128"/>
      </rPr>
      <t>あたり）：</t>
    </r>
    <rPh sb="0" eb="2">
      <t>トウキ</t>
    </rPh>
    <rPh sb="2" eb="5">
      <t>エイギョウガイ</t>
    </rPh>
    <rPh sb="5" eb="7">
      <t>シュウエキ</t>
    </rPh>
    <rPh sb="7" eb="9">
      <t>タンカ</t>
    </rPh>
    <phoneticPr fontId="10"/>
  </si>
  <si>
    <t>当期営業外費用単価（kgあたり）：</t>
    <rPh sb="0" eb="2">
      <t>トウキ</t>
    </rPh>
    <rPh sb="2" eb="5">
      <t>エイギョウガイ</t>
    </rPh>
    <rPh sb="5" eb="7">
      <t>ヒヨウ</t>
    </rPh>
    <rPh sb="7" eb="9">
      <t>タンカ</t>
    </rPh>
    <phoneticPr fontId="10"/>
  </si>
  <si>
    <t>(1)-2</t>
    <phoneticPr fontId="10"/>
  </si>
  <si>
    <t>時系列情報</t>
    <rPh sb="0" eb="3">
      <t>ジケイレツ</t>
    </rPh>
    <rPh sb="3" eb="5">
      <t>ジョウホウ</t>
    </rPh>
    <phoneticPr fontId="10"/>
  </si>
  <si>
    <t>以下の項目に沿って、2022年1月から2024年12月までの各数値を記入してください。</t>
    <rPh sb="0" eb="2">
      <t>イカ</t>
    </rPh>
    <rPh sb="3" eb="5">
      <t>コウモク</t>
    </rPh>
    <rPh sb="6" eb="7">
      <t>ソ</t>
    </rPh>
    <rPh sb="14" eb="15">
      <t>ネン</t>
    </rPh>
    <rPh sb="16" eb="17">
      <t>ガツ</t>
    </rPh>
    <rPh sb="23" eb="24">
      <t>ネン</t>
    </rPh>
    <rPh sb="26" eb="27">
      <t>ガツ</t>
    </rPh>
    <rPh sb="30" eb="31">
      <t>カク</t>
    </rPh>
    <rPh sb="31" eb="33">
      <t>スウチ</t>
    </rPh>
    <rPh sb="34" eb="36">
      <t>キニュウ</t>
    </rPh>
    <phoneticPr fontId="10"/>
  </si>
  <si>
    <t>2022年</t>
    <rPh sb="4" eb="5">
      <t>ネン</t>
    </rPh>
    <phoneticPr fontId="10"/>
  </si>
  <si>
    <t>2023年</t>
    <rPh sb="4" eb="5">
      <t>ネン</t>
    </rPh>
    <phoneticPr fontId="10"/>
  </si>
  <si>
    <t>当期</t>
    <rPh sb="0" eb="2">
      <t>トウキ</t>
    </rPh>
    <phoneticPr fontId="10"/>
  </si>
  <si>
    <t>2022.1-2022.12</t>
    <phoneticPr fontId="10"/>
  </si>
  <si>
    <t>2023.1-2023.12</t>
    <phoneticPr fontId="10"/>
  </si>
  <si>
    <t>2024.1-2024.12</t>
    <phoneticPr fontId="10"/>
  </si>
  <si>
    <t>金額(貴国通貨単位:</t>
    <phoneticPr fontId="10"/>
  </si>
  <si>
    <t>製品売上高</t>
    <rPh sb="0" eb="2">
      <t>セイヒン</t>
    </rPh>
    <rPh sb="2" eb="4">
      <t>ウリアゲ</t>
    </rPh>
    <rPh sb="4" eb="5">
      <t>ダカ</t>
    </rPh>
    <phoneticPr fontId="10"/>
  </si>
  <si>
    <t>売上原価</t>
    <rPh sb="0" eb="2">
      <t>ウリアゲ</t>
    </rPh>
    <rPh sb="2" eb="4">
      <t>ゲンカ</t>
    </rPh>
    <phoneticPr fontId="10"/>
  </si>
  <si>
    <t>(b/a)</t>
    <phoneticPr fontId="10"/>
  </si>
  <si>
    <t>売上原価率</t>
    <rPh sb="0" eb="2">
      <t>ウリアゲ</t>
    </rPh>
    <rPh sb="2" eb="4">
      <t>ゲンカ</t>
    </rPh>
    <rPh sb="4" eb="5">
      <t>リツ</t>
    </rPh>
    <phoneticPr fontId="10"/>
  </si>
  <si>
    <t>　</t>
    <phoneticPr fontId="10"/>
  </si>
  <si>
    <t>当期製品製造原価の明細</t>
    <phoneticPr fontId="10"/>
  </si>
  <si>
    <t>（記載要領）
以下の項目（足りない項目があれば適宜追加してください。）に沿って調査対象期間における金額、単価及び割合を算出してください。</t>
    <rPh sb="1" eb="3">
      <t>キサイ</t>
    </rPh>
    <rPh sb="3" eb="5">
      <t>ヨウリョウ</t>
    </rPh>
    <rPh sb="39" eb="41">
      <t>チョウサ</t>
    </rPh>
    <rPh sb="41" eb="45">
      <t>タイショウキカン</t>
    </rPh>
    <phoneticPr fontId="10"/>
  </si>
  <si>
    <t>（当期：2024.1.1～2024.12.31）</t>
    <phoneticPr fontId="10"/>
  </si>
  <si>
    <t>当期総製造費用に対する割合</t>
    <phoneticPr fontId="10"/>
  </si>
  <si>
    <t>添付資料</t>
    <phoneticPr fontId="10"/>
  </si>
  <si>
    <r>
      <rPr>
        <sz val="9"/>
        <rFont val="ＭＳ Ｐ明朝"/>
        <family val="1"/>
        <charset val="128"/>
      </rPr>
      <t>製造直接費（</t>
    </r>
    <r>
      <rPr>
        <sz val="9"/>
        <rFont val="Century"/>
        <family val="1"/>
      </rPr>
      <t>b+c+d</t>
    </r>
    <r>
      <rPr>
        <sz val="9"/>
        <rFont val="ＭＳ Ｐ明朝"/>
        <family val="1"/>
        <charset val="128"/>
      </rPr>
      <t>）</t>
    </r>
    <phoneticPr fontId="10"/>
  </si>
  <si>
    <t>直接材料費</t>
    <phoneticPr fontId="10"/>
  </si>
  <si>
    <t>①</t>
    <phoneticPr fontId="10"/>
  </si>
  <si>
    <t>②</t>
    <phoneticPr fontId="10"/>
  </si>
  <si>
    <t>③</t>
    <phoneticPr fontId="10"/>
  </si>
  <si>
    <t>④</t>
    <phoneticPr fontId="10"/>
  </si>
  <si>
    <t>副材料（</t>
    <rPh sb="0" eb="3">
      <t>フクザイリョウ</t>
    </rPh>
    <phoneticPr fontId="10"/>
  </si>
  <si>
    <t>名称：</t>
    <rPh sb="0" eb="2">
      <t>メイショウ</t>
    </rPh>
    <phoneticPr fontId="10"/>
  </si>
  <si>
    <t>）</t>
    <phoneticPr fontId="10"/>
  </si>
  <si>
    <t>⑤</t>
    <phoneticPr fontId="10"/>
  </si>
  <si>
    <t>名称：</t>
    <phoneticPr fontId="10"/>
  </si>
  <si>
    <t>⑥</t>
    <phoneticPr fontId="10"/>
  </si>
  <si>
    <t>電力</t>
    <rPh sb="0" eb="2">
      <t>デンリョク</t>
    </rPh>
    <phoneticPr fontId="10"/>
  </si>
  <si>
    <t>⑦</t>
    <phoneticPr fontId="10"/>
  </si>
  <si>
    <t>蒸気</t>
    <rPh sb="0" eb="2">
      <t>ジョウキ</t>
    </rPh>
    <phoneticPr fontId="10"/>
  </si>
  <si>
    <t>⑧</t>
    <phoneticPr fontId="10"/>
  </si>
  <si>
    <t>燃料</t>
    <rPh sb="0" eb="2">
      <t>ネンリョウ</t>
    </rPh>
    <phoneticPr fontId="10"/>
  </si>
  <si>
    <t>⑨</t>
    <phoneticPr fontId="10"/>
  </si>
  <si>
    <t>⑩</t>
    <phoneticPr fontId="10"/>
  </si>
  <si>
    <t>その他</t>
    <rPh sb="2" eb="3">
      <t>タ</t>
    </rPh>
    <phoneticPr fontId="10"/>
  </si>
  <si>
    <t>小計</t>
    <phoneticPr fontId="10"/>
  </si>
  <si>
    <t>直接労務費</t>
    <phoneticPr fontId="10"/>
  </si>
  <si>
    <t>直接経費</t>
    <phoneticPr fontId="10"/>
  </si>
  <si>
    <t>製造間接費（f+g+h）</t>
    <rPh sb="0" eb="2">
      <t>セイゾウ</t>
    </rPh>
    <rPh sb="2" eb="4">
      <t>カンセツ</t>
    </rPh>
    <rPh sb="4" eb="5">
      <t>ヒ</t>
    </rPh>
    <phoneticPr fontId="10"/>
  </si>
  <si>
    <t>間接材料費</t>
    <rPh sb="0" eb="2">
      <t>カンセツ</t>
    </rPh>
    <rPh sb="2" eb="5">
      <t>ザイリョウヒ</t>
    </rPh>
    <phoneticPr fontId="10"/>
  </si>
  <si>
    <t>間接労務費</t>
    <rPh sb="0" eb="2">
      <t>カンセツ</t>
    </rPh>
    <phoneticPr fontId="10"/>
  </si>
  <si>
    <t>間接経費</t>
    <rPh sb="0" eb="2">
      <t>カンセツ</t>
    </rPh>
    <phoneticPr fontId="10"/>
  </si>
  <si>
    <r>
      <rPr>
        <sz val="9"/>
        <rFont val="ＭＳ Ｐ明朝"/>
        <family val="1"/>
        <charset val="128"/>
      </rPr>
      <t>当期総製造費用（</t>
    </r>
    <r>
      <rPr>
        <sz val="9"/>
        <rFont val="Century"/>
        <family val="1"/>
      </rPr>
      <t>a+e</t>
    </r>
    <r>
      <rPr>
        <sz val="9"/>
        <rFont val="ＭＳ Ｐ明朝"/>
        <family val="1"/>
        <charset val="128"/>
      </rPr>
      <t>）</t>
    </r>
    <rPh sb="0" eb="2">
      <t>トウキ</t>
    </rPh>
    <rPh sb="2" eb="3">
      <t>ソウ</t>
    </rPh>
    <rPh sb="3" eb="6">
      <t>セイゾウヒ</t>
    </rPh>
    <rPh sb="6" eb="7">
      <t>ヨウ</t>
    </rPh>
    <phoneticPr fontId="10"/>
  </si>
  <si>
    <r>
      <rPr>
        <sz val="9"/>
        <rFont val="ＭＳ Ｐ明朝"/>
        <family val="1"/>
        <charset val="128"/>
      </rPr>
      <t>期首仕掛品棚卸高</t>
    </r>
    <rPh sb="0" eb="2">
      <t>キシュ</t>
    </rPh>
    <rPh sb="2" eb="4">
      <t>シカカリ</t>
    </rPh>
    <rPh sb="4" eb="5">
      <t>ヒン</t>
    </rPh>
    <rPh sb="5" eb="7">
      <t>タナオロシ</t>
    </rPh>
    <rPh sb="7" eb="8">
      <t>ダカ</t>
    </rPh>
    <phoneticPr fontId="10"/>
  </si>
  <si>
    <r>
      <rPr>
        <sz val="9"/>
        <rFont val="ＭＳ Ｐ明朝"/>
        <family val="1"/>
        <charset val="128"/>
      </rPr>
      <t>期末仕掛品棚卸高</t>
    </r>
    <rPh sb="0" eb="2">
      <t>キマツ</t>
    </rPh>
    <rPh sb="2" eb="4">
      <t>シカカリ</t>
    </rPh>
    <rPh sb="4" eb="5">
      <t>ヒン</t>
    </rPh>
    <rPh sb="5" eb="7">
      <t>タナオロシ</t>
    </rPh>
    <rPh sb="7" eb="8">
      <t>ダカ</t>
    </rPh>
    <phoneticPr fontId="10"/>
  </si>
  <si>
    <t>l</t>
    <phoneticPr fontId="10"/>
  </si>
  <si>
    <r>
      <rPr>
        <sz val="9"/>
        <rFont val="ＭＳ Ｐ明朝"/>
        <family val="1"/>
        <charset val="128"/>
      </rPr>
      <t>当期製品製造原価（</t>
    </r>
    <r>
      <rPr>
        <sz val="9"/>
        <rFont val="Century"/>
        <family val="1"/>
      </rPr>
      <t>i+j-k</t>
    </r>
    <r>
      <rPr>
        <sz val="9"/>
        <rFont val="ＭＳ Ｐ明朝"/>
        <family val="1"/>
        <charset val="128"/>
      </rPr>
      <t>）</t>
    </r>
    <rPh sb="0" eb="2">
      <t>トウキ</t>
    </rPh>
    <rPh sb="2" eb="4">
      <t>セイヒン</t>
    </rPh>
    <rPh sb="4" eb="6">
      <t>セイゾウ</t>
    </rPh>
    <rPh sb="6" eb="8">
      <t>ゲンカ</t>
    </rPh>
    <phoneticPr fontId="10"/>
  </si>
  <si>
    <r>
      <rPr>
        <sz val="9"/>
        <rFont val="ＭＳ Ｐ明朝"/>
        <family val="1"/>
        <charset val="128"/>
      </rPr>
      <t>当期完成品数量（</t>
    </r>
    <r>
      <rPr>
        <sz val="9"/>
        <rFont val="Century"/>
        <family val="1"/>
      </rPr>
      <t>kg</t>
    </r>
    <r>
      <rPr>
        <sz val="9"/>
        <rFont val="ＭＳ Ｐ明朝"/>
        <family val="1"/>
        <charset val="128"/>
      </rPr>
      <t>）：</t>
    </r>
    <rPh sb="0" eb="2">
      <t>トウキ</t>
    </rPh>
    <rPh sb="2" eb="5">
      <t>カンセイヒン</t>
    </rPh>
    <rPh sb="5" eb="7">
      <t>スウリョウ</t>
    </rPh>
    <phoneticPr fontId="10"/>
  </si>
  <si>
    <r>
      <rPr>
        <sz val="9"/>
        <rFont val="ＭＳ Ｐ明朝"/>
        <family val="1"/>
        <charset val="128"/>
      </rPr>
      <t>当期完成品単価（</t>
    </r>
    <r>
      <rPr>
        <sz val="9"/>
        <rFont val="Century"/>
        <family val="1"/>
      </rPr>
      <t>kg</t>
    </r>
    <r>
      <rPr>
        <sz val="9"/>
        <rFont val="ＭＳ Ｐ明朝"/>
        <family val="1"/>
        <charset val="128"/>
      </rPr>
      <t>あたり）：</t>
    </r>
    <rPh sb="0" eb="2">
      <t>トウキ</t>
    </rPh>
    <rPh sb="2" eb="5">
      <t>カンセイヒン</t>
    </rPh>
    <rPh sb="5" eb="7">
      <t>タンカ</t>
    </rPh>
    <phoneticPr fontId="10"/>
  </si>
  <si>
    <t>販売費及び一般管理費の明細</t>
    <phoneticPr fontId="10"/>
  </si>
  <si>
    <t>以下の項目（足りない項目があれば適宜追加してください。）に沿って、調査対象期間における金額、単価及び割合を算出してください。</t>
    <rPh sb="33" eb="35">
      <t>チョウサ</t>
    </rPh>
    <rPh sb="35" eb="39">
      <t>タイショウキカン</t>
    </rPh>
    <phoneticPr fontId="10"/>
  </si>
  <si>
    <t>当期販管費に対する割合</t>
    <rPh sb="0" eb="2">
      <t>トウキ</t>
    </rPh>
    <rPh sb="2" eb="5">
      <t>ハンカンヒ</t>
    </rPh>
    <rPh sb="5" eb="6">
      <t>ヒヨウ</t>
    </rPh>
    <rPh sb="6" eb="7">
      <t>タイ</t>
    </rPh>
    <rPh sb="9" eb="11">
      <t>ワリアイ</t>
    </rPh>
    <phoneticPr fontId="10"/>
  </si>
  <si>
    <t>販売費</t>
    <rPh sb="0" eb="2">
      <t>ハンバイ</t>
    </rPh>
    <rPh sb="2" eb="3">
      <t>ヒ</t>
    </rPh>
    <phoneticPr fontId="10"/>
  </si>
  <si>
    <t>一般管理費</t>
    <rPh sb="0" eb="2">
      <t>イッパン</t>
    </rPh>
    <rPh sb="2" eb="5">
      <t>カンリヒ</t>
    </rPh>
    <phoneticPr fontId="10"/>
  </si>
  <si>
    <r>
      <t>販売費及び一般管理費（</t>
    </r>
    <r>
      <rPr>
        <sz val="9"/>
        <rFont val="Century"/>
        <family val="1"/>
      </rPr>
      <t>a+b</t>
    </r>
    <r>
      <rPr>
        <sz val="9"/>
        <rFont val="ＭＳ Ｐ明朝"/>
        <family val="1"/>
        <charset val="128"/>
      </rPr>
      <t>）</t>
    </r>
    <rPh sb="0" eb="2">
      <t>ハンバイ</t>
    </rPh>
    <rPh sb="2" eb="3">
      <t>ヒ</t>
    </rPh>
    <rPh sb="3" eb="4">
      <t>オヨ</t>
    </rPh>
    <rPh sb="5" eb="7">
      <t>イッパン</t>
    </rPh>
    <rPh sb="7" eb="10">
      <t>カンリヒ</t>
    </rPh>
    <phoneticPr fontId="10"/>
  </si>
  <si>
    <t>当期販管費単価（kgあたり）：</t>
    <rPh sb="0" eb="2">
      <t>トウキ</t>
    </rPh>
    <rPh sb="2" eb="5">
      <t>ハンカンヒ</t>
    </rPh>
    <rPh sb="5" eb="7">
      <t>タンカ</t>
    </rPh>
    <phoneticPr fontId="10"/>
  </si>
  <si>
    <t>その他の費用</t>
    <rPh sb="2" eb="3">
      <t>タ</t>
    </rPh>
    <rPh sb="4" eb="6">
      <t>ヒヨウ</t>
    </rPh>
    <phoneticPr fontId="10"/>
  </si>
  <si>
    <t>上記に含まれていない費用で、調査対象期間に販売された対象貨物についての生産、管理、販売、一般的な業務に要する費用があれば、金額及び単価を算出してください。</t>
    <rPh sb="14" eb="16">
      <t>チョウサ</t>
    </rPh>
    <rPh sb="16" eb="18">
      <t>タイショウ</t>
    </rPh>
    <rPh sb="18" eb="20">
      <t>キカン</t>
    </rPh>
    <rPh sb="26" eb="28">
      <t>タイショウ</t>
    </rPh>
    <rPh sb="28" eb="30">
      <t>カモツ</t>
    </rPh>
    <phoneticPr fontId="10"/>
  </si>
  <si>
    <t>費用の名称</t>
    <phoneticPr fontId="10"/>
  </si>
  <si>
    <t>合計</t>
    <phoneticPr fontId="10"/>
  </si>
  <si>
    <t>当期その他の費用単価（kgあたり）：</t>
    <rPh sb="0" eb="2">
      <t>トウキ</t>
    </rPh>
    <rPh sb="4" eb="5">
      <t>タ</t>
    </rPh>
    <rPh sb="6" eb="8">
      <t>ヒヨウ</t>
    </rPh>
    <rPh sb="8" eb="10">
      <t>タンカ</t>
    </rPh>
    <phoneticPr fontId="10"/>
  </si>
  <si>
    <t>単価項目</t>
    <phoneticPr fontId="10"/>
  </si>
  <si>
    <r>
      <rPr>
        <sz val="11"/>
        <rFont val="ＭＳ Ｐ明朝"/>
        <family val="1"/>
        <charset val="128"/>
      </rPr>
      <t>当期完成品単価（</t>
    </r>
    <r>
      <rPr>
        <sz val="11"/>
        <rFont val="Century"/>
        <family val="1"/>
      </rPr>
      <t>kg</t>
    </r>
    <r>
      <rPr>
        <sz val="11"/>
        <rFont val="ＭＳ Ｐ明朝"/>
        <family val="1"/>
        <charset val="128"/>
      </rPr>
      <t>あたり）：</t>
    </r>
    <rPh sb="0" eb="2">
      <t>トウキ</t>
    </rPh>
    <rPh sb="2" eb="5">
      <t>カンセイヒン</t>
    </rPh>
    <rPh sb="5" eb="7">
      <t>タンカ</t>
    </rPh>
    <phoneticPr fontId="10"/>
  </si>
  <si>
    <t>当期販管費単価（kgあたり）：</t>
  </si>
  <si>
    <t>当期その他の費用単価（kgあたり）：</t>
  </si>
  <si>
    <t>当期営業外収益単価（kgあたり）：</t>
    <rPh sb="0" eb="2">
      <t>トウキ</t>
    </rPh>
    <rPh sb="2" eb="5">
      <t>エイギョウガイ</t>
    </rPh>
    <rPh sb="5" eb="7">
      <t>シュウエキ</t>
    </rPh>
    <rPh sb="7" eb="9">
      <t>タンカ</t>
    </rPh>
    <phoneticPr fontId="10"/>
  </si>
  <si>
    <t>合計（単価）</t>
    <rPh sb="0" eb="2">
      <t>ゴウケイ</t>
    </rPh>
    <rPh sb="3" eb="5">
      <t>タンカ</t>
    </rPh>
    <phoneticPr fontId="10"/>
  </si>
  <si>
    <t>様式A-3-2-2　調査対象貨物、国内向け同種の貨物、第三国向け同種の貨物にかかる損益計算書【開示版】</t>
    <rPh sb="0" eb="2">
      <t>ヨウシキ</t>
    </rPh>
    <rPh sb="10" eb="12">
      <t>チョウサ</t>
    </rPh>
    <rPh sb="12" eb="14">
      <t>タイショウ</t>
    </rPh>
    <rPh sb="14" eb="16">
      <t>カモツ</t>
    </rPh>
    <rPh sb="17" eb="20">
      <t>コクナイム</t>
    </rPh>
    <rPh sb="21" eb="23">
      <t>ドウシュ</t>
    </rPh>
    <rPh sb="24" eb="26">
      <t>カモツ</t>
    </rPh>
    <rPh sb="27" eb="28">
      <t>ダイ</t>
    </rPh>
    <rPh sb="28" eb="30">
      <t>サンゴク</t>
    </rPh>
    <rPh sb="30" eb="31">
      <t>ム</t>
    </rPh>
    <rPh sb="32" eb="34">
      <t>ドウシュ</t>
    </rPh>
    <rPh sb="35" eb="37">
      <t>カモツ</t>
    </rPh>
    <rPh sb="41" eb="43">
      <t>ソンエキ</t>
    </rPh>
    <rPh sb="43" eb="46">
      <t>ケイサンショ</t>
    </rPh>
    <rPh sb="47" eb="50">
      <t>カイジバン</t>
    </rPh>
    <phoneticPr fontId="10"/>
  </si>
  <si>
    <t>①</t>
  </si>
  <si>
    <t>②</t>
  </si>
  <si>
    <t>③</t>
  </si>
  <si>
    <t>④</t>
  </si>
  <si>
    <t>副材料（</t>
  </si>
  <si>
    <t>名称：</t>
  </si>
  <si>
    <t>）</t>
  </si>
  <si>
    <t>⑤</t>
  </si>
  <si>
    <t>⑥</t>
  </si>
  <si>
    <t>電力</t>
  </si>
  <si>
    <t>⑦</t>
  </si>
  <si>
    <t>蒸気</t>
  </si>
  <si>
    <t>⑧</t>
  </si>
  <si>
    <t>燃料</t>
  </si>
  <si>
    <t>⑨</t>
  </si>
  <si>
    <t>⑩</t>
  </si>
  <si>
    <t>その他</t>
  </si>
  <si>
    <t>小計</t>
  </si>
  <si>
    <t>直接労務費</t>
  </si>
  <si>
    <t>直接経費</t>
  </si>
  <si>
    <t>製造間接費（f+g+h）</t>
  </si>
  <si>
    <t>間接材料費</t>
  </si>
  <si>
    <t>間接労務費</t>
  </si>
  <si>
    <t>間接経費</t>
  </si>
  <si>
    <t>a</t>
  </si>
  <si>
    <t>販売費</t>
  </si>
  <si>
    <t>b</t>
  </si>
  <si>
    <t>一般管理費</t>
  </si>
  <si>
    <t>c</t>
  </si>
  <si>
    <t>販売費及び一般管理費（a+b）</t>
  </si>
  <si>
    <t>当期販売数量（kg）：</t>
  </si>
  <si>
    <t>合計</t>
  </si>
  <si>
    <r>
      <t>様式</t>
    </r>
    <r>
      <rPr>
        <sz val="11"/>
        <rFont val="Century"/>
        <family val="1"/>
      </rPr>
      <t>A-4-2</t>
    </r>
    <r>
      <rPr>
        <sz val="11"/>
        <rFont val="ＭＳ Ｐ明朝"/>
        <family val="1"/>
        <charset val="128"/>
      </rPr>
      <t>　関連企業事業系統図</t>
    </r>
    <rPh sb="0" eb="2">
      <t>ヨウシキ</t>
    </rPh>
    <rPh sb="8" eb="10">
      <t>カンレン</t>
    </rPh>
    <rPh sb="10" eb="12">
      <t>キギョウ</t>
    </rPh>
    <rPh sb="12" eb="14">
      <t>ジギョウ</t>
    </rPh>
    <rPh sb="14" eb="17">
      <t>ケイトウズ</t>
    </rPh>
    <phoneticPr fontId="10"/>
  </si>
  <si>
    <t>企業名（英語名併記）</t>
    <rPh sb="0" eb="2">
      <t>キギョウ</t>
    </rPh>
    <rPh sb="2" eb="3">
      <t>メイ</t>
    </rPh>
    <rPh sb="4" eb="6">
      <t>エイゴ</t>
    </rPh>
    <rPh sb="6" eb="7">
      <t>メイ</t>
    </rPh>
    <rPh sb="7" eb="9">
      <t>ヘイキ</t>
    </rPh>
    <phoneticPr fontId="10"/>
  </si>
  <si>
    <t>貴社の調査対象貨物、国内向け同種の貨物及び第三国向け同種の貨物に関する事業について、回答してください。</t>
    <phoneticPr fontId="10"/>
  </si>
  <si>
    <t>＜記入要領＞</t>
    <rPh sb="1" eb="3">
      <t>キニュウ</t>
    </rPh>
    <rPh sb="3" eb="5">
      <t>ヨウリョウ</t>
    </rPh>
    <phoneticPr fontId="10"/>
  </si>
  <si>
    <t>（注１）</t>
    <rPh sb="1" eb="2">
      <t>チュウ</t>
    </rPh>
    <phoneticPr fontId="10"/>
  </si>
  <si>
    <r>
      <t>調査対象貨物の製造及び販売等に関し、貴社の</t>
    </r>
    <r>
      <rPr>
        <b/>
        <sz val="11"/>
        <rFont val="ＭＳ Ｐ明朝"/>
        <family val="1"/>
        <charset val="128"/>
      </rPr>
      <t>関連企業の</t>
    </r>
    <r>
      <rPr>
        <sz val="11"/>
        <rFont val="ＭＳ Ｐ明朝"/>
        <family val="1"/>
        <charset val="128"/>
      </rPr>
      <t>位置付け等につき、それぞれの名称を下の青枠内に記載してください。</t>
    </r>
    <rPh sb="0" eb="2">
      <t>チョウサ</t>
    </rPh>
    <rPh sb="2" eb="4">
      <t>タイショウ</t>
    </rPh>
    <rPh sb="4" eb="6">
      <t>カモツ</t>
    </rPh>
    <rPh sb="7" eb="9">
      <t>セイゾウ</t>
    </rPh>
    <rPh sb="9" eb="10">
      <t>オヨ</t>
    </rPh>
    <rPh sb="11" eb="13">
      <t>ハンバイ</t>
    </rPh>
    <rPh sb="13" eb="14">
      <t>トウ</t>
    </rPh>
    <rPh sb="15" eb="16">
      <t>カン</t>
    </rPh>
    <rPh sb="18" eb="19">
      <t>キ</t>
    </rPh>
    <rPh sb="19" eb="20">
      <t>シャ</t>
    </rPh>
    <rPh sb="26" eb="28">
      <t>イチ</t>
    </rPh>
    <rPh sb="28" eb="29">
      <t>ヅ</t>
    </rPh>
    <rPh sb="30" eb="31">
      <t>トウ</t>
    </rPh>
    <rPh sb="40" eb="42">
      <t>メイショウ</t>
    </rPh>
    <rPh sb="43" eb="44">
      <t>シタ</t>
    </rPh>
    <rPh sb="45" eb="46">
      <t>アオ</t>
    </rPh>
    <rPh sb="46" eb="47">
      <t>ワク</t>
    </rPh>
    <rPh sb="47" eb="48">
      <t>ナイ</t>
    </rPh>
    <rPh sb="49" eb="51">
      <t>キサイ</t>
    </rPh>
    <phoneticPr fontId="10"/>
  </si>
  <si>
    <t>（注２）</t>
    <rPh sb="1" eb="2">
      <t>チュウ</t>
    </rPh>
    <phoneticPr fontId="10"/>
  </si>
  <si>
    <r>
      <rPr>
        <b/>
        <u/>
        <sz val="11"/>
        <color rgb="FFFF0000"/>
        <rFont val="ＭＳ Ｐ明朝"/>
        <family val="1"/>
        <charset val="128"/>
      </rPr>
      <t>それぞれの項目の記載対象は</t>
    </r>
    <r>
      <rPr>
        <u/>
        <sz val="11"/>
        <rFont val="ＭＳ Ｐ明朝"/>
        <family val="1"/>
        <charset val="128"/>
      </rPr>
      <t>、</t>
    </r>
    <r>
      <rPr>
        <b/>
        <u/>
        <sz val="11"/>
        <rFont val="ＭＳ Ｐ明朝"/>
        <family val="1"/>
        <charset val="128"/>
      </rPr>
      <t>貴社の関連企業とし、非関連企業は記載しないでください。</t>
    </r>
    <rPh sb="14" eb="16">
      <t>キシャ</t>
    </rPh>
    <rPh sb="17" eb="19">
      <t>カンレン</t>
    </rPh>
    <rPh sb="19" eb="21">
      <t>キギョウ</t>
    </rPh>
    <rPh sb="30" eb="32">
      <t>キサイ</t>
    </rPh>
    <phoneticPr fontId="10"/>
  </si>
  <si>
    <t>（注３）</t>
    <rPh sb="1" eb="2">
      <t>チュウ</t>
    </rPh>
    <phoneticPr fontId="10"/>
  </si>
  <si>
    <r>
      <rPr>
        <sz val="11"/>
        <color rgb="FF000000"/>
        <rFont val="ＭＳ Ｐ明朝"/>
        <family val="1"/>
        <charset val="128"/>
      </rPr>
      <t xml:space="preserve">貴社の状況に応じて、表を適宜修正してください（項目の追加・変更等）。
</t>
    </r>
    <r>
      <rPr>
        <b/>
        <sz val="11"/>
        <color rgb="FFFF0000"/>
        <rFont val="ＭＳ Ｐ明朝"/>
        <family val="1"/>
        <charset val="128"/>
      </rPr>
      <t>該当する会社が存在しない場合は、「該当なし」と記載してください。</t>
    </r>
  </si>
  <si>
    <t>原材料</t>
    <rPh sb="0" eb="3">
      <t>ゲンザイリョウ</t>
    </rPh>
    <phoneticPr fontId="10"/>
  </si>
  <si>
    <t>貴社</t>
    <rPh sb="0" eb="1">
      <t>キ</t>
    </rPh>
    <rPh sb="1" eb="2">
      <t>シャ</t>
    </rPh>
    <phoneticPr fontId="10"/>
  </si>
  <si>
    <t>調査対象貨物</t>
    <rPh sb="0" eb="2">
      <t>チョウサ</t>
    </rPh>
    <rPh sb="2" eb="4">
      <t>タイショウ</t>
    </rPh>
    <rPh sb="4" eb="6">
      <t>カモツ</t>
    </rPh>
    <phoneticPr fontId="10"/>
  </si>
  <si>
    <t>輸出者</t>
    <rPh sb="0" eb="3">
      <t>ユシュツシャ</t>
    </rPh>
    <phoneticPr fontId="10"/>
  </si>
  <si>
    <t>輸入者（産業上の使用者）</t>
    <rPh sb="0" eb="3">
      <t>ユニュウシャ</t>
    </rPh>
    <rPh sb="4" eb="6">
      <t>サンギョウ</t>
    </rPh>
    <rPh sb="6" eb="7">
      <t>ジョウ</t>
    </rPh>
    <rPh sb="8" eb="11">
      <t>シヨウシャ</t>
    </rPh>
    <phoneticPr fontId="10"/>
  </si>
  <si>
    <t>販売又は輸出</t>
    <rPh sb="0" eb="2">
      <t>ハンバイ</t>
    </rPh>
    <rPh sb="2" eb="3">
      <t>マタ</t>
    </rPh>
    <rPh sb="4" eb="6">
      <t>ユシュツ</t>
    </rPh>
    <phoneticPr fontId="10"/>
  </si>
  <si>
    <t>輸入者（商社）</t>
    <rPh sb="0" eb="3">
      <t>ユニュウシャ</t>
    </rPh>
    <rPh sb="4" eb="6">
      <t>ショウシャ</t>
    </rPh>
    <phoneticPr fontId="10"/>
  </si>
  <si>
    <t>副産物</t>
    <phoneticPr fontId="10"/>
  </si>
  <si>
    <t>販売</t>
    <rPh sb="0" eb="2">
      <t>ハンバイ</t>
    </rPh>
    <phoneticPr fontId="10"/>
  </si>
  <si>
    <t>産業上の使用者</t>
    <rPh sb="0" eb="2">
      <t>サンギョウ</t>
    </rPh>
    <rPh sb="2" eb="3">
      <t>ジョウ</t>
    </rPh>
    <rPh sb="4" eb="7">
      <t>シヨウシャ</t>
    </rPh>
    <phoneticPr fontId="10"/>
  </si>
  <si>
    <t>商社</t>
    <rPh sb="0" eb="2">
      <t>ショウシャ</t>
    </rPh>
    <phoneticPr fontId="10"/>
  </si>
  <si>
    <t>購入又は輸入</t>
    <rPh sb="2" eb="3">
      <t>マタ</t>
    </rPh>
    <phoneticPr fontId="10"/>
  </si>
  <si>
    <t>第三国向け同種の貨物</t>
    <rPh sb="0" eb="1">
      <t>ダイ</t>
    </rPh>
    <rPh sb="1" eb="2">
      <t>サン</t>
    </rPh>
    <rPh sb="2" eb="3">
      <t>コク</t>
    </rPh>
    <rPh sb="3" eb="4">
      <t>ム</t>
    </rPh>
    <rPh sb="5" eb="7">
      <t>ドウシュ</t>
    </rPh>
    <rPh sb="8" eb="10">
      <t>カモツ</t>
    </rPh>
    <phoneticPr fontId="10"/>
  </si>
  <si>
    <t>第三国において輸入する者（産業上の使用者）</t>
    <phoneticPr fontId="10"/>
  </si>
  <si>
    <t>（</t>
  </si>
  <si>
    <t>第三国において輸入する者（商社）</t>
    <rPh sb="0" eb="1">
      <t>ダイ</t>
    </rPh>
    <rPh sb="1" eb="3">
      <t>サンゴク</t>
    </rPh>
    <rPh sb="7" eb="9">
      <t>ユニュウ</t>
    </rPh>
    <rPh sb="11" eb="12">
      <t>シャ</t>
    </rPh>
    <rPh sb="13" eb="15">
      <t>ショウシャ</t>
    </rPh>
    <phoneticPr fontId="10"/>
  </si>
  <si>
    <t>生産</t>
    <rPh sb="0" eb="2">
      <t>セイサン</t>
    </rPh>
    <phoneticPr fontId="10"/>
  </si>
  <si>
    <t>生産者又は商社</t>
    <phoneticPr fontId="10"/>
  </si>
  <si>
    <t>委託</t>
    <rPh sb="0" eb="2">
      <t>イタク</t>
    </rPh>
    <phoneticPr fontId="10"/>
  </si>
  <si>
    <t>　　　購入</t>
    <rPh sb="3" eb="5">
      <t>コウニュウ</t>
    </rPh>
    <phoneticPr fontId="10"/>
  </si>
  <si>
    <t>第三国産同種の貨物</t>
    <rPh sb="0" eb="2">
      <t>ダイサン</t>
    </rPh>
    <rPh sb="2" eb="3">
      <t>コク</t>
    </rPh>
    <rPh sb="3" eb="4">
      <t>サン</t>
    </rPh>
    <rPh sb="4" eb="6">
      <t>ドウシュ</t>
    </rPh>
    <rPh sb="7" eb="9">
      <t>カモツ</t>
    </rPh>
    <phoneticPr fontId="10"/>
  </si>
  <si>
    <t>（　　　　　　　　　　　　　）</t>
    <phoneticPr fontId="10"/>
  </si>
  <si>
    <t>本邦産同種の貨物</t>
    <rPh sb="0" eb="2">
      <t>ホンポウ</t>
    </rPh>
    <rPh sb="2" eb="3">
      <t>サン</t>
    </rPh>
    <rPh sb="3" eb="5">
      <t>ドウシュ</t>
    </rPh>
    <rPh sb="6" eb="8">
      <t>カモツ</t>
    </rPh>
    <phoneticPr fontId="10"/>
  </si>
  <si>
    <t>（</t>
    <phoneticPr fontId="10"/>
  </si>
  <si>
    <r>
      <t>様式</t>
    </r>
    <r>
      <rPr>
        <sz val="11"/>
        <rFont val="Century"/>
        <family val="1"/>
      </rPr>
      <t>A-5-2</t>
    </r>
    <r>
      <rPr>
        <sz val="11"/>
        <rFont val="ＭＳ Ｐ明朝"/>
        <family val="1"/>
        <charset val="128"/>
      </rPr>
      <t>　貨物の種類</t>
    </r>
    <rPh sb="0" eb="2">
      <t>ヨウシキ</t>
    </rPh>
    <phoneticPr fontId="10"/>
  </si>
  <si>
    <t>企業名</t>
    <phoneticPr fontId="10"/>
  </si>
  <si>
    <t>No.</t>
    <phoneticPr fontId="10"/>
  </si>
  <si>
    <t>製品型番コード</t>
    <phoneticPr fontId="10"/>
  </si>
  <si>
    <t>主な用途</t>
    <rPh sb="0" eb="1">
      <t>オモ</t>
    </rPh>
    <rPh sb="2" eb="4">
      <t>ヨウト</t>
    </rPh>
    <phoneticPr fontId="10"/>
  </si>
  <si>
    <r>
      <t>様式</t>
    </r>
    <r>
      <rPr>
        <sz val="12"/>
        <rFont val="Century"/>
        <family val="1"/>
      </rPr>
      <t>A-6-1</t>
    </r>
    <r>
      <rPr>
        <sz val="12"/>
        <rFont val="ＭＳ Ｐ明朝"/>
        <family val="1"/>
        <charset val="128"/>
      </rPr>
      <t>工場における生産体制</t>
    </r>
    <rPh sb="0" eb="2">
      <t>ヨウシキ</t>
    </rPh>
    <phoneticPr fontId="10"/>
  </si>
  <si>
    <t>調査対象貨物、国内向け同種の貨物及び第三国向け同種の貨物の生産工場の所在地、それぞれの工場において生産した貨物の品種及び製品型番、それぞれの工場における生産体制（分担等）について、国内及び第三国に立地する工場ごとに記載してください。また、生産工程の一部を他社の工場に委託した場合、当該工場の名称・所在地及び委託した工程の内容等についても説明してください。</t>
    <rPh sb="56" eb="57">
      <t>ヒン</t>
    </rPh>
    <rPh sb="57" eb="58">
      <t>タネ</t>
    </rPh>
    <rPh sb="58" eb="59">
      <t>オヨ</t>
    </rPh>
    <rPh sb="60" eb="62">
      <t>セイヒン</t>
    </rPh>
    <rPh sb="62" eb="64">
      <t>カタバン</t>
    </rPh>
    <rPh sb="107" eb="109">
      <t>キサイ</t>
    </rPh>
    <phoneticPr fontId="10"/>
  </si>
  <si>
    <t>工場名</t>
  </si>
  <si>
    <t>所在地
（英語名併記）</t>
    <rPh sb="5" eb="8">
      <t>エイゴメイ</t>
    </rPh>
    <rPh sb="8" eb="10">
      <t>ヘイキ</t>
    </rPh>
    <phoneticPr fontId="10"/>
  </si>
  <si>
    <t>製品型番コード</t>
    <rPh sb="0" eb="2">
      <t>セイヒン</t>
    </rPh>
    <rPh sb="2" eb="4">
      <t>カタバン</t>
    </rPh>
    <phoneticPr fontId="10"/>
  </si>
  <si>
    <t>調査対象貨物以外も生産しているか否か</t>
    <phoneticPr fontId="10"/>
  </si>
  <si>
    <t>委託した工程の内容など</t>
    <rPh sb="0" eb="2">
      <t>イタク</t>
    </rPh>
    <rPh sb="4" eb="6">
      <t>コウテイ</t>
    </rPh>
    <rPh sb="7" eb="9">
      <t>ナイヨウ</t>
    </rPh>
    <phoneticPr fontId="10"/>
  </si>
  <si>
    <r>
      <t>様式</t>
    </r>
    <r>
      <rPr>
        <sz val="12"/>
        <rFont val="Century"/>
        <family val="1"/>
      </rPr>
      <t>A-7-2</t>
    </r>
    <r>
      <rPr>
        <sz val="12"/>
        <rFont val="ＭＳ Ｐ明朝"/>
        <family val="1"/>
        <charset val="128"/>
      </rPr>
      <t>　貴社が購入した調査対象貨物の生産者について</t>
    </r>
    <rPh sb="0" eb="2">
      <t>ヨウシキ</t>
    </rPh>
    <phoneticPr fontId="10"/>
  </si>
  <si>
    <t xml:space="preserve">【記載要領】
</t>
    <rPh sb="1" eb="3">
      <t>キサイ</t>
    </rPh>
    <rPh sb="3" eb="5">
      <t>ヨウリョウ</t>
    </rPh>
    <phoneticPr fontId="10"/>
  </si>
  <si>
    <t>①貴社が購入した調査対象貨物の生産者について、全ての生産者の名称・所在地、関連企業／非関連企業の別、購入した調査対象貨物の製品型番 、品種、購入数量、通貨単位、グロス購入金額を記載してください。</t>
    <rPh sb="75" eb="77">
      <t>ツウカ</t>
    </rPh>
    <rPh sb="77" eb="79">
      <t>タンイ</t>
    </rPh>
    <phoneticPr fontId="10"/>
  </si>
  <si>
    <t>生産者名
（英語名を併記）</t>
    <rPh sb="8" eb="9">
      <t>メイ</t>
    </rPh>
    <phoneticPr fontId="10"/>
  </si>
  <si>
    <t>関連企業/
非関連企業</t>
    <phoneticPr fontId="10"/>
  </si>
  <si>
    <t>所在地
（住所を英語で併記）</t>
    <rPh sb="5" eb="7">
      <t>ジュウショ</t>
    </rPh>
    <rPh sb="8" eb="10">
      <t>エイゴ</t>
    </rPh>
    <rPh sb="11" eb="13">
      <t>ヘイキ</t>
    </rPh>
    <phoneticPr fontId="10"/>
  </si>
  <si>
    <t>購入数量
（kg）</t>
    <phoneticPr fontId="10"/>
  </si>
  <si>
    <t>通貨単位</t>
    <phoneticPr fontId="10"/>
  </si>
  <si>
    <t>グロス購入金額</t>
    <phoneticPr fontId="10"/>
  </si>
  <si>
    <t>様式A-7-2　貴社が購入した調査対象貨物の生産者について【開示版】</t>
    <rPh sb="0" eb="2">
      <t>ヨウシキ</t>
    </rPh>
    <rPh sb="30" eb="33">
      <t>カイジバン</t>
    </rPh>
    <phoneticPr fontId="10"/>
  </si>
  <si>
    <t>様式A-7-3　貴社が購入した国内向け同種の貨物及び第三国向け同種の貨物の生産者について</t>
    <rPh sb="0" eb="2">
      <t>ヨウシキ</t>
    </rPh>
    <rPh sb="8" eb="10">
      <t>キシャ</t>
    </rPh>
    <rPh sb="11" eb="13">
      <t>コウニュウ</t>
    </rPh>
    <rPh sb="15" eb="18">
      <t>コクナイム</t>
    </rPh>
    <rPh sb="19" eb="21">
      <t>ドウシュ</t>
    </rPh>
    <rPh sb="22" eb="24">
      <t>カモツ</t>
    </rPh>
    <rPh sb="24" eb="25">
      <t>オヨ</t>
    </rPh>
    <rPh sb="26" eb="27">
      <t>ダイ</t>
    </rPh>
    <rPh sb="27" eb="29">
      <t>サンゴク</t>
    </rPh>
    <rPh sb="29" eb="30">
      <t>ム</t>
    </rPh>
    <rPh sb="31" eb="33">
      <t>ドウシュ</t>
    </rPh>
    <rPh sb="34" eb="36">
      <t>カモツ</t>
    </rPh>
    <rPh sb="37" eb="39">
      <t>セイサン</t>
    </rPh>
    <rPh sb="39" eb="40">
      <t>シャ</t>
    </rPh>
    <phoneticPr fontId="10"/>
  </si>
  <si>
    <t>【記載要領】
①貴社が購入した国内向けの同種の貨物及び第三国向け同種の貨物の生産者について、全ての生産者の名称・所在地、関連企業／非関連企業の別、購入した調査対象貨物の製品型番 、品種、購入数量、通貨単位、グロス購入金額を記載してください。</t>
    <rPh sb="1" eb="3">
      <t>キサイ</t>
    </rPh>
    <rPh sb="3" eb="5">
      <t>ヨウリョウ</t>
    </rPh>
    <rPh sb="60" eb="62">
      <t>カンレン</t>
    </rPh>
    <rPh sb="62" eb="64">
      <t>キギョウ</t>
    </rPh>
    <rPh sb="65" eb="66">
      <t>ヒ</t>
    </rPh>
    <rPh sb="66" eb="68">
      <t>カンレン</t>
    </rPh>
    <rPh sb="68" eb="70">
      <t>キギョウ</t>
    </rPh>
    <rPh sb="71" eb="72">
      <t>ベツ</t>
    </rPh>
    <rPh sb="98" eb="100">
      <t>ツウカ</t>
    </rPh>
    <rPh sb="100" eb="102">
      <t>タンイ</t>
    </rPh>
    <phoneticPr fontId="10"/>
  </si>
  <si>
    <t>様式A-7-3　貴社が購入した国内向け同種の貨物及び第三国向け同種の貨物の生産者について【開示版】</t>
    <rPh sb="0" eb="2">
      <t>ヨウシキ</t>
    </rPh>
    <rPh sb="8" eb="10">
      <t>キシャ</t>
    </rPh>
    <rPh sb="11" eb="13">
      <t>コウニュウ</t>
    </rPh>
    <rPh sb="15" eb="18">
      <t>コクナイム</t>
    </rPh>
    <rPh sb="19" eb="21">
      <t>ドウシュ</t>
    </rPh>
    <rPh sb="22" eb="24">
      <t>カモツ</t>
    </rPh>
    <rPh sb="24" eb="25">
      <t>オヨ</t>
    </rPh>
    <rPh sb="26" eb="27">
      <t>ダイ</t>
    </rPh>
    <rPh sb="27" eb="29">
      <t>サンゴク</t>
    </rPh>
    <rPh sb="29" eb="30">
      <t>ム</t>
    </rPh>
    <rPh sb="31" eb="33">
      <t>ドウシュ</t>
    </rPh>
    <rPh sb="34" eb="36">
      <t>カモツ</t>
    </rPh>
    <rPh sb="37" eb="39">
      <t>セイサン</t>
    </rPh>
    <rPh sb="39" eb="40">
      <t>シャ</t>
    </rPh>
    <rPh sb="45" eb="48">
      <t>カイジバン</t>
    </rPh>
    <phoneticPr fontId="10"/>
  </si>
  <si>
    <t>調査対象貨物</t>
    <rPh sb="0" eb="2">
      <t>チョウサ</t>
    </rPh>
    <rPh sb="2" eb="4">
      <t>タイショウ</t>
    </rPh>
    <rPh sb="4" eb="6">
      <t>カモツ</t>
    </rPh>
    <phoneticPr fontId="35"/>
  </si>
  <si>
    <t>国内向け同種の貨物</t>
    <rPh sb="0" eb="2">
      <t>コクナイ</t>
    </rPh>
    <rPh sb="2" eb="3">
      <t>ム</t>
    </rPh>
    <rPh sb="4" eb="6">
      <t>ドウシュ</t>
    </rPh>
    <rPh sb="7" eb="9">
      <t>カモツ</t>
    </rPh>
    <phoneticPr fontId="35"/>
  </si>
  <si>
    <t>第三国向け同種の貨物</t>
    <rPh sb="0" eb="3">
      <t>ダイサンゴク</t>
    </rPh>
    <rPh sb="3" eb="4">
      <t>ム</t>
    </rPh>
    <rPh sb="5" eb="7">
      <t>ドウシュ</t>
    </rPh>
    <rPh sb="8" eb="10">
      <t>カモツ</t>
    </rPh>
    <phoneticPr fontId="35"/>
  </si>
  <si>
    <t>生産数量</t>
    <rPh sb="0" eb="2">
      <t>セイサン</t>
    </rPh>
    <rPh sb="2" eb="4">
      <t>スウリョウ</t>
    </rPh>
    <phoneticPr fontId="35"/>
  </si>
  <si>
    <t>生産額</t>
    <rPh sb="0" eb="3">
      <t>セイサンガク</t>
    </rPh>
    <phoneticPr fontId="35"/>
  </si>
  <si>
    <t>販売数量</t>
    <rPh sb="0" eb="2">
      <t>ハンバイ</t>
    </rPh>
    <rPh sb="2" eb="4">
      <t>スウリョウ</t>
    </rPh>
    <phoneticPr fontId="35"/>
  </si>
  <si>
    <t>販売額</t>
    <rPh sb="0" eb="3">
      <t>ハンバイガク</t>
    </rPh>
    <phoneticPr fontId="35"/>
  </si>
  <si>
    <t>（kg）</t>
  </si>
  <si>
    <t>（貴国通貨：　　　）</t>
    <rPh sb="1" eb="3">
      <t>キコク</t>
    </rPh>
    <rPh sb="3" eb="5">
      <t>ツウカ</t>
    </rPh>
    <phoneticPr fontId="35"/>
  </si>
  <si>
    <t>合計</t>
    <rPh sb="0" eb="2">
      <t>ゴウケイ</t>
    </rPh>
    <phoneticPr fontId="35"/>
  </si>
  <si>
    <t>選択コード一覧</t>
    <rPh sb="0" eb="2">
      <t>センタク</t>
    </rPh>
    <rPh sb="5" eb="7">
      <t>イチラン</t>
    </rPh>
    <phoneticPr fontId="10"/>
  </si>
  <si>
    <t>関連・非関連</t>
    <rPh sb="0" eb="2">
      <t>カンレン</t>
    </rPh>
    <rPh sb="3" eb="4">
      <t>ヒ</t>
    </rPh>
    <rPh sb="4" eb="6">
      <t>カンレン</t>
    </rPh>
    <phoneticPr fontId="10"/>
  </si>
  <si>
    <t>A：関連企業</t>
    <rPh sb="2" eb="4">
      <t>カンレン</t>
    </rPh>
    <rPh sb="4" eb="6">
      <t>キギョウ</t>
    </rPh>
    <phoneticPr fontId="10"/>
  </si>
  <si>
    <t>B：非関連企業</t>
    <rPh sb="2" eb="3">
      <t>ヒ</t>
    </rPh>
    <rPh sb="3" eb="5">
      <t>カンレン</t>
    </rPh>
    <rPh sb="5" eb="7">
      <t>キギョウ</t>
    </rPh>
    <phoneticPr fontId="10"/>
  </si>
  <si>
    <t>関連企業との関係</t>
    <rPh sb="0" eb="2">
      <t>カンレン</t>
    </rPh>
    <rPh sb="2" eb="4">
      <t>キギョウ</t>
    </rPh>
    <rPh sb="6" eb="8">
      <t>カンケイ</t>
    </rPh>
    <phoneticPr fontId="10"/>
  </si>
  <si>
    <t>株式保有</t>
    <rPh sb="2" eb="4">
      <t>ホユウ</t>
    </rPh>
    <phoneticPr fontId="10"/>
  </si>
  <si>
    <t>役員派遣</t>
  </si>
  <si>
    <t>業務提携契約</t>
  </si>
  <si>
    <t>株式保有かつ役員派遣</t>
    <rPh sb="2" eb="4">
      <t>ホユウ</t>
    </rPh>
    <phoneticPr fontId="10"/>
  </si>
  <si>
    <t>株式保有かつ業務提携契約</t>
    <rPh sb="2" eb="4">
      <t>ホユウ</t>
    </rPh>
    <phoneticPr fontId="10"/>
  </si>
  <si>
    <t>役員派遣かつ業務提携契約</t>
  </si>
  <si>
    <t>株式保有かつ役員派遣かつ業務提携契約</t>
    <rPh sb="2" eb="4">
      <t>ホユウ</t>
    </rPh>
    <phoneticPr fontId="10"/>
  </si>
  <si>
    <t>その他</t>
    <phoneticPr fontId="10"/>
  </si>
  <si>
    <t>貨物の原産国種別</t>
    <rPh sb="0" eb="2">
      <t>カモツ</t>
    </rPh>
    <rPh sb="3" eb="5">
      <t>ゲンサン</t>
    </rPh>
    <rPh sb="5" eb="6">
      <t>コク</t>
    </rPh>
    <rPh sb="6" eb="8">
      <t>シュベツ</t>
    </rPh>
    <phoneticPr fontId="10"/>
  </si>
  <si>
    <t>第三国産同種の貨物</t>
    <rPh sb="0" eb="1">
      <t>ダイ</t>
    </rPh>
    <rPh sb="1" eb="3">
      <t>サンゴク</t>
    </rPh>
    <rPh sb="3" eb="4">
      <t>サン</t>
    </rPh>
    <rPh sb="4" eb="6">
      <t>ドウシュ</t>
    </rPh>
    <rPh sb="7" eb="9">
      <t>カモツ</t>
    </rPh>
    <phoneticPr fontId="10"/>
  </si>
  <si>
    <t>販売先の属性</t>
    <rPh sb="0" eb="3">
      <t>ハンバイサキ</t>
    </rPh>
    <rPh sb="4" eb="6">
      <t>ゾクセイ</t>
    </rPh>
    <phoneticPr fontId="10"/>
  </si>
  <si>
    <t>同業他社</t>
    <rPh sb="0" eb="2">
      <t>ドウギョウ</t>
    </rPh>
    <rPh sb="2" eb="4">
      <t>タシャ</t>
    </rPh>
    <phoneticPr fontId="10"/>
  </si>
  <si>
    <t>受渡し条件コード</t>
    <rPh sb="0" eb="2">
      <t>ウケワタ</t>
    </rPh>
    <rPh sb="3" eb="5">
      <t>ジョウケン</t>
    </rPh>
    <phoneticPr fontId="10"/>
  </si>
  <si>
    <t>庭先渡し</t>
    <phoneticPr fontId="10"/>
  </si>
  <si>
    <t>工場渡し</t>
    <phoneticPr fontId="10"/>
  </si>
  <si>
    <t>原産国コード</t>
    <rPh sb="0" eb="2">
      <t>ゲンサン</t>
    </rPh>
    <rPh sb="2" eb="3">
      <t>コク</t>
    </rPh>
    <phoneticPr fontId="10"/>
  </si>
  <si>
    <t>全原産国共通</t>
    <phoneticPr fontId="10"/>
  </si>
  <si>
    <t>本邦</t>
    <rPh sb="0" eb="2">
      <t>ホンポウ</t>
    </rPh>
    <phoneticPr fontId="10"/>
  </si>
  <si>
    <t>中国</t>
    <rPh sb="0" eb="2">
      <t>チュウゴク</t>
    </rPh>
    <phoneticPr fontId="10"/>
  </si>
  <si>
    <t>第三国</t>
    <rPh sb="0" eb="1">
      <t>ダイ</t>
    </rPh>
    <rPh sb="1" eb="3">
      <t>サンゴク</t>
    </rPh>
    <phoneticPr fontId="10"/>
  </si>
  <si>
    <t>決済手段コード</t>
    <rPh sb="0" eb="2">
      <t>ケッサイ</t>
    </rPh>
    <rPh sb="2" eb="4">
      <t>シュダン</t>
    </rPh>
    <phoneticPr fontId="10"/>
  </si>
  <si>
    <t>01：L/C信用状</t>
    <rPh sb="6" eb="9">
      <t>シンヨウジョウ</t>
    </rPh>
    <phoneticPr fontId="10"/>
  </si>
  <si>
    <t>02：D/P（手形支払書類渡し）</t>
    <rPh sb="7" eb="9">
      <t>テガタ</t>
    </rPh>
    <rPh sb="9" eb="11">
      <t>シハラ</t>
    </rPh>
    <rPh sb="11" eb="13">
      <t>ショルイ</t>
    </rPh>
    <rPh sb="13" eb="14">
      <t>ワタ</t>
    </rPh>
    <phoneticPr fontId="10"/>
  </si>
  <si>
    <t>03：D/A（手形引受書類渡し）</t>
    <rPh sb="7" eb="9">
      <t>テガタ</t>
    </rPh>
    <rPh sb="9" eb="11">
      <t>ヒキウケ</t>
    </rPh>
    <rPh sb="11" eb="13">
      <t>ショルイ</t>
    </rPh>
    <rPh sb="13" eb="14">
      <t>ワタ</t>
    </rPh>
    <phoneticPr fontId="10"/>
  </si>
  <si>
    <t>04：T/T（電信送金）</t>
    <rPh sb="7" eb="9">
      <t>デンシン</t>
    </rPh>
    <rPh sb="9" eb="11">
      <t>ソウキン</t>
    </rPh>
    <phoneticPr fontId="10"/>
  </si>
  <si>
    <t>05：M/T（郵便送金）</t>
    <rPh sb="7" eb="9">
      <t>ユウビン</t>
    </rPh>
    <rPh sb="9" eb="11">
      <t>ソウキン</t>
    </rPh>
    <phoneticPr fontId="10"/>
  </si>
  <si>
    <t>06：D/D（送金小切手）</t>
    <rPh sb="7" eb="9">
      <t>ソウキン</t>
    </rPh>
    <rPh sb="9" eb="12">
      <t>コギッテ</t>
    </rPh>
    <phoneticPr fontId="10"/>
  </si>
  <si>
    <t>07：（その他）</t>
    <rPh sb="6" eb="7">
      <t>タ</t>
    </rPh>
    <phoneticPr fontId="10"/>
  </si>
  <si>
    <t>荷姿コード</t>
    <rPh sb="0" eb="1">
      <t>ニ</t>
    </rPh>
    <rPh sb="1" eb="2">
      <t>スガタ</t>
    </rPh>
    <phoneticPr fontId="10"/>
  </si>
  <si>
    <t>A：ダンボール</t>
    <phoneticPr fontId="10"/>
  </si>
  <si>
    <t>B：木箱</t>
    <rPh sb="2" eb="4">
      <t>キバコ</t>
    </rPh>
    <phoneticPr fontId="10"/>
  </si>
  <si>
    <t>C：天板</t>
    <rPh sb="2" eb="4">
      <t>テンバン</t>
    </rPh>
    <phoneticPr fontId="10"/>
  </si>
  <si>
    <t>D：フープのみ</t>
    <phoneticPr fontId="10"/>
  </si>
  <si>
    <t>E：フープ及び紙包装</t>
    <phoneticPr fontId="10"/>
  </si>
  <si>
    <t>F：金属包装</t>
    <rPh sb="2" eb="4">
      <t>キンゾク</t>
    </rPh>
    <rPh sb="4" eb="6">
      <t>ホウソウ</t>
    </rPh>
    <phoneticPr fontId="10"/>
  </si>
  <si>
    <t>販売先業種（B）</t>
    <rPh sb="0" eb="3">
      <t>ハンバイサキ</t>
    </rPh>
    <rPh sb="3" eb="5">
      <t>ギョウシュ</t>
    </rPh>
    <phoneticPr fontId="10"/>
  </si>
  <si>
    <t>販売先業種（C）</t>
    <rPh sb="0" eb="3">
      <t>ハンバイサキ</t>
    </rPh>
    <rPh sb="3" eb="5">
      <t>ギョウシュ</t>
    </rPh>
    <phoneticPr fontId="10"/>
  </si>
  <si>
    <t>販売先業種（D）</t>
    <rPh sb="0" eb="3">
      <t>ハンバイサキ</t>
    </rPh>
    <rPh sb="3" eb="5">
      <t>ギョウシュ</t>
    </rPh>
    <phoneticPr fontId="10"/>
  </si>
  <si>
    <t>販売先業種（G）</t>
    <rPh sb="0" eb="3">
      <t>ハンバイサキ</t>
    </rPh>
    <rPh sb="3" eb="5">
      <t>ギョウシュ</t>
    </rPh>
    <phoneticPr fontId="10"/>
  </si>
  <si>
    <t>A：輸出国内に所在する商社等の流通業者（Bを除く）</t>
    <phoneticPr fontId="10"/>
  </si>
  <si>
    <t>A：商社等の流通業者</t>
    <phoneticPr fontId="10"/>
  </si>
  <si>
    <t>D：日本国内に所在する商社等の流通業者</t>
    <phoneticPr fontId="10"/>
  </si>
  <si>
    <t>B：輸出者</t>
    <phoneticPr fontId="10"/>
  </si>
  <si>
    <t>B：産業上の使用者</t>
    <phoneticPr fontId="10"/>
  </si>
  <si>
    <t>E：調査対象貨物を原材料として使用する産業上の使用者</t>
    <phoneticPr fontId="10"/>
  </si>
  <si>
    <t>C1：輸入者（流通業者）</t>
    <phoneticPr fontId="10"/>
  </si>
  <si>
    <t>C：業種が不明の場合</t>
    <phoneticPr fontId="10"/>
  </si>
  <si>
    <t>F：業種が不明の場合</t>
    <phoneticPr fontId="10"/>
  </si>
  <si>
    <t>C2：輸入者（産業上の使用者）</t>
    <phoneticPr fontId="10"/>
  </si>
  <si>
    <t>D：（その他の業種）</t>
    <phoneticPr fontId="10"/>
  </si>
  <si>
    <t>G：（その他の業種）</t>
    <phoneticPr fontId="10"/>
  </si>
  <si>
    <t>C3：輸入者（関連企業間の取引）</t>
    <phoneticPr fontId="10"/>
  </si>
  <si>
    <t>C3：その他の輸入者（輸入者の具体的な業種不明）</t>
    <phoneticPr fontId="10"/>
  </si>
  <si>
    <t>C4：その他の輸入者（輸入者の具体的な業種不明）</t>
    <phoneticPr fontId="10"/>
  </si>
  <si>
    <t>D：第三国国内に所在する商社等の流通業者（C1からC3を除く）</t>
    <phoneticPr fontId="10"/>
  </si>
  <si>
    <t>D：日本国内に所在する商社等の流通業者（C1からC3を除く）</t>
    <phoneticPr fontId="10"/>
  </si>
  <si>
    <t>E：第三国向け同種の貨物を原材料として使用する産業上の使用者</t>
    <phoneticPr fontId="10"/>
  </si>
  <si>
    <t>E：調査対象貨物を原材料として使用する産業上の使用者（C2を除く）</t>
    <phoneticPr fontId="10"/>
  </si>
  <si>
    <t>輸入先業種</t>
    <rPh sb="0" eb="2">
      <t>ユニュウ</t>
    </rPh>
    <rPh sb="2" eb="3">
      <t>サキ</t>
    </rPh>
    <rPh sb="3" eb="5">
      <t>ギョウシュ</t>
    </rPh>
    <phoneticPr fontId="10"/>
  </si>
  <si>
    <t>A：輸出者かつ生産者</t>
    <rPh sb="2" eb="5">
      <t>ユシュツシャ</t>
    </rPh>
    <rPh sb="7" eb="10">
      <t>セイサンシャ</t>
    </rPh>
    <phoneticPr fontId="10"/>
  </si>
  <si>
    <t>B：輸出者（生産者でない）</t>
    <rPh sb="2" eb="5">
      <t>ユシュツシャ</t>
    </rPh>
    <rPh sb="6" eb="8">
      <t>セイサン</t>
    </rPh>
    <rPh sb="8" eb="9">
      <t>シャ</t>
    </rPh>
    <phoneticPr fontId="10"/>
  </si>
  <si>
    <t>企業間関連状況</t>
    <rPh sb="0" eb="2">
      <t>キギョウ</t>
    </rPh>
    <rPh sb="2" eb="3">
      <t>カン</t>
    </rPh>
    <rPh sb="3" eb="5">
      <t>カンレン</t>
    </rPh>
    <rPh sb="5" eb="7">
      <t>ジョウキョウ</t>
    </rPh>
    <phoneticPr fontId="10"/>
  </si>
  <si>
    <t>A2：生産者の関連企業</t>
    <rPh sb="3" eb="6">
      <t>セイサンシャ</t>
    </rPh>
    <rPh sb="7" eb="9">
      <t>カンレン</t>
    </rPh>
    <rPh sb="9" eb="11">
      <t>キギョウ</t>
    </rPh>
    <phoneticPr fontId="10"/>
  </si>
  <si>
    <t>A3：輸出国内流通業者</t>
    <rPh sb="3" eb="5">
      <t>ユシュツ</t>
    </rPh>
    <rPh sb="5" eb="6">
      <t>コク</t>
    </rPh>
    <rPh sb="6" eb="7">
      <t>ナイ</t>
    </rPh>
    <rPh sb="7" eb="9">
      <t>リュウツウ</t>
    </rPh>
    <rPh sb="9" eb="11">
      <t>ギョウシャ</t>
    </rPh>
    <phoneticPr fontId="10"/>
  </si>
  <si>
    <t>A4：輸出者の関連企業</t>
    <rPh sb="3" eb="6">
      <t>ユシュツシャ</t>
    </rPh>
    <rPh sb="7" eb="9">
      <t>カンレン</t>
    </rPh>
    <rPh sb="9" eb="11">
      <t>キギョウ</t>
    </rPh>
    <phoneticPr fontId="10"/>
  </si>
  <si>
    <t>A5：輸入者の関連企業</t>
    <rPh sb="3" eb="6">
      <t>ユニュウシャ</t>
    </rPh>
    <rPh sb="7" eb="9">
      <t>カンレン</t>
    </rPh>
    <rPh sb="9" eb="11">
      <t>キギョウ</t>
    </rPh>
    <phoneticPr fontId="10"/>
  </si>
  <si>
    <t>A6：日本国内流通業者（輸入者以外）の関連企業</t>
    <rPh sb="3" eb="5">
      <t>ニホン</t>
    </rPh>
    <rPh sb="5" eb="7">
      <t>コクナイ</t>
    </rPh>
    <rPh sb="7" eb="9">
      <t>リュウツウ</t>
    </rPh>
    <rPh sb="9" eb="11">
      <t>ギョウシャ</t>
    </rPh>
    <rPh sb="12" eb="15">
      <t>ユニュウシャ</t>
    </rPh>
    <rPh sb="15" eb="17">
      <t>イガイ</t>
    </rPh>
    <rPh sb="19" eb="21">
      <t>カンレン</t>
    </rPh>
    <rPh sb="21" eb="23">
      <t>キギョウ</t>
    </rPh>
    <phoneticPr fontId="10"/>
  </si>
  <si>
    <t>A7：産業上の使用者の関連企業</t>
    <rPh sb="3" eb="5">
      <t>サンギョウ</t>
    </rPh>
    <rPh sb="5" eb="6">
      <t>ジョウ</t>
    </rPh>
    <rPh sb="7" eb="10">
      <t>シヨウシャ</t>
    </rPh>
    <rPh sb="11" eb="13">
      <t>カンレン</t>
    </rPh>
    <rPh sb="13" eb="15">
      <t>キギョウ</t>
    </rPh>
    <phoneticPr fontId="10"/>
  </si>
  <si>
    <t>Ｂ：非関連企業</t>
    <rPh sb="2" eb="3">
      <t>ヒ</t>
    </rPh>
    <rPh sb="3" eb="5">
      <t>カンレン</t>
    </rPh>
    <rPh sb="5" eb="7">
      <t>キギョウ</t>
    </rPh>
    <phoneticPr fontId="10"/>
  </si>
  <si>
    <t>複数該当：(手入力してください。）</t>
    <rPh sb="0" eb="2">
      <t>フクスウ</t>
    </rPh>
    <rPh sb="2" eb="4">
      <t>ガイトウ</t>
    </rPh>
    <rPh sb="6" eb="7">
      <t>テ</t>
    </rPh>
    <rPh sb="7" eb="9">
      <t>ニュウリョク</t>
    </rPh>
    <phoneticPr fontId="10"/>
  </si>
  <si>
    <t>販売価格の設定方法</t>
    <rPh sb="0" eb="2">
      <t>ハンバイ</t>
    </rPh>
    <rPh sb="2" eb="4">
      <t>カカク</t>
    </rPh>
    <rPh sb="5" eb="7">
      <t>セッテイ</t>
    </rPh>
    <rPh sb="7" eb="9">
      <t>ホウホウ</t>
    </rPh>
    <phoneticPr fontId="10"/>
  </si>
  <si>
    <t>ⅰ個別取引ごとの交渉</t>
    <rPh sb="1" eb="3">
      <t>コベツ</t>
    </rPh>
    <rPh sb="3" eb="5">
      <t>トリヒキ</t>
    </rPh>
    <rPh sb="8" eb="10">
      <t>コウショウ</t>
    </rPh>
    <phoneticPr fontId="10"/>
  </si>
  <si>
    <t>ⅱ契約書に記載</t>
    <rPh sb="1" eb="4">
      <t>ケイヤクショ</t>
    </rPh>
    <rPh sb="5" eb="7">
      <t>キサイ</t>
    </rPh>
    <phoneticPr fontId="10"/>
  </si>
  <si>
    <t>ⅲ価格表の提示</t>
    <rPh sb="1" eb="3">
      <t>カカク</t>
    </rPh>
    <rPh sb="3" eb="4">
      <t>ヒョウ</t>
    </rPh>
    <rPh sb="5" eb="7">
      <t>テイジ</t>
    </rPh>
    <phoneticPr fontId="10"/>
  </si>
  <si>
    <t>ⅳその他</t>
    <rPh sb="3" eb="4">
      <t>タ</t>
    </rPh>
    <phoneticPr fontId="10"/>
  </si>
  <si>
    <t>売買契約の適用期間</t>
    <rPh sb="0" eb="2">
      <t>バイバイ</t>
    </rPh>
    <phoneticPr fontId="10"/>
  </si>
  <si>
    <t>ⅰ長期契約（1年以上）</t>
    <rPh sb="1" eb="3">
      <t>チョウキ</t>
    </rPh>
    <rPh sb="3" eb="5">
      <t>ケイヤク</t>
    </rPh>
    <rPh sb="7" eb="8">
      <t>ネン</t>
    </rPh>
    <rPh sb="8" eb="10">
      <t>イジョウ</t>
    </rPh>
    <phoneticPr fontId="10"/>
  </si>
  <si>
    <t>ⅱ短期契約（1年未満）</t>
    <rPh sb="1" eb="3">
      <t>タンキ</t>
    </rPh>
    <rPh sb="3" eb="5">
      <t>ケイヤク</t>
    </rPh>
    <rPh sb="7" eb="8">
      <t>ネン</t>
    </rPh>
    <rPh sb="8" eb="10">
      <t>ミマン</t>
    </rPh>
    <phoneticPr fontId="10"/>
  </si>
  <si>
    <t>ⅲ一取引ごとの契約</t>
    <rPh sb="1" eb="2">
      <t>１</t>
    </rPh>
    <rPh sb="2" eb="4">
      <t>トリヒキ</t>
    </rPh>
    <rPh sb="7" eb="9">
      <t>ケイヤク</t>
    </rPh>
    <phoneticPr fontId="10"/>
  </si>
  <si>
    <t>割引、値引き及び割戻しの交渉</t>
    <rPh sb="12" eb="14">
      <t>コウショウ</t>
    </rPh>
    <phoneticPr fontId="10"/>
  </si>
  <si>
    <t>ⅰ個別取引数量に応じた割引等</t>
    <rPh sb="1" eb="3">
      <t>コベツ</t>
    </rPh>
    <rPh sb="3" eb="5">
      <t>トリヒキ</t>
    </rPh>
    <rPh sb="5" eb="7">
      <t>スウリョウ</t>
    </rPh>
    <rPh sb="8" eb="9">
      <t>オウ</t>
    </rPh>
    <rPh sb="13" eb="14">
      <t>トウ</t>
    </rPh>
    <phoneticPr fontId="10"/>
  </si>
  <si>
    <t>ⅱ年間取引数量に応じた割引等</t>
    <rPh sb="1" eb="3">
      <t>ネンカン</t>
    </rPh>
    <rPh sb="3" eb="5">
      <t>トリヒキ</t>
    </rPh>
    <rPh sb="5" eb="7">
      <t>スウリョウ</t>
    </rPh>
    <rPh sb="8" eb="9">
      <t>オウ</t>
    </rPh>
    <rPh sb="11" eb="13">
      <t>ワリビキ</t>
    </rPh>
    <rPh sb="13" eb="14">
      <t>トウ</t>
    </rPh>
    <phoneticPr fontId="10"/>
  </si>
  <si>
    <t>ⅲその他</t>
    <rPh sb="3" eb="4">
      <t>タ</t>
    </rPh>
    <phoneticPr fontId="10"/>
  </si>
  <si>
    <t>貿易取引条件（Incoterms）コード</t>
    <rPh sb="0" eb="2">
      <t>ボウエキ</t>
    </rPh>
    <rPh sb="2" eb="4">
      <t>トリヒキ</t>
    </rPh>
    <rPh sb="4" eb="6">
      <t>ジョウケン</t>
    </rPh>
    <phoneticPr fontId="10"/>
  </si>
  <si>
    <t>EXW：出荷工場渡し条件</t>
  </si>
  <si>
    <t>FCA：運送人渡し条件</t>
  </si>
  <si>
    <t>FAS：船側渡し条件</t>
  </si>
  <si>
    <t>FOB：本船甲板渡し条件</t>
  </si>
  <si>
    <t>CFR：運賃込み条件</t>
  </si>
  <si>
    <t>CIF：運賃・保険料込み条件</t>
  </si>
  <si>
    <t>CPT：輸送費込み条件</t>
  </si>
  <si>
    <t>CIP：輸送費・保険料込み条件</t>
    <phoneticPr fontId="10"/>
  </si>
  <si>
    <t>DAF：国境持ち込み渡し条件</t>
  </si>
  <si>
    <t>DES：仕向港着船渡し条件</t>
  </si>
  <si>
    <t>DEQ：仕向港埠頭渡し条件</t>
  </si>
  <si>
    <t>DDU：仕向地持ち込み渡し・関税抜き条件</t>
  </si>
  <si>
    <t>DAT：ターミナル持込渡し</t>
    <phoneticPr fontId="10"/>
  </si>
  <si>
    <t>DAP：仕向地持込渡し</t>
    <phoneticPr fontId="10"/>
  </si>
  <si>
    <t>DDP：仕向地持ち込み渡し・関税込み条件</t>
    <phoneticPr fontId="10"/>
  </si>
  <si>
    <t>代替可能性</t>
    <phoneticPr fontId="10"/>
  </si>
  <si>
    <t>代替可能性あり</t>
  </si>
  <si>
    <t>一定の条件を満たせば代替可能</t>
  </si>
  <si>
    <t>代替不可能</t>
  </si>
  <si>
    <t>わからない</t>
  </si>
  <si>
    <t>競合状態への影響</t>
    <rPh sb="0" eb="2">
      <t>キョウゴウ</t>
    </rPh>
    <rPh sb="2" eb="4">
      <t>ジョウタイ</t>
    </rPh>
    <rPh sb="6" eb="8">
      <t>エイキョウ</t>
    </rPh>
    <phoneticPr fontId="10"/>
  </si>
  <si>
    <t>影響を及ぼさない</t>
    <phoneticPr fontId="10"/>
  </si>
  <si>
    <t>常に影響を及ぼす</t>
    <phoneticPr fontId="10"/>
  </si>
  <si>
    <t>場合によっては影響を及ぼす</t>
    <phoneticPr fontId="10"/>
  </si>
  <si>
    <t>不明</t>
    <phoneticPr fontId="10"/>
  </si>
  <si>
    <t>調査対象期間</t>
    <rPh sb="0" eb="2">
      <t>チョウサ</t>
    </rPh>
    <rPh sb="2" eb="4">
      <t>タイショウ</t>
    </rPh>
    <rPh sb="4" eb="6">
      <t>キカン</t>
    </rPh>
    <phoneticPr fontId="10"/>
  </si>
  <si>
    <t>令和4年（2022年）</t>
    <rPh sb="3" eb="4">
      <t>ネン</t>
    </rPh>
    <rPh sb="9" eb="10">
      <t>ネン</t>
    </rPh>
    <phoneticPr fontId="10"/>
  </si>
  <si>
    <t>令和5年（2023年）</t>
    <rPh sb="0" eb="2">
      <t>レイワ</t>
    </rPh>
    <rPh sb="3" eb="4">
      <t>ネン</t>
    </rPh>
    <rPh sb="9" eb="10">
      <t>ネン</t>
    </rPh>
    <phoneticPr fontId="10"/>
  </si>
  <si>
    <t>令和6年（2024年）</t>
    <rPh sb="0" eb="2">
      <t>レイワ</t>
    </rPh>
    <rPh sb="3" eb="4">
      <t>ネン</t>
    </rPh>
    <rPh sb="9" eb="10">
      <t>ネン</t>
    </rPh>
    <phoneticPr fontId="10"/>
  </si>
  <si>
    <t>補助金等の種類</t>
    <rPh sb="0" eb="3">
      <t>ホジョキン</t>
    </rPh>
    <rPh sb="3" eb="4">
      <t>トウ</t>
    </rPh>
    <rPh sb="5" eb="7">
      <t>シュルイ</t>
    </rPh>
    <phoneticPr fontId="10"/>
  </si>
  <si>
    <t>①補助金交付</t>
  </si>
  <si>
    <t>②優遇制度（減免税、税還付）</t>
  </si>
  <si>
    <t>③有利な条件による助成金</t>
  </si>
  <si>
    <t>④貸付</t>
  </si>
  <si>
    <t>⑤資本注入</t>
  </si>
  <si>
    <t>⑥政府による物品購入</t>
  </si>
  <si>
    <t>⑦政府による原材料等の提供</t>
  </si>
  <si>
    <t>法人の所有形態</t>
    <rPh sb="0" eb="2">
      <t>ホウジン</t>
    </rPh>
    <rPh sb="3" eb="5">
      <t>ショユウ</t>
    </rPh>
    <rPh sb="5" eb="7">
      <t>ケイタイ</t>
    </rPh>
    <phoneticPr fontId="10"/>
  </si>
  <si>
    <t>a.合名会社</t>
    <rPh sb="2" eb="4">
      <t>ゴウメイ</t>
    </rPh>
    <rPh sb="4" eb="6">
      <t>カイシャ</t>
    </rPh>
    <phoneticPr fontId="10"/>
  </si>
  <si>
    <t>b.合資会社</t>
    <rPh sb="2" eb="4">
      <t>ゴウシ</t>
    </rPh>
    <rPh sb="4" eb="6">
      <t>カイシャ</t>
    </rPh>
    <phoneticPr fontId="10"/>
  </si>
  <si>
    <t>c.株式会社</t>
    <rPh sb="2" eb="6">
      <t>カブシキガイシャ</t>
    </rPh>
    <phoneticPr fontId="10"/>
  </si>
  <si>
    <t>d.有限会社</t>
    <rPh sb="2" eb="6">
      <t>ユウゲンガイシャ</t>
    </rPh>
    <phoneticPr fontId="10"/>
  </si>
  <si>
    <t>e.その他（具体的に記載してください）</t>
    <phoneticPr fontId="10"/>
  </si>
  <si>
    <t>溶融亜鉛めっき鋼帯及び鋼板（海外供給者）</t>
    <phoneticPr fontId="10"/>
  </si>
  <si>
    <t>品種コード①（製品の形状）</t>
    <rPh sb="7" eb="9">
      <t>セイヒン</t>
    </rPh>
    <rPh sb="10" eb="12">
      <t>ケイジョウ</t>
    </rPh>
    <phoneticPr fontId="10"/>
  </si>
  <si>
    <t>01：鋼帯（02以外のもの）</t>
  </si>
  <si>
    <t>02：鋼帯（切断し幅を調整したもの）</t>
  </si>
  <si>
    <t>03：鋼板（長方形（正方形を含む。）のもの）</t>
  </si>
  <si>
    <t>04：鋼板（03以外のもの）</t>
  </si>
  <si>
    <t>品種コード②（エッジの状態）</t>
    <rPh sb="0" eb="2">
      <t>ヒンシュ</t>
    </rPh>
    <phoneticPr fontId="10"/>
  </si>
  <si>
    <t>01：ミルエッジ</t>
  </si>
  <si>
    <t>02：カットエッジ（スリットエッジ）</t>
  </si>
  <si>
    <t>品種コード③（原板の圧延方法）</t>
    <phoneticPr fontId="10"/>
  </si>
  <si>
    <t>01：熱間圧延</t>
  </si>
  <si>
    <t>02：冷間圧延</t>
  </si>
  <si>
    <t>01：0.27mm未満</t>
  </si>
  <si>
    <t>02：0.27mm以上0.30mm未満</t>
  </si>
  <si>
    <t>03：0.30mm以上0.40mm未満</t>
  </si>
  <si>
    <t>04：0.40mm以上0.50mm未満</t>
  </si>
  <si>
    <t>05：0.50mm以上0.60mm未満</t>
  </si>
  <si>
    <t>06：0.60mm以上0.70mm未満</t>
  </si>
  <si>
    <t>07：0.70mm以上0.80mm未満</t>
  </si>
  <si>
    <t>08：0.80mm以上0.90mm未満</t>
  </si>
  <si>
    <t>10：1.00mm以上1.10mm未満</t>
  </si>
  <si>
    <t>11：1.10mm以上1.20mm未満</t>
  </si>
  <si>
    <t>12：1.20mm以上1.30mm未満</t>
  </si>
  <si>
    <t>13：1.30mm以上1.40mm未満</t>
  </si>
  <si>
    <t>14：1.40mm以上1.50mm未満</t>
  </si>
  <si>
    <t>15：1.50mm以上1.60mm未満</t>
  </si>
  <si>
    <t>16：1.60mm以上1.70mm未満</t>
  </si>
  <si>
    <t>17：1.70mm以上1.80mm未満</t>
  </si>
  <si>
    <t>18：1.80mm以上1.90mm未満</t>
  </si>
  <si>
    <t>19：1.90mm以上2.00mm未満</t>
  </si>
  <si>
    <t>20：2.00mm以上2.10mm未満</t>
  </si>
  <si>
    <t>21：2.10mm以上2.20mm未満</t>
  </si>
  <si>
    <t>22：2.20mm以上2.30mm未満</t>
  </si>
  <si>
    <t>23：2.30mm以上2.80mm未満</t>
  </si>
  <si>
    <t>24：2.80mm以上3.20mm未満</t>
  </si>
  <si>
    <t>25：3.20mm以上4.00mm未満</t>
  </si>
  <si>
    <t>26：4.00mm以上4.50mm未満</t>
  </si>
  <si>
    <t>27：4.50mm以上5.00mm未満</t>
  </si>
  <si>
    <t>28：5.00mm以上6.00mm未満</t>
  </si>
  <si>
    <t>29：6.00mm以上</t>
  </si>
  <si>
    <t>09：0.90mm以上1.00mm未満</t>
    <phoneticPr fontId="10"/>
  </si>
  <si>
    <t>品種コード④（原板の厚み）</t>
    <rPh sb="0" eb="2">
      <t>ヒンシュ</t>
    </rPh>
    <phoneticPr fontId="10"/>
  </si>
  <si>
    <t>01：610mm未満</t>
  </si>
  <si>
    <t>02：610mm以上762mm未満</t>
  </si>
  <si>
    <t>03：762mm以上914mm未満</t>
  </si>
  <si>
    <t>04：914mm以上1219mm未満</t>
  </si>
  <si>
    <t>05：1219mm以上1524mm未満</t>
  </si>
  <si>
    <t>06：1524mm以上1829mm未満</t>
  </si>
  <si>
    <t>07：1829mm以上</t>
  </si>
  <si>
    <t>品種コード⑤(原板の幅)</t>
    <phoneticPr fontId="10"/>
  </si>
  <si>
    <t>品種コード⑥（原板の化学成分ⅰ）</t>
    <phoneticPr fontId="10"/>
  </si>
  <si>
    <t>01：A</t>
  </si>
  <si>
    <t>02：B</t>
  </si>
  <si>
    <t>03：C</t>
  </si>
  <si>
    <t>04：D</t>
  </si>
  <si>
    <t>05：E</t>
  </si>
  <si>
    <t>06：F</t>
  </si>
  <si>
    <t>07：G</t>
  </si>
  <si>
    <t>08：H</t>
  </si>
  <si>
    <t>09：I</t>
  </si>
  <si>
    <t>10：J</t>
  </si>
  <si>
    <t>11：その他</t>
  </si>
  <si>
    <t>品種コード⑦（原板の化学成分ⅱ）</t>
    <phoneticPr fontId="10"/>
  </si>
  <si>
    <t>01：0.05%未満</t>
  </si>
  <si>
    <t>02：0.05%以上0.1%未満</t>
  </si>
  <si>
    <t>03：0.1%以上</t>
  </si>
  <si>
    <t>品種コード⑧（原板の化学成分ⅲ）</t>
    <phoneticPr fontId="10"/>
  </si>
  <si>
    <t>01：0.0008%未満</t>
  </si>
  <si>
    <t>02：0.0008%以上0.0041%未満</t>
  </si>
  <si>
    <t>03：0.0041%以上0.1%未満</t>
  </si>
  <si>
    <t>04：0.1%以上</t>
  </si>
  <si>
    <t>品種コード⑨（めっき付着量（両面の合計））</t>
    <phoneticPr fontId="10"/>
  </si>
  <si>
    <t>01：Z06</t>
  </si>
  <si>
    <t>02：Z08</t>
  </si>
  <si>
    <t>03：Z10</t>
  </si>
  <si>
    <t>04：Z12</t>
  </si>
  <si>
    <t>05：Z14</t>
  </si>
  <si>
    <t>06：Z18</t>
  </si>
  <si>
    <t>07：Z20</t>
  </si>
  <si>
    <t>08：Z22</t>
  </si>
  <si>
    <t>09：Z25</t>
  </si>
  <si>
    <t>10：Z27</t>
  </si>
  <si>
    <t>11：Z35</t>
  </si>
  <si>
    <t>12：Z37</t>
  </si>
  <si>
    <t>13：Z45</t>
  </si>
  <si>
    <t>14：Z60</t>
  </si>
  <si>
    <t>15：その他</t>
  </si>
  <si>
    <t>品種コード⑩（めっき層の成分）</t>
    <phoneticPr fontId="10"/>
  </si>
  <si>
    <t>01：亜鉛以外の元素の含有割合がいずれも1.0％以下</t>
  </si>
  <si>
    <t>02：亜鉛以外の元素のうち少なくとも一つは含有割合が1.0％を超える</t>
  </si>
  <si>
    <t>品種コード⑪（化成処理）</t>
    <phoneticPr fontId="10"/>
  </si>
  <si>
    <t>01：クロメートフリー処理</t>
  </si>
  <si>
    <t>02：クロメート処理</t>
  </si>
  <si>
    <t>品種コード⑫（塗油）</t>
    <phoneticPr fontId="10"/>
  </si>
  <si>
    <t>01：塗油</t>
  </si>
  <si>
    <t>溶融亜鉛めっき</t>
    <phoneticPr fontId="10"/>
  </si>
  <si>
    <t>02：無塗油</t>
    <phoneticPr fontId="10"/>
  </si>
  <si>
    <t>韓国</t>
    <rPh sb="0" eb="2">
      <t>カンコク</t>
    </rPh>
    <phoneticPr fontId="10"/>
  </si>
  <si>
    <t xml:space="preserve">貴社が生産又は国内関連企業等に生産を委託している調査対象貨物、国内向け同種の貨物及び第三国向け同種の貨物の種類（品種、製品型番、主な用途）について回答してください。
</t>
    <rPh sb="64" eb="65">
      <t>オモ</t>
    </rPh>
    <rPh sb="66" eb="68">
      <t>ヨウト</t>
    </rPh>
    <phoneticPr fontId="10"/>
  </si>
  <si>
    <t>加工①（先メッキ）</t>
    <rPh sb="0" eb="2">
      <t>カコウ</t>
    </rPh>
    <rPh sb="4" eb="5">
      <t>サキ</t>
    </rPh>
    <phoneticPr fontId="10"/>
  </si>
  <si>
    <t>加工②（後メッキ）</t>
    <rPh sb="0" eb="2">
      <t>カコウ</t>
    </rPh>
    <rPh sb="4" eb="5">
      <t>アト</t>
    </rPh>
    <phoneticPr fontId="10"/>
  </si>
  <si>
    <t>加工③（切断）</t>
    <rPh sb="4" eb="6">
      <t>セツダン</t>
    </rPh>
    <phoneticPr fontId="10"/>
  </si>
  <si>
    <t>A-5-2⑥</t>
    <phoneticPr fontId="10"/>
  </si>
  <si>
    <t>A-5-2⑨</t>
    <phoneticPr fontId="10"/>
  </si>
  <si>
    <t>A-5-2⑪</t>
    <phoneticPr fontId="10"/>
  </si>
  <si>
    <r>
      <t>③  開示版エクセルシートは、全ての非開示版エクセルシートに対して用意しているものではありません。そのため、</t>
    </r>
    <r>
      <rPr>
        <b/>
        <sz val="11"/>
        <color theme="5" tint="-0.249977111117893"/>
        <rFont val="ＭＳ Ｐゴシック"/>
        <family val="3"/>
        <charset val="128"/>
        <scheme val="major"/>
      </rPr>
      <t>開示版エクセルシートが用意されていない非開示版エクセルシートにおいて要約が必要な場合には、適宜開示版エクセルシートを作成してください。</t>
    </r>
    <r>
      <rPr>
        <b/>
        <u val="double"/>
        <sz val="11"/>
        <rFont val="ＭＳ Ｐゴシック"/>
        <family val="3"/>
        <charset val="128"/>
        <scheme val="major"/>
      </rPr>
      <t>作成した場合は、シート名の最後に（開示版）と記載してください。</t>
    </r>
    <rPh sb="54" eb="57">
      <t>カイジバン</t>
    </rPh>
    <rPh sb="65" eb="67">
      <t>ヨウイ</t>
    </rPh>
    <rPh sb="73" eb="77">
      <t>ヒカイジバン</t>
    </rPh>
    <phoneticPr fontId="10"/>
  </si>
  <si>
    <t>各ページに「開示版説明」シートに戻るボタンがあります。</t>
    <rPh sb="0" eb="1">
      <t>カク</t>
    </rPh>
    <rPh sb="6" eb="8">
      <t>カイジ</t>
    </rPh>
    <rPh sb="8" eb="9">
      <t>バン</t>
    </rPh>
    <rPh sb="9" eb="11">
      <t>セツメイ</t>
    </rPh>
    <rPh sb="16" eb="17">
      <t>モド</t>
    </rPh>
    <phoneticPr fontId="10"/>
  </si>
  <si>
    <t>A-1-7-3</t>
    <phoneticPr fontId="10"/>
  </si>
  <si>
    <t>単位　％　</t>
  </si>
  <si>
    <t>01：A 炭素（C）0.06以下｜マンガン（Mn）0.45以下｜リン（P）0.03以下｜硫黄（S）0.03以下</t>
  </si>
  <si>
    <t>02：B 炭素（C）0.08以下｜マンガン（Mn）0.45以下｜リン（P）0.03以下｜硫黄（S）0.03以下</t>
  </si>
  <si>
    <t>03：C 炭素（C）0.10以下｜マンガン（Mn）0.45以下｜リン（P）0.03以下｜硫黄（S）0.03以下</t>
  </si>
  <si>
    <t>04：D 炭素（C）0.12以下｜マンガン（Mn）0.60以下｜リン（P）0.04以下｜硫黄（S）0.04以下</t>
  </si>
  <si>
    <t>05：E 炭素（C）0.15以下｜マンガン（Mn）0.80以下｜リン（P）0.05以下｜硫黄（S）0.05以下</t>
  </si>
  <si>
    <t>06：F 炭素（C）0.18以下｜マンガン（Mn）1.20以下｜リン（P）0.08以下｜硫黄（S）0.05以下</t>
  </si>
  <si>
    <t>07：G 炭素（C）0.25以下｜マンガン（Mn）1.70以下｜リン（P）0.20以下｜硫黄（S）0.05以下</t>
  </si>
  <si>
    <t>08：H 炭素（C）0.25以下｜マンガン（Mn）2.00以下｜リン（P）0.20以下｜硫黄（S）0.05以下</t>
  </si>
  <si>
    <t>09：I 炭素（C）0.30以下｜マンガン（Mn）2.00以下｜リン（P）0.20以下｜硫黄（S）0.05以下</t>
  </si>
  <si>
    <t>10：J 炭素（C）0.30以下｜マンガン（Mn）2.50以下｜リン（P）0.20以下｜硫黄（S）0.05以下</t>
  </si>
  <si>
    <r>
      <t>単位　g/m</t>
    </r>
    <r>
      <rPr>
        <vertAlign val="superscript"/>
        <sz val="12"/>
        <rFont val="ＭＳ 明朝"/>
        <family val="1"/>
        <charset val="128"/>
      </rPr>
      <t>2</t>
    </r>
  </si>
  <si>
    <t>01：Z06 ３点平均最小付着量60以上80未満｜１点最小付着量51以上68未満</t>
  </si>
  <si>
    <t>02：Z08 ３点平均最小付着量80以上100未満｜１点最小付着量68以上85未満</t>
  </si>
  <si>
    <t>03：Z10 ３点平均最小付着量100以上120未満｜１点最小付着量85以上102未満</t>
  </si>
  <si>
    <t>04：Z12 ３点平均最小付着量120以上140未満｜１点最小付着量102以上119未満</t>
  </si>
  <si>
    <t>05：Z14 ３点平均最小付着量140以上180未満｜１点最小付着量119以上153未満</t>
  </si>
  <si>
    <t>06：Z18 ３点平均最小付着量180以上200未満｜１点最小付着量153以上170未満</t>
  </si>
  <si>
    <t>07：Z20 ３点平均最小付着量200以上220未満｜１点最小付着量170以上187未満</t>
  </si>
  <si>
    <t>08：Z22 ３点平均最小付着量220以上250未満｜１点最小付着量187以上213未満</t>
  </si>
  <si>
    <t>09：Z25 ３点平均最小付着量250以上275未満｜１点最小付着量213以上234未満</t>
  </si>
  <si>
    <t>10：Z27 ３点平均最小付着量275以上350未満｜１点最小付着量234以上298未満</t>
  </si>
  <si>
    <t>11：Z35 ３点平均最小付着量350以上370未満｜１点最小付着量298以上315未満</t>
  </si>
  <si>
    <t>12：Z37 ３点平均最小付着量370以上450未満｜１点最小付着量315以上383未満</t>
  </si>
  <si>
    <t>13：Z45 ３点平均最小付着量450以上600未満｜１点最小付着量383以上510未満</t>
  </si>
  <si>
    <t>14：Z60 ３点平均最小付着量600以上｜１点最小付着量510以上</t>
  </si>
  <si>
    <t>※３点平均最小付着量は、調査対象貨物から採取した３個の試験片の測定値の平均値を表し、１点最小付着量は、平均値を求めた３個の試験片の測定値のうち最小の値を表している。</t>
    <phoneticPr fontId="10"/>
  </si>
  <si>
    <t>溶融亜鉛めっき鋼</t>
    <rPh sb="7" eb="8">
      <t>ハガネ</t>
    </rPh>
    <phoneticPr fontId="46"/>
  </si>
  <si>
    <t>溶融亜鉛めっき鋼</t>
    <phoneticPr fontId="46"/>
  </si>
  <si>
    <t>溶融亜鉛めっき鋼</t>
    <phoneticPr fontId="10"/>
  </si>
  <si>
    <t>05：その他</t>
    <phoneticPr fontId="10"/>
  </si>
  <si>
    <t>04：無処理</t>
    <phoneticPr fontId="10"/>
  </si>
  <si>
    <t>03：リン酸塩処理</t>
    <rPh sb="5" eb="9">
      <t>サンエンショリ</t>
    </rPh>
    <phoneticPr fontId="10"/>
  </si>
  <si>
    <t>2022.1～2022.12</t>
  </si>
  <si>
    <t>2023.1～2023.12</t>
    <phoneticPr fontId="46"/>
  </si>
  <si>
    <t>2022.1～2022.12</t>
    <phoneticPr fontId="46"/>
  </si>
  <si>
    <t>なお、金額の単位について、（　）内に通貨単位（例えば「KRW（韓国ウォン）」、「CNY（中国元）」）を記入してください。</t>
    <rPh sb="31" eb="33">
      <t>カンコク</t>
    </rPh>
    <phoneticPr fontId="10"/>
  </si>
  <si>
    <r>
      <t xml:space="preserve">工場名
</t>
    </r>
    <r>
      <rPr>
        <sz val="9"/>
        <rFont val="ＭＳ Ｐ明朝"/>
        <family val="1"/>
        <charset val="128"/>
      </rPr>
      <t>（注1）</t>
    </r>
    <rPh sb="0" eb="2">
      <t>コウジョウ</t>
    </rPh>
    <rPh sb="2" eb="3">
      <t>メイ</t>
    </rPh>
    <rPh sb="5" eb="6">
      <t>チュウ</t>
    </rPh>
    <phoneticPr fontId="46"/>
  </si>
  <si>
    <t>溶融亜鉛めっき鋼全体</t>
    <rPh sb="8" eb="10">
      <t>ゼンタイ</t>
    </rPh>
    <phoneticPr fontId="46"/>
  </si>
  <si>
    <t>溶融亜鉛めっき鋼以外の貨物</t>
    <rPh sb="8" eb="10">
      <t>イガイ</t>
    </rPh>
    <rPh sb="11" eb="13">
      <t>カモツ</t>
    </rPh>
    <phoneticPr fontId="10"/>
  </si>
  <si>
    <t>【溶融亜鉛めっき鋼以外の貨物の主な内容】</t>
    <rPh sb="9" eb="11">
      <t>イガイ</t>
    </rPh>
    <rPh sb="12" eb="14">
      <t>カモツ</t>
    </rPh>
    <rPh sb="15" eb="16">
      <t>オモ</t>
    </rPh>
    <rPh sb="17" eb="19">
      <t>ナイヨウ</t>
    </rPh>
    <phoneticPr fontId="46"/>
  </si>
  <si>
    <t>様式A-1-6 の 「溶融亜鉛めっき鋼以外の貨物」 のうち主要なものについて、次の①から⑤を記載してください。</t>
    <rPh sb="22" eb="24">
      <t>レイエン</t>
    </rPh>
    <rPh sb="24" eb="26">
      <t>コウタイ</t>
    </rPh>
    <rPh sb="26" eb="27">
      <t>オヨ</t>
    </rPh>
    <rPh sb="28" eb="30">
      <t>レイエン</t>
    </rPh>
    <rPh sb="30" eb="32">
      <t>コウバン</t>
    </rPh>
    <rPh sb="32" eb="34">
      <t>イガイ</t>
    </rPh>
    <rPh sb="35" eb="37">
      <t>カモツ</t>
    </rPh>
    <rPh sb="37" eb="39">
      <t>イガイ</t>
    </rPh>
    <phoneticPr fontId="46"/>
  </si>
  <si>
    <t>同一の工場内で溶融亜鉛めっき鋼と溶融亜鉛めっき鋼以外の貨物の両方を製造している場合には、①当該工場名・②溶融亜鉛めっき鋼以外の主要な貨物の生産品目・③生産能力及び生産量を記載し、稼働率を算出してください。なお、生産能力及び生産量を算出するに当たって使用した資料がある場合には、その資料及びその元となるワークシート又は計算書を「添付資料A-1-6-2」として提出してください。</t>
    <rPh sb="120" eb="121">
      <t>ア</t>
    </rPh>
    <phoneticPr fontId="46"/>
  </si>
  <si>
    <t>なお、金額の単位について、（　）内に通貨単位（例えば「KRW（韓国ウォン）」、「CNY（中国元）」）を記入してください。</t>
    <phoneticPr fontId="10"/>
  </si>
  <si>
    <t>様式A-1-6 の 「溶融亜鉛めっき鋼以外の貨物」 のうち主要なものについて、次の①から⑤を記載してください。</t>
    <rPh sb="19" eb="21">
      <t>イガイ</t>
    </rPh>
    <phoneticPr fontId="46"/>
  </si>
  <si>
    <t>溶融亜鉛めっき鋼合計</t>
    <phoneticPr fontId="10"/>
  </si>
  <si>
    <t>溶融亜鉛めっき鋼以外の貨物</t>
    <rPh sb="8" eb="10">
      <t>イガイ</t>
    </rPh>
    <phoneticPr fontId="10"/>
  </si>
  <si>
    <t>【溶融亜鉛めっき鋼以外の貨物の主な内容】</t>
    <rPh sb="9" eb="11">
      <t>イガイ</t>
    </rPh>
    <rPh sb="12" eb="14">
      <t>カモツ</t>
    </rPh>
    <rPh sb="15" eb="16">
      <t>オモ</t>
    </rPh>
    <rPh sb="17" eb="19">
      <t>ナイヨウ</t>
    </rPh>
    <phoneticPr fontId="10"/>
  </si>
  <si>
    <t>様式A-1-7の「溶融亜鉛めっき鋼以外の貨物」のうち主要なものについて、①販売品目、及び②全社売上に占める割合について、下記【例】に従って、記載してください。</t>
    <rPh sb="17" eb="19">
      <t>イガイ</t>
    </rPh>
    <phoneticPr fontId="10"/>
  </si>
  <si>
    <t>様式A-1-7で回答されている販売金額の情報源について、情報源のシステム名称（販売管理システム等）を含めたうえで、下記【例】を参照のうえ、記載してください。また、回答に当たって使用した資料のうち、財務会計システムから出力した溶融亜鉛めっき鋼の売上関連勘定の仕訳明細を「添付資料A-1-7-1」、販売管理システムから出力した溶融亜鉛めっき鋼の売上明細を「添付資料A-1-7-2」、その他回答に当たって使用した資料、作成したワークシート及びその根拠となる書類の写し（システムから出力した際の画面キャプチャを含めてください。）を「添付資料A-1-7-3」として、併せて提出してください。</t>
    <rPh sb="69" eb="71">
      <t>キサイ</t>
    </rPh>
    <phoneticPr fontId="10"/>
  </si>
  <si>
    <t>溶融亜鉛めっき合計</t>
    <rPh sb="7" eb="9">
      <t>ゴウケイ</t>
    </rPh>
    <phoneticPr fontId="10"/>
  </si>
  <si>
    <t>溶融亜鉛めっき以外の貨物</t>
    <rPh sb="7" eb="9">
      <t>イガイ</t>
    </rPh>
    <phoneticPr fontId="10"/>
  </si>
  <si>
    <t>【溶融亜鉛めっき以外の貨物の主な内容】</t>
    <rPh sb="8" eb="10">
      <t>イガイ</t>
    </rPh>
    <rPh sb="11" eb="13">
      <t>カモツ</t>
    </rPh>
    <rPh sb="14" eb="15">
      <t>オモ</t>
    </rPh>
    <rPh sb="16" eb="18">
      <t>ナイヨウ</t>
    </rPh>
    <phoneticPr fontId="10"/>
  </si>
  <si>
    <t>様式A-1-7の「溶融亜鉛めっき以外の貨物」のうち主要なものについて、①販売品目、及び②全社売上に占める割合について、下記【例】に従って、記載してください。</t>
    <rPh sb="16" eb="18">
      <t>イガイ</t>
    </rPh>
    <phoneticPr fontId="10"/>
  </si>
  <si>
    <t>焼結鉱の供給者</t>
    <rPh sb="0" eb="2">
      <t>ショウケツ</t>
    </rPh>
    <rPh sb="2" eb="3">
      <t>コウ</t>
    </rPh>
    <phoneticPr fontId="10"/>
  </si>
  <si>
    <t>コークスの供給者</t>
    <phoneticPr fontId="10"/>
  </si>
  <si>
    <t>亜鉛の供給者</t>
    <phoneticPr fontId="10"/>
  </si>
  <si>
    <t>スラブの供給者</t>
    <phoneticPr fontId="10"/>
  </si>
  <si>
    <t>熱延鋼帯の供給者</t>
    <rPh sb="0" eb="2">
      <t>ネツエン</t>
    </rPh>
    <rPh sb="2" eb="4">
      <t>コウタイ</t>
    </rPh>
    <phoneticPr fontId="10"/>
  </si>
  <si>
    <t>熱延鋼板の供給者</t>
    <rPh sb="0" eb="2">
      <t>ネツエン</t>
    </rPh>
    <rPh sb="2" eb="4">
      <t>コウハン</t>
    </rPh>
    <phoneticPr fontId="10"/>
  </si>
  <si>
    <t>冷延鋼帯の供給者</t>
    <rPh sb="0" eb="2">
      <t>レイエン</t>
    </rPh>
    <rPh sb="2" eb="4">
      <t>コウタイ</t>
    </rPh>
    <phoneticPr fontId="10"/>
  </si>
  <si>
    <t>冷延鋼板の供給者</t>
    <rPh sb="0" eb="2">
      <t>レイエン</t>
    </rPh>
    <rPh sb="2" eb="4">
      <t>コウハン</t>
    </rPh>
    <phoneticPr fontId="10"/>
  </si>
  <si>
    <t xml:space="preserve">【記載要領】
（１）品種コード①～⑫をリストから選択してください。品種コード⑥、⑨及び⑪において「その他」を選択する場合は、製品特徴が異なるものごとに別の番号を選択してください。また、各品種の製品特徴が異なることを示す資料を、添付資料A-5-2⑥A-5-2⑨及びA-5-2⑪として提出してください（日本語訳を添付）。
（２）製品型番コードを記入してください。
（３）主な用途を記入してください。　（主な用途の例）建築、家電、輸送機器等
</t>
    <rPh sb="41" eb="42">
      <t>オヨ</t>
    </rPh>
    <rPh sb="129" eb="130">
      <t>オヨ</t>
    </rPh>
    <phoneticPr fontId="10"/>
  </si>
  <si>
    <t>②購入金額は貴社の会計システム及び財務諸表に用いられる通貨で記載し、通貨単位は通貨コード（例えば「KRW（韓国ウォン）」、「CNY（中国元）」）を記載してください。</t>
    <rPh sb="1" eb="3">
      <t>コウニュウ</t>
    </rPh>
    <rPh sb="3" eb="5">
      <t>キンガク</t>
    </rPh>
    <rPh sb="6" eb="8">
      <t>キシャ</t>
    </rPh>
    <rPh sb="9" eb="11">
      <t>カイケイ</t>
    </rPh>
    <rPh sb="15" eb="16">
      <t>オヨ</t>
    </rPh>
    <rPh sb="17" eb="19">
      <t>ザイム</t>
    </rPh>
    <rPh sb="19" eb="21">
      <t>ショヒョウ</t>
    </rPh>
    <rPh sb="22" eb="23">
      <t>モチ</t>
    </rPh>
    <rPh sb="27" eb="29">
      <t>ツウカ</t>
    </rPh>
    <rPh sb="30" eb="32">
      <t>キサイ</t>
    </rPh>
    <rPh sb="34" eb="36">
      <t>ツウカ</t>
    </rPh>
    <rPh sb="36" eb="38">
      <t>タンイ</t>
    </rPh>
    <rPh sb="39" eb="41">
      <t>ツウカ</t>
    </rPh>
    <rPh sb="45" eb="46">
      <t>タト</t>
    </rPh>
    <rPh sb="53" eb="55">
      <t>カンコク</t>
    </rPh>
    <rPh sb="73" eb="75">
      <t>キサイ</t>
    </rPh>
    <phoneticPr fontId="10"/>
  </si>
  <si>
    <t>②購入金額は貴社の会計システム及び財務諸表に用いられる通貨で記載し、通貨単位は通貨コード（例えば「KRW（韓国ウォン）」、「CNY（中国元）」）を記載して下さい。</t>
    <rPh sb="1" eb="3">
      <t>コウニュウ</t>
    </rPh>
    <rPh sb="3" eb="5">
      <t>キンガク</t>
    </rPh>
    <rPh sb="6" eb="8">
      <t>キシャ</t>
    </rPh>
    <rPh sb="9" eb="11">
      <t>カイケイ</t>
    </rPh>
    <rPh sb="15" eb="16">
      <t>オヨ</t>
    </rPh>
    <rPh sb="17" eb="19">
      <t>ザイム</t>
    </rPh>
    <rPh sb="19" eb="21">
      <t>ショヒョウ</t>
    </rPh>
    <rPh sb="22" eb="23">
      <t>モチ</t>
    </rPh>
    <rPh sb="27" eb="29">
      <t>ツウカ</t>
    </rPh>
    <rPh sb="30" eb="32">
      <t>キサイ</t>
    </rPh>
    <rPh sb="34" eb="36">
      <t>ツウカ</t>
    </rPh>
    <rPh sb="36" eb="38">
      <t>タンイ</t>
    </rPh>
    <rPh sb="39" eb="41">
      <t>ツウカ</t>
    </rPh>
    <rPh sb="45" eb="46">
      <t>タト</t>
    </rPh>
    <rPh sb="73" eb="75">
      <t>キサイ</t>
    </rPh>
    <rPh sb="77" eb="78">
      <t>クダ</t>
    </rPh>
    <phoneticPr fontId="10"/>
  </si>
  <si>
    <t>②購入金額は貴社の会計システム及び財務諸表に用いられる通貨で記載し、通貨単位は通貨コード（例えば「KRW（韓国ウォン）」、「CNY（中国元）」）を記載してください。</t>
    <rPh sb="1" eb="3">
      <t>コウニュウ</t>
    </rPh>
    <rPh sb="3" eb="5">
      <t>キンガク</t>
    </rPh>
    <rPh sb="6" eb="8">
      <t>キシャ</t>
    </rPh>
    <rPh sb="9" eb="11">
      <t>カイケイ</t>
    </rPh>
    <rPh sb="15" eb="16">
      <t>オヨ</t>
    </rPh>
    <rPh sb="17" eb="19">
      <t>ザイム</t>
    </rPh>
    <rPh sb="19" eb="21">
      <t>ショヒョウ</t>
    </rPh>
    <rPh sb="22" eb="23">
      <t>モチ</t>
    </rPh>
    <rPh sb="27" eb="29">
      <t>ツウカ</t>
    </rPh>
    <rPh sb="30" eb="32">
      <t>キサイ</t>
    </rPh>
    <rPh sb="34" eb="36">
      <t>ツウカ</t>
    </rPh>
    <rPh sb="36" eb="38">
      <t>タンイ</t>
    </rPh>
    <rPh sb="39" eb="41">
      <t>ツウカ</t>
    </rPh>
    <rPh sb="45" eb="46">
      <t>タト</t>
    </rPh>
    <rPh sb="73" eb="75">
      <t>キサイ</t>
    </rPh>
    <phoneticPr fontId="10"/>
  </si>
  <si>
    <t>様式A-8-1　調査対象貨物、国内向け同種の貨物、第三国向け同種の貨物及び溶融亜鉛めっき以外の貨物の月別販売合計額・数量及び生産合計額・数量</t>
    <rPh sb="37" eb="39">
      <t>ヨウユウ</t>
    </rPh>
    <rPh sb="39" eb="41">
      <t>アエン</t>
    </rPh>
    <phoneticPr fontId="10"/>
  </si>
  <si>
    <t>※　各項目の単位で（貴国通貨：　）となっている箇所については、（　）内に通貨単位（例えば「KRW（韓国ウォン）」、「CNY（中国元）」）を記入してください。</t>
    <rPh sb="2" eb="5">
      <t>カクコウモク</t>
    </rPh>
    <rPh sb="6" eb="8">
      <t>タンイ</t>
    </rPh>
    <rPh sb="10" eb="14">
      <t>キコクツウカ</t>
    </rPh>
    <rPh sb="23" eb="25">
      <t>カショ</t>
    </rPh>
    <phoneticPr fontId="10"/>
  </si>
  <si>
    <t>溶融亜鉛めっき以外の貨物</t>
    <rPh sb="0" eb="4">
      <t>ヨウユウアエン</t>
    </rPh>
    <rPh sb="7" eb="9">
      <t>イガイ</t>
    </rPh>
    <rPh sb="10" eb="12">
      <t>カモツ</t>
    </rPh>
    <phoneticPr fontId="10"/>
  </si>
  <si>
    <t>様式A-8-1　調査対象貨物、国内向け同種の貨物、第三国向け同種の貨物及び溶融亜鉛めっき以外の貨物の月別販売合計額・数量及び生産合計額・数量【開示版】</t>
    <phoneticPr fontId="10"/>
  </si>
  <si>
    <t>溶融亜鉛めっき以外の貨物</t>
    <rPh sb="7" eb="9">
      <t>イガイ</t>
    </rPh>
    <rPh sb="10" eb="12">
      <t>カモツ</t>
    </rPh>
    <phoneticPr fontId="10"/>
  </si>
  <si>
    <t>G：その他の荷姿（荷姿名　手入力してください）</t>
    <rPh sb="4" eb="5">
      <t>タ</t>
    </rPh>
    <rPh sb="6" eb="8">
      <t>ニスガタ</t>
    </rPh>
    <rPh sb="9" eb="11">
      <t>ニスガタ</t>
    </rPh>
    <rPh sb="11" eb="12">
      <t>メイ</t>
    </rPh>
    <rPh sb="13" eb="16">
      <t>テニュウリョク</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</si>
</sst>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3" formatCode="_ * #,##0.00_ ;_ * \-#,##0.00_ ;_ * &quot;-&quot;??_ ;_ @_ "/>
    <numFmt numFmtId="176" formatCode="0.0%"/>
    <numFmt numFmtId="177" formatCode="#,##0;[Red]\-#,##0;&quot;－&quot;"/>
    <numFmt numFmtId="178" formatCode="&quot;(&quot;0%&quot;)   &quot;;[Red]\-&quot;(&quot;0%&quot;)   &quot;;&quot;－    &quot;"/>
    <numFmt numFmtId="179" formatCode="&quot;(&quot;0.00%&quot;)   &quot;;[Red]\-&quot;(&quot;0.00%&quot;)   &quot;;&quot;－    &quot;"/>
    <numFmt numFmtId="180" formatCode="0.00%;[Red]\-0.00%;&quot;－&quot;"/>
    <numFmt numFmtId="181" formatCode="#,##0_ "/>
    <numFmt numFmtId="182" formatCode="yyyy&quot;年&quot;m&quot;月&quot;;@"/>
    <numFmt numFmtId="183" formatCode="\(@\)"/>
    <numFmt numFmtId="184" formatCode="\(#\)"/>
    <numFmt numFmtId="185" formatCode="#,##0.00_ "/>
    <numFmt numFmtId="186" formatCode="#,##0.0_ "/>
    <numFmt numFmtId="187" formatCode="&quot;¥&quot;#,##0_);[Red]\(&quot;¥&quot;#,##0\)"/>
    <numFmt numFmtId="188" formatCode="#,##0.0;[Red]\-#,##0.0"/>
    <numFmt numFmtId="189" formatCode="#"/>
  </numFmts>
  <fonts count="9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8"/>
      <color theme="1"/>
      <name val="Arial"/>
      <family val="2"/>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11"/>
      <color indexed="8"/>
      <name val="ＭＳ Ｐゴシック"/>
      <family val="3"/>
      <charset val="128"/>
    </font>
    <font>
      <sz val="11"/>
      <name val="ＭＳ 明朝"/>
      <family val="1"/>
      <charset val="128"/>
    </font>
    <font>
      <sz val="11"/>
      <name val="ＭＳ ゴシック"/>
      <family val="3"/>
      <charset val="128"/>
    </font>
    <font>
      <b/>
      <sz val="14"/>
      <name val="ＭＳ Ｐゴシック"/>
      <family val="3"/>
      <charset val="128"/>
    </font>
    <font>
      <sz val="11"/>
      <name val="ＭＳ Ｐ明朝"/>
      <family val="1"/>
      <charset val="128"/>
    </font>
    <font>
      <sz val="12"/>
      <name val="ＭＳ Ｐ明朝"/>
      <family val="1"/>
      <charset val="128"/>
    </font>
    <font>
      <sz val="12"/>
      <name val="Century"/>
      <family val="1"/>
    </font>
    <font>
      <sz val="10"/>
      <name val="ＭＳ Ｐ明朝"/>
      <family val="1"/>
      <charset val="128"/>
    </font>
    <font>
      <sz val="11"/>
      <name val="Century"/>
      <family val="1"/>
    </font>
    <font>
      <b/>
      <sz val="11"/>
      <name val="ＭＳ Ｐ明朝"/>
      <family val="1"/>
      <charset val="128"/>
    </font>
    <font>
      <sz val="20"/>
      <name val="ＭＳ Ｐ明朝"/>
      <family val="1"/>
      <charset val="128"/>
    </font>
    <font>
      <strike/>
      <sz val="11"/>
      <name val="ＭＳ Ｐ明朝"/>
      <family val="1"/>
      <charset val="128"/>
    </font>
    <font>
      <sz val="9"/>
      <name val="ＭＳ Ｐ明朝"/>
      <family val="1"/>
      <charset val="128"/>
    </font>
    <font>
      <sz val="11"/>
      <color theme="1"/>
      <name val="ＭＳ Ｐゴシック"/>
      <family val="3"/>
      <charset val="128"/>
      <scheme val="minor"/>
    </font>
    <font>
      <sz val="11"/>
      <color rgb="FFFF0000"/>
      <name val="ＭＳ Ｐ明朝"/>
      <family val="1"/>
      <charset val="128"/>
    </font>
    <font>
      <sz val="11"/>
      <color theme="1"/>
      <name val="ＭＳ Ｐ明朝"/>
      <family val="1"/>
      <charset val="128"/>
    </font>
    <font>
      <sz val="11"/>
      <name val="ＭＳ Ｐゴシック"/>
      <family val="3"/>
      <charset val="128"/>
      <scheme val="minor"/>
    </font>
    <font>
      <sz val="10.5"/>
      <name val="ＭＳ Ｐゴシック"/>
      <family val="3"/>
      <charset val="128"/>
      <scheme val="minor"/>
    </font>
    <font>
      <sz val="10.5"/>
      <name val="ＭＳ Ｐ明朝"/>
      <family val="1"/>
      <charset val="128"/>
    </font>
    <font>
      <sz val="12"/>
      <name val="ＭＳ Ｐゴシック"/>
      <family val="3"/>
      <charset val="128"/>
      <scheme val="minor"/>
    </font>
    <font>
      <sz val="12"/>
      <name val="ＭＳ Ｐゴシック"/>
      <family val="3"/>
      <charset val="128"/>
    </font>
    <font>
      <b/>
      <u/>
      <sz val="14"/>
      <name val="ＭＳ Ｐ明朝"/>
      <family val="1"/>
      <charset val="128"/>
    </font>
    <font>
      <sz val="8"/>
      <color theme="1"/>
      <name val="Arial"/>
      <family val="2"/>
      <charset val="128"/>
    </font>
    <font>
      <sz val="6"/>
      <name val="Arial"/>
      <family val="2"/>
      <charset val="128"/>
    </font>
    <font>
      <sz val="10.5"/>
      <color theme="1"/>
      <name val="MS Mincho"/>
      <family val="3"/>
    </font>
    <font>
      <sz val="10.5"/>
      <color theme="1"/>
      <name val="ＭＳ Ｐ明朝"/>
      <family val="1"/>
      <charset val="128"/>
    </font>
    <font>
      <sz val="12"/>
      <name val="宋体"/>
      <family val="3"/>
      <charset val="134"/>
    </font>
    <font>
      <sz val="11"/>
      <color theme="1"/>
      <name val="ＭＳ Ｐゴシック"/>
      <family val="3"/>
      <charset val="134"/>
      <scheme val="minor"/>
    </font>
    <font>
      <sz val="8"/>
      <color theme="1"/>
      <name val="ＭＳ Ｐ明朝"/>
      <family val="1"/>
      <charset val="128"/>
    </font>
    <font>
      <sz val="9"/>
      <name val="Century"/>
      <family val="1"/>
    </font>
    <font>
      <sz val="10"/>
      <name val="Century"/>
      <family val="1"/>
    </font>
    <font>
      <sz val="11"/>
      <color rgb="FFFF0000"/>
      <name val="Century"/>
      <family val="1"/>
    </font>
    <font>
      <b/>
      <u/>
      <sz val="14"/>
      <name val="ＭＳ 明朝"/>
      <family val="1"/>
      <charset val="128"/>
    </font>
    <font>
      <strike/>
      <sz val="11"/>
      <color rgb="FFFF0000"/>
      <name val="ＭＳ Ｐ明朝"/>
      <family val="1"/>
      <charset val="128"/>
    </font>
    <font>
      <sz val="6"/>
      <name val="ＭＳ Ｐゴシック"/>
      <family val="3"/>
      <charset val="128"/>
      <scheme val="minor"/>
    </font>
    <font>
      <sz val="11"/>
      <color theme="1"/>
      <name val="ＭＳ Ｐゴシック"/>
      <family val="2"/>
      <charset val="129"/>
      <scheme val="minor"/>
    </font>
    <font>
      <b/>
      <sz val="14"/>
      <name val="ＭＳ Ｐゴシック"/>
      <family val="3"/>
      <charset val="128"/>
      <scheme val="minor"/>
    </font>
    <font>
      <b/>
      <sz val="11"/>
      <color theme="1"/>
      <name val="ＭＳ Ｐ明朝"/>
      <family val="1"/>
      <charset val="128"/>
    </font>
    <font>
      <sz val="9"/>
      <color theme="1"/>
      <name val="ＭＳ Ｐ明朝"/>
      <family val="1"/>
      <charset val="128"/>
    </font>
    <font>
      <sz val="10.5"/>
      <name val="ＭＳ Ｐゴシック"/>
      <family val="3"/>
      <charset val="128"/>
    </font>
    <font>
      <sz val="11"/>
      <color theme="1"/>
      <name val="ＭＳ Ｐゴシック"/>
      <family val="3"/>
      <charset val="128"/>
    </font>
    <font>
      <sz val="14"/>
      <color theme="1"/>
      <name val="ＭＳ Ｐゴシック"/>
      <family val="3"/>
      <charset val="128"/>
    </font>
    <font>
      <b/>
      <u/>
      <sz val="14"/>
      <color theme="1"/>
      <name val="ＭＳ Ｐゴシック"/>
      <family val="3"/>
      <charset val="128"/>
    </font>
    <font>
      <sz val="12"/>
      <color theme="1"/>
      <name val="ＭＳ Ｐゴシック"/>
      <family val="3"/>
      <charset val="128"/>
    </font>
    <font>
      <u/>
      <sz val="11"/>
      <color theme="1"/>
      <name val="ＭＳ Ｐゴシック"/>
      <family val="3"/>
      <charset val="128"/>
    </font>
    <font>
      <sz val="9"/>
      <name val="ＭＳ Ｐゴシック"/>
      <family val="3"/>
      <charset val="128"/>
    </font>
    <font>
      <b/>
      <sz val="12"/>
      <color theme="1"/>
      <name val="ＭＳ Ｐゴシック"/>
      <family val="3"/>
      <charset val="128"/>
    </font>
    <font>
      <sz val="10"/>
      <name val="ＭＳ Ｐゴシック"/>
      <family val="3"/>
      <charset val="128"/>
    </font>
    <font>
      <b/>
      <sz val="11"/>
      <color rgb="FFFF0000"/>
      <name val="ＭＳ Ｐ明朝"/>
      <family val="1"/>
      <charset val="128"/>
    </font>
    <font>
      <sz val="11"/>
      <color theme="1"/>
      <name val="ＭＳ 明朝"/>
      <family val="1"/>
      <charset val="128"/>
    </font>
    <font>
      <sz val="11"/>
      <color theme="1"/>
      <name val="Century"/>
      <family val="1"/>
    </font>
    <font>
      <u/>
      <sz val="11"/>
      <name val="ＭＳ Ｐ明朝"/>
      <family val="1"/>
      <charset val="128"/>
    </font>
    <font>
      <b/>
      <u/>
      <sz val="11"/>
      <name val="ＭＳ Ｐ明朝"/>
      <family val="1"/>
      <charset val="128"/>
    </font>
    <font>
      <b/>
      <u/>
      <sz val="11"/>
      <color rgb="FFFF0000"/>
      <name val="ＭＳ Ｐ明朝"/>
      <family val="1"/>
      <charset val="128"/>
    </font>
    <font>
      <sz val="11"/>
      <color theme="1"/>
      <name val="Century"/>
      <family val="1"/>
      <charset val="128"/>
    </font>
    <font>
      <sz val="14"/>
      <name val="ＭＳ Ｐゴシック"/>
      <family val="3"/>
      <charset val="128"/>
      <scheme val="major"/>
    </font>
    <font>
      <sz val="10"/>
      <name val="ＭＳ Ｐゴシック"/>
      <family val="3"/>
      <charset val="128"/>
      <scheme val="major"/>
    </font>
    <font>
      <u/>
      <sz val="10"/>
      <name val="ＭＳ Ｐゴシック"/>
      <family val="3"/>
      <charset val="128"/>
      <scheme val="major"/>
    </font>
    <font>
      <sz val="11"/>
      <name val="ＭＳ Ｐゴシック"/>
      <family val="3"/>
      <charset val="128"/>
      <scheme val="major"/>
    </font>
    <font>
      <b/>
      <sz val="11"/>
      <name val="ＭＳ Ｐゴシック"/>
      <family val="3"/>
      <charset val="128"/>
      <scheme val="major"/>
    </font>
    <font>
      <b/>
      <u/>
      <sz val="11"/>
      <name val="ＭＳ Ｐゴシック"/>
      <family val="3"/>
      <charset val="128"/>
      <scheme val="major"/>
    </font>
    <font>
      <sz val="7"/>
      <name val="ＭＳ Ｐゴシック"/>
      <family val="3"/>
      <charset val="128"/>
      <scheme val="major"/>
    </font>
    <font>
      <sz val="9"/>
      <name val="ＭＳ Ｐゴシック"/>
      <family val="3"/>
      <charset val="128"/>
      <scheme val="major"/>
    </font>
    <font>
      <sz val="11"/>
      <color rgb="FFFF0000"/>
      <name val="ＭＳ Ｐゴシック"/>
      <family val="3"/>
      <charset val="128"/>
      <scheme val="minor"/>
    </font>
    <font>
      <sz val="11"/>
      <name val="Century"/>
      <family val="1"/>
      <charset val="128"/>
    </font>
    <font>
      <sz val="11"/>
      <color rgb="FF000000"/>
      <name val="ＭＳ Ｐ明朝"/>
      <family val="1"/>
      <charset val="128"/>
    </font>
    <font>
      <sz val="11"/>
      <color rgb="FF7030A0"/>
      <name val="メイリオ"/>
      <family val="3"/>
      <charset val="128"/>
    </font>
    <font>
      <b/>
      <sz val="18"/>
      <color rgb="FFFFC000"/>
      <name val="メイリオ"/>
      <family val="3"/>
      <charset val="128"/>
    </font>
    <font>
      <sz val="11"/>
      <color rgb="FFFF0000"/>
      <name val="ＭＳ Ｐゴシック"/>
      <family val="3"/>
      <charset val="128"/>
    </font>
    <font>
      <b/>
      <u val="double"/>
      <sz val="11"/>
      <name val="ＭＳ Ｐゴシック"/>
      <family val="3"/>
      <charset val="128"/>
      <scheme val="major"/>
    </font>
    <font>
      <b/>
      <sz val="11"/>
      <color theme="5" tint="-0.249977111117893"/>
      <name val="ＭＳ Ｐゴシック"/>
      <family val="3"/>
      <charset val="128"/>
      <scheme val="major"/>
    </font>
    <font>
      <sz val="22"/>
      <color rgb="FFFF0000"/>
      <name val="ＭＳ Ｐゴシック"/>
      <family val="3"/>
      <charset val="128"/>
    </font>
    <font>
      <sz val="12"/>
      <name val="ＭＳ 明朝"/>
      <family val="1"/>
      <charset val="128"/>
    </font>
    <font>
      <vertAlign val="superscript"/>
      <sz val="12"/>
      <name val="ＭＳ 明朝"/>
      <family val="1"/>
      <charset val="128"/>
    </font>
    <font>
      <sz val="9"/>
      <color theme="1"/>
      <name val="ＭＳ Ｐゴシック"/>
      <family val="3"/>
      <charset val="128"/>
    </font>
    <font>
      <b/>
      <sz val="12"/>
      <name val="ＭＳ Ｐゴシック"/>
      <family val="3"/>
      <charset val="128"/>
    </font>
    <font>
      <sz val="8"/>
      <name val="ＭＳ Ｐ明朝"/>
      <family val="1"/>
      <charset val="128"/>
    </font>
    <font>
      <b/>
      <sz val="10.5"/>
      <name val="ＭＳ Ｐ明朝"/>
      <family val="1"/>
      <charset val="128"/>
    </font>
  </fonts>
  <fills count="11">
    <fill>
      <patternFill patternType="none"/>
    </fill>
    <fill>
      <patternFill patternType="gray125"/>
    </fill>
    <fill>
      <patternFill patternType="solid">
        <fgColor theme="9" tint="0.79998168889431442"/>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0"/>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rgb="FFDCE6F1"/>
        <bgColor rgb="FF000000"/>
      </patternFill>
    </fill>
    <fill>
      <patternFill patternType="solid">
        <fgColor theme="4" tint="0.59999389629810485"/>
        <bgColor indexed="64"/>
      </patternFill>
    </fill>
    <fill>
      <patternFill patternType="solid">
        <fgColor theme="9" tint="0.39997558519241921"/>
        <bgColor indexed="64"/>
      </patternFill>
    </fill>
  </fills>
  <borders count="19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top/>
      <bottom/>
      <diagonal/>
    </border>
    <border>
      <left/>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bottom/>
      <diagonal/>
    </border>
    <border>
      <left style="medium">
        <color indexed="64"/>
      </left>
      <right/>
      <top style="thin">
        <color indexed="64"/>
      </top>
      <bottom/>
      <diagonal/>
    </border>
    <border>
      <left/>
      <right style="thin">
        <color indexed="64"/>
      </right>
      <top/>
      <bottom/>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dashed">
        <color indexed="64"/>
      </right>
      <top style="thin">
        <color indexed="64"/>
      </top>
      <bottom style="medium">
        <color indexed="64"/>
      </bottom>
      <diagonal/>
    </border>
    <border>
      <left/>
      <right style="thin">
        <color indexed="64"/>
      </right>
      <top style="thick">
        <color indexed="64"/>
      </top>
      <bottom style="medium">
        <color indexed="64"/>
      </bottom>
      <diagonal/>
    </border>
    <border>
      <left/>
      <right/>
      <top style="thick">
        <color indexed="64"/>
      </top>
      <bottom style="medium">
        <color indexed="64"/>
      </bottom>
      <diagonal/>
    </border>
    <border>
      <left style="medium">
        <color indexed="64"/>
      </left>
      <right/>
      <top style="thick">
        <color indexed="64"/>
      </top>
      <bottom style="medium">
        <color indexed="64"/>
      </bottom>
      <diagonal/>
    </border>
    <border>
      <left style="thin">
        <color indexed="64"/>
      </left>
      <right style="medium">
        <color indexed="64"/>
      </right>
      <top style="thin">
        <color indexed="64"/>
      </top>
      <bottom style="thick">
        <color indexed="64"/>
      </bottom>
      <diagonal/>
    </border>
    <border>
      <left style="thin">
        <color indexed="64"/>
      </left>
      <right style="dashed">
        <color indexed="64"/>
      </right>
      <top style="thin">
        <color indexed="64"/>
      </top>
      <bottom style="thick">
        <color indexed="64"/>
      </bottom>
      <diagonal/>
    </border>
    <border>
      <left/>
      <right style="thin">
        <color indexed="64"/>
      </right>
      <top style="thin">
        <color indexed="64"/>
      </top>
      <bottom style="thick">
        <color indexed="64"/>
      </bottom>
      <diagonal/>
    </border>
    <border>
      <left/>
      <right/>
      <top style="thin">
        <color indexed="64"/>
      </top>
      <bottom style="thick">
        <color indexed="64"/>
      </bottom>
      <diagonal/>
    </border>
    <border>
      <left style="medium">
        <color indexed="64"/>
      </left>
      <right/>
      <top style="thin">
        <color indexed="64"/>
      </top>
      <bottom style="thick">
        <color indexed="64"/>
      </bottom>
      <diagonal/>
    </border>
    <border>
      <left style="thin">
        <color indexed="64"/>
      </left>
      <right style="dashed">
        <color indexed="64"/>
      </right>
      <top style="thin">
        <color indexed="64"/>
      </top>
      <bottom style="thin">
        <color indexed="64"/>
      </bottom>
      <diagonal/>
    </border>
    <border>
      <left style="thin">
        <color indexed="64"/>
      </left>
      <right style="dashed">
        <color indexed="64"/>
      </right>
      <top style="thin">
        <color indexed="64"/>
      </top>
      <bottom/>
      <diagonal/>
    </border>
    <border>
      <left style="dashed">
        <color indexed="64"/>
      </left>
      <right style="thin">
        <color indexed="64"/>
      </right>
      <top style="thin">
        <color indexed="64"/>
      </top>
      <bottom/>
      <diagonal/>
    </border>
    <border>
      <left style="dashed">
        <color indexed="64"/>
      </left>
      <right style="dashed">
        <color indexed="64"/>
      </right>
      <top style="thin">
        <color indexed="64"/>
      </top>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medium">
        <color indexed="64"/>
      </right>
      <top/>
      <bottom style="thin">
        <color indexed="64"/>
      </bottom>
      <diagonal/>
    </border>
    <border diagonalDown="1">
      <left style="thin">
        <color indexed="64"/>
      </left>
      <right style="medium">
        <color indexed="64"/>
      </right>
      <top style="thin">
        <color indexed="64"/>
      </top>
      <bottom style="medium">
        <color indexed="64"/>
      </bottom>
      <diagonal style="thin">
        <color indexed="64"/>
      </diagonal>
    </border>
    <border diagonalDown="1">
      <left style="thin">
        <color indexed="64"/>
      </left>
      <right style="medium">
        <color indexed="64"/>
      </right>
      <top style="thin">
        <color indexed="64"/>
      </top>
      <bottom/>
      <diagonal style="thin">
        <color indexed="64"/>
      </diagonal>
    </border>
    <border diagonalDown="1">
      <left style="thin">
        <color indexed="64"/>
      </left>
      <right style="medium">
        <color indexed="64"/>
      </right>
      <top style="thin">
        <color indexed="64"/>
      </top>
      <bottom style="thin">
        <color indexed="64"/>
      </bottom>
      <diagonal style="thin">
        <color indexed="64"/>
      </diagonal>
    </border>
    <border>
      <left style="dashed">
        <color indexed="64"/>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medium">
        <color indexed="64"/>
      </right>
      <top style="thin">
        <color indexed="64"/>
      </top>
      <bottom style="thin">
        <color indexed="64"/>
      </bottom>
      <diagonal/>
    </border>
    <border diagonalDown="1">
      <left style="thin">
        <color indexed="64"/>
      </left>
      <right style="thin">
        <color indexed="64"/>
      </right>
      <top style="thin">
        <color indexed="64"/>
      </top>
      <bottom style="medium">
        <color indexed="64"/>
      </bottom>
      <diagonal style="thin">
        <color indexed="64"/>
      </diagonal>
    </border>
    <border>
      <left style="dotted">
        <color indexed="64"/>
      </left>
      <right style="dash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thin">
        <color indexed="64"/>
      </left>
      <right style="dotted">
        <color indexed="64"/>
      </right>
      <top style="thin">
        <color indexed="64"/>
      </top>
      <bottom style="medium">
        <color indexed="64"/>
      </bottom>
      <diagonal/>
    </border>
    <border>
      <left style="dotted">
        <color indexed="64"/>
      </left>
      <right style="thin">
        <color indexed="64"/>
      </right>
      <top style="thin">
        <color indexed="64"/>
      </top>
      <bottom/>
      <diagonal/>
    </border>
    <border>
      <left style="dotted">
        <color indexed="64"/>
      </left>
      <right style="dotted">
        <color indexed="64"/>
      </right>
      <top style="thin">
        <color indexed="64"/>
      </top>
      <bottom/>
      <diagonal/>
    </border>
    <border>
      <left style="thin">
        <color indexed="64"/>
      </left>
      <right style="dotted">
        <color indexed="64"/>
      </right>
      <top style="thin">
        <color indexed="64"/>
      </top>
      <bottom/>
      <diagonal/>
    </border>
    <border>
      <left style="dotted">
        <color indexed="64"/>
      </left>
      <right style="dashed">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indexed="64"/>
      </left>
      <right style="dashed">
        <color indexed="64"/>
      </right>
      <top style="thin">
        <color indexed="64"/>
      </top>
      <bottom/>
      <diagonal/>
    </border>
    <border>
      <left style="thin">
        <color indexed="64"/>
      </left>
      <right style="thin">
        <color indexed="64"/>
      </right>
      <top style="medium">
        <color indexed="64"/>
      </top>
      <bottom/>
      <diagonal/>
    </border>
    <border diagonalDown="1">
      <left/>
      <right style="thin">
        <color indexed="64"/>
      </right>
      <top/>
      <bottom style="thin">
        <color indexed="64"/>
      </bottom>
      <diagonal style="thin">
        <color indexed="64"/>
      </diagonal>
    </border>
    <border diagonalDown="1">
      <left/>
      <right/>
      <top/>
      <bottom style="thin">
        <color indexed="64"/>
      </bottom>
      <diagonal style="thin">
        <color indexed="64"/>
      </diagonal>
    </border>
    <border diagonalDown="1">
      <left style="medium">
        <color indexed="64"/>
      </left>
      <right/>
      <top/>
      <bottom style="thin">
        <color indexed="64"/>
      </bottom>
      <diagonal style="thin">
        <color indexed="64"/>
      </diagonal>
    </border>
    <border diagonalDown="1">
      <left/>
      <right style="thin">
        <color indexed="64"/>
      </right>
      <top/>
      <bottom/>
      <diagonal style="thin">
        <color indexed="64"/>
      </diagonal>
    </border>
    <border diagonalDown="1">
      <left/>
      <right/>
      <top/>
      <bottom/>
      <diagonal style="thin">
        <color indexed="64"/>
      </diagonal>
    </border>
    <border diagonalDown="1">
      <left style="medium">
        <color indexed="64"/>
      </left>
      <right/>
      <top/>
      <bottom/>
      <diagonal style="thin">
        <color indexed="64"/>
      </diagonal>
    </border>
    <border diagonalDown="1">
      <left/>
      <right style="thin">
        <color indexed="64"/>
      </right>
      <top style="medium">
        <color indexed="64"/>
      </top>
      <bottom/>
      <diagonal style="thin">
        <color indexed="64"/>
      </diagonal>
    </border>
    <border diagonalDown="1">
      <left/>
      <right/>
      <top style="medium">
        <color indexed="64"/>
      </top>
      <bottom/>
      <diagonal style="thin">
        <color indexed="64"/>
      </diagonal>
    </border>
    <border diagonalDown="1">
      <left style="medium">
        <color indexed="64"/>
      </left>
      <right/>
      <top style="medium">
        <color indexed="64"/>
      </top>
      <bottom/>
      <diagonal style="thin">
        <color indexed="64"/>
      </diagonal>
    </border>
    <border diagonalDown="1">
      <left/>
      <right style="medium">
        <color indexed="64"/>
      </right>
      <top style="thin">
        <color indexed="64"/>
      </top>
      <bottom/>
      <diagonal style="thin">
        <color indexed="64"/>
      </diagonal>
    </border>
    <border diagonalDown="1">
      <left/>
      <right style="medium">
        <color indexed="64"/>
      </right>
      <top style="thin">
        <color indexed="64"/>
      </top>
      <bottom style="thin">
        <color indexed="64"/>
      </bottom>
      <diagonal style="thin">
        <color indexed="64"/>
      </diagonal>
    </border>
    <border>
      <left style="dashed">
        <color indexed="64"/>
      </left>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thin">
        <color indexed="64"/>
      </right>
      <top style="hair">
        <color indexed="64"/>
      </top>
      <bottom/>
      <diagonal/>
    </border>
    <border>
      <left style="medium">
        <color indexed="64"/>
      </left>
      <right style="thin">
        <color indexed="64"/>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thin">
        <color indexed="64"/>
      </left>
      <right style="thin">
        <color indexed="64"/>
      </right>
      <top/>
      <bottom style="double">
        <color indexed="64"/>
      </bottom>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medium">
        <color indexed="64"/>
      </left>
      <right style="hair">
        <color indexed="64"/>
      </right>
      <top style="medium">
        <color indexed="64"/>
      </top>
      <bottom style="medium">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style="thin">
        <color indexed="64"/>
      </right>
      <top/>
      <bottom style="hair">
        <color indexed="64"/>
      </bottom>
      <diagonal/>
    </border>
    <border>
      <left/>
      <right style="thin">
        <color indexed="64"/>
      </right>
      <top style="thin">
        <color indexed="64"/>
      </top>
      <bottom style="hair">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medium">
        <color rgb="FF000000"/>
      </bottom>
      <diagonal/>
    </border>
    <border>
      <left style="thin">
        <color indexed="64"/>
      </left>
      <right style="thin">
        <color indexed="64"/>
      </right>
      <top/>
      <bottom style="thin">
        <color rgb="FF000000"/>
      </bottom>
      <diagonal/>
    </border>
    <border>
      <left style="thin">
        <color indexed="64"/>
      </left>
      <right style="thin">
        <color indexed="64"/>
      </right>
      <top/>
      <bottom style="medium">
        <color rgb="FF000000"/>
      </bottom>
      <diagonal/>
    </border>
    <border>
      <left style="thin">
        <color indexed="64"/>
      </left>
      <right style="thin">
        <color indexed="64"/>
      </right>
      <top style="thin">
        <color indexed="64"/>
      </top>
      <bottom style="medium">
        <color rgb="FF000000"/>
      </bottom>
      <diagonal/>
    </border>
    <border>
      <left style="medium">
        <color rgb="FF000000"/>
      </left>
      <right/>
      <top style="medium">
        <color rgb="FF000000"/>
      </top>
      <bottom/>
      <diagonal/>
    </border>
    <border>
      <left style="medium">
        <color indexed="64"/>
      </left>
      <right style="medium">
        <color indexed="64"/>
      </right>
      <top style="medium">
        <color rgb="FF000000"/>
      </top>
      <bottom/>
      <diagonal/>
    </border>
    <border>
      <left style="medium">
        <color indexed="64"/>
      </left>
      <right style="thin">
        <color indexed="64"/>
      </right>
      <top style="medium">
        <color rgb="FF000000"/>
      </top>
      <bottom/>
      <diagonal/>
    </border>
    <border>
      <left style="thin">
        <color indexed="64"/>
      </left>
      <right style="thin">
        <color indexed="64"/>
      </right>
      <top style="medium">
        <color rgb="FF000000"/>
      </top>
      <bottom/>
      <diagonal/>
    </border>
    <border>
      <left style="thin">
        <color indexed="64"/>
      </left>
      <right style="medium">
        <color rgb="FF000000"/>
      </right>
      <top style="medium">
        <color rgb="FF000000"/>
      </top>
      <bottom style="thin">
        <color indexed="64"/>
      </bottom>
      <diagonal/>
    </border>
    <border>
      <left style="medium">
        <color rgb="FF000000"/>
      </left>
      <right/>
      <top/>
      <bottom/>
      <diagonal/>
    </border>
    <border>
      <left style="thin">
        <color indexed="64"/>
      </left>
      <right style="medium">
        <color rgb="FF000000"/>
      </right>
      <top style="thin">
        <color indexed="64"/>
      </top>
      <bottom style="thin">
        <color indexed="64"/>
      </bottom>
      <diagonal/>
    </border>
    <border>
      <left style="medium">
        <color rgb="FF000000"/>
      </left>
      <right style="medium">
        <color indexed="64"/>
      </right>
      <top/>
      <bottom/>
      <diagonal/>
    </border>
    <border>
      <left style="thin">
        <color indexed="64"/>
      </left>
      <right style="medium">
        <color rgb="FF000000"/>
      </right>
      <top style="medium">
        <color indexed="64"/>
      </top>
      <bottom style="thin">
        <color indexed="64"/>
      </bottom>
      <diagonal/>
    </border>
    <border>
      <left style="medium">
        <color rgb="FF000000"/>
      </left>
      <right style="medium">
        <color indexed="64"/>
      </right>
      <top/>
      <bottom style="medium">
        <color rgb="FF000000"/>
      </bottom>
      <diagonal/>
    </border>
    <border>
      <left style="thin">
        <color indexed="64"/>
      </left>
      <right style="medium">
        <color rgb="FF000000"/>
      </right>
      <top style="thin">
        <color indexed="64"/>
      </top>
      <bottom/>
      <diagonal/>
    </border>
    <border>
      <left style="medium">
        <color rgb="FF000000"/>
      </left>
      <right/>
      <top/>
      <bottom style="medium">
        <color indexed="64"/>
      </bottom>
      <diagonal/>
    </border>
    <border>
      <left style="thin">
        <color indexed="64"/>
      </left>
      <right style="medium">
        <color rgb="FF000000"/>
      </right>
      <top style="medium">
        <color indexed="64"/>
      </top>
      <bottom style="medium">
        <color indexed="64"/>
      </bottom>
      <diagonal/>
    </border>
    <border>
      <left style="medium">
        <color rgb="FF000000"/>
      </left>
      <right style="thin">
        <color indexed="64"/>
      </right>
      <top/>
      <bottom style="medium">
        <color rgb="FF000000"/>
      </bottom>
      <diagonal/>
    </border>
    <border>
      <left style="medium">
        <color indexed="64"/>
      </left>
      <right style="thin">
        <color indexed="64"/>
      </right>
      <top/>
      <bottom style="medium">
        <color rgb="FF000000"/>
      </bottom>
      <diagonal/>
    </border>
    <border>
      <left style="thin">
        <color indexed="64"/>
      </left>
      <right style="medium">
        <color rgb="FF000000"/>
      </right>
      <top/>
      <bottom style="medium">
        <color rgb="FF000000"/>
      </bottom>
      <diagonal/>
    </border>
    <border>
      <left style="medium">
        <color rgb="FF000000"/>
      </left>
      <right style="thin">
        <color indexed="64"/>
      </right>
      <top style="medium">
        <color rgb="FF000000"/>
      </top>
      <bottom/>
      <diagonal/>
    </border>
    <border>
      <left style="medium">
        <color rgb="FF000000"/>
      </left>
      <right style="thin">
        <color indexed="64"/>
      </right>
      <top style="thin">
        <color indexed="64"/>
      </top>
      <bottom/>
      <diagonal/>
    </border>
    <border>
      <left style="medium">
        <color rgb="FF000000"/>
      </left>
      <right style="thin">
        <color indexed="64"/>
      </right>
      <top style="medium">
        <color indexed="64"/>
      </top>
      <bottom/>
      <diagonal/>
    </border>
    <border>
      <left style="medium">
        <color rgb="FF000000"/>
      </left>
      <right style="thin">
        <color indexed="64"/>
      </right>
      <top style="medium">
        <color rgb="FF000000"/>
      </top>
      <bottom style="medium">
        <color rgb="FF000000"/>
      </bottom>
      <diagonal/>
    </border>
    <border>
      <left/>
      <right style="medium">
        <color rgb="FF000000"/>
      </right>
      <top style="thin">
        <color indexed="64"/>
      </top>
      <bottom style="thin">
        <color indexed="64"/>
      </bottom>
      <diagonal/>
    </border>
    <border>
      <left/>
      <right/>
      <top style="medium">
        <color rgb="FF000000"/>
      </top>
      <bottom/>
      <diagonal/>
    </border>
    <border>
      <left/>
      <right style="medium">
        <color rgb="FF000000"/>
      </right>
      <top style="medium">
        <color rgb="FF000000"/>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indexed="64"/>
      </left>
      <right/>
      <top style="thin">
        <color indexed="64"/>
      </top>
      <bottom style="medium">
        <color rgb="FF000000"/>
      </bottom>
      <diagonal/>
    </border>
    <border>
      <left style="thin">
        <color rgb="FF000000"/>
      </left>
      <right style="medium">
        <color indexed="64"/>
      </right>
      <top style="thin">
        <color indexed="64"/>
      </top>
      <bottom style="thin">
        <color indexed="64"/>
      </bottom>
      <diagonal/>
    </border>
    <border>
      <left/>
      <right style="thin">
        <color rgb="FF000000"/>
      </right>
      <top style="thin">
        <color indexed="64"/>
      </top>
      <bottom style="thin">
        <color indexed="64"/>
      </bottom>
      <diagonal/>
    </border>
    <border diagonalDown="1">
      <left style="thin">
        <color indexed="64"/>
      </left>
      <right style="thin">
        <color indexed="64"/>
      </right>
      <top style="thin">
        <color indexed="64"/>
      </top>
      <bottom style="medium">
        <color rgb="FF000000"/>
      </bottom>
      <diagonal style="thin">
        <color indexed="64"/>
      </diagonal>
    </border>
    <border>
      <left/>
      <right style="dashed">
        <color indexed="64"/>
      </right>
      <top style="thin">
        <color indexed="64"/>
      </top>
      <bottom style="medium">
        <color indexed="64"/>
      </bottom>
      <diagonal/>
    </border>
    <border>
      <left style="medium">
        <color indexed="64"/>
      </left>
      <right style="thin">
        <color indexed="64"/>
      </right>
      <top style="double">
        <color indexed="64"/>
      </top>
      <bottom style="medium">
        <color indexed="64"/>
      </bottom>
      <diagonal/>
    </border>
    <border>
      <left style="medium">
        <color indexed="64"/>
      </left>
      <right/>
      <top style="double">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rgb="FF000000"/>
      </top>
      <bottom style="thin">
        <color indexed="64"/>
      </bottom>
      <diagonal/>
    </border>
    <border>
      <left style="thin">
        <color indexed="64"/>
      </left>
      <right/>
      <top style="medium">
        <color rgb="FF000000"/>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style="medium">
        <color rgb="FF000000"/>
      </top>
      <bottom style="medium">
        <color rgb="FF000000"/>
      </bottom>
      <diagonal/>
    </border>
    <border>
      <left style="thin">
        <color indexed="64"/>
      </left>
      <right/>
      <top style="medium">
        <color indexed="64"/>
      </top>
      <bottom style="thin">
        <color rgb="FF000000"/>
      </bottom>
      <diagonal/>
    </border>
    <border>
      <left style="thin">
        <color indexed="64"/>
      </left>
      <right/>
      <top style="thin">
        <color indexed="64"/>
      </top>
      <bottom style="thin">
        <color rgb="FF000000"/>
      </bottom>
      <diagonal/>
    </border>
    <border>
      <left style="thin">
        <color indexed="64"/>
      </left>
      <right/>
      <top style="medium">
        <color rgb="FF000000"/>
      </top>
      <bottom style="medium">
        <color rgb="FF000000"/>
      </bottom>
      <diagonal/>
    </border>
    <border>
      <left style="thin">
        <color indexed="64"/>
      </left>
      <right/>
      <top/>
      <bottom style="medium">
        <color rgb="FF000000"/>
      </bottom>
      <diagonal/>
    </border>
    <border>
      <left/>
      <right style="medium">
        <color rgb="FF000000"/>
      </right>
      <top style="medium">
        <color indexed="64"/>
      </top>
      <bottom style="thin">
        <color indexed="64"/>
      </bottom>
      <diagonal/>
    </border>
    <border>
      <left/>
      <right style="medium">
        <color rgb="FF000000"/>
      </right>
      <top style="thin">
        <color indexed="64"/>
      </top>
      <bottom style="medium">
        <color indexed="64"/>
      </bottom>
      <diagonal/>
    </border>
    <border>
      <left/>
      <right style="medium">
        <color rgb="FF000000"/>
      </right>
      <top style="medium">
        <color indexed="64"/>
      </top>
      <bottom style="thin">
        <color rgb="FF000000"/>
      </bottom>
      <diagonal/>
    </border>
    <border>
      <left/>
      <right style="medium">
        <color rgb="FF000000"/>
      </right>
      <top/>
      <bottom style="thin">
        <color indexed="64"/>
      </bottom>
      <diagonal/>
    </border>
    <border>
      <left/>
      <right style="medium">
        <color rgb="FF000000"/>
      </right>
      <top style="thin">
        <color indexed="64"/>
      </top>
      <bottom style="thin">
        <color rgb="FF000000"/>
      </bottom>
      <diagonal/>
    </border>
    <border>
      <left/>
      <right style="medium">
        <color rgb="FF000000"/>
      </right>
      <top style="medium">
        <color rgb="FF000000"/>
      </top>
      <bottom style="medium">
        <color rgb="FF000000"/>
      </bottom>
      <diagonal/>
    </border>
  </borders>
  <cellStyleXfs count="121">
    <xf numFmtId="0" fontId="0" fillId="0" borderId="0"/>
    <xf numFmtId="9" fontId="11" fillId="0" borderId="0" applyFont="0" applyFill="0" applyBorder="0" applyAlignment="0" applyProtection="0">
      <alignment vertical="center"/>
    </xf>
    <xf numFmtId="9" fontId="13" fillId="0" borderId="0" applyFont="0" applyFill="0" applyBorder="0" applyAlignment="0" applyProtection="0">
      <alignment vertical="center"/>
    </xf>
    <xf numFmtId="178" fontId="14" fillId="0" borderId="0" applyFont="0" applyFill="0" applyBorder="0" applyAlignment="0" applyProtection="0"/>
    <xf numFmtId="179" fontId="14" fillId="0" borderId="0" applyFont="0" applyFill="0" applyBorder="0" applyAlignment="0" applyProtection="0">
      <alignment vertical="top"/>
    </xf>
    <xf numFmtId="180" fontId="14" fillId="0" borderId="0" applyFont="0" applyFill="0" applyBorder="0" applyAlignment="0" applyProtection="0"/>
    <xf numFmtId="38" fontId="12" fillId="0" borderId="0" applyFont="0" applyFill="0" applyBorder="0" applyAlignment="0" applyProtection="0">
      <alignment vertical="center"/>
    </xf>
    <xf numFmtId="38" fontId="11" fillId="0" borderId="0" applyFont="0" applyFill="0" applyBorder="0" applyAlignment="0" applyProtection="0">
      <alignment vertical="center"/>
    </xf>
    <xf numFmtId="38" fontId="11" fillId="0" borderId="0" applyFont="0" applyFill="0" applyBorder="0" applyAlignment="0" applyProtection="0"/>
    <xf numFmtId="38" fontId="25" fillId="0" borderId="0" applyFont="0" applyFill="0" applyBorder="0" applyAlignment="0" applyProtection="0">
      <alignment vertical="center"/>
    </xf>
    <xf numFmtId="38" fontId="13" fillId="0" borderId="0" applyFont="0" applyFill="0" applyBorder="0" applyAlignment="0" applyProtection="0">
      <alignment vertical="center"/>
    </xf>
    <xf numFmtId="0" fontId="15" fillId="0" borderId="0" applyFill="0" applyBorder="0" applyProtection="0"/>
    <xf numFmtId="0" fontId="13" fillId="0" borderId="0" applyNumberFormat="0" applyFont="0" applyFill="0" applyBorder="0">
      <alignment horizontal="left" vertical="top" wrapText="1"/>
    </xf>
    <xf numFmtId="0" fontId="11" fillId="0" borderId="0">
      <alignment vertical="center"/>
    </xf>
    <xf numFmtId="0" fontId="11" fillId="0" borderId="0">
      <alignment vertical="center"/>
    </xf>
    <xf numFmtId="0" fontId="11" fillId="0" borderId="0"/>
    <xf numFmtId="0" fontId="25" fillId="0" borderId="0">
      <alignment vertical="center"/>
    </xf>
    <xf numFmtId="0" fontId="25" fillId="0" borderId="0">
      <alignment vertical="center"/>
    </xf>
    <xf numFmtId="0" fontId="11" fillId="0" borderId="0">
      <alignment vertical="center"/>
    </xf>
    <xf numFmtId="0" fontId="11" fillId="0" borderId="0">
      <alignment vertical="center"/>
    </xf>
    <xf numFmtId="0" fontId="25" fillId="0" borderId="0">
      <alignment vertical="center"/>
    </xf>
    <xf numFmtId="0" fontId="11" fillId="0" borderId="0">
      <alignment vertical="center"/>
    </xf>
    <xf numFmtId="0" fontId="11" fillId="0" borderId="0">
      <alignment vertical="center"/>
    </xf>
    <xf numFmtId="0" fontId="11" fillId="0" borderId="0"/>
    <xf numFmtId="0" fontId="11" fillId="0" borderId="0">
      <alignment vertical="center"/>
    </xf>
    <xf numFmtId="177" fontId="14" fillId="0" borderId="0">
      <alignment vertical="top"/>
    </xf>
    <xf numFmtId="0" fontId="11" fillId="0" borderId="0">
      <alignment vertical="center"/>
    </xf>
    <xf numFmtId="0" fontId="11" fillId="0" borderId="0">
      <alignment vertical="center"/>
    </xf>
    <xf numFmtId="0" fontId="11" fillId="0" borderId="0">
      <alignment vertical="center"/>
    </xf>
    <xf numFmtId="0" fontId="9"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7" fillId="0" borderId="0">
      <alignment vertical="center"/>
    </xf>
    <xf numFmtId="0" fontId="11" fillId="0" borderId="0">
      <alignment vertical="center"/>
    </xf>
    <xf numFmtId="9" fontId="25" fillId="0" borderId="0" applyFont="0" applyFill="0" applyBorder="0" applyAlignment="0" applyProtection="0">
      <alignment vertical="center"/>
    </xf>
    <xf numFmtId="0" fontId="11" fillId="0" borderId="0">
      <alignment vertical="center"/>
    </xf>
    <xf numFmtId="0" fontId="34" fillId="0" borderId="0">
      <alignment vertical="center"/>
    </xf>
    <xf numFmtId="38" fontId="6" fillId="0" borderId="0" applyFont="0" applyFill="0" applyBorder="0" applyAlignment="0" applyProtection="0">
      <alignment vertical="center"/>
    </xf>
    <xf numFmtId="0" fontId="6" fillId="0" borderId="0">
      <alignment vertical="center"/>
    </xf>
    <xf numFmtId="43" fontId="34" fillId="0" borderId="0" applyFont="0" applyFill="0" applyBorder="0" applyAlignment="0" applyProtection="0">
      <alignment vertical="center"/>
    </xf>
    <xf numFmtId="0" fontId="38" fillId="0" borderId="0"/>
    <xf numFmtId="0" fontId="39" fillId="0" borderId="0"/>
    <xf numFmtId="0" fontId="6" fillId="0" borderId="0">
      <alignment vertical="center"/>
    </xf>
    <xf numFmtId="0" fontId="6" fillId="0" borderId="0">
      <alignment vertical="center"/>
    </xf>
    <xf numFmtId="0" fontId="6" fillId="0" borderId="0">
      <alignment vertical="center"/>
    </xf>
    <xf numFmtId="0" fontId="11"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11" fillId="0" borderId="0">
      <alignment vertical="center"/>
    </xf>
    <xf numFmtId="0" fontId="5" fillId="0" borderId="0">
      <alignment vertical="center"/>
    </xf>
    <xf numFmtId="0" fontId="47" fillId="0" borderId="0">
      <alignment vertical="center"/>
    </xf>
    <xf numFmtId="0" fontId="4" fillId="0" borderId="0">
      <alignment vertical="center"/>
    </xf>
    <xf numFmtId="38" fontId="5" fillId="0" borderId="0" applyFont="0" applyFill="0" applyBorder="0" applyAlignment="0" applyProtection="0">
      <alignment vertical="center"/>
    </xf>
    <xf numFmtId="0" fontId="11" fillId="0" borderId="0"/>
    <xf numFmtId="0" fontId="5" fillId="0" borderId="0">
      <alignment vertical="center"/>
    </xf>
    <xf numFmtId="0" fontId="5" fillId="0" borderId="0">
      <alignment vertical="center"/>
    </xf>
    <xf numFmtId="0" fontId="47" fillId="0" borderId="0">
      <alignment vertical="center"/>
    </xf>
    <xf numFmtId="0" fontId="11" fillId="0" borderId="0"/>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43" fontId="4"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38" fontId="11" fillId="0" borderId="0" applyFont="0" applyFill="0" applyBorder="0" applyAlignment="0" applyProtection="0">
      <alignment vertical="center"/>
    </xf>
  </cellStyleXfs>
  <cellXfs count="1091">
    <xf numFmtId="0" fontId="0" fillId="0" borderId="0" xfId="0"/>
    <xf numFmtId="0" fontId="16" fillId="0" borderId="0" xfId="0" applyFont="1"/>
    <xf numFmtId="0" fontId="17" fillId="0" borderId="0" xfId="0" applyFont="1"/>
    <xf numFmtId="0" fontId="16" fillId="0" borderId="0" xfId="16" applyFont="1">
      <alignment vertical="center"/>
    </xf>
    <xf numFmtId="0" fontId="16" fillId="0" borderId="0" xfId="22" applyFont="1">
      <alignment vertical="center"/>
    </xf>
    <xf numFmtId="0" fontId="16" fillId="0" borderId="0" xfId="22" applyFont="1" applyAlignment="1">
      <alignment vertical="center" wrapText="1"/>
    </xf>
    <xf numFmtId="0" fontId="16" fillId="0" borderId="0" xfId="26" applyFont="1">
      <alignment vertical="center"/>
    </xf>
    <xf numFmtId="0" fontId="16" fillId="0" borderId="0" xfId="26" applyFont="1" applyAlignment="1">
      <alignment horizontal="left" vertical="center"/>
    </xf>
    <xf numFmtId="0" fontId="16" fillId="0" borderId="12" xfId="26" applyFont="1" applyBorder="1" applyAlignment="1">
      <alignment horizontal="left" vertical="center"/>
    </xf>
    <xf numFmtId="0" fontId="16" fillId="0" borderId="16" xfId="26" applyFont="1" applyBorder="1" applyAlignment="1">
      <alignment horizontal="left" vertical="center"/>
    </xf>
    <xf numFmtId="0" fontId="21" fillId="0" borderId="15" xfId="26" applyFont="1" applyBorder="1" applyAlignment="1">
      <alignment vertical="top"/>
    </xf>
    <xf numFmtId="0" fontId="21" fillId="0" borderId="12" xfId="26" applyFont="1" applyBorder="1" applyAlignment="1">
      <alignment vertical="top"/>
    </xf>
    <xf numFmtId="0" fontId="21" fillId="0" borderId="16" xfId="26" applyFont="1" applyBorder="1" applyAlignment="1">
      <alignment vertical="top" wrapText="1"/>
    </xf>
    <xf numFmtId="0" fontId="16" fillId="0" borderId="17" xfId="26" applyFont="1" applyBorder="1" applyAlignment="1">
      <alignment vertical="center" wrapText="1"/>
    </xf>
    <xf numFmtId="0" fontId="21" fillId="0" borderId="18" xfId="26" applyFont="1" applyBorder="1" applyAlignment="1">
      <alignment vertical="top" wrapText="1"/>
    </xf>
    <xf numFmtId="0" fontId="16" fillId="0" borderId="0" xfId="26" applyFont="1" applyAlignment="1">
      <alignment horizontal="center" vertical="center"/>
    </xf>
    <xf numFmtId="0" fontId="21" fillId="0" borderId="17" xfId="26" applyFont="1" applyBorder="1" applyAlignment="1">
      <alignment vertical="top" wrapText="1"/>
    </xf>
    <xf numFmtId="0" fontId="16" fillId="0" borderId="18" xfId="26" applyFont="1" applyBorder="1">
      <alignment vertical="center"/>
    </xf>
    <xf numFmtId="0" fontId="16" fillId="0" borderId="17" xfId="26" applyFont="1" applyBorder="1">
      <alignment vertical="center"/>
    </xf>
    <xf numFmtId="0" fontId="16" fillId="0" borderId="0" xfId="26" applyFont="1" applyAlignment="1">
      <alignment vertical="center" wrapText="1"/>
    </xf>
    <xf numFmtId="0" fontId="16" fillId="0" borderId="0" xfId="26" applyFont="1" applyAlignment="1">
      <alignment horizontal="left" vertical="top"/>
    </xf>
    <xf numFmtId="0" fontId="16" fillId="0" borderId="20" xfId="26" applyFont="1" applyBorder="1">
      <alignment vertical="center"/>
    </xf>
    <xf numFmtId="0" fontId="16" fillId="0" borderId="21" xfId="26" applyFont="1" applyBorder="1">
      <alignment vertical="center"/>
    </xf>
    <xf numFmtId="0" fontId="16" fillId="0" borderId="22" xfId="26" applyFont="1" applyBorder="1">
      <alignment vertical="center"/>
    </xf>
    <xf numFmtId="0" fontId="21" fillId="0" borderId="15" xfId="26" applyFont="1" applyBorder="1">
      <alignment vertical="center"/>
    </xf>
    <xf numFmtId="0" fontId="16" fillId="0" borderId="12" xfId="26" applyFont="1" applyBorder="1">
      <alignment vertical="center"/>
    </xf>
    <xf numFmtId="0" fontId="16" fillId="0" borderId="12" xfId="26" applyFont="1" applyBorder="1" applyAlignment="1">
      <alignment vertical="top" wrapText="1"/>
    </xf>
    <xf numFmtId="0" fontId="16" fillId="0" borderId="12" xfId="26" applyFont="1" applyBorder="1" applyAlignment="1">
      <alignment vertical="top"/>
    </xf>
    <xf numFmtId="0" fontId="16" fillId="0" borderId="16" xfId="26" applyFont="1" applyBorder="1">
      <alignment vertical="center"/>
    </xf>
    <xf numFmtId="0" fontId="16" fillId="0" borderId="0" xfId="26" applyFont="1" applyAlignment="1">
      <alignment vertical="top" wrapText="1"/>
    </xf>
    <xf numFmtId="0" fontId="16" fillId="0" borderId="0" xfId="26" applyFont="1" applyAlignment="1">
      <alignment vertical="top"/>
    </xf>
    <xf numFmtId="0" fontId="21" fillId="0" borderId="12" xfId="26" applyFont="1" applyBorder="1">
      <alignment vertical="center"/>
    </xf>
    <xf numFmtId="0" fontId="16" fillId="0" borderId="21" xfId="26" applyFont="1" applyBorder="1" applyAlignment="1">
      <alignment horizontal="left" vertical="top" wrapText="1"/>
    </xf>
    <xf numFmtId="0" fontId="16" fillId="0" borderId="21" xfId="26" applyFont="1" applyBorder="1" applyAlignment="1">
      <alignment horizontal="left" vertical="top"/>
    </xf>
    <xf numFmtId="0" fontId="16" fillId="0" borderId="23" xfId="26" applyFont="1" applyBorder="1">
      <alignment vertical="center"/>
    </xf>
    <xf numFmtId="0" fontId="16" fillId="0" borderId="23" xfId="26" applyFont="1" applyBorder="1" applyAlignment="1">
      <alignment horizontal="left" vertical="top" wrapText="1"/>
    </xf>
    <xf numFmtId="0" fontId="16" fillId="0" borderId="23" xfId="26" applyFont="1" applyBorder="1" applyAlignment="1">
      <alignment horizontal="left" vertical="top"/>
    </xf>
    <xf numFmtId="0" fontId="23" fillId="0" borderId="0" xfId="26" applyFont="1">
      <alignment vertical="center"/>
    </xf>
    <xf numFmtId="0" fontId="16" fillId="0" borderId="21" xfId="26" applyFont="1" applyBorder="1" applyAlignment="1">
      <alignment horizontal="center" vertical="center"/>
    </xf>
    <xf numFmtId="0" fontId="23" fillId="0" borderId="12" xfId="26" applyFont="1" applyBorder="1">
      <alignment vertical="center"/>
    </xf>
    <xf numFmtId="0" fontId="23" fillId="0" borderId="16" xfId="26" applyFont="1" applyBorder="1">
      <alignment vertical="center"/>
    </xf>
    <xf numFmtId="0" fontId="23" fillId="0" borderId="18" xfId="26" applyFont="1" applyBorder="1">
      <alignment vertical="center"/>
    </xf>
    <xf numFmtId="0" fontId="23" fillId="0" borderId="17" xfId="26" applyFont="1" applyBorder="1">
      <alignment vertical="center"/>
    </xf>
    <xf numFmtId="0" fontId="23" fillId="0" borderId="0" xfId="26" applyFont="1" applyAlignment="1">
      <alignment horizontal="left" vertical="top" wrapText="1"/>
    </xf>
    <xf numFmtId="0" fontId="23" fillId="0" borderId="0" xfId="26" applyFont="1" applyAlignment="1">
      <alignment horizontal="left" vertical="top"/>
    </xf>
    <xf numFmtId="0" fontId="23" fillId="0" borderId="20" xfId="26" applyFont="1" applyBorder="1">
      <alignment vertical="center"/>
    </xf>
    <xf numFmtId="0" fontId="23" fillId="0" borderId="21" xfId="26" applyFont="1" applyBorder="1">
      <alignment vertical="center"/>
    </xf>
    <xf numFmtId="0" fontId="23" fillId="0" borderId="22" xfId="26" applyFont="1" applyBorder="1">
      <alignment vertical="center"/>
    </xf>
    <xf numFmtId="0" fontId="21" fillId="0" borderId="18" xfId="26" applyFont="1" applyBorder="1">
      <alignment vertical="center"/>
    </xf>
    <xf numFmtId="0" fontId="16" fillId="0" borderId="0" xfId="26" applyFont="1" applyAlignment="1">
      <alignment horizontal="right" vertical="center"/>
    </xf>
    <xf numFmtId="0" fontId="16" fillId="0" borderId="0" xfId="26" applyFont="1" applyAlignment="1">
      <alignment horizontal="left" vertical="top" wrapText="1"/>
    </xf>
    <xf numFmtId="0" fontId="16" fillId="0" borderId="0" xfId="0" applyFont="1" applyAlignment="1">
      <alignment horizontal="center" vertical="center"/>
    </xf>
    <xf numFmtId="0" fontId="16" fillId="3" borderId="1" xfId="0" applyFont="1" applyFill="1" applyBorder="1"/>
    <xf numFmtId="0" fontId="16" fillId="3" borderId="7" xfId="0" applyFont="1" applyFill="1" applyBorder="1"/>
    <xf numFmtId="0" fontId="30" fillId="3" borderId="1" xfId="0" applyFont="1" applyFill="1" applyBorder="1" applyAlignment="1">
      <alignment horizontal="justify" vertical="center" wrapText="1"/>
    </xf>
    <xf numFmtId="0" fontId="30" fillId="3" borderId="7" xfId="0" applyFont="1" applyFill="1" applyBorder="1" applyAlignment="1">
      <alignment horizontal="justify" vertical="center" wrapText="1"/>
    </xf>
    <xf numFmtId="0" fontId="16" fillId="2" borderId="1" xfId="0" applyFont="1" applyFill="1" applyBorder="1" applyAlignment="1">
      <alignment vertical="center"/>
    </xf>
    <xf numFmtId="0" fontId="32" fillId="0" borderId="0" xfId="26" applyFont="1" applyAlignment="1">
      <alignment vertical="top"/>
    </xf>
    <xf numFmtId="0" fontId="33" fillId="0" borderId="0" xfId="26" applyFont="1">
      <alignment vertical="center"/>
    </xf>
    <xf numFmtId="0" fontId="33" fillId="0" borderId="0" xfId="22" applyFont="1">
      <alignment vertical="center"/>
    </xf>
    <xf numFmtId="0" fontId="33" fillId="0" borderId="0" xfId="0" applyFont="1" applyAlignment="1">
      <alignment vertical="center"/>
    </xf>
    <xf numFmtId="0" fontId="11" fillId="0" borderId="0" xfId="18">
      <alignment vertical="center"/>
    </xf>
    <xf numFmtId="0" fontId="11" fillId="0" borderId="0" xfId="18" applyProtection="1">
      <alignment vertical="center"/>
      <protection locked="0"/>
    </xf>
    <xf numFmtId="0" fontId="11" fillId="0" borderId="0" xfId="18" applyAlignment="1" applyProtection="1">
      <alignment vertical="center" wrapText="1"/>
      <protection locked="0"/>
    </xf>
    <xf numFmtId="0" fontId="40" fillId="0" borderId="0" xfId="43" applyFont="1">
      <alignment vertical="center"/>
    </xf>
    <xf numFmtId="0" fontId="16" fillId="0" borderId="0" xfId="18" applyFont="1">
      <alignment vertical="center"/>
    </xf>
    <xf numFmtId="0" fontId="16" fillId="0" borderId="0" xfId="18" applyFont="1" applyProtection="1">
      <alignment vertical="center"/>
      <protection locked="0"/>
    </xf>
    <xf numFmtId="0" fontId="16" fillId="0" borderId="0" xfId="18" applyFont="1" applyAlignment="1" applyProtection="1">
      <alignment vertical="center" wrapText="1"/>
      <protection locked="0"/>
    </xf>
    <xf numFmtId="0" fontId="27" fillId="0" borderId="0" xfId="45" applyFont="1">
      <alignment vertical="center"/>
    </xf>
    <xf numFmtId="0" fontId="27" fillId="0" borderId="1" xfId="45" applyFont="1" applyBorder="1" applyAlignment="1">
      <alignment horizontal="center" vertical="center" shrinkToFit="1"/>
    </xf>
    <xf numFmtId="182" fontId="27" fillId="0" borderId="0" xfId="45" applyNumberFormat="1" applyFont="1">
      <alignment vertical="center"/>
    </xf>
    <xf numFmtId="0" fontId="20" fillId="0" borderId="0" xfId="0" applyFont="1" applyAlignment="1">
      <alignment vertical="center"/>
    </xf>
    <xf numFmtId="0" fontId="41" fillId="0" borderId="0" xfId="0" applyFont="1" applyAlignment="1">
      <alignment vertical="center"/>
    </xf>
    <xf numFmtId="0" fontId="41" fillId="0" borderId="0" xfId="0" applyFont="1" applyAlignment="1">
      <alignment vertical="center" wrapText="1"/>
    </xf>
    <xf numFmtId="0" fontId="41" fillId="0" borderId="0" xfId="0" applyFont="1" applyAlignment="1">
      <alignment horizontal="left" vertical="center" shrinkToFit="1"/>
    </xf>
    <xf numFmtId="183" fontId="41" fillId="0" borderId="0" xfId="0" applyNumberFormat="1" applyFont="1" applyAlignment="1">
      <alignment horizontal="left" vertical="center" shrinkToFit="1"/>
    </xf>
    <xf numFmtId="0" fontId="41" fillId="0" borderId="0" xfId="0" applyFont="1" applyAlignment="1">
      <alignment horizontal="left" vertical="center" wrapText="1"/>
    </xf>
    <xf numFmtId="0" fontId="20" fillId="0" borderId="0" xfId="0" applyFont="1" applyAlignment="1">
      <alignment horizontal="left" vertical="center"/>
    </xf>
    <xf numFmtId="184" fontId="20" fillId="0" borderId="0" xfId="0" applyNumberFormat="1" applyFont="1" applyAlignment="1">
      <alignment horizontal="center" vertical="center"/>
    </xf>
    <xf numFmtId="184" fontId="20" fillId="0" borderId="0" xfId="0" applyNumberFormat="1" applyFont="1" applyAlignment="1">
      <alignment vertical="center"/>
    </xf>
    <xf numFmtId="0" fontId="13" fillId="0" borderId="0" xfId="0" applyFont="1" applyAlignment="1">
      <alignment horizontal="left"/>
    </xf>
    <xf numFmtId="185" fontId="20" fillId="3" borderId="35" xfId="0" applyNumberFormat="1" applyFont="1" applyFill="1" applyBorder="1" applyAlignment="1">
      <alignment vertical="center"/>
    </xf>
    <xf numFmtId="185" fontId="20" fillId="3" borderId="66" xfId="0" applyNumberFormat="1" applyFont="1" applyFill="1" applyBorder="1" applyAlignment="1">
      <alignment vertical="center"/>
    </xf>
    <xf numFmtId="185" fontId="20" fillId="3" borderId="67" xfId="0" applyNumberFormat="1" applyFont="1" applyFill="1" applyBorder="1" applyAlignment="1">
      <alignment vertical="center"/>
    </xf>
    <xf numFmtId="185" fontId="20" fillId="3" borderId="65" xfId="0" applyNumberFormat="1" applyFont="1" applyFill="1" applyBorder="1" applyAlignment="1">
      <alignment vertical="center"/>
    </xf>
    <xf numFmtId="0" fontId="20" fillId="0" borderId="46" xfId="0" applyFont="1" applyBorder="1" applyAlignment="1">
      <alignment horizontal="left" vertical="center"/>
    </xf>
    <xf numFmtId="185" fontId="20" fillId="3" borderId="5" xfId="0" applyNumberFormat="1" applyFont="1" applyFill="1" applyBorder="1" applyAlignment="1">
      <alignment vertical="center"/>
    </xf>
    <xf numFmtId="185" fontId="20" fillId="3" borderId="71" xfId="0" applyNumberFormat="1" applyFont="1" applyFill="1" applyBorder="1" applyAlignment="1">
      <alignment vertical="center"/>
    </xf>
    <xf numFmtId="185" fontId="20" fillId="3" borderId="72" xfId="0" applyNumberFormat="1" applyFont="1" applyFill="1" applyBorder="1" applyAlignment="1">
      <alignment vertical="center"/>
    </xf>
    <xf numFmtId="185" fontId="20" fillId="3" borderId="73" xfId="0" applyNumberFormat="1" applyFont="1" applyFill="1" applyBorder="1" applyAlignment="1">
      <alignment vertical="center"/>
    </xf>
    <xf numFmtId="0" fontId="41" fillId="3" borderId="41" xfId="0" applyFont="1" applyFill="1" applyBorder="1" applyAlignment="1">
      <alignment vertical="center" wrapText="1"/>
    </xf>
    <xf numFmtId="0" fontId="41" fillId="0" borderId="21" xfId="0" applyFont="1" applyBorder="1" applyAlignment="1">
      <alignment horizontal="left" vertical="center" shrinkToFit="1"/>
    </xf>
    <xf numFmtId="183" fontId="41" fillId="0" borderId="21" xfId="0" applyNumberFormat="1" applyFont="1" applyBorder="1" applyAlignment="1">
      <alignment horizontal="left" vertical="center" shrinkToFit="1"/>
    </xf>
    <xf numFmtId="0" fontId="41" fillId="0" borderId="21" xfId="0" applyFont="1" applyBorder="1" applyAlignment="1">
      <alignment horizontal="left" vertical="center" wrapText="1"/>
    </xf>
    <xf numFmtId="0" fontId="13" fillId="0" borderId="21" xfId="0" applyFont="1" applyBorder="1" applyAlignment="1">
      <alignment horizontal="left"/>
    </xf>
    <xf numFmtId="0" fontId="16" fillId="0" borderId="0" xfId="0" applyFont="1" applyAlignment="1">
      <alignment horizontal="left" vertical="center"/>
    </xf>
    <xf numFmtId="181" fontId="20" fillId="3" borderId="33" xfId="0" applyNumberFormat="1" applyFont="1" applyFill="1" applyBorder="1" applyAlignment="1">
      <alignment vertical="center"/>
    </xf>
    <xf numFmtId="181" fontId="20" fillId="3" borderId="66" xfId="0" applyNumberFormat="1" applyFont="1" applyFill="1" applyBorder="1" applyAlignment="1">
      <alignment vertical="center"/>
    </xf>
    <xf numFmtId="181" fontId="20" fillId="3" borderId="67" xfId="0" applyNumberFormat="1" applyFont="1" applyFill="1" applyBorder="1" applyAlignment="1">
      <alignment vertical="center"/>
    </xf>
    <xf numFmtId="181" fontId="20" fillId="3" borderId="65" xfId="0" applyNumberFormat="1" applyFont="1" applyFill="1" applyBorder="1" applyAlignment="1">
      <alignment vertical="center"/>
    </xf>
    <xf numFmtId="0" fontId="20" fillId="0" borderId="48" xfId="0" applyFont="1" applyBorder="1" applyAlignment="1">
      <alignment horizontal="left" vertical="center"/>
    </xf>
    <xf numFmtId="185" fontId="20" fillId="3" borderId="1" xfId="0" applyNumberFormat="1" applyFont="1" applyFill="1" applyBorder="1" applyAlignment="1">
      <alignment vertical="center"/>
    </xf>
    <xf numFmtId="185" fontId="20" fillId="3" borderId="79" xfId="0" applyNumberFormat="1" applyFont="1" applyFill="1" applyBorder="1" applyAlignment="1">
      <alignment vertical="center"/>
    </xf>
    <xf numFmtId="185" fontId="20" fillId="3" borderId="80" xfId="0" applyNumberFormat="1" applyFont="1" applyFill="1" applyBorder="1" applyAlignment="1">
      <alignment vertical="center"/>
    </xf>
    <xf numFmtId="185" fontId="20" fillId="3" borderId="64" xfId="0" applyNumberFormat="1" applyFont="1" applyFill="1" applyBorder="1" applyAlignment="1">
      <alignment vertical="center"/>
    </xf>
    <xf numFmtId="0" fontId="41" fillId="3" borderId="1" xfId="0" applyFont="1" applyFill="1" applyBorder="1" applyAlignment="1">
      <alignment vertical="center" wrapText="1"/>
    </xf>
    <xf numFmtId="0" fontId="24" fillId="0" borderId="42" xfId="0" applyFont="1" applyBorder="1" applyAlignment="1">
      <alignment horizontal="left" vertical="center" wrapText="1"/>
    </xf>
    <xf numFmtId="0" fontId="20" fillId="0" borderId="32" xfId="0" applyFont="1" applyBorder="1" applyAlignment="1">
      <alignment horizontal="left" vertical="center"/>
    </xf>
    <xf numFmtId="0" fontId="20" fillId="0" borderId="45" xfId="0" applyFont="1" applyBorder="1" applyAlignment="1">
      <alignment horizontal="left" vertical="center"/>
    </xf>
    <xf numFmtId="0" fontId="16" fillId="0" borderId="5" xfId="0" applyFont="1" applyBorder="1" applyAlignment="1">
      <alignment horizontal="center" vertical="center" wrapText="1"/>
    </xf>
    <xf numFmtId="0" fontId="20" fillId="0" borderId="0" xfId="0" applyFont="1" applyAlignment="1">
      <alignment horizontal="left" vertical="top"/>
    </xf>
    <xf numFmtId="0" fontId="42" fillId="0" borderId="0" xfId="0" applyFont="1" applyAlignment="1">
      <alignment horizontal="left" vertical="top" wrapText="1"/>
    </xf>
    <xf numFmtId="0" fontId="19" fillId="0" borderId="0" xfId="0" applyFont="1" applyAlignment="1">
      <alignment horizontal="left" vertical="top" wrapText="1"/>
    </xf>
    <xf numFmtId="0" fontId="16" fillId="0" borderId="0" xfId="0" applyFont="1" applyAlignment="1">
      <alignment horizontal="left" vertical="top"/>
    </xf>
    <xf numFmtId="0" fontId="41" fillId="0" borderId="8" xfId="0" applyFont="1" applyBorder="1" applyAlignment="1">
      <alignment vertical="center" shrinkToFit="1"/>
    </xf>
    <xf numFmtId="0" fontId="41" fillId="0" borderId="5" xfId="0" applyFont="1" applyBorder="1" applyAlignment="1">
      <alignment vertical="center" shrinkToFit="1"/>
    </xf>
    <xf numFmtId="181" fontId="20" fillId="3" borderId="86" xfId="0" applyNumberFormat="1" applyFont="1" applyFill="1" applyBorder="1" applyAlignment="1">
      <alignment vertical="center"/>
    </xf>
    <xf numFmtId="181" fontId="20" fillId="3" borderId="87" xfId="0" applyNumberFormat="1" applyFont="1" applyFill="1" applyBorder="1" applyAlignment="1">
      <alignment vertical="center"/>
    </xf>
    <xf numFmtId="181" fontId="20" fillId="3" borderId="88" xfId="0" applyNumberFormat="1" applyFont="1" applyFill="1" applyBorder="1" applyAlignment="1">
      <alignment vertical="center"/>
    </xf>
    <xf numFmtId="0" fontId="41" fillId="0" borderId="46" xfId="0" applyFont="1" applyBorder="1" applyAlignment="1">
      <alignment horizontal="left" vertical="center"/>
    </xf>
    <xf numFmtId="185" fontId="20" fillId="3" borderId="37" xfId="0" applyNumberFormat="1" applyFont="1" applyFill="1" applyBorder="1" applyAlignment="1">
      <alignment vertical="center"/>
    </xf>
    <xf numFmtId="0" fontId="24" fillId="0" borderId="28" xfId="0" applyFont="1" applyBorder="1" applyAlignment="1">
      <alignment vertical="center" wrapText="1"/>
    </xf>
    <xf numFmtId="0" fontId="20" fillId="0" borderId="68" xfId="0" applyFont="1" applyBorder="1" applyAlignment="1">
      <alignment horizontal="left" vertical="center"/>
    </xf>
    <xf numFmtId="0" fontId="24" fillId="0" borderId="37" xfId="0" applyFont="1" applyBorder="1" applyAlignment="1">
      <alignment horizontal="center" vertical="center"/>
    </xf>
    <xf numFmtId="0" fontId="24" fillId="0" borderId="47" xfId="0" applyFont="1" applyBorder="1" applyAlignment="1">
      <alignment vertical="center" wrapText="1"/>
    </xf>
    <xf numFmtId="0" fontId="20" fillId="0" borderId="18" xfId="0" applyFont="1" applyBorder="1" applyAlignment="1">
      <alignment horizontal="left" vertical="center"/>
    </xf>
    <xf numFmtId="0" fontId="24" fillId="0" borderId="47" xfId="0" applyFont="1" applyBorder="1" applyAlignment="1">
      <alignment vertical="center"/>
    </xf>
    <xf numFmtId="185" fontId="20" fillId="0" borderId="1" xfId="0" applyNumberFormat="1" applyFont="1" applyBorder="1" applyAlignment="1">
      <alignment vertical="center"/>
    </xf>
    <xf numFmtId="185" fontId="20" fillId="0" borderId="41" xfId="0" applyNumberFormat="1" applyFont="1" applyBorder="1" applyAlignment="1">
      <alignment vertical="center"/>
    </xf>
    <xf numFmtId="185" fontId="20" fillId="0" borderId="42" xfId="0" applyNumberFormat="1" applyFont="1" applyBorder="1" applyAlignment="1">
      <alignment vertical="center"/>
    </xf>
    <xf numFmtId="185" fontId="20" fillId="0" borderId="37" xfId="0" applyNumberFormat="1" applyFont="1" applyBorder="1" applyAlignment="1">
      <alignment vertical="center"/>
    </xf>
    <xf numFmtId="0" fontId="41" fillId="0" borderId="1" xfId="0" applyFont="1" applyBorder="1" applyAlignment="1">
      <alignment vertical="center" wrapText="1"/>
    </xf>
    <xf numFmtId="0" fontId="20" fillId="0" borderId="5" xfId="0" applyFont="1" applyBorder="1" applyAlignment="1">
      <alignment vertical="center" shrinkToFit="1"/>
    </xf>
    <xf numFmtId="0" fontId="24" fillId="0" borderId="19" xfId="0" applyFont="1" applyBorder="1" applyAlignment="1">
      <alignment vertical="center" wrapText="1"/>
    </xf>
    <xf numFmtId="0" fontId="24" fillId="0" borderId="0" xfId="0" applyFont="1" applyAlignment="1">
      <alignment horizontal="left" vertical="center" wrapText="1"/>
    </xf>
    <xf numFmtId="185" fontId="20" fillId="3" borderId="89" xfId="0" applyNumberFormat="1" applyFont="1" applyFill="1" applyBorder="1" applyAlignment="1">
      <alignment vertical="center"/>
    </xf>
    <xf numFmtId="0" fontId="24" fillId="0" borderId="41" xfId="0" applyFont="1" applyBorder="1" applyAlignment="1">
      <alignment horizontal="left" vertical="center"/>
    </xf>
    <xf numFmtId="0" fontId="24" fillId="0" borderId="42" xfId="0" applyFont="1" applyBorder="1" applyAlignment="1">
      <alignment horizontal="left" vertical="center"/>
    </xf>
    <xf numFmtId="0" fontId="0" fillId="0" borderId="42" xfId="0" applyBorder="1" applyAlignment="1">
      <alignment vertical="center"/>
    </xf>
    <xf numFmtId="0" fontId="24" fillId="0" borderId="42" xfId="0" applyFont="1" applyBorder="1" applyAlignment="1">
      <alignment vertical="center"/>
    </xf>
    <xf numFmtId="0" fontId="24" fillId="0" borderId="0" xfId="0" applyFont="1" applyAlignment="1">
      <alignment vertical="center" wrapText="1"/>
    </xf>
    <xf numFmtId="0" fontId="16" fillId="0" borderId="5" xfId="0" applyFont="1" applyBorder="1" applyAlignment="1">
      <alignment vertical="center" shrinkToFit="1"/>
    </xf>
    <xf numFmtId="0" fontId="24" fillId="0" borderId="25" xfId="0" applyFont="1" applyBorder="1" applyAlignment="1">
      <alignment vertical="center"/>
    </xf>
    <xf numFmtId="0" fontId="20" fillId="0" borderId="0" xfId="0" applyFont="1" applyAlignment="1">
      <alignment horizontal="center" vertical="center" wrapText="1"/>
    </xf>
    <xf numFmtId="0" fontId="41" fillId="0" borderId="0" xfId="0" applyFont="1" applyAlignment="1">
      <alignment horizontal="center" vertical="center" wrapText="1"/>
    </xf>
    <xf numFmtId="0" fontId="24" fillId="0" borderId="37" xfId="0" applyFont="1" applyBorder="1" applyAlignment="1">
      <alignment vertical="center"/>
    </xf>
    <xf numFmtId="0" fontId="41" fillId="0" borderId="42" xfId="0" applyFont="1" applyBorder="1" applyAlignment="1">
      <alignment vertical="center"/>
    </xf>
    <xf numFmtId="0" fontId="20" fillId="0" borderId="48" xfId="0" applyFont="1" applyBorder="1" applyAlignment="1">
      <alignment vertical="center" wrapText="1"/>
    </xf>
    <xf numFmtId="184" fontId="20" fillId="0" borderId="0" xfId="0" applyNumberFormat="1" applyFont="1" applyAlignment="1">
      <alignment horizontal="center" vertical="center" wrapText="1"/>
    </xf>
    <xf numFmtId="0" fontId="20" fillId="0" borderId="0" xfId="0" applyFont="1" applyAlignment="1">
      <alignment horizontal="center" vertical="center"/>
    </xf>
    <xf numFmtId="184" fontId="20" fillId="0" borderId="0" xfId="0" applyNumberFormat="1" applyFont="1" applyAlignment="1">
      <alignment vertical="top" wrapText="1"/>
    </xf>
    <xf numFmtId="184" fontId="20" fillId="0" borderId="0" xfId="0" applyNumberFormat="1" applyFont="1" applyAlignment="1">
      <alignment horizontal="left" vertical="top" wrapText="1"/>
    </xf>
    <xf numFmtId="0" fontId="41" fillId="0" borderId="0" xfId="0" applyFont="1" applyAlignment="1">
      <alignment vertical="center" shrinkToFit="1"/>
    </xf>
    <xf numFmtId="0" fontId="24" fillId="0" borderId="0" xfId="0" applyFont="1" applyAlignment="1">
      <alignment horizontal="left" vertical="center" shrinkToFit="1"/>
    </xf>
    <xf numFmtId="184" fontId="43" fillId="0" borderId="0" xfId="0" applyNumberFormat="1" applyFont="1" applyAlignment="1">
      <alignment horizontal="center" vertical="center"/>
    </xf>
    <xf numFmtId="181" fontId="20" fillId="0" borderId="0" xfId="0" applyNumberFormat="1" applyFont="1" applyAlignment="1">
      <alignment vertical="center"/>
    </xf>
    <xf numFmtId="0" fontId="20" fillId="0" borderId="0" xfId="0" applyFont="1" applyAlignment="1">
      <alignment horizontal="center" vertical="center" shrinkToFit="1"/>
    </xf>
    <xf numFmtId="0" fontId="13" fillId="0" borderId="0" xfId="0" applyFont="1" applyAlignment="1">
      <alignment horizontal="left" vertical="center"/>
    </xf>
    <xf numFmtId="181" fontId="20" fillId="3" borderId="1" xfId="0" applyNumberFormat="1" applyFont="1" applyFill="1" applyBorder="1" applyAlignment="1">
      <alignment vertical="center"/>
    </xf>
    <xf numFmtId="181" fontId="20" fillId="3" borderId="104" xfId="0" applyNumberFormat="1" applyFont="1" applyFill="1" applyBorder="1" applyAlignment="1">
      <alignment vertical="center"/>
    </xf>
    <xf numFmtId="181" fontId="20" fillId="3" borderId="80" xfId="0" applyNumberFormat="1" applyFont="1" applyFill="1" applyBorder="1" applyAlignment="1">
      <alignment vertical="center"/>
    </xf>
    <xf numFmtId="181" fontId="20" fillId="3" borderId="64" xfId="0" applyNumberFormat="1" applyFont="1" applyFill="1" applyBorder="1" applyAlignment="1">
      <alignment vertical="center"/>
    </xf>
    <xf numFmtId="0" fontId="24" fillId="3" borderId="1" xfId="0" applyFont="1" applyFill="1" applyBorder="1" applyAlignment="1">
      <alignment vertical="center" wrapText="1"/>
    </xf>
    <xf numFmtId="185" fontId="20" fillId="3" borderId="104" xfId="0" applyNumberFormat="1" applyFont="1" applyFill="1" applyBorder="1" applyAlignment="1">
      <alignment vertical="center"/>
    </xf>
    <xf numFmtId="0" fontId="41" fillId="3" borderId="34" xfId="0" applyFont="1" applyFill="1" applyBorder="1" applyAlignment="1">
      <alignment vertical="center" wrapText="1"/>
    </xf>
    <xf numFmtId="0" fontId="16" fillId="0" borderId="0" xfId="0" applyFont="1" applyAlignment="1">
      <alignment horizontal="center" vertical="center" wrapText="1"/>
    </xf>
    <xf numFmtId="0" fontId="20" fillId="0" borderId="75" xfId="0" applyFont="1" applyBorder="1" applyAlignment="1">
      <alignment horizontal="right" vertical="center"/>
    </xf>
    <xf numFmtId="184" fontId="44" fillId="0" borderId="0" xfId="0" applyNumberFormat="1" applyFont="1" applyAlignment="1">
      <alignment vertical="center"/>
    </xf>
    <xf numFmtId="0" fontId="21" fillId="0" borderId="0" xfId="26" applyFont="1">
      <alignment vertical="center"/>
    </xf>
    <xf numFmtId="0" fontId="16" fillId="0" borderId="0" xfId="26" applyFont="1" applyAlignment="1">
      <alignment horizontal="left" vertical="center" wrapText="1"/>
    </xf>
    <xf numFmtId="0" fontId="28" fillId="0" borderId="0" xfId="78" applyFont="1" applyAlignment="1">
      <alignment vertical="center"/>
    </xf>
    <xf numFmtId="0" fontId="31" fillId="0" borderId="0" xfId="78" applyFont="1" applyAlignment="1">
      <alignment vertical="center"/>
    </xf>
    <xf numFmtId="0" fontId="28" fillId="0" borderId="1" xfId="78" applyFont="1" applyBorder="1" applyAlignment="1">
      <alignment vertical="center"/>
    </xf>
    <xf numFmtId="0" fontId="27" fillId="0" borderId="0" xfId="70" applyFont="1">
      <alignment vertical="center"/>
    </xf>
    <xf numFmtId="0" fontId="49" fillId="0" borderId="0" xfId="70" applyFont="1">
      <alignment vertical="center"/>
    </xf>
    <xf numFmtId="0" fontId="17" fillId="0" borderId="0" xfId="70" applyFont="1">
      <alignment vertical="center"/>
    </xf>
    <xf numFmtId="49" fontId="24" fillId="0" borderId="0" xfId="71" applyNumberFormat="1" applyFont="1" applyAlignment="1">
      <alignment horizontal="left" vertical="center"/>
    </xf>
    <xf numFmtId="0" fontId="37" fillId="3" borderId="50" xfId="72" applyFont="1" applyFill="1" applyBorder="1" applyAlignment="1">
      <alignment horizontal="center" vertical="center" wrapText="1"/>
    </xf>
    <xf numFmtId="0" fontId="37" fillId="3" borderId="44" xfId="72" applyFont="1" applyFill="1" applyBorder="1" applyAlignment="1">
      <alignment horizontal="center" vertical="center" wrapText="1"/>
    </xf>
    <xf numFmtId="0" fontId="26" fillId="0" borderId="0" xfId="70" applyFont="1">
      <alignment vertical="center"/>
    </xf>
    <xf numFmtId="0" fontId="27" fillId="0" borderId="110" xfId="70" quotePrefix="1" applyFont="1" applyBorder="1">
      <alignment vertical="center"/>
    </xf>
    <xf numFmtId="0" fontId="27" fillId="0" borderId="0" xfId="70" applyFont="1" applyAlignment="1">
      <alignment horizontal="left" vertical="top" wrapText="1"/>
    </xf>
    <xf numFmtId="0" fontId="40" fillId="0" borderId="0" xfId="72" applyFont="1">
      <alignment vertical="center"/>
    </xf>
    <xf numFmtId="0" fontId="37" fillId="0" borderId="44" xfId="72" applyFont="1" applyBorder="1" applyAlignment="1">
      <alignment horizontal="center" vertical="center" wrapText="1"/>
    </xf>
    <xf numFmtId="0" fontId="37" fillId="0" borderId="50" xfId="72" applyFont="1" applyBorder="1" applyAlignment="1">
      <alignment horizontal="center" vertical="center" wrapText="1"/>
    </xf>
    <xf numFmtId="0" fontId="37" fillId="0" borderId="53" xfId="72" applyFont="1" applyBorder="1" applyAlignment="1">
      <alignment horizontal="center" vertical="center" wrapText="1"/>
    </xf>
    <xf numFmtId="0" fontId="37" fillId="0" borderId="52" xfId="72" applyFont="1" applyBorder="1" applyAlignment="1">
      <alignment horizontal="right" vertical="center" wrapText="1"/>
    </xf>
    <xf numFmtId="0" fontId="30" fillId="0" borderId="52" xfId="72" applyFont="1" applyBorder="1" applyAlignment="1">
      <alignment horizontal="right" vertical="center" wrapText="1"/>
    </xf>
    <xf numFmtId="0" fontId="37" fillId="0" borderId="109" xfId="72" applyFont="1" applyBorder="1" applyAlignment="1">
      <alignment horizontal="center" vertical="center" wrapText="1"/>
    </xf>
    <xf numFmtId="0" fontId="37" fillId="0" borderId="109" xfId="72" quotePrefix="1" applyFont="1" applyBorder="1" applyAlignment="1">
      <alignment horizontal="center" vertical="center" wrapText="1"/>
    </xf>
    <xf numFmtId="0" fontId="0" fillId="0" borderId="0" xfId="0" applyAlignment="1">
      <alignment horizontal="center" vertical="center"/>
    </xf>
    <xf numFmtId="0" fontId="16" fillId="0" borderId="24" xfId="26" applyFont="1" applyBorder="1" applyAlignment="1">
      <alignment vertical="top"/>
    </xf>
    <xf numFmtId="0" fontId="16" fillId="0" borderId="25" xfId="26" applyFont="1" applyBorder="1" applyAlignment="1">
      <alignment vertical="top"/>
    </xf>
    <xf numFmtId="0" fontId="16" fillId="0" borderId="25" xfId="26" applyFont="1" applyBorder="1">
      <alignment vertical="center"/>
    </xf>
    <xf numFmtId="0" fontId="16" fillId="0" borderId="26" xfId="26" applyFont="1" applyBorder="1" applyAlignment="1">
      <alignment vertical="top"/>
    </xf>
    <xf numFmtId="0" fontId="16" fillId="0" borderId="11" xfId="26" applyFont="1" applyBorder="1">
      <alignment vertical="center"/>
    </xf>
    <xf numFmtId="0" fontId="16" fillId="0" borderId="27" xfId="26" applyFont="1" applyBorder="1" applyAlignment="1">
      <alignment horizontal="left" vertical="center"/>
    </xf>
    <xf numFmtId="0" fontId="16" fillId="0" borderId="19" xfId="26" applyFont="1" applyBorder="1" applyAlignment="1">
      <alignment horizontal="left" vertical="center"/>
    </xf>
    <xf numFmtId="0" fontId="16" fillId="0" borderId="19" xfId="26" applyFont="1" applyBorder="1" applyAlignment="1">
      <alignment vertical="center" wrapText="1"/>
    </xf>
    <xf numFmtId="0" fontId="0" fillId="0" borderId="0" xfId="0" applyAlignment="1">
      <alignment horizontal="left" vertical="center" shrinkToFit="1"/>
    </xf>
    <xf numFmtId="0" fontId="27" fillId="0" borderId="0" xfId="22" applyFont="1">
      <alignment vertical="center"/>
    </xf>
    <xf numFmtId="0" fontId="37" fillId="0" borderId="34" xfId="72" applyFont="1" applyBorder="1" applyAlignment="1">
      <alignment horizontal="justify" vertical="center" wrapText="1"/>
    </xf>
    <xf numFmtId="0" fontId="37" fillId="0" borderId="0" xfId="72" applyFont="1">
      <alignment vertical="center"/>
    </xf>
    <xf numFmtId="0" fontId="37" fillId="0" borderId="0" xfId="72" applyFont="1" applyAlignment="1">
      <alignment vertical="center" wrapText="1"/>
    </xf>
    <xf numFmtId="0" fontId="37" fillId="5" borderId="0" xfId="72" applyFont="1" applyFill="1">
      <alignment vertical="center"/>
    </xf>
    <xf numFmtId="0" fontId="16" fillId="5" borderId="0" xfId="0" applyFont="1" applyFill="1"/>
    <xf numFmtId="0" fontId="27" fillId="5" borderId="0" xfId="70" applyFont="1" applyFill="1">
      <alignment vertical="center"/>
    </xf>
    <xf numFmtId="0" fontId="27" fillId="5" borderId="0" xfId="72" applyFont="1" applyFill="1">
      <alignment vertical="center"/>
    </xf>
    <xf numFmtId="0" fontId="40" fillId="5" borderId="0" xfId="72" applyFont="1" applyFill="1">
      <alignment vertical="center"/>
    </xf>
    <xf numFmtId="0" fontId="16" fillId="5" borderId="0" xfId="70" applyFont="1" applyFill="1">
      <alignment vertical="center"/>
    </xf>
    <xf numFmtId="0" fontId="37" fillId="3" borderId="34" xfId="72" applyFont="1" applyFill="1" applyBorder="1" applyAlignment="1">
      <alignment horizontal="center" vertical="center" wrapText="1"/>
    </xf>
    <xf numFmtId="184" fontId="20" fillId="0" borderId="0" xfId="0" applyNumberFormat="1" applyFont="1" applyAlignment="1">
      <alignment horizontal="left" vertical="center"/>
    </xf>
    <xf numFmtId="0" fontId="45" fillId="0" borderId="0" xfId="0" applyFont="1"/>
    <xf numFmtId="0" fontId="37" fillId="3" borderId="54" xfId="72" applyFont="1" applyFill="1" applyBorder="1" applyAlignment="1">
      <alignment horizontal="center" vertical="center" wrapText="1"/>
    </xf>
    <xf numFmtId="0" fontId="52" fillId="0" borderId="0" xfId="79" applyFont="1">
      <alignment vertical="center"/>
    </xf>
    <xf numFmtId="0" fontId="54" fillId="0" borderId="0" xfId="79" applyFont="1">
      <alignment vertical="center"/>
    </xf>
    <xf numFmtId="0" fontId="55" fillId="0" borderId="0" xfId="17" applyFont="1">
      <alignment vertical="center"/>
    </xf>
    <xf numFmtId="0" fontId="52" fillId="0" borderId="0" xfId="17" applyFont="1">
      <alignment vertical="center"/>
    </xf>
    <xf numFmtId="0" fontId="11" fillId="0" borderId="0" xfId="17" applyFont="1" applyAlignment="1">
      <alignment horizontal="center" vertical="center"/>
    </xf>
    <xf numFmtId="0" fontId="11" fillId="0" borderId="122" xfId="17" applyFont="1" applyBorder="1" applyAlignment="1">
      <alignment horizontal="center" vertical="center" wrapText="1"/>
    </xf>
    <xf numFmtId="0" fontId="58" fillId="0" borderId="1" xfId="79" applyFont="1" applyBorder="1" applyAlignment="1">
      <alignment horizontal="center" vertical="center"/>
    </xf>
    <xf numFmtId="0" fontId="55" fillId="0" borderId="1" xfId="79" applyFont="1" applyBorder="1" applyAlignment="1">
      <alignment vertical="center" wrapText="1"/>
    </xf>
    <xf numFmtId="0" fontId="52" fillId="3" borderId="1" xfId="79" applyFont="1" applyFill="1" applyBorder="1" applyAlignment="1">
      <alignment horizontal="right" vertical="center"/>
    </xf>
    <xf numFmtId="0" fontId="52" fillId="3" borderId="1" xfId="79" applyFont="1" applyFill="1" applyBorder="1" applyAlignment="1">
      <alignment horizontal="left" vertical="center"/>
    </xf>
    <xf numFmtId="0" fontId="32" fillId="0" borderId="1" xfId="79" applyFont="1" applyBorder="1">
      <alignment vertical="center"/>
    </xf>
    <xf numFmtId="0" fontId="52" fillId="0" borderId="18" xfId="17" applyFont="1" applyBorder="1">
      <alignment vertical="center"/>
    </xf>
    <xf numFmtId="0" fontId="55" fillId="0" borderId="1" xfId="17" applyFont="1" applyBorder="1" applyAlignment="1">
      <alignment horizontal="left" vertical="center" wrapText="1"/>
    </xf>
    <xf numFmtId="0" fontId="52" fillId="3" borderId="1" xfId="17" applyFont="1" applyFill="1" applyBorder="1" applyAlignment="1">
      <alignment horizontal="right" vertical="center" wrapText="1"/>
    </xf>
    <xf numFmtId="0" fontId="52" fillId="3" borderId="1" xfId="17" applyFont="1" applyFill="1" applyBorder="1" applyAlignment="1">
      <alignment horizontal="left" vertical="center" wrapText="1"/>
    </xf>
    <xf numFmtId="0" fontId="59" fillId="0" borderId="1" xfId="0" applyFont="1" applyBorder="1" applyAlignment="1">
      <alignment horizontal="justify" vertical="center"/>
    </xf>
    <xf numFmtId="0" fontId="28" fillId="0" borderId="33" xfId="78" applyFont="1" applyBorder="1" applyAlignment="1">
      <alignment vertical="center"/>
    </xf>
    <xf numFmtId="0" fontId="28" fillId="0" borderId="52" xfId="78" applyFont="1" applyBorder="1" applyAlignment="1">
      <alignment vertical="center"/>
    </xf>
    <xf numFmtId="0" fontId="28" fillId="0" borderId="11" xfId="78" applyFont="1" applyBorder="1" applyAlignment="1">
      <alignment vertical="center"/>
    </xf>
    <xf numFmtId="0" fontId="28" fillId="0" borderId="25" xfId="78" applyFont="1" applyBorder="1" applyAlignment="1">
      <alignment vertical="center"/>
    </xf>
    <xf numFmtId="0" fontId="16" fillId="0" borderId="4" xfId="0" applyFont="1" applyBorder="1" applyAlignment="1">
      <alignment horizontal="center" vertical="center"/>
    </xf>
    <xf numFmtId="0" fontId="16" fillId="0" borderId="6" xfId="0" applyFont="1" applyBorder="1" applyAlignment="1">
      <alignment horizontal="center" vertical="center"/>
    </xf>
    <xf numFmtId="0" fontId="16" fillId="0" borderId="0" xfId="26" applyFont="1" applyAlignment="1">
      <alignment horizontal="centerContinuous" vertical="center"/>
    </xf>
    <xf numFmtId="0" fontId="45" fillId="0" borderId="0" xfId="0" applyFont="1" applyAlignment="1">
      <alignment vertical="center"/>
    </xf>
    <xf numFmtId="0" fontId="16" fillId="3" borderId="37" xfId="0" applyFont="1" applyFill="1" applyBorder="1"/>
    <xf numFmtId="0" fontId="16" fillId="3" borderId="124" xfId="0" applyFont="1" applyFill="1" applyBorder="1"/>
    <xf numFmtId="0" fontId="16" fillId="0" borderId="0" xfId="0" applyFont="1" applyAlignment="1">
      <alignment vertical="center"/>
    </xf>
    <xf numFmtId="0" fontId="17" fillId="0" borderId="0" xfId="42" applyFont="1" applyAlignment="1">
      <alignment vertical="top"/>
    </xf>
    <xf numFmtId="0" fontId="30" fillId="3" borderId="34" xfId="0" applyFont="1" applyFill="1" applyBorder="1" applyAlignment="1">
      <alignment horizontal="justify" vertical="center" wrapText="1"/>
    </xf>
    <xf numFmtId="0" fontId="41" fillId="0" borderId="21" xfId="0" applyFont="1" applyBorder="1" applyAlignment="1">
      <alignment vertical="center" wrapText="1"/>
    </xf>
    <xf numFmtId="0" fontId="20" fillId="0" borderId="21" xfId="0" applyFont="1" applyBorder="1" applyAlignment="1">
      <alignment vertical="center"/>
    </xf>
    <xf numFmtId="0" fontId="20" fillId="0" borderId="18" xfId="0" applyFont="1" applyBorder="1" applyAlignment="1">
      <alignment vertical="center"/>
    </xf>
    <xf numFmtId="0" fontId="20" fillId="0" borderId="18" xfId="0" applyFont="1" applyBorder="1" applyAlignment="1">
      <alignment horizontal="center" vertical="center"/>
    </xf>
    <xf numFmtId="0" fontId="20" fillId="0" borderId="0" xfId="0" applyFont="1" applyAlignment="1">
      <alignment vertical="center" wrapText="1"/>
    </xf>
    <xf numFmtId="184" fontId="16" fillId="0" borderId="0" xfId="0" applyNumberFormat="1" applyFont="1" applyAlignment="1">
      <alignment vertical="top" wrapText="1"/>
    </xf>
    <xf numFmtId="0" fontId="16" fillId="0" borderId="0" xfId="0" applyFont="1" applyAlignment="1">
      <alignment vertical="center" wrapText="1"/>
    </xf>
    <xf numFmtId="49" fontId="16" fillId="0" borderId="18" xfId="18" applyNumberFormat="1" applyFont="1" applyBorder="1" applyAlignment="1">
      <alignment vertical="center" shrinkToFit="1"/>
    </xf>
    <xf numFmtId="49" fontId="16" fillId="0" borderId="0" xfId="18" applyNumberFormat="1" applyFont="1" applyAlignment="1">
      <alignment vertical="center" shrinkToFit="1"/>
    </xf>
    <xf numFmtId="0" fontId="33" fillId="0" borderId="0" xfId="29" applyFont="1">
      <alignment vertical="center"/>
    </xf>
    <xf numFmtId="0" fontId="16" fillId="0" borderId="0" xfId="29" applyFont="1">
      <alignment vertical="center"/>
    </xf>
    <xf numFmtId="0" fontId="17" fillId="0" borderId="0" xfId="29" applyFont="1">
      <alignment vertical="center"/>
    </xf>
    <xf numFmtId="0" fontId="16" fillId="0" borderId="0" xfId="29" applyFont="1" applyAlignment="1">
      <alignment vertical="top" wrapText="1"/>
    </xf>
    <xf numFmtId="0" fontId="16" fillId="3" borderId="1" xfId="29" applyFont="1" applyFill="1" applyBorder="1">
      <alignment vertical="center"/>
    </xf>
    <xf numFmtId="0" fontId="16" fillId="0" borderId="6" xfId="29" applyFont="1" applyBorder="1" applyAlignment="1">
      <alignment horizontal="center" vertical="center"/>
    </xf>
    <xf numFmtId="0" fontId="11" fillId="0" borderId="0" xfId="0" applyFont="1"/>
    <xf numFmtId="0" fontId="16" fillId="0" borderId="29" xfId="0" applyFont="1" applyBorder="1" applyAlignment="1">
      <alignment vertical="center" wrapText="1"/>
    </xf>
    <xf numFmtId="0" fontId="16" fillId="0" borderId="40" xfId="0" applyFont="1" applyBorder="1" applyAlignment="1">
      <alignment vertical="center" wrapText="1"/>
    </xf>
    <xf numFmtId="0" fontId="16" fillId="0" borderId="30" xfId="0" applyFont="1" applyBorder="1" applyAlignment="1">
      <alignment vertical="center" wrapText="1"/>
    </xf>
    <xf numFmtId="0" fontId="27" fillId="0" borderId="29" xfId="0" applyFont="1" applyBorder="1" applyAlignment="1">
      <alignment vertical="center" wrapText="1"/>
    </xf>
    <xf numFmtId="0" fontId="27" fillId="0" borderId="40" xfId="0" applyFont="1" applyBorder="1" applyAlignment="1">
      <alignment vertical="center" wrapText="1"/>
    </xf>
    <xf numFmtId="0" fontId="16" fillId="0" borderId="49" xfId="22" applyFont="1" applyBorder="1" applyAlignment="1">
      <alignment horizontal="center" vertical="center"/>
    </xf>
    <xf numFmtId="0" fontId="16" fillId="0" borderId="18" xfId="18" applyFont="1" applyBorder="1" applyAlignment="1">
      <alignment vertical="center" shrinkToFit="1"/>
    </xf>
    <xf numFmtId="0" fontId="16" fillId="0" borderId="0" xfId="18" applyFont="1" applyAlignment="1">
      <alignment vertical="center" shrinkToFit="1"/>
    </xf>
    <xf numFmtId="0" fontId="61" fillId="0" borderId="0" xfId="0" applyFont="1" applyAlignment="1">
      <alignment vertical="top" wrapText="1"/>
    </xf>
    <xf numFmtId="0" fontId="19" fillId="0" borderId="0" xfId="18" applyFont="1" applyAlignment="1">
      <alignment horizontal="left" vertical="center" shrinkToFit="1"/>
    </xf>
    <xf numFmtId="0" fontId="11" fillId="0" borderId="0" xfId="18" applyAlignment="1">
      <alignment horizontal="left" vertical="center" shrinkToFit="1"/>
    </xf>
    <xf numFmtId="0" fontId="37" fillId="0" borderId="28" xfId="72" applyFont="1" applyBorder="1" applyAlignment="1">
      <alignment horizontal="center" vertical="center" wrapText="1"/>
    </xf>
    <xf numFmtId="0" fontId="37" fillId="0" borderId="34" xfId="72" applyFont="1" applyBorder="1" applyAlignment="1">
      <alignment horizontal="center" vertical="center" wrapText="1"/>
    </xf>
    <xf numFmtId="0" fontId="24" fillId="3" borderId="42" xfId="0" applyFont="1" applyFill="1" applyBorder="1" applyAlignment="1">
      <alignment horizontal="left" vertical="center"/>
    </xf>
    <xf numFmtId="0" fontId="16" fillId="0" borderId="1" xfId="22" applyFont="1" applyBorder="1" applyAlignment="1">
      <alignment horizontal="center" vertical="center"/>
    </xf>
    <xf numFmtId="0" fontId="16" fillId="0" borderId="4" xfId="29" applyFont="1" applyBorder="1" applyAlignment="1">
      <alignment horizontal="center" vertical="center"/>
    </xf>
    <xf numFmtId="0" fontId="37" fillId="0" borderId="0" xfId="72" applyFont="1" applyAlignment="1">
      <alignment vertical="top" wrapText="1"/>
    </xf>
    <xf numFmtId="0" fontId="37" fillId="0" borderId="0" xfId="72" applyFont="1" applyAlignment="1">
      <alignment vertical="top"/>
    </xf>
    <xf numFmtId="0" fontId="24" fillId="3" borderId="42" xfId="0" applyFont="1" applyFill="1" applyBorder="1" applyAlignment="1">
      <alignment horizontal="left" vertical="center" shrinkToFit="1"/>
    </xf>
    <xf numFmtId="0" fontId="16" fillId="2" borderId="7" xfId="0" applyFont="1" applyFill="1" applyBorder="1" applyAlignment="1">
      <alignment vertical="center"/>
    </xf>
    <xf numFmtId="0" fontId="57" fillId="0" borderId="123" xfId="17" applyFont="1" applyBorder="1" applyAlignment="1">
      <alignment horizontal="left" vertical="center" wrapText="1"/>
    </xf>
    <xf numFmtId="0" fontId="52" fillId="0" borderId="33" xfId="17" applyFont="1" applyBorder="1" applyAlignment="1">
      <alignment horizontal="left" vertical="center" wrapText="1"/>
    </xf>
    <xf numFmtId="0" fontId="27" fillId="0" borderId="0" xfId="26" applyFont="1">
      <alignment vertical="center"/>
    </xf>
    <xf numFmtId="0" fontId="40" fillId="0" borderId="11" xfId="72" applyFont="1" applyBorder="1">
      <alignment vertical="center"/>
    </xf>
    <xf numFmtId="0" fontId="27" fillId="0" borderId="125" xfId="70" applyFont="1" applyBorder="1">
      <alignment vertical="center"/>
    </xf>
    <xf numFmtId="0" fontId="27" fillId="0" borderId="13" xfId="70" applyFont="1" applyBorder="1">
      <alignment vertical="center"/>
    </xf>
    <xf numFmtId="0" fontId="27" fillId="0" borderId="92" xfId="70" applyFont="1" applyBorder="1">
      <alignment vertical="center"/>
    </xf>
    <xf numFmtId="0" fontId="27" fillId="0" borderId="24" xfId="70" applyFont="1" applyBorder="1">
      <alignment vertical="center"/>
    </xf>
    <xf numFmtId="0" fontId="27" fillId="0" borderId="24" xfId="70" quotePrefix="1" applyFont="1" applyBorder="1">
      <alignment vertical="center"/>
    </xf>
    <xf numFmtId="0" fontId="27" fillId="0" borderId="125" xfId="70" quotePrefix="1" applyFont="1" applyBorder="1">
      <alignment vertical="center"/>
    </xf>
    <xf numFmtId="20" fontId="27" fillId="0" borderId="125" xfId="70" applyNumberFormat="1" applyFont="1" applyBorder="1">
      <alignment vertical="center"/>
    </xf>
    <xf numFmtId="0" fontId="37" fillId="4" borderId="53" xfId="72" applyFont="1" applyFill="1" applyBorder="1" applyAlignment="1">
      <alignment horizontal="center" vertical="center" wrapText="1"/>
    </xf>
    <xf numFmtId="185" fontId="20" fillId="4" borderId="64" xfId="0" applyNumberFormat="1" applyFont="1" applyFill="1" applyBorder="1" applyAlignment="1">
      <alignment vertical="center"/>
    </xf>
    <xf numFmtId="185" fontId="20" fillId="4" borderId="37" xfId="0" applyNumberFormat="1" applyFont="1" applyFill="1" applyBorder="1" applyAlignment="1">
      <alignment vertical="center"/>
    </xf>
    <xf numFmtId="185" fontId="20" fillId="4" borderId="1" xfId="0" applyNumberFormat="1" applyFont="1" applyFill="1" applyBorder="1" applyAlignment="1">
      <alignment vertical="center"/>
    </xf>
    <xf numFmtId="176" fontId="20" fillId="4" borderId="81" xfId="0" applyNumberFormat="1" applyFont="1" applyFill="1" applyBorder="1" applyAlignment="1">
      <alignment vertical="center"/>
    </xf>
    <xf numFmtId="176" fontId="20" fillId="4" borderId="103" xfId="0" applyNumberFormat="1" applyFont="1" applyFill="1" applyBorder="1" applyAlignment="1">
      <alignment vertical="center"/>
    </xf>
    <xf numFmtId="176" fontId="43" fillId="4" borderId="103" xfId="0" applyNumberFormat="1" applyFont="1" applyFill="1" applyBorder="1" applyAlignment="1">
      <alignment vertical="center"/>
    </xf>
    <xf numFmtId="181" fontId="20" fillId="4" borderId="65" xfId="0" applyNumberFormat="1" applyFont="1" applyFill="1" applyBorder="1" applyAlignment="1">
      <alignment vertical="center"/>
    </xf>
    <xf numFmtId="181" fontId="20" fillId="4" borderId="1" xfId="0" applyNumberFormat="1" applyFont="1" applyFill="1" applyBorder="1" applyAlignment="1">
      <alignment vertical="center"/>
    </xf>
    <xf numFmtId="176" fontId="20" fillId="4" borderId="102" xfId="0" applyNumberFormat="1" applyFont="1" applyFill="1" applyBorder="1" applyAlignment="1">
      <alignment vertical="center"/>
    </xf>
    <xf numFmtId="181" fontId="20" fillId="4" borderId="34" xfId="0" applyNumberFormat="1" applyFont="1" applyFill="1" applyBorder="1" applyAlignment="1">
      <alignment vertical="center"/>
    </xf>
    <xf numFmtId="176" fontId="20" fillId="4" borderId="77" xfId="0" applyNumberFormat="1" applyFont="1" applyFill="1" applyBorder="1" applyAlignment="1">
      <alignment vertical="center"/>
    </xf>
    <xf numFmtId="181" fontId="20" fillId="4" borderId="7" xfId="0" applyNumberFormat="1" applyFont="1" applyFill="1" applyBorder="1" applyAlignment="1">
      <alignment vertical="center"/>
    </xf>
    <xf numFmtId="176" fontId="20" fillId="4" borderId="76" xfId="0" applyNumberFormat="1" applyFont="1" applyFill="1" applyBorder="1" applyAlignment="1">
      <alignment vertical="center"/>
    </xf>
    <xf numFmtId="176" fontId="20" fillId="4" borderId="74" xfId="0" applyNumberFormat="1" applyFont="1" applyFill="1" applyBorder="1" applyAlignment="1">
      <alignment vertical="center"/>
    </xf>
    <xf numFmtId="185" fontId="20" fillId="4" borderId="88" xfId="0" applyNumberFormat="1" applyFont="1" applyFill="1" applyBorder="1" applyAlignment="1">
      <alignment vertical="center" wrapText="1"/>
    </xf>
    <xf numFmtId="185" fontId="20" fillId="4" borderId="87" xfId="0" applyNumberFormat="1" applyFont="1" applyFill="1" applyBorder="1" applyAlignment="1">
      <alignment vertical="center" wrapText="1"/>
    </xf>
    <xf numFmtId="185" fontId="20" fillId="4" borderId="91" xfId="0" applyNumberFormat="1" applyFont="1" applyFill="1" applyBorder="1" applyAlignment="1">
      <alignment vertical="center" wrapText="1"/>
    </xf>
    <xf numFmtId="185" fontId="20" fillId="4" borderId="65" xfId="0" applyNumberFormat="1" applyFont="1" applyFill="1" applyBorder="1" applyAlignment="1">
      <alignment vertical="center" wrapText="1"/>
    </xf>
    <xf numFmtId="0" fontId="20" fillId="4" borderId="1" xfId="0" applyFont="1" applyFill="1" applyBorder="1" applyAlignment="1">
      <alignment horizontal="right" vertical="center" wrapText="1"/>
    </xf>
    <xf numFmtId="185" fontId="20" fillId="4" borderId="73" xfId="0" applyNumberFormat="1" applyFont="1" applyFill="1" applyBorder="1" applyAlignment="1">
      <alignment vertical="center"/>
    </xf>
    <xf numFmtId="185" fontId="20" fillId="4" borderId="72" xfId="0" applyNumberFormat="1" applyFont="1" applyFill="1" applyBorder="1" applyAlignment="1">
      <alignment vertical="center"/>
    </xf>
    <xf numFmtId="185" fontId="20" fillId="4" borderId="89" xfId="0" applyNumberFormat="1" applyFont="1" applyFill="1" applyBorder="1" applyAlignment="1">
      <alignment vertical="center"/>
    </xf>
    <xf numFmtId="176" fontId="20" fillId="4" borderId="1" xfId="0" applyNumberFormat="1" applyFont="1" applyFill="1" applyBorder="1" applyAlignment="1">
      <alignment horizontal="right" vertical="center"/>
    </xf>
    <xf numFmtId="176" fontId="20" fillId="4" borderId="74" xfId="0" applyNumberFormat="1" applyFont="1" applyFill="1" applyBorder="1" applyAlignment="1">
      <alignment horizontal="right" vertical="center"/>
    </xf>
    <xf numFmtId="181" fontId="20" fillId="4" borderId="85" xfId="0" applyNumberFormat="1" applyFont="1" applyFill="1" applyBorder="1" applyAlignment="1">
      <alignment horizontal="right" vertical="center"/>
    </xf>
    <xf numFmtId="181" fontId="20" fillId="4" borderId="84" xfId="0" applyNumberFormat="1" applyFont="1" applyFill="1" applyBorder="1" applyAlignment="1">
      <alignment horizontal="right" vertical="center"/>
    </xf>
    <xf numFmtId="181" fontId="20" fillId="4" borderId="83" xfId="0" applyNumberFormat="1" applyFont="1" applyFill="1" applyBorder="1" applyAlignment="1">
      <alignment horizontal="right" vertical="center"/>
    </xf>
    <xf numFmtId="181" fontId="20" fillId="4" borderId="7" xfId="0" applyNumberFormat="1" applyFont="1" applyFill="1" applyBorder="1" applyAlignment="1">
      <alignment horizontal="right" vertical="center"/>
    </xf>
    <xf numFmtId="176" fontId="20" fillId="4" borderId="82" xfId="0" applyNumberFormat="1" applyFont="1" applyFill="1" applyBorder="1" applyAlignment="1">
      <alignment horizontal="right" vertical="center"/>
    </xf>
    <xf numFmtId="0" fontId="20" fillId="4" borderId="74" xfId="0" applyFont="1" applyFill="1" applyBorder="1" applyAlignment="1">
      <alignment horizontal="right" vertical="center" wrapText="1"/>
    </xf>
    <xf numFmtId="0" fontId="41" fillId="4" borderId="74" xfId="0" applyFont="1" applyFill="1" applyBorder="1" applyAlignment="1">
      <alignment vertical="center" wrapText="1"/>
    </xf>
    <xf numFmtId="176" fontId="20" fillId="4" borderId="5" xfId="0" applyNumberFormat="1" applyFont="1" applyFill="1" applyBorder="1" applyAlignment="1">
      <alignment horizontal="right" vertical="center"/>
    </xf>
    <xf numFmtId="176" fontId="20" fillId="4" borderId="78" xfId="0" applyNumberFormat="1" applyFont="1" applyFill="1" applyBorder="1" applyAlignment="1">
      <alignment vertical="center"/>
    </xf>
    <xf numFmtId="181" fontId="20" fillId="4" borderId="55" xfId="0" applyNumberFormat="1" applyFont="1" applyFill="1" applyBorder="1" applyAlignment="1">
      <alignment horizontal="right" vertical="center"/>
    </xf>
    <xf numFmtId="185" fontId="20" fillId="4" borderId="71" xfId="0" applyNumberFormat="1" applyFont="1" applyFill="1" applyBorder="1" applyAlignment="1">
      <alignment vertical="center"/>
    </xf>
    <xf numFmtId="185" fontId="20" fillId="4" borderId="35" xfId="0" applyNumberFormat="1" applyFont="1" applyFill="1" applyBorder="1" applyAlignment="1">
      <alignment vertical="center"/>
    </xf>
    <xf numFmtId="185" fontId="20" fillId="4" borderId="55" xfId="0" applyNumberFormat="1" applyFont="1" applyFill="1" applyBorder="1" applyAlignment="1">
      <alignment horizontal="right" vertical="center"/>
    </xf>
    <xf numFmtId="185" fontId="20" fillId="4" borderId="8" xfId="0" applyNumberFormat="1" applyFont="1" applyFill="1" applyBorder="1" applyAlignment="1">
      <alignment horizontal="right" vertical="center"/>
    </xf>
    <xf numFmtId="185" fontId="20" fillId="4" borderId="64" xfId="0" applyNumberFormat="1" applyFont="1" applyFill="1" applyBorder="1" applyAlignment="1">
      <alignment horizontal="right" vertical="center"/>
    </xf>
    <xf numFmtId="185" fontId="20" fillId="4" borderId="5" xfId="0" applyNumberFormat="1" applyFont="1" applyFill="1" applyBorder="1" applyAlignment="1">
      <alignment horizontal="right" vertical="center"/>
    </xf>
    <xf numFmtId="185" fontId="20" fillId="4" borderId="65" xfId="0" applyNumberFormat="1" applyFont="1" applyFill="1" applyBorder="1" applyAlignment="1">
      <alignment horizontal="right" vertical="center"/>
    </xf>
    <xf numFmtId="185" fontId="20" fillId="4" borderId="35" xfId="0" applyNumberFormat="1" applyFont="1" applyFill="1" applyBorder="1" applyAlignment="1">
      <alignment horizontal="right" vertical="center"/>
    </xf>
    <xf numFmtId="185" fontId="20" fillId="4" borderId="60" xfId="0" applyNumberFormat="1" applyFont="1" applyFill="1" applyBorder="1" applyAlignment="1">
      <alignment horizontal="right" vertical="center"/>
    </xf>
    <xf numFmtId="185" fontId="20" fillId="4" borderId="59" xfId="0" applyNumberFormat="1" applyFont="1" applyFill="1" applyBorder="1" applyAlignment="1">
      <alignment horizontal="right" vertical="center"/>
    </xf>
    <xf numFmtId="0" fontId="16" fillId="4" borderId="5" xfId="0" applyFont="1" applyFill="1" applyBorder="1"/>
    <xf numFmtId="0" fontId="16" fillId="4" borderId="8" xfId="0" applyFont="1" applyFill="1" applyBorder="1"/>
    <xf numFmtId="0" fontId="21" fillId="0" borderId="0" xfId="26" applyFont="1" applyAlignment="1">
      <alignment horizontal="centerContinuous" vertical="center"/>
    </xf>
    <xf numFmtId="0" fontId="19" fillId="0" borderId="0" xfId="26" applyFont="1" applyAlignment="1">
      <alignment vertical="top"/>
    </xf>
    <xf numFmtId="0" fontId="16" fillId="0" borderId="47" xfId="26" applyFont="1" applyBorder="1" applyAlignment="1">
      <alignment horizontal="left" vertical="top" wrapText="1"/>
    </xf>
    <xf numFmtId="0" fontId="30" fillId="3" borderId="37" xfId="0" applyFont="1" applyFill="1" applyBorder="1" applyAlignment="1">
      <alignment horizontal="justify" vertical="center" wrapText="1"/>
    </xf>
    <xf numFmtId="0" fontId="16" fillId="3" borderId="37" xfId="29" applyFont="1" applyFill="1" applyBorder="1">
      <alignment vertical="center"/>
    </xf>
    <xf numFmtId="0" fontId="30" fillId="3" borderId="124" xfId="0" applyFont="1" applyFill="1" applyBorder="1" applyAlignment="1">
      <alignment horizontal="justify" vertical="center" wrapText="1"/>
    </xf>
    <xf numFmtId="49" fontId="28" fillId="0" borderId="0" xfId="78" applyNumberFormat="1" applyFont="1" applyAlignment="1">
      <alignment vertical="center"/>
    </xf>
    <xf numFmtId="49" fontId="28" fillId="0" borderId="1" xfId="0" applyNumberFormat="1" applyFont="1" applyBorder="1" applyAlignment="1">
      <alignment vertical="center"/>
    </xf>
    <xf numFmtId="49" fontId="28" fillId="0" borderId="1" xfId="78" applyNumberFormat="1" applyFont="1" applyBorder="1" applyAlignment="1">
      <alignment vertical="center"/>
    </xf>
    <xf numFmtId="0" fontId="28" fillId="0" borderId="1" xfId="78" applyFont="1" applyBorder="1" applyAlignment="1">
      <alignment vertical="center" wrapText="1"/>
    </xf>
    <xf numFmtId="0" fontId="27" fillId="0" borderId="92" xfId="70" applyFont="1" applyBorder="1" applyAlignment="1">
      <alignment horizontal="left" vertical="center"/>
    </xf>
    <xf numFmtId="0" fontId="28" fillId="6" borderId="1" xfId="78" applyFont="1" applyFill="1" applyBorder="1" applyAlignment="1">
      <alignment vertical="center"/>
    </xf>
    <xf numFmtId="0" fontId="28" fillId="0" borderId="0" xfId="78" applyFont="1" applyAlignment="1">
      <alignment horizontal="justify" vertical="center"/>
    </xf>
    <xf numFmtId="49" fontId="28" fillId="6" borderId="1" xfId="78" applyNumberFormat="1" applyFont="1" applyFill="1" applyBorder="1" applyAlignment="1">
      <alignment vertical="center"/>
    </xf>
    <xf numFmtId="0" fontId="29" fillId="0" borderId="34" xfId="78" applyFont="1" applyBorder="1" applyAlignment="1">
      <alignment vertical="center"/>
    </xf>
    <xf numFmtId="49" fontId="28" fillId="6" borderId="1" xfId="0" applyNumberFormat="1" applyFont="1" applyFill="1" applyBorder="1" applyAlignment="1">
      <alignment horizontal="left" vertical="top"/>
    </xf>
    <xf numFmtId="0" fontId="28" fillId="0" borderId="0" xfId="18" applyFont="1">
      <alignment vertical="center"/>
    </xf>
    <xf numFmtId="0" fontId="28" fillId="0" borderId="34" xfId="18" applyFont="1" applyBorder="1">
      <alignment vertical="center"/>
    </xf>
    <xf numFmtId="0" fontId="28" fillId="0" borderId="1" xfId="18" applyFont="1" applyBorder="1">
      <alignment vertical="center"/>
    </xf>
    <xf numFmtId="49" fontId="28" fillId="6" borderId="1" xfId="0" applyNumberFormat="1" applyFont="1" applyFill="1" applyBorder="1" applyAlignment="1">
      <alignment vertical="center"/>
    </xf>
    <xf numFmtId="0" fontId="29" fillId="0" borderId="34" xfId="18" applyFont="1" applyBorder="1">
      <alignment vertical="center"/>
    </xf>
    <xf numFmtId="49" fontId="28" fillId="6" borderId="33" xfId="0" applyNumberFormat="1" applyFont="1" applyFill="1" applyBorder="1" applyAlignment="1">
      <alignment vertical="center"/>
    </xf>
    <xf numFmtId="49" fontId="28" fillId="6" borderId="1" xfId="18" applyNumberFormat="1" applyFont="1" applyFill="1" applyBorder="1">
      <alignment vertical="center"/>
    </xf>
    <xf numFmtId="0" fontId="28" fillId="6" borderId="1" xfId="18" applyFont="1" applyFill="1" applyBorder="1">
      <alignment vertical="center"/>
    </xf>
    <xf numFmtId="0" fontId="28" fillId="6" borderId="1" xfId="18" applyFont="1" applyFill="1" applyBorder="1" applyAlignment="1">
      <alignment vertical="top"/>
    </xf>
    <xf numFmtId="49" fontId="51" fillId="0" borderId="1" xfId="0" applyNumberFormat="1" applyFont="1" applyBorder="1" applyAlignment="1">
      <alignment horizontal="left" vertical="center"/>
    </xf>
    <xf numFmtId="0" fontId="16" fillId="0" borderId="92" xfId="22" applyFont="1" applyBorder="1" applyAlignment="1">
      <alignment horizontal="center" vertical="center"/>
    </xf>
    <xf numFmtId="0" fontId="16" fillId="0" borderId="38" xfId="0" applyFont="1" applyBorder="1" applyAlignment="1">
      <alignment horizontal="center" vertical="center"/>
    </xf>
    <xf numFmtId="0" fontId="16" fillId="0" borderId="92" xfId="0" applyFont="1" applyBorder="1" applyAlignment="1">
      <alignment horizontal="center" vertical="center" wrapText="1"/>
    </xf>
    <xf numFmtId="0" fontId="16" fillId="0" borderId="92" xfId="22" applyFont="1" applyBorder="1" applyAlignment="1">
      <alignment horizontal="center" vertical="center" wrapText="1"/>
    </xf>
    <xf numFmtId="0" fontId="16" fillId="0" borderId="13" xfId="0" applyFont="1" applyBorder="1" applyAlignment="1">
      <alignment horizontal="center" vertical="center"/>
    </xf>
    <xf numFmtId="0" fontId="27" fillId="0" borderId="1" xfId="45" applyFont="1" applyBorder="1" applyAlignment="1">
      <alignment horizontal="center" vertical="center"/>
    </xf>
    <xf numFmtId="0" fontId="11" fillId="0" borderId="0" xfId="118" applyFont="1">
      <alignment vertical="center"/>
    </xf>
    <xf numFmtId="0" fontId="67" fillId="0" borderId="0" xfId="118" applyFont="1">
      <alignment vertical="center"/>
    </xf>
    <xf numFmtId="0" fontId="68" fillId="0" borderId="0" xfId="118" applyFont="1">
      <alignment vertical="center"/>
    </xf>
    <xf numFmtId="0" fontId="70" fillId="0" borderId="0" xfId="118" applyFont="1">
      <alignment vertical="center"/>
    </xf>
    <xf numFmtId="0" fontId="32" fillId="0" borderId="0" xfId="17" applyFont="1">
      <alignment vertical="center"/>
    </xf>
    <xf numFmtId="0" fontId="11" fillId="0" borderId="0" xfId="17" applyFont="1">
      <alignment vertical="center"/>
    </xf>
    <xf numFmtId="0" fontId="11" fillId="0" borderId="0" xfId="18" applyAlignment="1">
      <alignment vertical="center" shrinkToFit="1"/>
    </xf>
    <xf numFmtId="0" fontId="71" fillId="0" borderId="0" xfId="18" applyFont="1" applyAlignment="1">
      <alignment vertical="center" wrapText="1"/>
    </xf>
    <xf numFmtId="0" fontId="71" fillId="0" borderId="0" xfId="18" applyFont="1">
      <alignment vertical="center"/>
    </xf>
    <xf numFmtId="0" fontId="28" fillId="0" borderId="0" xfId="119" applyFont="1">
      <alignment vertical="center"/>
    </xf>
    <xf numFmtId="0" fontId="30" fillId="3" borderId="81" xfId="0" applyFont="1" applyFill="1" applyBorder="1" applyAlignment="1">
      <alignment horizontal="justify" vertical="center" wrapText="1"/>
    </xf>
    <xf numFmtId="0" fontId="16" fillId="3" borderId="81" xfId="29" applyFont="1" applyFill="1" applyBorder="1">
      <alignment vertical="center"/>
    </xf>
    <xf numFmtId="0" fontId="30" fillId="3" borderId="126" xfId="0" applyFont="1" applyFill="1" applyBorder="1" applyAlignment="1">
      <alignment horizontal="justify" vertical="center" wrapText="1"/>
    </xf>
    <xf numFmtId="0" fontId="27" fillId="0" borderId="5" xfId="45" applyFont="1" applyBorder="1" applyAlignment="1">
      <alignment horizontal="center" vertical="center"/>
    </xf>
    <xf numFmtId="0" fontId="27" fillId="3" borderId="7" xfId="45" applyFont="1" applyFill="1" applyBorder="1" applyAlignment="1">
      <alignment horizontal="center" vertical="center" shrinkToFit="1"/>
    </xf>
    <xf numFmtId="0" fontId="27" fillId="0" borderId="7" xfId="45" applyFont="1" applyBorder="1" applyAlignment="1">
      <alignment horizontal="center" vertical="center"/>
    </xf>
    <xf numFmtId="0" fontId="27" fillId="3" borderId="8" xfId="45" applyFont="1" applyFill="1" applyBorder="1" applyAlignment="1">
      <alignment horizontal="center" vertical="center" shrinkToFit="1"/>
    </xf>
    <xf numFmtId="0" fontId="27" fillId="0" borderId="15" xfId="45" applyFont="1" applyBorder="1">
      <alignment vertical="center"/>
    </xf>
    <xf numFmtId="0" fontId="27" fillId="4" borderId="129" xfId="45" applyFont="1" applyFill="1" applyBorder="1" applyAlignment="1">
      <alignment horizontal="right" vertical="center"/>
    </xf>
    <xf numFmtId="0" fontId="27" fillId="0" borderId="41" xfId="45" applyFont="1" applyBorder="1" applyAlignment="1">
      <alignment horizontal="center" vertical="center"/>
    </xf>
    <xf numFmtId="0" fontId="27" fillId="0" borderId="39" xfId="45" applyFont="1" applyBorder="1" applyAlignment="1">
      <alignment horizontal="center" vertical="center"/>
    </xf>
    <xf numFmtId="0" fontId="27" fillId="0" borderId="107" xfId="45" applyFont="1" applyBorder="1">
      <alignment vertical="center"/>
    </xf>
    <xf numFmtId="0" fontId="27" fillId="0" borderId="133" xfId="45" applyFont="1" applyBorder="1">
      <alignment vertical="center"/>
    </xf>
    <xf numFmtId="182" fontId="27" fillId="0" borderId="135" xfId="45" applyNumberFormat="1" applyFont="1" applyBorder="1" applyAlignment="1">
      <alignment horizontal="center" vertical="center"/>
    </xf>
    <xf numFmtId="49" fontId="28" fillId="0" borderId="1" xfId="78" applyNumberFormat="1" applyFont="1" applyBorder="1" applyAlignment="1">
      <alignment vertical="center" wrapText="1"/>
    </xf>
    <xf numFmtId="0" fontId="24" fillId="4" borderId="74" xfId="0" applyFont="1" applyFill="1" applyBorder="1" applyAlignment="1">
      <alignment vertical="center" wrapText="1"/>
    </xf>
    <xf numFmtId="0" fontId="24" fillId="4" borderId="82" xfId="0" applyFont="1" applyFill="1" applyBorder="1" applyAlignment="1">
      <alignment vertical="center" wrapText="1"/>
    </xf>
    <xf numFmtId="181" fontId="20" fillId="4" borderId="82" xfId="0" applyNumberFormat="1" applyFont="1" applyFill="1" applyBorder="1" applyAlignment="1">
      <alignment horizontal="right" vertical="center"/>
    </xf>
    <xf numFmtId="0" fontId="16" fillId="0" borderId="48" xfId="0" applyFont="1" applyBorder="1" applyAlignment="1">
      <alignment horizontal="left" vertical="center"/>
    </xf>
    <xf numFmtId="0" fontId="0" fillId="2" borderId="1" xfId="0" applyFill="1" applyBorder="1" applyAlignment="1">
      <alignment horizontal="left" vertical="top" wrapText="1"/>
    </xf>
    <xf numFmtId="0" fontId="0" fillId="2" borderId="34" xfId="0" applyFill="1" applyBorder="1" applyAlignment="1">
      <alignment horizontal="left" vertical="top" wrapText="1"/>
    </xf>
    <xf numFmtId="0" fontId="0" fillId="2" borderId="7" xfId="0" applyFill="1" applyBorder="1" applyAlignment="1">
      <alignment horizontal="left" vertical="top" wrapText="1"/>
    </xf>
    <xf numFmtId="0" fontId="0" fillId="2" borderId="105" xfId="0" applyFill="1" applyBorder="1" applyAlignment="1">
      <alignment horizontal="left" vertical="top" wrapText="1"/>
    </xf>
    <xf numFmtId="0" fontId="16" fillId="3" borderId="140" xfId="0" applyFont="1" applyFill="1" applyBorder="1"/>
    <xf numFmtId="176" fontId="20" fillId="4" borderId="1" xfId="0" applyNumberFormat="1" applyFont="1" applyFill="1" applyBorder="1" applyAlignment="1">
      <alignment vertical="center"/>
    </xf>
    <xf numFmtId="186" fontId="20" fillId="4" borderId="1" xfId="0" applyNumberFormat="1" applyFont="1" applyFill="1" applyBorder="1" applyAlignment="1">
      <alignment vertical="center"/>
    </xf>
    <xf numFmtId="186" fontId="20" fillId="4" borderId="34" xfId="0" applyNumberFormat="1" applyFont="1" applyFill="1" applyBorder="1" applyAlignment="1">
      <alignment vertical="center"/>
    </xf>
    <xf numFmtId="186" fontId="20" fillId="4" borderId="7" xfId="0" applyNumberFormat="1" applyFont="1" applyFill="1" applyBorder="1" applyAlignment="1">
      <alignment vertical="center"/>
    </xf>
    <xf numFmtId="0" fontId="27" fillId="0" borderId="143" xfId="70" applyFont="1" applyBorder="1">
      <alignment vertical="center"/>
    </xf>
    <xf numFmtId="0" fontId="27" fillId="0" borderId="144" xfId="70" applyFont="1" applyBorder="1">
      <alignment vertical="center"/>
    </xf>
    <xf numFmtId="9" fontId="37" fillId="4" borderId="147" xfId="72" applyNumberFormat="1" applyFont="1" applyFill="1" applyBorder="1" applyAlignment="1">
      <alignment horizontal="right" vertical="center" wrapText="1"/>
    </xf>
    <xf numFmtId="0" fontId="27" fillId="0" borderId="155" xfId="70" quotePrefix="1" applyFont="1" applyBorder="1">
      <alignment vertical="center"/>
    </xf>
    <xf numFmtId="0" fontId="27" fillId="0" borderId="92" xfId="70" applyFont="1" applyBorder="1" applyAlignment="1">
      <alignment horizontal="center" vertical="center" wrapText="1"/>
    </xf>
    <xf numFmtId="0" fontId="27" fillId="0" borderId="157" xfId="70" applyFont="1" applyBorder="1">
      <alignment vertical="center"/>
    </xf>
    <xf numFmtId="0" fontId="27" fillId="0" borderId="158" xfId="70" applyFont="1" applyBorder="1">
      <alignment vertical="center"/>
    </xf>
    <xf numFmtId="0" fontId="27" fillId="0" borderId="158" xfId="70" quotePrefix="1" applyFont="1" applyBorder="1">
      <alignment vertical="center"/>
    </xf>
    <xf numFmtId="0" fontId="27" fillId="0" borderId="159" xfId="70" applyFont="1" applyBorder="1">
      <alignment vertical="center"/>
    </xf>
    <xf numFmtId="20" fontId="27" fillId="0" borderId="158" xfId="70" applyNumberFormat="1" applyFont="1" applyBorder="1">
      <alignment vertical="center"/>
    </xf>
    <xf numFmtId="0" fontId="27" fillId="0" borderId="154" xfId="70" quotePrefix="1" applyFont="1" applyBorder="1">
      <alignment vertical="center"/>
    </xf>
    <xf numFmtId="0" fontId="27" fillId="0" borderId="160" xfId="70" quotePrefix="1" applyFont="1" applyBorder="1">
      <alignment vertical="center"/>
    </xf>
    <xf numFmtId="0" fontId="37" fillId="4" borderId="161" xfId="72" applyFont="1" applyFill="1" applyBorder="1" applyAlignment="1">
      <alignment horizontal="right" vertical="center" wrapText="1"/>
    </xf>
    <xf numFmtId="0" fontId="16" fillId="3" borderId="168" xfId="0" applyFont="1" applyFill="1" applyBorder="1"/>
    <xf numFmtId="0" fontId="0" fillId="2" borderId="140" xfId="0" applyFill="1" applyBorder="1" applyAlignment="1">
      <alignment horizontal="left" vertical="top" wrapText="1"/>
    </xf>
    <xf numFmtId="0" fontId="36" fillId="3" borderId="50" xfId="72" applyFont="1" applyFill="1" applyBorder="1" applyAlignment="1">
      <alignment horizontal="left" vertical="top" wrapText="1"/>
    </xf>
    <xf numFmtId="176" fontId="20" fillId="4" borderId="169" xfId="0" applyNumberFormat="1" applyFont="1" applyFill="1" applyBorder="1" applyAlignment="1">
      <alignment vertical="center"/>
    </xf>
    <xf numFmtId="176" fontId="20" fillId="4" borderId="171" xfId="0" applyNumberFormat="1" applyFont="1" applyFill="1" applyBorder="1" applyAlignment="1">
      <alignment vertical="center"/>
    </xf>
    <xf numFmtId="38" fontId="20" fillId="4" borderId="78" xfId="120" applyFont="1" applyFill="1" applyBorder="1" applyAlignment="1">
      <alignment horizontal="right" vertical="center"/>
    </xf>
    <xf numFmtId="188" fontId="20" fillId="4" borderId="5" xfId="120" applyNumberFormat="1" applyFont="1" applyFill="1" applyBorder="1" applyAlignment="1">
      <alignment horizontal="right" vertical="center"/>
    </xf>
    <xf numFmtId="38" fontId="43" fillId="4" borderId="78" xfId="120" applyFont="1" applyFill="1" applyBorder="1" applyAlignment="1">
      <alignment horizontal="right" vertical="center"/>
    </xf>
    <xf numFmtId="38" fontId="20" fillId="4" borderId="102" xfId="120" applyFont="1" applyFill="1" applyBorder="1" applyAlignment="1">
      <alignment horizontal="right" vertical="center"/>
    </xf>
    <xf numFmtId="38" fontId="20" fillId="4" borderId="77" xfId="120" applyFont="1" applyFill="1" applyBorder="1" applyAlignment="1">
      <alignment horizontal="right" vertical="center"/>
    </xf>
    <xf numFmtId="38" fontId="20" fillId="4" borderId="76" xfId="120" applyFont="1" applyFill="1" applyBorder="1" applyAlignment="1">
      <alignment horizontal="right" vertical="center"/>
    </xf>
    <xf numFmtId="188" fontId="20" fillId="4" borderId="1" xfId="120" applyNumberFormat="1" applyFont="1" applyFill="1" applyBorder="1" applyAlignment="1">
      <alignment horizontal="right" vertical="center" wrapText="1"/>
    </xf>
    <xf numFmtId="188" fontId="20" fillId="4" borderId="1" xfId="120" applyNumberFormat="1" applyFont="1" applyFill="1" applyBorder="1" applyAlignment="1">
      <alignment horizontal="right" vertical="center"/>
    </xf>
    <xf numFmtId="188" fontId="20" fillId="4" borderId="74" xfId="120" applyNumberFormat="1" applyFont="1" applyFill="1" applyBorder="1" applyAlignment="1">
      <alignment horizontal="right" vertical="center"/>
    </xf>
    <xf numFmtId="188" fontId="20" fillId="4" borderId="82" xfId="120" applyNumberFormat="1" applyFont="1" applyFill="1" applyBorder="1" applyAlignment="1">
      <alignment horizontal="right" vertical="center"/>
    </xf>
    <xf numFmtId="176" fontId="20" fillId="4" borderId="78" xfId="0" applyNumberFormat="1" applyFont="1" applyFill="1" applyBorder="1" applyAlignment="1">
      <alignment horizontal="right" vertical="center"/>
    </xf>
    <xf numFmtId="176" fontId="20" fillId="4" borderId="77" xfId="0" applyNumberFormat="1" applyFont="1" applyFill="1" applyBorder="1" applyAlignment="1">
      <alignment horizontal="right" vertical="center"/>
    </xf>
    <xf numFmtId="176" fontId="20" fillId="4" borderId="76" xfId="0" applyNumberFormat="1" applyFont="1" applyFill="1" applyBorder="1" applyAlignment="1">
      <alignment horizontal="right" vertical="center"/>
    </xf>
    <xf numFmtId="188" fontId="20" fillId="4" borderId="55" xfId="120" applyNumberFormat="1" applyFont="1" applyFill="1" applyBorder="1" applyAlignment="1">
      <alignment horizontal="right" vertical="center"/>
    </xf>
    <xf numFmtId="188" fontId="20" fillId="4" borderId="7" xfId="120" applyNumberFormat="1" applyFont="1" applyFill="1" applyBorder="1" applyAlignment="1">
      <alignment horizontal="right" vertical="center"/>
    </xf>
    <xf numFmtId="188" fontId="20" fillId="4" borderId="124" xfId="120" applyNumberFormat="1" applyFont="1" applyFill="1" applyBorder="1" applyAlignment="1">
      <alignment horizontal="right" vertical="center"/>
    </xf>
    <xf numFmtId="188" fontId="20" fillId="4" borderId="172" xfId="120" applyNumberFormat="1" applyFont="1" applyFill="1" applyBorder="1" applyAlignment="1">
      <alignment horizontal="right" vertical="center"/>
    </xf>
    <xf numFmtId="181" fontId="20" fillId="4" borderId="64" xfId="0" applyNumberFormat="1" applyFont="1" applyFill="1" applyBorder="1" applyAlignment="1">
      <alignment vertical="center"/>
    </xf>
    <xf numFmtId="181" fontId="20" fillId="4" borderId="37" xfId="0" applyNumberFormat="1" applyFont="1" applyFill="1" applyBorder="1" applyAlignment="1">
      <alignment vertical="center"/>
    </xf>
    <xf numFmtId="181" fontId="20" fillId="4" borderId="88" xfId="0" applyNumberFormat="1" applyFont="1" applyFill="1" applyBorder="1" applyAlignment="1">
      <alignment vertical="center" wrapText="1"/>
    </xf>
    <xf numFmtId="181" fontId="20" fillId="4" borderId="87" xfId="0" applyNumberFormat="1" applyFont="1" applyFill="1" applyBorder="1" applyAlignment="1">
      <alignment vertical="center" wrapText="1"/>
    </xf>
    <xf numFmtId="181" fontId="20" fillId="4" borderId="91" xfId="0" applyNumberFormat="1" applyFont="1" applyFill="1" applyBorder="1" applyAlignment="1">
      <alignment vertical="center" wrapText="1"/>
    </xf>
    <xf numFmtId="181" fontId="20" fillId="4" borderId="65" xfId="0" applyNumberFormat="1" applyFont="1" applyFill="1" applyBorder="1" applyAlignment="1">
      <alignment vertical="center" wrapText="1"/>
    </xf>
    <xf numFmtId="181" fontId="20" fillId="0" borderId="37" xfId="0" applyNumberFormat="1" applyFont="1" applyBorder="1" applyAlignment="1">
      <alignment vertical="center"/>
    </xf>
    <xf numFmtId="181" fontId="20" fillId="0" borderId="42" xfId="0" applyNumberFormat="1" applyFont="1" applyBorder="1" applyAlignment="1">
      <alignment vertical="center"/>
    </xf>
    <xf numFmtId="181" fontId="20" fillId="0" borderId="41" xfId="0" applyNumberFormat="1" applyFont="1" applyBorder="1" applyAlignment="1">
      <alignment vertical="center"/>
    </xf>
    <xf numFmtId="181" fontId="20" fillId="0" borderId="1" xfId="0" applyNumberFormat="1" applyFont="1" applyBorder="1" applyAlignment="1">
      <alignment vertical="center"/>
    </xf>
    <xf numFmtId="181" fontId="20" fillId="3" borderId="73" xfId="0" applyNumberFormat="1" applyFont="1" applyFill="1" applyBorder="1" applyAlignment="1">
      <alignment vertical="center"/>
    </xf>
    <xf numFmtId="181" fontId="20" fillId="3" borderId="72" xfId="0" applyNumberFormat="1" applyFont="1" applyFill="1" applyBorder="1" applyAlignment="1">
      <alignment vertical="center"/>
    </xf>
    <xf numFmtId="181" fontId="20" fillId="3" borderId="89" xfId="0" applyNumberFormat="1" applyFont="1" applyFill="1" applyBorder="1" applyAlignment="1">
      <alignment vertical="center"/>
    </xf>
    <xf numFmtId="181" fontId="20" fillId="3" borderId="71" xfId="0" applyNumberFormat="1" applyFont="1" applyFill="1" applyBorder="1" applyAlignment="1">
      <alignment vertical="center"/>
    </xf>
    <xf numFmtId="181" fontId="20" fillId="4" borderId="73" xfId="0" applyNumberFormat="1" applyFont="1" applyFill="1" applyBorder="1" applyAlignment="1">
      <alignment vertical="center"/>
    </xf>
    <xf numFmtId="181" fontId="20" fillId="4" borderId="72" xfId="0" applyNumberFormat="1" applyFont="1" applyFill="1" applyBorder="1" applyAlignment="1">
      <alignment vertical="center"/>
    </xf>
    <xf numFmtId="181" fontId="20" fillId="4" borderId="89" xfId="0" applyNumberFormat="1" applyFont="1" applyFill="1" applyBorder="1" applyAlignment="1">
      <alignment vertical="center"/>
    </xf>
    <xf numFmtId="181" fontId="20" fillId="4" borderId="90" xfId="0" applyNumberFormat="1" applyFont="1" applyFill="1" applyBorder="1" applyAlignment="1">
      <alignment vertical="center"/>
    </xf>
    <xf numFmtId="186" fontId="20" fillId="4" borderId="64" xfId="0" applyNumberFormat="1" applyFont="1" applyFill="1" applyBorder="1" applyAlignment="1">
      <alignment horizontal="right" vertical="center"/>
    </xf>
    <xf numFmtId="186" fontId="20" fillId="4" borderId="5" xfId="0" applyNumberFormat="1" applyFont="1" applyFill="1" applyBorder="1" applyAlignment="1">
      <alignment horizontal="right" vertical="center"/>
    </xf>
    <xf numFmtId="186" fontId="20" fillId="4" borderId="65" xfId="0" applyNumberFormat="1" applyFont="1" applyFill="1" applyBorder="1" applyAlignment="1">
      <alignment horizontal="right" vertical="center"/>
    </xf>
    <xf numFmtId="186" fontId="20" fillId="4" borderId="35" xfId="0" applyNumberFormat="1" applyFont="1" applyFill="1" applyBorder="1" applyAlignment="1">
      <alignment horizontal="right" vertical="center"/>
    </xf>
    <xf numFmtId="186" fontId="20" fillId="4" borderId="60" xfId="0" applyNumberFormat="1" applyFont="1" applyFill="1" applyBorder="1" applyAlignment="1">
      <alignment horizontal="right" vertical="center"/>
    </xf>
    <xf numFmtId="186" fontId="20" fillId="4" borderId="59" xfId="0" applyNumberFormat="1" applyFont="1" applyFill="1" applyBorder="1" applyAlignment="1">
      <alignment horizontal="right" vertical="center"/>
    </xf>
    <xf numFmtId="186" fontId="20" fillId="4" borderId="55" xfId="0" applyNumberFormat="1" applyFont="1" applyFill="1" applyBorder="1" applyAlignment="1">
      <alignment horizontal="right" vertical="center"/>
    </xf>
    <xf numFmtId="186" fontId="20" fillId="4" borderId="8" xfId="0" applyNumberFormat="1" applyFont="1" applyFill="1" applyBorder="1" applyAlignment="1">
      <alignment horizontal="right" vertical="center"/>
    </xf>
    <xf numFmtId="181" fontId="20" fillId="3" borderId="35" xfId="0" applyNumberFormat="1" applyFont="1" applyFill="1" applyBorder="1" applyAlignment="1">
      <alignment vertical="center"/>
    </xf>
    <xf numFmtId="185" fontId="20" fillId="3" borderId="33" xfId="0" applyNumberFormat="1" applyFont="1" applyFill="1" applyBorder="1" applyAlignment="1">
      <alignment vertical="center"/>
    </xf>
    <xf numFmtId="185" fontId="20" fillId="4" borderId="90" xfId="0" applyNumberFormat="1" applyFont="1" applyFill="1" applyBorder="1" applyAlignment="1">
      <alignment horizontal="center" vertical="center"/>
    </xf>
    <xf numFmtId="0" fontId="22" fillId="0" borderId="0" xfId="26" applyFont="1" applyAlignment="1">
      <alignment vertical="center" textRotation="255"/>
    </xf>
    <xf numFmtId="0" fontId="27" fillId="3" borderId="29" xfId="0" applyFont="1" applyFill="1" applyBorder="1" applyAlignment="1">
      <alignment horizontal="center" vertical="center" wrapText="1"/>
    </xf>
    <xf numFmtId="0" fontId="16" fillId="3" borderId="29" xfId="0" applyFont="1" applyFill="1" applyBorder="1" applyAlignment="1">
      <alignment horizontal="center" vertical="center" wrapText="1"/>
    </xf>
    <xf numFmtId="0" fontId="27" fillId="0" borderId="7" xfId="70" quotePrefix="1" applyFont="1" applyBorder="1" applyAlignment="1">
      <alignment horizontal="center" vertical="center" wrapText="1"/>
    </xf>
    <xf numFmtId="0" fontId="52" fillId="2" borderId="1" xfId="79" applyFont="1" applyFill="1" applyBorder="1">
      <alignment vertical="center"/>
    </xf>
    <xf numFmtId="0" fontId="0" fillId="2" borderId="1" xfId="17" applyFont="1" applyFill="1" applyBorder="1" applyAlignment="1">
      <alignment horizontal="left" vertical="center" wrapText="1"/>
    </xf>
    <xf numFmtId="0" fontId="20" fillId="0" borderId="8" xfId="0" applyFont="1" applyBorder="1" applyAlignment="1">
      <alignment vertical="center" shrinkToFit="1"/>
    </xf>
    <xf numFmtId="0" fontId="24" fillId="3" borderId="42" xfId="0" applyFont="1" applyFill="1" applyBorder="1" applyAlignment="1">
      <alignment vertical="center"/>
    </xf>
    <xf numFmtId="0" fontId="36" fillId="3" borderId="131" xfId="72" applyFont="1" applyFill="1" applyBorder="1" applyAlignment="1">
      <alignment vertical="center" wrapText="1"/>
    </xf>
    <xf numFmtId="0" fontId="36" fillId="3" borderId="54" xfId="72" applyFont="1" applyFill="1" applyBorder="1" applyAlignment="1">
      <alignment vertical="center" wrapText="1"/>
    </xf>
    <xf numFmtId="0" fontId="36" fillId="3" borderId="127" xfId="72" applyFont="1" applyFill="1" applyBorder="1" applyAlignment="1">
      <alignment vertical="center" wrapText="1"/>
    </xf>
    <xf numFmtId="0" fontId="36" fillId="3" borderId="132" xfId="72" applyFont="1" applyFill="1" applyBorder="1" applyAlignment="1">
      <alignment vertical="center" wrapText="1"/>
    </xf>
    <xf numFmtId="0" fontId="36" fillId="3" borderId="50" xfId="72" applyFont="1" applyFill="1" applyBorder="1" applyAlignment="1">
      <alignment vertical="center" wrapText="1"/>
    </xf>
    <xf numFmtId="0" fontId="36" fillId="3" borderId="128" xfId="72" applyFont="1" applyFill="1" applyBorder="1" applyAlignment="1">
      <alignment vertical="center" wrapText="1"/>
    </xf>
    <xf numFmtId="0" fontId="16" fillId="3" borderId="1" xfId="0" applyFont="1" applyFill="1" applyBorder="1" applyAlignment="1">
      <alignment vertical="center"/>
    </xf>
    <xf numFmtId="0" fontId="16" fillId="3" borderId="34" xfId="0" applyFont="1" applyFill="1" applyBorder="1" applyAlignment="1">
      <alignment vertical="center"/>
    </xf>
    <xf numFmtId="0" fontId="16" fillId="3" borderId="7" xfId="0" applyFont="1" applyFill="1" applyBorder="1" applyAlignment="1">
      <alignment vertical="center"/>
    </xf>
    <xf numFmtId="0" fontId="37" fillId="3" borderId="145" xfId="72" applyFont="1" applyFill="1" applyBorder="1" applyAlignment="1">
      <alignment vertical="center" wrapText="1"/>
    </xf>
    <xf numFmtId="0" fontId="37" fillId="3" borderId="147" xfId="72" applyFont="1" applyFill="1" applyBorder="1" applyAlignment="1">
      <alignment vertical="center" wrapText="1"/>
    </xf>
    <xf numFmtId="0" fontId="37" fillId="3" borderId="149" xfId="72" applyFont="1" applyFill="1" applyBorder="1" applyAlignment="1">
      <alignment vertical="center" wrapText="1"/>
    </xf>
    <xf numFmtId="0" fontId="37" fillId="3" borderId="151" xfId="72" applyFont="1" applyFill="1" applyBorder="1" applyAlignment="1">
      <alignment vertical="center" wrapText="1"/>
    </xf>
    <xf numFmtId="0" fontId="37" fillId="3" borderId="153" xfId="72" applyFont="1" applyFill="1" applyBorder="1" applyAlignment="1">
      <alignment vertical="center" wrapText="1"/>
    </xf>
    <xf numFmtId="0" fontId="37" fillId="4" borderId="156" xfId="72" applyFont="1" applyFill="1" applyBorder="1" applyAlignment="1">
      <alignment vertical="center" wrapText="1"/>
    </xf>
    <xf numFmtId="0" fontId="37" fillId="3" borderId="50" xfId="72" applyFont="1" applyFill="1" applyBorder="1" applyAlignment="1">
      <alignment vertical="center" wrapText="1"/>
    </xf>
    <xf numFmtId="0" fontId="37" fillId="3" borderId="44" xfId="72" applyFont="1" applyFill="1" applyBorder="1" applyAlignment="1">
      <alignment vertical="center" wrapText="1"/>
    </xf>
    <xf numFmtId="0" fontId="37" fillId="4" borderId="109" xfId="72" applyFont="1" applyFill="1" applyBorder="1" applyAlignment="1">
      <alignment vertical="center" wrapText="1"/>
    </xf>
    <xf numFmtId="0" fontId="37" fillId="4" borderId="53" xfId="72" applyFont="1" applyFill="1" applyBorder="1" applyAlignment="1">
      <alignment vertical="center" wrapText="1"/>
    </xf>
    <xf numFmtId="0" fontId="37" fillId="3" borderId="34" xfId="72" applyFont="1" applyFill="1" applyBorder="1" applyAlignment="1">
      <alignment vertical="center" wrapText="1"/>
    </xf>
    <xf numFmtId="0" fontId="20" fillId="0" borderId="5" xfId="0" applyFont="1" applyBorder="1" applyAlignment="1">
      <alignment vertical="center" wrapText="1"/>
    </xf>
    <xf numFmtId="0" fontId="0" fillId="2" borderId="1" xfId="0" applyFill="1" applyBorder="1" applyAlignment="1">
      <alignment horizontal="left" vertical="top"/>
    </xf>
    <xf numFmtId="0" fontId="0" fillId="2" borderId="34" xfId="0" applyFill="1" applyBorder="1" applyAlignment="1">
      <alignment horizontal="left" vertical="top"/>
    </xf>
    <xf numFmtId="0" fontId="0" fillId="3" borderId="49" xfId="0" applyFill="1" applyBorder="1"/>
    <xf numFmtId="0" fontId="0" fillId="3" borderId="1" xfId="0" applyFill="1" applyBorder="1"/>
    <xf numFmtId="0" fontId="0" fillId="2" borderId="33" xfId="0" applyFill="1" applyBorder="1" applyAlignment="1">
      <alignment horizontal="left" vertical="top"/>
    </xf>
    <xf numFmtId="0" fontId="0" fillId="3" borderId="33" xfId="0" applyFill="1" applyBorder="1"/>
    <xf numFmtId="0" fontId="66" fillId="0" borderId="64" xfId="0" applyFont="1" applyBorder="1" applyAlignment="1">
      <alignment horizontal="center" vertical="center" wrapText="1"/>
    </xf>
    <xf numFmtId="0" fontId="66" fillId="0" borderId="67" xfId="0" applyFont="1" applyBorder="1" applyAlignment="1">
      <alignment horizontal="center" vertical="center" wrapText="1"/>
    </xf>
    <xf numFmtId="0" fontId="66" fillId="0" borderId="66" xfId="0" applyFont="1" applyBorder="1" applyAlignment="1">
      <alignment horizontal="center" vertical="center" wrapText="1"/>
    </xf>
    <xf numFmtId="0" fontId="66" fillId="0" borderId="1" xfId="0" applyFont="1" applyBorder="1" applyAlignment="1">
      <alignment horizontal="center" vertical="center" wrapText="1"/>
    </xf>
    <xf numFmtId="0" fontId="66" fillId="0" borderId="5" xfId="0" applyFont="1" applyBorder="1" applyAlignment="1">
      <alignment horizontal="center" vertical="center" wrapText="1"/>
    </xf>
    <xf numFmtId="0" fontId="16" fillId="0" borderId="3" xfId="22" applyFont="1" applyBorder="1" applyAlignment="1">
      <alignment horizontal="center" vertical="center"/>
    </xf>
    <xf numFmtId="0" fontId="16" fillId="0" borderId="3" xfId="22" applyFont="1" applyBorder="1" applyAlignment="1">
      <alignment horizontal="center" vertical="center" wrapText="1"/>
    </xf>
    <xf numFmtId="182" fontId="16" fillId="0" borderId="134" xfId="45" applyNumberFormat="1" applyFont="1" applyBorder="1">
      <alignment vertical="center"/>
    </xf>
    <xf numFmtId="0" fontId="16" fillId="3" borderId="37" xfId="0" applyFont="1" applyFill="1" applyBorder="1" applyAlignment="1">
      <alignment horizontal="center" vertical="center"/>
    </xf>
    <xf numFmtId="0" fontId="16" fillId="3" borderId="124" xfId="0" applyFont="1" applyFill="1" applyBorder="1" applyAlignment="1">
      <alignment horizontal="center" vertical="center"/>
    </xf>
    <xf numFmtId="0" fontId="16" fillId="4" borderId="5" xfId="0" applyFont="1" applyFill="1" applyBorder="1" applyAlignment="1">
      <alignment vertical="center"/>
    </xf>
    <xf numFmtId="0" fontId="16" fillId="4" borderId="8" xfId="0" applyFont="1" applyFill="1" applyBorder="1" applyAlignment="1">
      <alignment vertical="center"/>
    </xf>
    <xf numFmtId="0" fontId="16" fillId="3" borderId="37" xfId="0" applyFont="1" applyFill="1" applyBorder="1" applyAlignment="1">
      <alignment vertical="center"/>
    </xf>
    <xf numFmtId="0" fontId="16" fillId="3" borderId="124" xfId="0" applyFont="1" applyFill="1" applyBorder="1" applyAlignment="1">
      <alignment vertical="center"/>
    </xf>
    <xf numFmtId="0" fontId="16" fillId="3" borderId="7" xfId="0" applyFont="1" applyFill="1" applyBorder="1" applyAlignment="1">
      <alignment horizontal="center" vertical="center"/>
    </xf>
    <xf numFmtId="0" fontId="27" fillId="0" borderId="108" xfId="45" applyFont="1" applyBorder="1">
      <alignment vertical="center"/>
    </xf>
    <xf numFmtId="0" fontId="27" fillId="0" borderId="5" xfId="45" applyFont="1" applyBorder="1" applyAlignment="1">
      <alignment horizontal="center" vertical="center" shrinkToFit="1"/>
    </xf>
    <xf numFmtId="0" fontId="36" fillId="3" borderId="128" xfId="72" applyFont="1" applyFill="1" applyBorder="1" applyAlignment="1">
      <alignment horizontal="left" vertical="top" wrapText="1"/>
    </xf>
    <xf numFmtId="0" fontId="27" fillId="4" borderId="129" xfId="45" applyFont="1" applyFill="1" applyBorder="1" applyAlignment="1">
      <alignment horizontal="left" vertical="top"/>
    </xf>
    <xf numFmtId="0" fontId="27" fillId="4" borderId="130" xfId="45" applyFont="1" applyFill="1" applyBorder="1" applyAlignment="1">
      <alignment horizontal="left" vertical="top"/>
    </xf>
    <xf numFmtId="0" fontId="27" fillId="0" borderId="18" xfId="45" applyFont="1" applyBorder="1">
      <alignment vertical="center"/>
    </xf>
    <xf numFmtId="0" fontId="27" fillId="0" borderId="68" xfId="45" applyFont="1" applyBorder="1">
      <alignment vertical="center"/>
    </xf>
    <xf numFmtId="0" fontId="27" fillId="0" borderId="4" xfId="45" applyFont="1" applyBorder="1" applyAlignment="1">
      <alignment horizontal="center" vertical="center"/>
    </xf>
    <xf numFmtId="182" fontId="27" fillId="0" borderId="174" xfId="45" applyNumberFormat="1" applyFont="1" applyBorder="1" applyAlignment="1">
      <alignment horizontal="center" vertical="center"/>
    </xf>
    <xf numFmtId="0" fontId="27" fillId="4" borderId="173" xfId="45" applyFont="1" applyFill="1" applyBorder="1" applyAlignment="1">
      <alignment horizontal="left" vertical="top"/>
    </xf>
    <xf numFmtId="0" fontId="28" fillId="0" borderId="0" xfId="78" applyFont="1" applyFill="1" applyAlignment="1">
      <alignment vertical="center"/>
    </xf>
    <xf numFmtId="0" fontId="78" fillId="0" borderId="0" xfId="70" applyFont="1" applyFill="1">
      <alignment vertical="center"/>
    </xf>
    <xf numFmtId="0" fontId="79" fillId="0" borderId="0" xfId="22" applyFont="1">
      <alignment vertical="center"/>
    </xf>
    <xf numFmtId="0" fontId="16" fillId="3" borderId="24" xfId="26" applyFont="1" applyFill="1" applyBorder="1" applyAlignment="1">
      <alignment horizontal="left" vertical="top" wrapText="1"/>
    </xf>
    <xf numFmtId="0" fontId="16" fillId="3" borderId="25" xfId="26" applyFont="1" applyFill="1" applyBorder="1" applyAlignment="1">
      <alignment horizontal="left" vertical="top" wrapText="1"/>
    </xf>
    <xf numFmtId="0" fontId="16" fillId="3" borderId="26" xfId="26" applyFont="1" applyFill="1" applyBorder="1" applyAlignment="1">
      <alignment horizontal="left" vertical="top" wrapText="1"/>
    </xf>
    <xf numFmtId="0" fontId="16" fillId="3" borderId="27" xfId="26" applyFont="1" applyFill="1" applyBorder="1" applyAlignment="1">
      <alignment horizontal="left" vertical="top" wrapText="1"/>
    </xf>
    <xf numFmtId="0" fontId="16" fillId="3" borderId="19" xfId="26" applyFont="1" applyFill="1" applyBorder="1" applyAlignment="1">
      <alignment horizontal="left" vertical="top" wrapText="1"/>
    </xf>
    <xf numFmtId="0" fontId="16" fillId="3" borderId="28" xfId="26" applyFont="1" applyFill="1" applyBorder="1" applyAlignment="1">
      <alignment horizontal="left" vertical="top" wrapText="1"/>
    </xf>
    <xf numFmtId="0" fontId="0" fillId="2" borderId="34" xfId="0" applyFill="1" applyBorder="1" applyAlignment="1">
      <alignment horizontal="left" vertical="top" shrinkToFit="1"/>
    </xf>
    <xf numFmtId="0" fontId="16" fillId="0" borderId="0" xfId="26" applyFont="1" applyBorder="1">
      <alignment vertical="center"/>
    </xf>
    <xf numFmtId="0" fontId="16" fillId="0" borderId="0" xfId="26" applyFont="1" applyBorder="1" applyAlignment="1">
      <alignment horizontal="left" vertical="top" wrapText="1"/>
    </xf>
    <xf numFmtId="0" fontId="16" fillId="0" borderId="0" xfId="26" applyFont="1" applyBorder="1" applyAlignment="1">
      <alignment vertical="top" wrapText="1"/>
    </xf>
    <xf numFmtId="0" fontId="16" fillId="0" borderId="0" xfId="26" applyFont="1" applyBorder="1" applyAlignment="1">
      <alignment vertical="top"/>
    </xf>
    <xf numFmtId="0" fontId="19" fillId="7" borderId="116" xfId="18" applyFont="1" applyFill="1" applyBorder="1" applyAlignment="1">
      <alignment horizontal="left" vertical="center" shrinkToFit="1"/>
    </xf>
    <xf numFmtId="0" fontId="13" fillId="0" borderId="0" xfId="0" applyFont="1" applyAlignment="1">
      <alignment vertical="center" wrapText="1"/>
    </xf>
    <xf numFmtId="0" fontId="58" fillId="0" borderId="1" xfId="79" applyFont="1" applyFill="1" applyBorder="1" applyAlignment="1">
      <alignment horizontal="center" vertical="center"/>
    </xf>
    <xf numFmtId="0" fontId="20" fillId="0" borderId="0" xfId="0" applyFont="1" applyFill="1" applyAlignment="1">
      <alignment horizontal="center" vertical="center" shrinkToFit="1"/>
    </xf>
    <xf numFmtId="0" fontId="13" fillId="0" borderId="0" xfId="0" applyFont="1" applyFill="1" applyAlignment="1">
      <alignment vertical="center" wrapText="1"/>
    </xf>
    <xf numFmtId="0" fontId="41" fillId="0" borderId="0" xfId="0" applyFont="1" applyFill="1" applyAlignment="1">
      <alignment vertical="center" wrapText="1"/>
    </xf>
    <xf numFmtId="0" fontId="28" fillId="10" borderId="0" xfId="78" applyFont="1" applyFill="1" applyAlignment="1">
      <alignment vertical="center"/>
    </xf>
    <xf numFmtId="0" fontId="84" fillId="10" borderId="0" xfId="0" applyFont="1" applyFill="1" applyAlignment="1">
      <alignment horizontal="left" vertical="center"/>
    </xf>
    <xf numFmtId="0" fontId="16" fillId="3" borderId="24" xfId="26" applyFont="1" applyFill="1" applyBorder="1" applyAlignment="1">
      <alignment horizontal="left" vertical="top" wrapText="1"/>
    </xf>
    <xf numFmtId="0" fontId="16" fillId="3" borderId="25" xfId="26" applyFont="1" applyFill="1" applyBorder="1" applyAlignment="1">
      <alignment horizontal="left" vertical="top" wrapText="1"/>
    </xf>
    <xf numFmtId="0" fontId="16" fillId="3" borderId="26" xfId="26" applyFont="1" applyFill="1" applyBorder="1" applyAlignment="1">
      <alignment horizontal="left" vertical="top" wrapText="1"/>
    </xf>
    <xf numFmtId="0" fontId="16" fillId="3" borderId="27" xfId="26" applyFont="1" applyFill="1" applyBorder="1" applyAlignment="1">
      <alignment horizontal="left" vertical="top" wrapText="1"/>
    </xf>
    <xf numFmtId="0" fontId="16" fillId="3" borderId="19" xfId="26" applyFont="1" applyFill="1" applyBorder="1" applyAlignment="1">
      <alignment horizontal="left" vertical="top" wrapText="1"/>
    </xf>
    <xf numFmtId="0" fontId="16" fillId="3" borderId="28" xfId="26" applyFont="1" applyFill="1" applyBorder="1" applyAlignment="1">
      <alignment horizontal="left" vertical="top" wrapText="1"/>
    </xf>
    <xf numFmtId="0" fontId="26" fillId="3" borderId="24" xfId="26" applyFont="1" applyFill="1" applyBorder="1" applyAlignment="1">
      <alignment horizontal="left" vertical="top" wrapText="1"/>
    </xf>
    <xf numFmtId="0" fontId="80" fillId="3" borderId="25" xfId="0" applyFont="1" applyFill="1" applyBorder="1" applyAlignment="1"/>
    <xf numFmtId="0" fontId="80" fillId="3" borderId="26" xfId="0" applyFont="1" applyFill="1" applyBorder="1" applyAlignment="1"/>
    <xf numFmtId="0" fontId="80" fillId="3" borderId="27" xfId="0" applyFont="1" applyFill="1" applyBorder="1" applyAlignment="1"/>
    <xf numFmtId="0" fontId="80" fillId="3" borderId="19" xfId="0" applyFont="1" applyFill="1" applyBorder="1" applyAlignment="1"/>
    <xf numFmtId="0" fontId="80" fillId="3" borderId="28" xfId="0" applyFont="1" applyFill="1" applyBorder="1" applyAlignment="1"/>
    <xf numFmtId="0" fontId="16" fillId="0" borderId="0" xfId="26" applyFont="1" applyAlignment="1">
      <alignment horizontal="center" vertical="center"/>
    </xf>
    <xf numFmtId="0" fontId="16" fillId="0" borderId="0" xfId="26" applyFont="1" applyFill="1" applyAlignment="1">
      <alignment horizontal="center" vertical="center"/>
    </xf>
    <xf numFmtId="0" fontId="16" fillId="3" borderId="11" xfId="26" applyFont="1" applyFill="1" applyBorder="1" applyAlignment="1">
      <alignment horizontal="left" vertical="top" wrapText="1"/>
    </xf>
    <xf numFmtId="0" fontId="16" fillId="3" borderId="0" xfId="26" applyFont="1" applyFill="1" applyAlignment="1">
      <alignment horizontal="left" vertical="top" wrapText="1"/>
    </xf>
    <xf numFmtId="0" fontId="16" fillId="3" borderId="47" xfId="26" applyFont="1" applyFill="1" applyBorder="1" applyAlignment="1">
      <alignment horizontal="left" vertical="top" wrapText="1"/>
    </xf>
    <xf numFmtId="0" fontId="16" fillId="0" borderId="0" xfId="26" applyFont="1" applyFill="1" applyBorder="1" applyAlignment="1">
      <alignment horizontal="left" vertical="top" wrapText="1"/>
    </xf>
    <xf numFmtId="0" fontId="37" fillId="0" borderId="0" xfId="72" applyFont="1" applyAlignment="1">
      <alignment vertical="center" wrapText="1"/>
    </xf>
    <xf numFmtId="0" fontId="19" fillId="7" borderId="0" xfId="18" applyFont="1" applyFill="1" applyBorder="1" applyAlignment="1">
      <alignment horizontal="left" vertical="center" shrinkToFit="1"/>
    </xf>
    <xf numFmtId="0" fontId="60" fillId="0" borderId="0" xfId="70" applyFont="1">
      <alignment vertical="center"/>
    </xf>
    <xf numFmtId="0" fontId="37" fillId="3" borderId="176" xfId="72" applyFont="1" applyFill="1" applyBorder="1" applyAlignment="1">
      <alignment vertical="center" wrapText="1"/>
    </xf>
    <xf numFmtId="0" fontId="37" fillId="3" borderId="177" xfId="72" applyFont="1" applyFill="1" applyBorder="1" applyAlignment="1">
      <alignment vertical="center" wrapText="1"/>
    </xf>
    <xf numFmtId="0" fontId="37" fillId="3" borderId="1" xfId="72" applyFont="1" applyFill="1" applyBorder="1" applyAlignment="1">
      <alignment vertical="center" wrapText="1"/>
    </xf>
    <xf numFmtId="0" fontId="37" fillId="3" borderId="37" xfId="72" applyFont="1" applyFill="1" applyBorder="1" applyAlignment="1">
      <alignment vertical="center" wrapText="1"/>
    </xf>
    <xf numFmtId="9" fontId="37" fillId="4" borderId="37" xfId="72" applyNumberFormat="1" applyFont="1" applyFill="1" applyBorder="1" applyAlignment="1">
      <alignment horizontal="right" vertical="center" wrapText="1"/>
    </xf>
    <xf numFmtId="0" fontId="37" fillId="3" borderId="3" xfId="72" applyFont="1" applyFill="1" applyBorder="1" applyAlignment="1">
      <alignment vertical="center" wrapText="1"/>
    </xf>
    <xf numFmtId="0" fontId="37" fillId="3" borderId="69" xfId="72" applyFont="1" applyFill="1" applyBorder="1" applyAlignment="1">
      <alignment vertical="center" wrapText="1"/>
    </xf>
    <xf numFmtId="0" fontId="37" fillId="3" borderId="33" xfId="72" applyFont="1" applyFill="1" applyBorder="1" applyAlignment="1">
      <alignment vertical="center" wrapText="1"/>
    </xf>
    <xf numFmtId="0" fontId="37" fillId="3" borderId="24" xfId="72" applyFont="1" applyFill="1" applyBorder="1" applyAlignment="1">
      <alignment vertical="center" wrapText="1"/>
    </xf>
    <xf numFmtId="0" fontId="37" fillId="3" borderId="106" xfId="72" applyFont="1" applyFill="1" applyBorder="1" applyAlignment="1">
      <alignment vertical="center" wrapText="1"/>
    </xf>
    <xf numFmtId="0" fontId="37" fillId="3" borderId="178" xfId="72" applyFont="1" applyFill="1" applyBorder="1" applyAlignment="1">
      <alignment vertical="center" wrapText="1"/>
    </xf>
    <xf numFmtId="0" fontId="37" fillId="4" borderId="139" xfId="72" applyFont="1" applyFill="1" applyBorder="1" applyAlignment="1">
      <alignment vertical="center" wrapText="1"/>
    </xf>
    <xf numFmtId="0" fontId="49" fillId="0" borderId="0" xfId="70" applyFont="1" applyFill="1">
      <alignment vertical="center"/>
    </xf>
    <xf numFmtId="0" fontId="27" fillId="0" borderId="0" xfId="70" applyFont="1" applyFill="1">
      <alignment vertical="center"/>
    </xf>
    <xf numFmtId="0" fontId="37" fillId="3" borderId="1" xfId="72" applyFont="1" applyFill="1" applyBorder="1" applyAlignment="1">
      <alignment horizontal="center" vertical="center" wrapText="1"/>
    </xf>
    <xf numFmtId="0" fontId="37" fillId="4" borderId="37" xfId="72" applyFont="1" applyFill="1" applyBorder="1" applyAlignment="1">
      <alignment horizontal="right" vertical="center" wrapText="1"/>
    </xf>
    <xf numFmtId="0" fontId="37" fillId="3" borderId="3" xfId="72" applyFont="1" applyFill="1" applyBorder="1" applyAlignment="1">
      <alignment horizontal="center" vertical="center" wrapText="1"/>
    </xf>
    <xf numFmtId="0" fontId="37" fillId="3" borderId="179" xfId="72" applyFont="1" applyFill="1" applyBorder="1" applyAlignment="1">
      <alignment horizontal="center" vertical="center" wrapText="1"/>
    </xf>
    <xf numFmtId="0" fontId="37" fillId="4" borderId="180" xfId="72" applyFont="1" applyFill="1" applyBorder="1" applyAlignment="1">
      <alignment horizontal="right" vertical="center" wrapText="1"/>
    </xf>
    <xf numFmtId="0" fontId="37" fillId="3" borderId="52" xfId="72" applyFont="1" applyFill="1" applyBorder="1" applyAlignment="1">
      <alignment horizontal="center" vertical="center" wrapText="1"/>
    </xf>
    <xf numFmtId="0" fontId="37" fillId="3" borderId="181" xfId="72" applyFont="1" applyFill="1" applyBorder="1" applyAlignment="1">
      <alignment horizontal="center" vertical="center" wrapText="1"/>
    </xf>
    <xf numFmtId="0" fontId="37" fillId="4" borderId="139" xfId="72" applyFont="1" applyFill="1" applyBorder="1" applyAlignment="1">
      <alignment horizontal="center" vertical="center" wrapText="1"/>
    </xf>
    <xf numFmtId="0" fontId="37" fillId="3" borderId="69" xfId="72" applyFont="1" applyFill="1" applyBorder="1" applyAlignment="1">
      <alignment horizontal="center" vertical="center" wrapText="1"/>
    </xf>
    <xf numFmtId="0" fontId="37" fillId="3" borderId="37" xfId="72" applyFont="1" applyFill="1" applyBorder="1" applyAlignment="1">
      <alignment horizontal="center" vertical="center" wrapText="1"/>
    </xf>
    <xf numFmtId="0" fontId="37" fillId="4" borderId="124" xfId="72" applyFont="1" applyFill="1" applyBorder="1" applyAlignment="1">
      <alignment horizontal="right" vertical="center" wrapText="1"/>
    </xf>
    <xf numFmtId="0" fontId="37" fillId="3" borderId="182" xfId="72" applyFont="1" applyFill="1" applyBorder="1" applyAlignment="1">
      <alignment horizontal="center" vertical="center" wrapText="1"/>
    </xf>
    <xf numFmtId="0" fontId="37" fillId="3" borderId="27" xfId="72" applyFont="1" applyFill="1" applyBorder="1" applyAlignment="1">
      <alignment horizontal="center" vertical="center" wrapText="1"/>
    </xf>
    <xf numFmtId="0" fontId="37" fillId="4" borderId="183" xfId="72" applyFont="1" applyFill="1" applyBorder="1" applyAlignment="1">
      <alignment horizontal="right" vertical="center" wrapText="1"/>
    </xf>
    <xf numFmtId="0" fontId="37" fillId="3" borderId="11" xfId="72" applyFont="1" applyFill="1" applyBorder="1" applyAlignment="1">
      <alignment horizontal="center" vertical="center" wrapText="1"/>
    </xf>
    <xf numFmtId="0" fontId="37" fillId="3" borderId="184" xfId="72" applyFont="1" applyFill="1" applyBorder="1" applyAlignment="1">
      <alignment horizontal="center" vertical="center" wrapText="1"/>
    </xf>
    <xf numFmtId="0" fontId="37" fillId="4" borderId="185" xfId="72" applyFont="1" applyFill="1" applyBorder="1" applyAlignment="1">
      <alignment horizontal="center" vertical="center" wrapText="1"/>
    </xf>
    <xf numFmtId="0" fontId="37" fillId="3" borderId="186" xfId="72" applyFont="1" applyFill="1" applyBorder="1" applyAlignment="1">
      <alignment horizontal="center" vertical="center" wrapText="1"/>
    </xf>
    <xf numFmtId="0" fontId="37" fillId="3" borderId="161" xfId="72" applyFont="1" applyFill="1" applyBorder="1" applyAlignment="1">
      <alignment horizontal="center" vertical="center" wrapText="1"/>
    </xf>
    <xf numFmtId="0" fontId="37" fillId="4" borderId="187" xfId="72" applyFont="1" applyFill="1" applyBorder="1" applyAlignment="1">
      <alignment horizontal="right" vertical="center" wrapText="1"/>
    </xf>
    <xf numFmtId="0" fontId="37" fillId="3" borderId="188" xfId="72" applyFont="1" applyFill="1" applyBorder="1" applyAlignment="1">
      <alignment horizontal="center" vertical="center" wrapText="1"/>
    </xf>
    <xf numFmtId="0" fontId="37" fillId="3" borderId="189" xfId="72" applyFont="1" applyFill="1" applyBorder="1" applyAlignment="1">
      <alignment horizontal="center" vertical="center" wrapText="1"/>
    </xf>
    <xf numFmtId="0" fontId="37" fillId="4" borderId="190" xfId="72" applyFont="1" applyFill="1" applyBorder="1" applyAlignment="1">
      <alignment horizontal="right" vertical="center" wrapText="1"/>
    </xf>
    <xf numFmtId="0" fontId="37" fillId="3" borderId="164" xfId="72" applyFont="1" applyFill="1" applyBorder="1" applyAlignment="1">
      <alignment horizontal="center" vertical="center" wrapText="1"/>
    </xf>
    <xf numFmtId="0" fontId="37" fillId="3" borderId="191" xfId="72" applyFont="1" applyFill="1" applyBorder="1" applyAlignment="1">
      <alignment horizontal="center" vertical="center" wrapText="1"/>
    </xf>
    <xf numFmtId="0" fontId="37" fillId="4" borderId="167" xfId="72" applyFont="1" applyFill="1" applyBorder="1" applyAlignment="1">
      <alignment horizontal="center" vertical="center" wrapText="1"/>
    </xf>
    <xf numFmtId="0" fontId="37" fillId="4" borderId="7" xfId="72" applyFont="1" applyFill="1" applyBorder="1" applyAlignment="1">
      <alignment horizontal="right" vertical="center" wrapText="1"/>
    </xf>
    <xf numFmtId="0" fontId="37" fillId="4" borderId="1" xfId="72" applyFont="1" applyFill="1" applyBorder="1" applyAlignment="1">
      <alignment horizontal="right" vertical="center" wrapText="1"/>
    </xf>
    <xf numFmtId="0" fontId="37" fillId="0" borderId="0" xfId="72" applyFont="1" applyBorder="1" applyAlignment="1">
      <alignment vertical="center" wrapText="1"/>
    </xf>
    <xf numFmtId="0" fontId="37" fillId="0" borderId="0" xfId="72" applyFont="1" applyFill="1" applyAlignment="1">
      <alignment vertical="center" wrapText="1"/>
    </xf>
    <xf numFmtId="0" fontId="0" fillId="0" borderId="0" xfId="0" applyFont="1" applyFill="1" applyAlignment="1">
      <alignment horizontal="left" vertical="center"/>
    </xf>
    <xf numFmtId="0" fontId="57" fillId="0" borderId="0" xfId="0" applyFont="1" applyFill="1" applyAlignment="1">
      <alignment horizontal="left" vertical="center" shrinkToFit="1"/>
    </xf>
    <xf numFmtId="0" fontId="0" fillId="0" borderId="0" xfId="0" applyFont="1" applyFill="1" applyAlignment="1">
      <alignment horizontal="center" vertical="center" shrinkToFit="1"/>
    </xf>
    <xf numFmtId="184" fontId="80" fillId="0" borderId="0" xfId="0" applyNumberFormat="1" applyFont="1" applyFill="1" applyAlignment="1">
      <alignment horizontal="center" vertical="center"/>
    </xf>
    <xf numFmtId="0" fontId="52" fillId="0" borderId="3" xfId="0" applyFont="1" applyFill="1" applyBorder="1" applyAlignment="1">
      <alignment horizontal="center" vertical="center" shrinkToFit="1"/>
    </xf>
    <xf numFmtId="0" fontId="52" fillId="0" borderId="69" xfId="0" applyFont="1" applyFill="1" applyBorder="1" applyAlignment="1">
      <alignment horizontal="center" vertical="center" shrinkToFit="1"/>
    </xf>
    <xf numFmtId="0" fontId="52" fillId="0" borderId="9" xfId="0" applyFont="1" applyFill="1" applyBorder="1" applyAlignment="1">
      <alignment horizontal="center" vertical="center" shrinkToFit="1"/>
    </xf>
    <xf numFmtId="0" fontId="0" fillId="0" borderId="0" xfId="0" applyFont="1" applyFill="1" applyAlignment="1">
      <alignment vertical="center"/>
    </xf>
    <xf numFmtId="0" fontId="86" fillId="0" borderId="1" xfId="0" applyFont="1" applyFill="1" applyBorder="1" applyAlignment="1">
      <alignment horizontal="center" vertical="center" wrapText="1"/>
    </xf>
    <xf numFmtId="0" fontId="86" fillId="0" borderId="5" xfId="0" applyFont="1" applyFill="1" applyBorder="1" applyAlignment="1">
      <alignment horizontal="center" vertical="center" wrapText="1"/>
    </xf>
    <xf numFmtId="0" fontId="57" fillId="0" borderId="37" xfId="0" applyFont="1" applyFill="1" applyBorder="1" applyAlignment="1">
      <alignment vertical="center"/>
    </xf>
    <xf numFmtId="0" fontId="57" fillId="0" borderId="81" xfId="0" applyFont="1" applyFill="1" applyBorder="1" applyAlignment="1">
      <alignment vertical="center"/>
    </xf>
    <xf numFmtId="183" fontId="57" fillId="0" borderId="0" xfId="0" applyNumberFormat="1" applyFont="1" applyFill="1" applyAlignment="1">
      <alignment horizontal="left" vertical="center" shrinkToFit="1"/>
    </xf>
    <xf numFmtId="0" fontId="0" fillId="0" borderId="48" xfId="0" applyFont="1" applyFill="1" applyBorder="1" applyAlignment="1">
      <alignment horizontal="left" vertical="center"/>
    </xf>
    <xf numFmtId="0" fontId="57" fillId="0" borderId="42" xfId="0" applyFont="1" applyFill="1" applyBorder="1" applyAlignment="1">
      <alignment vertical="center"/>
    </xf>
    <xf numFmtId="0" fontId="57" fillId="0" borderId="42" xfId="0" applyFont="1" applyFill="1" applyBorder="1" applyAlignment="1">
      <alignment horizontal="center" vertical="center"/>
    </xf>
    <xf numFmtId="0" fontId="57" fillId="0" borderId="41" xfId="0" applyFont="1" applyFill="1" applyBorder="1" applyAlignment="1">
      <alignment horizontal="center" vertical="center"/>
    </xf>
    <xf numFmtId="183" fontId="57" fillId="0" borderId="18" xfId="0" applyNumberFormat="1" applyFont="1" applyFill="1" applyBorder="1" applyAlignment="1">
      <alignment horizontal="left" vertical="center" shrinkToFit="1"/>
    </xf>
    <xf numFmtId="0" fontId="0" fillId="0" borderId="70" xfId="0" applyFont="1" applyFill="1" applyBorder="1" applyAlignment="1">
      <alignment horizontal="left" vertical="center"/>
    </xf>
    <xf numFmtId="0" fontId="57" fillId="0" borderId="43" xfId="0" applyFont="1" applyFill="1" applyBorder="1" applyAlignment="1">
      <alignment vertical="center"/>
    </xf>
    <xf numFmtId="0" fontId="57" fillId="0" borderId="43" xfId="0" applyFont="1" applyFill="1" applyBorder="1" applyAlignment="1">
      <alignment horizontal="center" vertical="center"/>
    </xf>
    <xf numFmtId="0" fontId="57" fillId="0" borderId="39" xfId="0" applyFont="1" applyFill="1" applyBorder="1" applyAlignment="1">
      <alignment horizontal="center" vertical="center"/>
    </xf>
    <xf numFmtId="176" fontId="0" fillId="4" borderId="7" xfId="0" applyNumberFormat="1" applyFont="1" applyFill="1" applyBorder="1" applyAlignment="1">
      <alignment horizontal="right" vertical="center" shrinkToFit="1"/>
    </xf>
    <xf numFmtId="176" fontId="0" fillId="4" borderId="8" xfId="0" applyNumberFormat="1" applyFont="1" applyFill="1" applyBorder="1" applyAlignment="1">
      <alignment horizontal="right" vertical="center" shrinkToFit="1"/>
    </xf>
    <xf numFmtId="0" fontId="0" fillId="3" borderId="1" xfId="0" applyFont="1" applyFill="1" applyBorder="1" applyAlignment="1">
      <alignment horizontal="right" vertical="center"/>
    </xf>
    <xf numFmtId="0" fontId="0" fillId="3" borderId="37" xfId="0" applyFont="1" applyFill="1" applyBorder="1" applyAlignment="1">
      <alignment horizontal="right" vertical="center"/>
    </xf>
    <xf numFmtId="0" fontId="52" fillId="3" borderId="19" xfId="0" applyFont="1" applyFill="1" applyBorder="1" applyAlignment="1">
      <alignment horizontal="center" vertical="center" wrapText="1"/>
    </xf>
    <xf numFmtId="0" fontId="86" fillId="0" borderId="37" xfId="0" applyFont="1" applyFill="1" applyBorder="1" applyAlignment="1">
      <alignment horizontal="center" vertical="center" wrapText="1"/>
    </xf>
    <xf numFmtId="0" fontId="0" fillId="0" borderId="81" xfId="0" applyFont="1" applyFill="1" applyBorder="1" applyAlignment="1">
      <alignment horizontal="left" vertical="center"/>
    </xf>
    <xf numFmtId="0" fontId="57" fillId="4" borderId="7" xfId="0" applyFont="1" applyFill="1" applyBorder="1" applyAlignment="1">
      <alignment horizontal="right" vertical="center" shrinkToFit="1"/>
    </xf>
    <xf numFmtId="0" fontId="57" fillId="4" borderId="8" xfId="0" applyFont="1" applyFill="1" applyBorder="1" applyAlignment="1">
      <alignment horizontal="right" vertical="center" shrinkToFit="1"/>
    </xf>
    <xf numFmtId="185" fontId="57" fillId="3" borderId="5" xfId="0" applyNumberFormat="1" applyFont="1" applyFill="1" applyBorder="1" applyAlignment="1">
      <alignment horizontal="right" vertical="center" wrapText="1"/>
    </xf>
    <xf numFmtId="0" fontId="0" fillId="3" borderId="42" xfId="0" applyFont="1" applyFill="1" applyBorder="1" applyAlignment="1">
      <alignment horizontal="center" vertical="center"/>
    </xf>
    <xf numFmtId="0" fontId="19" fillId="7" borderId="116" xfId="18" applyFont="1" applyFill="1" applyBorder="1" applyAlignment="1">
      <alignment horizontal="left" vertical="center" shrinkToFit="1"/>
    </xf>
    <xf numFmtId="0" fontId="87" fillId="0" borderId="1" xfId="79" applyFont="1" applyFill="1" applyBorder="1" applyAlignment="1">
      <alignment horizontal="center" vertical="center"/>
    </xf>
    <xf numFmtId="0" fontId="32" fillId="0" borderId="1" xfId="17" applyFont="1" applyFill="1" applyBorder="1" applyAlignment="1">
      <alignment horizontal="left" vertical="center" wrapText="1"/>
    </xf>
    <xf numFmtId="0" fontId="16" fillId="0" borderId="0" xfId="70" applyFont="1" applyFill="1">
      <alignment vertical="center"/>
    </xf>
    <xf numFmtId="0" fontId="16" fillId="0" borderId="13" xfId="70" applyFont="1" applyFill="1" applyBorder="1" applyAlignment="1">
      <alignment horizontal="center" vertical="center" wrapText="1"/>
    </xf>
    <xf numFmtId="0" fontId="16" fillId="0" borderId="92" xfId="70" applyFont="1" applyFill="1" applyBorder="1" applyAlignment="1">
      <alignment horizontal="center" vertical="center" wrapText="1"/>
    </xf>
    <xf numFmtId="0" fontId="16" fillId="0" borderId="141" xfId="70" applyFont="1" applyFill="1" applyBorder="1" applyAlignment="1">
      <alignment horizontal="center" vertical="center" wrapText="1"/>
    </xf>
    <xf numFmtId="0" fontId="16" fillId="0" borderId="146" xfId="70" applyFont="1" applyFill="1" applyBorder="1" applyAlignment="1">
      <alignment horizontal="center" vertical="center" wrapText="1"/>
    </xf>
    <xf numFmtId="0" fontId="16" fillId="0" borderId="38" xfId="70" applyFont="1" applyFill="1" applyBorder="1" applyAlignment="1">
      <alignment horizontal="center" vertical="center" wrapText="1"/>
    </xf>
    <xf numFmtId="0" fontId="16" fillId="0" borderId="14" xfId="70" applyFont="1" applyFill="1" applyBorder="1" applyAlignment="1">
      <alignment horizontal="center" vertical="center" wrapText="1"/>
    </xf>
    <xf numFmtId="0" fontId="19" fillId="0" borderId="0" xfId="18" applyFont="1" applyFill="1" applyBorder="1" applyAlignment="1">
      <alignment horizontal="left" vertical="center" shrinkToFit="1"/>
    </xf>
    <xf numFmtId="0" fontId="16" fillId="0" borderId="110" xfId="70" applyFont="1" applyFill="1" applyBorder="1" applyAlignment="1">
      <alignment horizontal="center" vertical="center" wrapText="1"/>
    </xf>
    <xf numFmtId="0" fontId="16" fillId="0" borderId="106" xfId="70" applyFont="1" applyFill="1" applyBorder="1" applyAlignment="1">
      <alignment horizontal="center" vertical="center" wrapText="1"/>
    </xf>
    <xf numFmtId="0" fontId="16" fillId="0" borderId="18" xfId="70" applyFont="1" applyFill="1" applyBorder="1" applyAlignment="1">
      <alignment horizontal="center" vertical="center" wrapText="1"/>
    </xf>
    <xf numFmtId="0" fontId="16" fillId="0" borderId="1" xfId="70" applyFont="1" applyFill="1" applyBorder="1" applyAlignment="1">
      <alignment horizontal="center" vertical="center" wrapText="1"/>
    </xf>
    <xf numFmtId="0" fontId="16" fillId="0" borderId="41" xfId="70" applyFont="1" applyFill="1" applyBorder="1" applyAlignment="1">
      <alignment horizontal="center" vertical="center" wrapText="1"/>
    </xf>
    <xf numFmtId="0" fontId="30" fillId="0" borderId="11" xfId="72" applyFont="1" applyFill="1" applyBorder="1" applyAlignment="1">
      <alignment horizontal="justify" vertical="center" wrapText="1"/>
    </xf>
    <xf numFmtId="0" fontId="88" fillId="0" borderId="47" xfId="72" applyFont="1" applyFill="1" applyBorder="1" applyAlignment="1">
      <alignment horizontal="justify" vertical="center" wrapText="1"/>
    </xf>
    <xf numFmtId="0" fontId="30" fillId="0" borderId="11" xfId="72" applyFont="1" applyFill="1" applyBorder="1" applyAlignment="1">
      <alignment vertical="center" wrapText="1"/>
    </xf>
    <xf numFmtId="0" fontId="30" fillId="0" borderId="27" xfId="72" applyFont="1" applyFill="1" applyBorder="1" applyAlignment="1">
      <alignment horizontal="justify" vertical="center" wrapText="1"/>
    </xf>
    <xf numFmtId="0" fontId="30" fillId="0" borderId="0" xfId="72" applyFont="1" applyFill="1">
      <alignment vertical="center"/>
    </xf>
    <xf numFmtId="0" fontId="30" fillId="0" borderId="0" xfId="72" applyFont="1" applyFill="1" applyAlignment="1">
      <alignment vertical="center" wrapText="1"/>
    </xf>
    <xf numFmtId="184" fontId="0" fillId="0" borderId="0" xfId="0" applyNumberFormat="1" applyFont="1" applyFill="1" applyAlignment="1">
      <alignment horizontal="center" vertical="center"/>
    </xf>
    <xf numFmtId="181" fontId="20" fillId="4" borderId="80" xfId="0" applyNumberFormat="1" applyFont="1" applyFill="1" applyBorder="1" applyAlignment="1">
      <alignment vertical="center"/>
    </xf>
    <xf numFmtId="181" fontId="20" fillId="4" borderId="79" xfId="0" applyNumberFormat="1" applyFont="1" applyFill="1" applyBorder="1" applyAlignment="1">
      <alignment vertical="center"/>
    </xf>
    <xf numFmtId="187" fontId="20" fillId="4" borderId="82" xfId="0" applyNumberFormat="1" applyFont="1" applyFill="1" applyBorder="1" applyAlignment="1">
      <alignment horizontal="right" vertical="center"/>
    </xf>
    <xf numFmtId="0" fontId="16" fillId="0" borderId="0" xfId="26" applyFont="1" applyFill="1">
      <alignment vertical="center"/>
    </xf>
    <xf numFmtId="0" fontId="16" fillId="0" borderId="19" xfId="26" applyFont="1" applyFill="1" applyBorder="1">
      <alignment vertical="center"/>
    </xf>
    <xf numFmtId="0" fontId="16" fillId="0" borderId="0" xfId="26" applyFont="1" applyFill="1" applyAlignment="1">
      <alignment horizontal="left" vertical="center"/>
    </xf>
    <xf numFmtId="0" fontId="16" fillId="0" borderId="0" xfId="26" applyFont="1" applyFill="1" applyAlignment="1">
      <alignment horizontal="left" vertical="top" wrapText="1"/>
    </xf>
    <xf numFmtId="0" fontId="16" fillId="0" borderId="0" xfId="26" applyFont="1" applyFill="1" applyAlignment="1">
      <alignment horizontal="left" vertical="top"/>
    </xf>
    <xf numFmtId="0" fontId="16" fillId="0" borderId="17" xfId="26" applyFont="1" applyFill="1" applyBorder="1">
      <alignment vertical="center"/>
    </xf>
    <xf numFmtId="0" fontId="16" fillId="0" borderId="18" xfId="26" applyFont="1" applyFill="1" applyBorder="1">
      <alignment vertical="center"/>
    </xf>
    <xf numFmtId="0" fontId="16" fillId="0" borderId="0" xfId="26" applyFont="1" applyFill="1" applyBorder="1">
      <alignment vertical="center"/>
    </xf>
    <xf numFmtId="0" fontId="16" fillId="0" borderId="20" xfId="26" applyFont="1" applyFill="1" applyBorder="1">
      <alignment vertical="center"/>
    </xf>
    <xf numFmtId="0" fontId="16" fillId="0" borderId="21" xfId="26" applyFont="1" applyFill="1" applyBorder="1">
      <alignment vertical="center"/>
    </xf>
    <xf numFmtId="0" fontId="16" fillId="0" borderId="22" xfId="26" applyFont="1" applyFill="1" applyBorder="1">
      <alignment vertical="center"/>
    </xf>
    <xf numFmtId="0" fontId="21" fillId="0" borderId="18" xfId="26" applyFont="1" applyFill="1" applyBorder="1">
      <alignment vertical="center"/>
    </xf>
    <xf numFmtId="0" fontId="16" fillId="0" borderId="0" xfId="26" applyFont="1" applyFill="1" applyBorder="1" applyAlignment="1">
      <alignment horizontal="left" vertical="center"/>
    </xf>
    <xf numFmtId="0" fontId="16" fillId="0" borderId="0" xfId="0" applyFont="1" applyFill="1" applyAlignment="1">
      <alignment vertical="center"/>
    </xf>
    <xf numFmtId="49" fontId="16" fillId="0" borderId="92" xfId="22" applyNumberFormat="1" applyFont="1" applyFill="1" applyBorder="1" applyAlignment="1">
      <alignment horizontal="center" vertical="center" wrapText="1"/>
    </xf>
    <xf numFmtId="49" fontId="19" fillId="0" borderId="92" xfId="22" applyNumberFormat="1" applyFont="1" applyFill="1" applyBorder="1" applyAlignment="1">
      <alignment horizontal="center" vertical="center" wrapText="1"/>
    </xf>
    <xf numFmtId="49" fontId="24" fillId="0" borderId="92" xfId="22" applyNumberFormat="1" applyFont="1" applyFill="1" applyBorder="1" applyAlignment="1">
      <alignment horizontal="center" vertical="center" wrapText="1"/>
    </xf>
    <xf numFmtId="0" fontId="17" fillId="0" borderId="0" xfId="42" applyFont="1" applyFill="1" applyAlignment="1">
      <alignment vertical="top"/>
    </xf>
    <xf numFmtId="0" fontId="88" fillId="0" borderId="0" xfId="43" applyFont="1" applyFill="1">
      <alignment vertical="center"/>
    </xf>
    <xf numFmtId="0" fontId="19" fillId="0" borderId="0" xfId="43" applyFont="1" applyFill="1">
      <alignment vertical="center"/>
    </xf>
    <xf numFmtId="0" fontId="48" fillId="0" borderId="0" xfId="78" applyFont="1" applyFill="1" applyAlignment="1">
      <alignment vertical="center"/>
    </xf>
    <xf numFmtId="0" fontId="28" fillId="0" borderId="0" xfId="78" applyFont="1" applyFill="1" applyBorder="1" applyAlignment="1">
      <alignment vertical="center"/>
    </xf>
    <xf numFmtId="49" fontId="28" fillId="6" borderId="1" xfId="78" applyNumberFormat="1" applyFont="1" applyFill="1" applyBorder="1" applyAlignment="1">
      <alignment horizontal="justify" vertical="center"/>
    </xf>
    <xf numFmtId="49" fontId="28" fillId="0" borderId="1" xfId="78" applyNumberFormat="1" applyFont="1" applyBorder="1" applyAlignment="1">
      <alignment horizontal="justify" vertical="center"/>
    </xf>
    <xf numFmtId="49" fontId="28" fillId="0" borderId="34" xfId="78" applyNumberFormat="1" applyFont="1" applyBorder="1" applyAlignment="1">
      <alignment horizontal="justify" vertical="center"/>
    </xf>
    <xf numFmtId="49" fontId="28" fillId="0" borderId="34" xfId="78" applyNumberFormat="1" applyFont="1" applyBorder="1" applyAlignment="1">
      <alignment horizontal="justify" vertical="center" wrapText="1"/>
    </xf>
    <xf numFmtId="49" fontId="28" fillId="0" borderId="0" xfId="78" applyNumberFormat="1" applyFont="1" applyBorder="1" applyAlignment="1">
      <alignment horizontal="justify" vertical="center"/>
    </xf>
    <xf numFmtId="49" fontId="28" fillId="9" borderId="1" xfId="78" applyNumberFormat="1" applyFont="1" applyFill="1" applyBorder="1" applyAlignment="1">
      <alignment horizontal="justify" vertical="center"/>
    </xf>
    <xf numFmtId="49" fontId="28" fillId="0" borderId="1" xfId="78" applyNumberFormat="1" applyFont="1" applyFill="1" applyBorder="1" applyAlignment="1">
      <alignment horizontal="justify" vertical="center"/>
    </xf>
    <xf numFmtId="0" fontId="29" fillId="0" borderId="1" xfId="0" applyFont="1" applyBorder="1" applyAlignment="1">
      <alignment vertical="center"/>
    </xf>
    <xf numFmtId="0" fontId="75" fillId="0" borderId="0" xfId="119" applyFont="1" applyFill="1" applyAlignment="1">
      <alignment vertical="center"/>
    </xf>
    <xf numFmtId="0" fontId="0" fillId="0" borderId="0" xfId="0" applyFill="1" applyAlignment="1">
      <alignment vertical="center"/>
    </xf>
    <xf numFmtId="0" fontId="70" fillId="0" borderId="0" xfId="18" applyFont="1" applyAlignment="1">
      <alignment vertical="center" wrapText="1"/>
    </xf>
    <xf numFmtId="0" fontId="67" fillId="0" borderId="37" xfId="118" applyFont="1" applyBorder="1" applyAlignment="1">
      <alignment horizontal="center" vertical="center"/>
    </xf>
    <xf numFmtId="0" fontId="67" fillId="0" borderId="42" xfId="118" applyFont="1" applyBorder="1" applyAlignment="1">
      <alignment horizontal="center" vertical="center"/>
    </xf>
    <xf numFmtId="0" fontId="67" fillId="0" borderId="41" xfId="118" applyFont="1" applyBorder="1" applyAlignment="1">
      <alignment horizontal="center" vertical="center"/>
    </xf>
    <xf numFmtId="0" fontId="71" fillId="0" borderId="24" xfId="18" applyFont="1" applyBorder="1" applyAlignment="1">
      <alignment vertical="center" wrapText="1"/>
    </xf>
    <xf numFmtId="0" fontId="71" fillId="0" borderId="25" xfId="18" applyFont="1" applyBorder="1" applyAlignment="1">
      <alignment vertical="center" wrapText="1"/>
    </xf>
    <xf numFmtId="0" fontId="71" fillId="0" borderId="26" xfId="18" applyFont="1" applyBorder="1" applyAlignment="1">
      <alignment vertical="center" wrapText="1"/>
    </xf>
    <xf numFmtId="0" fontId="71" fillId="0" borderId="11" xfId="18" applyFont="1" applyBorder="1" applyAlignment="1">
      <alignment vertical="center" wrapText="1"/>
    </xf>
    <xf numFmtId="0" fontId="71" fillId="0" borderId="0" xfId="18" applyFont="1" applyAlignment="1">
      <alignment vertical="center" wrapText="1"/>
    </xf>
    <xf numFmtId="0" fontId="71" fillId="0" borderId="47" xfId="18" applyFont="1" applyBorder="1" applyAlignment="1">
      <alignment vertical="center" wrapText="1"/>
    </xf>
    <xf numFmtId="0" fontId="71" fillId="0" borderId="27" xfId="18" applyFont="1" applyBorder="1" applyAlignment="1">
      <alignment vertical="center" wrapText="1"/>
    </xf>
    <xf numFmtId="0" fontId="71" fillId="0" borderId="19" xfId="18" applyFont="1" applyBorder="1" applyAlignment="1">
      <alignment vertical="center" wrapText="1"/>
    </xf>
    <xf numFmtId="0" fontId="71" fillId="0" borderId="28" xfId="18" applyFont="1" applyBorder="1" applyAlignment="1">
      <alignment vertical="center" wrapText="1"/>
    </xf>
    <xf numFmtId="0" fontId="71" fillId="0" borderId="0" xfId="18" applyFont="1" applyFill="1" applyAlignment="1">
      <alignment vertical="center" wrapText="1"/>
    </xf>
    <xf numFmtId="0" fontId="32" fillId="0" borderId="24" xfId="18" applyFont="1" applyBorder="1" applyAlignment="1">
      <alignment horizontal="left" vertical="center" wrapText="1"/>
    </xf>
    <xf numFmtId="0" fontId="32" fillId="0" borderId="25" xfId="18" applyFont="1" applyBorder="1" applyAlignment="1">
      <alignment horizontal="left" vertical="center" wrapText="1"/>
    </xf>
    <xf numFmtId="0" fontId="32" fillId="0" borderId="26" xfId="18" applyFont="1" applyBorder="1" applyAlignment="1">
      <alignment horizontal="left" vertical="center" wrapText="1"/>
    </xf>
    <xf numFmtId="0" fontId="53" fillId="0" borderId="37" xfId="79" applyFont="1" applyBorder="1" applyAlignment="1">
      <alignment horizontal="left" vertical="center"/>
    </xf>
    <xf numFmtId="0" fontId="53" fillId="0" borderId="41" xfId="79" applyFont="1" applyBorder="1" applyAlignment="1">
      <alignment horizontal="left" vertical="center"/>
    </xf>
    <xf numFmtId="0" fontId="0" fillId="0" borderId="10" xfId="18" applyFont="1" applyBorder="1" applyAlignment="1">
      <alignment horizontal="center" vertical="center"/>
    </xf>
    <xf numFmtId="0" fontId="52" fillId="0" borderId="23" xfId="17" applyFont="1" applyBorder="1" applyAlignment="1">
      <alignment horizontal="center" vertical="center"/>
    </xf>
    <xf numFmtId="0" fontId="0" fillId="3" borderId="51" xfId="18" applyFont="1" applyFill="1" applyBorder="1" applyAlignment="1">
      <alignment horizontal="left" vertical="center"/>
    </xf>
    <xf numFmtId="0" fontId="11" fillId="3" borderId="31" xfId="18" applyFill="1" applyBorder="1" applyAlignment="1">
      <alignment horizontal="left" vertical="center"/>
    </xf>
    <xf numFmtId="0" fontId="11" fillId="0" borderId="12" xfId="18" applyBorder="1" applyAlignment="1">
      <alignment horizontal="center" vertical="center"/>
    </xf>
    <xf numFmtId="0" fontId="11" fillId="0" borderId="0" xfId="18" applyAlignment="1">
      <alignment horizontal="left" vertical="center" shrinkToFit="1"/>
    </xf>
    <xf numFmtId="0" fontId="52" fillId="0" borderId="27" xfId="17" applyFont="1" applyBorder="1" applyAlignment="1">
      <alignment horizontal="left" vertical="center" wrapText="1"/>
    </xf>
    <xf numFmtId="0" fontId="52" fillId="0" borderId="19" xfId="17" applyFont="1" applyBorder="1" applyAlignment="1">
      <alignment horizontal="left" vertical="center" wrapText="1"/>
    </xf>
    <xf numFmtId="0" fontId="52" fillId="0" borderId="28" xfId="17" applyFont="1" applyBorder="1" applyAlignment="1">
      <alignment horizontal="left" vertical="center" wrapText="1"/>
    </xf>
    <xf numFmtId="0" fontId="52" fillId="0" borderId="33" xfId="17" applyFont="1" applyBorder="1" applyAlignment="1">
      <alignment horizontal="center" vertical="center" wrapText="1"/>
    </xf>
    <xf numFmtId="0" fontId="52" fillId="0" borderId="34" xfId="17" applyFont="1" applyBorder="1" applyAlignment="1">
      <alignment horizontal="center" vertical="center" wrapText="1"/>
    </xf>
    <xf numFmtId="0" fontId="53" fillId="0" borderId="37" xfId="79" applyFont="1" applyBorder="1" applyAlignment="1">
      <alignment horizontal="center" vertical="center"/>
    </xf>
    <xf numFmtId="0" fontId="53" fillId="0" borderId="41" xfId="79" applyFont="1" applyBorder="1" applyAlignment="1">
      <alignment horizontal="center" vertical="center"/>
    </xf>
    <xf numFmtId="0" fontId="11" fillId="7" borderId="51" xfId="18" applyFill="1" applyBorder="1" applyAlignment="1">
      <alignment horizontal="left" vertical="center"/>
    </xf>
    <xf numFmtId="0" fontId="11" fillId="7" borderId="31" xfId="18" applyFill="1" applyBorder="1" applyAlignment="1">
      <alignment horizontal="left" vertical="center"/>
    </xf>
    <xf numFmtId="0" fontId="52" fillId="0" borderId="11" xfId="17" applyFont="1" applyBorder="1" applyAlignment="1">
      <alignment horizontal="left" vertical="center" wrapText="1"/>
    </xf>
    <xf numFmtId="0" fontId="52" fillId="0" borderId="0" xfId="17" applyFont="1" applyAlignment="1">
      <alignment horizontal="left" vertical="center" wrapText="1"/>
    </xf>
    <xf numFmtId="0" fontId="52" fillId="0" borderId="47" xfId="17" applyFont="1" applyBorder="1" applyAlignment="1">
      <alignment horizontal="left" vertical="center" wrapText="1"/>
    </xf>
    <xf numFmtId="0" fontId="37" fillId="3" borderId="15" xfId="72" applyFont="1" applyFill="1" applyBorder="1" applyAlignment="1">
      <alignment horizontal="left" vertical="top" wrapText="1"/>
    </xf>
    <xf numFmtId="0" fontId="37" fillId="3" borderId="12" xfId="72" applyFont="1" applyFill="1" applyBorder="1" applyAlignment="1">
      <alignment horizontal="left" vertical="top" wrapText="1"/>
    </xf>
    <xf numFmtId="0" fontId="37" fillId="3" borderId="16" xfId="72" applyFont="1" applyFill="1" applyBorder="1" applyAlignment="1">
      <alignment horizontal="left" vertical="top" wrapText="1"/>
    </xf>
    <xf numFmtId="0" fontId="37" fillId="3" borderId="18" xfId="72" applyFont="1" applyFill="1" applyBorder="1" applyAlignment="1">
      <alignment horizontal="left" vertical="top" wrapText="1"/>
    </xf>
    <xf numFmtId="0" fontId="37" fillId="3" borderId="0" xfId="72" applyFont="1" applyFill="1" applyAlignment="1">
      <alignment horizontal="left" vertical="top" wrapText="1"/>
    </xf>
    <xf numFmtId="0" fontId="37" fillId="3" borderId="17" xfId="72" applyFont="1" applyFill="1" applyBorder="1" applyAlignment="1">
      <alignment horizontal="left" vertical="top" wrapText="1"/>
    </xf>
    <xf numFmtId="0" fontId="37" fillId="3" borderId="20" xfId="72" applyFont="1" applyFill="1" applyBorder="1" applyAlignment="1">
      <alignment horizontal="left" vertical="top" wrapText="1"/>
    </xf>
    <xf numFmtId="0" fontId="37" fillId="3" borderId="21" xfId="72" applyFont="1" applyFill="1" applyBorder="1" applyAlignment="1">
      <alignment horizontal="left" vertical="top" wrapText="1"/>
    </xf>
    <xf numFmtId="0" fontId="37" fillId="3" borderId="22" xfId="72" applyFont="1" applyFill="1" applyBorder="1" applyAlignment="1">
      <alignment horizontal="left" vertical="top" wrapText="1"/>
    </xf>
    <xf numFmtId="0" fontId="27" fillId="0" borderId="21" xfId="70" applyFont="1" applyBorder="1" applyAlignment="1">
      <alignment horizontal="left" vertical="top" wrapText="1"/>
    </xf>
    <xf numFmtId="0" fontId="16" fillId="0" borderId="107" xfId="70" applyFont="1" applyFill="1" applyBorder="1" applyAlignment="1">
      <alignment horizontal="center" vertical="center" wrapText="1"/>
    </xf>
    <xf numFmtId="0" fontId="16" fillId="0" borderId="108" xfId="70" applyFont="1" applyFill="1" applyBorder="1" applyAlignment="1">
      <alignment horizontal="center" vertical="center" wrapText="1"/>
    </xf>
    <xf numFmtId="0" fontId="16" fillId="0" borderId="137" xfId="70" applyFont="1" applyFill="1" applyBorder="1" applyAlignment="1">
      <alignment horizontal="center" vertical="center" wrapText="1"/>
    </xf>
    <xf numFmtId="0" fontId="16" fillId="3" borderId="15" xfId="0" applyFont="1" applyFill="1" applyBorder="1" applyAlignment="1">
      <alignment horizontal="left" vertical="top"/>
    </xf>
    <xf numFmtId="0" fontId="16" fillId="3" borderId="12" xfId="0" applyFont="1" applyFill="1" applyBorder="1" applyAlignment="1">
      <alignment horizontal="left" vertical="top"/>
    </xf>
    <xf numFmtId="0" fontId="16" fillId="3" borderId="16" xfId="0" applyFont="1" applyFill="1" applyBorder="1" applyAlignment="1">
      <alignment horizontal="left" vertical="top"/>
    </xf>
    <xf numFmtId="0" fontId="16" fillId="3" borderId="18" xfId="0" applyFont="1" applyFill="1" applyBorder="1" applyAlignment="1">
      <alignment horizontal="left" vertical="top"/>
    </xf>
    <xf numFmtId="0" fontId="16" fillId="3" borderId="0" xfId="0" applyFont="1" applyFill="1" applyAlignment="1">
      <alignment horizontal="left" vertical="top"/>
    </xf>
    <xf numFmtId="0" fontId="16" fillId="3" borderId="17" xfId="0" applyFont="1" applyFill="1" applyBorder="1" applyAlignment="1">
      <alignment horizontal="left" vertical="top"/>
    </xf>
    <xf numFmtId="0" fontId="16" fillId="3" borderId="20" xfId="0" applyFont="1" applyFill="1" applyBorder="1" applyAlignment="1">
      <alignment horizontal="left" vertical="top"/>
    </xf>
    <xf numFmtId="0" fontId="16" fillId="3" borderId="21" xfId="0" applyFont="1" applyFill="1" applyBorder="1" applyAlignment="1">
      <alignment horizontal="left" vertical="top"/>
    </xf>
    <xf numFmtId="0" fontId="16" fillId="3" borderId="22" xfId="0" applyFont="1" applyFill="1" applyBorder="1" applyAlignment="1">
      <alignment horizontal="left" vertical="top"/>
    </xf>
    <xf numFmtId="0" fontId="16" fillId="0" borderId="0" xfId="0" applyFont="1" applyFill="1" applyAlignment="1">
      <alignment horizontal="left" vertical="top" wrapText="1"/>
    </xf>
    <xf numFmtId="0" fontId="19" fillId="7" borderId="115" xfId="18" applyFont="1" applyFill="1" applyBorder="1" applyAlignment="1">
      <alignment horizontal="left" vertical="center" shrinkToFit="1"/>
    </xf>
    <xf numFmtId="0" fontId="19" fillId="7" borderId="116" xfId="18" applyFont="1" applyFill="1" applyBorder="1" applyAlignment="1">
      <alignment horizontal="left" vertical="center" shrinkToFit="1"/>
    </xf>
    <xf numFmtId="0" fontId="19" fillId="0" borderId="114" xfId="18" applyFont="1" applyBorder="1" applyAlignment="1">
      <alignment horizontal="center" vertical="center"/>
    </xf>
    <xf numFmtId="0" fontId="19" fillId="0" borderId="115" xfId="18" applyFont="1" applyBorder="1" applyAlignment="1">
      <alignment horizontal="center" vertical="center"/>
    </xf>
    <xf numFmtId="0" fontId="16" fillId="0" borderId="0" xfId="70" applyFont="1" applyAlignment="1">
      <alignment horizontal="left" vertical="top" wrapText="1"/>
    </xf>
    <xf numFmtId="0" fontId="16" fillId="0" borderId="148" xfId="70" applyFont="1" applyFill="1" applyBorder="1" applyAlignment="1">
      <alignment horizontal="center" vertical="center" wrapText="1"/>
    </xf>
    <xf numFmtId="0" fontId="16" fillId="0" borderId="150" xfId="70" applyFont="1" applyFill="1" applyBorder="1" applyAlignment="1">
      <alignment horizontal="center" vertical="center" wrapText="1"/>
    </xf>
    <xf numFmtId="0" fontId="24" fillId="0" borderId="152" xfId="70" applyFont="1" applyFill="1" applyBorder="1" applyAlignment="1">
      <alignment horizontal="center" vertical="center" wrapText="1"/>
    </xf>
    <xf numFmtId="0" fontId="24" fillId="0" borderId="22" xfId="70" applyFont="1" applyFill="1" applyBorder="1" applyAlignment="1">
      <alignment horizontal="center" vertical="center" wrapText="1"/>
    </xf>
    <xf numFmtId="0" fontId="27" fillId="0" borderId="154" xfId="70" applyFont="1" applyBorder="1" applyAlignment="1">
      <alignment horizontal="center" vertical="center" wrapText="1"/>
    </xf>
    <xf numFmtId="0" fontId="27" fillId="0" borderId="139" xfId="70" applyFont="1" applyBorder="1" applyAlignment="1">
      <alignment horizontal="center" vertical="center" wrapText="1"/>
    </xf>
    <xf numFmtId="0" fontId="16" fillId="0" borderId="142" xfId="70" applyFont="1" applyFill="1" applyBorder="1" applyAlignment="1">
      <alignment horizontal="center" vertical="center" wrapText="1"/>
    </xf>
    <xf numFmtId="0" fontId="16" fillId="0" borderId="15" xfId="70" applyFont="1" applyFill="1" applyBorder="1" applyAlignment="1">
      <alignment horizontal="center" vertical="center" wrapText="1"/>
    </xf>
    <xf numFmtId="0" fontId="16" fillId="0" borderId="18" xfId="70" applyFont="1" applyFill="1" applyBorder="1" applyAlignment="1">
      <alignment horizontal="center" vertical="center" wrapText="1"/>
    </xf>
    <xf numFmtId="0" fontId="16" fillId="0" borderId="136" xfId="70" applyFont="1" applyFill="1" applyBorder="1" applyAlignment="1">
      <alignment horizontal="center" vertical="center" wrapText="1"/>
    </xf>
    <xf numFmtId="0" fontId="16" fillId="0" borderId="20" xfId="70" applyFont="1" applyFill="1" applyBorder="1" applyAlignment="1">
      <alignment horizontal="center" vertical="center" wrapText="1"/>
    </xf>
    <xf numFmtId="0" fontId="19" fillId="0" borderId="15" xfId="70" applyFont="1" applyFill="1" applyBorder="1" applyAlignment="1">
      <alignment horizontal="center" vertical="center" wrapText="1"/>
    </xf>
    <xf numFmtId="0" fontId="19" fillId="0" borderId="18" xfId="70" applyFont="1" applyFill="1" applyBorder="1" applyAlignment="1">
      <alignment horizontal="center" vertical="center" wrapText="1"/>
    </xf>
    <xf numFmtId="0" fontId="19" fillId="0" borderId="20" xfId="70" applyFont="1" applyFill="1" applyBorder="1" applyAlignment="1">
      <alignment horizontal="center" vertical="center" wrapText="1"/>
    </xf>
    <xf numFmtId="189" fontId="16" fillId="3" borderId="15" xfId="0" applyNumberFormat="1" applyFont="1" applyFill="1" applyBorder="1" applyAlignment="1">
      <alignment horizontal="left" vertical="top"/>
    </xf>
    <xf numFmtId="189" fontId="16" fillId="3" borderId="12" xfId="0" applyNumberFormat="1" applyFont="1" applyFill="1" applyBorder="1" applyAlignment="1">
      <alignment horizontal="left" vertical="top"/>
    </xf>
    <xf numFmtId="189" fontId="16" fillId="3" borderId="16" xfId="0" applyNumberFormat="1" applyFont="1" applyFill="1" applyBorder="1" applyAlignment="1">
      <alignment horizontal="left" vertical="top"/>
    </xf>
    <xf numFmtId="189" fontId="16" fillId="3" borderId="18" xfId="0" applyNumberFormat="1" applyFont="1" applyFill="1" applyBorder="1" applyAlignment="1">
      <alignment horizontal="left" vertical="top"/>
    </xf>
    <xf numFmtId="189" fontId="16" fillId="3" borderId="0" xfId="0" applyNumberFormat="1" applyFont="1" applyFill="1" applyAlignment="1">
      <alignment horizontal="left" vertical="top"/>
    </xf>
    <xf numFmtId="189" fontId="16" fillId="3" borderId="17" xfId="0" applyNumberFormat="1" applyFont="1" applyFill="1" applyBorder="1" applyAlignment="1">
      <alignment horizontal="left" vertical="top"/>
    </xf>
    <xf numFmtId="189" fontId="16" fillId="3" borderId="20" xfId="0" applyNumberFormat="1" applyFont="1" applyFill="1" applyBorder="1" applyAlignment="1">
      <alignment horizontal="left" vertical="top"/>
    </xf>
    <xf numFmtId="189" fontId="16" fillId="3" borderId="21" xfId="0" applyNumberFormat="1" applyFont="1" applyFill="1" applyBorder="1" applyAlignment="1">
      <alignment horizontal="left" vertical="top"/>
    </xf>
    <xf numFmtId="189" fontId="16" fillId="3" borderId="22" xfId="0" applyNumberFormat="1" applyFont="1" applyFill="1" applyBorder="1" applyAlignment="1">
      <alignment horizontal="left" vertical="top"/>
    </xf>
    <xf numFmtId="0" fontId="88" fillId="0" borderId="10" xfId="70" applyFont="1" applyFill="1" applyBorder="1" applyAlignment="1">
      <alignment horizontal="center" vertical="center" wrapText="1"/>
    </xf>
    <xf numFmtId="0" fontId="88" fillId="0" borderId="23" xfId="70" applyFont="1" applyFill="1" applyBorder="1" applyAlignment="1">
      <alignment horizontal="center" vertical="center" wrapText="1"/>
    </xf>
    <xf numFmtId="0" fontId="27" fillId="0" borderId="10" xfId="70" applyFont="1" applyBorder="1" applyAlignment="1">
      <alignment horizontal="center" vertical="center" wrapText="1"/>
    </xf>
    <xf numFmtId="0" fontId="27" fillId="0" borderId="23" xfId="70" applyFont="1" applyBorder="1" applyAlignment="1">
      <alignment horizontal="center" vertical="center" wrapText="1"/>
    </xf>
    <xf numFmtId="189" fontId="37" fillId="3" borderId="15" xfId="72" applyNumberFormat="1" applyFont="1" applyFill="1" applyBorder="1" applyAlignment="1">
      <alignment horizontal="left" vertical="top" wrapText="1"/>
    </xf>
    <xf numFmtId="189" fontId="37" fillId="3" borderId="12" xfId="72" applyNumberFormat="1" applyFont="1" applyFill="1" applyBorder="1" applyAlignment="1">
      <alignment horizontal="left" vertical="top" wrapText="1"/>
    </xf>
    <xf numFmtId="189" fontId="37" fillId="3" borderId="16" xfId="72" applyNumberFormat="1" applyFont="1" applyFill="1" applyBorder="1" applyAlignment="1">
      <alignment horizontal="left" vertical="top" wrapText="1"/>
    </xf>
    <xf numFmtId="189" fontId="37" fillId="3" borderId="18" xfId="72" applyNumberFormat="1" applyFont="1" applyFill="1" applyBorder="1" applyAlignment="1">
      <alignment horizontal="left" vertical="top" wrapText="1"/>
    </xf>
    <xf numFmtId="189" fontId="37" fillId="3" borderId="0" xfId="72" applyNumberFormat="1" applyFont="1" applyFill="1" applyAlignment="1">
      <alignment horizontal="left" vertical="top" wrapText="1"/>
    </xf>
    <xf numFmtId="189" fontId="37" fillId="3" borderId="17" xfId="72" applyNumberFormat="1" applyFont="1" applyFill="1" applyBorder="1" applyAlignment="1">
      <alignment horizontal="left" vertical="top" wrapText="1"/>
    </xf>
    <xf numFmtId="189" fontId="37" fillId="3" borderId="20" xfId="72" applyNumberFormat="1" applyFont="1" applyFill="1" applyBorder="1" applyAlignment="1">
      <alignment horizontal="left" vertical="top" wrapText="1"/>
    </xf>
    <xf numFmtId="189" fontId="37" fillId="3" borderId="21" xfId="72" applyNumberFormat="1" applyFont="1" applyFill="1" applyBorder="1" applyAlignment="1">
      <alignment horizontal="left" vertical="top" wrapText="1"/>
    </xf>
    <xf numFmtId="189" fontId="37" fillId="3" borderId="22" xfId="72" applyNumberFormat="1" applyFont="1" applyFill="1" applyBorder="1" applyAlignment="1">
      <alignment horizontal="left" vertical="top" wrapText="1"/>
    </xf>
    <xf numFmtId="0" fontId="16" fillId="0" borderId="0" xfId="0" applyFont="1" applyFill="1" applyAlignment="1">
      <alignment vertical="top" wrapText="1"/>
    </xf>
    <xf numFmtId="0" fontId="30" fillId="0" borderId="24" xfId="72" applyFont="1" applyFill="1" applyBorder="1" applyAlignment="1">
      <alignment horizontal="center" vertical="center" wrapText="1"/>
    </xf>
    <xf numFmtId="0" fontId="30" fillId="0" borderId="25" xfId="72" applyFont="1" applyFill="1" applyBorder="1" applyAlignment="1">
      <alignment horizontal="center" vertical="center" wrapText="1"/>
    </xf>
    <xf numFmtId="0" fontId="30" fillId="0" borderId="26" xfId="72" applyFont="1" applyFill="1" applyBorder="1" applyAlignment="1">
      <alignment horizontal="center" vertical="center" wrapText="1"/>
    </xf>
    <xf numFmtId="0" fontId="30" fillId="0" borderId="11" xfId="72" applyFont="1" applyFill="1" applyBorder="1" applyAlignment="1">
      <alignment horizontal="center" vertical="center" wrapText="1"/>
    </xf>
    <xf numFmtId="0" fontId="30" fillId="0" borderId="0" xfId="72" applyFont="1" applyFill="1" applyAlignment="1">
      <alignment horizontal="center" vertical="center" wrapText="1"/>
    </xf>
    <xf numFmtId="0" fontId="30" fillId="0" borderId="47" xfId="72" applyFont="1" applyFill="1" applyBorder="1" applyAlignment="1">
      <alignment horizontal="center" vertical="center" wrapText="1"/>
    </xf>
    <xf numFmtId="0" fontId="30" fillId="0" borderId="27" xfId="72" applyFont="1" applyFill="1" applyBorder="1" applyAlignment="1">
      <alignment horizontal="center" vertical="center" wrapText="1"/>
    </xf>
    <xf numFmtId="0" fontId="30" fillId="0" borderId="19" xfId="72" applyFont="1" applyFill="1" applyBorder="1" applyAlignment="1">
      <alignment horizontal="center" vertical="center" wrapText="1"/>
    </xf>
    <xf numFmtId="0" fontId="30" fillId="0" borderId="28" xfId="72" applyFont="1" applyFill="1" applyBorder="1" applyAlignment="1">
      <alignment horizontal="center" vertical="center" wrapText="1"/>
    </xf>
    <xf numFmtId="0" fontId="37" fillId="0" borderId="27" xfId="72" applyFont="1" applyBorder="1" applyAlignment="1">
      <alignment horizontal="center" vertical="center" wrapText="1"/>
    </xf>
    <xf numFmtId="0" fontId="37" fillId="0" borderId="19" xfId="72" applyFont="1" applyBorder="1" applyAlignment="1">
      <alignment horizontal="center" vertical="center" wrapText="1"/>
    </xf>
    <xf numFmtId="0" fontId="37" fillId="0" borderId="28" xfId="72" applyFont="1" applyBorder="1" applyAlignment="1">
      <alignment horizontal="center" vertical="center" wrapText="1"/>
    </xf>
    <xf numFmtId="0" fontId="19" fillId="0" borderId="33" xfId="72" applyFont="1" applyFill="1" applyBorder="1" applyAlignment="1">
      <alignment horizontal="center" vertical="center" wrapText="1"/>
    </xf>
    <xf numFmtId="0" fontId="19" fillId="0" borderId="52" xfId="72" applyFont="1" applyFill="1" applyBorder="1" applyAlignment="1">
      <alignment horizontal="center" vertical="center" wrapText="1"/>
    </xf>
    <xf numFmtId="0" fontId="19" fillId="0" borderId="54" xfId="72" applyFont="1" applyFill="1" applyBorder="1" applyAlignment="1">
      <alignment horizontal="center" vertical="center" wrapText="1"/>
    </xf>
    <xf numFmtId="0" fontId="19" fillId="0" borderId="109" xfId="72" applyFont="1" applyFill="1" applyBorder="1" applyAlignment="1">
      <alignment horizontal="center" vertical="center" wrapText="1"/>
    </xf>
    <xf numFmtId="0" fontId="19" fillId="0" borderId="34" xfId="72" applyFont="1" applyFill="1" applyBorder="1" applyAlignment="1">
      <alignment horizontal="center" vertical="center" wrapText="1"/>
    </xf>
    <xf numFmtId="0" fontId="40" fillId="0" borderId="118" xfId="72" applyFont="1" applyBorder="1" applyAlignment="1">
      <alignment horizontal="center" vertical="center"/>
    </xf>
    <xf numFmtId="0" fontId="40" fillId="0" borderId="119" xfId="72" applyFont="1" applyBorder="1" applyAlignment="1">
      <alignment horizontal="center" vertical="center"/>
    </xf>
    <xf numFmtId="0" fontId="40" fillId="0" borderId="120" xfId="72" applyFont="1" applyBorder="1" applyAlignment="1">
      <alignment horizontal="center" vertical="center"/>
    </xf>
    <xf numFmtId="0" fontId="37" fillId="0" borderId="33" xfId="72" applyFont="1" applyBorder="1" applyAlignment="1">
      <alignment horizontal="center" vertical="center" wrapText="1"/>
    </xf>
    <xf numFmtId="0" fontId="37" fillId="0" borderId="52" xfId="72" applyFont="1" applyBorder="1" applyAlignment="1">
      <alignment horizontal="center" vertical="center" wrapText="1"/>
    </xf>
    <xf numFmtId="0" fontId="37" fillId="0" borderId="54" xfId="72" applyFont="1" applyBorder="1" applyAlignment="1">
      <alignment horizontal="center" vertical="center" wrapText="1"/>
    </xf>
    <xf numFmtId="0" fontId="37" fillId="0" borderId="25" xfId="72" applyFont="1" applyBorder="1" applyAlignment="1">
      <alignment vertical="center" wrapText="1"/>
    </xf>
    <xf numFmtId="0" fontId="37" fillId="0" borderId="0" xfId="72" applyFont="1" applyBorder="1" applyAlignment="1">
      <alignment vertical="center" wrapText="1"/>
    </xf>
    <xf numFmtId="0" fontId="37" fillId="0" borderId="0" xfId="72" applyFont="1" applyAlignment="1">
      <alignment vertical="center" wrapText="1"/>
    </xf>
    <xf numFmtId="0" fontId="17" fillId="0" borderId="52" xfId="72" applyFont="1" applyFill="1" applyBorder="1" applyAlignment="1">
      <alignment horizontal="center" vertical="center" textRotation="255"/>
    </xf>
    <xf numFmtId="0" fontId="30" fillId="0" borderId="24" xfId="72" applyFont="1" applyFill="1" applyBorder="1" applyAlignment="1">
      <alignment horizontal="justify" vertical="center" wrapText="1"/>
    </xf>
    <xf numFmtId="0" fontId="88" fillId="0" borderId="26" xfId="72" applyFont="1" applyFill="1" applyBorder="1" applyAlignment="1">
      <alignment horizontal="justify" vertical="center" wrapText="1"/>
    </xf>
    <xf numFmtId="0" fontId="89" fillId="0" borderId="11" xfId="72" applyFont="1" applyFill="1" applyBorder="1" applyAlignment="1">
      <alignment horizontal="center" vertical="center" wrapText="1"/>
    </xf>
    <xf numFmtId="0" fontId="89" fillId="0" borderId="47" xfId="72" applyFont="1" applyFill="1" applyBorder="1" applyAlignment="1">
      <alignment horizontal="center" vertical="center" wrapText="1"/>
    </xf>
    <xf numFmtId="0" fontId="37" fillId="5" borderId="0" xfId="72" applyFont="1" applyFill="1" applyAlignment="1">
      <alignment vertical="center" wrapText="1"/>
    </xf>
    <xf numFmtId="0" fontId="37" fillId="3" borderId="12" xfId="72" applyFont="1" applyFill="1" applyBorder="1" applyAlignment="1">
      <alignment horizontal="left" vertical="top"/>
    </xf>
    <xf numFmtId="0" fontId="37" fillId="3" borderId="18" xfId="72" applyFont="1" applyFill="1" applyBorder="1" applyAlignment="1">
      <alignment horizontal="left" vertical="top"/>
    </xf>
    <xf numFmtId="0" fontId="37" fillId="3" borderId="0" xfId="72" applyFont="1" applyFill="1" applyAlignment="1">
      <alignment horizontal="left" vertical="top"/>
    </xf>
    <xf numFmtId="0" fontId="37" fillId="3" borderId="20" xfId="72" applyFont="1" applyFill="1" applyBorder="1" applyAlignment="1">
      <alignment horizontal="left" vertical="top"/>
    </xf>
    <xf numFmtId="0" fontId="37" fillId="3" borderId="21" xfId="72" applyFont="1" applyFill="1" applyBorder="1" applyAlignment="1">
      <alignment horizontal="left" vertical="top"/>
    </xf>
    <xf numFmtId="0" fontId="17" fillId="0" borderId="33" xfId="72" applyFont="1" applyFill="1" applyBorder="1" applyAlignment="1">
      <alignment horizontal="center" vertical="center" textRotation="255"/>
    </xf>
    <xf numFmtId="0" fontId="17" fillId="0" borderId="34" xfId="72" applyFont="1" applyFill="1" applyBorder="1" applyAlignment="1">
      <alignment horizontal="center" vertical="center" textRotation="255"/>
    </xf>
    <xf numFmtId="0" fontId="37" fillId="0" borderId="34" xfId="72" applyFont="1" applyBorder="1" applyAlignment="1">
      <alignment horizontal="center" vertical="center" wrapText="1"/>
    </xf>
    <xf numFmtId="0" fontId="30" fillId="0" borderId="0" xfId="72" applyFont="1" applyFill="1" applyAlignment="1">
      <alignment vertical="center" wrapText="1"/>
    </xf>
    <xf numFmtId="0" fontId="37" fillId="0" borderId="24" xfId="72" applyFont="1" applyBorder="1" applyAlignment="1">
      <alignment horizontal="left" vertical="center" wrapText="1"/>
    </xf>
    <xf numFmtId="0" fontId="37" fillId="0" borderId="25" xfId="72" applyFont="1" applyBorder="1" applyAlignment="1">
      <alignment horizontal="left" vertical="center" wrapText="1"/>
    </xf>
    <xf numFmtId="0" fontId="37" fillId="0" borderId="26" xfId="72" applyFont="1" applyBorder="1" applyAlignment="1">
      <alignment horizontal="left" vertical="center" wrapText="1"/>
    </xf>
    <xf numFmtId="0" fontId="19" fillId="0" borderId="138" xfId="72" applyFont="1" applyFill="1" applyBorder="1" applyAlignment="1">
      <alignment horizontal="center" vertical="center" wrapText="1"/>
    </xf>
    <xf numFmtId="0" fontId="24" fillId="0" borderId="27" xfId="72" applyFont="1" applyFill="1" applyBorder="1" applyAlignment="1">
      <alignment horizontal="center" vertical="center" wrapText="1"/>
    </xf>
    <xf numFmtId="0" fontId="24" fillId="0" borderId="19" xfId="72" applyFont="1" applyFill="1" applyBorder="1" applyAlignment="1">
      <alignment horizontal="center" vertical="center" wrapText="1"/>
    </xf>
    <xf numFmtId="0" fontId="24" fillId="0" borderId="28" xfId="72" applyFont="1" applyFill="1" applyBorder="1" applyAlignment="1">
      <alignment horizontal="center" vertical="center" wrapText="1"/>
    </xf>
    <xf numFmtId="189" fontId="37" fillId="3" borderId="141" xfId="72" applyNumberFormat="1" applyFont="1" applyFill="1" applyBorder="1" applyAlignment="1">
      <alignment horizontal="left" vertical="top" wrapText="1"/>
    </xf>
    <xf numFmtId="189" fontId="37" fillId="3" borderId="162" xfId="72" applyNumberFormat="1" applyFont="1" applyFill="1" applyBorder="1" applyAlignment="1">
      <alignment horizontal="left" vertical="top"/>
    </xf>
    <xf numFmtId="189" fontId="37" fillId="3" borderId="163" xfId="72" applyNumberFormat="1" applyFont="1" applyFill="1" applyBorder="1" applyAlignment="1">
      <alignment horizontal="left" vertical="top"/>
    </xf>
    <xf numFmtId="189" fontId="37" fillId="3" borderId="146" xfId="72" applyNumberFormat="1" applyFont="1" applyFill="1" applyBorder="1" applyAlignment="1">
      <alignment horizontal="left" vertical="top"/>
    </xf>
    <xf numFmtId="189" fontId="37" fillId="3" borderId="0" xfId="72" applyNumberFormat="1" applyFont="1" applyFill="1" applyAlignment="1">
      <alignment horizontal="left" vertical="top"/>
    </xf>
    <xf numFmtId="189" fontId="37" fillId="3" borderId="164" xfId="72" applyNumberFormat="1" applyFont="1" applyFill="1" applyBorder="1" applyAlignment="1">
      <alignment horizontal="left" vertical="top"/>
    </xf>
    <xf numFmtId="189" fontId="37" fillId="3" borderId="165" xfId="72" applyNumberFormat="1" applyFont="1" applyFill="1" applyBorder="1" applyAlignment="1">
      <alignment horizontal="left" vertical="top"/>
    </xf>
    <xf numFmtId="189" fontId="37" fillId="3" borderId="166" xfId="72" applyNumberFormat="1" applyFont="1" applyFill="1" applyBorder="1" applyAlignment="1">
      <alignment horizontal="left" vertical="top"/>
    </xf>
    <xf numFmtId="189" fontId="37" fillId="3" borderId="167" xfId="72" applyNumberFormat="1" applyFont="1" applyFill="1" applyBorder="1" applyAlignment="1">
      <alignment horizontal="left" vertical="top"/>
    </xf>
    <xf numFmtId="0" fontId="24" fillId="8" borderId="42" xfId="0" applyFont="1" applyFill="1" applyBorder="1" applyAlignment="1"/>
    <xf numFmtId="0" fontId="24" fillId="8" borderId="170" xfId="0" applyFont="1" applyFill="1" applyBorder="1" applyAlignment="1"/>
    <xf numFmtId="0" fontId="24" fillId="0" borderId="42" xfId="0" applyFont="1" applyBorder="1" applyAlignment="1">
      <alignment horizontal="left" vertical="center" wrapText="1"/>
    </xf>
    <xf numFmtId="0" fontId="24" fillId="0" borderId="41" xfId="0" applyFont="1" applyBorder="1" applyAlignment="1">
      <alignment horizontal="left" vertical="center" wrapText="1"/>
    </xf>
    <xf numFmtId="0" fontId="20" fillId="0" borderId="48" xfId="0" applyFont="1" applyBorder="1" applyAlignment="1">
      <alignment vertical="center" shrinkToFit="1"/>
    </xf>
    <xf numFmtId="0" fontId="20" fillId="0" borderId="42" xfId="0" applyFont="1" applyBorder="1" applyAlignment="1">
      <alignment vertical="center" shrinkToFit="1"/>
    </xf>
    <xf numFmtId="0" fontId="20" fillId="0" borderId="41" xfId="0" applyFont="1" applyBorder="1" applyAlignment="1">
      <alignment vertical="center" shrinkToFit="1"/>
    </xf>
    <xf numFmtId="0" fontId="20" fillId="0" borderId="63" xfId="0" applyFont="1" applyBorder="1" applyAlignment="1">
      <alignment vertical="center" shrinkToFit="1"/>
    </xf>
    <xf numFmtId="0" fontId="20" fillId="0" borderId="62" xfId="0" applyFont="1" applyBorder="1" applyAlignment="1">
      <alignment vertical="center" shrinkToFit="1"/>
    </xf>
    <xf numFmtId="0" fontId="20" fillId="0" borderId="61" xfId="0" applyFont="1" applyBorder="1" applyAlignment="1">
      <alignment vertical="center" shrinkToFit="1"/>
    </xf>
    <xf numFmtId="0" fontId="16" fillId="0" borderId="58" xfId="0" applyFont="1" applyBorder="1" applyAlignment="1">
      <alignment horizontal="left" vertical="center" shrinkToFit="1"/>
    </xf>
    <xf numFmtId="0" fontId="20" fillId="0" borderId="57" xfId="0" applyFont="1" applyBorder="1" applyAlignment="1">
      <alignment horizontal="left" vertical="center" shrinkToFit="1"/>
    </xf>
    <xf numFmtId="0" fontId="20" fillId="0" borderId="56" xfId="0" applyFont="1" applyBorder="1" applyAlignment="1">
      <alignment horizontal="left" vertical="center" shrinkToFit="1"/>
    </xf>
    <xf numFmtId="0" fontId="16" fillId="0" borderId="48" xfId="0" applyFont="1" applyBorder="1" applyAlignment="1">
      <alignment horizontal="left" vertical="center"/>
    </xf>
    <xf numFmtId="0" fontId="16" fillId="0" borderId="42" xfId="0" applyFont="1" applyBorder="1" applyAlignment="1">
      <alignment horizontal="left" vertical="center"/>
    </xf>
    <xf numFmtId="0" fontId="16" fillId="0" borderId="41" xfId="0" applyFont="1" applyBorder="1" applyAlignment="1">
      <alignment horizontal="left" vertical="center"/>
    </xf>
    <xf numFmtId="0" fontId="20" fillId="0" borderId="41" xfId="0" applyFont="1" applyBorder="1" applyAlignment="1">
      <alignment horizontal="right" vertical="center" shrinkToFit="1"/>
    </xf>
    <xf numFmtId="0" fontId="20" fillId="0" borderId="1" xfId="0" applyFont="1" applyBorder="1" applyAlignment="1">
      <alignment horizontal="right" vertical="center" shrinkToFit="1"/>
    </xf>
    <xf numFmtId="0" fontId="20" fillId="0" borderId="70" xfId="0" applyFont="1" applyBorder="1" applyAlignment="1">
      <alignment horizontal="right" vertical="center" shrinkToFit="1"/>
    </xf>
    <xf numFmtId="0" fontId="20" fillId="0" borderId="43" xfId="0" applyFont="1" applyBorder="1" applyAlignment="1">
      <alignment horizontal="right" vertical="center" shrinkToFit="1"/>
    </xf>
    <xf numFmtId="0" fontId="20" fillId="0" borderId="39" xfId="0" applyFont="1" applyBorder="1" applyAlignment="1">
      <alignment horizontal="right" vertical="center" shrinkToFit="1"/>
    </xf>
    <xf numFmtId="0" fontId="13" fillId="0" borderId="15" xfId="0" applyFont="1" applyBorder="1" applyAlignment="1">
      <alignment horizontal="center" vertical="center"/>
    </xf>
    <xf numFmtId="0" fontId="13" fillId="0" borderId="12" xfId="0" applyFont="1" applyBorder="1" applyAlignment="1">
      <alignment horizontal="center" vertical="center"/>
    </xf>
    <xf numFmtId="0" fontId="13" fillId="0" borderId="14" xfId="0" applyFont="1" applyBorder="1" applyAlignment="1">
      <alignment horizontal="center" vertical="center"/>
    </xf>
    <xf numFmtId="0" fontId="13" fillId="0" borderId="68" xfId="0" applyFont="1" applyBorder="1" applyAlignment="1">
      <alignment horizontal="center" vertical="center"/>
    </xf>
    <xf numFmtId="0" fontId="13" fillId="0" borderId="19" xfId="0" applyFont="1" applyBorder="1" applyAlignment="1">
      <alignment horizontal="center" vertical="center"/>
    </xf>
    <xf numFmtId="0" fontId="13" fillId="0" borderId="28" xfId="0" applyFont="1" applyBorder="1" applyAlignment="1">
      <alignment horizontal="center" vertical="center"/>
    </xf>
    <xf numFmtId="0" fontId="24" fillId="0" borderId="14" xfId="0" applyFont="1" applyBorder="1" applyAlignment="1">
      <alignment horizontal="center" vertical="center" wrapText="1"/>
    </xf>
    <xf numFmtId="0" fontId="24" fillId="0" borderId="28" xfId="0" applyFont="1" applyBorder="1" applyAlignment="1">
      <alignment horizontal="center" vertical="center" wrapText="1"/>
    </xf>
    <xf numFmtId="0" fontId="24" fillId="3" borderId="42" xfId="0" applyFont="1" applyFill="1" applyBorder="1" applyAlignment="1">
      <alignment horizontal="left" vertical="center" wrapText="1"/>
    </xf>
    <xf numFmtId="0" fontId="24" fillId="3" borderId="41" xfId="0" applyFont="1" applyFill="1" applyBorder="1" applyAlignment="1">
      <alignment horizontal="left" vertical="center" wrapText="1"/>
    </xf>
    <xf numFmtId="0" fontId="24" fillId="0" borderId="52" xfId="0" applyFont="1" applyBorder="1" applyAlignment="1">
      <alignment horizontal="center" vertical="center" wrapText="1"/>
    </xf>
    <xf numFmtId="0" fontId="24" fillId="0" borderId="34" xfId="0" applyFont="1" applyBorder="1" applyAlignment="1">
      <alignment horizontal="center" vertical="center" wrapText="1"/>
    </xf>
    <xf numFmtId="0" fontId="41" fillId="3" borderId="42" xfId="0" applyFont="1" applyFill="1" applyBorder="1" applyAlignment="1">
      <alignment horizontal="left" vertical="center" wrapText="1"/>
    </xf>
    <xf numFmtId="0" fontId="41" fillId="3" borderId="41" xfId="0" applyFont="1" applyFill="1" applyBorder="1" applyAlignment="1">
      <alignment horizontal="left" vertical="center" wrapText="1"/>
    </xf>
    <xf numFmtId="0" fontId="24" fillId="0" borderId="37" xfId="0" applyFont="1" applyBorder="1" applyAlignment="1">
      <alignment horizontal="right" vertical="center" wrapText="1"/>
    </xf>
    <xf numFmtId="0" fontId="24" fillId="0" borderId="42" xfId="0" applyFont="1" applyBorder="1" applyAlignment="1">
      <alignment horizontal="right" vertical="center" wrapText="1"/>
    </xf>
    <xf numFmtId="0" fontId="24" fillId="0" borderId="41" xfId="0" applyFont="1" applyBorder="1" applyAlignment="1">
      <alignment horizontal="right" vertical="center" wrapText="1"/>
    </xf>
    <xf numFmtId="0" fontId="41" fillId="0" borderId="42" xfId="0" applyFont="1" applyBorder="1" applyAlignment="1">
      <alignment vertical="center" wrapText="1"/>
    </xf>
    <xf numFmtId="0" fontId="24" fillId="0" borderId="25" xfId="0" applyFont="1" applyBorder="1" applyAlignment="1">
      <alignment horizontal="left" vertical="center" wrapText="1"/>
    </xf>
    <xf numFmtId="0" fontId="13" fillId="0" borderId="45" xfId="0" applyFont="1" applyBorder="1" applyAlignment="1">
      <alignment horizontal="center"/>
    </xf>
    <xf numFmtId="0" fontId="13" fillId="0" borderId="52" xfId="0" applyFont="1" applyBorder="1" applyAlignment="1">
      <alignment horizontal="center"/>
    </xf>
    <xf numFmtId="0" fontId="13" fillId="0" borderId="32" xfId="0" applyFont="1" applyBorder="1" applyAlignment="1">
      <alignment horizontal="center"/>
    </xf>
    <xf numFmtId="0" fontId="13" fillId="0" borderId="34" xfId="0" applyFont="1" applyBorder="1" applyAlignment="1">
      <alignment horizontal="center"/>
    </xf>
    <xf numFmtId="0" fontId="27" fillId="0" borderId="69" xfId="0" applyFont="1" applyBorder="1" applyAlignment="1">
      <alignment horizontal="right" vertical="center" wrapText="1"/>
    </xf>
    <xf numFmtId="0" fontId="27" fillId="0" borderId="29" xfId="0" applyFont="1" applyBorder="1" applyAlignment="1">
      <alignment horizontal="right" vertical="center" wrapText="1"/>
    </xf>
    <xf numFmtId="0" fontId="20" fillId="0" borderId="42" xfId="0" applyFont="1" applyBorder="1" applyAlignment="1">
      <alignment horizontal="center" vertical="center" shrinkToFit="1"/>
    </xf>
    <xf numFmtId="0" fontId="20" fillId="0" borderId="42" xfId="0" applyFont="1" applyBorder="1" applyAlignment="1">
      <alignment horizontal="center" vertical="center" wrapText="1"/>
    </xf>
    <xf numFmtId="0" fontId="16" fillId="0" borderId="48" xfId="0" applyFont="1" applyBorder="1" applyAlignment="1">
      <alignment horizontal="center" vertical="center" shrinkToFit="1"/>
    </xf>
    <xf numFmtId="0" fontId="16" fillId="0" borderId="42" xfId="0" applyFont="1" applyBorder="1" applyAlignment="1">
      <alignment horizontal="center" vertical="center" shrinkToFit="1"/>
    </xf>
    <xf numFmtId="0" fontId="16" fillId="0" borderId="41" xfId="0" applyFont="1" applyBorder="1" applyAlignment="1">
      <alignment horizontal="center" vertical="center" shrinkToFit="1"/>
    </xf>
    <xf numFmtId="0" fontId="76" fillId="0" borderId="48" xfId="0" applyFont="1" applyBorder="1" applyAlignment="1">
      <alignment horizontal="center" vertical="center" shrinkToFit="1"/>
    </xf>
    <xf numFmtId="0" fontId="20" fillId="0" borderId="41" xfId="0" applyFont="1" applyBorder="1" applyAlignment="1">
      <alignment horizontal="center" vertical="center" shrinkToFit="1"/>
    </xf>
    <xf numFmtId="0" fontId="20" fillId="0" borderId="70" xfId="0" applyFont="1" applyBorder="1" applyAlignment="1">
      <alignment horizontal="center" vertical="center" shrinkToFit="1"/>
    </xf>
    <xf numFmtId="0" fontId="20" fillId="0" borderId="43" xfId="0" applyFont="1" applyBorder="1" applyAlignment="1">
      <alignment horizontal="center" vertical="center" shrinkToFit="1"/>
    </xf>
    <xf numFmtId="0" fontId="20" fillId="0" borderId="39" xfId="0" applyFont="1" applyBorder="1" applyAlignment="1">
      <alignment horizontal="center" vertical="center" shrinkToFit="1"/>
    </xf>
    <xf numFmtId="0" fontId="24" fillId="3" borderId="42" xfId="0" applyFont="1" applyFill="1" applyBorder="1" applyAlignment="1">
      <alignment vertical="center"/>
    </xf>
    <xf numFmtId="0" fontId="24" fillId="3" borderId="41" xfId="0" applyFont="1" applyFill="1" applyBorder="1" applyAlignment="1">
      <alignment vertical="center"/>
    </xf>
    <xf numFmtId="0" fontId="0" fillId="0" borderId="101" xfId="0" applyFont="1" applyFill="1" applyBorder="1" applyAlignment="1">
      <alignment horizontal="center" vertical="center"/>
    </xf>
    <xf numFmtId="0" fontId="0" fillId="0" borderId="100" xfId="0" applyFont="1" applyFill="1" applyBorder="1" applyAlignment="1">
      <alignment horizontal="center" vertical="center"/>
    </xf>
    <xf numFmtId="0" fontId="0" fillId="0" borderId="99" xfId="0" applyFont="1" applyFill="1" applyBorder="1" applyAlignment="1">
      <alignment horizontal="center" vertical="center"/>
    </xf>
    <xf numFmtId="0" fontId="0" fillId="0" borderId="98" xfId="0" applyFont="1" applyFill="1" applyBorder="1" applyAlignment="1">
      <alignment horizontal="center" vertical="center"/>
    </xf>
    <xf numFmtId="0" fontId="0" fillId="0" borderId="97" xfId="0" applyFont="1" applyFill="1" applyBorder="1" applyAlignment="1">
      <alignment horizontal="center" vertical="center"/>
    </xf>
    <xf numFmtId="0" fontId="0" fillId="0" borderId="96" xfId="0" applyFont="1" applyFill="1" applyBorder="1" applyAlignment="1">
      <alignment horizontal="center" vertical="center"/>
    </xf>
    <xf numFmtId="0" fontId="0" fillId="0" borderId="95" xfId="0" applyFont="1" applyFill="1" applyBorder="1" applyAlignment="1">
      <alignment horizontal="center" vertical="center"/>
    </xf>
    <xf numFmtId="0" fontId="0" fillId="0" borderId="94" xfId="0" applyFont="1" applyFill="1" applyBorder="1" applyAlignment="1">
      <alignment horizontal="center" vertical="center"/>
    </xf>
    <xf numFmtId="0" fontId="0" fillId="0" borderId="93" xfId="0"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Fill="1" applyAlignment="1">
      <alignment vertical="center"/>
    </xf>
    <xf numFmtId="0" fontId="24" fillId="3" borderId="42" xfId="0" applyFont="1" applyFill="1" applyBorder="1" applyAlignment="1">
      <alignment horizontal="left" vertical="center"/>
    </xf>
    <xf numFmtId="0" fontId="24" fillId="3" borderId="41" xfId="0" applyFont="1" applyFill="1" applyBorder="1" applyAlignment="1">
      <alignment horizontal="left" vertical="center"/>
    </xf>
    <xf numFmtId="0" fontId="24" fillId="0" borderId="42" xfId="0" applyFont="1" applyBorder="1" applyAlignment="1">
      <alignment horizontal="left" vertical="center"/>
    </xf>
    <xf numFmtId="0" fontId="24" fillId="0" borderId="41" xfId="0" applyFont="1" applyBorder="1" applyAlignment="1">
      <alignment horizontal="left" vertical="center"/>
    </xf>
    <xf numFmtId="0" fontId="13" fillId="0" borderId="15" xfId="0" applyFont="1" applyBorder="1" applyAlignment="1">
      <alignment horizontal="center"/>
    </xf>
    <xf numFmtId="0" fontId="13" fillId="0" borderId="12" xfId="0" applyFont="1" applyBorder="1" applyAlignment="1">
      <alignment horizontal="center"/>
    </xf>
    <xf numFmtId="0" fontId="13" fillId="0" borderId="68" xfId="0" applyFont="1" applyBorder="1" applyAlignment="1">
      <alignment horizontal="center"/>
    </xf>
    <xf numFmtId="0" fontId="13" fillId="0" borderId="19" xfId="0" applyFont="1" applyBorder="1" applyAlignment="1">
      <alignment horizontal="center"/>
    </xf>
    <xf numFmtId="0" fontId="24" fillId="0" borderId="92" xfId="0" applyFont="1" applyBorder="1" applyAlignment="1">
      <alignment horizontal="center" vertical="center" wrapText="1"/>
    </xf>
    <xf numFmtId="0" fontId="19" fillId="0" borderId="121" xfId="18" applyFont="1" applyBorder="1" applyAlignment="1">
      <alignment horizontal="center" vertical="center"/>
    </xf>
    <xf numFmtId="0" fontId="19" fillId="0" borderId="112" xfId="18" applyFont="1" applyBorder="1" applyAlignment="1">
      <alignment horizontal="center" vertical="center"/>
    </xf>
    <xf numFmtId="0" fontId="19" fillId="7" borderId="112" xfId="18" applyFont="1" applyFill="1" applyBorder="1" applyAlignment="1">
      <alignment horizontal="left" vertical="center" shrinkToFit="1"/>
    </xf>
    <xf numFmtId="0" fontId="19" fillId="7" borderId="51" xfId="18" applyFont="1" applyFill="1" applyBorder="1" applyAlignment="1">
      <alignment horizontal="left" vertical="center" shrinkToFit="1"/>
    </xf>
    <xf numFmtId="0" fontId="19" fillId="7" borderId="113" xfId="18" applyFont="1" applyFill="1" applyBorder="1" applyAlignment="1">
      <alignment horizontal="left" vertical="center" shrinkToFit="1"/>
    </xf>
    <xf numFmtId="0" fontId="13" fillId="0" borderId="13" xfId="0" applyFont="1" applyBorder="1" applyAlignment="1">
      <alignment horizontal="center"/>
    </xf>
    <xf numFmtId="0" fontId="13" fillId="0" borderId="92" xfId="0" applyFont="1" applyBorder="1" applyAlignment="1">
      <alignment horizontal="center"/>
    </xf>
    <xf numFmtId="0" fontId="41" fillId="0" borderId="19" xfId="0" applyFont="1" applyBorder="1" applyAlignment="1">
      <alignment horizontal="left" vertical="center" shrinkToFit="1"/>
    </xf>
    <xf numFmtId="0" fontId="41" fillId="0" borderId="28" xfId="0" applyFont="1" applyBorder="1" applyAlignment="1">
      <alignment horizontal="left" vertical="center" shrinkToFit="1"/>
    </xf>
    <xf numFmtId="0" fontId="24" fillId="0" borderId="42" xfId="0" applyFont="1" applyBorder="1" applyAlignment="1">
      <alignment horizontal="left" vertical="center" shrinkToFit="1"/>
    </xf>
    <xf numFmtId="0" fontId="24" fillId="0" borderId="41" xfId="0" applyFont="1" applyBorder="1" applyAlignment="1">
      <alignment horizontal="left" vertical="center" shrinkToFit="1"/>
    </xf>
    <xf numFmtId="0" fontId="41" fillId="0" borderId="42" xfId="0" applyFont="1" applyBorder="1" applyAlignment="1">
      <alignment vertical="center" shrinkToFit="1"/>
    </xf>
    <xf numFmtId="0" fontId="41" fillId="0" borderId="41" xfId="0" applyFont="1" applyBorder="1" applyAlignment="1">
      <alignment vertical="center" shrinkToFit="1"/>
    </xf>
    <xf numFmtId="0" fontId="41" fillId="0" borderId="42" xfId="0" applyFont="1" applyBorder="1" applyAlignment="1">
      <alignment horizontal="left" vertical="center" shrinkToFit="1"/>
    </xf>
    <xf numFmtId="0" fontId="41" fillId="0" borderId="41" xfId="0" applyFont="1" applyBorder="1" applyAlignment="1">
      <alignment horizontal="left" vertical="center" shrinkToFit="1"/>
    </xf>
    <xf numFmtId="0" fontId="24" fillId="0" borderId="42" xfId="0" applyFont="1" applyBorder="1" applyAlignment="1">
      <alignment vertical="center" shrinkToFit="1"/>
    </xf>
    <xf numFmtId="0" fontId="24" fillId="0" borderId="41" xfId="0" applyFont="1" applyBorder="1" applyAlignment="1">
      <alignment vertical="center" shrinkToFit="1"/>
    </xf>
    <xf numFmtId="0" fontId="66" fillId="0" borderId="10" xfId="0" applyFont="1" applyBorder="1" applyAlignment="1">
      <alignment horizontal="center" vertical="center"/>
    </xf>
    <xf numFmtId="0" fontId="62" fillId="0" borderId="23" xfId="0" applyFont="1" applyBorder="1" applyAlignment="1">
      <alignment horizontal="center" vertical="center"/>
    </xf>
    <xf numFmtId="0" fontId="62" fillId="0" borderId="31" xfId="0" applyFont="1" applyBorder="1" applyAlignment="1">
      <alignment horizontal="center" vertical="center"/>
    </xf>
    <xf numFmtId="0" fontId="16" fillId="0" borderId="69" xfId="0" applyFont="1" applyBorder="1" applyAlignment="1">
      <alignment horizontal="right" vertical="center" wrapText="1"/>
    </xf>
    <xf numFmtId="0" fontId="16" fillId="0" borderId="29" xfId="0" applyFont="1" applyBorder="1" applyAlignment="1">
      <alignment horizontal="right" vertical="center" wrapText="1"/>
    </xf>
    <xf numFmtId="0" fontId="61" fillId="0" borderId="0" xfId="0" applyFont="1" applyAlignment="1">
      <alignment horizontal="left" vertical="top" wrapText="1"/>
    </xf>
    <xf numFmtId="0" fontId="0" fillId="0" borderId="0" xfId="0" applyFont="1" applyFill="1" applyAlignment="1">
      <alignment horizontal="left" vertical="center"/>
    </xf>
    <xf numFmtId="0" fontId="83" fillId="0" borderId="0" xfId="0" applyFont="1" applyFill="1" applyAlignment="1">
      <alignment vertical="center" wrapText="1"/>
    </xf>
    <xf numFmtId="0" fontId="0" fillId="0" borderId="0" xfId="0" applyFont="1" applyFill="1" applyAlignment="1">
      <alignment vertical="center" wrapText="1"/>
    </xf>
    <xf numFmtId="0" fontId="27" fillId="0" borderId="10" xfId="0" applyFont="1" applyBorder="1" applyAlignment="1">
      <alignment horizontal="center" vertical="center" wrapText="1"/>
    </xf>
    <xf numFmtId="0" fontId="62" fillId="0" borderId="23" xfId="0" applyFont="1" applyBorder="1" applyAlignment="1">
      <alignment horizontal="center" vertical="center" wrapText="1"/>
    </xf>
    <xf numFmtId="0" fontId="62" fillId="0" borderId="31" xfId="0" applyFont="1" applyBorder="1" applyAlignment="1">
      <alignment horizontal="center" vertical="center" wrapText="1"/>
    </xf>
    <xf numFmtId="0" fontId="27" fillId="0" borderId="10" xfId="0" applyFont="1" applyBorder="1" applyAlignment="1">
      <alignment horizontal="center" vertical="center"/>
    </xf>
    <xf numFmtId="184" fontId="16" fillId="0" borderId="0" xfId="0" applyNumberFormat="1" applyFont="1" applyAlignment="1">
      <alignment horizontal="left" vertical="top" wrapText="1"/>
    </xf>
    <xf numFmtId="0" fontId="41" fillId="0" borderId="42" xfId="0" applyFont="1" applyBorder="1" applyAlignment="1">
      <alignment horizontal="center" vertical="center" shrinkToFit="1"/>
    </xf>
    <xf numFmtId="0" fontId="41" fillId="0" borderId="70" xfId="0" applyFont="1" applyBorder="1" applyAlignment="1">
      <alignment horizontal="center" vertical="center" shrinkToFit="1"/>
    </xf>
    <xf numFmtId="0" fontId="41" fillId="0" borderId="43" xfId="0" applyFont="1" applyBorder="1" applyAlignment="1">
      <alignment horizontal="center" vertical="center" shrinkToFit="1"/>
    </xf>
    <xf numFmtId="0" fontId="16" fillId="0" borderId="0" xfId="0" applyFont="1" applyAlignment="1">
      <alignment horizontal="left" vertical="top" wrapText="1"/>
    </xf>
    <xf numFmtId="0" fontId="27" fillId="0" borderId="38" xfId="0" applyFont="1" applyBorder="1" applyAlignment="1">
      <alignment horizontal="center" vertical="center"/>
    </xf>
    <xf numFmtId="0" fontId="27" fillId="0" borderId="36" xfId="0" applyFont="1" applyBorder="1" applyAlignment="1">
      <alignment horizontal="center" vertical="center"/>
    </xf>
    <xf numFmtId="0" fontId="27" fillId="0" borderId="92" xfId="0" applyFont="1" applyBorder="1" applyAlignment="1">
      <alignment horizontal="center" vertical="center" wrapText="1"/>
    </xf>
    <xf numFmtId="0" fontId="27" fillId="0" borderId="34" xfId="0" applyFont="1" applyBorder="1" applyAlignment="1">
      <alignment horizontal="center" vertical="center" wrapText="1"/>
    </xf>
    <xf numFmtId="0" fontId="66" fillId="0" borderId="23" xfId="0" applyFont="1" applyBorder="1" applyAlignment="1">
      <alignment horizontal="center" vertical="center"/>
    </xf>
    <xf numFmtId="0" fontId="66" fillId="0" borderId="31" xfId="0" applyFont="1" applyBorder="1" applyAlignment="1">
      <alignment horizontal="center" vertical="center"/>
    </xf>
    <xf numFmtId="0" fontId="13" fillId="0" borderId="14" xfId="0" applyFont="1" applyBorder="1" applyAlignment="1">
      <alignment horizontal="center"/>
    </xf>
    <xf numFmtId="0" fontId="13" fillId="0" borderId="28" xfId="0" applyFont="1" applyBorder="1" applyAlignment="1">
      <alignment horizontal="center"/>
    </xf>
    <xf numFmtId="0" fontId="20" fillId="0" borderId="48" xfId="0" applyFont="1" applyBorder="1" applyAlignment="1">
      <alignment horizontal="center" vertical="center" shrinkToFit="1"/>
    </xf>
    <xf numFmtId="183" fontId="24" fillId="3" borderId="42" xfId="0" applyNumberFormat="1" applyFont="1" applyFill="1" applyBorder="1" applyAlignment="1">
      <alignment vertical="center" shrinkToFit="1"/>
    </xf>
    <xf numFmtId="183" fontId="24" fillId="3" borderId="41" xfId="0" applyNumberFormat="1" applyFont="1" applyFill="1" applyBorder="1" applyAlignment="1">
      <alignment vertical="center" shrinkToFit="1"/>
    </xf>
    <xf numFmtId="0" fontId="24" fillId="0" borderId="0" xfId="26" applyFont="1" applyAlignment="1">
      <alignment horizontal="left" vertical="center" shrinkToFit="1"/>
    </xf>
    <xf numFmtId="0" fontId="0" fillId="0" borderId="0" xfId="0" applyAlignment="1">
      <alignment horizontal="left" vertical="center" shrinkToFit="1"/>
    </xf>
    <xf numFmtId="0" fontId="0" fillId="0" borderId="17" xfId="0" applyBorder="1" applyAlignment="1">
      <alignment horizontal="left" vertical="center" shrinkToFit="1"/>
    </xf>
    <xf numFmtId="0" fontId="16" fillId="3" borderId="24" xfId="26" applyFont="1" applyFill="1" applyBorder="1" applyAlignment="1">
      <alignment horizontal="left" vertical="top" wrapText="1"/>
    </xf>
    <xf numFmtId="0" fontId="16" fillId="3" borderId="25" xfId="26" applyFont="1" applyFill="1" applyBorder="1" applyAlignment="1">
      <alignment horizontal="left" vertical="top" wrapText="1"/>
    </xf>
    <xf numFmtId="0" fontId="16" fillId="3" borderId="26" xfId="26" applyFont="1" applyFill="1" applyBorder="1" applyAlignment="1">
      <alignment horizontal="left" vertical="top" wrapText="1"/>
    </xf>
    <xf numFmtId="0" fontId="16" fillId="3" borderId="27" xfId="26" applyFont="1" applyFill="1" applyBorder="1" applyAlignment="1">
      <alignment horizontal="left" vertical="top" wrapText="1"/>
    </xf>
    <xf numFmtId="0" fontId="16" fillId="3" borderId="19" xfId="26" applyFont="1" applyFill="1" applyBorder="1" applyAlignment="1">
      <alignment horizontal="left" vertical="top" wrapText="1"/>
    </xf>
    <xf numFmtId="0" fontId="16" fillId="3" borderId="28" xfId="26" applyFont="1" applyFill="1" applyBorder="1" applyAlignment="1">
      <alignment horizontal="left" vertical="top" wrapText="1"/>
    </xf>
    <xf numFmtId="0" fontId="0" fillId="0" borderId="25" xfId="0" applyBorder="1" applyAlignment="1"/>
    <xf numFmtId="0" fontId="0" fillId="0" borderId="26" xfId="0" applyBorder="1" applyAlignment="1"/>
    <xf numFmtId="0" fontId="0" fillId="0" borderId="27" xfId="0" applyBorder="1" applyAlignment="1"/>
    <xf numFmtId="0" fontId="0" fillId="0" borderId="19" xfId="0" applyBorder="1" applyAlignment="1"/>
    <xf numFmtId="0" fontId="0" fillId="0" borderId="28" xfId="0" applyBorder="1" applyAlignment="1"/>
    <xf numFmtId="0" fontId="16" fillId="3" borderId="19" xfId="26" applyFont="1" applyFill="1" applyBorder="1" applyAlignment="1">
      <alignment horizontal="left" vertical="center"/>
    </xf>
    <xf numFmtId="0" fontId="16" fillId="3" borderId="0" xfId="26" applyFont="1" applyFill="1" applyAlignment="1">
      <alignment horizontal="center" vertical="center"/>
    </xf>
    <xf numFmtId="0" fontId="22" fillId="0" borderId="141" xfId="26" applyFont="1" applyBorder="1" applyAlignment="1">
      <alignment horizontal="center" vertical="center" textRotation="255"/>
    </xf>
    <xf numFmtId="0" fontId="22" fillId="0" borderId="163" xfId="26" applyFont="1" applyBorder="1" applyAlignment="1">
      <alignment horizontal="center" vertical="center" textRotation="255"/>
    </xf>
    <xf numFmtId="0" fontId="22" fillId="0" borderId="146" xfId="26" applyFont="1" applyBorder="1" applyAlignment="1">
      <alignment horizontal="center" vertical="center" textRotation="255"/>
    </xf>
    <xf numFmtId="0" fontId="22" fillId="0" borderId="164" xfId="26" applyFont="1" applyBorder="1" applyAlignment="1">
      <alignment horizontal="center" vertical="center" textRotation="255"/>
    </xf>
    <xf numFmtId="0" fontId="22" fillId="0" borderId="165" xfId="26" applyFont="1" applyBorder="1" applyAlignment="1">
      <alignment horizontal="center" vertical="center" textRotation="255"/>
    </xf>
    <xf numFmtId="0" fontId="22" fillId="0" borderId="167" xfId="26" applyFont="1" applyBorder="1" applyAlignment="1">
      <alignment horizontal="center" vertical="center" textRotation="255"/>
    </xf>
    <xf numFmtId="0" fontId="0" fillId="0" borderId="10" xfId="0" applyBorder="1" applyAlignment="1">
      <alignment horizontal="center" vertical="center"/>
    </xf>
    <xf numFmtId="0" fontId="0" fillId="0" borderId="23" xfId="0" applyBorder="1" applyAlignment="1">
      <alignment horizontal="center" vertical="center"/>
    </xf>
    <xf numFmtId="0" fontId="0" fillId="0" borderId="111" xfId="0" applyBorder="1" applyAlignment="1">
      <alignment horizontal="center" vertical="center"/>
    </xf>
    <xf numFmtId="0" fontId="0" fillId="7" borderId="51" xfId="0" applyFill="1" applyBorder="1" applyAlignment="1">
      <alignment horizontal="left" vertical="center" shrinkToFit="1"/>
    </xf>
    <xf numFmtId="0" fontId="0" fillId="7" borderId="23" xfId="0" applyFill="1" applyBorder="1" applyAlignment="1">
      <alignment horizontal="left" vertical="center" shrinkToFit="1"/>
    </xf>
    <xf numFmtId="0" fontId="0" fillId="7" borderId="31" xfId="0" applyFill="1" applyBorder="1" applyAlignment="1">
      <alignment horizontal="left" vertical="center" shrinkToFit="1"/>
    </xf>
    <xf numFmtId="0" fontId="63" fillId="0" borderId="0" xfId="26" applyFont="1" applyAlignment="1">
      <alignment horizontal="left" vertical="top" wrapText="1"/>
    </xf>
    <xf numFmtId="0" fontId="63" fillId="0" borderId="47" xfId="26" applyFont="1" applyBorder="1" applyAlignment="1">
      <alignment horizontal="left" vertical="top" wrapText="1"/>
    </xf>
    <xf numFmtId="0" fontId="16" fillId="0" borderId="0" xfId="26" applyFont="1" applyAlignment="1">
      <alignment horizontal="left" vertical="top" wrapText="1"/>
    </xf>
    <xf numFmtId="0" fontId="0" fillId="0" borderId="0" xfId="0" applyAlignment="1">
      <alignment horizontal="left" vertical="top" wrapText="1"/>
    </xf>
    <xf numFmtId="0" fontId="0" fillId="0" borderId="47" xfId="0" applyBorder="1" applyAlignment="1">
      <alignment horizontal="left" vertical="top" wrapText="1"/>
    </xf>
    <xf numFmtId="0" fontId="0" fillId="0" borderId="19" xfId="0" applyBorder="1" applyAlignment="1">
      <alignment horizontal="left" vertical="top" wrapText="1"/>
    </xf>
    <xf numFmtId="0" fontId="0" fillId="0" borderId="28" xfId="0" applyBorder="1" applyAlignment="1">
      <alignment horizontal="left" vertical="top" wrapText="1"/>
    </xf>
    <xf numFmtId="0" fontId="16" fillId="0" borderId="0" xfId="26" applyFont="1" applyAlignment="1">
      <alignment horizontal="left" vertical="center" wrapText="1"/>
    </xf>
    <xf numFmtId="0" fontId="16" fillId="0" borderId="47" xfId="26" applyFont="1" applyBorder="1" applyAlignment="1">
      <alignment horizontal="left" vertical="center" wrapText="1"/>
    </xf>
    <xf numFmtId="0" fontId="16" fillId="0" borderId="0" xfId="26" applyFont="1" applyAlignment="1">
      <alignment horizontal="center" vertical="center"/>
    </xf>
    <xf numFmtId="0" fontId="16" fillId="3" borderId="0" xfId="26" applyFont="1" applyFill="1" applyAlignment="1">
      <alignment horizontal="left" vertical="top" wrapText="1"/>
    </xf>
    <xf numFmtId="0" fontId="16" fillId="0" borderId="33" xfId="22" applyFont="1" applyBorder="1" applyAlignment="1">
      <alignment horizontal="center" vertical="center"/>
    </xf>
    <xf numFmtId="0" fontId="16" fillId="0" borderId="117" xfId="22" applyFont="1" applyBorder="1" applyAlignment="1">
      <alignment horizontal="center" vertical="center"/>
    </xf>
    <xf numFmtId="0" fontId="16" fillId="0" borderId="10" xfId="18" applyFont="1" applyBorder="1" applyAlignment="1">
      <alignment horizontal="center" vertical="center"/>
    </xf>
    <xf numFmtId="0" fontId="16" fillId="0" borderId="23" xfId="18" applyFont="1" applyBorder="1" applyAlignment="1">
      <alignment horizontal="center" vertical="center"/>
    </xf>
    <xf numFmtId="0" fontId="16" fillId="0" borderId="111" xfId="18" applyFont="1" applyBorder="1" applyAlignment="1">
      <alignment horizontal="center" vertical="center"/>
    </xf>
    <xf numFmtId="0" fontId="16" fillId="7" borderId="51" xfId="18" applyFont="1" applyFill="1" applyBorder="1" applyAlignment="1">
      <alignment horizontal="left" vertical="center" shrinkToFit="1"/>
    </xf>
    <xf numFmtId="0" fontId="16" fillId="7" borderId="113" xfId="18" applyFont="1" applyFill="1" applyBorder="1" applyAlignment="1">
      <alignment horizontal="left" vertical="center" shrinkToFit="1"/>
    </xf>
    <xf numFmtId="0" fontId="16" fillId="0" borderId="0" xfId="22" applyFont="1" applyAlignment="1">
      <alignment horizontal="left" vertical="top" wrapText="1"/>
    </xf>
    <xf numFmtId="0" fontId="16" fillId="0" borderId="0" xfId="22" applyFont="1" applyFill="1" applyAlignment="1">
      <alignment horizontal="left" vertical="top" wrapText="1"/>
    </xf>
    <xf numFmtId="0" fontId="16" fillId="0" borderId="1" xfId="22" applyFont="1" applyBorder="1" applyAlignment="1">
      <alignment horizontal="center" vertical="center"/>
    </xf>
    <xf numFmtId="0" fontId="16" fillId="0" borderId="33" xfId="0" applyFont="1" applyBorder="1" applyAlignment="1">
      <alignment horizontal="center" vertical="center" wrapText="1"/>
    </xf>
    <xf numFmtId="0" fontId="16" fillId="0" borderId="117" xfId="0" applyFont="1" applyBorder="1" applyAlignment="1">
      <alignment horizontal="center" vertical="center" wrapText="1"/>
    </xf>
    <xf numFmtId="0" fontId="16" fillId="0" borderId="33" xfId="22" applyFont="1" applyFill="1" applyBorder="1" applyAlignment="1">
      <alignment horizontal="center" vertical="center" wrapText="1"/>
    </xf>
    <xf numFmtId="0" fontId="16" fillId="0" borderId="117" xfId="22" applyFont="1" applyFill="1" applyBorder="1" applyAlignment="1">
      <alignment horizontal="center" vertical="center" wrapText="1"/>
    </xf>
    <xf numFmtId="49" fontId="16" fillId="0" borderId="33" xfId="22" applyNumberFormat="1" applyFont="1" applyFill="1" applyBorder="1" applyAlignment="1">
      <alignment horizontal="center" vertical="center" wrapText="1"/>
    </xf>
    <xf numFmtId="0" fontId="16" fillId="7" borderId="23" xfId="18" applyFont="1" applyFill="1" applyBorder="1" applyAlignment="1">
      <alignment horizontal="left" vertical="center" shrinkToFit="1"/>
    </xf>
    <xf numFmtId="0" fontId="16" fillId="0" borderId="0" xfId="29" applyFont="1" applyAlignment="1">
      <alignment horizontal="left" vertical="center" wrapText="1"/>
    </xf>
    <xf numFmtId="0" fontId="0" fillId="0" borderId="0" xfId="0" applyAlignment="1">
      <alignment wrapText="1"/>
    </xf>
    <xf numFmtId="0" fontId="30" fillId="0" borderId="16" xfId="0" applyFont="1" applyBorder="1" applyAlignment="1">
      <alignment horizontal="center" vertical="center" wrapText="1"/>
    </xf>
    <xf numFmtId="0" fontId="30" fillId="0" borderId="17" xfId="0" applyFont="1" applyBorder="1" applyAlignment="1">
      <alignment horizontal="center" vertical="center" wrapText="1"/>
    </xf>
    <xf numFmtId="0" fontId="30" fillId="0" borderId="75" xfId="0" applyFont="1" applyBorder="1" applyAlignment="1">
      <alignment horizontal="center" vertical="center" wrapText="1"/>
    </xf>
    <xf numFmtId="0" fontId="30" fillId="0" borderId="92" xfId="0" applyFont="1" applyBorder="1" applyAlignment="1">
      <alignment horizontal="center" vertical="center" wrapText="1"/>
    </xf>
    <xf numFmtId="0" fontId="30" fillId="0" borderId="52" xfId="0" applyFont="1" applyBorder="1" applyAlignment="1">
      <alignment horizontal="center" vertical="center" wrapText="1"/>
    </xf>
    <xf numFmtId="0" fontId="30" fillId="0" borderId="34" xfId="0" applyFont="1" applyBorder="1" applyAlignment="1">
      <alignment horizontal="center" vertical="center" wrapText="1"/>
    </xf>
    <xf numFmtId="0" fontId="16" fillId="0" borderId="2" xfId="29" applyFont="1" applyBorder="1" applyAlignment="1">
      <alignment horizontal="center" vertical="center"/>
    </xf>
    <xf numFmtId="0" fontId="16" fillId="0" borderId="32" xfId="29" applyFont="1" applyBorder="1" applyAlignment="1">
      <alignment horizontal="center" vertical="center"/>
    </xf>
    <xf numFmtId="0" fontId="16" fillId="0" borderId="4" xfId="29" applyFont="1" applyBorder="1" applyAlignment="1">
      <alignment horizontal="center" vertical="center"/>
    </xf>
    <xf numFmtId="0" fontId="30" fillId="0" borderId="69" xfId="0" applyFont="1" applyBorder="1" applyAlignment="1">
      <alignment horizontal="center" vertical="center" wrapText="1"/>
    </xf>
    <xf numFmtId="0" fontId="30" fillId="0" borderId="27" xfId="0" applyFont="1" applyBorder="1" applyAlignment="1">
      <alignment horizontal="center" vertical="center" wrapText="1"/>
    </xf>
    <xf numFmtId="0" fontId="30" fillId="0" borderId="37" xfId="0" applyFont="1" applyBorder="1" applyAlignment="1">
      <alignment horizontal="center" vertical="center" wrapText="1"/>
    </xf>
    <xf numFmtId="0" fontId="30" fillId="0" borderId="3" xfId="0" applyFont="1" applyBorder="1" applyAlignment="1">
      <alignment horizontal="center" vertical="center" wrapText="1"/>
    </xf>
    <xf numFmtId="0" fontId="30" fillId="0" borderId="1" xfId="0" applyFont="1" applyBorder="1" applyAlignment="1">
      <alignment horizontal="center" vertical="center" wrapText="1"/>
    </xf>
    <xf numFmtId="0" fontId="16" fillId="0" borderId="92" xfId="22" applyFont="1" applyBorder="1" applyAlignment="1">
      <alignment horizontal="center" vertical="center"/>
    </xf>
    <xf numFmtId="0" fontId="16" fillId="0" borderId="52" xfId="22" applyFont="1" applyBorder="1" applyAlignment="1">
      <alignment horizontal="center" vertical="center"/>
    </xf>
    <xf numFmtId="0" fontId="16" fillId="0" borderId="34" xfId="22" applyFont="1" applyBorder="1" applyAlignment="1">
      <alignment horizontal="center" vertical="center"/>
    </xf>
    <xf numFmtId="49" fontId="16" fillId="0" borderId="92" xfId="22" applyNumberFormat="1" applyFont="1" applyFill="1" applyBorder="1" applyAlignment="1">
      <alignment horizontal="center" vertical="center" wrapText="1"/>
    </xf>
    <xf numFmtId="0" fontId="16" fillId="0" borderId="52" xfId="22" applyFont="1" applyFill="1" applyBorder="1" applyAlignment="1">
      <alignment horizontal="center" vertical="center" wrapText="1"/>
    </xf>
    <xf numFmtId="0" fontId="16" fillId="0" borderId="34" xfId="22" applyFont="1" applyFill="1" applyBorder="1" applyAlignment="1">
      <alignment horizontal="center" vertical="center" wrapText="1"/>
    </xf>
    <xf numFmtId="49" fontId="16" fillId="0" borderId="52" xfId="22" applyNumberFormat="1" applyFont="1" applyFill="1" applyBorder="1" applyAlignment="1">
      <alignment horizontal="center" vertical="center" wrapText="1"/>
    </xf>
    <xf numFmtId="49" fontId="16" fillId="0" borderId="34" xfId="22" applyNumberFormat="1" applyFont="1" applyFill="1" applyBorder="1" applyAlignment="1">
      <alignment horizontal="center" vertical="center" wrapText="1"/>
    </xf>
    <xf numFmtId="0" fontId="16" fillId="0" borderId="52" xfId="22" applyNumberFormat="1" applyFont="1" applyFill="1" applyBorder="1" applyAlignment="1">
      <alignment horizontal="center" vertical="center" wrapText="1"/>
    </xf>
    <xf numFmtId="0" fontId="16" fillId="0" borderId="34" xfId="22" applyNumberFormat="1" applyFont="1" applyFill="1" applyBorder="1" applyAlignment="1">
      <alignment horizontal="center" vertical="center" wrapText="1"/>
    </xf>
    <xf numFmtId="0" fontId="16" fillId="7" borderId="10" xfId="18" applyFont="1" applyFill="1" applyBorder="1" applyAlignment="1">
      <alignment horizontal="left" vertical="center" shrinkToFit="1"/>
    </xf>
    <xf numFmtId="0" fontId="16" fillId="0" borderId="0" xfId="0" applyFont="1" applyAlignment="1">
      <alignment horizontal="left" vertical="center" wrapText="1"/>
    </xf>
    <xf numFmtId="0" fontId="16" fillId="7" borderId="51" xfId="18" applyFont="1" applyFill="1" applyBorder="1" applyAlignment="1">
      <alignment horizontal="left" vertical="center"/>
    </xf>
    <xf numFmtId="0" fontId="16" fillId="7" borderId="23" xfId="18" applyFont="1" applyFill="1" applyBorder="1" applyAlignment="1">
      <alignment horizontal="left" vertical="center"/>
    </xf>
    <xf numFmtId="0" fontId="16" fillId="7" borderId="31" xfId="18" applyFont="1" applyFill="1" applyBorder="1" applyAlignment="1">
      <alignment horizontal="left" vertical="center"/>
    </xf>
    <xf numFmtId="0" fontId="40" fillId="0" borderId="3" xfId="43" applyFont="1" applyBorder="1" applyAlignment="1">
      <alignment horizontal="center" vertical="center"/>
    </xf>
    <xf numFmtId="0" fontId="40" fillId="0" borderId="9" xfId="43" applyFont="1" applyBorder="1" applyAlignment="1">
      <alignment horizontal="center" vertical="center"/>
    </xf>
    <xf numFmtId="0" fontId="27" fillId="0" borderId="2" xfId="45" applyFont="1" applyBorder="1" applyAlignment="1">
      <alignment horizontal="center" vertical="center"/>
    </xf>
    <xf numFmtId="0" fontId="27" fillId="0" borderId="3" xfId="45" applyFont="1" applyBorder="1" applyAlignment="1">
      <alignment horizontal="center" vertical="center"/>
    </xf>
    <xf numFmtId="0" fontId="88" fillId="0" borderId="3" xfId="43" applyFont="1" applyFill="1" applyBorder="1" applyAlignment="1">
      <alignment horizontal="center" vertical="center"/>
    </xf>
    <xf numFmtId="0" fontId="40" fillId="0" borderId="69" xfId="43" applyFont="1" applyBorder="1" applyAlignment="1">
      <alignment horizontal="center" vertical="center"/>
    </xf>
    <xf numFmtId="0" fontId="40" fillId="0" borderId="30" xfId="43" applyFont="1" applyBorder="1" applyAlignment="1">
      <alignment horizontal="center" vertical="center"/>
    </xf>
    <xf numFmtId="0" fontId="27" fillId="0" borderId="175" xfId="45" applyFont="1" applyBorder="1" applyAlignment="1">
      <alignment horizontal="center" vertical="center"/>
    </xf>
    <xf numFmtId="0" fontId="27" fillId="0" borderId="29" xfId="45" applyFont="1" applyBorder="1" applyAlignment="1">
      <alignment horizontal="center" vertical="center"/>
    </xf>
    <xf numFmtId="0" fontId="27" fillId="0" borderId="40" xfId="45" applyFont="1" applyBorder="1" applyAlignment="1">
      <alignment horizontal="center" vertical="center"/>
    </xf>
    <xf numFmtId="0" fontId="27" fillId="0" borderId="69" xfId="45" applyFont="1" applyBorder="1" applyAlignment="1">
      <alignment horizontal="center" vertical="center"/>
    </xf>
    <xf numFmtId="0" fontId="88" fillId="0" borderId="69" xfId="43" applyFont="1" applyFill="1" applyBorder="1" applyAlignment="1">
      <alignment horizontal="center" vertical="center"/>
    </xf>
    <xf numFmtId="0" fontId="88" fillId="0" borderId="40" xfId="43" applyFont="1" applyFill="1" applyBorder="1" applyAlignment="1">
      <alignment horizontal="center" vertical="center"/>
    </xf>
  </cellXfs>
  <cellStyles count="121">
    <cellStyle name="パーセント 2" xfId="1" xr:uid="{00000000-0005-0000-0000-000000000000}"/>
    <cellStyle name="パーセント 2 2" xfId="2" xr:uid="{00000000-0005-0000-0000-000001000000}"/>
    <cellStyle name="パーセント 3" xfId="41" xr:uid="{00000000-0005-0000-0000-000002000000}"/>
    <cellStyle name="パーセント()" xfId="3" xr:uid="{00000000-0005-0000-0000-000003000000}"/>
    <cellStyle name="パーセント(0.00)" xfId="4" xr:uid="{00000000-0005-0000-0000-000004000000}"/>
    <cellStyle name="パーセント[0.00]" xfId="5" xr:uid="{00000000-0005-0000-0000-000005000000}"/>
    <cellStyle name="桁区切り" xfId="120" builtinId="6"/>
    <cellStyle name="桁区切り [0.00] 2" xfId="46" xr:uid="{00000000-0005-0000-0000-000006000000}"/>
    <cellStyle name="桁区切り [0.00] 2 2" xfId="93" xr:uid="{00000000-0005-0000-0000-000007000000}"/>
    <cellStyle name="桁区切り 2" xfId="6" xr:uid="{00000000-0005-0000-0000-000008000000}"/>
    <cellStyle name="桁区切り 3" xfId="7" xr:uid="{00000000-0005-0000-0000-000009000000}"/>
    <cellStyle name="桁区切り 3 2" xfId="8" xr:uid="{00000000-0005-0000-0000-00000A000000}"/>
    <cellStyle name="桁区切り 4" xfId="9" xr:uid="{00000000-0005-0000-0000-00000B000000}"/>
    <cellStyle name="桁区切り 5" xfId="10" xr:uid="{00000000-0005-0000-0000-00000C000000}"/>
    <cellStyle name="桁区切り 6" xfId="44" xr:uid="{00000000-0005-0000-0000-00000D000000}"/>
    <cellStyle name="桁区切り 6 2" xfId="73" xr:uid="{00000000-0005-0000-0000-00000E000000}"/>
    <cellStyle name="桁区切り 6 2 2" xfId="114" xr:uid="{00000000-0005-0000-0000-00000F000000}"/>
    <cellStyle name="桁区切り 6 3" xfId="91" xr:uid="{00000000-0005-0000-0000-000010000000}"/>
    <cellStyle name="見出し１" xfId="11" xr:uid="{00000000-0005-0000-0000-000011000000}"/>
    <cellStyle name="常规 2" xfId="47" xr:uid="{00000000-0005-0000-0000-000012000000}"/>
    <cellStyle name="常规 3" xfId="48" xr:uid="{00000000-0005-0000-0000-000013000000}"/>
    <cellStyle name="折り返し" xfId="12" xr:uid="{00000000-0005-0000-0000-000014000000}"/>
    <cellStyle name="標準" xfId="0" builtinId="0"/>
    <cellStyle name="標準 10" xfId="13" xr:uid="{00000000-0005-0000-0000-000016000000}"/>
    <cellStyle name="標準 10 2" xfId="35" xr:uid="{00000000-0005-0000-0000-000017000000}"/>
    <cellStyle name="標準 10 2 2" xfId="39" xr:uid="{00000000-0005-0000-0000-000018000000}"/>
    <cellStyle name="標準 10 2 2 2" xfId="79" xr:uid="{00000000-0005-0000-0000-000019000000}"/>
    <cellStyle name="標準 10 2 2 2 2" xfId="117" xr:uid="{00000000-0005-0000-0000-00001A000000}"/>
    <cellStyle name="標準 10 2 2 2 5" xfId="118" xr:uid="{E013F80D-7FCD-4674-87BA-4E92F7761617}"/>
    <cellStyle name="標準 10 2 2 3" xfId="90" xr:uid="{00000000-0005-0000-0000-00001B000000}"/>
    <cellStyle name="標準 10 2 3" xfId="70" xr:uid="{00000000-0005-0000-0000-00001C000000}"/>
    <cellStyle name="標準 10 2 3 2" xfId="113" xr:uid="{00000000-0005-0000-0000-00001D000000}"/>
    <cellStyle name="標準 10 2 3 2 2" xfId="119" xr:uid="{1402CACB-F534-4617-ABDE-329A46479759}"/>
    <cellStyle name="標準 10 2 4" xfId="86" xr:uid="{00000000-0005-0000-0000-00001E000000}"/>
    <cellStyle name="標準 10 3" xfId="45" xr:uid="{00000000-0005-0000-0000-00001F000000}"/>
    <cellStyle name="標準 10 3 2" xfId="76" xr:uid="{00000000-0005-0000-0000-000020000000}"/>
    <cellStyle name="標準 10 3 2 2" xfId="116" xr:uid="{00000000-0005-0000-0000-000021000000}"/>
    <cellStyle name="標準 10 3 3" xfId="92" xr:uid="{00000000-0005-0000-0000-000022000000}"/>
    <cellStyle name="標準 11" xfId="14" xr:uid="{00000000-0005-0000-0000-000023000000}"/>
    <cellStyle name="標準 11 2" xfId="37" xr:uid="{00000000-0005-0000-0000-000024000000}"/>
    <cellStyle name="標準 11 2 2" xfId="78" xr:uid="{00000000-0005-0000-0000-000025000000}"/>
    <cellStyle name="標準 11 2 3" xfId="88" xr:uid="{00000000-0005-0000-0000-000026000000}"/>
    <cellStyle name="標準 11 3" xfId="49" xr:uid="{00000000-0005-0000-0000-000027000000}"/>
    <cellStyle name="標準 11 3 2" xfId="94" xr:uid="{00000000-0005-0000-0000-000028000000}"/>
    <cellStyle name="標準 11 4" xfId="50" xr:uid="{00000000-0005-0000-0000-000029000000}"/>
    <cellStyle name="標準 11 4 2" xfId="95" xr:uid="{00000000-0005-0000-0000-00002A000000}"/>
    <cellStyle name="標準 12" xfId="29" xr:uid="{00000000-0005-0000-0000-00002B000000}"/>
    <cellStyle name="標準 12 2" xfId="38" xr:uid="{00000000-0005-0000-0000-00002C000000}"/>
    <cellStyle name="標準 12 2 2" xfId="89" xr:uid="{00000000-0005-0000-0000-00002D000000}"/>
    <cellStyle name="標準 12 3" xfId="51" xr:uid="{00000000-0005-0000-0000-00002E000000}"/>
    <cellStyle name="標準 12 3 2" xfId="96" xr:uid="{00000000-0005-0000-0000-00002F000000}"/>
    <cellStyle name="標準 12 4" xfId="80" xr:uid="{00000000-0005-0000-0000-000030000000}"/>
    <cellStyle name="標準 13" xfId="40" xr:uid="{00000000-0005-0000-0000-000031000000}"/>
    <cellStyle name="標準 14" xfId="43" xr:uid="{00000000-0005-0000-0000-000032000000}"/>
    <cellStyle name="標準 14 2" xfId="72" xr:uid="{00000000-0005-0000-0000-000033000000}"/>
    <cellStyle name="標準 15" xfId="68" xr:uid="{00000000-0005-0000-0000-000034000000}"/>
    <cellStyle name="標準 15 2" xfId="112" xr:uid="{00000000-0005-0000-0000-000035000000}"/>
    <cellStyle name="標準 16" xfId="69" xr:uid="{00000000-0005-0000-0000-000036000000}"/>
    <cellStyle name="標準 16 2" xfId="77" xr:uid="{00000000-0005-0000-0000-000037000000}"/>
    <cellStyle name="標準 17" xfId="71" xr:uid="{00000000-0005-0000-0000-000038000000}"/>
    <cellStyle name="標準 2" xfId="15" xr:uid="{00000000-0005-0000-0000-000039000000}"/>
    <cellStyle name="標準 2 2" xfId="16" xr:uid="{00000000-0005-0000-0000-00003A000000}"/>
    <cellStyle name="標準 2 2 2" xfId="17" xr:uid="{00000000-0005-0000-0000-00003B000000}"/>
    <cellStyle name="標準 2 2 3" xfId="18" xr:uid="{00000000-0005-0000-0000-00003C000000}"/>
    <cellStyle name="標準 2 3" xfId="75" xr:uid="{00000000-0005-0000-0000-00003D000000}"/>
    <cellStyle name="標準 2 3 2" xfId="115" xr:uid="{00000000-0005-0000-0000-00003E000000}"/>
    <cellStyle name="標準 3" xfId="19" xr:uid="{00000000-0005-0000-0000-00003F000000}"/>
    <cellStyle name="標準 3 2" xfId="20" xr:uid="{00000000-0005-0000-0000-000040000000}"/>
    <cellStyle name="標準 4" xfId="21" xr:uid="{00000000-0005-0000-0000-000041000000}"/>
    <cellStyle name="標準 5" xfId="22" xr:uid="{00000000-0005-0000-0000-000042000000}"/>
    <cellStyle name="標準 5 2" xfId="23" xr:uid="{00000000-0005-0000-0000-000043000000}"/>
    <cellStyle name="標準 5 2 2" xfId="52" xr:uid="{00000000-0005-0000-0000-000044000000}"/>
    <cellStyle name="標準 5 2 3" xfId="53" xr:uid="{00000000-0005-0000-0000-000045000000}"/>
    <cellStyle name="標準 5 2 3 2" xfId="97" xr:uid="{00000000-0005-0000-0000-000046000000}"/>
    <cellStyle name="標準 5 2 4" xfId="54" xr:uid="{00000000-0005-0000-0000-000047000000}"/>
    <cellStyle name="標準 5 2 4 2" xfId="98" xr:uid="{00000000-0005-0000-0000-000048000000}"/>
    <cellStyle name="標準 5 3" xfId="30" xr:uid="{00000000-0005-0000-0000-000049000000}"/>
    <cellStyle name="標準 5 3 2" xfId="81" xr:uid="{00000000-0005-0000-0000-00004A000000}"/>
    <cellStyle name="標準 6" xfId="24" xr:uid="{00000000-0005-0000-0000-00004B000000}"/>
    <cellStyle name="標準 6 2" xfId="25" xr:uid="{00000000-0005-0000-0000-00004C000000}"/>
    <cellStyle name="標準 6 2 2" xfId="55" xr:uid="{00000000-0005-0000-0000-00004D000000}"/>
    <cellStyle name="標準 6 2 2 2" xfId="99" xr:uid="{00000000-0005-0000-0000-00004E000000}"/>
    <cellStyle name="標準 6 2 3" xfId="56" xr:uid="{00000000-0005-0000-0000-00004F000000}"/>
    <cellStyle name="標準 6 2 3 2" xfId="100" xr:uid="{00000000-0005-0000-0000-000050000000}"/>
    <cellStyle name="標準 6 3" xfId="31" xr:uid="{00000000-0005-0000-0000-000051000000}"/>
    <cellStyle name="標準 6 3 2" xfId="82" xr:uid="{00000000-0005-0000-0000-000052000000}"/>
    <cellStyle name="標準 7" xfId="26" xr:uid="{00000000-0005-0000-0000-000053000000}"/>
    <cellStyle name="標準 7 2" xfId="36" xr:uid="{00000000-0005-0000-0000-000054000000}"/>
    <cellStyle name="標準 7 2 2" xfId="57" xr:uid="{00000000-0005-0000-0000-000055000000}"/>
    <cellStyle name="標準 7 2 2 2" xfId="58" xr:uid="{00000000-0005-0000-0000-000056000000}"/>
    <cellStyle name="標準 7 2 2 2 2" xfId="102" xr:uid="{00000000-0005-0000-0000-000057000000}"/>
    <cellStyle name="標準 7 2 2 3" xfId="59" xr:uid="{00000000-0005-0000-0000-000058000000}"/>
    <cellStyle name="標準 7 2 2 3 2" xfId="103" xr:uid="{00000000-0005-0000-0000-000059000000}"/>
    <cellStyle name="標準 7 2 2 4" xfId="101" xr:uid="{00000000-0005-0000-0000-00005A000000}"/>
    <cellStyle name="標準 7 2 3" xfId="60" xr:uid="{00000000-0005-0000-0000-00005B000000}"/>
    <cellStyle name="標準 7 2 3 2" xfId="104" xr:uid="{00000000-0005-0000-0000-00005C000000}"/>
    <cellStyle name="標準 7 2 4" xfId="61" xr:uid="{00000000-0005-0000-0000-00005D000000}"/>
    <cellStyle name="標準 7 2 4 2" xfId="105" xr:uid="{00000000-0005-0000-0000-00005E000000}"/>
    <cellStyle name="標準 7 2 5" xfId="87" xr:uid="{00000000-0005-0000-0000-00005F000000}"/>
    <cellStyle name="標準 7 3" xfId="32" xr:uid="{00000000-0005-0000-0000-000060000000}"/>
    <cellStyle name="標準 7 3 2" xfId="42" xr:uid="{00000000-0005-0000-0000-000061000000}"/>
    <cellStyle name="標準 7 3 3" xfId="83" xr:uid="{00000000-0005-0000-0000-000062000000}"/>
    <cellStyle name="標準 7 4" xfId="62" xr:uid="{00000000-0005-0000-0000-000063000000}"/>
    <cellStyle name="標準 7 4 2" xfId="106" xr:uid="{00000000-0005-0000-0000-000064000000}"/>
    <cellStyle name="標準 7 5" xfId="63" xr:uid="{00000000-0005-0000-0000-000065000000}"/>
    <cellStyle name="標準 7 5 2" xfId="107" xr:uid="{00000000-0005-0000-0000-000066000000}"/>
    <cellStyle name="標準 8" xfId="27" xr:uid="{00000000-0005-0000-0000-000067000000}"/>
    <cellStyle name="標準 8 2" xfId="33" xr:uid="{00000000-0005-0000-0000-000068000000}"/>
    <cellStyle name="標準 8 2 2" xfId="84" xr:uid="{00000000-0005-0000-0000-000069000000}"/>
    <cellStyle name="標準 8 3" xfId="64" xr:uid="{00000000-0005-0000-0000-00006A000000}"/>
    <cellStyle name="標準 8 3 2" xfId="108" xr:uid="{00000000-0005-0000-0000-00006B000000}"/>
    <cellStyle name="標準 8 4" xfId="65" xr:uid="{00000000-0005-0000-0000-00006C000000}"/>
    <cellStyle name="標準 8 4 2" xfId="109" xr:uid="{00000000-0005-0000-0000-00006D000000}"/>
    <cellStyle name="標準 9" xfId="28" xr:uid="{00000000-0005-0000-0000-00006E000000}"/>
    <cellStyle name="標準 9 2" xfId="34" xr:uid="{00000000-0005-0000-0000-00006F000000}"/>
    <cellStyle name="標準 9 2 2" xfId="85" xr:uid="{00000000-0005-0000-0000-000070000000}"/>
    <cellStyle name="標準 9 3" xfId="66" xr:uid="{00000000-0005-0000-0000-000071000000}"/>
    <cellStyle name="標準 9 3 2" xfId="110" xr:uid="{00000000-0005-0000-0000-000072000000}"/>
    <cellStyle name="標準 9 4" xfId="67" xr:uid="{00000000-0005-0000-0000-000073000000}"/>
    <cellStyle name="標準 9 4 2" xfId="111" xr:uid="{00000000-0005-0000-0000-000074000000}"/>
    <cellStyle name="표준 2" xfId="74" xr:uid="{00000000-0005-0000-0000-000075000000}"/>
  </cellStyles>
  <dxfs count="0"/>
  <tableStyles count="0" defaultTableStyle="TableStyleMedium2" defaultPivotStyle="PivotStyleLight16"/>
  <colors>
    <mruColors>
      <color rgb="FFFF66FF"/>
      <color rgb="FFCCECFF"/>
      <color rgb="FFFF99CC"/>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2.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3.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4.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5.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6.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7.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8.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9.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drawing1.xml><?xml version="1.0" encoding="utf-8"?>
<xdr:wsDr xmlns:xdr="http://schemas.openxmlformats.org/drawingml/2006/spreadsheetDrawing" xmlns:a="http://schemas.openxmlformats.org/drawingml/2006/main">
  <xdr:twoCellAnchor>
    <xdr:from>
      <xdr:col>15</xdr:col>
      <xdr:colOff>64061</xdr:colOff>
      <xdr:row>12</xdr:row>
      <xdr:rowOff>92822</xdr:rowOff>
    </xdr:from>
    <xdr:to>
      <xdr:col>20</xdr:col>
      <xdr:colOff>557671</xdr:colOff>
      <xdr:row>21</xdr:row>
      <xdr:rowOff>302662</xdr:rowOff>
    </xdr:to>
    <xdr:sp macro="" textlink="">
      <xdr:nvSpPr>
        <xdr:cNvPr id="2" name="角丸四角形 1">
          <a:extLst>
            <a:ext uri="{FF2B5EF4-FFF2-40B4-BE49-F238E27FC236}">
              <a16:creationId xmlns:a16="http://schemas.microsoft.com/office/drawing/2014/main" id="{36B1A91A-681A-4AF6-A8BD-3BB52BD98CFB}"/>
            </a:ext>
          </a:extLst>
        </xdr:cNvPr>
        <xdr:cNvSpPr/>
      </xdr:nvSpPr>
      <xdr:spPr>
        <a:xfrm>
          <a:off x="12838767" y="2378822"/>
          <a:ext cx="3631257" cy="211484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twoCellAnchor>
    <xdr:from>
      <xdr:col>11</xdr:col>
      <xdr:colOff>0</xdr:colOff>
      <xdr:row>2</xdr:row>
      <xdr:rowOff>74705</xdr:rowOff>
    </xdr:from>
    <xdr:to>
      <xdr:col>13</xdr:col>
      <xdr:colOff>366059</xdr:colOff>
      <xdr:row>6</xdr:row>
      <xdr:rowOff>22410</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3177484A-A089-40A6-A5E8-5E9938441CDE}"/>
            </a:ext>
          </a:extLst>
        </xdr:cNvPr>
        <xdr:cNvSpPr/>
      </xdr:nvSpPr>
      <xdr:spPr>
        <a:xfrm>
          <a:off x="10339294" y="493058"/>
          <a:ext cx="1621118" cy="478117"/>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60512</xdr:colOff>
      <xdr:row>65</xdr:row>
      <xdr:rowOff>49866</xdr:rowOff>
    </xdr:from>
    <xdr:to>
      <xdr:col>19</xdr:col>
      <xdr:colOff>269547</xdr:colOff>
      <xdr:row>74</xdr:row>
      <xdr:rowOff>37354</xdr:rowOff>
    </xdr:to>
    <xdr:sp macro="" textlink="">
      <xdr:nvSpPr>
        <xdr:cNvPr id="2" name="角丸四角形 1">
          <a:extLst>
            <a:ext uri="{FF2B5EF4-FFF2-40B4-BE49-F238E27FC236}">
              <a16:creationId xmlns:a16="http://schemas.microsoft.com/office/drawing/2014/main" id="{E1BF9624-A0E1-432A-B1D7-A6B6B151A019}"/>
            </a:ext>
          </a:extLst>
        </xdr:cNvPr>
        <xdr:cNvSpPr/>
      </xdr:nvSpPr>
      <xdr:spPr>
        <a:xfrm>
          <a:off x="9607924" y="12936631"/>
          <a:ext cx="3608152" cy="2079252"/>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twoCellAnchor>
    <xdr:from>
      <xdr:col>12</xdr:col>
      <xdr:colOff>0</xdr:colOff>
      <xdr:row>2</xdr:row>
      <xdr:rowOff>97117</xdr:rowOff>
    </xdr:from>
    <xdr:to>
      <xdr:col>15</xdr:col>
      <xdr:colOff>231588</xdr:colOff>
      <xdr:row>6</xdr:row>
      <xdr:rowOff>89646</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B44D5052-892C-41A8-A336-4DE2783034D4}"/>
            </a:ext>
          </a:extLst>
        </xdr:cNvPr>
        <xdr:cNvSpPr/>
      </xdr:nvSpPr>
      <xdr:spPr>
        <a:xfrm>
          <a:off x="10720294" y="597646"/>
          <a:ext cx="1688353" cy="500529"/>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18</xdr:col>
      <xdr:colOff>269875</xdr:colOff>
      <xdr:row>9</xdr:row>
      <xdr:rowOff>28575</xdr:rowOff>
    </xdr:from>
    <xdr:to>
      <xdr:col>22</xdr:col>
      <xdr:colOff>815646</xdr:colOff>
      <xdr:row>17</xdr:row>
      <xdr:rowOff>166751</xdr:rowOff>
    </xdr:to>
    <xdr:sp macro="" textlink="">
      <xdr:nvSpPr>
        <xdr:cNvPr id="2" name="角丸四角形 1">
          <a:extLst>
            <a:ext uri="{FF2B5EF4-FFF2-40B4-BE49-F238E27FC236}">
              <a16:creationId xmlns:a16="http://schemas.microsoft.com/office/drawing/2014/main" id="{E0A7026D-1355-49AB-83E2-16305F30979E}"/>
            </a:ext>
          </a:extLst>
        </xdr:cNvPr>
        <xdr:cNvSpPr/>
      </xdr:nvSpPr>
      <xdr:spPr>
        <a:xfrm>
          <a:off x="12731750" y="1663700"/>
          <a:ext cx="3577896" cy="2106676"/>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twoCellAnchor>
    <xdr:from>
      <xdr:col>18</xdr:col>
      <xdr:colOff>0</xdr:colOff>
      <xdr:row>2</xdr:row>
      <xdr:rowOff>67234</xdr:rowOff>
    </xdr:from>
    <xdr:to>
      <xdr:col>19</xdr:col>
      <xdr:colOff>500530</xdr:colOff>
      <xdr:row>5</xdr:row>
      <xdr:rowOff>171822</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4A659375-8303-40AF-AC9A-F74F8C57EFB4}"/>
            </a:ext>
          </a:extLst>
        </xdr:cNvPr>
        <xdr:cNvSpPr/>
      </xdr:nvSpPr>
      <xdr:spPr>
        <a:xfrm>
          <a:off x="12550588" y="500528"/>
          <a:ext cx="1494118" cy="493059"/>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13</xdr:col>
      <xdr:colOff>7620</xdr:colOff>
      <xdr:row>64</xdr:row>
      <xdr:rowOff>76200</xdr:rowOff>
    </xdr:from>
    <xdr:to>
      <xdr:col>18</xdr:col>
      <xdr:colOff>0</xdr:colOff>
      <xdr:row>64</xdr:row>
      <xdr:rowOff>76200</xdr:rowOff>
    </xdr:to>
    <xdr:cxnSp macro="">
      <xdr:nvCxnSpPr>
        <xdr:cNvPr id="2" name="直線矢印コネクタ 1">
          <a:extLst>
            <a:ext uri="{FF2B5EF4-FFF2-40B4-BE49-F238E27FC236}">
              <a16:creationId xmlns:a16="http://schemas.microsoft.com/office/drawing/2014/main" id="{00000000-0008-0000-0500-000002000000}"/>
            </a:ext>
          </a:extLst>
        </xdr:cNvPr>
        <xdr:cNvCxnSpPr/>
      </xdr:nvCxnSpPr>
      <xdr:spPr>
        <a:xfrm>
          <a:off x="2087880" y="3901440"/>
          <a:ext cx="944880" cy="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0</xdr:colOff>
      <xdr:row>101</xdr:row>
      <xdr:rowOff>127187</xdr:rowOff>
    </xdr:from>
    <xdr:to>
      <xdr:col>18</xdr:col>
      <xdr:colOff>19137</xdr:colOff>
      <xdr:row>101</xdr:row>
      <xdr:rowOff>127934</xdr:rowOff>
    </xdr:to>
    <xdr:cxnSp macro="">
      <xdr:nvCxnSpPr>
        <xdr:cNvPr id="4" name="直線矢印コネクタ 3">
          <a:extLst>
            <a:ext uri="{FF2B5EF4-FFF2-40B4-BE49-F238E27FC236}">
              <a16:creationId xmlns:a16="http://schemas.microsoft.com/office/drawing/2014/main" id="{00000000-0008-0000-0500-000004000000}"/>
            </a:ext>
          </a:extLst>
        </xdr:cNvPr>
        <xdr:cNvCxnSpPr/>
      </xdr:nvCxnSpPr>
      <xdr:spPr>
        <a:xfrm flipV="1">
          <a:off x="2162735" y="9551334"/>
          <a:ext cx="971637" cy="747"/>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0</xdr:colOff>
      <xdr:row>26</xdr:row>
      <xdr:rowOff>93345</xdr:rowOff>
    </xdr:from>
    <xdr:to>
      <xdr:col>25</xdr:col>
      <xdr:colOff>26831</xdr:colOff>
      <xdr:row>26</xdr:row>
      <xdr:rowOff>100965</xdr:rowOff>
    </xdr:to>
    <xdr:cxnSp macro="">
      <xdr:nvCxnSpPr>
        <xdr:cNvPr id="5" name="直線矢印コネクタ 4">
          <a:extLst>
            <a:ext uri="{FF2B5EF4-FFF2-40B4-BE49-F238E27FC236}">
              <a16:creationId xmlns:a16="http://schemas.microsoft.com/office/drawing/2014/main" id="{00000000-0008-0000-0500-000005000000}"/>
            </a:ext>
          </a:extLst>
        </xdr:cNvPr>
        <xdr:cNvCxnSpPr/>
      </xdr:nvCxnSpPr>
      <xdr:spPr>
        <a:xfrm>
          <a:off x="3368040" y="3415665"/>
          <a:ext cx="855430" cy="762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142501</xdr:colOff>
      <xdr:row>109</xdr:row>
      <xdr:rowOff>53155</xdr:rowOff>
    </xdr:from>
    <xdr:to>
      <xdr:col>17</xdr:col>
      <xdr:colOff>185298</xdr:colOff>
      <xdr:row>109</xdr:row>
      <xdr:rowOff>63315</xdr:rowOff>
    </xdr:to>
    <xdr:cxnSp macro="">
      <xdr:nvCxnSpPr>
        <xdr:cNvPr id="6" name="直線矢印コネクタ 5">
          <a:extLst>
            <a:ext uri="{FF2B5EF4-FFF2-40B4-BE49-F238E27FC236}">
              <a16:creationId xmlns:a16="http://schemas.microsoft.com/office/drawing/2014/main" id="{00000000-0008-0000-0500-000006000000}"/>
            </a:ext>
          </a:extLst>
        </xdr:cNvPr>
        <xdr:cNvCxnSpPr/>
      </xdr:nvCxnSpPr>
      <xdr:spPr>
        <a:xfrm>
          <a:off x="2137148" y="10777184"/>
          <a:ext cx="972885" cy="1016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11206</xdr:colOff>
      <xdr:row>92</xdr:row>
      <xdr:rowOff>70522</xdr:rowOff>
    </xdr:from>
    <xdr:to>
      <xdr:col>18</xdr:col>
      <xdr:colOff>31699</xdr:colOff>
      <xdr:row>92</xdr:row>
      <xdr:rowOff>70522</xdr:rowOff>
    </xdr:to>
    <xdr:cxnSp macro="">
      <xdr:nvCxnSpPr>
        <xdr:cNvPr id="10" name="直線矢印コネクタ 9">
          <a:extLst>
            <a:ext uri="{FF2B5EF4-FFF2-40B4-BE49-F238E27FC236}">
              <a16:creationId xmlns:a16="http://schemas.microsoft.com/office/drawing/2014/main" id="{00000000-0008-0000-0500-00000A000000}"/>
            </a:ext>
          </a:extLst>
        </xdr:cNvPr>
        <xdr:cNvCxnSpPr/>
      </xdr:nvCxnSpPr>
      <xdr:spPr>
        <a:xfrm>
          <a:off x="2173941" y="8071522"/>
          <a:ext cx="972993" cy="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0</xdr:colOff>
      <xdr:row>83</xdr:row>
      <xdr:rowOff>41947</xdr:rowOff>
    </xdr:from>
    <xdr:to>
      <xdr:col>18</xdr:col>
      <xdr:colOff>20493</xdr:colOff>
      <xdr:row>83</xdr:row>
      <xdr:rowOff>44487</xdr:rowOff>
    </xdr:to>
    <xdr:cxnSp macro="">
      <xdr:nvCxnSpPr>
        <xdr:cNvPr id="12" name="直線矢印コネクタ 11">
          <a:extLst>
            <a:ext uri="{FF2B5EF4-FFF2-40B4-BE49-F238E27FC236}">
              <a16:creationId xmlns:a16="http://schemas.microsoft.com/office/drawing/2014/main" id="{00000000-0008-0000-0500-00000C000000}"/>
            </a:ext>
          </a:extLst>
        </xdr:cNvPr>
        <xdr:cNvCxnSpPr/>
      </xdr:nvCxnSpPr>
      <xdr:spPr>
        <a:xfrm>
          <a:off x="2162735" y="6597388"/>
          <a:ext cx="972993" cy="254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154940</xdr:colOff>
      <xdr:row>39</xdr:row>
      <xdr:rowOff>97790</xdr:rowOff>
    </xdr:from>
    <xdr:to>
      <xdr:col>24</xdr:col>
      <xdr:colOff>152400</xdr:colOff>
      <xdr:row>39</xdr:row>
      <xdr:rowOff>101177</xdr:rowOff>
    </xdr:to>
    <xdr:cxnSp macro="">
      <xdr:nvCxnSpPr>
        <xdr:cNvPr id="7" name="直線矢印コネクタ 2">
          <a:extLst>
            <a:ext uri="{FF2B5EF4-FFF2-40B4-BE49-F238E27FC236}">
              <a16:creationId xmlns:a16="http://schemas.microsoft.com/office/drawing/2014/main" id="{DB749862-BEE6-4725-BFD4-183FCDFE25BC}"/>
            </a:ext>
            <a:ext uri="{147F2762-F138-4A5C-976F-8EAC2B608ADB}">
              <a16:predDERef xmlns:a16="http://schemas.microsoft.com/office/drawing/2014/main" pred="{A369DD23-5D70-49AE-824A-29B5B7928E01}"/>
            </a:ext>
          </a:extLst>
        </xdr:cNvPr>
        <xdr:cNvCxnSpPr/>
      </xdr:nvCxnSpPr>
      <xdr:spPr>
        <a:xfrm>
          <a:off x="3326765" y="10318115"/>
          <a:ext cx="807085" cy="3387"/>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182</xdr:colOff>
      <xdr:row>49</xdr:row>
      <xdr:rowOff>121978</xdr:rowOff>
    </xdr:from>
    <xdr:to>
      <xdr:col>24</xdr:col>
      <xdr:colOff>161583</xdr:colOff>
      <xdr:row>49</xdr:row>
      <xdr:rowOff>127058</xdr:rowOff>
    </xdr:to>
    <xdr:cxnSp macro="">
      <xdr:nvCxnSpPr>
        <xdr:cNvPr id="17" name="直線矢印コネクタ 8">
          <a:extLst>
            <a:ext uri="{FF2B5EF4-FFF2-40B4-BE49-F238E27FC236}">
              <a16:creationId xmlns:a16="http://schemas.microsoft.com/office/drawing/2014/main" id="{41129C4E-D7F0-4743-A626-38A5FD1DEAEA}"/>
            </a:ext>
            <a:ext uri="{147F2762-F138-4A5C-976F-8EAC2B608ADB}">
              <a16:predDERef xmlns:a16="http://schemas.microsoft.com/office/drawing/2014/main" pred="{5F1350A3-44DD-499B-9A9E-84B3C1D51D73}"/>
            </a:ext>
          </a:extLst>
        </xdr:cNvPr>
        <xdr:cNvCxnSpPr/>
      </xdr:nvCxnSpPr>
      <xdr:spPr>
        <a:xfrm>
          <a:off x="3333932" y="10513753"/>
          <a:ext cx="809101" cy="508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3628</xdr:colOff>
      <xdr:row>61</xdr:row>
      <xdr:rowOff>75504</xdr:rowOff>
    </xdr:from>
    <xdr:to>
      <xdr:col>25</xdr:col>
      <xdr:colOff>588</xdr:colOff>
      <xdr:row>61</xdr:row>
      <xdr:rowOff>80584</xdr:rowOff>
    </xdr:to>
    <xdr:cxnSp macro="">
      <xdr:nvCxnSpPr>
        <xdr:cNvPr id="18" name="直線矢印コネクタ 10">
          <a:extLst>
            <a:ext uri="{FF2B5EF4-FFF2-40B4-BE49-F238E27FC236}">
              <a16:creationId xmlns:a16="http://schemas.microsoft.com/office/drawing/2014/main" id="{28A0F3C7-EB02-4AD8-9087-DCDA0546B7F3}"/>
            </a:ext>
            <a:ext uri="{147F2762-F138-4A5C-976F-8EAC2B608ADB}">
              <a16:predDERef xmlns:a16="http://schemas.microsoft.com/office/drawing/2014/main" pred="{41129C4E-D7F0-4743-A626-38A5FD1DEAEA}"/>
            </a:ext>
          </a:extLst>
        </xdr:cNvPr>
        <xdr:cNvCxnSpPr/>
      </xdr:nvCxnSpPr>
      <xdr:spPr>
        <a:xfrm>
          <a:off x="3337378" y="12410379"/>
          <a:ext cx="806585" cy="508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2540</xdr:colOff>
      <xdr:row>74</xdr:row>
      <xdr:rowOff>76200</xdr:rowOff>
    </xdr:from>
    <xdr:to>
      <xdr:col>24</xdr:col>
      <xdr:colOff>163717</xdr:colOff>
      <xdr:row>74</xdr:row>
      <xdr:rowOff>78740</xdr:rowOff>
    </xdr:to>
    <xdr:cxnSp macro="">
      <xdr:nvCxnSpPr>
        <xdr:cNvPr id="20" name="直線矢印コネクタ 6">
          <a:extLst>
            <a:ext uri="{FF2B5EF4-FFF2-40B4-BE49-F238E27FC236}">
              <a16:creationId xmlns:a16="http://schemas.microsoft.com/office/drawing/2014/main" id="{DB022105-D0EF-48ED-816F-D368B18BE8F2}"/>
            </a:ext>
            <a:ext uri="{147F2762-F138-4A5C-976F-8EAC2B608ADB}">
              <a16:predDERef xmlns:a16="http://schemas.microsoft.com/office/drawing/2014/main" pred="{28A0F3C7-EB02-4AD8-9087-DCDA0546B7F3}"/>
            </a:ext>
          </a:extLst>
        </xdr:cNvPr>
        <xdr:cNvCxnSpPr/>
      </xdr:nvCxnSpPr>
      <xdr:spPr>
        <a:xfrm flipV="1">
          <a:off x="3336290" y="16106775"/>
          <a:ext cx="808877" cy="254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161290</xdr:colOff>
      <xdr:row>94</xdr:row>
      <xdr:rowOff>85090</xdr:rowOff>
    </xdr:from>
    <xdr:to>
      <xdr:col>25</xdr:col>
      <xdr:colOff>6350</xdr:colOff>
      <xdr:row>94</xdr:row>
      <xdr:rowOff>88900</xdr:rowOff>
    </xdr:to>
    <xdr:cxnSp macro="">
      <xdr:nvCxnSpPr>
        <xdr:cNvPr id="22" name="直線矢印コネクタ 6">
          <a:extLst>
            <a:ext uri="{FF2B5EF4-FFF2-40B4-BE49-F238E27FC236}">
              <a16:creationId xmlns:a16="http://schemas.microsoft.com/office/drawing/2014/main" id="{9C2D0D53-1D0F-4481-86B7-E49D79207FF3}"/>
            </a:ext>
            <a:ext uri="{147F2762-F138-4A5C-976F-8EAC2B608ADB}">
              <a16:predDERef xmlns:a16="http://schemas.microsoft.com/office/drawing/2014/main" pred="{DB022105-D0EF-48ED-816F-D368B18BE8F2}"/>
            </a:ext>
          </a:extLst>
        </xdr:cNvPr>
        <xdr:cNvCxnSpPr/>
      </xdr:nvCxnSpPr>
      <xdr:spPr>
        <a:xfrm>
          <a:off x="3514090" y="15413990"/>
          <a:ext cx="873760" cy="381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0</xdr:colOff>
      <xdr:row>5</xdr:row>
      <xdr:rowOff>0</xdr:rowOff>
    </xdr:from>
    <xdr:to>
      <xdr:col>50</xdr:col>
      <xdr:colOff>95250</xdr:colOff>
      <xdr:row>7</xdr:row>
      <xdr:rowOff>146050</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A3C5BDAE-C762-454D-97DC-524F0F2BB625}"/>
            </a:ext>
          </a:extLst>
        </xdr:cNvPr>
        <xdr:cNvSpPr/>
      </xdr:nvSpPr>
      <xdr:spPr>
        <a:xfrm>
          <a:off x="7124700" y="730250"/>
          <a:ext cx="1714500" cy="482600"/>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17</xdr:col>
      <xdr:colOff>0</xdr:colOff>
      <xdr:row>3</xdr:row>
      <xdr:rowOff>231587</xdr:rowOff>
    </xdr:from>
    <xdr:to>
      <xdr:col>19</xdr:col>
      <xdr:colOff>470647</xdr:colOff>
      <xdr:row>6</xdr:row>
      <xdr:rowOff>186764</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95DE6162-5A2B-43C8-BB7F-0CB519B113E0}"/>
            </a:ext>
          </a:extLst>
        </xdr:cNvPr>
        <xdr:cNvSpPr/>
      </xdr:nvSpPr>
      <xdr:spPr>
        <a:xfrm>
          <a:off x="15075647" y="814293"/>
          <a:ext cx="1725706" cy="493059"/>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19</xdr:col>
      <xdr:colOff>0</xdr:colOff>
      <xdr:row>5</xdr:row>
      <xdr:rowOff>612587</xdr:rowOff>
    </xdr:from>
    <xdr:to>
      <xdr:col>20</xdr:col>
      <xdr:colOff>948764</xdr:colOff>
      <xdr:row>7</xdr:row>
      <xdr:rowOff>209176</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9FD30B27-52B2-4595-9C3B-527BEAF39BE5}"/>
            </a:ext>
          </a:extLst>
        </xdr:cNvPr>
        <xdr:cNvSpPr/>
      </xdr:nvSpPr>
      <xdr:spPr>
        <a:xfrm>
          <a:off x="18624176" y="1516528"/>
          <a:ext cx="1905000" cy="560295"/>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23</xdr:col>
      <xdr:colOff>0</xdr:colOff>
      <xdr:row>10</xdr:row>
      <xdr:rowOff>0</xdr:rowOff>
    </xdr:from>
    <xdr:to>
      <xdr:col>26</xdr:col>
      <xdr:colOff>472746</xdr:colOff>
      <xdr:row>15</xdr:row>
      <xdr:rowOff>335026</xdr:rowOff>
    </xdr:to>
    <xdr:sp macro="" textlink="">
      <xdr:nvSpPr>
        <xdr:cNvPr id="2" name="角丸四角形 1">
          <a:extLst>
            <a:ext uri="{FF2B5EF4-FFF2-40B4-BE49-F238E27FC236}">
              <a16:creationId xmlns:a16="http://schemas.microsoft.com/office/drawing/2014/main" id="{2F88A20D-9540-4B13-A563-15C0C534E8A2}"/>
            </a:ext>
          </a:extLst>
        </xdr:cNvPr>
        <xdr:cNvSpPr/>
      </xdr:nvSpPr>
      <xdr:spPr>
        <a:xfrm>
          <a:off x="23177500" y="2508250"/>
          <a:ext cx="3568371" cy="216065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twoCellAnchor>
    <xdr:from>
      <xdr:col>23</xdr:col>
      <xdr:colOff>0</xdr:colOff>
      <xdr:row>5</xdr:row>
      <xdr:rowOff>0</xdr:rowOff>
    </xdr:from>
    <xdr:to>
      <xdr:col>25</xdr:col>
      <xdr:colOff>281214</xdr:colOff>
      <xdr:row>7</xdr:row>
      <xdr:rowOff>45357</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A9018F15-35AC-4CA6-84A8-032E55EFE498}"/>
            </a:ext>
          </a:extLst>
        </xdr:cNvPr>
        <xdr:cNvSpPr/>
      </xdr:nvSpPr>
      <xdr:spPr>
        <a:xfrm>
          <a:off x="27976286" y="934357"/>
          <a:ext cx="1932214" cy="544286"/>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23</xdr:col>
      <xdr:colOff>0</xdr:colOff>
      <xdr:row>9</xdr:row>
      <xdr:rowOff>0</xdr:rowOff>
    </xdr:from>
    <xdr:to>
      <xdr:col>26</xdr:col>
      <xdr:colOff>462644</xdr:colOff>
      <xdr:row>15</xdr:row>
      <xdr:rowOff>151742</xdr:rowOff>
    </xdr:to>
    <xdr:sp macro="" textlink="">
      <xdr:nvSpPr>
        <xdr:cNvPr id="2" name="角丸四角形 1">
          <a:extLst>
            <a:ext uri="{FF2B5EF4-FFF2-40B4-BE49-F238E27FC236}">
              <a16:creationId xmlns:a16="http://schemas.microsoft.com/office/drawing/2014/main" id="{8133D565-5837-4D9E-9702-9A071BFD4DCF}"/>
            </a:ext>
          </a:extLst>
        </xdr:cNvPr>
        <xdr:cNvSpPr/>
      </xdr:nvSpPr>
      <xdr:spPr>
        <a:xfrm>
          <a:off x="17803091" y="2586182"/>
          <a:ext cx="3568371" cy="216065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twoCellAnchor>
    <xdr:from>
      <xdr:col>23</xdr:col>
      <xdr:colOff>0</xdr:colOff>
      <xdr:row>3</xdr:row>
      <xdr:rowOff>0</xdr:rowOff>
    </xdr:from>
    <xdr:to>
      <xdr:col>25</xdr:col>
      <xdr:colOff>97118</xdr:colOff>
      <xdr:row>5</xdr:row>
      <xdr:rowOff>201706</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70AD9661-6E44-439F-BA99-B270DAE7DE09}"/>
            </a:ext>
          </a:extLst>
        </xdr:cNvPr>
        <xdr:cNvSpPr/>
      </xdr:nvSpPr>
      <xdr:spPr>
        <a:xfrm>
          <a:off x="20559059" y="590176"/>
          <a:ext cx="1755588" cy="575236"/>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19</xdr:col>
      <xdr:colOff>0</xdr:colOff>
      <xdr:row>8</xdr:row>
      <xdr:rowOff>0</xdr:rowOff>
    </xdr:from>
    <xdr:to>
      <xdr:col>24</xdr:col>
      <xdr:colOff>430724</xdr:colOff>
      <xdr:row>19</xdr:row>
      <xdr:rowOff>24063</xdr:rowOff>
    </xdr:to>
    <xdr:sp macro="" textlink="">
      <xdr:nvSpPr>
        <xdr:cNvPr id="2" name="角丸四角形 1">
          <a:extLst>
            <a:ext uri="{FF2B5EF4-FFF2-40B4-BE49-F238E27FC236}">
              <a16:creationId xmlns:a16="http://schemas.microsoft.com/office/drawing/2014/main" id="{27C690CC-6477-4790-8781-A6C39328F5CD}"/>
            </a:ext>
          </a:extLst>
        </xdr:cNvPr>
        <xdr:cNvSpPr/>
      </xdr:nvSpPr>
      <xdr:spPr>
        <a:xfrm>
          <a:off x="14313647" y="1501588"/>
          <a:ext cx="3568371" cy="216065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twoCellAnchor>
    <xdr:from>
      <xdr:col>19</xdr:col>
      <xdr:colOff>0</xdr:colOff>
      <xdr:row>3</xdr:row>
      <xdr:rowOff>0</xdr:rowOff>
    </xdr:from>
    <xdr:to>
      <xdr:col>21</xdr:col>
      <xdr:colOff>485588</xdr:colOff>
      <xdr:row>4</xdr:row>
      <xdr:rowOff>321235</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A32B9395-E92B-4E63-B856-F47F8746923D}"/>
            </a:ext>
          </a:extLst>
        </xdr:cNvPr>
        <xdr:cNvSpPr/>
      </xdr:nvSpPr>
      <xdr:spPr>
        <a:xfrm>
          <a:off x="14552706" y="597647"/>
          <a:ext cx="1740647" cy="537882"/>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MOFN0398\Downloads\109_&#27096;&#24335;A&#65288;&#28023;&#22806;&#20379;&#32102;&#32773;&#65289;.xlsx" TargetMode="External"/><Relationship Id="rId1" Type="http://schemas.openxmlformats.org/officeDocument/2006/relationships/externalLinkPath" Target="/Users/MOFN0398/Downloads/109_&#27096;&#24335;A&#65288;&#28023;&#22806;&#20379;&#32102;&#32773;&#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開示版説明"/>
      <sheetName val="様式一覧表"/>
      <sheetName val="添付資料一覧表"/>
      <sheetName val="様式A-1-6"/>
      <sheetName val="様式A-1-6 (開示版)"/>
      <sheetName val="様式A-1-7"/>
      <sheetName val="様式A-1-7 (開示版)"/>
      <sheetName val="様式A-3-2-2"/>
      <sheetName val="様式A-3-2-2 (開示版)"/>
      <sheetName val="様式A-4-2"/>
      <sheetName val="様式A-5-2"/>
      <sheetName val="様式A-6-1"/>
      <sheetName val="様式A-7-2"/>
      <sheetName val="様式A-7-2 (開示版)"/>
      <sheetName val="様式A-7-3"/>
      <sheetName val="様式A-7-3 (開示版)"/>
      <sheetName val="様式A-8-1"/>
      <sheetName val="様式A-8-1 (開示版)"/>
      <sheetName val="コード"/>
    </sheetNames>
    <sheetDataSet>
      <sheetData sheetId="0"/>
      <sheetData sheetId="1"/>
      <sheetData sheetId="2"/>
      <sheetData sheetId="3">
        <row r="17">
          <cell r="F17" t="str">
            <v/>
          </cell>
          <cell r="G17" t="str">
            <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243092-7A25-4171-8797-9E662B22C5E8}">
  <sheetPr>
    <tabColor rgb="FF92D050"/>
  </sheetPr>
  <dimension ref="A1:P29"/>
  <sheetViews>
    <sheetView showGridLines="0" view="pageBreakPreview" zoomScaleNormal="100" zoomScaleSheetLayoutView="100" workbookViewId="0">
      <selection activeCell="E8" sqref="E8"/>
    </sheetView>
  </sheetViews>
  <sheetFormatPr defaultColWidth="9" defaultRowHeight="13.5"/>
  <cols>
    <col min="1" max="1" width="1.5" style="378" customWidth="1"/>
    <col min="2" max="2" width="9" style="378"/>
    <col min="3" max="3" width="29" style="378" customWidth="1"/>
    <col min="4" max="4" width="11.5" style="378" customWidth="1"/>
    <col min="5" max="5" width="45.5" style="378" customWidth="1"/>
    <col min="6" max="6" width="22" style="378" customWidth="1"/>
    <col min="7" max="7" width="2" style="378" customWidth="1"/>
    <col min="8" max="16384" width="9" style="378"/>
  </cols>
  <sheetData>
    <row r="1" spans="1:16" s="369" customFormat="1" ht="23.85" customHeight="1">
      <c r="B1" s="710" t="s">
        <v>0</v>
      </c>
      <c r="C1" s="711"/>
      <c r="D1" s="711"/>
      <c r="E1" s="712"/>
      <c r="F1" s="370"/>
    </row>
    <row r="2" spans="1:16" s="369" customFormat="1" ht="15.75" customHeight="1">
      <c r="B2" s="371" t="s">
        <v>1</v>
      </c>
      <c r="C2" s="372"/>
      <c r="D2" s="372"/>
      <c r="E2" s="372"/>
      <c r="F2" s="372"/>
    </row>
    <row r="3" spans="1:16" s="369" customFormat="1" ht="15.75" customHeight="1">
      <c r="B3" s="371"/>
      <c r="C3" s="372"/>
      <c r="D3" s="372"/>
      <c r="E3" s="372"/>
      <c r="F3" s="372"/>
    </row>
    <row r="4" spans="1:16" s="369" customFormat="1" ht="15" customHeight="1">
      <c r="B4" s="713" t="s">
        <v>2</v>
      </c>
      <c r="C4" s="714"/>
      <c r="D4" s="714"/>
      <c r="E4" s="714"/>
      <c r="F4" s="715"/>
    </row>
    <row r="5" spans="1:16" s="374" customFormat="1" ht="15" customHeight="1">
      <c r="A5" s="373"/>
      <c r="B5" s="716"/>
      <c r="C5" s="717"/>
      <c r="D5" s="717"/>
      <c r="E5" s="717"/>
      <c r="F5" s="718"/>
      <c r="P5" s="218"/>
    </row>
    <row r="6" spans="1:16" s="61" customFormat="1" ht="15" customHeight="1">
      <c r="B6" s="716"/>
      <c r="C6" s="717"/>
      <c r="D6" s="717"/>
      <c r="E6" s="717"/>
      <c r="F6" s="718"/>
      <c r="G6" s="62"/>
      <c r="H6" s="62"/>
      <c r="I6" s="62"/>
      <c r="J6" s="62"/>
      <c r="K6" s="62"/>
      <c r="L6" s="63"/>
    </row>
    <row r="7" spans="1:16" s="61" customFormat="1" ht="38.85" customHeight="1">
      <c r="B7" s="719"/>
      <c r="C7" s="720"/>
      <c r="D7" s="720"/>
      <c r="E7" s="720"/>
      <c r="F7" s="721"/>
      <c r="G7" s="375"/>
      <c r="H7" s="375"/>
      <c r="I7" s="62"/>
      <c r="J7" s="62"/>
      <c r="K7" s="62"/>
      <c r="L7" s="62"/>
      <c r="M7" s="62"/>
      <c r="N7" s="63"/>
    </row>
    <row r="8" spans="1:16" s="61" customFormat="1" ht="21" customHeight="1">
      <c r="B8" s="376"/>
      <c r="C8" s="376"/>
      <c r="D8" s="376"/>
      <c r="E8" s="376"/>
      <c r="F8" s="376"/>
      <c r="G8" s="375"/>
      <c r="H8" s="375"/>
      <c r="I8" s="62"/>
      <c r="J8" s="62"/>
      <c r="K8" s="62"/>
      <c r="L8" s="62"/>
      <c r="M8" s="62"/>
      <c r="N8" s="63"/>
    </row>
    <row r="9" spans="1:16" s="61" customFormat="1" ht="15" customHeight="1">
      <c r="B9" s="377" t="s">
        <v>3</v>
      </c>
      <c r="C9" s="376"/>
      <c r="D9" s="376"/>
      <c r="E9" s="376"/>
      <c r="F9" s="376"/>
      <c r="G9" s="269"/>
      <c r="H9" s="269"/>
      <c r="I9" s="62"/>
      <c r="J9" s="62"/>
      <c r="K9" s="62"/>
      <c r="L9" s="62"/>
      <c r="M9" s="62"/>
      <c r="N9" s="63"/>
    </row>
    <row r="10" spans="1:16" s="61" customFormat="1" ht="7.5" customHeight="1">
      <c r="B10" s="372"/>
      <c r="C10" s="372"/>
      <c r="D10" s="372"/>
      <c r="E10" s="372"/>
      <c r="F10" s="372"/>
      <c r="G10" s="269"/>
      <c r="H10" s="269"/>
      <c r="I10" s="62"/>
      <c r="J10" s="62"/>
      <c r="K10" s="62"/>
      <c r="L10" s="62"/>
      <c r="M10" s="62"/>
      <c r="N10" s="63"/>
    </row>
    <row r="11" spans="1:16" s="369" customFormat="1" ht="12.75" customHeight="1">
      <c r="B11" s="709" t="s">
        <v>4</v>
      </c>
      <c r="C11" s="709"/>
      <c r="D11" s="709"/>
      <c r="E11" s="709"/>
      <c r="F11" s="709"/>
    </row>
    <row r="12" spans="1:16" s="369" customFormat="1" ht="12.75" customHeight="1">
      <c r="B12" s="709"/>
      <c r="C12" s="709"/>
      <c r="D12" s="709"/>
      <c r="E12" s="709"/>
      <c r="F12" s="709"/>
    </row>
    <row r="13" spans="1:16" s="369" customFormat="1" ht="12.75" customHeight="1">
      <c r="B13" s="709"/>
      <c r="C13" s="709"/>
      <c r="D13" s="709"/>
      <c r="E13" s="709"/>
      <c r="F13" s="709"/>
    </row>
    <row r="14" spans="1:16" ht="12.75" customHeight="1">
      <c r="B14" s="709"/>
      <c r="C14" s="709"/>
      <c r="D14" s="709"/>
      <c r="E14" s="709"/>
      <c r="F14" s="709"/>
    </row>
    <row r="15" spans="1:16" ht="12.75" customHeight="1">
      <c r="B15" s="709"/>
      <c r="C15" s="709"/>
      <c r="D15" s="709"/>
      <c r="E15" s="709"/>
      <c r="F15" s="709"/>
    </row>
    <row r="16" spans="1:16" ht="20.85" customHeight="1">
      <c r="B16" s="709" t="s">
        <v>5</v>
      </c>
      <c r="C16" s="709"/>
      <c r="D16" s="709"/>
      <c r="E16" s="709"/>
      <c r="F16" s="709"/>
    </row>
    <row r="17" spans="2:6" ht="36.6" customHeight="1">
      <c r="B17" s="709"/>
      <c r="C17" s="709"/>
      <c r="D17" s="709"/>
      <c r="E17" s="709"/>
      <c r="F17" s="709"/>
    </row>
    <row r="18" spans="2:6" ht="15" customHeight="1">
      <c r="B18" s="722" t="s">
        <v>584</v>
      </c>
      <c r="C18" s="722"/>
      <c r="D18" s="722"/>
      <c r="E18" s="722"/>
      <c r="F18" s="722"/>
    </row>
    <row r="19" spans="2:6" ht="36.6" customHeight="1">
      <c r="B19" s="722"/>
      <c r="C19" s="722"/>
      <c r="D19" s="722"/>
      <c r="E19" s="722"/>
      <c r="F19" s="722"/>
    </row>
    <row r="20" spans="2:6" ht="12.75" customHeight="1">
      <c r="B20" s="709" t="s">
        <v>6</v>
      </c>
      <c r="C20" s="709"/>
      <c r="D20" s="709"/>
      <c r="E20" s="709"/>
      <c r="F20" s="709"/>
    </row>
    <row r="21" spans="2:6" ht="12.75" customHeight="1">
      <c r="B21" s="709"/>
      <c r="C21" s="709"/>
      <c r="D21" s="709"/>
      <c r="E21" s="709"/>
      <c r="F21" s="709"/>
    </row>
    <row r="22" spans="2:6" ht="12.75" customHeight="1">
      <c r="B22" s="709"/>
      <c r="C22" s="709"/>
      <c r="D22" s="709"/>
      <c r="E22" s="709"/>
      <c r="F22" s="709"/>
    </row>
    <row r="23" spans="2:6" ht="12.75" customHeight="1">
      <c r="B23" s="709"/>
      <c r="C23" s="709"/>
      <c r="D23" s="709"/>
      <c r="E23" s="709"/>
      <c r="F23" s="709"/>
    </row>
    <row r="24" spans="2:6" ht="15" customHeight="1">
      <c r="B24" s="709" t="s">
        <v>7</v>
      </c>
      <c r="C24" s="709"/>
      <c r="D24" s="709"/>
      <c r="E24" s="709"/>
      <c r="F24" s="709"/>
    </row>
    <row r="25" spans="2:6" ht="15" customHeight="1">
      <c r="B25" s="709"/>
      <c r="C25" s="709"/>
      <c r="D25" s="709"/>
      <c r="E25" s="709"/>
      <c r="F25" s="709"/>
    </row>
    <row r="26" spans="2:6" ht="15" customHeight="1">
      <c r="B26" s="709" t="s">
        <v>8</v>
      </c>
      <c r="C26" s="709"/>
      <c r="D26" s="709"/>
      <c r="E26" s="709"/>
      <c r="F26" s="709"/>
    </row>
    <row r="27" spans="2:6" ht="15" customHeight="1">
      <c r="B27" s="709"/>
      <c r="C27" s="709"/>
      <c r="D27" s="709"/>
      <c r="E27" s="709"/>
      <c r="F27" s="709"/>
    </row>
    <row r="28" spans="2:6" ht="15" customHeight="1"/>
    <row r="29" spans="2:6">
      <c r="B29" s="707" t="s">
        <v>585</v>
      </c>
      <c r="C29" s="708"/>
      <c r="D29" s="708"/>
    </row>
  </sheetData>
  <mergeCells count="9">
    <mergeCell ref="B29:D29"/>
    <mergeCell ref="B24:F25"/>
    <mergeCell ref="B26:F27"/>
    <mergeCell ref="B1:E1"/>
    <mergeCell ref="B4:F7"/>
    <mergeCell ref="B11:F15"/>
    <mergeCell ref="B16:F17"/>
    <mergeCell ref="B18:F19"/>
    <mergeCell ref="B20:F23"/>
  </mergeCells>
  <phoneticPr fontId="10"/>
  <printOptions horizontalCentered="1"/>
  <pageMargins left="0.23622047244094491" right="0.23622047244094491" top="0.74803149606299213" bottom="0.74803149606299213" header="0.31496062992125984" footer="0.31496062992125984"/>
  <pageSetup paperSize="9" scale="105"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pageSetUpPr fitToPage="1"/>
  </sheetPr>
  <dimension ref="A1:AQ121"/>
  <sheetViews>
    <sheetView showGridLines="0" view="pageBreakPreview" topLeftCell="A18" zoomScale="85" zoomScaleNormal="100" zoomScaleSheetLayoutView="85" workbookViewId="0">
      <selection activeCell="N21" sqref="N21"/>
    </sheetView>
  </sheetViews>
  <sheetFormatPr defaultColWidth="8.875" defaultRowHeight="13.5"/>
  <cols>
    <col min="1" max="13" width="2.5" style="6" customWidth="1"/>
    <col min="14" max="18" width="2.75" style="6" customWidth="1"/>
    <col min="19" max="47" width="2.5" style="6" customWidth="1"/>
    <col min="48" max="90" width="2.875" style="6" customWidth="1"/>
    <col min="91" max="16384" width="8.875" style="6"/>
  </cols>
  <sheetData>
    <row r="1" spans="1:43" ht="17.25">
      <c r="A1" s="58"/>
      <c r="B1" s="215" t="str">
        <f>コード!$A$1</f>
        <v>溶融亜鉛めっき鋼帯及び鋼板（海外供給者）</v>
      </c>
    </row>
    <row r="2" spans="1:43" ht="14.25">
      <c r="B2" s="6" t="s">
        <v>278</v>
      </c>
    </row>
    <row r="3" spans="1:43" ht="5.65" customHeight="1" thickBot="1"/>
    <row r="4" spans="1:43" ht="17.100000000000001" customHeight="1" thickBot="1">
      <c r="B4" s="1014" t="s">
        <v>279</v>
      </c>
      <c r="C4" s="1015"/>
      <c r="D4" s="1015"/>
      <c r="E4" s="1015"/>
      <c r="F4" s="1015"/>
      <c r="G4" s="1015"/>
      <c r="H4" s="1015"/>
      <c r="I4" s="1015"/>
      <c r="J4" s="1015"/>
      <c r="K4" s="1015"/>
      <c r="L4" s="1016"/>
      <c r="M4" s="1017" t="str">
        <f>IF(様式一覧表!D5="","",様式一覧表!D5)</f>
        <v/>
      </c>
      <c r="N4" s="1018"/>
      <c r="O4" s="1018"/>
      <c r="P4" s="1018"/>
      <c r="Q4" s="1018"/>
      <c r="R4" s="1018"/>
      <c r="S4" s="1018"/>
      <c r="T4" s="1018"/>
      <c r="U4" s="1018"/>
      <c r="V4" s="1018"/>
      <c r="W4" s="1018"/>
      <c r="X4" s="1018"/>
      <c r="Y4" s="1018"/>
      <c r="Z4" s="1018"/>
      <c r="AA4" s="1018"/>
      <c r="AB4" s="1019"/>
      <c r="AQ4" s="533"/>
    </row>
    <row r="5" spans="1:43" ht="4.5" customHeight="1">
      <c r="B5" s="190"/>
      <c r="C5" s="190"/>
      <c r="D5" s="190"/>
      <c r="E5" s="190"/>
      <c r="F5" s="199"/>
      <c r="G5" s="199"/>
      <c r="H5" s="199"/>
      <c r="I5" s="199"/>
      <c r="J5" s="199"/>
      <c r="K5" s="199"/>
      <c r="L5" s="199"/>
      <c r="M5" s="199"/>
      <c r="N5" s="199"/>
      <c r="O5" s="199"/>
      <c r="P5" s="199"/>
      <c r="Q5" s="199"/>
      <c r="R5" s="199"/>
      <c r="S5" s="199"/>
    </row>
    <row r="6" spans="1:43" ht="13.15" customHeight="1">
      <c r="B6" s="338" t="s">
        <v>280</v>
      </c>
      <c r="C6" s="30"/>
      <c r="D6" s="30"/>
      <c r="E6" s="30"/>
      <c r="F6" s="30"/>
      <c r="G6" s="30"/>
      <c r="H6" s="30"/>
      <c r="I6" s="30"/>
      <c r="J6" s="30"/>
      <c r="K6" s="30"/>
      <c r="N6" s="30"/>
      <c r="O6" s="30"/>
      <c r="P6" s="30"/>
      <c r="Q6" s="30"/>
      <c r="R6" s="30"/>
      <c r="S6" s="30"/>
      <c r="T6" s="30"/>
      <c r="U6" s="30"/>
      <c r="V6" s="30"/>
      <c r="W6" s="30"/>
      <c r="X6" s="30"/>
      <c r="Y6" s="30"/>
      <c r="Z6" s="30"/>
      <c r="AA6" s="30"/>
      <c r="AB6" s="30"/>
      <c r="AC6" s="30"/>
      <c r="AD6" s="30"/>
      <c r="AE6" s="30"/>
      <c r="AF6" s="30"/>
      <c r="AG6" s="30"/>
      <c r="AH6" s="30"/>
      <c r="AI6" s="30"/>
      <c r="AJ6" s="30"/>
      <c r="AK6" s="30"/>
      <c r="AL6" s="30"/>
    </row>
    <row r="7" spans="1:43" ht="13.5" customHeight="1">
      <c r="B7" s="191" t="s">
        <v>281</v>
      </c>
      <c r="C7" s="192"/>
      <c r="D7" s="192"/>
      <c r="E7" s="192"/>
      <c r="F7" s="192"/>
      <c r="G7" s="192"/>
      <c r="H7" s="192"/>
      <c r="I7" s="192"/>
      <c r="J7" s="192"/>
      <c r="K7" s="192"/>
      <c r="L7" s="192"/>
      <c r="M7" s="193"/>
      <c r="N7" s="192"/>
      <c r="O7" s="192"/>
      <c r="P7" s="192"/>
      <c r="Q7" s="192"/>
      <c r="R7" s="192"/>
      <c r="S7" s="192"/>
      <c r="T7" s="192"/>
      <c r="U7" s="192"/>
      <c r="V7" s="192"/>
      <c r="W7" s="192"/>
      <c r="X7" s="192"/>
      <c r="Y7" s="192"/>
      <c r="Z7" s="192"/>
      <c r="AA7" s="192"/>
      <c r="AB7" s="192"/>
      <c r="AC7" s="192"/>
      <c r="AD7" s="192"/>
      <c r="AE7" s="192"/>
      <c r="AF7" s="192"/>
      <c r="AG7" s="192"/>
      <c r="AH7" s="192"/>
      <c r="AI7" s="192"/>
      <c r="AJ7" s="192"/>
      <c r="AK7" s="192"/>
      <c r="AL7" s="194"/>
    </row>
    <row r="8" spans="1:43" ht="15" customHeight="1">
      <c r="B8" s="195" t="s">
        <v>282</v>
      </c>
      <c r="D8" s="19"/>
      <c r="E8" s="1027" t="s">
        <v>283</v>
      </c>
      <c r="F8" s="1027"/>
      <c r="G8" s="1027"/>
      <c r="H8" s="1027"/>
      <c r="I8" s="1027"/>
      <c r="J8" s="1027"/>
      <c r="K8" s="1027"/>
      <c r="L8" s="1027"/>
      <c r="M8" s="1027"/>
      <c r="N8" s="1027"/>
      <c r="O8" s="1027"/>
      <c r="P8" s="1027"/>
      <c r="Q8" s="1027"/>
      <c r="R8" s="1027"/>
      <c r="S8" s="1027"/>
      <c r="T8" s="1027"/>
      <c r="U8" s="1027"/>
      <c r="V8" s="1027"/>
      <c r="W8" s="1027"/>
      <c r="X8" s="1027"/>
      <c r="Y8" s="1027"/>
      <c r="Z8" s="1027"/>
      <c r="AA8" s="1027"/>
      <c r="AB8" s="1027"/>
      <c r="AC8" s="1027"/>
      <c r="AD8" s="1027"/>
      <c r="AE8" s="1027"/>
      <c r="AF8" s="1027"/>
      <c r="AG8" s="1027"/>
      <c r="AH8" s="1027"/>
      <c r="AI8" s="1027"/>
      <c r="AJ8" s="1027"/>
      <c r="AK8" s="1027"/>
      <c r="AL8" s="1028"/>
    </row>
    <row r="9" spans="1:43" ht="12" customHeight="1">
      <c r="B9" s="195"/>
      <c r="D9" s="19"/>
      <c r="E9" s="1027"/>
      <c r="F9" s="1027"/>
      <c r="G9" s="1027"/>
      <c r="H9" s="1027"/>
      <c r="I9" s="1027"/>
      <c r="J9" s="1027"/>
      <c r="K9" s="1027"/>
      <c r="L9" s="1027"/>
      <c r="M9" s="1027"/>
      <c r="N9" s="1027"/>
      <c r="O9" s="1027"/>
      <c r="P9" s="1027"/>
      <c r="Q9" s="1027"/>
      <c r="R9" s="1027"/>
      <c r="S9" s="1027"/>
      <c r="T9" s="1027"/>
      <c r="U9" s="1027"/>
      <c r="V9" s="1027"/>
      <c r="W9" s="1027"/>
      <c r="X9" s="1027"/>
      <c r="Y9" s="1027"/>
      <c r="Z9" s="1027"/>
      <c r="AA9" s="1027"/>
      <c r="AB9" s="1027"/>
      <c r="AC9" s="1027"/>
      <c r="AD9" s="1027"/>
      <c r="AE9" s="1027"/>
      <c r="AF9" s="1027"/>
      <c r="AG9" s="1027"/>
      <c r="AH9" s="1027"/>
      <c r="AI9" s="1027"/>
      <c r="AJ9" s="1027"/>
      <c r="AK9" s="1027"/>
      <c r="AL9" s="1028"/>
    </row>
    <row r="10" spans="1:43" ht="15" customHeight="1">
      <c r="B10" s="195" t="s">
        <v>284</v>
      </c>
      <c r="D10" s="29"/>
      <c r="E10" s="1020" t="s">
        <v>285</v>
      </c>
      <c r="F10" s="1020"/>
      <c r="G10" s="1020"/>
      <c r="H10" s="1020"/>
      <c r="I10" s="1020"/>
      <c r="J10" s="1020"/>
      <c r="K10" s="1020"/>
      <c r="L10" s="1020"/>
      <c r="M10" s="1020"/>
      <c r="N10" s="1020"/>
      <c r="O10" s="1020"/>
      <c r="P10" s="1020"/>
      <c r="Q10" s="1020"/>
      <c r="R10" s="1020"/>
      <c r="S10" s="1020"/>
      <c r="T10" s="1020"/>
      <c r="U10" s="1020"/>
      <c r="V10" s="1020"/>
      <c r="W10" s="1020"/>
      <c r="X10" s="1020"/>
      <c r="Y10" s="1020"/>
      <c r="Z10" s="1020"/>
      <c r="AA10" s="1020"/>
      <c r="AB10" s="1020"/>
      <c r="AC10" s="1020"/>
      <c r="AD10" s="1020"/>
      <c r="AE10" s="1020"/>
      <c r="AF10" s="1020"/>
      <c r="AG10" s="1020"/>
      <c r="AH10" s="1020"/>
      <c r="AI10" s="1020"/>
      <c r="AJ10" s="1020"/>
      <c r="AK10" s="1020"/>
      <c r="AL10" s="1021"/>
    </row>
    <row r="11" spans="1:43" ht="15" customHeight="1">
      <c r="B11" s="195" t="s">
        <v>286</v>
      </c>
      <c r="D11" s="19"/>
      <c r="E11" s="1022" t="s">
        <v>287</v>
      </c>
      <c r="F11" s="1023"/>
      <c r="G11" s="1023"/>
      <c r="H11" s="1023"/>
      <c r="I11" s="1023"/>
      <c r="J11" s="1023"/>
      <c r="K11" s="1023"/>
      <c r="L11" s="1023"/>
      <c r="M11" s="1023"/>
      <c r="N11" s="1023"/>
      <c r="O11" s="1023"/>
      <c r="P11" s="1023"/>
      <c r="Q11" s="1023"/>
      <c r="R11" s="1023"/>
      <c r="S11" s="1023"/>
      <c r="T11" s="1023"/>
      <c r="U11" s="1023"/>
      <c r="V11" s="1023"/>
      <c r="W11" s="1023"/>
      <c r="X11" s="1023"/>
      <c r="Y11" s="1023"/>
      <c r="Z11" s="1023"/>
      <c r="AA11" s="1023"/>
      <c r="AB11" s="1023"/>
      <c r="AC11" s="1023"/>
      <c r="AD11" s="1023"/>
      <c r="AE11" s="1023"/>
      <c r="AF11" s="1023"/>
      <c r="AG11" s="1023"/>
      <c r="AH11" s="1023"/>
      <c r="AI11" s="1023"/>
      <c r="AJ11" s="1023"/>
      <c r="AK11" s="1023"/>
      <c r="AL11" s="1024"/>
    </row>
    <row r="12" spans="1:43" ht="15" customHeight="1">
      <c r="B12" s="195"/>
      <c r="D12" s="19"/>
      <c r="E12" s="1022"/>
      <c r="F12" s="1023"/>
      <c r="G12" s="1023"/>
      <c r="H12" s="1023"/>
      <c r="I12" s="1023"/>
      <c r="J12" s="1023"/>
      <c r="K12" s="1023"/>
      <c r="L12" s="1023"/>
      <c r="M12" s="1023"/>
      <c r="N12" s="1023"/>
      <c r="O12" s="1023"/>
      <c r="P12" s="1023"/>
      <c r="Q12" s="1023"/>
      <c r="R12" s="1023"/>
      <c r="S12" s="1023"/>
      <c r="T12" s="1023"/>
      <c r="U12" s="1023"/>
      <c r="V12" s="1023"/>
      <c r="W12" s="1023"/>
      <c r="X12" s="1023"/>
      <c r="Y12" s="1023"/>
      <c r="Z12" s="1023"/>
      <c r="AA12" s="1023"/>
      <c r="AB12" s="1023"/>
      <c r="AC12" s="1023"/>
      <c r="AD12" s="1023"/>
      <c r="AE12" s="1023"/>
      <c r="AF12" s="1023"/>
      <c r="AG12" s="1023"/>
      <c r="AH12" s="1023"/>
      <c r="AI12" s="1023"/>
      <c r="AJ12" s="1023"/>
      <c r="AK12" s="1023"/>
      <c r="AL12" s="1024"/>
    </row>
    <row r="13" spans="1:43" ht="15" customHeight="1">
      <c r="B13" s="196"/>
      <c r="C13" s="197"/>
      <c r="D13" s="198"/>
      <c r="E13" s="1025"/>
      <c r="F13" s="1025"/>
      <c r="G13" s="1025"/>
      <c r="H13" s="1025"/>
      <c r="I13" s="1025"/>
      <c r="J13" s="1025"/>
      <c r="K13" s="1025"/>
      <c r="L13" s="1025"/>
      <c r="M13" s="1025"/>
      <c r="N13" s="1025"/>
      <c r="O13" s="1025"/>
      <c r="P13" s="1025"/>
      <c r="Q13" s="1025"/>
      <c r="R13" s="1025"/>
      <c r="S13" s="1025"/>
      <c r="T13" s="1025"/>
      <c r="U13" s="1025"/>
      <c r="V13" s="1025"/>
      <c r="W13" s="1025"/>
      <c r="X13" s="1025"/>
      <c r="Y13" s="1025"/>
      <c r="Z13" s="1025"/>
      <c r="AA13" s="1025"/>
      <c r="AB13" s="1025"/>
      <c r="AC13" s="1025"/>
      <c r="AD13" s="1025"/>
      <c r="AE13" s="1025"/>
      <c r="AF13" s="1025"/>
      <c r="AG13" s="1025"/>
      <c r="AH13" s="1025"/>
      <c r="AI13" s="1025"/>
      <c r="AJ13" s="1025"/>
      <c r="AK13" s="1025"/>
      <c r="AL13" s="1026"/>
    </row>
    <row r="14" spans="1:43" ht="13.15" customHeight="1" thickBot="1">
      <c r="B14" s="7"/>
      <c r="C14" s="7"/>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169"/>
      <c r="AD14" s="169"/>
      <c r="AE14" s="169"/>
      <c r="AF14" s="169"/>
      <c r="AG14" s="169"/>
      <c r="AH14" s="169"/>
      <c r="AI14" s="169"/>
      <c r="AJ14" s="169"/>
      <c r="AK14" s="169"/>
      <c r="AL14" s="169"/>
    </row>
    <row r="15" spans="1:43" ht="13.15" customHeight="1">
      <c r="B15" s="24" t="s">
        <v>288</v>
      </c>
      <c r="C15" s="31"/>
      <c r="D15" s="8"/>
      <c r="E15" s="8"/>
      <c r="F15" s="8"/>
      <c r="G15" s="8"/>
      <c r="H15" s="8"/>
      <c r="I15" s="8"/>
      <c r="J15" s="8"/>
      <c r="K15" s="8"/>
      <c r="L15" s="8"/>
      <c r="M15" s="9"/>
      <c r="N15" s="7"/>
      <c r="O15" s="7"/>
      <c r="P15" s="7"/>
      <c r="Q15" s="7"/>
      <c r="R15" s="7"/>
      <c r="S15" s="1008" t="s">
        <v>289</v>
      </c>
      <c r="T15" s="1009"/>
      <c r="Z15" s="10" t="s">
        <v>290</v>
      </c>
      <c r="AA15" s="11"/>
      <c r="AB15" s="11"/>
      <c r="AC15" s="11"/>
      <c r="AD15" s="11"/>
      <c r="AE15" s="11"/>
      <c r="AF15" s="11"/>
      <c r="AG15" s="11"/>
      <c r="AH15" s="11"/>
      <c r="AI15" s="11"/>
      <c r="AJ15" s="11"/>
      <c r="AK15" s="11"/>
      <c r="AL15" s="12"/>
    </row>
    <row r="16" spans="1:43" ht="13.15" customHeight="1">
      <c r="B16" s="17"/>
      <c r="C16" s="677" t="s">
        <v>641</v>
      </c>
      <c r="D16" s="677"/>
      <c r="E16" s="677"/>
      <c r="F16" s="677"/>
      <c r="G16" s="677"/>
      <c r="H16" s="677"/>
      <c r="I16" s="678"/>
      <c r="J16" s="678"/>
      <c r="K16" s="678"/>
      <c r="L16" s="677"/>
      <c r="M16" s="13"/>
      <c r="S16" s="1010"/>
      <c r="T16" s="1011"/>
      <c r="Z16" s="14"/>
      <c r="AA16" s="6" t="s">
        <v>291</v>
      </c>
      <c r="AG16" s="15"/>
      <c r="AH16" s="15"/>
      <c r="AI16" s="15"/>
      <c r="AL16" s="16"/>
    </row>
    <row r="17" spans="2:38" ht="13.15" customHeight="1">
      <c r="B17" s="17"/>
      <c r="D17" s="995"/>
      <c r="E17" s="996"/>
      <c r="F17" s="996"/>
      <c r="G17" s="996"/>
      <c r="H17" s="996"/>
      <c r="I17" s="996"/>
      <c r="J17" s="996"/>
      <c r="K17" s="996"/>
      <c r="L17" s="997"/>
      <c r="M17" s="18"/>
      <c r="S17" s="1010"/>
      <c r="T17" s="1011"/>
      <c r="Z17" s="17"/>
      <c r="AB17" s="995"/>
      <c r="AC17" s="996"/>
      <c r="AD17" s="996"/>
      <c r="AE17" s="996"/>
      <c r="AF17" s="996"/>
      <c r="AG17" s="996"/>
      <c r="AH17" s="996"/>
      <c r="AI17" s="996"/>
      <c r="AJ17" s="996"/>
      <c r="AK17" s="997"/>
      <c r="AL17" s="18"/>
    </row>
    <row r="18" spans="2:38" ht="13.15" customHeight="1">
      <c r="B18" s="17"/>
      <c r="D18" s="998"/>
      <c r="E18" s="999"/>
      <c r="F18" s="999"/>
      <c r="G18" s="999"/>
      <c r="H18" s="999"/>
      <c r="I18" s="999"/>
      <c r="J18" s="999"/>
      <c r="K18" s="999"/>
      <c r="L18" s="1000"/>
      <c r="M18" s="18"/>
      <c r="S18" s="1010"/>
      <c r="T18" s="1011"/>
      <c r="Z18" s="17"/>
      <c r="AB18" s="998"/>
      <c r="AC18" s="999"/>
      <c r="AD18" s="999"/>
      <c r="AE18" s="999"/>
      <c r="AF18" s="999"/>
      <c r="AG18" s="999"/>
      <c r="AH18" s="999"/>
      <c r="AI18" s="999"/>
      <c r="AJ18" s="999"/>
      <c r="AK18" s="1000"/>
      <c r="AL18" s="18"/>
    </row>
    <row r="19" spans="2:38" ht="13.15" customHeight="1">
      <c r="B19" s="17"/>
      <c r="I19" s="15"/>
      <c r="J19" s="15"/>
      <c r="K19" s="15"/>
      <c r="M19" s="18"/>
      <c r="S19" s="1010"/>
      <c r="T19" s="1011"/>
      <c r="Z19" s="17"/>
      <c r="AL19" s="18"/>
    </row>
    <row r="20" spans="2:38" ht="13.15" customHeight="1">
      <c r="B20" s="17"/>
      <c r="D20" s="995"/>
      <c r="E20" s="996"/>
      <c r="F20" s="996"/>
      <c r="G20" s="996"/>
      <c r="H20" s="996"/>
      <c r="I20" s="996"/>
      <c r="J20" s="996"/>
      <c r="K20" s="996"/>
      <c r="L20" s="997"/>
      <c r="M20" s="18"/>
      <c r="S20" s="1010"/>
      <c r="T20" s="1011"/>
      <c r="Z20" s="17"/>
      <c r="AB20" s="995"/>
      <c r="AC20" s="996"/>
      <c r="AD20" s="996"/>
      <c r="AE20" s="996"/>
      <c r="AF20" s="996"/>
      <c r="AG20" s="996"/>
      <c r="AH20" s="996"/>
      <c r="AI20" s="996"/>
      <c r="AJ20" s="996"/>
      <c r="AK20" s="997"/>
      <c r="AL20" s="18"/>
    </row>
    <row r="21" spans="2:38" ht="13.15" customHeight="1">
      <c r="B21" s="17"/>
      <c r="D21" s="998"/>
      <c r="E21" s="999"/>
      <c r="F21" s="999"/>
      <c r="G21" s="999"/>
      <c r="H21" s="999"/>
      <c r="I21" s="999"/>
      <c r="J21" s="999"/>
      <c r="K21" s="999"/>
      <c r="L21" s="1000"/>
      <c r="M21" s="18"/>
      <c r="S21" s="1010"/>
      <c r="T21" s="1011"/>
      <c r="Z21" s="17"/>
      <c r="AB21" s="998"/>
      <c r="AC21" s="999"/>
      <c r="AD21" s="999"/>
      <c r="AE21" s="999"/>
      <c r="AF21" s="999"/>
      <c r="AG21" s="999"/>
      <c r="AH21" s="999"/>
      <c r="AI21" s="999"/>
      <c r="AJ21" s="999"/>
      <c r="AK21" s="1000"/>
      <c r="AL21" s="18"/>
    </row>
    <row r="22" spans="2:38" ht="13.15" customHeight="1">
      <c r="B22" s="17"/>
      <c r="I22" s="15"/>
      <c r="J22" s="15"/>
      <c r="K22" s="15"/>
      <c r="M22" s="18"/>
      <c r="S22" s="1010"/>
      <c r="T22" s="1011"/>
      <c r="Z22" s="17"/>
      <c r="AG22" s="15"/>
      <c r="AH22" s="15"/>
      <c r="AI22" s="15"/>
      <c r="AL22" s="18"/>
    </row>
    <row r="23" spans="2:38" ht="13.15" customHeight="1">
      <c r="B23" s="17"/>
      <c r="C23" s="679" t="s">
        <v>642</v>
      </c>
      <c r="D23" s="680"/>
      <c r="E23" s="680"/>
      <c r="F23" s="680"/>
      <c r="G23" s="681"/>
      <c r="H23" s="681"/>
      <c r="I23" s="681"/>
      <c r="J23" s="681"/>
      <c r="K23" s="681"/>
      <c r="L23" s="677"/>
      <c r="M23" s="682"/>
      <c r="S23" s="1010"/>
      <c r="T23" s="1011"/>
      <c r="Z23" s="17"/>
      <c r="AA23" s="6" t="s">
        <v>292</v>
      </c>
      <c r="AG23" s="15"/>
      <c r="AH23" s="15"/>
      <c r="AI23" s="15"/>
      <c r="AL23" s="18"/>
    </row>
    <row r="24" spans="2:38" ht="13.15" customHeight="1">
      <c r="B24" s="17"/>
      <c r="D24" s="995"/>
      <c r="E24" s="996"/>
      <c r="F24" s="996"/>
      <c r="G24" s="996"/>
      <c r="H24" s="996"/>
      <c r="I24" s="996"/>
      <c r="J24" s="996"/>
      <c r="K24" s="996"/>
      <c r="L24" s="997"/>
      <c r="M24" s="18"/>
      <c r="S24" s="1010"/>
      <c r="T24" s="1011"/>
      <c r="Z24" s="17"/>
      <c r="AB24" s="995"/>
      <c r="AC24" s="996"/>
      <c r="AD24" s="996"/>
      <c r="AE24" s="996"/>
      <c r="AF24" s="996"/>
      <c r="AG24" s="996"/>
      <c r="AH24" s="996"/>
      <c r="AI24" s="996"/>
      <c r="AJ24" s="996"/>
      <c r="AK24" s="997"/>
      <c r="AL24" s="18"/>
    </row>
    <row r="25" spans="2:38" ht="13.15" customHeight="1">
      <c r="B25" s="17"/>
      <c r="D25" s="998"/>
      <c r="E25" s="999"/>
      <c r="F25" s="999"/>
      <c r="G25" s="999"/>
      <c r="H25" s="999"/>
      <c r="I25" s="999"/>
      <c r="J25" s="999"/>
      <c r="K25" s="999"/>
      <c r="L25" s="1000"/>
      <c r="M25" s="18"/>
      <c r="S25" s="1010"/>
      <c r="T25" s="1011"/>
      <c r="Z25" s="17"/>
      <c r="AB25" s="998"/>
      <c r="AC25" s="999"/>
      <c r="AD25" s="999"/>
      <c r="AE25" s="999"/>
      <c r="AF25" s="999"/>
      <c r="AG25" s="999"/>
      <c r="AH25" s="999"/>
      <c r="AI25" s="999"/>
      <c r="AJ25" s="999"/>
      <c r="AK25" s="1000"/>
      <c r="AL25" s="18"/>
    </row>
    <row r="26" spans="2:38" ht="13.15" customHeight="1">
      <c r="B26" s="17"/>
      <c r="I26" s="15"/>
      <c r="J26" s="15"/>
      <c r="K26" s="15"/>
      <c r="M26" s="18"/>
      <c r="S26" s="1010"/>
      <c r="T26" s="1011"/>
      <c r="U26" s="168" t="s">
        <v>293</v>
      </c>
      <c r="X26" s="19"/>
      <c r="Y26" s="19"/>
      <c r="Z26" s="17"/>
      <c r="AG26" s="15"/>
      <c r="AH26" s="15"/>
      <c r="AI26" s="15"/>
      <c r="AL26" s="18"/>
    </row>
    <row r="27" spans="2:38" ht="13.5" customHeight="1">
      <c r="B27" s="17"/>
      <c r="D27" s="995"/>
      <c r="E27" s="996"/>
      <c r="F27" s="996"/>
      <c r="G27" s="996"/>
      <c r="H27" s="996"/>
      <c r="I27" s="996"/>
      <c r="J27" s="996"/>
      <c r="K27" s="996"/>
      <c r="L27" s="997"/>
      <c r="M27" s="18"/>
      <c r="S27" s="1010"/>
      <c r="T27" s="1011"/>
      <c r="U27" s="7"/>
      <c r="V27" s="7"/>
      <c r="W27" s="7"/>
      <c r="X27" s="7"/>
      <c r="Y27" s="7"/>
      <c r="Z27" s="17"/>
      <c r="AB27" s="995"/>
      <c r="AC27" s="996"/>
      <c r="AD27" s="996"/>
      <c r="AE27" s="996"/>
      <c r="AF27" s="996"/>
      <c r="AG27" s="996"/>
      <c r="AH27" s="996"/>
      <c r="AI27" s="996"/>
      <c r="AJ27" s="996"/>
      <c r="AK27" s="997"/>
      <c r="AL27" s="18"/>
    </row>
    <row r="28" spans="2:38" ht="13.5" customHeight="1">
      <c r="B28" s="17"/>
      <c r="D28" s="998"/>
      <c r="E28" s="999"/>
      <c r="F28" s="999"/>
      <c r="G28" s="999"/>
      <c r="H28" s="999"/>
      <c r="I28" s="999"/>
      <c r="J28" s="999"/>
      <c r="K28" s="999"/>
      <c r="L28" s="1000"/>
      <c r="M28" s="18"/>
      <c r="S28" s="1010"/>
      <c r="T28" s="1011"/>
      <c r="U28" s="7"/>
      <c r="V28" s="7"/>
      <c r="W28" s="7"/>
      <c r="X28" s="7"/>
      <c r="Y28" s="7"/>
      <c r="Z28" s="17"/>
      <c r="AB28" s="998"/>
      <c r="AC28" s="999"/>
      <c r="AD28" s="999"/>
      <c r="AE28" s="999"/>
      <c r="AF28" s="999"/>
      <c r="AG28" s="999"/>
      <c r="AH28" s="999"/>
      <c r="AI28" s="999"/>
      <c r="AJ28" s="999"/>
      <c r="AK28" s="1000"/>
      <c r="AL28" s="18"/>
    </row>
    <row r="29" spans="2:38" ht="13.5" customHeight="1">
      <c r="B29" s="17"/>
      <c r="D29" s="570"/>
      <c r="E29" s="570"/>
      <c r="F29" s="570"/>
      <c r="G29" s="570"/>
      <c r="H29" s="570"/>
      <c r="I29" s="570"/>
      <c r="J29" s="570"/>
      <c r="K29" s="570"/>
      <c r="L29" s="570"/>
      <c r="M29" s="18"/>
      <c r="S29" s="1010"/>
      <c r="T29" s="1011"/>
      <c r="U29" s="7"/>
      <c r="V29" s="7"/>
      <c r="W29" s="7"/>
      <c r="X29" s="7"/>
      <c r="Y29" s="7"/>
      <c r="Z29" s="17"/>
      <c r="AH29" s="15"/>
      <c r="AI29" s="15"/>
      <c r="AJ29" s="15"/>
      <c r="AL29" s="18"/>
    </row>
    <row r="30" spans="2:38" ht="13.5" customHeight="1">
      <c r="B30" s="17"/>
      <c r="C30" s="679" t="s">
        <v>643</v>
      </c>
      <c r="D30" s="680"/>
      <c r="E30" s="680"/>
      <c r="F30" s="680"/>
      <c r="G30" s="681"/>
      <c r="H30" s="681"/>
      <c r="I30" s="681"/>
      <c r="J30" s="681"/>
      <c r="K30" s="681"/>
      <c r="L30" s="677"/>
      <c r="M30" s="682"/>
      <c r="S30" s="1010"/>
      <c r="T30" s="1011"/>
      <c r="U30" s="7"/>
      <c r="V30" s="7"/>
      <c r="W30" s="7"/>
      <c r="X30" s="7"/>
      <c r="Y30" s="7"/>
      <c r="Z30" s="17"/>
      <c r="AA30" s="6" t="s">
        <v>294</v>
      </c>
      <c r="AG30" s="15"/>
      <c r="AH30" s="15"/>
      <c r="AI30" s="15"/>
      <c r="AL30" s="18"/>
    </row>
    <row r="31" spans="2:38" ht="13.5" customHeight="1">
      <c r="B31" s="17"/>
      <c r="D31" s="995"/>
      <c r="E31" s="996"/>
      <c r="F31" s="996"/>
      <c r="G31" s="996"/>
      <c r="H31" s="996"/>
      <c r="I31" s="996"/>
      <c r="J31" s="996"/>
      <c r="K31" s="996"/>
      <c r="L31" s="997"/>
      <c r="M31" s="18"/>
      <c r="S31" s="1010"/>
      <c r="T31" s="1011"/>
      <c r="U31" s="7"/>
      <c r="V31" s="7"/>
      <c r="W31" s="7"/>
      <c r="X31" s="7"/>
      <c r="Y31" s="7"/>
      <c r="Z31" s="17"/>
      <c r="AB31" s="995"/>
      <c r="AC31" s="996"/>
      <c r="AD31" s="996"/>
      <c r="AE31" s="996"/>
      <c r="AF31" s="996"/>
      <c r="AG31" s="996"/>
      <c r="AH31" s="996"/>
      <c r="AI31" s="996"/>
      <c r="AJ31" s="996"/>
      <c r="AK31" s="997"/>
      <c r="AL31" s="18"/>
    </row>
    <row r="32" spans="2:38" ht="13.5" customHeight="1">
      <c r="B32" s="17"/>
      <c r="D32" s="998"/>
      <c r="E32" s="999"/>
      <c r="F32" s="999"/>
      <c r="G32" s="999"/>
      <c r="H32" s="999"/>
      <c r="I32" s="999"/>
      <c r="J32" s="999"/>
      <c r="K32" s="999"/>
      <c r="L32" s="1000"/>
      <c r="M32" s="18"/>
      <c r="S32" s="1010"/>
      <c r="T32" s="1011"/>
      <c r="U32" s="7"/>
      <c r="V32" s="7"/>
      <c r="W32" s="7"/>
      <c r="X32" s="7"/>
      <c r="Y32" s="7"/>
      <c r="Z32" s="17"/>
      <c r="AB32" s="998"/>
      <c r="AC32" s="999"/>
      <c r="AD32" s="999"/>
      <c r="AE32" s="999"/>
      <c r="AF32" s="999"/>
      <c r="AG32" s="999"/>
      <c r="AH32" s="999"/>
      <c r="AI32" s="999"/>
      <c r="AJ32" s="999"/>
      <c r="AK32" s="1000"/>
      <c r="AL32" s="18"/>
    </row>
    <row r="33" spans="2:38" ht="13.5" customHeight="1">
      <c r="B33" s="17"/>
      <c r="I33" s="565"/>
      <c r="J33" s="565"/>
      <c r="K33" s="565"/>
      <c r="M33" s="18"/>
      <c r="S33" s="1010"/>
      <c r="T33" s="1011"/>
      <c r="U33" s="7"/>
      <c r="V33" s="7"/>
      <c r="W33" s="7"/>
      <c r="X33" s="7"/>
      <c r="Y33" s="7"/>
      <c r="Z33" s="17"/>
      <c r="AH33" s="15"/>
      <c r="AI33" s="15"/>
      <c r="AJ33" s="15"/>
      <c r="AL33" s="18"/>
    </row>
    <row r="34" spans="2:38" ht="13.5" customHeight="1">
      <c r="B34" s="17"/>
      <c r="D34" s="995"/>
      <c r="E34" s="996"/>
      <c r="F34" s="996"/>
      <c r="G34" s="996"/>
      <c r="H34" s="996"/>
      <c r="I34" s="996"/>
      <c r="J34" s="996"/>
      <c r="K34" s="996"/>
      <c r="L34" s="997"/>
      <c r="M34" s="18"/>
      <c r="S34" s="1010"/>
      <c r="T34" s="1011"/>
      <c r="U34" s="7"/>
      <c r="V34" s="7"/>
      <c r="W34" s="7"/>
      <c r="X34" s="7"/>
      <c r="Y34" s="7"/>
      <c r="Z34" s="17"/>
      <c r="AB34" s="995"/>
      <c r="AC34" s="996"/>
      <c r="AD34" s="996"/>
      <c r="AE34" s="996"/>
      <c r="AF34" s="996"/>
      <c r="AG34" s="996"/>
      <c r="AH34" s="996"/>
      <c r="AI34" s="996"/>
      <c r="AJ34" s="996"/>
      <c r="AK34" s="997"/>
      <c r="AL34" s="18"/>
    </row>
    <row r="35" spans="2:38" ht="13.5" customHeight="1">
      <c r="B35" s="17"/>
      <c r="D35" s="998"/>
      <c r="E35" s="999"/>
      <c r="F35" s="999"/>
      <c r="G35" s="999"/>
      <c r="H35" s="999"/>
      <c r="I35" s="999"/>
      <c r="J35" s="999"/>
      <c r="K35" s="999"/>
      <c r="L35" s="1000"/>
      <c r="M35" s="18"/>
      <c r="S35" s="1010"/>
      <c r="T35" s="1011"/>
      <c r="U35" s="7"/>
      <c r="V35" s="7"/>
      <c r="W35" s="7"/>
      <c r="X35" s="7"/>
      <c r="Y35" s="7"/>
      <c r="Z35" s="17"/>
      <c r="AB35" s="998"/>
      <c r="AC35" s="999"/>
      <c r="AD35" s="999"/>
      <c r="AE35" s="999"/>
      <c r="AF35" s="999"/>
      <c r="AG35" s="999"/>
      <c r="AH35" s="999"/>
      <c r="AI35" s="999"/>
      <c r="AJ35" s="999"/>
      <c r="AK35" s="1000"/>
      <c r="AL35" s="18"/>
    </row>
    <row r="36" spans="2:38" ht="13.5" customHeight="1" thickBot="1">
      <c r="B36" s="17"/>
      <c r="I36" s="20"/>
      <c r="J36" s="20"/>
      <c r="K36" s="20"/>
      <c r="L36" s="20"/>
      <c r="M36" s="18"/>
      <c r="S36" s="1010"/>
      <c r="T36" s="1011"/>
      <c r="U36" s="7"/>
      <c r="V36" s="7"/>
      <c r="W36" s="7"/>
      <c r="X36" s="7"/>
      <c r="Y36" s="7"/>
      <c r="Z36" s="21"/>
      <c r="AA36" s="22"/>
      <c r="AB36" s="22"/>
      <c r="AC36" s="22"/>
      <c r="AD36" s="22"/>
      <c r="AE36" s="22"/>
      <c r="AF36" s="22"/>
      <c r="AG36" s="22"/>
      <c r="AH36" s="22"/>
      <c r="AI36" s="22"/>
      <c r="AJ36" s="22"/>
      <c r="AK36" s="22"/>
      <c r="AL36" s="23"/>
    </row>
    <row r="37" spans="2:38" ht="13.5" customHeight="1" thickBot="1">
      <c r="B37" s="17"/>
      <c r="C37" s="677" t="s">
        <v>644</v>
      </c>
      <c r="D37" s="677"/>
      <c r="E37" s="677"/>
      <c r="F37" s="677"/>
      <c r="G37" s="677"/>
      <c r="H37" s="677"/>
      <c r="I37" s="20"/>
      <c r="J37" s="20"/>
      <c r="K37" s="20"/>
      <c r="L37" s="20"/>
      <c r="M37" s="18"/>
      <c r="S37" s="1010"/>
      <c r="T37" s="1011"/>
      <c r="U37" s="7"/>
      <c r="V37" s="7"/>
      <c r="W37" s="7"/>
      <c r="X37" s="7"/>
      <c r="Y37" s="7"/>
    </row>
    <row r="38" spans="2:38" ht="13.5" customHeight="1">
      <c r="B38" s="17"/>
      <c r="D38" s="995"/>
      <c r="E38" s="996"/>
      <c r="F38" s="996"/>
      <c r="G38" s="996"/>
      <c r="H38" s="996"/>
      <c r="I38" s="996"/>
      <c r="J38" s="996"/>
      <c r="K38" s="996"/>
      <c r="L38" s="997"/>
      <c r="M38" s="18"/>
      <c r="S38" s="1010"/>
      <c r="T38" s="1011"/>
      <c r="U38" s="7"/>
      <c r="V38" s="7"/>
      <c r="W38" s="7"/>
      <c r="X38" s="7"/>
      <c r="Y38" s="7"/>
      <c r="Z38" s="24" t="s">
        <v>295</v>
      </c>
      <c r="AA38" s="25"/>
      <c r="AB38" s="26"/>
      <c r="AC38" s="26"/>
      <c r="AD38" s="26"/>
      <c r="AE38" s="26"/>
      <c r="AF38" s="26"/>
      <c r="AG38" s="27"/>
      <c r="AH38" s="27"/>
      <c r="AI38" s="27"/>
      <c r="AJ38" s="27"/>
      <c r="AK38" s="27"/>
      <c r="AL38" s="28"/>
    </row>
    <row r="39" spans="2:38" ht="13.5" customHeight="1">
      <c r="B39" s="17"/>
      <c r="D39" s="998"/>
      <c r="E39" s="999"/>
      <c r="F39" s="999"/>
      <c r="G39" s="999"/>
      <c r="H39" s="999"/>
      <c r="I39" s="999"/>
      <c r="J39" s="999"/>
      <c r="K39" s="999"/>
      <c r="L39" s="1000"/>
      <c r="M39" s="18"/>
      <c r="S39" s="1010"/>
      <c r="T39" s="1011"/>
      <c r="V39" s="168" t="s">
        <v>296</v>
      </c>
      <c r="Y39" s="19"/>
      <c r="Z39" s="17"/>
      <c r="AA39" s="339"/>
      <c r="AB39" s="995"/>
      <c r="AC39" s="1001"/>
      <c r="AD39" s="1001"/>
      <c r="AE39" s="1001"/>
      <c r="AF39" s="1001"/>
      <c r="AG39" s="1001"/>
      <c r="AH39" s="1001"/>
      <c r="AI39" s="1001"/>
      <c r="AJ39" s="1001"/>
      <c r="AK39" s="1002"/>
      <c r="AL39" s="18"/>
    </row>
    <row r="40" spans="2:38" ht="13.5" customHeight="1">
      <c r="B40" s="17"/>
      <c r="I40" s="20"/>
      <c r="J40" s="20"/>
      <c r="K40" s="20"/>
      <c r="L40" s="20"/>
      <c r="M40" s="18"/>
      <c r="S40" s="1010"/>
      <c r="T40" s="1011"/>
      <c r="Y40" s="7"/>
      <c r="Z40" s="17"/>
      <c r="AA40" s="339"/>
      <c r="AB40" s="1003"/>
      <c r="AC40" s="1004"/>
      <c r="AD40" s="1004"/>
      <c r="AE40" s="1004"/>
      <c r="AF40" s="1004"/>
      <c r="AG40" s="1004"/>
      <c r="AH40" s="1004"/>
      <c r="AI40" s="1004"/>
      <c r="AJ40" s="1004"/>
      <c r="AK40" s="1005"/>
      <c r="AL40" s="18"/>
    </row>
    <row r="41" spans="2:38" ht="13.5" customHeight="1">
      <c r="B41" s="17"/>
      <c r="D41" s="995"/>
      <c r="E41" s="996"/>
      <c r="F41" s="996"/>
      <c r="G41" s="996"/>
      <c r="H41" s="996"/>
      <c r="I41" s="996"/>
      <c r="J41" s="996"/>
      <c r="K41" s="996"/>
      <c r="L41" s="997"/>
      <c r="M41" s="18"/>
      <c r="S41" s="1010"/>
      <c r="T41" s="1011"/>
      <c r="U41" s="7"/>
      <c r="V41" s="7"/>
      <c r="W41" s="7"/>
      <c r="X41" s="7"/>
      <c r="Y41" s="7"/>
      <c r="Z41" s="17"/>
      <c r="AB41" s="29"/>
      <c r="AC41" s="29"/>
      <c r="AD41" s="29"/>
      <c r="AE41" s="29"/>
      <c r="AF41" s="29"/>
      <c r="AG41" s="30"/>
      <c r="AH41" s="30"/>
      <c r="AI41" s="30"/>
      <c r="AJ41" s="30"/>
      <c r="AK41" s="30"/>
      <c r="AL41" s="18"/>
    </row>
    <row r="42" spans="2:38" ht="13.5" customHeight="1">
      <c r="B42" s="17"/>
      <c r="D42" s="998"/>
      <c r="E42" s="999"/>
      <c r="F42" s="999"/>
      <c r="G42" s="999"/>
      <c r="H42" s="999"/>
      <c r="I42" s="999"/>
      <c r="J42" s="999"/>
      <c r="K42" s="999"/>
      <c r="L42" s="1000"/>
      <c r="M42" s="18"/>
      <c r="S42" s="1010"/>
      <c r="T42" s="1011"/>
      <c r="U42" s="7"/>
      <c r="V42" s="7"/>
      <c r="W42" s="7"/>
      <c r="X42" s="7"/>
      <c r="Y42" s="7"/>
      <c r="Z42" s="17"/>
      <c r="AA42" s="339"/>
      <c r="AB42" s="995"/>
      <c r="AC42" s="1001"/>
      <c r="AD42" s="1001"/>
      <c r="AE42" s="1001"/>
      <c r="AF42" s="1001"/>
      <c r="AG42" s="1001"/>
      <c r="AH42" s="1001"/>
      <c r="AI42" s="1001"/>
      <c r="AJ42" s="1001"/>
      <c r="AK42" s="1002"/>
      <c r="AL42" s="18"/>
    </row>
    <row r="43" spans="2:38" ht="13.5" customHeight="1">
      <c r="B43" s="17"/>
      <c r="I43" s="20"/>
      <c r="J43" s="20"/>
      <c r="K43" s="20"/>
      <c r="L43" s="20"/>
      <c r="M43" s="18"/>
      <c r="S43" s="1010"/>
      <c r="T43" s="1011"/>
      <c r="U43" s="7"/>
      <c r="V43" s="7"/>
      <c r="W43" s="7"/>
      <c r="X43" s="7"/>
      <c r="Y43" s="7"/>
      <c r="Z43" s="17"/>
      <c r="AA43" s="339"/>
      <c r="AB43" s="1003"/>
      <c r="AC43" s="1004"/>
      <c r="AD43" s="1004"/>
      <c r="AE43" s="1004"/>
      <c r="AF43" s="1004"/>
      <c r="AG43" s="1004"/>
      <c r="AH43" s="1004"/>
      <c r="AI43" s="1004"/>
      <c r="AJ43" s="1004"/>
      <c r="AK43" s="1005"/>
      <c r="AL43" s="18"/>
    </row>
    <row r="44" spans="2:38" ht="13.5" customHeight="1" thickBot="1">
      <c r="B44" s="17"/>
      <c r="C44" s="677" t="s">
        <v>645</v>
      </c>
      <c r="D44" s="677"/>
      <c r="E44" s="677"/>
      <c r="F44" s="677"/>
      <c r="G44" s="677"/>
      <c r="H44" s="677"/>
      <c r="I44" s="681"/>
      <c r="J44" s="681"/>
      <c r="K44" s="681"/>
      <c r="L44" s="681"/>
      <c r="M44" s="682"/>
      <c r="S44" s="1010"/>
      <c r="T44" s="1011"/>
      <c r="U44" s="7"/>
      <c r="V44" s="7"/>
      <c r="W44" s="7"/>
      <c r="X44" s="7"/>
      <c r="Y44" s="7"/>
      <c r="Z44" s="21"/>
      <c r="AA44" s="22"/>
      <c r="AB44" s="22"/>
      <c r="AC44" s="22"/>
      <c r="AD44" s="22"/>
      <c r="AE44" s="22"/>
      <c r="AF44" s="22"/>
      <c r="AG44" s="22"/>
      <c r="AH44" s="22"/>
      <c r="AI44" s="22"/>
      <c r="AJ44" s="22"/>
      <c r="AK44" s="22"/>
      <c r="AL44" s="23"/>
    </row>
    <row r="45" spans="2:38" ht="13.5" customHeight="1" thickBot="1">
      <c r="B45" s="17"/>
      <c r="D45" s="995"/>
      <c r="E45" s="996"/>
      <c r="F45" s="996"/>
      <c r="G45" s="996"/>
      <c r="H45" s="996"/>
      <c r="I45" s="996"/>
      <c r="J45" s="996"/>
      <c r="K45" s="996"/>
      <c r="L45" s="997"/>
      <c r="M45" s="18"/>
      <c r="S45" s="1010"/>
      <c r="T45" s="1011"/>
    </row>
    <row r="46" spans="2:38" ht="13.5" customHeight="1">
      <c r="B46" s="17"/>
      <c r="D46" s="998"/>
      <c r="E46" s="999"/>
      <c r="F46" s="999"/>
      <c r="G46" s="999"/>
      <c r="H46" s="999"/>
      <c r="I46" s="999"/>
      <c r="J46" s="999"/>
      <c r="K46" s="999"/>
      <c r="L46" s="1000"/>
      <c r="M46" s="18"/>
      <c r="S46" s="1010"/>
      <c r="T46" s="1011"/>
      <c r="U46" s="7"/>
      <c r="V46" s="7"/>
      <c r="W46" s="7"/>
      <c r="X46" s="7"/>
      <c r="Y46" s="7"/>
      <c r="Z46" s="10" t="s">
        <v>104</v>
      </c>
      <c r="AA46" s="11"/>
      <c r="AB46" s="11"/>
      <c r="AC46" s="11"/>
      <c r="AD46" s="11"/>
      <c r="AE46" s="11"/>
      <c r="AF46" s="11"/>
      <c r="AG46" s="11"/>
      <c r="AH46" s="11"/>
      <c r="AI46" s="11"/>
      <c r="AJ46" s="11"/>
      <c r="AK46" s="11"/>
      <c r="AL46" s="12"/>
    </row>
    <row r="47" spans="2:38" ht="13.5" customHeight="1">
      <c r="B47" s="17"/>
      <c r="I47" s="20"/>
      <c r="J47" s="20"/>
      <c r="K47" s="20"/>
      <c r="L47" s="20"/>
      <c r="M47" s="18"/>
      <c r="S47" s="1010"/>
      <c r="T47" s="1011"/>
      <c r="U47" s="7"/>
      <c r="V47" s="7"/>
      <c r="W47" s="7"/>
      <c r="X47" s="7"/>
      <c r="Y47" s="7"/>
      <c r="Z47" s="14"/>
      <c r="AA47" s="6" t="s">
        <v>297</v>
      </c>
      <c r="AB47" s="37"/>
      <c r="AC47" s="37"/>
      <c r="AD47" s="37"/>
      <c r="AE47" s="37"/>
      <c r="AF47" s="37"/>
      <c r="AG47" s="15"/>
      <c r="AH47" s="15"/>
      <c r="AI47" s="15"/>
      <c r="AL47" s="16"/>
    </row>
    <row r="48" spans="2:38" ht="13.5" customHeight="1">
      <c r="B48" s="17"/>
      <c r="D48" s="995"/>
      <c r="E48" s="996"/>
      <c r="F48" s="996"/>
      <c r="G48" s="996"/>
      <c r="H48" s="996"/>
      <c r="I48" s="996"/>
      <c r="J48" s="996"/>
      <c r="K48" s="996"/>
      <c r="L48" s="997"/>
      <c r="M48" s="18"/>
      <c r="S48" s="1010"/>
      <c r="T48" s="1011"/>
      <c r="U48" s="7"/>
      <c r="V48" s="7"/>
      <c r="W48" s="7"/>
      <c r="X48" s="7"/>
      <c r="Y48" s="7"/>
      <c r="Z48" s="17"/>
      <c r="AB48" s="995"/>
      <c r="AC48" s="996"/>
      <c r="AD48" s="996"/>
      <c r="AE48" s="996"/>
      <c r="AF48" s="996"/>
      <c r="AG48" s="996"/>
      <c r="AH48" s="996"/>
      <c r="AI48" s="996"/>
      <c r="AJ48" s="996"/>
      <c r="AK48" s="997"/>
      <c r="AL48" s="18"/>
    </row>
    <row r="49" spans="2:38" ht="13.5" customHeight="1">
      <c r="B49" s="17"/>
      <c r="D49" s="998"/>
      <c r="E49" s="999"/>
      <c r="F49" s="999"/>
      <c r="G49" s="999"/>
      <c r="H49" s="999"/>
      <c r="I49" s="999"/>
      <c r="J49" s="999"/>
      <c r="K49" s="999"/>
      <c r="L49" s="1000"/>
      <c r="M49" s="18"/>
      <c r="S49" s="1010"/>
      <c r="T49" s="1011"/>
      <c r="V49" s="168" t="s">
        <v>296</v>
      </c>
      <c r="Z49" s="17"/>
      <c r="AB49" s="998"/>
      <c r="AC49" s="999"/>
      <c r="AD49" s="999"/>
      <c r="AE49" s="999"/>
      <c r="AF49" s="999"/>
      <c r="AG49" s="999"/>
      <c r="AH49" s="999"/>
      <c r="AI49" s="999"/>
      <c r="AJ49" s="999"/>
      <c r="AK49" s="1000"/>
      <c r="AL49" s="18"/>
    </row>
    <row r="50" spans="2:38" ht="13.5" customHeight="1">
      <c r="B50" s="17"/>
      <c r="I50" s="20"/>
      <c r="J50" s="20"/>
      <c r="K50" s="20"/>
      <c r="L50" s="20"/>
      <c r="M50" s="18"/>
      <c r="S50" s="1010"/>
      <c r="T50" s="1011"/>
      <c r="Z50" s="17"/>
      <c r="AH50" s="15"/>
      <c r="AI50" s="15"/>
      <c r="AJ50" s="15"/>
      <c r="AL50" s="18"/>
    </row>
    <row r="51" spans="2:38" ht="13.5" customHeight="1">
      <c r="B51" s="17"/>
      <c r="C51" s="677" t="s">
        <v>646</v>
      </c>
      <c r="D51" s="677"/>
      <c r="E51" s="677"/>
      <c r="F51" s="677"/>
      <c r="G51" s="677"/>
      <c r="H51" s="677"/>
      <c r="I51" s="681"/>
      <c r="J51" s="681"/>
      <c r="K51" s="681"/>
      <c r="L51" s="681"/>
      <c r="M51" s="682"/>
      <c r="N51" s="677"/>
      <c r="O51" s="677"/>
      <c r="S51" s="1010"/>
      <c r="T51" s="1011"/>
      <c r="U51" s="7"/>
      <c r="V51" s="7"/>
      <c r="W51" s="7"/>
      <c r="X51" s="7"/>
      <c r="Y51" s="7"/>
      <c r="Z51" s="17"/>
      <c r="AA51" s="6" t="s">
        <v>298</v>
      </c>
      <c r="AG51" s="15"/>
      <c r="AH51" s="15"/>
      <c r="AI51" s="15"/>
      <c r="AL51" s="18"/>
    </row>
    <row r="52" spans="2:38" ht="13.5" customHeight="1">
      <c r="B52" s="17"/>
      <c r="D52" s="995"/>
      <c r="E52" s="996"/>
      <c r="F52" s="996"/>
      <c r="G52" s="996"/>
      <c r="H52" s="996"/>
      <c r="I52" s="996"/>
      <c r="J52" s="996"/>
      <c r="K52" s="996"/>
      <c r="L52" s="997"/>
      <c r="M52" s="18"/>
      <c r="S52" s="1010"/>
      <c r="T52" s="1011"/>
      <c r="U52" s="7"/>
      <c r="V52" s="7"/>
      <c r="W52" s="7"/>
      <c r="X52" s="7"/>
      <c r="Y52" s="7"/>
      <c r="Z52" s="17"/>
      <c r="AB52" s="995"/>
      <c r="AC52" s="996"/>
      <c r="AD52" s="996"/>
      <c r="AE52" s="996"/>
      <c r="AF52" s="996"/>
      <c r="AG52" s="996"/>
      <c r="AH52" s="996"/>
      <c r="AI52" s="996"/>
      <c r="AJ52" s="996"/>
      <c r="AK52" s="997"/>
      <c r="AL52" s="18"/>
    </row>
    <row r="53" spans="2:38" ht="13.5" customHeight="1">
      <c r="B53" s="17"/>
      <c r="D53" s="998"/>
      <c r="E53" s="999"/>
      <c r="F53" s="999"/>
      <c r="G53" s="999"/>
      <c r="H53" s="999"/>
      <c r="I53" s="999"/>
      <c r="J53" s="999"/>
      <c r="K53" s="999"/>
      <c r="L53" s="1000"/>
      <c r="M53" s="18"/>
      <c r="S53" s="1010"/>
      <c r="T53" s="1011"/>
      <c r="U53" s="7"/>
      <c r="V53" s="7"/>
      <c r="W53" s="7"/>
      <c r="X53" s="7"/>
      <c r="Y53" s="7"/>
      <c r="Z53" s="17"/>
      <c r="AB53" s="998"/>
      <c r="AC53" s="999"/>
      <c r="AD53" s="999"/>
      <c r="AE53" s="999"/>
      <c r="AF53" s="999"/>
      <c r="AG53" s="999"/>
      <c r="AH53" s="999"/>
      <c r="AI53" s="999"/>
      <c r="AJ53" s="999"/>
      <c r="AK53" s="1000"/>
      <c r="AL53" s="18"/>
    </row>
    <row r="54" spans="2:38" ht="13.5" customHeight="1" thickBot="1">
      <c r="B54" s="17"/>
      <c r="I54" s="20"/>
      <c r="J54" s="20"/>
      <c r="K54" s="20"/>
      <c r="L54" s="20"/>
      <c r="M54" s="18"/>
      <c r="S54" s="1010"/>
      <c r="T54" s="1011"/>
      <c r="U54" s="7"/>
      <c r="V54" s="7"/>
      <c r="W54" s="7"/>
      <c r="X54" s="7"/>
      <c r="Y54" s="7"/>
      <c r="Z54" s="21"/>
      <c r="AA54" s="22"/>
      <c r="AB54" s="22"/>
      <c r="AC54" s="22"/>
      <c r="AD54" s="22"/>
      <c r="AE54" s="22"/>
      <c r="AF54" s="22"/>
      <c r="AG54" s="22"/>
      <c r="AH54" s="22"/>
      <c r="AI54" s="22"/>
      <c r="AJ54" s="22"/>
      <c r="AK54" s="22"/>
      <c r="AL54" s="23"/>
    </row>
    <row r="55" spans="2:38" ht="13.5" customHeight="1" thickBot="1">
      <c r="B55" s="17"/>
      <c r="D55" s="995"/>
      <c r="E55" s="996"/>
      <c r="F55" s="996"/>
      <c r="G55" s="996"/>
      <c r="H55" s="996"/>
      <c r="I55" s="996"/>
      <c r="J55" s="996"/>
      <c r="K55" s="996"/>
      <c r="L55" s="997"/>
      <c r="M55" s="18"/>
      <c r="S55" s="1010"/>
      <c r="T55" s="1011"/>
    </row>
    <row r="56" spans="2:38" ht="13.5" customHeight="1">
      <c r="B56" s="17"/>
      <c r="D56" s="998"/>
      <c r="E56" s="999"/>
      <c r="F56" s="999"/>
      <c r="G56" s="999"/>
      <c r="H56" s="999"/>
      <c r="I56" s="999"/>
      <c r="J56" s="999"/>
      <c r="K56" s="999"/>
      <c r="L56" s="1000"/>
      <c r="M56" s="18"/>
      <c r="S56" s="1010"/>
      <c r="T56" s="1011"/>
      <c r="Z56" s="10" t="s">
        <v>300</v>
      </c>
      <c r="AA56" s="11"/>
      <c r="AB56" s="11"/>
      <c r="AC56" s="11"/>
      <c r="AD56" s="11"/>
      <c r="AE56" s="11"/>
      <c r="AF56" s="11"/>
      <c r="AG56" s="11"/>
      <c r="AH56" s="11"/>
      <c r="AI56" s="11"/>
      <c r="AJ56" s="11"/>
      <c r="AK56" s="11"/>
      <c r="AL56" s="12"/>
    </row>
    <row r="57" spans="2:38" ht="13.5" customHeight="1">
      <c r="B57" s="17"/>
      <c r="I57" s="20"/>
      <c r="J57" s="20"/>
      <c r="K57" s="20"/>
      <c r="L57" s="20"/>
      <c r="M57" s="18"/>
      <c r="S57" s="1010"/>
      <c r="T57" s="1011"/>
      <c r="Z57" s="14"/>
      <c r="AA57" s="6" t="s">
        <v>291</v>
      </c>
      <c r="AG57" s="565"/>
      <c r="AH57" s="565"/>
      <c r="AI57" s="565"/>
      <c r="AL57" s="16"/>
    </row>
    <row r="58" spans="2:38" ht="13.5" customHeight="1">
      <c r="B58" s="17"/>
      <c r="C58" s="677" t="s">
        <v>647</v>
      </c>
      <c r="D58" s="677"/>
      <c r="E58" s="677"/>
      <c r="F58" s="677"/>
      <c r="G58" s="677"/>
      <c r="H58" s="677"/>
      <c r="I58" s="681"/>
      <c r="J58" s="681"/>
      <c r="K58" s="681"/>
      <c r="L58" s="20"/>
      <c r="M58" s="18"/>
      <c r="S58" s="1010"/>
      <c r="T58" s="1011"/>
      <c r="Z58" s="17"/>
      <c r="AB58" s="553"/>
      <c r="AC58" s="554"/>
      <c r="AD58" s="554"/>
      <c r="AE58" s="554"/>
      <c r="AF58" s="554"/>
      <c r="AG58" s="554"/>
      <c r="AH58" s="554"/>
      <c r="AI58" s="554"/>
      <c r="AJ58" s="554"/>
      <c r="AK58" s="555"/>
      <c r="AL58" s="18"/>
    </row>
    <row r="59" spans="2:38" ht="13.5" customHeight="1">
      <c r="B59" s="17"/>
      <c r="D59" s="995"/>
      <c r="E59" s="996"/>
      <c r="F59" s="996"/>
      <c r="G59" s="996"/>
      <c r="H59" s="996"/>
      <c r="I59" s="996"/>
      <c r="J59" s="996"/>
      <c r="K59" s="996"/>
      <c r="L59" s="997"/>
      <c r="M59" s="18"/>
      <c r="S59" s="1010"/>
      <c r="T59" s="1011"/>
      <c r="Z59" s="17"/>
      <c r="AB59" s="556"/>
      <c r="AC59" s="557"/>
      <c r="AD59" s="557"/>
      <c r="AE59" s="557"/>
      <c r="AF59" s="557"/>
      <c r="AG59" s="557"/>
      <c r="AH59" s="557"/>
      <c r="AI59" s="557"/>
      <c r="AJ59" s="557"/>
      <c r="AK59" s="558"/>
      <c r="AL59" s="18"/>
    </row>
    <row r="60" spans="2:38" ht="13.5" customHeight="1">
      <c r="B60" s="17"/>
      <c r="D60" s="998"/>
      <c r="E60" s="999"/>
      <c r="F60" s="999"/>
      <c r="G60" s="999"/>
      <c r="H60" s="999"/>
      <c r="I60" s="999"/>
      <c r="J60" s="999"/>
      <c r="K60" s="999"/>
      <c r="L60" s="1000"/>
      <c r="M60" s="18"/>
      <c r="S60" s="1010"/>
      <c r="T60" s="1011"/>
      <c r="V60" s="168"/>
      <c r="Y60" s="19"/>
      <c r="Z60" s="17"/>
      <c r="AH60" s="565"/>
      <c r="AI60" s="565"/>
      <c r="AJ60" s="565"/>
      <c r="AL60" s="18"/>
    </row>
    <row r="61" spans="2:38" ht="13.5" customHeight="1">
      <c r="B61" s="17"/>
      <c r="I61" s="20"/>
      <c r="J61" s="20"/>
      <c r="K61" s="20"/>
      <c r="L61" s="20"/>
      <c r="M61" s="18"/>
      <c r="S61" s="1010"/>
      <c r="T61" s="1011"/>
      <c r="U61" s="168" t="s">
        <v>293</v>
      </c>
      <c r="X61" s="19"/>
      <c r="Z61" s="17"/>
      <c r="AA61" s="992" t="s">
        <v>301</v>
      </c>
      <c r="AB61" s="993"/>
      <c r="AC61" s="993"/>
      <c r="AD61" s="993"/>
      <c r="AE61" s="993"/>
      <c r="AF61" s="993"/>
      <c r="AG61" s="993"/>
      <c r="AH61" s="993"/>
      <c r="AI61" s="993"/>
      <c r="AJ61" s="993"/>
      <c r="AK61" s="993"/>
      <c r="AL61" s="994"/>
    </row>
    <row r="62" spans="2:38" ht="13.5" customHeight="1">
      <c r="B62" s="17"/>
      <c r="D62" s="995"/>
      <c r="E62" s="996"/>
      <c r="F62" s="996"/>
      <c r="G62" s="996"/>
      <c r="H62" s="996"/>
      <c r="I62" s="996"/>
      <c r="J62" s="996"/>
      <c r="K62" s="996"/>
      <c r="L62" s="997"/>
      <c r="M62" s="18"/>
      <c r="S62" s="1010"/>
      <c r="T62" s="1011"/>
      <c r="U62" s="7"/>
      <c r="V62" s="7"/>
      <c r="W62" s="7"/>
      <c r="X62" s="7"/>
      <c r="Z62" s="17"/>
      <c r="AB62" s="553"/>
      <c r="AC62" s="554"/>
      <c r="AD62" s="554"/>
      <c r="AE62" s="554"/>
      <c r="AF62" s="554"/>
      <c r="AG62" s="554"/>
      <c r="AH62" s="554"/>
      <c r="AI62" s="554"/>
      <c r="AJ62" s="554"/>
      <c r="AK62" s="555"/>
      <c r="AL62" s="18"/>
    </row>
    <row r="63" spans="2:38" ht="13.5" customHeight="1">
      <c r="B63" s="17"/>
      <c r="D63" s="998"/>
      <c r="E63" s="999"/>
      <c r="F63" s="999"/>
      <c r="G63" s="999"/>
      <c r="H63" s="999"/>
      <c r="I63" s="999"/>
      <c r="J63" s="999"/>
      <c r="K63" s="999"/>
      <c r="L63" s="1000"/>
      <c r="M63" s="18"/>
      <c r="S63" s="1010"/>
      <c r="T63" s="1011"/>
      <c r="Z63" s="17"/>
      <c r="AB63" s="567"/>
      <c r="AC63" s="568"/>
      <c r="AD63" s="568"/>
      <c r="AE63" s="568"/>
      <c r="AF63" s="568"/>
      <c r="AG63" s="568"/>
      <c r="AH63" s="568"/>
      <c r="AI63" s="568"/>
      <c r="AJ63" s="568"/>
      <c r="AK63" s="569"/>
      <c r="AL63" s="18"/>
    </row>
    <row r="64" spans="2:38" ht="12.95" customHeight="1">
      <c r="B64" s="17"/>
      <c r="I64" s="20"/>
      <c r="J64" s="20"/>
      <c r="K64" s="20"/>
      <c r="L64" s="20"/>
      <c r="M64" s="18"/>
      <c r="N64" s="168" t="s">
        <v>299</v>
      </c>
      <c r="S64" s="1010"/>
      <c r="T64" s="1011"/>
      <c r="U64" s="7"/>
      <c r="V64" s="168"/>
      <c r="X64" s="7"/>
      <c r="Z64" s="17"/>
      <c r="AB64" s="556"/>
      <c r="AC64" s="557"/>
      <c r="AD64" s="557"/>
      <c r="AE64" s="557"/>
      <c r="AF64" s="557"/>
      <c r="AG64" s="557"/>
      <c r="AH64" s="557"/>
      <c r="AI64" s="557"/>
      <c r="AJ64" s="557"/>
      <c r="AK64" s="558"/>
      <c r="AL64" s="18"/>
    </row>
    <row r="65" spans="2:38" ht="12.95" customHeight="1">
      <c r="B65" s="17"/>
      <c r="C65" s="677" t="s">
        <v>648</v>
      </c>
      <c r="D65" s="677"/>
      <c r="E65" s="677"/>
      <c r="F65" s="677"/>
      <c r="G65" s="677"/>
      <c r="H65" s="677"/>
      <c r="I65" s="681"/>
      <c r="J65" s="681"/>
      <c r="K65" s="681"/>
      <c r="L65" s="681"/>
      <c r="M65" s="18"/>
      <c r="S65" s="1010"/>
      <c r="T65" s="1011"/>
      <c r="Z65" s="17"/>
      <c r="AH65" s="565"/>
      <c r="AI65" s="565"/>
      <c r="AJ65" s="565"/>
      <c r="AL65" s="18"/>
    </row>
    <row r="66" spans="2:38" ht="12.95" customHeight="1">
      <c r="B66" s="17"/>
      <c r="D66" s="995"/>
      <c r="E66" s="996"/>
      <c r="F66" s="996"/>
      <c r="G66" s="996"/>
      <c r="H66" s="996"/>
      <c r="I66" s="996"/>
      <c r="J66" s="996"/>
      <c r="K66" s="996"/>
      <c r="L66" s="997"/>
      <c r="M66" s="18"/>
      <c r="S66" s="1010"/>
      <c r="T66" s="1011"/>
      <c r="Z66" s="17"/>
      <c r="AA66" s="992" t="s">
        <v>303</v>
      </c>
      <c r="AB66" s="993"/>
      <c r="AC66" s="993"/>
      <c r="AD66" s="993"/>
      <c r="AE66" s="993"/>
      <c r="AF66" s="993"/>
      <c r="AG66" s="993"/>
      <c r="AH66" s="993"/>
      <c r="AI66" s="993"/>
      <c r="AJ66" s="993"/>
      <c r="AK66" s="993"/>
      <c r="AL66" s="994"/>
    </row>
    <row r="67" spans="2:38" ht="12.95" customHeight="1">
      <c r="B67" s="17"/>
      <c r="D67" s="998"/>
      <c r="E67" s="999"/>
      <c r="F67" s="999"/>
      <c r="G67" s="999"/>
      <c r="H67" s="999"/>
      <c r="I67" s="999"/>
      <c r="J67" s="999"/>
      <c r="K67" s="999"/>
      <c r="L67" s="1000"/>
      <c r="M67" s="18"/>
      <c r="S67" s="1010"/>
      <c r="T67" s="1011"/>
      <c r="Z67" s="17"/>
      <c r="AB67" s="553"/>
      <c r="AC67" s="554"/>
      <c r="AD67" s="554"/>
      <c r="AE67" s="554"/>
      <c r="AF67" s="554"/>
      <c r="AG67" s="554"/>
      <c r="AH67" s="554"/>
      <c r="AI67" s="554"/>
      <c r="AJ67" s="554"/>
      <c r="AK67" s="555"/>
      <c r="AL67" s="18"/>
    </row>
    <row r="68" spans="2:38" ht="13.5" customHeight="1">
      <c r="B68" s="17"/>
      <c r="I68" s="20"/>
      <c r="J68" s="20"/>
      <c r="K68" s="20"/>
      <c r="L68" s="20"/>
      <c r="M68" s="18"/>
      <c r="S68" s="1010"/>
      <c r="T68" s="1011"/>
      <c r="Z68" s="17"/>
      <c r="AB68" s="556"/>
      <c r="AC68" s="557"/>
      <c r="AD68" s="557"/>
      <c r="AE68" s="557"/>
      <c r="AF68" s="557"/>
      <c r="AG68" s="557"/>
      <c r="AH68" s="557"/>
      <c r="AI68" s="557"/>
      <c r="AJ68" s="557"/>
      <c r="AK68" s="558"/>
      <c r="AL68" s="18"/>
    </row>
    <row r="69" spans="2:38" ht="13.5" customHeight="1" thickBot="1">
      <c r="B69" s="17"/>
      <c r="D69" s="995"/>
      <c r="E69" s="996"/>
      <c r="F69" s="996"/>
      <c r="G69" s="996"/>
      <c r="H69" s="996"/>
      <c r="I69" s="996"/>
      <c r="J69" s="996"/>
      <c r="K69" s="996"/>
      <c r="L69" s="997"/>
      <c r="M69" s="18"/>
      <c r="S69" s="1010"/>
      <c r="T69" s="1011"/>
      <c r="V69" s="168"/>
      <c r="Z69" s="21"/>
      <c r="AA69" s="22"/>
      <c r="AB69" s="22"/>
      <c r="AC69" s="22"/>
      <c r="AD69" s="22"/>
      <c r="AE69" s="22"/>
      <c r="AF69" s="22"/>
      <c r="AG69" s="22"/>
      <c r="AH69" s="22"/>
      <c r="AI69" s="22"/>
      <c r="AJ69" s="22"/>
      <c r="AK69" s="22"/>
      <c r="AL69" s="23"/>
    </row>
    <row r="70" spans="2:38" ht="13.15" customHeight="1" thickBot="1">
      <c r="B70" s="17"/>
      <c r="D70" s="998"/>
      <c r="E70" s="999"/>
      <c r="F70" s="999"/>
      <c r="G70" s="999"/>
      <c r="H70" s="999"/>
      <c r="I70" s="999"/>
      <c r="J70" s="999"/>
      <c r="K70" s="999"/>
      <c r="L70" s="1000"/>
      <c r="M70" s="18"/>
      <c r="S70" s="1010"/>
      <c r="T70" s="1011"/>
    </row>
    <row r="71" spans="2:38" ht="13.15" customHeight="1">
      <c r="B71" s="17"/>
      <c r="I71" s="20"/>
      <c r="J71" s="20"/>
      <c r="K71" s="20"/>
      <c r="L71" s="20"/>
      <c r="M71" s="18"/>
      <c r="S71" s="1010"/>
      <c r="T71" s="1011"/>
      <c r="Z71" s="24" t="s">
        <v>304</v>
      </c>
      <c r="AA71" s="25"/>
      <c r="AB71" s="26"/>
      <c r="AC71" s="26"/>
      <c r="AD71" s="26"/>
      <c r="AE71" s="26"/>
      <c r="AF71" s="26"/>
      <c r="AG71" s="27"/>
      <c r="AH71" s="27"/>
      <c r="AI71" s="27"/>
      <c r="AJ71" s="27"/>
      <c r="AK71" s="27"/>
      <c r="AL71" s="28"/>
    </row>
    <row r="72" spans="2:38" ht="13.15" customHeight="1">
      <c r="B72" s="17"/>
      <c r="C72" s="6" t="s">
        <v>262</v>
      </c>
      <c r="F72" s="6" t="s">
        <v>302</v>
      </c>
      <c r="G72" s="1030"/>
      <c r="H72" s="1030"/>
      <c r="I72" s="1030"/>
      <c r="J72" s="1030"/>
      <c r="K72" s="1030"/>
      <c r="L72" s="1030"/>
      <c r="M72" s="18" t="s">
        <v>252</v>
      </c>
      <c r="S72" s="1010"/>
      <c r="T72" s="1011"/>
      <c r="Z72" s="17"/>
      <c r="AA72" s="339"/>
      <c r="AB72" s="553"/>
      <c r="AC72" s="554"/>
      <c r="AD72" s="554"/>
      <c r="AE72" s="554"/>
      <c r="AF72" s="554"/>
      <c r="AG72" s="554"/>
      <c r="AH72" s="554"/>
      <c r="AI72" s="554"/>
      <c r="AJ72" s="554"/>
      <c r="AK72" s="555"/>
      <c r="AL72" s="18"/>
    </row>
    <row r="73" spans="2:38" ht="13.15" customHeight="1">
      <c r="B73" s="17"/>
      <c r="D73" s="995"/>
      <c r="E73" s="996"/>
      <c r="F73" s="996"/>
      <c r="G73" s="996"/>
      <c r="H73" s="996"/>
      <c r="I73" s="996"/>
      <c r="J73" s="996"/>
      <c r="K73" s="996"/>
      <c r="L73" s="997"/>
      <c r="M73" s="18"/>
      <c r="S73" s="1010"/>
      <c r="T73" s="1011"/>
      <c r="U73" s="168"/>
      <c r="X73" s="19"/>
      <c r="Z73" s="17"/>
      <c r="AA73" s="339"/>
      <c r="AB73" s="556"/>
      <c r="AC73" s="557"/>
      <c r="AD73" s="557"/>
      <c r="AE73" s="557"/>
      <c r="AF73" s="557"/>
      <c r="AG73" s="557"/>
      <c r="AH73" s="557"/>
      <c r="AI73" s="557"/>
      <c r="AJ73" s="557"/>
      <c r="AK73" s="558"/>
      <c r="AL73" s="18"/>
    </row>
    <row r="74" spans="2:38" ht="13.15" customHeight="1">
      <c r="B74" s="17"/>
      <c r="D74" s="998"/>
      <c r="E74" s="999"/>
      <c r="F74" s="999"/>
      <c r="G74" s="999"/>
      <c r="H74" s="999"/>
      <c r="I74" s="999"/>
      <c r="J74" s="999"/>
      <c r="K74" s="999"/>
      <c r="L74" s="1000"/>
      <c r="M74" s="18"/>
      <c r="S74" s="1010"/>
      <c r="T74" s="1011"/>
      <c r="V74" s="168" t="s">
        <v>306</v>
      </c>
      <c r="Z74" s="17"/>
      <c r="AA74" s="541"/>
      <c r="AB74" s="542"/>
      <c r="AC74" s="542"/>
      <c r="AD74" s="542"/>
      <c r="AE74" s="542"/>
      <c r="AF74" s="542"/>
      <c r="AG74" s="542"/>
      <c r="AH74" s="542"/>
      <c r="AI74" s="542"/>
      <c r="AJ74" s="542"/>
      <c r="AK74" s="542"/>
      <c r="AL74" s="18"/>
    </row>
    <row r="75" spans="2:38" ht="13.15" customHeight="1">
      <c r="B75" s="17"/>
      <c r="I75" s="20"/>
      <c r="J75" s="20"/>
      <c r="K75" s="20"/>
      <c r="L75" s="20"/>
      <c r="M75" s="18"/>
      <c r="S75" s="1010"/>
      <c r="T75" s="1011"/>
      <c r="Z75" s="48" t="s">
        <v>296</v>
      </c>
      <c r="AA75" s="541"/>
      <c r="AB75" s="543"/>
      <c r="AC75" s="543"/>
      <c r="AD75" s="543"/>
      <c r="AE75" s="543"/>
      <c r="AF75" s="543"/>
      <c r="AG75" s="544"/>
      <c r="AH75" s="544"/>
      <c r="AI75" s="544"/>
      <c r="AJ75" s="544"/>
      <c r="AK75" s="544"/>
      <c r="AL75" s="18"/>
    </row>
    <row r="76" spans="2:38" ht="13.15" customHeight="1">
      <c r="B76" s="17"/>
      <c r="D76" s="995"/>
      <c r="E76" s="996"/>
      <c r="F76" s="996"/>
      <c r="G76" s="996"/>
      <c r="H76" s="996"/>
      <c r="I76" s="996"/>
      <c r="J76" s="996"/>
      <c r="K76" s="996"/>
      <c r="L76" s="997"/>
      <c r="M76" s="18"/>
      <c r="S76" s="1010"/>
      <c r="T76" s="1011"/>
      <c r="V76" s="168"/>
      <c r="Z76" s="17"/>
      <c r="AA76" s="339"/>
      <c r="AB76" s="553"/>
      <c r="AC76" s="554"/>
      <c r="AD76" s="554"/>
      <c r="AE76" s="554"/>
      <c r="AF76" s="554"/>
      <c r="AG76" s="554"/>
      <c r="AH76" s="554"/>
      <c r="AI76" s="554"/>
      <c r="AJ76" s="554"/>
      <c r="AK76" s="555"/>
      <c r="AL76" s="18"/>
    </row>
    <row r="77" spans="2:38" ht="13.15" customHeight="1">
      <c r="B77" s="17"/>
      <c r="C77" s="7"/>
      <c r="D77" s="998"/>
      <c r="E77" s="999"/>
      <c r="F77" s="999"/>
      <c r="G77" s="999"/>
      <c r="H77" s="999"/>
      <c r="I77" s="999"/>
      <c r="J77" s="999"/>
      <c r="K77" s="999"/>
      <c r="L77" s="1000"/>
      <c r="M77" s="18"/>
      <c r="S77" s="1010"/>
      <c r="T77" s="1011"/>
      <c r="Z77" s="17"/>
      <c r="AA77" s="339"/>
      <c r="AB77" s="556"/>
      <c r="AC77" s="557"/>
      <c r="AD77" s="557"/>
      <c r="AE77" s="557"/>
      <c r="AF77" s="557"/>
      <c r="AG77" s="557"/>
      <c r="AH77" s="557"/>
      <c r="AI77" s="557"/>
      <c r="AJ77" s="557"/>
      <c r="AK77" s="558"/>
      <c r="AL77" s="18"/>
    </row>
    <row r="78" spans="2:38" ht="13.15" customHeight="1" thickBot="1">
      <c r="B78" s="21"/>
      <c r="C78" s="22"/>
      <c r="D78" s="22"/>
      <c r="E78" s="22"/>
      <c r="F78" s="22"/>
      <c r="G78" s="22"/>
      <c r="H78" s="22"/>
      <c r="I78" s="22"/>
      <c r="J78" s="22"/>
      <c r="K78" s="22"/>
      <c r="L78" s="22"/>
      <c r="M78" s="23"/>
      <c r="S78" s="1010"/>
      <c r="T78" s="1011"/>
      <c r="Z78" s="17"/>
      <c r="AA78" s="541"/>
      <c r="AB78" s="541"/>
      <c r="AC78" s="541"/>
      <c r="AD78" s="541"/>
      <c r="AE78" s="541"/>
      <c r="AF78" s="541"/>
      <c r="AG78" s="541"/>
      <c r="AH78" s="541"/>
      <c r="AI78" s="541"/>
      <c r="AJ78" s="541"/>
      <c r="AK78" s="541"/>
      <c r="AL78" s="18"/>
    </row>
    <row r="79" spans="2:38" ht="13.15" customHeight="1" thickBot="1">
      <c r="D79" s="25"/>
      <c r="E79" s="25"/>
      <c r="F79" s="25"/>
      <c r="G79" s="25"/>
      <c r="H79" s="25"/>
      <c r="I79" s="25"/>
      <c r="J79" s="25"/>
      <c r="K79" s="25"/>
      <c r="L79" s="25"/>
      <c r="S79" s="1010"/>
      <c r="T79" s="1011"/>
      <c r="Z79" s="688" t="s">
        <v>578</v>
      </c>
      <c r="AA79" s="684"/>
      <c r="AB79" s="684"/>
      <c r="AC79" s="684"/>
      <c r="AD79" s="684"/>
      <c r="AE79" s="684"/>
      <c r="AF79" s="684"/>
      <c r="AG79" s="684"/>
      <c r="AH79" s="684"/>
      <c r="AI79" s="684"/>
      <c r="AJ79" s="684"/>
      <c r="AK79" s="684"/>
      <c r="AL79" s="682"/>
    </row>
    <row r="80" spans="2:38" ht="13.15" customHeight="1">
      <c r="B80" s="24" t="s">
        <v>290</v>
      </c>
      <c r="C80" s="31"/>
      <c r="D80" s="25"/>
      <c r="E80" s="25"/>
      <c r="F80" s="25"/>
      <c r="G80" s="25"/>
      <c r="H80" s="25"/>
      <c r="I80" s="25"/>
      <c r="J80" s="25"/>
      <c r="K80" s="25"/>
      <c r="L80" s="25"/>
      <c r="M80" s="28"/>
      <c r="S80" s="1010"/>
      <c r="T80" s="1011"/>
      <c r="Z80" s="688"/>
      <c r="AA80" s="684"/>
      <c r="AB80" s="559"/>
      <c r="AC80" s="560"/>
      <c r="AD80" s="560"/>
      <c r="AE80" s="560"/>
      <c r="AF80" s="560"/>
      <c r="AG80" s="560"/>
      <c r="AH80" s="560"/>
      <c r="AI80" s="560"/>
      <c r="AJ80" s="560"/>
      <c r="AK80" s="561"/>
      <c r="AL80" s="682"/>
    </row>
    <row r="81" spans="2:38" ht="13.15" customHeight="1">
      <c r="B81" s="48"/>
      <c r="C81" s="168"/>
      <c r="D81" s="281" t="s">
        <v>305</v>
      </c>
      <c r="M81" s="18"/>
      <c r="S81" s="1010"/>
      <c r="T81" s="1011"/>
      <c r="U81" s="168"/>
      <c r="Z81" s="683"/>
      <c r="AA81" s="684"/>
      <c r="AB81" s="562"/>
      <c r="AC81" s="563"/>
      <c r="AD81" s="563"/>
      <c r="AE81" s="563"/>
      <c r="AF81" s="563"/>
      <c r="AG81" s="563"/>
      <c r="AH81" s="563"/>
      <c r="AI81" s="563"/>
      <c r="AJ81" s="563"/>
      <c r="AK81" s="564"/>
      <c r="AL81" s="682"/>
    </row>
    <row r="82" spans="2:38" ht="13.5" customHeight="1">
      <c r="B82" s="17"/>
      <c r="D82" s="995"/>
      <c r="E82" s="996"/>
      <c r="F82" s="996"/>
      <c r="G82" s="996"/>
      <c r="H82" s="996"/>
      <c r="I82" s="996"/>
      <c r="J82" s="996"/>
      <c r="K82" s="996"/>
      <c r="L82" s="997"/>
      <c r="M82" s="18"/>
      <c r="S82" s="1010"/>
      <c r="T82" s="1011"/>
      <c r="V82" s="566"/>
      <c r="W82" s="566"/>
      <c r="X82" s="566"/>
      <c r="Y82" s="19"/>
      <c r="Z82" s="688"/>
      <c r="AA82" s="689"/>
      <c r="AB82" s="570"/>
      <c r="AC82" s="570"/>
      <c r="AD82" s="570"/>
      <c r="AE82" s="570"/>
      <c r="AF82" s="570"/>
      <c r="AG82" s="570"/>
      <c r="AH82" s="570"/>
      <c r="AI82" s="570"/>
      <c r="AJ82" s="570"/>
      <c r="AK82" s="570"/>
      <c r="AL82" s="682"/>
    </row>
    <row r="83" spans="2:38" ht="13.5" customHeight="1">
      <c r="B83" s="17"/>
      <c r="D83" s="998"/>
      <c r="E83" s="999"/>
      <c r="F83" s="999"/>
      <c r="G83" s="999"/>
      <c r="H83" s="999"/>
      <c r="I83" s="999"/>
      <c r="J83" s="999"/>
      <c r="K83" s="999"/>
      <c r="L83" s="1000"/>
      <c r="M83" s="18"/>
      <c r="N83" s="168" t="s">
        <v>307</v>
      </c>
      <c r="P83" s="168"/>
      <c r="S83" s="1010"/>
      <c r="T83" s="1011"/>
      <c r="Z83" s="688" t="s">
        <v>579</v>
      </c>
      <c r="AA83" s="684"/>
      <c r="AB83" s="570"/>
      <c r="AC83" s="570"/>
      <c r="AD83" s="570"/>
      <c r="AE83" s="570"/>
      <c r="AF83" s="570"/>
      <c r="AG83" s="570"/>
      <c r="AH83" s="570"/>
      <c r="AI83" s="570"/>
      <c r="AJ83" s="570"/>
      <c r="AK83" s="570"/>
      <c r="AL83" s="682"/>
    </row>
    <row r="84" spans="2:38" ht="13.5" customHeight="1">
      <c r="B84" s="17"/>
      <c r="I84" s="15"/>
      <c r="J84" s="15"/>
      <c r="K84" s="15"/>
      <c r="M84" s="18"/>
      <c r="S84" s="1010"/>
      <c r="T84" s="1011"/>
      <c r="U84" s="168"/>
      <c r="X84" s="19"/>
      <c r="Z84" s="683"/>
      <c r="AA84" s="684"/>
      <c r="AB84" s="559"/>
      <c r="AC84" s="560"/>
      <c r="AD84" s="560"/>
      <c r="AE84" s="560"/>
      <c r="AF84" s="560"/>
      <c r="AG84" s="560"/>
      <c r="AH84" s="560"/>
      <c r="AI84" s="560"/>
      <c r="AJ84" s="560"/>
      <c r="AK84" s="561"/>
      <c r="AL84" s="682"/>
    </row>
    <row r="85" spans="2:38" ht="13.15" customHeight="1">
      <c r="B85" s="17"/>
      <c r="D85" s="995"/>
      <c r="E85" s="996"/>
      <c r="F85" s="996"/>
      <c r="G85" s="996"/>
      <c r="H85" s="996"/>
      <c r="I85" s="996"/>
      <c r="J85" s="996"/>
      <c r="K85" s="996"/>
      <c r="L85" s="997"/>
      <c r="M85" s="18"/>
      <c r="S85" s="1010"/>
      <c r="T85" s="1011"/>
      <c r="U85" s="7"/>
      <c r="V85" s="7"/>
      <c r="W85" s="7"/>
      <c r="X85" s="7"/>
      <c r="Z85" s="683"/>
      <c r="AA85" s="689"/>
      <c r="AB85" s="562"/>
      <c r="AC85" s="563"/>
      <c r="AD85" s="563"/>
      <c r="AE85" s="563"/>
      <c r="AF85" s="563"/>
      <c r="AG85" s="563"/>
      <c r="AH85" s="563"/>
      <c r="AI85" s="563"/>
      <c r="AJ85" s="563"/>
      <c r="AK85" s="564"/>
      <c r="AL85" s="682"/>
    </row>
    <row r="86" spans="2:38" ht="13.5" customHeight="1">
      <c r="B86" s="17"/>
      <c r="D86" s="998"/>
      <c r="E86" s="999"/>
      <c r="F86" s="999"/>
      <c r="G86" s="999"/>
      <c r="H86" s="999"/>
      <c r="I86" s="999"/>
      <c r="J86" s="999"/>
      <c r="K86" s="999"/>
      <c r="L86" s="1000"/>
      <c r="M86" s="18"/>
      <c r="S86" s="1010"/>
      <c r="T86" s="1011"/>
      <c r="Y86" s="19"/>
      <c r="Z86" s="683"/>
      <c r="AA86" s="684"/>
      <c r="AB86" s="570"/>
      <c r="AC86" s="570"/>
      <c r="AD86" s="570"/>
      <c r="AE86" s="570"/>
      <c r="AF86" s="570"/>
      <c r="AG86" s="570"/>
      <c r="AH86" s="570"/>
      <c r="AI86" s="570"/>
      <c r="AJ86" s="570"/>
      <c r="AK86" s="570"/>
      <c r="AL86" s="682"/>
    </row>
    <row r="87" spans="2:38" ht="13.5" customHeight="1" thickBot="1">
      <c r="B87" s="21"/>
      <c r="C87" s="22"/>
      <c r="D87" s="32"/>
      <c r="E87" s="32"/>
      <c r="F87" s="32"/>
      <c r="G87" s="33"/>
      <c r="H87" s="33"/>
      <c r="I87" s="33"/>
      <c r="J87" s="33"/>
      <c r="K87" s="33"/>
      <c r="L87" s="33"/>
      <c r="M87" s="23"/>
      <c r="S87" s="1010"/>
      <c r="T87" s="1011"/>
      <c r="Y87" s="7"/>
      <c r="Z87" s="688" t="s">
        <v>580</v>
      </c>
      <c r="AA87" s="684"/>
      <c r="AB87" s="684"/>
      <c r="AC87" s="684"/>
      <c r="AD87" s="684"/>
      <c r="AE87" s="684"/>
      <c r="AF87" s="684"/>
      <c r="AG87" s="684"/>
      <c r="AH87" s="684"/>
      <c r="AI87" s="684"/>
      <c r="AJ87" s="684"/>
      <c r="AK87" s="684"/>
      <c r="AL87" s="682"/>
    </row>
    <row r="88" spans="2:38" ht="13.5" customHeight="1" thickBot="1">
      <c r="B88" s="34"/>
      <c r="C88" s="34"/>
      <c r="D88" s="35"/>
      <c r="E88" s="35"/>
      <c r="F88" s="35"/>
      <c r="G88" s="36"/>
      <c r="H88" s="36"/>
      <c r="I88" s="36"/>
      <c r="J88" s="36"/>
      <c r="K88" s="36"/>
      <c r="L88" s="36"/>
      <c r="M88" s="34"/>
      <c r="S88" s="1010"/>
      <c r="T88" s="1011"/>
      <c r="Z88" s="683"/>
      <c r="AA88" s="684"/>
      <c r="AB88" s="559"/>
      <c r="AC88" s="560"/>
      <c r="AD88" s="560"/>
      <c r="AE88" s="560"/>
      <c r="AF88" s="560"/>
      <c r="AG88" s="560"/>
      <c r="AH88" s="560"/>
      <c r="AI88" s="560"/>
      <c r="AJ88" s="560"/>
      <c r="AK88" s="561"/>
      <c r="AL88" s="682"/>
    </row>
    <row r="89" spans="2:38" ht="13.5" customHeight="1">
      <c r="B89" s="24" t="s">
        <v>308</v>
      </c>
      <c r="C89" s="37"/>
      <c r="K89" s="20"/>
      <c r="L89" s="20"/>
      <c r="M89" s="18"/>
      <c r="N89" s="337"/>
      <c r="O89" s="236"/>
      <c r="P89" s="236"/>
      <c r="Q89" s="236"/>
      <c r="R89" s="236"/>
      <c r="S89" s="1010"/>
      <c r="T89" s="1011"/>
      <c r="Z89" s="683"/>
      <c r="AA89" s="684"/>
      <c r="AB89" s="562"/>
      <c r="AC89" s="563"/>
      <c r="AD89" s="563"/>
      <c r="AE89" s="563"/>
      <c r="AF89" s="563"/>
      <c r="AG89" s="563"/>
      <c r="AH89" s="563"/>
      <c r="AI89" s="563"/>
      <c r="AJ89" s="563"/>
      <c r="AK89" s="564"/>
      <c r="AL89" s="682"/>
    </row>
    <row r="90" spans="2:38" ht="13.15" customHeight="1" thickBot="1">
      <c r="B90" s="48"/>
      <c r="C90" s="37"/>
      <c r="D90" s="281" t="s">
        <v>305</v>
      </c>
      <c r="K90" s="20"/>
      <c r="L90" s="20"/>
      <c r="M90" s="18"/>
      <c r="S90" s="1010"/>
      <c r="T90" s="1011"/>
      <c r="Z90" s="685"/>
      <c r="AA90" s="686"/>
      <c r="AB90" s="686"/>
      <c r="AC90" s="686"/>
      <c r="AD90" s="686"/>
      <c r="AE90" s="686"/>
      <c r="AF90" s="686"/>
      <c r="AG90" s="686"/>
      <c r="AH90" s="686"/>
      <c r="AI90" s="686"/>
      <c r="AJ90" s="686"/>
      <c r="AK90" s="686"/>
      <c r="AL90" s="687"/>
    </row>
    <row r="91" spans="2:38" ht="13.5" customHeight="1" thickBot="1">
      <c r="B91" s="17"/>
      <c r="D91" s="995"/>
      <c r="E91" s="996"/>
      <c r="F91" s="996"/>
      <c r="G91" s="996"/>
      <c r="H91" s="996"/>
      <c r="I91" s="996"/>
      <c r="J91" s="996"/>
      <c r="K91" s="996"/>
      <c r="L91" s="997"/>
      <c r="M91" s="18"/>
      <c r="S91" s="1010"/>
      <c r="T91" s="1011"/>
    </row>
    <row r="92" spans="2:38" ht="13.5" customHeight="1">
      <c r="B92" s="17"/>
      <c r="D92" s="998"/>
      <c r="E92" s="999"/>
      <c r="F92" s="999"/>
      <c r="G92" s="999"/>
      <c r="H92" s="999"/>
      <c r="I92" s="999"/>
      <c r="J92" s="999"/>
      <c r="K92" s="999"/>
      <c r="L92" s="1000"/>
      <c r="M92" s="18"/>
      <c r="N92" s="168" t="s">
        <v>299</v>
      </c>
      <c r="S92" s="1010"/>
      <c r="T92" s="1011"/>
      <c r="X92" s="19"/>
      <c r="Z92" s="24" t="s">
        <v>212</v>
      </c>
      <c r="AA92" s="25"/>
      <c r="AB92" s="26"/>
      <c r="AC92" s="26"/>
      <c r="AD92" s="26"/>
      <c r="AE92" s="26"/>
      <c r="AF92" s="26"/>
      <c r="AG92" s="27"/>
      <c r="AH92" s="27"/>
      <c r="AI92" s="27"/>
      <c r="AJ92" s="27"/>
      <c r="AK92" s="27"/>
      <c r="AL92" s="28"/>
    </row>
    <row r="93" spans="2:38" ht="13.5" customHeight="1">
      <c r="B93" s="17"/>
      <c r="I93" s="15"/>
      <c r="J93" s="15"/>
      <c r="K93" s="15"/>
      <c r="M93" s="18"/>
      <c r="S93" s="1010"/>
      <c r="T93" s="1011"/>
      <c r="U93" s="168"/>
      <c r="X93" s="19"/>
      <c r="Z93" s="17"/>
      <c r="AA93" s="6" t="s">
        <v>309</v>
      </c>
      <c r="AB93" s="1006"/>
      <c r="AC93" s="1006"/>
      <c r="AD93" s="1006"/>
      <c r="AE93" s="1006"/>
      <c r="AF93" s="1006"/>
      <c r="AG93" s="1006"/>
      <c r="AH93" s="1006"/>
      <c r="AI93" s="1006"/>
      <c r="AJ93" s="6" t="s">
        <v>201</v>
      </c>
      <c r="AL93" s="18"/>
    </row>
    <row r="94" spans="2:38" ht="13.15" customHeight="1">
      <c r="B94" s="17"/>
      <c r="D94" s="995"/>
      <c r="E94" s="996"/>
      <c r="F94" s="996"/>
      <c r="G94" s="996"/>
      <c r="H94" s="996"/>
      <c r="I94" s="996"/>
      <c r="J94" s="996"/>
      <c r="K94" s="996"/>
      <c r="L94" s="997"/>
      <c r="M94" s="18"/>
      <c r="S94" s="1010"/>
      <c r="T94" s="1011"/>
      <c r="U94" s="6" t="s">
        <v>302</v>
      </c>
      <c r="V94" s="1007"/>
      <c r="W94" s="1007"/>
      <c r="X94" s="1007"/>
      <c r="Y94" s="19" t="s">
        <v>252</v>
      </c>
      <c r="Z94" s="48"/>
      <c r="AA94" s="7"/>
      <c r="AB94" s="995"/>
      <c r="AC94" s="996"/>
      <c r="AD94" s="996"/>
      <c r="AE94" s="996"/>
      <c r="AF94" s="996"/>
      <c r="AG94" s="996"/>
      <c r="AH94" s="996"/>
      <c r="AI94" s="996"/>
      <c r="AJ94" s="996"/>
      <c r="AK94" s="997"/>
      <c r="AL94" s="18"/>
    </row>
    <row r="95" spans="2:38" ht="13.5" customHeight="1">
      <c r="B95" s="17"/>
      <c r="D95" s="998"/>
      <c r="E95" s="999"/>
      <c r="F95" s="999"/>
      <c r="G95" s="999"/>
      <c r="H95" s="999"/>
      <c r="I95" s="999"/>
      <c r="J95" s="999"/>
      <c r="K95" s="999"/>
      <c r="L95" s="1000"/>
      <c r="M95" s="18"/>
      <c r="S95" s="1010"/>
      <c r="T95" s="1011"/>
      <c r="Z95" s="17"/>
      <c r="AB95" s="998"/>
      <c r="AC95" s="999"/>
      <c r="AD95" s="999"/>
      <c r="AE95" s="999"/>
      <c r="AF95" s="999"/>
      <c r="AG95" s="999"/>
      <c r="AH95" s="999"/>
      <c r="AI95" s="999"/>
      <c r="AJ95" s="999"/>
      <c r="AK95" s="1000"/>
      <c r="AL95" s="18"/>
    </row>
    <row r="96" spans="2:38" ht="13.5" customHeight="1" thickBot="1">
      <c r="B96" s="21"/>
      <c r="C96" s="22"/>
      <c r="D96" s="22"/>
      <c r="E96" s="22"/>
      <c r="F96" s="22"/>
      <c r="G96" s="22"/>
      <c r="H96" s="22"/>
      <c r="I96" s="38"/>
      <c r="J96" s="38"/>
      <c r="K96" s="38"/>
      <c r="L96" s="22"/>
      <c r="M96" s="23"/>
      <c r="S96" s="1010"/>
      <c r="T96" s="1011"/>
      <c r="Z96" s="17"/>
      <c r="AB96" s="29"/>
      <c r="AC96" s="29"/>
      <c r="AD96" s="29"/>
      <c r="AE96" s="29"/>
      <c r="AF96" s="29"/>
      <c r="AG96" s="30"/>
      <c r="AH96" s="30"/>
      <c r="AI96" s="30"/>
      <c r="AJ96" s="30"/>
      <c r="AK96" s="30"/>
      <c r="AL96" s="18"/>
    </row>
    <row r="97" spans="2:38" ht="13.15" customHeight="1" thickBot="1">
      <c r="S97" s="1010"/>
      <c r="T97" s="1011"/>
      <c r="Z97" s="17"/>
      <c r="AA97" s="7"/>
      <c r="AB97" s="534"/>
      <c r="AC97" s="535"/>
      <c r="AD97" s="535"/>
      <c r="AE97" s="535"/>
      <c r="AF97" s="535"/>
      <c r="AG97" s="535"/>
      <c r="AH97" s="535"/>
      <c r="AI97" s="535"/>
      <c r="AJ97" s="535"/>
      <c r="AK97" s="536"/>
      <c r="AL97" s="18"/>
    </row>
    <row r="98" spans="2:38" ht="13.15" customHeight="1">
      <c r="B98" s="24" t="s">
        <v>310</v>
      </c>
      <c r="C98" s="39"/>
      <c r="D98" s="39"/>
      <c r="E98" s="39"/>
      <c r="F98" s="39"/>
      <c r="G98" s="39"/>
      <c r="H98" s="39"/>
      <c r="I98" s="39"/>
      <c r="J98" s="39"/>
      <c r="K98" s="39"/>
      <c r="L98" s="39"/>
      <c r="M98" s="40"/>
      <c r="N98" s="168"/>
      <c r="S98" s="1010"/>
      <c r="T98" s="1011"/>
      <c r="Y98" s="19"/>
      <c r="Z98" s="17"/>
      <c r="AB98" s="537"/>
      <c r="AC98" s="538"/>
      <c r="AD98" s="538"/>
      <c r="AE98" s="538"/>
      <c r="AF98" s="538"/>
      <c r="AG98" s="538"/>
      <c r="AH98" s="538"/>
      <c r="AI98" s="538"/>
      <c r="AJ98" s="538"/>
      <c r="AK98" s="539"/>
      <c r="AL98" s="18"/>
    </row>
    <row r="99" spans="2:38" ht="13.15" customHeight="1" thickBot="1">
      <c r="B99" s="48"/>
      <c r="C99" s="37"/>
      <c r="D99" s="281" t="s">
        <v>305</v>
      </c>
      <c r="E99" s="37"/>
      <c r="F99" s="37"/>
      <c r="G99" s="37"/>
      <c r="H99" s="37"/>
      <c r="I99" s="37"/>
      <c r="J99" s="37"/>
      <c r="K99" s="37"/>
      <c r="L99" s="37"/>
      <c r="M99" s="42"/>
      <c r="S99" s="1010"/>
      <c r="T99" s="1011"/>
      <c r="V99" s="168"/>
      <c r="Z99" s="21"/>
      <c r="AA99" s="22"/>
      <c r="AB99" s="22"/>
      <c r="AC99" s="22"/>
      <c r="AD99" s="22"/>
      <c r="AE99" s="22"/>
      <c r="AF99" s="22"/>
      <c r="AG99" s="22"/>
      <c r="AH99" s="22"/>
      <c r="AI99" s="22"/>
      <c r="AJ99" s="22"/>
      <c r="AK99" s="22"/>
      <c r="AL99" s="23"/>
    </row>
    <row r="100" spans="2:38" ht="13.15" customHeight="1">
      <c r="B100" s="41"/>
      <c r="C100" s="37"/>
      <c r="D100" s="995"/>
      <c r="E100" s="996"/>
      <c r="F100" s="996"/>
      <c r="G100" s="996"/>
      <c r="H100" s="996"/>
      <c r="I100" s="996"/>
      <c r="J100" s="996"/>
      <c r="K100" s="996"/>
      <c r="L100" s="997"/>
      <c r="M100" s="42"/>
      <c r="S100" s="1010"/>
      <c r="T100" s="1011"/>
    </row>
    <row r="101" spans="2:38" ht="13.15" customHeight="1">
      <c r="B101" s="41"/>
      <c r="C101" s="37"/>
      <c r="D101" s="998"/>
      <c r="E101" s="999"/>
      <c r="F101" s="999"/>
      <c r="G101" s="999"/>
      <c r="H101" s="999"/>
      <c r="I101" s="999"/>
      <c r="J101" s="999"/>
      <c r="K101" s="999"/>
      <c r="L101" s="1000"/>
      <c r="M101" s="42"/>
      <c r="N101" s="168" t="s">
        <v>299</v>
      </c>
      <c r="S101" s="1010"/>
      <c r="T101" s="1011"/>
    </row>
    <row r="102" spans="2:38" ht="13.5" customHeight="1">
      <c r="B102" s="41"/>
      <c r="C102" s="37"/>
      <c r="D102" s="43"/>
      <c r="E102" s="43"/>
      <c r="F102" s="43"/>
      <c r="G102" s="44"/>
      <c r="H102" s="44"/>
      <c r="I102" s="44"/>
      <c r="J102" s="44"/>
      <c r="K102" s="44"/>
      <c r="L102" s="44"/>
      <c r="M102" s="42"/>
      <c r="S102" s="1010"/>
      <c r="T102" s="1011"/>
    </row>
    <row r="103" spans="2:38" ht="13.5" customHeight="1">
      <c r="B103" s="41"/>
      <c r="C103" s="37"/>
      <c r="D103" s="995"/>
      <c r="E103" s="996"/>
      <c r="F103" s="996"/>
      <c r="G103" s="996"/>
      <c r="H103" s="996"/>
      <c r="I103" s="996"/>
      <c r="J103" s="996"/>
      <c r="K103" s="996"/>
      <c r="L103" s="997"/>
      <c r="M103" s="42"/>
      <c r="S103" s="1010"/>
      <c r="T103" s="1011"/>
    </row>
    <row r="104" spans="2:38" ht="13.5" customHeight="1">
      <c r="B104" s="41"/>
      <c r="C104" s="37"/>
      <c r="D104" s="998"/>
      <c r="E104" s="999"/>
      <c r="F104" s="999"/>
      <c r="G104" s="999"/>
      <c r="H104" s="999"/>
      <c r="I104" s="999"/>
      <c r="J104" s="999"/>
      <c r="K104" s="999"/>
      <c r="L104" s="1000"/>
      <c r="M104" s="42"/>
      <c r="S104" s="1010"/>
      <c r="T104" s="1011"/>
    </row>
    <row r="105" spans="2:38" ht="13.5" customHeight="1" thickBot="1">
      <c r="B105" s="45"/>
      <c r="C105" s="46"/>
      <c r="D105" s="46"/>
      <c r="E105" s="46"/>
      <c r="F105" s="46"/>
      <c r="G105" s="46"/>
      <c r="H105" s="46"/>
      <c r="I105" s="46"/>
      <c r="J105" s="46"/>
      <c r="K105" s="46"/>
      <c r="L105" s="46"/>
      <c r="M105" s="47"/>
      <c r="S105" s="1010"/>
      <c r="T105" s="1011"/>
    </row>
    <row r="106" spans="2:38" ht="13.5" customHeight="1" thickBot="1">
      <c r="S106" s="1010"/>
      <c r="T106" s="1011"/>
    </row>
    <row r="107" spans="2:38" ht="13.5" customHeight="1">
      <c r="B107" s="24" t="s">
        <v>212</v>
      </c>
      <c r="C107" s="25"/>
      <c r="D107" s="25"/>
      <c r="E107" s="25"/>
      <c r="F107" s="25"/>
      <c r="G107" s="25"/>
      <c r="H107" s="25"/>
      <c r="I107" s="25"/>
      <c r="J107" s="25"/>
      <c r="K107" s="25"/>
      <c r="L107" s="25"/>
      <c r="M107" s="28"/>
      <c r="N107" s="168"/>
      <c r="O107" s="37"/>
      <c r="S107" s="1010"/>
      <c r="T107" s="1011"/>
    </row>
    <row r="108" spans="2:38" ht="13.5" customHeight="1">
      <c r="B108" s="48"/>
      <c r="C108" s="49" t="s">
        <v>311</v>
      </c>
      <c r="D108" s="1006"/>
      <c r="E108" s="1006"/>
      <c r="F108" s="1006"/>
      <c r="G108" s="1006"/>
      <c r="H108" s="1006"/>
      <c r="I108" s="1006"/>
      <c r="J108" s="1006"/>
      <c r="K108" s="6" t="s">
        <v>201</v>
      </c>
      <c r="M108" s="18"/>
      <c r="S108" s="1010"/>
      <c r="T108" s="1011"/>
    </row>
    <row r="109" spans="2:38" ht="13.15" customHeight="1">
      <c r="B109" s="17"/>
      <c r="D109" s="995"/>
      <c r="E109" s="996"/>
      <c r="F109" s="996"/>
      <c r="G109" s="996"/>
      <c r="H109" s="996"/>
      <c r="I109" s="996"/>
      <c r="J109" s="996"/>
      <c r="K109" s="996"/>
      <c r="L109" s="997"/>
      <c r="M109" s="18"/>
      <c r="N109" s="49" t="s">
        <v>311</v>
      </c>
      <c r="O109" s="1007"/>
      <c r="P109" s="1007"/>
      <c r="Q109" s="1007"/>
      <c r="R109" s="7" t="s">
        <v>201</v>
      </c>
      <c r="S109" s="1010"/>
      <c r="T109" s="1011"/>
    </row>
    <row r="110" spans="2:38" ht="13.5" customHeight="1">
      <c r="B110" s="17"/>
      <c r="D110" s="998"/>
      <c r="E110" s="999"/>
      <c r="F110" s="999"/>
      <c r="G110" s="999"/>
      <c r="H110" s="999"/>
      <c r="I110" s="999"/>
      <c r="J110" s="999"/>
      <c r="K110" s="999"/>
      <c r="L110" s="1000"/>
      <c r="M110" s="18"/>
      <c r="S110" s="1010"/>
      <c r="T110" s="1011"/>
    </row>
    <row r="111" spans="2:38" ht="13.5" customHeight="1">
      <c r="B111" s="17"/>
      <c r="D111" s="50"/>
      <c r="E111" s="50"/>
      <c r="F111" s="50"/>
      <c r="G111" s="20"/>
      <c r="H111" s="20"/>
      <c r="I111" s="20"/>
      <c r="J111" s="20"/>
      <c r="K111" s="20"/>
      <c r="L111" s="20"/>
      <c r="M111" s="18"/>
      <c r="S111" s="1010"/>
      <c r="T111" s="1011"/>
    </row>
    <row r="112" spans="2:38" ht="13.5" customHeight="1">
      <c r="B112" s="17"/>
      <c r="D112" s="995"/>
      <c r="E112" s="996"/>
      <c r="F112" s="996"/>
      <c r="G112" s="996"/>
      <c r="H112" s="996"/>
      <c r="I112" s="996"/>
      <c r="J112" s="996"/>
      <c r="K112" s="996"/>
      <c r="L112" s="997"/>
      <c r="M112" s="18"/>
      <c r="S112" s="1010"/>
      <c r="T112" s="1011"/>
      <c r="Y112" s="19"/>
    </row>
    <row r="113" spans="2:25" ht="13.5" customHeight="1">
      <c r="B113" s="17"/>
      <c r="D113" s="998"/>
      <c r="E113" s="999"/>
      <c r="F113" s="999"/>
      <c r="G113" s="999"/>
      <c r="H113" s="999"/>
      <c r="I113" s="999"/>
      <c r="J113" s="999"/>
      <c r="K113" s="999"/>
      <c r="L113" s="1000"/>
      <c r="M113" s="18"/>
      <c r="S113" s="1010"/>
      <c r="T113" s="1011"/>
      <c r="Y113" s="7"/>
    </row>
    <row r="114" spans="2:25" ht="13.5" customHeight="1" thickBot="1">
      <c r="B114" s="21"/>
      <c r="C114" s="22"/>
      <c r="D114" s="22"/>
      <c r="E114" s="22"/>
      <c r="F114" s="22"/>
      <c r="G114" s="22"/>
      <c r="H114" s="22"/>
      <c r="I114" s="22"/>
      <c r="J114" s="22"/>
      <c r="K114" s="22"/>
      <c r="L114" s="22"/>
      <c r="M114" s="23"/>
      <c r="S114" s="1012"/>
      <c r="T114" s="1013"/>
    </row>
    <row r="115" spans="2:25" ht="13.5" customHeight="1">
      <c r="S115" s="471"/>
      <c r="T115" s="471"/>
      <c r="U115" s="19"/>
      <c r="V115" s="19"/>
      <c r="W115" s="19"/>
      <c r="X115" s="19"/>
    </row>
    <row r="116" spans="2:25" ht="13.5" customHeight="1">
      <c r="N116" s="49"/>
      <c r="O116" s="1029"/>
      <c r="P116" s="1029"/>
      <c r="Q116" s="1029"/>
      <c r="R116" s="7"/>
      <c r="S116" s="471"/>
      <c r="T116" s="471"/>
      <c r="U116" s="19"/>
      <c r="V116" s="19"/>
      <c r="W116" s="19"/>
      <c r="X116" s="19"/>
    </row>
    <row r="117" spans="2:25" ht="13.5" customHeight="1">
      <c r="S117" s="471"/>
      <c r="T117" s="471"/>
    </row>
    <row r="118" spans="2:25" ht="13.5" customHeight="1">
      <c r="S118" s="471"/>
      <c r="T118" s="471"/>
    </row>
    <row r="119" spans="2:25" ht="13.5" customHeight="1">
      <c r="S119" s="471"/>
      <c r="T119" s="471"/>
    </row>
    <row r="120" spans="2:25" ht="13.5" customHeight="1">
      <c r="S120" s="471"/>
      <c r="T120" s="471"/>
    </row>
    <row r="121" spans="2:25" ht="13.5" customHeight="1">
      <c r="S121" s="471"/>
      <c r="T121" s="471"/>
    </row>
  </sheetData>
  <mergeCells count="51">
    <mergeCell ref="O116:Q116"/>
    <mergeCell ref="D82:L83"/>
    <mergeCell ref="D76:L77"/>
    <mergeCell ref="D66:L67"/>
    <mergeCell ref="D59:L60"/>
    <mergeCell ref="D69:L70"/>
    <mergeCell ref="G72:L72"/>
    <mergeCell ref="D73:L74"/>
    <mergeCell ref="O109:Q109"/>
    <mergeCell ref="D112:L113"/>
    <mergeCell ref="D109:L110"/>
    <mergeCell ref="D85:L86"/>
    <mergeCell ref="D100:L101"/>
    <mergeCell ref="D91:L92"/>
    <mergeCell ref="D103:L104"/>
    <mergeCell ref="D94:L95"/>
    <mergeCell ref="B4:L4"/>
    <mergeCell ref="M4:AB4"/>
    <mergeCell ref="E10:AL10"/>
    <mergeCell ref="E11:AL13"/>
    <mergeCell ref="E8:AL9"/>
    <mergeCell ref="AB20:AK21"/>
    <mergeCell ref="AB24:AK25"/>
    <mergeCell ref="AB27:AK28"/>
    <mergeCell ref="D38:L39"/>
    <mergeCell ref="D108:J108"/>
    <mergeCell ref="V94:X94"/>
    <mergeCell ref="AB93:AI93"/>
    <mergeCell ref="AB94:AK95"/>
    <mergeCell ref="D20:L21"/>
    <mergeCell ref="D24:L25"/>
    <mergeCell ref="D27:L28"/>
    <mergeCell ref="S15:T114"/>
    <mergeCell ref="D17:L18"/>
    <mergeCell ref="AB17:AK18"/>
    <mergeCell ref="AB42:AK43"/>
    <mergeCell ref="D41:L42"/>
    <mergeCell ref="AA66:AL66"/>
    <mergeCell ref="D31:L32"/>
    <mergeCell ref="D34:L35"/>
    <mergeCell ref="AA61:AL61"/>
    <mergeCell ref="AB31:AK32"/>
    <mergeCell ref="AB34:AK35"/>
    <mergeCell ref="AB48:AK49"/>
    <mergeCell ref="AB52:AK53"/>
    <mergeCell ref="D45:L46"/>
    <mergeCell ref="D48:L49"/>
    <mergeCell ref="D62:L63"/>
    <mergeCell ref="D52:L53"/>
    <mergeCell ref="D55:L56"/>
    <mergeCell ref="AB39:AK40"/>
  </mergeCells>
  <phoneticPr fontId="10"/>
  <printOptions horizontalCentered="1"/>
  <pageMargins left="0.19685039370078741" right="0.23622047244094491" top="0.35433070866141736" bottom="0.35433070866141736" header="0.31496062992125984" footer="0.31496062992125984"/>
  <pageSetup paperSize="9" fitToHeight="0" orientation="portrait" r:id="rId1"/>
  <headerFooter>
    <oddHeader xml:space="preserve">&amp;R&amp;U開示版・非開示版&amp;U
※上記いずれかに丸をつけてください。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
    <pageSetUpPr fitToPage="1"/>
  </sheetPr>
  <dimension ref="A1:S49"/>
  <sheetViews>
    <sheetView showGridLines="0" view="pageBreakPreview" zoomScale="70" zoomScaleNormal="100" zoomScaleSheetLayoutView="70" workbookViewId="0">
      <selection activeCell="M12" sqref="M12"/>
    </sheetView>
  </sheetViews>
  <sheetFormatPr defaultColWidth="9" defaultRowHeight="13.5"/>
  <cols>
    <col min="1" max="1" width="2.875" style="4" customWidth="1"/>
    <col min="2" max="2" width="4.125" style="4" customWidth="1"/>
    <col min="3" max="14" width="14.5" style="4" customWidth="1"/>
    <col min="15" max="16" width="15.5" style="4" customWidth="1"/>
    <col min="17" max="17" width="3.25" style="4" customWidth="1"/>
    <col min="18" max="16384" width="9" style="4"/>
  </cols>
  <sheetData>
    <row r="1" spans="1:19" ht="22.5" customHeight="1">
      <c r="A1" s="59"/>
      <c r="B1" s="215" t="str">
        <f>コード!$A$1</f>
        <v>溶融亜鉛めっき鋼帯及び鋼板（海外供給者）</v>
      </c>
      <c r="D1" s="60"/>
    </row>
    <row r="2" spans="1:19" ht="18" customHeight="1">
      <c r="B2" s="3" t="s">
        <v>312</v>
      </c>
      <c r="C2" s="3"/>
      <c r="D2" s="3"/>
      <c r="E2" s="3"/>
      <c r="F2" s="3"/>
      <c r="G2" s="3"/>
      <c r="H2" s="3"/>
      <c r="I2" s="3"/>
      <c r="J2" s="3"/>
      <c r="K2" s="3"/>
      <c r="L2" s="3"/>
      <c r="M2" s="3"/>
      <c r="N2" s="3"/>
      <c r="O2" s="3"/>
      <c r="P2" s="3"/>
    </row>
    <row r="3" spans="1:19" ht="5.0999999999999996" customHeight="1" thickBot="1">
      <c r="B3" s="3"/>
      <c r="C3" s="3"/>
      <c r="D3" s="3"/>
      <c r="E3" s="3"/>
      <c r="F3" s="3"/>
      <c r="G3" s="3"/>
      <c r="H3" s="3"/>
      <c r="I3" s="3"/>
      <c r="J3" s="3"/>
      <c r="K3" s="3"/>
      <c r="L3" s="3"/>
      <c r="M3" s="3"/>
      <c r="N3" s="3"/>
      <c r="O3" s="3"/>
      <c r="P3" s="3"/>
    </row>
    <row r="4" spans="1:19" s="200" customFormat="1" ht="18.600000000000001" customHeight="1" thickBot="1">
      <c r="B4" s="1033" t="s">
        <v>58</v>
      </c>
      <c r="C4" s="1034"/>
      <c r="D4" s="1034"/>
      <c r="E4" s="1034"/>
      <c r="F4" s="1035" t="s">
        <v>313</v>
      </c>
      <c r="G4" s="1036" t="str">
        <f>IF(様式一覧表!D5="","",様式一覧表!D5)</f>
        <v/>
      </c>
      <c r="H4" s="1036"/>
      <c r="I4" s="1036"/>
      <c r="J4" s="1036"/>
      <c r="K4" s="1036"/>
      <c r="L4" s="1036"/>
      <c r="M4" s="1036"/>
      <c r="N4" s="1036"/>
      <c r="O4" s="1036"/>
      <c r="P4" s="1037"/>
    </row>
    <row r="5" spans="1:19" ht="8.65" customHeight="1">
      <c r="A5" s="3"/>
      <c r="B5" s="3"/>
      <c r="C5" s="3"/>
      <c r="D5" s="3"/>
      <c r="E5" s="3"/>
      <c r="F5" s="3"/>
      <c r="G5" s="3"/>
      <c r="H5" s="3"/>
      <c r="I5" s="3"/>
      <c r="J5" s="3"/>
      <c r="K5" s="3"/>
      <c r="L5" s="3"/>
      <c r="M5" s="3"/>
      <c r="N5" s="3"/>
      <c r="O5" s="3"/>
      <c r="P5" s="3"/>
    </row>
    <row r="6" spans="1:19" ht="15.95" customHeight="1">
      <c r="A6" s="3"/>
      <c r="B6" s="1038" t="s">
        <v>577</v>
      </c>
      <c r="C6" s="1038"/>
      <c r="D6" s="1038"/>
      <c r="E6" s="1038"/>
      <c r="F6" s="1038"/>
      <c r="G6" s="1038"/>
      <c r="H6" s="1038"/>
      <c r="I6" s="1038"/>
      <c r="J6" s="1038"/>
      <c r="K6" s="1038"/>
      <c r="L6" s="1038"/>
      <c r="M6" s="1038"/>
      <c r="N6" s="1038"/>
      <c r="O6" s="1038"/>
      <c r="P6" s="1038"/>
    </row>
    <row r="7" spans="1:19" ht="77.45" customHeight="1">
      <c r="A7" s="3" t="s">
        <v>187</v>
      </c>
      <c r="B7" s="1039" t="s">
        <v>649</v>
      </c>
      <c r="C7" s="1039"/>
      <c r="D7" s="1039"/>
      <c r="E7" s="1039"/>
      <c r="F7" s="1039"/>
      <c r="G7" s="1039"/>
      <c r="H7" s="1039"/>
      <c r="I7" s="1039"/>
      <c r="J7" s="1039"/>
      <c r="K7" s="1039"/>
      <c r="L7" s="1039"/>
      <c r="M7" s="1039"/>
      <c r="N7" s="1039"/>
      <c r="O7" s="1039"/>
      <c r="P7" s="1039"/>
      <c r="Q7" s="5"/>
      <c r="R7" s="5"/>
      <c r="S7" s="533"/>
    </row>
    <row r="8" spans="1:19" ht="17.25" customHeight="1">
      <c r="A8" s="3"/>
      <c r="B8" s="1040" t="s">
        <v>314</v>
      </c>
      <c r="C8" s="1045" t="str">
        <f>コード!$B$5</f>
        <v>品種コード①（製品の形状）</v>
      </c>
      <c r="D8" s="1043" t="str">
        <f>コード!$B$11</f>
        <v>品種コード②（エッジの状態）</v>
      </c>
      <c r="E8" s="1043" t="str">
        <f>コード!$B$15</f>
        <v>品種コード③（原板の圧延方法）</v>
      </c>
      <c r="F8" s="1043" t="str">
        <f>コード!$B$19</f>
        <v>品種コード④（原板の厚み）</v>
      </c>
      <c r="G8" s="1043" t="str">
        <f>コード!$B$50</f>
        <v>品種コード⑤(原板の幅)</v>
      </c>
      <c r="H8" s="1043" t="str">
        <f>コード!$B$59</f>
        <v>品種コード⑥（原板の化学成分ⅰ）</v>
      </c>
      <c r="I8" s="1043" t="str">
        <f>コード!$B$72</f>
        <v>品種コード⑦（原板の化学成分ⅱ）</v>
      </c>
      <c r="J8" s="1043" t="str">
        <f>コード!$B$77</f>
        <v>品種コード⑧（原板の化学成分ⅲ）</v>
      </c>
      <c r="K8" s="1045" t="str">
        <f>コード!$B$83</f>
        <v>品種コード⑨（めっき付着量（両面の合計））</v>
      </c>
      <c r="L8" s="1043" t="str">
        <f>コード!$B$100</f>
        <v>品種コード⑩（めっき層の成分）</v>
      </c>
      <c r="M8" s="1045" t="str">
        <f>コード!$B$104</f>
        <v>品種コード⑪（化成処理）</v>
      </c>
      <c r="N8" s="1045" t="str">
        <f>コード!$B$111</f>
        <v>品種コード⑫（塗油）</v>
      </c>
      <c r="O8" s="1031" t="s">
        <v>315</v>
      </c>
      <c r="P8" s="1041" t="s">
        <v>316</v>
      </c>
    </row>
    <row r="9" spans="1:19" ht="30" customHeight="1" thickBot="1">
      <c r="A9" s="3"/>
      <c r="B9" s="1031"/>
      <c r="C9" s="1044"/>
      <c r="D9" s="1044"/>
      <c r="E9" s="1044"/>
      <c r="F9" s="1044"/>
      <c r="G9" s="1044"/>
      <c r="H9" s="1044"/>
      <c r="I9" s="1044"/>
      <c r="J9" s="1044"/>
      <c r="K9" s="1044"/>
      <c r="L9" s="1044"/>
      <c r="M9" s="1044"/>
      <c r="N9" s="1044"/>
      <c r="O9" s="1032"/>
      <c r="P9" s="1042"/>
    </row>
    <row r="10" spans="1:19" ht="14.25" thickTop="1">
      <c r="A10" s="3"/>
      <c r="B10" s="264">
        <v>1</v>
      </c>
      <c r="C10" s="500"/>
      <c r="D10" s="500"/>
      <c r="E10" s="500"/>
      <c r="F10" s="500"/>
      <c r="G10" s="500"/>
      <c r="H10" s="500"/>
      <c r="I10" s="501"/>
      <c r="J10" s="501"/>
      <c r="K10" s="501"/>
      <c r="L10" s="500"/>
      <c r="M10" s="540"/>
      <c r="N10" s="501"/>
      <c r="O10" s="502"/>
      <c r="P10" s="502"/>
    </row>
    <row r="11" spans="1:19">
      <c r="A11" s="3"/>
      <c r="B11" s="273">
        <v>2</v>
      </c>
      <c r="C11" s="500"/>
      <c r="D11" s="500"/>
      <c r="E11" s="500"/>
      <c r="F11" s="500"/>
      <c r="G11" s="500"/>
      <c r="H11" s="500"/>
      <c r="I11" s="500"/>
      <c r="J11" s="500"/>
      <c r="K11" s="500"/>
      <c r="L11" s="500"/>
      <c r="M11" s="500"/>
      <c r="N11" s="500"/>
      <c r="O11" s="503"/>
      <c r="P11" s="503"/>
    </row>
    <row r="12" spans="1:19">
      <c r="A12" s="3"/>
      <c r="B12" s="273">
        <v>3</v>
      </c>
      <c r="C12" s="500"/>
      <c r="D12" s="500"/>
      <c r="E12" s="500"/>
      <c r="F12" s="500"/>
      <c r="G12" s="500"/>
      <c r="H12" s="500"/>
      <c r="I12" s="500"/>
      <c r="J12" s="500"/>
      <c r="K12" s="500"/>
      <c r="L12" s="500"/>
      <c r="M12" s="500"/>
      <c r="N12" s="500"/>
      <c r="O12" s="503"/>
      <c r="P12" s="503"/>
    </row>
    <row r="13" spans="1:19">
      <c r="A13" s="3"/>
      <c r="B13" s="273">
        <v>4</v>
      </c>
      <c r="C13" s="500"/>
      <c r="D13" s="500"/>
      <c r="E13" s="500"/>
      <c r="F13" s="500"/>
      <c r="G13" s="500"/>
      <c r="H13" s="500"/>
      <c r="I13" s="504"/>
      <c r="J13" s="504"/>
      <c r="K13" s="504"/>
      <c r="L13" s="500"/>
      <c r="M13" s="504"/>
      <c r="N13" s="504"/>
      <c r="O13" s="505"/>
      <c r="P13" s="503"/>
    </row>
    <row r="14" spans="1:19">
      <c r="A14" s="3"/>
      <c r="B14" s="273">
        <v>5</v>
      </c>
      <c r="C14" s="500"/>
      <c r="D14" s="500"/>
      <c r="E14" s="500"/>
      <c r="F14" s="500"/>
      <c r="G14" s="500"/>
      <c r="H14" s="500"/>
      <c r="I14" s="500"/>
      <c r="J14" s="500"/>
      <c r="K14" s="500"/>
      <c r="L14" s="500"/>
      <c r="M14" s="500"/>
      <c r="N14" s="500"/>
      <c r="O14" s="503"/>
      <c r="P14" s="503"/>
    </row>
    <row r="15" spans="1:19">
      <c r="A15" s="3"/>
      <c r="B15" s="273">
        <v>6</v>
      </c>
      <c r="C15" s="500"/>
      <c r="D15" s="500"/>
      <c r="E15" s="500"/>
      <c r="F15" s="500"/>
      <c r="G15" s="500"/>
      <c r="H15" s="500"/>
      <c r="I15" s="500"/>
      <c r="J15" s="500"/>
      <c r="K15" s="500"/>
      <c r="L15" s="500"/>
      <c r="M15" s="500"/>
      <c r="N15" s="500"/>
      <c r="O15" s="503"/>
      <c r="P15" s="503"/>
    </row>
    <row r="16" spans="1:19">
      <c r="A16" s="3"/>
      <c r="B16" s="273">
        <v>7</v>
      </c>
      <c r="C16" s="500"/>
      <c r="D16" s="500"/>
      <c r="E16" s="500"/>
      <c r="F16" s="500"/>
      <c r="G16" s="500"/>
      <c r="H16" s="500"/>
      <c r="I16" s="500"/>
      <c r="J16" s="500"/>
      <c r="K16" s="500"/>
      <c r="L16" s="500"/>
      <c r="M16" s="500"/>
      <c r="N16" s="500"/>
      <c r="O16" s="503"/>
      <c r="P16" s="503"/>
    </row>
    <row r="17" spans="1:16">
      <c r="A17" s="3"/>
      <c r="B17" s="273">
        <v>8</v>
      </c>
      <c r="C17" s="500"/>
      <c r="D17" s="500"/>
      <c r="E17" s="500"/>
      <c r="F17" s="500"/>
      <c r="G17" s="500"/>
      <c r="H17" s="500"/>
      <c r="I17" s="500"/>
      <c r="J17" s="500"/>
      <c r="K17" s="500"/>
      <c r="L17" s="500"/>
      <c r="M17" s="500"/>
      <c r="N17" s="500"/>
      <c r="O17" s="503"/>
      <c r="P17" s="503"/>
    </row>
    <row r="18" spans="1:16">
      <c r="A18" s="3"/>
      <c r="B18" s="273">
        <v>9</v>
      </c>
      <c r="C18" s="500"/>
      <c r="D18" s="500"/>
      <c r="E18" s="500"/>
      <c r="F18" s="500"/>
      <c r="G18" s="500"/>
      <c r="H18" s="500"/>
      <c r="I18" s="500"/>
      <c r="J18" s="500"/>
      <c r="K18" s="500"/>
      <c r="L18" s="500"/>
      <c r="M18" s="500"/>
      <c r="N18" s="500"/>
      <c r="O18" s="503"/>
      <c r="P18" s="503"/>
    </row>
    <row r="19" spans="1:16">
      <c r="A19" s="3"/>
      <c r="B19" s="273">
        <v>10</v>
      </c>
      <c r="C19" s="500"/>
      <c r="D19" s="500"/>
      <c r="E19" s="500"/>
      <c r="F19" s="500"/>
      <c r="G19" s="500"/>
      <c r="H19" s="500"/>
      <c r="I19" s="500"/>
      <c r="J19" s="500"/>
      <c r="K19" s="500"/>
      <c r="L19" s="500"/>
      <c r="M19" s="500"/>
      <c r="N19" s="500"/>
      <c r="O19" s="503"/>
      <c r="P19" s="503"/>
    </row>
    <row r="20" spans="1:16">
      <c r="A20" s="3"/>
      <c r="B20" s="273">
        <v>11</v>
      </c>
      <c r="C20" s="500"/>
      <c r="D20" s="500"/>
      <c r="E20" s="500"/>
      <c r="F20" s="500"/>
      <c r="G20" s="500"/>
      <c r="H20" s="500"/>
      <c r="I20" s="500"/>
      <c r="J20" s="500"/>
      <c r="K20" s="500"/>
      <c r="L20" s="500"/>
      <c r="M20" s="500"/>
      <c r="N20" s="500"/>
      <c r="O20" s="503"/>
      <c r="P20" s="503"/>
    </row>
    <row r="21" spans="1:16">
      <c r="A21" s="3"/>
      <c r="B21" s="273">
        <v>12</v>
      </c>
      <c r="C21" s="500"/>
      <c r="D21" s="500"/>
      <c r="E21" s="500"/>
      <c r="F21" s="500"/>
      <c r="G21" s="500"/>
      <c r="H21" s="500"/>
      <c r="I21" s="500"/>
      <c r="J21" s="500"/>
      <c r="K21" s="500"/>
      <c r="L21" s="500"/>
      <c r="M21" s="500"/>
      <c r="N21" s="500"/>
      <c r="O21" s="503"/>
      <c r="P21" s="503"/>
    </row>
    <row r="22" spans="1:16">
      <c r="A22" s="3"/>
      <c r="B22" s="273">
        <v>13</v>
      </c>
      <c r="C22" s="500"/>
      <c r="D22" s="500"/>
      <c r="E22" s="500"/>
      <c r="F22" s="500"/>
      <c r="G22" s="500"/>
      <c r="H22" s="500"/>
      <c r="I22" s="500"/>
      <c r="J22" s="500"/>
      <c r="K22" s="500"/>
      <c r="L22" s="500"/>
      <c r="M22" s="500"/>
      <c r="N22" s="500"/>
      <c r="O22" s="503"/>
      <c r="P22" s="503"/>
    </row>
    <row r="23" spans="1:16">
      <c r="A23" s="3"/>
      <c r="B23" s="273">
        <v>14</v>
      </c>
      <c r="C23" s="500"/>
      <c r="D23" s="500"/>
      <c r="E23" s="500"/>
      <c r="F23" s="500"/>
      <c r="G23" s="500"/>
      <c r="H23" s="500"/>
      <c r="I23" s="500"/>
      <c r="J23" s="500"/>
      <c r="K23" s="500"/>
      <c r="L23" s="500"/>
      <c r="M23" s="500"/>
      <c r="N23" s="500"/>
      <c r="O23" s="503"/>
      <c r="P23" s="503"/>
    </row>
    <row r="24" spans="1:16">
      <c r="A24" s="3"/>
      <c r="B24" s="273">
        <v>15</v>
      </c>
      <c r="C24" s="500"/>
      <c r="D24" s="500"/>
      <c r="E24" s="500"/>
      <c r="F24" s="500"/>
      <c r="G24" s="500"/>
      <c r="H24" s="500"/>
      <c r="I24" s="500"/>
      <c r="J24" s="500"/>
      <c r="K24" s="500"/>
      <c r="L24" s="500"/>
      <c r="M24" s="500"/>
      <c r="N24" s="500"/>
      <c r="O24" s="503"/>
      <c r="P24" s="503"/>
    </row>
    <row r="25" spans="1:16">
      <c r="A25" s="3"/>
      <c r="B25" s="273">
        <v>16</v>
      </c>
      <c r="C25" s="500"/>
      <c r="D25" s="500"/>
      <c r="E25" s="500"/>
      <c r="F25" s="500"/>
      <c r="G25" s="500"/>
      <c r="H25" s="500"/>
      <c r="I25" s="500"/>
      <c r="J25" s="500"/>
      <c r="K25" s="500"/>
      <c r="L25" s="500"/>
      <c r="M25" s="500"/>
      <c r="N25" s="500"/>
      <c r="O25" s="503"/>
      <c r="P25" s="503"/>
    </row>
    <row r="26" spans="1:16">
      <c r="A26" s="3"/>
      <c r="B26" s="273">
        <v>17</v>
      </c>
      <c r="C26" s="500"/>
      <c r="D26" s="500"/>
      <c r="E26" s="500"/>
      <c r="F26" s="500"/>
      <c r="G26" s="500"/>
      <c r="H26" s="500"/>
      <c r="I26" s="500"/>
      <c r="J26" s="500"/>
      <c r="K26" s="500"/>
      <c r="L26" s="500"/>
      <c r="M26" s="500"/>
      <c r="N26" s="500"/>
      <c r="O26" s="503"/>
      <c r="P26" s="503"/>
    </row>
    <row r="27" spans="1:16">
      <c r="A27" s="3"/>
      <c r="B27" s="273">
        <v>18</v>
      </c>
      <c r="C27" s="500"/>
      <c r="D27" s="500"/>
      <c r="E27" s="500"/>
      <c r="F27" s="500"/>
      <c r="G27" s="500"/>
      <c r="H27" s="500"/>
      <c r="I27" s="500"/>
      <c r="J27" s="500"/>
      <c r="K27" s="500"/>
      <c r="L27" s="500"/>
      <c r="M27" s="500"/>
      <c r="N27" s="500"/>
      <c r="O27" s="503"/>
      <c r="P27" s="503"/>
    </row>
    <row r="28" spans="1:16">
      <c r="A28" s="3"/>
      <c r="B28" s="273">
        <v>19</v>
      </c>
      <c r="C28" s="500"/>
      <c r="D28" s="500"/>
      <c r="E28" s="500"/>
      <c r="F28" s="500"/>
      <c r="G28" s="500"/>
      <c r="H28" s="500"/>
      <c r="I28" s="500"/>
      <c r="J28" s="500"/>
      <c r="K28" s="500"/>
      <c r="L28" s="500"/>
      <c r="M28" s="500"/>
      <c r="N28" s="500"/>
      <c r="O28" s="503"/>
      <c r="P28" s="503"/>
    </row>
    <row r="29" spans="1:16">
      <c r="A29" s="3"/>
      <c r="B29" s="273">
        <v>20</v>
      </c>
      <c r="C29" s="500"/>
      <c r="D29" s="500"/>
      <c r="E29" s="500"/>
      <c r="F29" s="500"/>
      <c r="G29" s="500"/>
      <c r="H29" s="500"/>
      <c r="I29" s="500"/>
      <c r="J29" s="500"/>
      <c r="K29" s="500"/>
      <c r="L29" s="500"/>
      <c r="M29" s="500"/>
      <c r="N29" s="500"/>
      <c r="O29" s="503"/>
      <c r="P29" s="503"/>
    </row>
    <row r="30" spans="1:16">
      <c r="A30" s="3"/>
      <c r="B30" s="273">
        <v>21</v>
      </c>
      <c r="C30" s="500"/>
      <c r="D30" s="500"/>
      <c r="E30" s="500"/>
      <c r="F30" s="500"/>
      <c r="G30" s="500"/>
      <c r="H30" s="500"/>
      <c r="I30" s="500"/>
      <c r="J30" s="500"/>
      <c r="K30" s="500"/>
      <c r="L30" s="500"/>
      <c r="M30" s="500"/>
      <c r="N30" s="500"/>
      <c r="O30" s="503"/>
      <c r="P30" s="503"/>
    </row>
    <row r="31" spans="1:16">
      <c r="A31" s="3"/>
      <c r="B31" s="273">
        <v>22</v>
      </c>
      <c r="C31" s="500"/>
      <c r="D31" s="500"/>
      <c r="E31" s="500"/>
      <c r="F31" s="500"/>
      <c r="G31" s="500"/>
      <c r="H31" s="500"/>
      <c r="I31" s="500"/>
      <c r="J31" s="500"/>
      <c r="K31" s="500"/>
      <c r="L31" s="500"/>
      <c r="M31" s="500"/>
      <c r="N31" s="500"/>
      <c r="O31" s="503"/>
      <c r="P31" s="503"/>
    </row>
    <row r="32" spans="1:16">
      <c r="A32" s="3"/>
      <c r="B32" s="273">
        <v>23</v>
      </c>
      <c r="C32" s="500"/>
      <c r="D32" s="500"/>
      <c r="E32" s="500"/>
      <c r="F32" s="500"/>
      <c r="G32" s="500"/>
      <c r="H32" s="500"/>
      <c r="I32" s="500"/>
      <c r="J32" s="500"/>
      <c r="K32" s="500"/>
      <c r="L32" s="500"/>
      <c r="M32" s="500"/>
      <c r="N32" s="500"/>
      <c r="O32" s="503"/>
      <c r="P32" s="503"/>
    </row>
    <row r="33" spans="1:16">
      <c r="A33" s="3"/>
      <c r="B33" s="273">
        <v>24</v>
      </c>
      <c r="C33" s="500"/>
      <c r="D33" s="500"/>
      <c r="E33" s="500"/>
      <c r="F33" s="500"/>
      <c r="G33" s="500"/>
      <c r="H33" s="500"/>
      <c r="I33" s="500"/>
      <c r="J33" s="500"/>
      <c r="K33" s="500"/>
      <c r="L33" s="500"/>
      <c r="M33" s="500"/>
      <c r="N33" s="500"/>
      <c r="O33" s="503"/>
      <c r="P33" s="503"/>
    </row>
    <row r="34" spans="1:16">
      <c r="A34" s="3"/>
      <c r="B34" s="273">
        <v>25</v>
      </c>
      <c r="C34" s="500"/>
      <c r="D34" s="500"/>
      <c r="E34" s="500"/>
      <c r="F34" s="500"/>
      <c r="G34" s="500"/>
      <c r="H34" s="500"/>
      <c r="I34" s="500"/>
      <c r="J34" s="500"/>
      <c r="K34" s="500"/>
      <c r="L34" s="500"/>
      <c r="M34" s="500"/>
      <c r="N34" s="500"/>
      <c r="O34" s="503"/>
      <c r="P34" s="503"/>
    </row>
    <row r="35" spans="1:16">
      <c r="A35" s="3"/>
      <c r="B35" s="273">
        <v>26</v>
      </c>
      <c r="C35" s="500"/>
      <c r="D35" s="500"/>
      <c r="E35" s="500"/>
      <c r="F35" s="500"/>
      <c r="G35" s="500"/>
      <c r="H35" s="500"/>
      <c r="I35" s="500"/>
      <c r="J35" s="500"/>
      <c r="K35" s="500"/>
      <c r="L35" s="500"/>
      <c r="M35" s="500"/>
      <c r="N35" s="500"/>
      <c r="O35" s="503"/>
      <c r="P35" s="503"/>
    </row>
    <row r="36" spans="1:16">
      <c r="A36" s="3"/>
      <c r="B36" s="273">
        <v>27</v>
      </c>
      <c r="C36" s="500"/>
      <c r="D36" s="500"/>
      <c r="E36" s="500"/>
      <c r="F36" s="500"/>
      <c r="G36" s="500"/>
      <c r="H36" s="500"/>
      <c r="I36" s="500"/>
      <c r="J36" s="500"/>
      <c r="K36" s="500"/>
      <c r="L36" s="500"/>
      <c r="M36" s="500"/>
      <c r="N36" s="500"/>
      <c r="O36" s="503"/>
      <c r="P36" s="503"/>
    </row>
    <row r="37" spans="1:16">
      <c r="A37" s="3"/>
      <c r="B37" s="273">
        <v>28</v>
      </c>
      <c r="C37" s="500"/>
      <c r="D37" s="500"/>
      <c r="E37" s="500"/>
      <c r="F37" s="500"/>
      <c r="G37" s="500"/>
      <c r="H37" s="500"/>
      <c r="I37" s="500"/>
      <c r="J37" s="500"/>
      <c r="K37" s="500"/>
      <c r="L37" s="500"/>
      <c r="M37" s="500"/>
      <c r="N37" s="500"/>
      <c r="O37" s="503"/>
      <c r="P37" s="503"/>
    </row>
    <row r="38" spans="1:16">
      <c r="A38" s="3"/>
      <c r="B38" s="273">
        <v>29</v>
      </c>
      <c r="C38" s="500"/>
      <c r="D38" s="500"/>
      <c r="E38" s="500"/>
      <c r="F38" s="500"/>
      <c r="G38" s="500"/>
      <c r="H38" s="500"/>
      <c r="I38" s="500"/>
      <c r="J38" s="500"/>
      <c r="K38" s="500"/>
      <c r="L38" s="500"/>
      <c r="M38" s="500"/>
      <c r="N38" s="500"/>
      <c r="O38" s="503"/>
      <c r="P38" s="503"/>
    </row>
    <row r="39" spans="1:16">
      <c r="A39" s="3"/>
      <c r="B39" s="273">
        <v>30</v>
      </c>
      <c r="C39" s="500"/>
      <c r="D39" s="500"/>
      <c r="E39" s="500"/>
      <c r="F39" s="500"/>
      <c r="G39" s="500"/>
      <c r="H39" s="500"/>
      <c r="I39" s="500"/>
      <c r="J39" s="500"/>
      <c r="K39" s="500"/>
      <c r="L39" s="500"/>
      <c r="M39" s="500"/>
      <c r="N39" s="500"/>
      <c r="O39" s="503"/>
      <c r="P39" s="503"/>
    </row>
    <row r="40" spans="1:16">
      <c r="A40" s="3"/>
      <c r="B40" s="273">
        <v>31</v>
      </c>
      <c r="C40" s="500"/>
      <c r="D40" s="500"/>
      <c r="E40" s="500"/>
      <c r="F40" s="500"/>
      <c r="G40" s="500"/>
      <c r="H40" s="500"/>
      <c r="I40" s="500"/>
      <c r="J40" s="500"/>
      <c r="K40" s="500"/>
      <c r="L40" s="500"/>
      <c r="M40" s="500"/>
      <c r="N40" s="500"/>
      <c r="O40" s="503"/>
      <c r="P40" s="503"/>
    </row>
    <row r="41" spans="1:16">
      <c r="A41" s="3"/>
      <c r="B41" s="273">
        <v>32</v>
      </c>
      <c r="C41" s="500"/>
      <c r="D41" s="500"/>
      <c r="E41" s="500"/>
      <c r="F41" s="500"/>
      <c r="G41" s="500"/>
      <c r="H41" s="500"/>
      <c r="I41" s="500"/>
      <c r="J41" s="500"/>
      <c r="K41" s="500"/>
      <c r="L41" s="500"/>
      <c r="M41" s="500"/>
      <c r="N41" s="500"/>
      <c r="O41" s="503"/>
      <c r="P41" s="503"/>
    </row>
    <row r="42" spans="1:16">
      <c r="A42" s="3"/>
      <c r="B42" s="273">
        <v>33</v>
      </c>
      <c r="C42" s="500"/>
      <c r="D42" s="500"/>
      <c r="E42" s="500"/>
      <c r="F42" s="500"/>
      <c r="G42" s="500"/>
      <c r="H42" s="500"/>
      <c r="I42" s="500"/>
      <c r="J42" s="500"/>
      <c r="K42" s="500"/>
      <c r="L42" s="500"/>
      <c r="M42" s="500"/>
      <c r="N42" s="500"/>
      <c r="O42" s="503"/>
      <c r="P42" s="503"/>
    </row>
    <row r="43" spans="1:16">
      <c r="A43" s="3"/>
      <c r="B43" s="273">
        <v>34</v>
      </c>
      <c r="C43" s="500"/>
      <c r="D43" s="500"/>
      <c r="E43" s="500"/>
      <c r="F43" s="500"/>
      <c r="G43" s="500"/>
      <c r="H43" s="500"/>
      <c r="I43" s="500"/>
      <c r="J43" s="500"/>
      <c r="K43" s="500"/>
      <c r="L43" s="500"/>
      <c r="M43" s="500"/>
      <c r="N43" s="500"/>
      <c r="O43" s="503"/>
      <c r="P43" s="503"/>
    </row>
    <row r="44" spans="1:16">
      <c r="A44" s="3"/>
      <c r="B44" s="273">
        <v>35</v>
      </c>
      <c r="C44" s="500"/>
      <c r="D44" s="500"/>
      <c r="E44" s="500"/>
      <c r="F44" s="500"/>
      <c r="G44" s="500"/>
      <c r="H44" s="500"/>
      <c r="I44" s="500"/>
      <c r="J44" s="500"/>
      <c r="K44" s="500"/>
      <c r="L44" s="500"/>
      <c r="M44" s="500"/>
      <c r="N44" s="500"/>
      <c r="O44" s="503"/>
      <c r="P44" s="503"/>
    </row>
    <row r="45" spans="1:16">
      <c r="A45" s="3"/>
      <c r="B45" s="273">
        <v>36</v>
      </c>
      <c r="C45" s="500"/>
      <c r="D45" s="500"/>
      <c r="E45" s="500"/>
      <c r="F45" s="500"/>
      <c r="G45" s="500"/>
      <c r="H45" s="500"/>
      <c r="I45" s="500"/>
      <c r="J45" s="500"/>
      <c r="K45" s="500"/>
      <c r="L45" s="500"/>
      <c r="M45" s="500"/>
      <c r="N45" s="500"/>
      <c r="O45" s="503"/>
      <c r="P45" s="503"/>
    </row>
    <row r="46" spans="1:16">
      <c r="A46" s="3"/>
      <c r="B46" s="273">
        <v>37</v>
      </c>
      <c r="C46" s="500"/>
      <c r="D46" s="500"/>
      <c r="E46" s="500"/>
      <c r="F46" s="500"/>
      <c r="G46" s="500"/>
      <c r="H46" s="500"/>
      <c r="I46" s="500"/>
      <c r="J46" s="500"/>
      <c r="K46" s="500"/>
      <c r="L46" s="500"/>
      <c r="M46" s="500"/>
      <c r="N46" s="500"/>
      <c r="O46" s="503"/>
      <c r="P46" s="503"/>
    </row>
    <row r="47" spans="1:16">
      <c r="B47" s="273">
        <v>38</v>
      </c>
      <c r="C47" s="500"/>
      <c r="D47" s="500"/>
      <c r="E47" s="500"/>
      <c r="F47" s="500"/>
      <c r="G47" s="500"/>
      <c r="H47" s="500"/>
      <c r="I47" s="500"/>
      <c r="J47" s="500"/>
      <c r="K47" s="500"/>
      <c r="L47" s="500"/>
      <c r="M47" s="500"/>
      <c r="N47" s="500"/>
      <c r="O47" s="503"/>
      <c r="P47" s="503"/>
    </row>
    <row r="48" spans="1:16">
      <c r="B48" s="273">
        <v>39</v>
      </c>
      <c r="C48" s="500"/>
      <c r="D48" s="500"/>
      <c r="E48" s="500"/>
      <c r="F48" s="500"/>
      <c r="G48" s="500"/>
      <c r="H48" s="500"/>
      <c r="I48" s="500"/>
      <c r="J48" s="500"/>
      <c r="K48" s="500"/>
      <c r="L48" s="500"/>
      <c r="M48" s="500"/>
      <c r="N48" s="500"/>
      <c r="O48" s="503"/>
      <c r="P48" s="503"/>
    </row>
    <row r="49" spans="2:16">
      <c r="B49" s="273">
        <v>40</v>
      </c>
      <c r="C49" s="500"/>
      <c r="D49" s="500"/>
      <c r="E49" s="500"/>
      <c r="F49" s="500"/>
      <c r="G49" s="500"/>
      <c r="H49" s="500"/>
      <c r="I49" s="500"/>
      <c r="J49" s="500"/>
      <c r="K49" s="500"/>
      <c r="L49" s="500"/>
      <c r="M49" s="500"/>
      <c r="N49" s="500"/>
      <c r="O49" s="503"/>
      <c r="P49" s="503"/>
    </row>
  </sheetData>
  <mergeCells count="19">
    <mergeCell ref="K8:K9"/>
    <mergeCell ref="M8:M9"/>
    <mergeCell ref="N8:N9"/>
    <mergeCell ref="O8:O9"/>
    <mergeCell ref="B4:F4"/>
    <mergeCell ref="G4:P4"/>
    <mergeCell ref="B6:P6"/>
    <mergeCell ref="B7:P7"/>
    <mergeCell ref="B8:B9"/>
    <mergeCell ref="P8:P9"/>
    <mergeCell ref="I8:I9"/>
    <mergeCell ref="J8:J9"/>
    <mergeCell ref="L8:L9"/>
    <mergeCell ref="C8:C9"/>
    <mergeCell ref="D8:D9"/>
    <mergeCell ref="E8:E9"/>
    <mergeCell ref="F8:F9"/>
    <mergeCell ref="G8:G9"/>
    <mergeCell ref="H8:H9"/>
  </mergeCells>
  <phoneticPr fontId="10"/>
  <printOptions horizontalCentered="1"/>
  <pageMargins left="0.19685039370078741" right="0.23622047244094491" top="0.74803149606299213" bottom="0.74803149606299213" header="0.31496062992125984" footer="0.31496062992125984"/>
  <pageSetup paperSize="9" scale="47" fitToHeight="0" orientation="portrait"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2">
        <x14:dataValidation type="list" allowBlank="1" showInputMessage="1" showErrorMessage="1" xr:uid="{E5E8B811-AD65-43BE-A5DC-4949BFA8ACE2}">
          <x14:formula1>
            <xm:f>コード!$B$20:$B$48</xm:f>
          </x14:formula1>
          <xm:sqref>F10:F49</xm:sqref>
        </x14:dataValidation>
        <x14:dataValidation type="list" allowBlank="1" showInputMessage="1" showErrorMessage="1" xr:uid="{907AD47C-FA24-4033-AED9-52C73AA1B124}">
          <x14:formula1>
            <xm:f>コード!$B$51:$B$57</xm:f>
          </x14:formula1>
          <xm:sqref>G10:G49</xm:sqref>
        </x14:dataValidation>
        <x14:dataValidation type="list" allowBlank="1" showInputMessage="1" showErrorMessage="1" xr:uid="{1E46F9E1-144F-4974-86DD-4D5565C65EFA}">
          <x14:formula1>
            <xm:f>コード!$B$60:$B$70</xm:f>
          </x14:formula1>
          <xm:sqref>H10:H49</xm:sqref>
        </x14:dataValidation>
        <x14:dataValidation type="list" allowBlank="1" showInputMessage="1" showErrorMessage="1" xr:uid="{5085BF3E-6FEB-45F0-BA88-82323F133EC5}">
          <x14:formula1>
            <xm:f>コード!$B$84:$B$98</xm:f>
          </x14:formula1>
          <xm:sqref>K10:K49</xm:sqref>
        </x14:dataValidation>
        <x14:dataValidation type="list" allowBlank="1" showInputMessage="1" showErrorMessage="1" xr:uid="{1287B329-3A14-4230-A175-3788CA8050E1}">
          <x14:formula1>
            <xm:f>コード!$B$101:$B$102</xm:f>
          </x14:formula1>
          <xm:sqref>L10:L49</xm:sqref>
        </x14:dataValidation>
        <x14:dataValidation type="list" allowBlank="1" showInputMessage="1" showErrorMessage="1" xr:uid="{AD5FF092-8DA2-49A8-8822-6BA250BD97C5}">
          <x14:formula1>
            <xm:f>コード!$B$6:$B$9</xm:f>
          </x14:formula1>
          <xm:sqref>C10:C49</xm:sqref>
        </x14:dataValidation>
        <x14:dataValidation type="list" allowBlank="1" showInputMessage="1" showErrorMessage="1" xr:uid="{A6255DD7-B511-4B6F-BE9F-CB54306954D9}">
          <x14:formula1>
            <xm:f>コード!$B$12:$B$13</xm:f>
          </x14:formula1>
          <xm:sqref>D10:D49</xm:sqref>
        </x14:dataValidation>
        <x14:dataValidation type="list" allowBlank="1" showInputMessage="1" showErrorMessage="1" xr:uid="{5A14C407-68B1-4659-8921-A095C7E1906E}">
          <x14:formula1>
            <xm:f>コード!$B$16:$B$17</xm:f>
          </x14:formula1>
          <xm:sqref>E10:E49</xm:sqref>
        </x14:dataValidation>
        <x14:dataValidation type="list" allowBlank="1" showInputMessage="1" showErrorMessage="1" xr:uid="{F4F1333F-02DA-4062-ABEF-F0B1402595C7}">
          <x14:formula1>
            <xm:f>コード!$B$73:$B$75</xm:f>
          </x14:formula1>
          <xm:sqref>I10:I49</xm:sqref>
        </x14:dataValidation>
        <x14:dataValidation type="list" allowBlank="1" showInputMessage="1" showErrorMessage="1" xr:uid="{668F373B-6A53-4CA4-AB40-1A5B6AA4C8F2}">
          <x14:formula1>
            <xm:f>コード!$B$78:$B$81</xm:f>
          </x14:formula1>
          <xm:sqref>J10:J49</xm:sqref>
        </x14:dataValidation>
        <x14:dataValidation type="list" allowBlank="1" showInputMessage="1" showErrorMessage="1" xr:uid="{DDC8DF18-C12B-4F26-862A-95468A2D5180}">
          <x14:formula1>
            <xm:f>コード!$B$112:$B$113</xm:f>
          </x14:formula1>
          <xm:sqref>N10:N49</xm:sqref>
        </x14:dataValidation>
        <x14:dataValidation type="list" allowBlank="1" showInputMessage="1" showErrorMessage="1" xr:uid="{3A35AD42-8022-4DC4-BD91-B31B1BF8DDFF}">
          <x14:formula1>
            <xm:f>コード!$B$105:$B$109</xm:f>
          </x14:formula1>
          <xm:sqref>M10:M49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pageSetUpPr fitToPage="1"/>
  </sheetPr>
  <dimension ref="A1:AA26"/>
  <sheetViews>
    <sheetView showGridLines="0" view="pageBreakPreview" zoomScale="70" zoomScaleNormal="100" zoomScaleSheetLayoutView="70" workbookViewId="0">
      <selection activeCell="I39" sqref="I39"/>
    </sheetView>
  </sheetViews>
  <sheetFormatPr defaultColWidth="9" defaultRowHeight="13.5"/>
  <cols>
    <col min="1" max="1" width="2.5" style="253" customWidth="1"/>
    <col min="2" max="2" width="4.875" style="253" customWidth="1"/>
    <col min="3" max="3" width="16.875" style="253" customWidth="1"/>
    <col min="4" max="4" width="23.5" style="253" customWidth="1"/>
    <col min="5" max="16" width="14.5" style="253" customWidth="1"/>
    <col min="17" max="17" width="16.125" style="253" customWidth="1"/>
    <col min="18" max="18" width="13" style="4" customWidth="1"/>
    <col min="19" max="19" width="15.5" style="4" customWidth="1"/>
    <col min="20" max="20" width="13.75" style="4" customWidth="1"/>
    <col min="21" max="21" width="14.5" style="4" customWidth="1"/>
    <col min="22" max="22" width="14.25" style="4" customWidth="1"/>
    <col min="23" max="23" width="18.5" style="253" customWidth="1"/>
    <col min="24" max="24" width="18.75" style="253" customWidth="1"/>
    <col min="25" max="25" width="2.875" style="253" customWidth="1"/>
    <col min="26" max="16384" width="9" style="253"/>
  </cols>
  <sheetData>
    <row r="1" spans="1:26" ht="17.25">
      <c r="A1" s="252"/>
      <c r="B1" s="215" t="str">
        <f>コード!$A$1</f>
        <v>溶融亜鉛めっき鋼帯及び鋼板（海外供給者）</v>
      </c>
    </row>
    <row r="2" spans="1:26" ht="21.75" customHeight="1">
      <c r="B2" s="254" t="s">
        <v>317</v>
      </c>
      <c r="C2" s="254"/>
      <c r="D2" s="254"/>
      <c r="E2" s="254"/>
      <c r="F2" s="254"/>
      <c r="G2" s="254"/>
      <c r="H2" s="254"/>
      <c r="I2" s="254"/>
      <c r="J2" s="254"/>
      <c r="K2" s="254"/>
      <c r="L2" s="254"/>
      <c r="M2" s="254"/>
      <c r="N2" s="254"/>
      <c r="O2" s="254"/>
      <c r="P2" s="254"/>
      <c r="Q2" s="254"/>
    </row>
    <row r="3" spans="1:26" ht="8.65" customHeight="1" thickBot="1">
      <c r="B3" s="254"/>
      <c r="C3" s="254"/>
      <c r="D3" s="254"/>
      <c r="E3" s="254"/>
      <c r="F3" s="254"/>
      <c r="G3" s="254"/>
      <c r="H3" s="254"/>
      <c r="I3" s="254"/>
      <c r="J3" s="254"/>
      <c r="K3" s="254"/>
      <c r="L3" s="254"/>
      <c r="M3" s="254"/>
      <c r="N3" s="254"/>
      <c r="O3" s="254"/>
      <c r="P3" s="254"/>
      <c r="Q3" s="254"/>
    </row>
    <row r="4" spans="1:26" s="4" customFormat="1" ht="16.5" customHeight="1" thickBot="1">
      <c r="B4" s="1033" t="s">
        <v>58</v>
      </c>
      <c r="C4" s="1035" t="s">
        <v>313</v>
      </c>
      <c r="D4" s="1036" t="str">
        <f>IF(様式一覧表!D5="","",様式一覧表!D5)</f>
        <v/>
      </c>
      <c r="E4" s="1046"/>
      <c r="F4" s="1046"/>
      <c r="G4" s="1046"/>
      <c r="H4" s="1046"/>
      <c r="I4" s="1046"/>
      <c r="J4" s="250"/>
      <c r="K4" s="251"/>
      <c r="L4" s="251"/>
      <c r="M4" s="251"/>
      <c r="N4" s="251"/>
      <c r="O4" s="251"/>
      <c r="P4" s="251"/>
      <c r="Q4" s="251"/>
      <c r="R4" s="251"/>
      <c r="S4" s="251"/>
      <c r="T4" s="251"/>
      <c r="U4" s="251"/>
    </row>
    <row r="5" spans="1:26" ht="8.65" customHeight="1">
      <c r="B5" s="254"/>
      <c r="C5" s="254"/>
      <c r="D5" s="254"/>
      <c r="E5" s="254"/>
      <c r="F5" s="254"/>
      <c r="G5" s="254"/>
      <c r="H5" s="254"/>
      <c r="I5" s="254"/>
      <c r="J5" s="254"/>
      <c r="K5" s="254"/>
      <c r="L5" s="254"/>
      <c r="M5" s="254"/>
      <c r="N5" s="254"/>
      <c r="O5" s="254"/>
      <c r="P5" s="254"/>
      <c r="Q5" s="254"/>
    </row>
    <row r="6" spans="1:26" ht="48" customHeight="1" thickBot="1">
      <c r="B6" s="1047" t="s">
        <v>318</v>
      </c>
      <c r="C6" s="1047"/>
      <c r="D6" s="1047"/>
      <c r="E6" s="1047"/>
      <c r="F6" s="1047"/>
      <c r="G6" s="1047"/>
      <c r="H6" s="1047"/>
      <c r="I6" s="1047"/>
      <c r="J6" s="1047"/>
      <c r="K6" s="1047"/>
      <c r="L6" s="1047"/>
      <c r="M6" s="1047"/>
      <c r="N6" s="1047"/>
      <c r="O6" s="1047"/>
      <c r="P6" s="1047"/>
      <c r="Q6" s="1047"/>
      <c r="R6" s="1047"/>
      <c r="S6" s="1048"/>
      <c r="T6" s="533"/>
      <c r="U6" s="255"/>
      <c r="V6" s="255"/>
      <c r="W6" s="255"/>
      <c r="X6" s="255"/>
      <c r="Y6" s="255"/>
      <c r="Z6" s="255"/>
    </row>
    <row r="7" spans="1:26" ht="27.75" customHeight="1">
      <c r="B7" s="1055" t="s">
        <v>314</v>
      </c>
      <c r="C7" s="1058" t="s">
        <v>319</v>
      </c>
      <c r="D7" s="1061" t="s">
        <v>320</v>
      </c>
      <c r="E7" s="1066" t="str">
        <f>コード!$B$5</f>
        <v>品種コード①（製品の形状）</v>
      </c>
      <c r="F7" s="1066" t="str">
        <f>コード!$B$11</f>
        <v>品種コード②（エッジの状態）</v>
      </c>
      <c r="G7" s="1066" t="str">
        <f>コード!$B$15</f>
        <v>品種コード③（原板の圧延方法）</v>
      </c>
      <c r="H7" s="1066" t="str">
        <f>コード!$B$19</f>
        <v>品種コード④（原板の厚み）</v>
      </c>
      <c r="I7" s="1066" t="str">
        <f>コード!$B$50</f>
        <v>品種コード⑤(原板の幅)</v>
      </c>
      <c r="J7" s="1066" t="str">
        <f>コード!$B$59</f>
        <v>品種コード⑥（原板の化学成分ⅰ）</v>
      </c>
      <c r="K7" s="1066" t="str">
        <f>コード!$B$72</f>
        <v>品種コード⑦（原板の化学成分ⅱ）</v>
      </c>
      <c r="L7" s="1066" t="str">
        <f>コード!$B$77</f>
        <v>品種コード⑧（原板の化学成分ⅲ）</v>
      </c>
      <c r="M7" s="1066" t="str">
        <f>コード!$B$83</f>
        <v>品種コード⑨（めっき付着量（両面の合計））</v>
      </c>
      <c r="N7" s="1066" t="str">
        <f>コード!$B$100</f>
        <v>品種コード⑩（めっき層の成分）</v>
      </c>
      <c r="O7" s="1066" t="str">
        <f>コード!B104</f>
        <v>品種コード⑪（化成処理）</v>
      </c>
      <c r="P7" s="1066" t="str">
        <f>コード!B111</f>
        <v>品種コード⑫（塗油）</v>
      </c>
      <c r="Q7" s="1063" t="s">
        <v>321</v>
      </c>
      <c r="R7" s="1052" t="s">
        <v>322</v>
      </c>
      <c r="S7" s="1049" t="s">
        <v>323</v>
      </c>
      <c r="T7" s="253"/>
      <c r="U7" s="253"/>
      <c r="V7" s="253"/>
    </row>
    <row r="8" spans="1:26" ht="24.75" customHeight="1">
      <c r="B8" s="1056"/>
      <c r="C8" s="1059"/>
      <c r="D8" s="1054"/>
      <c r="E8" s="1067"/>
      <c r="F8" s="1067"/>
      <c r="G8" s="1067"/>
      <c r="H8" s="1067"/>
      <c r="I8" s="1067"/>
      <c r="J8" s="1067"/>
      <c r="K8" s="1067"/>
      <c r="L8" s="1067"/>
      <c r="M8" s="1067"/>
      <c r="N8" s="1069"/>
      <c r="O8" s="1071"/>
      <c r="P8" s="1067"/>
      <c r="Q8" s="1064"/>
      <c r="R8" s="1053"/>
      <c r="S8" s="1050"/>
      <c r="T8" s="253"/>
      <c r="U8" s="253"/>
      <c r="V8" s="253"/>
    </row>
    <row r="9" spans="1:26" ht="24.75" customHeight="1">
      <c r="B9" s="1057"/>
      <c r="C9" s="1060"/>
      <c r="D9" s="1062"/>
      <c r="E9" s="1068"/>
      <c r="F9" s="1068"/>
      <c r="G9" s="1068"/>
      <c r="H9" s="1068"/>
      <c r="I9" s="1068"/>
      <c r="J9" s="1068"/>
      <c r="K9" s="1068"/>
      <c r="L9" s="1068"/>
      <c r="M9" s="1068"/>
      <c r="N9" s="1070"/>
      <c r="O9" s="1072"/>
      <c r="P9" s="1068"/>
      <c r="Q9" s="1065"/>
      <c r="R9" s="1054"/>
      <c r="S9" s="1051"/>
      <c r="T9" s="253"/>
      <c r="U9" s="253"/>
      <c r="V9" s="253"/>
    </row>
    <row r="10" spans="1:26" ht="19.5" customHeight="1">
      <c r="B10" s="274">
        <v>1</v>
      </c>
      <c r="C10" s="340"/>
      <c r="D10" s="54"/>
      <c r="E10" s="398"/>
      <c r="F10" s="398"/>
      <c r="G10" s="398"/>
      <c r="H10" s="398"/>
      <c r="I10" s="398"/>
      <c r="J10" s="398"/>
      <c r="K10" s="399"/>
      <c r="L10" s="399"/>
      <c r="M10" s="398"/>
      <c r="N10" s="399"/>
      <c r="O10" s="399"/>
      <c r="P10" s="399"/>
      <c r="Q10" s="242"/>
      <c r="R10" s="54"/>
      <c r="S10" s="379"/>
      <c r="T10" s="253"/>
      <c r="U10" s="253"/>
      <c r="V10" s="253"/>
    </row>
    <row r="11" spans="1:26" ht="19.5" customHeight="1">
      <c r="B11" s="274">
        <v>2</v>
      </c>
      <c r="C11" s="340"/>
      <c r="D11" s="54"/>
      <c r="E11" s="398"/>
      <c r="F11" s="398"/>
      <c r="G11" s="398"/>
      <c r="H11" s="398"/>
      <c r="I11" s="398"/>
      <c r="J11" s="398"/>
      <c r="K11" s="399"/>
      <c r="L11" s="399"/>
      <c r="M11" s="398"/>
      <c r="N11" s="399"/>
      <c r="O11" s="399"/>
      <c r="P11" s="399"/>
      <c r="Q11" s="54"/>
      <c r="R11" s="54"/>
      <c r="S11" s="379"/>
      <c r="T11" s="253"/>
      <c r="U11" s="253"/>
      <c r="V11" s="253"/>
    </row>
    <row r="12" spans="1:26" ht="19.5" customHeight="1">
      <c r="B12" s="274">
        <v>3</v>
      </c>
      <c r="C12" s="340"/>
      <c r="D12" s="54"/>
      <c r="E12" s="398"/>
      <c r="F12" s="398"/>
      <c r="G12" s="398"/>
      <c r="H12" s="398"/>
      <c r="I12" s="398"/>
      <c r="J12" s="398"/>
      <c r="K12" s="399"/>
      <c r="L12" s="399"/>
      <c r="M12" s="398"/>
      <c r="N12" s="399"/>
      <c r="O12" s="399"/>
      <c r="P12" s="399"/>
      <c r="Q12" s="54"/>
      <c r="R12" s="54"/>
      <c r="S12" s="379"/>
      <c r="T12" s="253"/>
      <c r="U12" s="253"/>
      <c r="V12" s="253"/>
    </row>
    <row r="13" spans="1:26" ht="19.5" customHeight="1">
      <c r="B13" s="274">
        <v>4</v>
      </c>
      <c r="C13" s="340"/>
      <c r="D13" s="54"/>
      <c r="E13" s="398"/>
      <c r="F13" s="398"/>
      <c r="G13" s="398"/>
      <c r="H13" s="398"/>
      <c r="I13" s="398"/>
      <c r="J13" s="398"/>
      <c r="K13" s="399"/>
      <c r="L13" s="399"/>
      <c r="M13" s="398"/>
      <c r="N13" s="399"/>
      <c r="O13" s="399"/>
      <c r="P13" s="399"/>
      <c r="Q13" s="54"/>
      <c r="R13" s="54"/>
      <c r="S13" s="379"/>
      <c r="T13" s="253"/>
      <c r="U13" s="253"/>
      <c r="V13" s="253"/>
    </row>
    <row r="14" spans="1:26" ht="19.5" customHeight="1">
      <c r="B14" s="274">
        <v>5</v>
      </c>
      <c r="C14" s="341"/>
      <c r="D14" s="256"/>
      <c r="E14" s="398"/>
      <c r="F14" s="398"/>
      <c r="G14" s="398"/>
      <c r="H14" s="398"/>
      <c r="I14" s="398"/>
      <c r="J14" s="398"/>
      <c r="K14" s="399"/>
      <c r="L14" s="399"/>
      <c r="M14" s="398"/>
      <c r="N14" s="399"/>
      <c r="O14" s="399"/>
      <c r="P14" s="399"/>
      <c r="Q14" s="256"/>
      <c r="R14" s="54"/>
      <c r="S14" s="380"/>
      <c r="T14" s="253"/>
      <c r="U14" s="253"/>
      <c r="V14" s="253"/>
    </row>
    <row r="15" spans="1:26" ht="19.5" customHeight="1">
      <c r="B15" s="274">
        <v>6</v>
      </c>
      <c r="C15" s="341"/>
      <c r="D15" s="256"/>
      <c r="E15" s="398"/>
      <c r="F15" s="398"/>
      <c r="G15" s="398"/>
      <c r="H15" s="398"/>
      <c r="I15" s="398"/>
      <c r="J15" s="398"/>
      <c r="K15" s="399"/>
      <c r="L15" s="399"/>
      <c r="M15" s="398"/>
      <c r="N15" s="399"/>
      <c r="O15" s="399"/>
      <c r="P15" s="399"/>
      <c r="Q15" s="256"/>
      <c r="R15" s="256"/>
      <c r="S15" s="380"/>
      <c r="T15" s="253"/>
      <c r="U15" s="253"/>
      <c r="V15" s="253"/>
    </row>
    <row r="16" spans="1:26" ht="19.5" customHeight="1">
      <c r="B16" s="274">
        <v>7</v>
      </c>
      <c r="C16" s="341"/>
      <c r="D16" s="256"/>
      <c r="E16" s="398"/>
      <c r="F16" s="398"/>
      <c r="G16" s="398"/>
      <c r="H16" s="398"/>
      <c r="I16" s="398"/>
      <c r="J16" s="398"/>
      <c r="K16" s="399"/>
      <c r="L16" s="399"/>
      <c r="M16" s="398"/>
      <c r="N16" s="399"/>
      <c r="O16" s="399"/>
      <c r="P16" s="399"/>
      <c r="Q16" s="256"/>
      <c r="R16" s="256"/>
      <c r="S16" s="380"/>
      <c r="T16" s="253"/>
      <c r="U16" s="253"/>
      <c r="V16" s="253"/>
    </row>
    <row r="17" spans="2:27" ht="19.5" customHeight="1">
      <c r="B17" s="274">
        <v>8</v>
      </c>
      <c r="C17" s="340"/>
      <c r="D17" s="54"/>
      <c r="E17" s="398"/>
      <c r="F17" s="398"/>
      <c r="G17" s="398"/>
      <c r="H17" s="398"/>
      <c r="I17" s="398"/>
      <c r="J17" s="398"/>
      <c r="K17" s="399"/>
      <c r="L17" s="399"/>
      <c r="M17" s="398"/>
      <c r="N17" s="399"/>
      <c r="O17" s="399"/>
      <c r="P17" s="399"/>
      <c r="Q17" s="54"/>
      <c r="R17" s="256"/>
      <c r="S17" s="379"/>
      <c r="T17" s="253"/>
      <c r="U17" s="253"/>
      <c r="V17" s="253"/>
    </row>
    <row r="18" spans="2:27" ht="19.5" customHeight="1">
      <c r="B18" s="274">
        <v>9</v>
      </c>
      <c r="C18" s="340"/>
      <c r="D18" s="54"/>
      <c r="E18" s="398"/>
      <c r="F18" s="398"/>
      <c r="G18" s="398"/>
      <c r="H18" s="398"/>
      <c r="I18" s="398"/>
      <c r="J18" s="398"/>
      <c r="K18" s="399"/>
      <c r="L18" s="399"/>
      <c r="M18" s="398"/>
      <c r="N18" s="399"/>
      <c r="O18" s="399"/>
      <c r="P18" s="399"/>
      <c r="Q18" s="54"/>
      <c r="R18" s="256"/>
      <c r="S18" s="379"/>
      <c r="T18" s="253"/>
      <c r="U18" s="253"/>
      <c r="V18" s="253"/>
    </row>
    <row r="19" spans="2:27" ht="19.5" customHeight="1">
      <c r="B19" s="274">
        <v>10</v>
      </c>
      <c r="C19" s="340"/>
      <c r="D19" s="54"/>
      <c r="E19" s="398"/>
      <c r="F19" s="398"/>
      <c r="G19" s="398"/>
      <c r="H19" s="398"/>
      <c r="I19" s="398"/>
      <c r="J19" s="398"/>
      <c r="K19" s="399"/>
      <c r="L19" s="399"/>
      <c r="M19" s="398"/>
      <c r="N19" s="399"/>
      <c r="O19" s="399"/>
      <c r="P19" s="399"/>
      <c r="Q19" s="54"/>
      <c r="R19" s="256"/>
      <c r="S19" s="379"/>
      <c r="T19" s="253"/>
      <c r="U19" s="253"/>
      <c r="V19" s="253"/>
    </row>
    <row r="20" spans="2:27" ht="19.5" customHeight="1">
      <c r="B20" s="274">
        <v>11</v>
      </c>
      <c r="C20" s="340"/>
      <c r="D20" s="54"/>
      <c r="E20" s="398"/>
      <c r="F20" s="398"/>
      <c r="G20" s="398"/>
      <c r="H20" s="398"/>
      <c r="I20" s="398"/>
      <c r="J20" s="398"/>
      <c r="K20" s="399"/>
      <c r="L20" s="399"/>
      <c r="M20" s="398"/>
      <c r="N20" s="399"/>
      <c r="O20" s="399"/>
      <c r="P20" s="399"/>
      <c r="Q20" s="54"/>
      <c r="R20" s="256"/>
      <c r="S20" s="379"/>
      <c r="T20" s="253"/>
      <c r="U20" s="253"/>
      <c r="V20" s="253"/>
    </row>
    <row r="21" spans="2:27" ht="19.5" customHeight="1">
      <c r="B21" s="274">
        <v>12</v>
      </c>
      <c r="C21" s="340"/>
      <c r="D21" s="54"/>
      <c r="E21" s="398"/>
      <c r="F21" s="398"/>
      <c r="G21" s="398"/>
      <c r="H21" s="398"/>
      <c r="I21" s="398"/>
      <c r="J21" s="398"/>
      <c r="K21" s="399"/>
      <c r="L21" s="399"/>
      <c r="M21" s="398"/>
      <c r="N21" s="399"/>
      <c r="O21" s="399"/>
      <c r="P21" s="399"/>
      <c r="Q21" s="54"/>
      <c r="R21" s="54"/>
      <c r="S21" s="379"/>
      <c r="T21" s="253"/>
      <c r="U21" s="253"/>
      <c r="V21" s="253"/>
    </row>
    <row r="22" spans="2:27" ht="19.5" customHeight="1" thickBot="1">
      <c r="B22" s="257">
        <v>13</v>
      </c>
      <c r="C22" s="342"/>
      <c r="D22" s="55"/>
      <c r="E22" s="400"/>
      <c r="F22" s="400"/>
      <c r="G22" s="400"/>
      <c r="H22" s="400"/>
      <c r="I22" s="400"/>
      <c r="J22" s="400"/>
      <c r="K22" s="400"/>
      <c r="L22" s="400"/>
      <c r="M22" s="400"/>
      <c r="N22" s="400"/>
      <c r="O22" s="400"/>
      <c r="P22" s="400"/>
      <c r="Q22" s="55"/>
      <c r="R22" s="55"/>
      <c r="S22" s="381"/>
      <c r="T22" s="253"/>
      <c r="U22" s="253"/>
      <c r="V22" s="253"/>
    </row>
    <row r="23" spans="2:27">
      <c r="C23" s="258"/>
      <c r="D23" s="258"/>
      <c r="E23" s="258"/>
      <c r="F23" s="258"/>
      <c r="G23" s="258"/>
      <c r="H23" s="258"/>
      <c r="I23" s="258"/>
      <c r="J23" s="258"/>
      <c r="K23" s="258"/>
      <c r="L23" s="258"/>
      <c r="M23" s="258"/>
      <c r="N23" s="258"/>
      <c r="O23" s="258"/>
      <c r="P23" s="258"/>
      <c r="Q23" s="258"/>
      <c r="R23" s="258"/>
      <c r="S23" s="258"/>
      <c r="T23" s="258"/>
      <c r="U23" s="258"/>
      <c r="V23" s="258"/>
      <c r="W23" s="258"/>
      <c r="X23" s="258"/>
      <c r="Y23" s="258"/>
      <c r="Z23" s="258"/>
      <c r="AA23" s="258"/>
    </row>
    <row r="24" spans="2:27">
      <c r="C24" s="258"/>
      <c r="D24" s="258"/>
      <c r="E24" s="258"/>
      <c r="F24" s="258"/>
      <c r="G24" s="258"/>
      <c r="H24" s="258"/>
      <c r="I24" s="258"/>
      <c r="J24" s="258"/>
      <c r="K24" s="258"/>
      <c r="L24" s="258"/>
      <c r="M24" s="258"/>
      <c r="N24" s="258"/>
      <c r="O24" s="258"/>
      <c r="P24" s="258"/>
      <c r="Q24" s="258"/>
      <c r="R24" s="258"/>
      <c r="S24" s="258"/>
      <c r="T24" s="258"/>
      <c r="U24" s="258"/>
      <c r="V24" s="258"/>
      <c r="W24" s="258"/>
      <c r="X24" s="258"/>
      <c r="Y24" s="258"/>
      <c r="Z24" s="258"/>
      <c r="AA24" s="258"/>
    </row>
    <row r="25" spans="2:27">
      <c r="C25" s="258"/>
      <c r="D25" s="258"/>
      <c r="E25" s="258"/>
      <c r="F25" s="258"/>
      <c r="G25" s="258"/>
      <c r="H25" s="258"/>
      <c r="I25" s="258"/>
      <c r="J25" s="258"/>
      <c r="K25" s="258"/>
      <c r="L25" s="258"/>
      <c r="M25" s="258"/>
      <c r="N25" s="258"/>
      <c r="O25" s="258"/>
      <c r="P25" s="258"/>
      <c r="Q25" s="258"/>
      <c r="R25" s="258"/>
      <c r="S25" s="258"/>
      <c r="T25" s="258"/>
      <c r="U25" s="258"/>
      <c r="V25" s="258"/>
      <c r="W25" s="258"/>
      <c r="X25" s="258"/>
      <c r="Y25" s="258"/>
      <c r="Z25" s="258"/>
      <c r="AA25" s="258"/>
    </row>
    <row r="26" spans="2:27">
      <c r="C26" s="258"/>
      <c r="D26" s="258"/>
      <c r="E26" s="258"/>
      <c r="F26" s="258"/>
      <c r="G26" s="258"/>
      <c r="H26" s="258"/>
      <c r="I26" s="258"/>
      <c r="J26" s="258"/>
      <c r="K26" s="258"/>
      <c r="L26" s="258"/>
      <c r="M26" s="258"/>
      <c r="N26" s="258"/>
      <c r="O26" s="258"/>
      <c r="P26" s="258"/>
      <c r="Q26" s="258"/>
      <c r="R26" s="258"/>
      <c r="S26" s="258"/>
      <c r="T26" s="258"/>
      <c r="U26" s="258"/>
      <c r="V26" s="258"/>
      <c r="W26" s="258"/>
      <c r="X26" s="258"/>
      <c r="Y26" s="258"/>
      <c r="Z26" s="258"/>
      <c r="AA26" s="258"/>
    </row>
  </sheetData>
  <mergeCells count="21">
    <mergeCell ref="M7:M9"/>
    <mergeCell ref="F7:F9"/>
    <mergeCell ref="G7:G9"/>
    <mergeCell ref="H7:H9"/>
    <mergeCell ref="I7:I9"/>
    <mergeCell ref="B4:C4"/>
    <mergeCell ref="D4:I4"/>
    <mergeCell ref="B6:S6"/>
    <mergeCell ref="S7:S9"/>
    <mergeCell ref="R7:R9"/>
    <mergeCell ref="B7:B9"/>
    <mergeCell ref="C7:C9"/>
    <mergeCell ref="D7:D9"/>
    <mergeCell ref="Q7:Q9"/>
    <mergeCell ref="K7:K9"/>
    <mergeCell ref="L7:L9"/>
    <mergeCell ref="N7:N9"/>
    <mergeCell ref="J7:J9"/>
    <mergeCell ref="O7:O9"/>
    <mergeCell ref="P7:P9"/>
    <mergeCell ref="E7:E9"/>
  </mergeCells>
  <phoneticPr fontId="10"/>
  <printOptions horizontalCentered="1"/>
  <pageMargins left="0.19685039370078741" right="0.23622047244094491" top="0.74803149606299213" bottom="0.74803149606299213" header="0.31496062992125984" footer="0.31496062992125984"/>
  <pageSetup paperSize="9" scale="54" fitToHeight="0"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3">
        <x14:dataValidation type="list" allowBlank="1" showInputMessage="1" showErrorMessage="1" xr:uid="{1E4F0404-A283-4D5E-B95B-93269FA61445}">
          <x14:formula1>
            <xm:f>コード!$B$20:$B$48</xm:f>
          </x14:formula1>
          <xm:sqref>H10:H22</xm:sqref>
        </x14:dataValidation>
        <x14:dataValidation type="list" allowBlank="1" showInputMessage="1" showErrorMessage="1" xr:uid="{4DC009B1-2E26-44DF-A150-98D0EE5674BE}">
          <x14:formula1>
            <xm:f>コード!$B$51:$B$57</xm:f>
          </x14:formula1>
          <xm:sqref>I10:I22</xm:sqref>
        </x14:dataValidation>
        <x14:dataValidation type="list" allowBlank="1" showInputMessage="1" showErrorMessage="1" xr:uid="{07757E51-5549-459A-9829-74FD7A51E72D}">
          <x14:formula1>
            <xm:f>コード!$B$60:$B$70</xm:f>
          </x14:formula1>
          <xm:sqref>J10:J22</xm:sqref>
        </x14:dataValidation>
        <x14:dataValidation type="list" allowBlank="1" showInputMessage="1" showErrorMessage="1" xr:uid="{E7BA9CDE-B1A1-4512-9A30-C7240A33444A}">
          <x14:formula1>
            <xm:f>コード!$B$101:$B$102</xm:f>
          </x14:formula1>
          <xm:sqref>N10:N22</xm:sqref>
        </x14:dataValidation>
        <x14:dataValidation type="list" allowBlank="1" showInputMessage="1" showErrorMessage="1" xr:uid="{11DE1841-4F9D-4A90-8237-0F25C795FA21}">
          <x14:formula1>
            <xm:f>コード!$B$84:$B$98</xm:f>
          </x14:formula1>
          <xm:sqref>M10:M22</xm:sqref>
        </x14:dataValidation>
        <x14:dataValidation type="list" allowBlank="1" showInputMessage="1" showErrorMessage="1" xr:uid="{26949C16-0464-420B-A162-3906E34131F4}">
          <x14:formula1>
            <xm:f>コード!$B$6:$B$9</xm:f>
          </x14:formula1>
          <xm:sqref>E10:E22</xm:sqref>
        </x14:dataValidation>
        <x14:dataValidation type="list" allowBlank="1" showInputMessage="1" showErrorMessage="1" xr:uid="{2098B59E-7AE5-430D-81CE-4DAD97D9244C}">
          <x14:formula1>
            <xm:f>コード!$B$12:$B$13</xm:f>
          </x14:formula1>
          <xm:sqref>F10:F22</xm:sqref>
        </x14:dataValidation>
        <x14:dataValidation type="list" allowBlank="1" showInputMessage="1" showErrorMessage="1" xr:uid="{81365CEC-15CF-4828-A6BB-799067B71B12}">
          <x14:formula1>
            <xm:f>コード!$B$16:$B$17</xm:f>
          </x14:formula1>
          <xm:sqref>G10:G22</xm:sqref>
        </x14:dataValidation>
        <x14:dataValidation type="list" allowBlank="1" showInputMessage="1" xr:uid="{401B23C1-8CA8-4986-B5D5-6BFBD0F2DB68}">
          <x14:formula1>
            <xm:f>コード!$B$73:$B$75</xm:f>
          </x14:formula1>
          <xm:sqref>K22</xm:sqref>
        </x14:dataValidation>
        <x14:dataValidation type="list" allowBlank="1" showInputMessage="1" showErrorMessage="1" xr:uid="{95206293-879B-47D1-94F7-2A565427152C}">
          <x14:formula1>
            <xm:f>コード!$B$78:$B$81</xm:f>
          </x14:formula1>
          <xm:sqref>L10:L22</xm:sqref>
        </x14:dataValidation>
        <x14:dataValidation type="list" allowBlank="1" showInputMessage="1" showErrorMessage="1" xr:uid="{37E4D3B5-9FEA-479E-A9F9-7777758A1187}">
          <x14:formula1>
            <xm:f>コード!$B$112:$B$113</xm:f>
          </x14:formula1>
          <xm:sqref>P10:P22</xm:sqref>
        </x14:dataValidation>
        <x14:dataValidation type="list" allowBlank="1" showInputMessage="1" showErrorMessage="1" xr:uid="{A4C21360-69B7-4E84-9A55-2EFA19C4A7A0}">
          <x14:formula1>
            <xm:f>コード!$B$73:$B$75</xm:f>
          </x14:formula1>
          <xm:sqref>K10:K21</xm:sqref>
        </x14:dataValidation>
        <x14:dataValidation type="list" allowBlank="1" showInputMessage="1" showErrorMessage="1" xr:uid="{7DC30770-F039-4294-A4A3-7D19D520EE80}">
          <x14:formula1>
            <xm:f>コード!$B$105:$B$109</xm:f>
          </x14:formula1>
          <xm:sqref>O10:O22</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4">
    <pageSetUpPr fitToPage="1"/>
  </sheetPr>
  <dimension ref="A1:AJ29"/>
  <sheetViews>
    <sheetView showGridLines="0" view="pageBreakPreview" topLeftCell="C1" zoomScale="70" zoomScaleNormal="100" zoomScaleSheetLayoutView="70" workbookViewId="0">
      <selection activeCell="C7" sqref="C7"/>
    </sheetView>
  </sheetViews>
  <sheetFormatPr defaultColWidth="9" defaultRowHeight="13.5"/>
  <cols>
    <col min="1" max="1" width="1.75" style="1" customWidth="1"/>
    <col min="2" max="2" width="6.125" style="1" customWidth="1"/>
    <col min="3" max="3" width="21.875" style="1" customWidth="1"/>
    <col min="4" max="4" width="16" style="1" customWidth="1"/>
    <col min="5" max="5" width="19.5" style="1" customWidth="1"/>
    <col min="6" max="6" width="14.5" style="1" customWidth="1"/>
    <col min="7" max="7" width="21.5" style="1" customWidth="1"/>
    <col min="8" max="8" width="19.5" style="1" customWidth="1"/>
    <col min="9" max="9" width="22.5" style="1" customWidth="1"/>
    <col min="10" max="10" width="21.25" style="1" customWidth="1"/>
    <col min="11" max="11" width="22.25" style="1" customWidth="1"/>
    <col min="12" max="18" width="21.5" style="1" customWidth="1"/>
    <col min="19" max="19" width="11.875" style="1" customWidth="1"/>
    <col min="20" max="20" width="9.875" style="1" bestFit="1" customWidth="1"/>
    <col min="21" max="21" width="17.125" style="1" customWidth="1"/>
    <col min="22" max="22" width="18.5" style="1" customWidth="1"/>
    <col min="23" max="23" width="3" style="1" customWidth="1"/>
    <col min="24" max="25" width="11.875" style="1" customWidth="1"/>
    <col min="26" max="26" width="20.5" style="1" customWidth="1"/>
    <col min="27" max="27" width="13.75" style="200" customWidth="1"/>
    <col min="28" max="28" width="14.5" style="200" customWidth="1"/>
    <col min="29" max="29" width="14.25" style="200" customWidth="1"/>
    <col min="30" max="35" width="14.75" style="1" customWidth="1"/>
    <col min="36" max="36" width="12.125" style="1" customWidth="1"/>
    <col min="37" max="37" width="2.5" style="1" customWidth="1"/>
    <col min="38" max="38" width="11.75" style="1" customWidth="1"/>
    <col min="39" max="16384" width="9" style="1"/>
  </cols>
  <sheetData>
    <row r="1" spans="1:36" ht="22.5" customHeight="1">
      <c r="A1" s="60"/>
      <c r="B1" s="215" t="str">
        <f>コード!$A$1</f>
        <v>溶融亜鉛めっき鋼帯及び鋼板（海外供給者）</v>
      </c>
    </row>
    <row r="2" spans="1:36" ht="15.75">
      <c r="B2" s="2" t="s">
        <v>324</v>
      </c>
      <c r="C2" s="2"/>
      <c r="D2" s="2"/>
      <c r="E2" s="2"/>
      <c r="F2" s="2"/>
      <c r="G2" s="2"/>
      <c r="H2" s="2"/>
      <c r="I2" s="2"/>
      <c r="J2" s="2"/>
      <c r="K2" s="2"/>
      <c r="L2" s="2"/>
      <c r="M2" s="2"/>
      <c r="N2" s="2"/>
      <c r="O2" s="2"/>
      <c r="P2" s="2"/>
      <c r="Q2" s="2"/>
      <c r="R2" s="2"/>
      <c r="S2" s="2"/>
      <c r="T2" s="2"/>
      <c r="U2" s="2"/>
      <c r="V2" s="2"/>
      <c r="W2" s="2"/>
      <c r="X2" s="2"/>
      <c r="Y2" s="2"/>
      <c r="Z2" s="2"/>
    </row>
    <row r="3" spans="1:36" ht="7.15" customHeight="1" thickBot="1"/>
    <row r="4" spans="1:36" s="200" customFormat="1" ht="23.1" customHeight="1" thickBot="1">
      <c r="B4" s="1033" t="s">
        <v>58</v>
      </c>
      <c r="C4" s="1034" t="s">
        <v>313</v>
      </c>
      <c r="D4" s="1073" t="str">
        <f>IF(様式一覧表!D5="","",様式一覧表!D5)</f>
        <v/>
      </c>
      <c r="E4" s="1046"/>
      <c r="F4" s="1046"/>
      <c r="G4" s="1046"/>
      <c r="H4" s="1046"/>
      <c r="I4" s="1046"/>
      <c r="J4" s="1046"/>
      <c r="K4" s="265"/>
      <c r="L4" s="266"/>
      <c r="M4" s="266"/>
      <c r="N4" s="266"/>
      <c r="O4" s="266"/>
      <c r="P4" s="266"/>
      <c r="Q4" s="266"/>
      <c r="R4" s="266"/>
      <c r="S4" s="266"/>
      <c r="T4" s="266"/>
      <c r="U4" s="266"/>
      <c r="V4" s="266"/>
      <c r="W4" s="251"/>
      <c r="X4" s="251"/>
      <c r="Y4" s="251"/>
      <c r="Z4" s="251"/>
      <c r="AA4" s="251"/>
    </row>
    <row r="5" spans="1:36" s="200" customFormat="1" ht="6.6" customHeight="1"/>
    <row r="6" spans="1:36" ht="19.5" customHeight="1">
      <c r="B6" s="240" t="s">
        <v>325</v>
      </c>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c r="AD6" s="249"/>
      <c r="AE6" s="249"/>
      <c r="AF6" s="249"/>
      <c r="AG6" s="249"/>
      <c r="AH6" s="249"/>
      <c r="AI6" s="249"/>
      <c r="AJ6" s="249"/>
    </row>
    <row r="7" spans="1:36" ht="20.100000000000001" customHeight="1">
      <c r="B7" s="240" t="s">
        <v>326</v>
      </c>
      <c r="C7" s="240"/>
      <c r="D7" s="240"/>
      <c r="E7" s="240"/>
      <c r="F7" s="240"/>
      <c r="G7" s="240"/>
      <c r="H7" s="240"/>
      <c r="I7" s="240"/>
      <c r="J7" s="240"/>
      <c r="K7" s="240"/>
      <c r="L7" s="240"/>
      <c r="M7" s="240"/>
      <c r="N7" s="240"/>
      <c r="O7" s="240"/>
      <c r="P7" s="240"/>
      <c r="Q7" s="240"/>
      <c r="R7" s="240"/>
      <c r="S7" s="240"/>
      <c r="T7" s="240"/>
      <c r="U7" s="240"/>
      <c r="V7" s="240"/>
      <c r="W7" s="240"/>
      <c r="X7" s="240"/>
      <c r="Y7" s="240"/>
      <c r="Z7" s="240"/>
      <c r="AD7" s="240"/>
      <c r="AE7" s="240"/>
      <c r="AF7" s="240"/>
      <c r="AG7" s="240"/>
      <c r="AH7" s="240"/>
      <c r="AI7" s="240"/>
      <c r="AJ7" s="240"/>
    </row>
    <row r="8" spans="1:36" ht="20.100000000000001" customHeight="1">
      <c r="B8" s="690" t="s">
        <v>650</v>
      </c>
      <c r="C8" s="690"/>
      <c r="D8" s="690"/>
      <c r="E8" s="690"/>
      <c r="F8" s="690"/>
      <c r="G8" s="690"/>
      <c r="H8" s="690"/>
      <c r="I8" s="690"/>
      <c r="J8" s="240"/>
      <c r="K8" s="240"/>
      <c r="L8" s="240"/>
      <c r="M8" s="240"/>
      <c r="N8" s="240"/>
      <c r="O8" s="240"/>
      <c r="P8" s="240"/>
      <c r="Q8" s="240"/>
      <c r="R8" s="240"/>
      <c r="S8" s="240"/>
      <c r="T8" s="240"/>
      <c r="U8" s="240"/>
      <c r="V8" s="240"/>
      <c r="W8" s="240"/>
      <c r="X8" s="240"/>
      <c r="Y8" s="240"/>
      <c r="Z8" s="240"/>
      <c r="AD8" s="240"/>
      <c r="AE8" s="240"/>
      <c r="AF8" s="240"/>
      <c r="AG8" s="240"/>
      <c r="AH8" s="240"/>
      <c r="AI8" s="240"/>
      <c r="AJ8" s="240"/>
    </row>
    <row r="9" spans="1:36" ht="20.100000000000001" customHeight="1" thickBot="1">
      <c r="B9" s="237"/>
      <c r="C9" s="240"/>
      <c r="D9" s="240"/>
      <c r="E9" s="240"/>
      <c r="F9" s="240"/>
      <c r="G9" s="240"/>
      <c r="H9" s="240"/>
      <c r="I9" s="240"/>
      <c r="J9" s="240"/>
      <c r="K9" s="240"/>
      <c r="L9" s="240"/>
      <c r="M9" s="240"/>
      <c r="N9" s="240"/>
      <c r="O9" s="240"/>
      <c r="P9" s="240"/>
      <c r="Q9" s="240"/>
      <c r="R9" s="240"/>
      <c r="S9" s="240"/>
      <c r="T9" s="240"/>
      <c r="U9" s="240"/>
      <c r="V9" s="240"/>
      <c r="W9" s="240"/>
      <c r="X9" s="240"/>
      <c r="Y9" s="240"/>
      <c r="Z9" s="240"/>
      <c r="AA9" s="240"/>
      <c r="AB9" s="240"/>
      <c r="AC9" s="240"/>
      <c r="AD9" s="240"/>
      <c r="AE9" s="240"/>
      <c r="AF9" s="240"/>
      <c r="AG9" s="240"/>
      <c r="AH9" s="240"/>
      <c r="AI9" s="240"/>
      <c r="AJ9" s="240"/>
    </row>
    <row r="10" spans="1:36" s="51" customFormat="1" ht="45" customHeight="1">
      <c r="B10" s="367" t="s">
        <v>314</v>
      </c>
      <c r="C10" s="365" t="s">
        <v>327</v>
      </c>
      <c r="D10" s="365" t="s">
        <v>328</v>
      </c>
      <c r="E10" s="365" t="s">
        <v>329</v>
      </c>
      <c r="F10" s="363" t="s">
        <v>321</v>
      </c>
      <c r="G10" s="691" t="str">
        <f>コード!$B$5</f>
        <v>品種コード①（製品の形状）</v>
      </c>
      <c r="H10" s="691" t="str">
        <f>コード!$B$11</f>
        <v>品種コード②（エッジの状態）</v>
      </c>
      <c r="I10" s="691" t="str">
        <f>コード!$B$15</f>
        <v>品種コード③（原板の圧延方法）</v>
      </c>
      <c r="J10" s="691" t="str">
        <f>コード!$B$19</f>
        <v>品種コード④（原板の厚み）</v>
      </c>
      <c r="K10" s="691" t="str">
        <f>コード!$B$50</f>
        <v>品種コード⑤(原板の幅)</v>
      </c>
      <c r="L10" s="691" t="str">
        <f>コード!$B$59</f>
        <v>品種コード⑥（原板の化学成分ⅰ）</v>
      </c>
      <c r="M10" s="691" t="str">
        <f>コード!$B$72</f>
        <v>品種コード⑦（原板の化学成分ⅱ）</v>
      </c>
      <c r="N10" s="691" t="str">
        <f>コード!$B$77</f>
        <v>品種コード⑧（原板の化学成分ⅲ）</v>
      </c>
      <c r="O10" s="691" t="str">
        <f>コード!$B$83</f>
        <v>品種コード⑨（めっき付着量（両面の合計））</v>
      </c>
      <c r="P10" s="691" t="str">
        <f>コード!$B$100</f>
        <v>品種コード⑩（めっき層の成分）</v>
      </c>
      <c r="Q10" s="691" t="str">
        <f>コード!B104</f>
        <v>品種コード⑪（化成処理）</v>
      </c>
      <c r="R10" s="691" t="str">
        <f>コード!$B$111</f>
        <v>品種コード⑫（塗油）</v>
      </c>
      <c r="S10" s="365" t="s">
        <v>330</v>
      </c>
      <c r="T10" s="365" t="s">
        <v>331</v>
      </c>
      <c r="U10" s="366" t="s">
        <v>332</v>
      </c>
      <c r="V10" s="364" t="s">
        <v>102</v>
      </c>
    </row>
    <row r="11" spans="1:36" ht="29.25" customHeight="1">
      <c r="B11" s="234">
        <v>1</v>
      </c>
      <c r="C11" s="485"/>
      <c r="D11" s="56"/>
      <c r="E11" s="485"/>
      <c r="F11" s="485"/>
      <c r="G11" s="398"/>
      <c r="H11" s="398"/>
      <c r="I11" s="398"/>
      <c r="J11" s="398"/>
      <c r="K11" s="398"/>
      <c r="L11" s="398"/>
      <c r="M11" s="398"/>
      <c r="N11" s="398"/>
      <c r="O11" s="398"/>
      <c r="P11" s="398"/>
      <c r="Q11" s="398"/>
      <c r="R11" s="398"/>
      <c r="S11" s="485"/>
      <c r="T11" s="514"/>
      <c r="U11" s="485"/>
      <c r="V11" s="516" t="str">
        <f>IF(S11&lt;&gt;0,U11/S11,"")</f>
        <v/>
      </c>
      <c r="AA11" s="1"/>
      <c r="AB11" s="1"/>
      <c r="AC11" s="1"/>
    </row>
    <row r="12" spans="1:36" ht="29.25" customHeight="1">
      <c r="B12" s="234">
        <v>2</v>
      </c>
      <c r="C12" s="485"/>
      <c r="D12" s="56"/>
      <c r="E12" s="485"/>
      <c r="F12" s="485"/>
      <c r="G12" s="398"/>
      <c r="H12" s="398"/>
      <c r="I12" s="398"/>
      <c r="J12" s="398"/>
      <c r="K12" s="398"/>
      <c r="L12" s="398"/>
      <c r="M12" s="399"/>
      <c r="N12" s="399"/>
      <c r="O12" s="398"/>
      <c r="P12" s="398"/>
      <c r="Q12" s="398"/>
      <c r="R12" s="398"/>
      <c r="S12" s="485"/>
      <c r="T12" s="514"/>
      <c r="U12" s="485"/>
      <c r="V12" s="516" t="str">
        <f t="shared" ref="V12:V22" si="0">IF(S12&lt;&gt;0,U12/S12,"")</f>
        <v/>
      </c>
      <c r="AA12" s="1"/>
      <c r="AB12" s="1"/>
      <c r="AC12" s="1"/>
    </row>
    <row r="13" spans="1:36" ht="29.25" customHeight="1">
      <c r="B13" s="234">
        <v>3</v>
      </c>
      <c r="C13" s="485"/>
      <c r="D13" s="56"/>
      <c r="E13" s="485"/>
      <c r="F13" s="485"/>
      <c r="G13" s="398"/>
      <c r="H13" s="398"/>
      <c r="I13" s="398"/>
      <c r="J13" s="398"/>
      <c r="K13" s="398"/>
      <c r="L13" s="398"/>
      <c r="M13" s="399"/>
      <c r="N13" s="399"/>
      <c r="O13" s="398"/>
      <c r="P13" s="398"/>
      <c r="Q13" s="398"/>
      <c r="R13" s="398"/>
      <c r="S13" s="485"/>
      <c r="T13" s="514"/>
      <c r="U13" s="485"/>
      <c r="V13" s="516" t="str">
        <f t="shared" si="0"/>
        <v/>
      </c>
      <c r="AA13" s="1"/>
      <c r="AB13" s="1"/>
      <c r="AC13" s="1"/>
    </row>
    <row r="14" spans="1:36" ht="29.25" customHeight="1">
      <c r="B14" s="234">
        <v>4</v>
      </c>
      <c r="C14" s="485"/>
      <c r="D14" s="56"/>
      <c r="E14" s="485"/>
      <c r="F14" s="485"/>
      <c r="G14" s="398"/>
      <c r="H14" s="398"/>
      <c r="I14" s="398"/>
      <c r="J14" s="398"/>
      <c r="K14" s="398"/>
      <c r="L14" s="398"/>
      <c r="M14" s="399"/>
      <c r="N14" s="399"/>
      <c r="O14" s="398"/>
      <c r="P14" s="398"/>
      <c r="Q14" s="398"/>
      <c r="R14" s="398"/>
      <c r="S14" s="485"/>
      <c r="T14" s="514"/>
      <c r="U14" s="485"/>
      <c r="V14" s="516" t="str">
        <f t="shared" si="0"/>
        <v/>
      </c>
      <c r="AA14" s="1"/>
      <c r="AB14" s="1"/>
      <c r="AC14" s="1"/>
    </row>
    <row r="15" spans="1:36" ht="29.25" customHeight="1">
      <c r="B15" s="234">
        <v>5</v>
      </c>
      <c r="C15" s="485"/>
      <c r="D15" s="56"/>
      <c r="E15" s="485"/>
      <c r="F15" s="485"/>
      <c r="G15" s="398"/>
      <c r="H15" s="398"/>
      <c r="I15" s="398"/>
      <c r="J15" s="398"/>
      <c r="K15" s="398"/>
      <c r="L15" s="398"/>
      <c r="M15" s="399"/>
      <c r="N15" s="399"/>
      <c r="O15" s="398"/>
      <c r="P15" s="398"/>
      <c r="Q15" s="398"/>
      <c r="R15" s="398"/>
      <c r="S15" s="485"/>
      <c r="T15" s="514"/>
      <c r="U15" s="485"/>
      <c r="V15" s="516" t="str">
        <f t="shared" si="0"/>
        <v/>
      </c>
      <c r="AA15" s="1"/>
      <c r="AB15" s="1"/>
      <c r="AC15" s="1"/>
    </row>
    <row r="16" spans="1:36" ht="29.25" customHeight="1">
      <c r="B16" s="234">
        <v>6</v>
      </c>
      <c r="C16" s="485"/>
      <c r="D16" s="56"/>
      <c r="E16" s="485"/>
      <c r="F16" s="485"/>
      <c r="G16" s="398"/>
      <c r="H16" s="398"/>
      <c r="I16" s="398"/>
      <c r="J16" s="398"/>
      <c r="K16" s="398"/>
      <c r="L16" s="398"/>
      <c r="M16" s="399"/>
      <c r="N16" s="399"/>
      <c r="O16" s="398"/>
      <c r="P16" s="398"/>
      <c r="Q16" s="398"/>
      <c r="R16" s="398"/>
      <c r="S16" s="485"/>
      <c r="T16" s="514"/>
      <c r="U16" s="485"/>
      <c r="V16" s="516" t="str">
        <f t="shared" si="0"/>
        <v/>
      </c>
      <c r="AA16" s="1"/>
      <c r="AB16" s="1"/>
      <c r="AC16" s="1"/>
    </row>
    <row r="17" spans="2:29" ht="29.25" customHeight="1">
      <c r="B17" s="234">
        <v>7</v>
      </c>
      <c r="C17" s="485"/>
      <c r="D17" s="56"/>
      <c r="E17" s="485"/>
      <c r="F17" s="485"/>
      <c r="G17" s="398"/>
      <c r="H17" s="398"/>
      <c r="I17" s="398"/>
      <c r="J17" s="398"/>
      <c r="K17" s="398"/>
      <c r="L17" s="398"/>
      <c r="M17" s="399"/>
      <c r="N17" s="399"/>
      <c r="O17" s="398"/>
      <c r="P17" s="398"/>
      <c r="Q17" s="398"/>
      <c r="R17" s="398"/>
      <c r="S17" s="485"/>
      <c r="T17" s="514"/>
      <c r="U17" s="485"/>
      <c r="V17" s="516" t="str">
        <f t="shared" si="0"/>
        <v/>
      </c>
      <c r="AA17" s="1"/>
      <c r="AB17" s="1"/>
      <c r="AC17" s="1"/>
    </row>
    <row r="18" spans="2:29" ht="29.25" customHeight="1">
      <c r="B18" s="234">
        <v>8</v>
      </c>
      <c r="C18" s="485"/>
      <c r="D18" s="56"/>
      <c r="E18" s="485"/>
      <c r="F18" s="485"/>
      <c r="G18" s="398"/>
      <c r="H18" s="398"/>
      <c r="I18" s="398"/>
      <c r="J18" s="398"/>
      <c r="K18" s="398"/>
      <c r="L18" s="398"/>
      <c r="M18" s="399"/>
      <c r="N18" s="399"/>
      <c r="O18" s="398"/>
      <c r="P18" s="398"/>
      <c r="Q18" s="398"/>
      <c r="R18" s="398"/>
      <c r="S18" s="485"/>
      <c r="T18" s="514"/>
      <c r="U18" s="485"/>
      <c r="V18" s="516" t="str">
        <f t="shared" si="0"/>
        <v/>
      </c>
      <c r="AA18" s="1"/>
      <c r="AB18" s="1"/>
      <c r="AC18" s="1"/>
    </row>
    <row r="19" spans="2:29" ht="29.25" customHeight="1">
      <c r="B19" s="234">
        <v>9</v>
      </c>
      <c r="C19" s="485"/>
      <c r="D19" s="56"/>
      <c r="E19" s="485"/>
      <c r="F19" s="485"/>
      <c r="G19" s="398"/>
      <c r="H19" s="398"/>
      <c r="I19" s="398"/>
      <c r="J19" s="398"/>
      <c r="K19" s="398"/>
      <c r="L19" s="398"/>
      <c r="M19" s="399"/>
      <c r="N19" s="399"/>
      <c r="O19" s="398"/>
      <c r="P19" s="398"/>
      <c r="Q19" s="398"/>
      <c r="R19" s="398"/>
      <c r="S19" s="485"/>
      <c r="T19" s="514"/>
      <c r="U19" s="485"/>
      <c r="V19" s="516" t="str">
        <f t="shared" si="0"/>
        <v/>
      </c>
      <c r="AA19" s="1"/>
      <c r="AB19" s="1"/>
      <c r="AC19" s="1"/>
    </row>
    <row r="20" spans="2:29" ht="29.25" customHeight="1">
      <c r="B20" s="234">
        <v>10</v>
      </c>
      <c r="C20" s="485"/>
      <c r="D20" s="56"/>
      <c r="E20" s="485"/>
      <c r="F20" s="485"/>
      <c r="G20" s="398"/>
      <c r="H20" s="398"/>
      <c r="I20" s="398"/>
      <c r="J20" s="398"/>
      <c r="K20" s="398"/>
      <c r="L20" s="398"/>
      <c r="M20" s="399"/>
      <c r="N20" s="399"/>
      <c r="O20" s="398"/>
      <c r="P20" s="398"/>
      <c r="Q20" s="398"/>
      <c r="R20" s="398"/>
      <c r="S20" s="485"/>
      <c r="T20" s="514"/>
      <c r="U20" s="485"/>
      <c r="V20" s="516" t="str">
        <f t="shared" si="0"/>
        <v/>
      </c>
      <c r="AA20" s="1"/>
      <c r="AB20" s="1"/>
      <c r="AC20" s="1"/>
    </row>
    <row r="21" spans="2:29" ht="29.25" customHeight="1">
      <c r="B21" s="234">
        <v>11</v>
      </c>
      <c r="C21" s="485"/>
      <c r="D21" s="56"/>
      <c r="E21" s="485"/>
      <c r="F21" s="485"/>
      <c r="G21" s="398"/>
      <c r="H21" s="398"/>
      <c r="I21" s="398"/>
      <c r="J21" s="398"/>
      <c r="K21" s="398"/>
      <c r="L21" s="398"/>
      <c r="M21" s="399"/>
      <c r="N21" s="399"/>
      <c r="O21" s="398"/>
      <c r="P21" s="398"/>
      <c r="Q21" s="398"/>
      <c r="R21" s="398"/>
      <c r="S21" s="485"/>
      <c r="T21" s="514"/>
      <c r="U21" s="485"/>
      <c r="V21" s="516" t="str">
        <f t="shared" si="0"/>
        <v/>
      </c>
      <c r="AA21" s="1"/>
      <c r="AB21" s="1"/>
      <c r="AC21" s="1"/>
    </row>
    <row r="22" spans="2:29" ht="29.25" customHeight="1" thickBot="1">
      <c r="B22" s="235">
        <v>12</v>
      </c>
      <c r="C22" s="487"/>
      <c r="D22" s="278"/>
      <c r="E22" s="487"/>
      <c r="F22" s="487"/>
      <c r="G22" s="400"/>
      <c r="H22" s="400"/>
      <c r="I22" s="400"/>
      <c r="J22" s="400"/>
      <c r="K22" s="400"/>
      <c r="L22" s="400"/>
      <c r="M22" s="401"/>
      <c r="N22" s="401"/>
      <c r="O22" s="400"/>
      <c r="P22" s="400"/>
      <c r="Q22" s="400"/>
      <c r="R22" s="400"/>
      <c r="S22" s="487"/>
      <c r="T22" s="515"/>
      <c r="U22" s="487"/>
      <c r="V22" s="517" t="str">
        <f t="shared" si="0"/>
        <v/>
      </c>
      <c r="AA22" s="1"/>
      <c r="AB22" s="1"/>
      <c r="AC22" s="1"/>
    </row>
    <row r="23" spans="2:29" ht="13.5" customHeight="1">
      <c r="B23" s="212"/>
      <c r="V23"/>
      <c r="W23"/>
      <c r="X23"/>
      <c r="AA23" s="1"/>
      <c r="AB23" s="1"/>
      <c r="AC23" s="1"/>
    </row>
    <row r="24" spans="2:29">
      <c r="AA24" s="1"/>
      <c r="AB24" s="1"/>
      <c r="AC24" s="1"/>
    </row>
    <row r="25" spans="2:29">
      <c r="AA25" s="1"/>
      <c r="AB25" s="1"/>
      <c r="AC25" s="1"/>
    </row>
    <row r="26" spans="2:29">
      <c r="AA26" s="1"/>
      <c r="AB26" s="1"/>
      <c r="AC26" s="1"/>
    </row>
    <row r="27" spans="2:29">
      <c r="AA27" s="1"/>
      <c r="AB27" s="1"/>
      <c r="AC27" s="1"/>
    </row>
    <row r="28" spans="2:29">
      <c r="AA28" s="1"/>
      <c r="AB28" s="1"/>
      <c r="AC28" s="1"/>
    </row>
    <row r="29" spans="2:29">
      <c r="AA29" s="1"/>
      <c r="AB29" s="1"/>
      <c r="AC29" s="1"/>
    </row>
  </sheetData>
  <mergeCells count="2">
    <mergeCell ref="D4:J4"/>
    <mergeCell ref="B4:C4"/>
  </mergeCells>
  <phoneticPr fontId="10"/>
  <printOptions horizontalCentered="1"/>
  <pageMargins left="0.19685039370078741" right="0.23622047244094491" top="0.74803149606299213" bottom="0.74803149606299213" header="0.31496062992125984" footer="0.31496062992125984"/>
  <pageSetup paperSize="9" scale="36"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3">
        <x14:dataValidation type="list" allowBlank="1" showInputMessage="1" showErrorMessage="1" xr:uid="{8C224374-B34B-4762-841B-D27D665EFA1B}">
          <x14:formula1>
            <xm:f>コード!$B$20:$B$48</xm:f>
          </x14:formula1>
          <xm:sqref>J11:J22</xm:sqref>
        </x14:dataValidation>
        <x14:dataValidation type="list" allowBlank="1" showInputMessage="1" showErrorMessage="1" xr:uid="{4E3EE057-7B7D-4BCA-BCEB-FCA3A9A7D48C}">
          <x14:formula1>
            <xm:f>コード!$B$116:$B$117</xm:f>
          </x14:formula1>
          <xm:sqref>D11:D22</xm:sqref>
        </x14:dataValidation>
        <x14:dataValidation type="list" allowBlank="1" showInputMessage="1" showErrorMessage="1" xr:uid="{57183800-B8CB-4E93-8770-7D0A2BA77C4A}">
          <x14:formula1>
            <xm:f>コード!$B$51:$B$57</xm:f>
          </x14:formula1>
          <xm:sqref>K11:K22</xm:sqref>
        </x14:dataValidation>
        <x14:dataValidation type="list" allowBlank="1" showInputMessage="1" showErrorMessage="1" xr:uid="{657240B4-09A3-4E01-8FAA-E9DF27E95A22}">
          <x14:formula1>
            <xm:f>コード!$B$60:$B$70</xm:f>
          </x14:formula1>
          <xm:sqref>L11:L22</xm:sqref>
        </x14:dataValidation>
        <x14:dataValidation type="list" allowBlank="1" showInputMessage="1" showErrorMessage="1" xr:uid="{6B8B32C0-D824-45DD-A413-767CDA5BE94F}">
          <x14:formula1>
            <xm:f>コード!$B$84:$B$98</xm:f>
          </x14:formula1>
          <xm:sqref>O11:O22</xm:sqref>
        </x14:dataValidation>
        <x14:dataValidation type="list" allowBlank="1" showInputMessage="1" showErrorMessage="1" xr:uid="{789E983E-5792-4A93-9FA4-B4C1831ADB9D}">
          <x14:formula1>
            <xm:f>コード!$B$6:$B$9</xm:f>
          </x14:formula1>
          <xm:sqref>G11:G22</xm:sqref>
        </x14:dataValidation>
        <x14:dataValidation type="list" allowBlank="1" showInputMessage="1" showErrorMessage="1" xr:uid="{3AC35C7F-64F2-4032-8755-C352798179AC}">
          <x14:formula1>
            <xm:f>コード!$B$16:$B$17</xm:f>
          </x14:formula1>
          <xm:sqref>I11:I22</xm:sqref>
        </x14:dataValidation>
        <x14:dataValidation type="list" allowBlank="1" showInputMessage="1" showErrorMessage="1" xr:uid="{57E58070-DC0F-4B4C-A6BB-9DC2FC75CC28}">
          <x14:formula1>
            <xm:f>コード!$B$73:$B$75</xm:f>
          </x14:formula1>
          <xm:sqref>M11:M22</xm:sqref>
        </x14:dataValidation>
        <x14:dataValidation type="list" allowBlank="1" showInputMessage="1" showErrorMessage="1" xr:uid="{91599F87-B831-4525-95FA-BC12DF674770}">
          <x14:formula1>
            <xm:f>コード!$B$78:$B$81</xm:f>
          </x14:formula1>
          <xm:sqref>N11:N22</xm:sqref>
        </x14:dataValidation>
        <x14:dataValidation type="list" allowBlank="1" showInputMessage="1" showErrorMessage="1" xr:uid="{ABB08CF2-EC77-40DF-8241-E76D85AA5B7C}">
          <x14:formula1>
            <xm:f>コード!$B$12:$B$13</xm:f>
          </x14:formula1>
          <xm:sqref>H11:H22</xm:sqref>
        </x14:dataValidation>
        <x14:dataValidation type="list" allowBlank="1" showInputMessage="1" xr:uid="{C60A5681-1FF1-4CFE-A5B2-BE7A27D9D43B}">
          <x14:formula1>
            <xm:f>コード!$B$101:$B$102</xm:f>
          </x14:formula1>
          <xm:sqref>P11:P22</xm:sqref>
        </x14:dataValidation>
        <x14:dataValidation type="list" allowBlank="1" showInputMessage="1" showErrorMessage="1" xr:uid="{1E57B60A-69D9-49C1-84D0-BFB02CF72151}">
          <x14:formula1>
            <xm:f>コード!$B$112:$B$113</xm:f>
          </x14:formula1>
          <xm:sqref>R11:R22</xm:sqref>
        </x14:dataValidation>
        <x14:dataValidation type="list" allowBlank="1" showInputMessage="1" xr:uid="{298A8D86-ED6D-4A55-B9E9-EFFC7C4B2020}">
          <x14:formula1>
            <xm:f>コード!$B$105:$B$109</xm:f>
          </x14:formula1>
          <xm:sqref>Q11:Q22</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B819C3-E47D-4434-A4FD-272CEAA94994}">
  <sheetPr>
    <tabColor rgb="FF92D050"/>
    <pageSetUpPr fitToPage="1"/>
  </sheetPr>
  <dimension ref="A1:AJ30"/>
  <sheetViews>
    <sheetView showGridLines="0" view="pageBreakPreview" zoomScale="70" zoomScaleNormal="100" zoomScaleSheetLayoutView="70" workbookViewId="0">
      <selection activeCell="P20" sqref="P20"/>
    </sheetView>
  </sheetViews>
  <sheetFormatPr defaultColWidth="9" defaultRowHeight="13.5"/>
  <cols>
    <col min="1" max="1" width="1.75" style="1" customWidth="1"/>
    <col min="2" max="2" width="6.125" style="1" customWidth="1"/>
    <col min="3" max="3" width="21.875" style="1" customWidth="1"/>
    <col min="4" max="4" width="16" style="1" customWidth="1"/>
    <col min="5" max="5" width="19.5" style="1" customWidth="1"/>
    <col min="6" max="6" width="14.5" style="1" customWidth="1"/>
    <col min="7" max="7" width="21.5" style="1" customWidth="1"/>
    <col min="8" max="8" width="19.5" style="1" customWidth="1"/>
    <col min="9" max="9" width="22.5" style="1" customWidth="1"/>
    <col min="10" max="10" width="21.25" style="1" customWidth="1"/>
    <col min="11" max="11" width="22.25" style="1" customWidth="1"/>
    <col min="12" max="18" width="21.5" style="1" customWidth="1"/>
    <col min="19" max="19" width="11.875" style="1" customWidth="1"/>
    <col min="20" max="20" width="9.875" style="1" bestFit="1" customWidth="1"/>
    <col min="21" max="21" width="17.5" style="1" customWidth="1"/>
    <col min="22" max="22" width="21.875" style="1" customWidth="1"/>
    <col min="23" max="23" width="3" style="1" customWidth="1"/>
    <col min="24" max="25" width="11.875" style="1" customWidth="1"/>
    <col min="26" max="26" width="20.5" style="1" customWidth="1"/>
    <col min="27" max="27" width="13.75" style="200" customWidth="1"/>
    <col min="28" max="28" width="14.5" style="200" customWidth="1"/>
    <col min="29" max="29" width="14.25" style="200" customWidth="1"/>
    <col min="30" max="35" width="14.75" style="1" customWidth="1"/>
    <col min="36" max="36" width="12.125" style="1" customWidth="1"/>
    <col min="37" max="37" width="2.5" style="1" customWidth="1"/>
    <col min="38" max="38" width="11.75" style="1" customWidth="1"/>
    <col min="39" max="16384" width="9" style="1"/>
  </cols>
  <sheetData>
    <row r="1" spans="1:36" ht="22.5" customHeight="1">
      <c r="A1" s="60"/>
      <c r="B1" s="215" t="str">
        <f>コード!$A$1</f>
        <v>溶融亜鉛めっき鋼帯及び鋼板（海外供給者）</v>
      </c>
    </row>
    <row r="2" spans="1:36" ht="14.25">
      <c r="B2" s="2" t="s">
        <v>333</v>
      </c>
      <c r="C2" s="2"/>
      <c r="D2" s="2"/>
      <c r="E2" s="2"/>
      <c r="F2" s="2"/>
      <c r="G2" s="2"/>
      <c r="H2" s="2"/>
      <c r="I2" s="2"/>
      <c r="J2" s="2"/>
      <c r="K2" s="2"/>
      <c r="L2" s="2"/>
      <c r="M2" s="2"/>
      <c r="N2" s="2"/>
      <c r="O2" s="2"/>
      <c r="P2" s="2"/>
      <c r="Q2" s="2"/>
      <c r="R2" s="2"/>
      <c r="S2" s="2"/>
      <c r="T2" s="2"/>
      <c r="U2" s="2"/>
      <c r="V2" s="2"/>
      <c r="W2" s="2"/>
      <c r="X2" s="2"/>
      <c r="Y2" s="2"/>
      <c r="Z2" s="2"/>
    </row>
    <row r="3" spans="1:36" ht="7.15" customHeight="1" thickBot="1"/>
    <row r="4" spans="1:36" s="200" customFormat="1" ht="23.1" customHeight="1" thickBot="1">
      <c r="B4" s="1033" t="s">
        <v>58</v>
      </c>
      <c r="C4" s="1034" t="s">
        <v>313</v>
      </c>
      <c r="D4" s="1073" t="str">
        <f>IF(様式一覧表!D5="","",様式一覧表!D5)</f>
        <v/>
      </c>
      <c r="E4" s="1046"/>
      <c r="F4" s="1046"/>
      <c r="G4" s="1046"/>
      <c r="H4" s="1046"/>
      <c r="I4" s="1046"/>
      <c r="J4" s="1046"/>
      <c r="K4" s="265"/>
      <c r="L4" s="266"/>
      <c r="M4" s="266"/>
      <c r="N4" s="266"/>
      <c r="O4" s="266"/>
      <c r="P4" s="266"/>
      <c r="Q4" s="266"/>
      <c r="R4" s="266"/>
      <c r="S4" s="266"/>
      <c r="T4" s="266"/>
      <c r="U4" s="266"/>
      <c r="V4" s="266"/>
      <c r="W4" s="251"/>
      <c r="X4" s="251"/>
      <c r="Y4" s="251"/>
      <c r="Z4" s="251"/>
      <c r="AA4" s="251"/>
    </row>
    <row r="5" spans="1:36" s="200" customFormat="1" ht="6.6" customHeight="1"/>
    <row r="6" spans="1:36" ht="19.5" customHeight="1">
      <c r="B6" s="240" t="s">
        <v>325</v>
      </c>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c r="AD6" s="249"/>
      <c r="AE6" s="249"/>
      <c r="AF6" s="249"/>
      <c r="AG6" s="249"/>
      <c r="AH6" s="249"/>
      <c r="AI6" s="249"/>
      <c r="AJ6" s="249"/>
    </row>
    <row r="7" spans="1:36" ht="20.100000000000001" customHeight="1">
      <c r="B7" s="240" t="s">
        <v>326</v>
      </c>
      <c r="C7" s="240"/>
      <c r="D7" s="240"/>
      <c r="E7" s="240"/>
      <c r="F7" s="240"/>
      <c r="G7" s="240"/>
      <c r="H7" s="240"/>
      <c r="I7" s="240"/>
      <c r="J7" s="240"/>
      <c r="K7" s="240"/>
      <c r="L7" s="240"/>
      <c r="M7" s="240"/>
      <c r="N7" s="240"/>
      <c r="O7" s="240"/>
      <c r="P7" s="240"/>
      <c r="Q7" s="240"/>
      <c r="R7" s="240"/>
      <c r="S7" s="240"/>
      <c r="T7" s="240"/>
      <c r="U7" s="240"/>
      <c r="V7" s="240"/>
      <c r="W7" s="240"/>
      <c r="X7" s="240"/>
      <c r="Y7" s="240"/>
      <c r="Z7" s="240"/>
      <c r="AD7" s="240"/>
      <c r="AE7" s="240"/>
      <c r="AF7" s="240"/>
      <c r="AG7" s="240"/>
      <c r="AH7" s="240"/>
      <c r="AI7" s="240"/>
      <c r="AJ7" s="240"/>
    </row>
    <row r="8" spans="1:36" ht="20.100000000000001" customHeight="1">
      <c r="B8" s="690" t="s">
        <v>651</v>
      </c>
      <c r="C8" s="690"/>
      <c r="D8" s="690"/>
      <c r="E8" s="690"/>
      <c r="F8" s="690"/>
      <c r="G8" s="690"/>
      <c r="H8" s="690"/>
      <c r="I8" s="690"/>
      <c r="J8" s="240"/>
      <c r="K8" s="240"/>
      <c r="L8" s="240"/>
      <c r="M8" s="240"/>
      <c r="N8" s="240"/>
      <c r="O8" s="240"/>
      <c r="P8" s="240"/>
      <c r="Q8" s="240"/>
      <c r="R8" s="240"/>
      <c r="S8" s="240"/>
      <c r="T8" s="240"/>
      <c r="U8" s="240"/>
      <c r="V8" s="240"/>
      <c r="W8" s="240"/>
      <c r="X8" s="240"/>
      <c r="Y8" s="240"/>
      <c r="Z8" s="240"/>
      <c r="AD8" s="240"/>
      <c r="AE8" s="240"/>
      <c r="AF8" s="240"/>
      <c r="AG8" s="240"/>
      <c r="AH8" s="240"/>
      <c r="AI8" s="240"/>
      <c r="AJ8" s="240"/>
    </row>
    <row r="9" spans="1:36" ht="20.100000000000001" customHeight="1" thickBot="1">
      <c r="B9" s="237"/>
      <c r="C9" s="240"/>
      <c r="D9" s="240"/>
      <c r="E9" s="240"/>
      <c r="F9" s="240"/>
      <c r="G9" s="240"/>
      <c r="H9" s="240"/>
      <c r="I9" s="240"/>
      <c r="J9" s="240"/>
      <c r="K9" s="240"/>
      <c r="L9" s="240"/>
      <c r="M9" s="240"/>
      <c r="N9" s="240"/>
      <c r="O9" s="240"/>
      <c r="P9" s="240"/>
      <c r="Q9" s="240"/>
      <c r="R9" s="240"/>
      <c r="S9" s="240"/>
      <c r="T9" s="240"/>
      <c r="U9" s="240"/>
      <c r="V9" s="240"/>
      <c r="W9" s="240"/>
      <c r="X9" s="240"/>
      <c r="Y9" s="240"/>
      <c r="Z9" s="240"/>
      <c r="AA9" s="240"/>
      <c r="AB9" s="240"/>
      <c r="AC9" s="240"/>
      <c r="AD9" s="240"/>
      <c r="AE9" s="240"/>
      <c r="AF9" s="240"/>
      <c r="AG9" s="240"/>
      <c r="AH9" s="240"/>
      <c r="AI9" s="240"/>
      <c r="AJ9" s="240"/>
    </row>
    <row r="10" spans="1:36" s="51" customFormat="1" ht="45" customHeight="1">
      <c r="B10" s="367" t="s">
        <v>314</v>
      </c>
      <c r="C10" s="365" t="s">
        <v>327</v>
      </c>
      <c r="D10" s="365" t="s">
        <v>328</v>
      </c>
      <c r="E10" s="365" t="s">
        <v>329</v>
      </c>
      <c r="F10" s="363" t="s">
        <v>321</v>
      </c>
      <c r="G10" s="691" t="str">
        <f>コード!$B$5</f>
        <v>品種コード①（製品の形状）</v>
      </c>
      <c r="H10" s="691" t="str">
        <f>コード!$B$11</f>
        <v>品種コード②（エッジの状態）</v>
      </c>
      <c r="I10" s="691" t="str">
        <f>コード!$B$15</f>
        <v>品種コード③（原板の圧延方法）</v>
      </c>
      <c r="J10" s="691" t="str">
        <f>コード!$B$19</f>
        <v>品種コード④（原板の厚み）</v>
      </c>
      <c r="K10" s="691" t="str">
        <f>コード!$B$50</f>
        <v>品種コード⑤(原板の幅)</v>
      </c>
      <c r="L10" s="691" t="str">
        <f>コード!$B$59</f>
        <v>品種コード⑥（原板の化学成分ⅰ）</v>
      </c>
      <c r="M10" s="691" t="str">
        <f>コード!$B$72</f>
        <v>品種コード⑦（原板の化学成分ⅱ）</v>
      </c>
      <c r="N10" s="691" t="str">
        <f>コード!$B$77</f>
        <v>品種コード⑧（原板の化学成分ⅲ）</v>
      </c>
      <c r="O10" s="691" t="str">
        <f>コード!$B$83</f>
        <v>品種コード⑨（めっき付着量（両面の合計））</v>
      </c>
      <c r="P10" s="691" t="str">
        <f>コード!$B$100</f>
        <v>品種コード⑩（めっき層の成分）</v>
      </c>
      <c r="Q10" s="691" t="str">
        <f>コード!$B$104</f>
        <v>品種コード⑪（化成処理）</v>
      </c>
      <c r="R10" s="691" t="str">
        <f>コード!$B$111</f>
        <v>品種コード⑫（塗油）</v>
      </c>
      <c r="S10" s="365" t="s">
        <v>330</v>
      </c>
      <c r="T10" s="365" t="s">
        <v>331</v>
      </c>
      <c r="U10" s="366" t="s">
        <v>332</v>
      </c>
      <c r="V10" s="364" t="s">
        <v>102</v>
      </c>
    </row>
    <row r="11" spans="1:36" ht="29.25" customHeight="1">
      <c r="B11" s="234">
        <v>1</v>
      </c>
      <c r="C11" s="485" t="str">
        <f>IF('様式A-7-2'!C11="","",'様式A-7-2'!C11)</f>
        <v/>
      </c>
      <c r="D11" s="56" t="str">
        <f>IF('様式A-7-2'!D11="","",'様式A-7-2'!D11)</f>
        <v/>
      </c>
      <c r="E11" s="485" t="str">
        <f>IF('様式A-7-2'!E11="","",'様式A-7-2'!E11)</f>
        <v/>
      </c>
      <c r="F11" s="485" t="str">
        <f>IF('様式A-7-2'!F11="","",'様式A-7-2'!F11)</f>
        <v/>
      </c>
      <c r="G11" s="398" t="str">
        <f>IF('様式A-7-2'!G11="","",'様式A-7-2'!G11)</f>
        <v/>
      </c>
      <c r="H11" s="398" t="str">
        <f>IF('様式A-7-2'!H11="","",'様式A-7-2'!H11)</f>
        <v/>
      </c>
      <c r="I11" s="398" t="str">
        <f>IF('様式A-7-2'!I11="","",'様式A-7-2'!I11)</f>
        <v/>
      </c>
      <c r="J11" s="398" t="str">
        <f>IF('様式A-7-2'!J11="","",'様式A-7-2'!J11)</f>
        <v/>
      </c>
      <c r="K11" s="398" t="str">
        <f>IF('様式A-7-2'!K11="","",'様式A-7-2'!K11)</f>
        <v/>
      </c>
      <c r="L11" s="398" t="str">
        <f>IF('様式A-7-2'!L11="","",'様式A-7-2'!L11)</f>
        <v/>
      </c>
      <c r="M11" s="398" t="str">
        <f>IF('様式A-7-2'!M11="","",'様式A-7-2'!M11)</f>
        <v/>
      </c>
      <c r="N11" s="398" t="str">
        <f>IF('様式A-7-2'!N11="","",'様式A-7-2'!N11)</f>
        <v/>
      </c>
      <c r="O11" s="398" t="str">
        <f>IF('様式A-7-2'!O11="","",'様式A-7-2'!O11)</f>
        <v/>
      </c>
      <c r="P11" s="398" t="str">
        <f>IF('様式A-7-2'!P11="","",'様式A-7-2'!P11)</f>
        <v/>
      </c>
      <c r="Q11" s="398" t="str">
        <f>IF('様式A-7-2'!Q11="","",'様式A-7-2'!Q11)</f>
        <v/>
      </c>
      <c r="R11" s="398" t="str">
        <f>IF('様式A-7-2'!R11="","",'様式A-7-2'!R11)</f>
        <v/>
      </c>
      <c r="S11" s="52" t="str">
        <f ca="1">IF('様式A-7-2'!S11="","","【"&amp;ROUND(IFERROR(IF(ABS('様式A-7-2'!S11)&gt;=10,IF('様式A-7-2'!S11&gt;=0,'様式A-7-2'!S11*RANDBETWEEN(80,90)*0.01,'様式A-7-2'!S11*RANDBETWEEN(110,120)*0.01),'様式A-7-2'!S11-RANDBETWEEN(1,3)),0),0)&amp;"～"&amp;ROUND(IFERROR(IF(ABS('様式A-7-2'!S11)&gt;=10,IF('様式A-7-2'!S11&gt;=0,'様式A-7-2'!S11*RANDBETWEEN(110,120)*0.01,'様式A-7-2'!S11*RANDBETWEEN(80,90)*0.01),'様式A-7-2'!S11+RANDBETWEEN(1,3)),0),0)&amp;"】")</f>
        <v/>
      </c>
      <c r="T11" s="238" t="str">
        <f>IF('様式A-7-2'!T11="","",'様式A-7-2'!T11)</f>
        <v/>
      </c>
      <c r="U11" s="52" t="str">
        <f ca="1">IF('様式A-7-2'!U11="","","【"&amp;ROUND(IFERROR(IF(ABS('様式A-7-2'!U11)&gt;=10,IF('様式A-7-2'!U11&gt;=0,'様式A-7-2'!U11*RANDBETWEEN(80,90)*0.01,'様式A-7-2'!U11*RANDBETWEEN(110,120)*0.01),'様式A-7-2'!U11-RANDBETWEEN(1,3)),0),0)&amp;"～"&amp;ROUND(IFERROR(IF(ABS('様式A-7-2'!U11)&gt;=10,IF('様式A-7-2'!U11&gt;=0,'様式A-7-2'!U11*RANDBETWEEN(110,120)*0.01,'様式A-7-2'!U11*RANDBETWEEN(80,90)*0.01),'様式A-7-2'!U11+RANDBETWEEN(1,3)),0),0)&amp;"】")</f>
        <v/>
      </c>
      <c r="V11" s="335" t="str">
        <f ca="1">IF('様式A-7-2'!V11="","","【"&amp;ROUND(IFERROR(IF(ABS('様式A-7-2'!V11)&gt;=10,IF('様式A-7-2'!V11&gt;=0,'様式A-7-2'!V11*RANDBETWEEN(80,90)*0.01,'様式A-7-2'!V11*RANDBETWEEN(110,120)*0.01),'様式A-7-2'!V11-RANDBETWEEN(1,3)),0),0)&amp;"～"&amp;ROUND(IFERROR(IF(ABS('様式A-7-2'!V11)&gt;=10,IF('様式A-7-2'!V11&gt;=0,'様式A-7-2'!V11*RANDBETWEEN(110,120)*0.01,'様式A-7-2'!V11*RANDBETWEEN(80,90)*0.01),'様式A-7-2'!V11+RANDBETWEEN(1,3)),0),0)&amp;"】")</f>
        <v/>
      </c>
      <c r="AA11" s="1"/>
      <c r="AB11" s="1"/>
      <c r="AC11" s="1"/>
    </row>
    <row r="12" spans="1:36" ht="29.25" customHeight="1">
      <c r="B12" s="234">
        <v>2</v>
      </c>
      <c r="C12" s="485" t="str">
        <f>IF('様式A-7-2'!C12="","",'様式A-7-2'!C12)</f>
        <v/>
      </c>
      <c r="D12" s="56" t="str">
        <f>IF('様式A-7-2'!D12="","",'様式A-7-2'!D12)</f>
        <v/>
      </c>
      <c r="E12" s="485" t="str">
        <f>IF('様式A-7-2'!E12="","",'様式A-7-2'!E12)</f>
        <v/>
      </c>
      <c r="F12" s="485" t="str">
        <f>IF('様式A-7-2'!F12="","",'様式A-7-2'!F12)</f>
        <v/>
      </c>
      <c r="G12" s="398" t="str">
        <f>IF('様式A-7-2'!G12="","",'様式A-7-2'!G12)</f>
        <v/>
      </c>
      <c r="H12" s="398" t="str">
        <f>IF('様式A-7-2'!H12="","",'様式A-7-2'!H12)</f>
        <v/>
      </c>
      <c r="I12" s="398" t="str">
        <f>IF('様式A-7-2'!I12="","",'様式A-7-2'!I12)</f>
        <v/>
      </c>
      <c r="J12" s="398" t="str">
        <f>IF('様式A-7-2'!J12="","",'様式A-7-2'!J12)</f>
        <v/>
      </c>
      <c r="K12" s="398" t="str">
        <f>IF('様式A-7-2'!K12="","",'様式A-7-2'!K12)</f>
        <v/>
      </c>
      <c r="L12" s="398" t="str">
        <f>IF('様式A-7-2'!L12="","",'様式A-7-2'!L12)</f>
        <v/>
      </c>
      <c r="M12" s="399" t="str">
        <f>IF('様式A-7-2'!M12="","",'様式A-7-2'!M12)</f>
        <v/>
      </c>
      <c r="N12" s="399" t="str">
        <f>IF('様式A-7-2'!N12="","",'様式A-7-2'!N12)</f>
        <v/>
      </c>
      <c r="O12" s="398" t="str">
        <f>IF('様式A-7-2'!O12="","",'様式A-7-2'!O12)</f>
        <v/>
      </c>
      <c r="P12" s="398" t="str">
        <f>IF('様式A-7-2'!P12="","",'様式A-7-2'!P12)</f>
        <v/>
      </c>
      <c r="Q12" s="398" t="str">
        <f>IF('様式A-7-2'!Q12="","",'様式A-7-2'!Q12)</f>
        <v/>
      </c>
      <c r="R12" s="398" t="str">
        <f>IF('様式A-7-2'!R12="","",'様式A-7-2'!R12)</f>
        <v/>
      </c>
      <c r="S12" s="52" t="str">
        <f ca="1">IF('様式A-7-2'!S12="","","【"&amp;ROUND(IFERROR(IF(ABS('様式A-7-2'!S12)&gt;=10,IF('様式A-7-2'!S12&gt;=0,'様式A-7-2'!S12*RANDBETWEEN(80,90)*0.01,'様式A-7-2'!S12*RANDBETWEEN(110,120)*0.01),'様式A-7-2'!S12-RANDBETWEEN(1,3)),0),0)&amp;"～"&amp;ROUND(IFERROR(IF(ABS('様式A-7-2'!S12)&gt;=10,IF('様式A-7-2'!S12&gt;=0,'様式A-7-2'!S12*RANDBETWEEN(110,120)*0.01,'様式A-7-2'!S12*RANDBETWEEN(80,90)*0.01),'様式A-7-2'!S12+RANDBETWEEN(1,3)),0),0)&amp;"】")</f>
        <v/>
      </c>
      <c r="T12" s="238" t="str">
        <f>IF('様式A-7-2'!T12="","",'様式A-7-2'!T12)</f>
        <v/>
      </c>
      <c r="U12" s="52" t="str">
        <f ca="1">IF('様式A-7-2'!U12="","","【"&amp;ROUND(IFERROR(IF(ABS('様式A-7-2'!U12)&gt;=10,IF('様式A-7-2'!U12&gt;=0,'様式A-7-2'!U12*RANDBETWEEN(80,90)*0.01,'様式A-7-2'!U12*RANDBETWEEN(110,120)*0.01),'様式A-7-2'!U12-RANDBETWEEN(1,3)),0),0)&amp;"～"&amp;ROUND(IFERROR(IF(ABS('様式A-7-2'!U12)&gt;=10,IF('様式A-7-2'!U12&gt;=0,'様式A-7-2'!U12*RANDBETWEEN(110,120)*0.01,'様式A-7-2'!U12*RANDBETWEEN(80,90)*0.01),'様式A-7-2'!U12+RANDBETWEEN(1,3)),0),0)&amp;"】")</f>
        <v/>
      </c>
      <c r="V12" s="335" t="str">
        <f ca="1">IF('様式A-7-2'!V12="","","【"&amp;ROUND(IFERROR(IF(ABS('様式A-7-2'!V12)&gt;=10,IF('様式A-7-2'!V12&gt;=0,'様式A-7-2'!V12*RANDBETWEEN(80,90)*0.01,'様式A-7-2'!V12*RANDBETWEEN(110,120)*0.01),'様式A-7-2'!V12-RANDBETWEEN(1,3)),0),0)&amp;"～"&amp;ROUND(IFERROR(IF(ABS('様式A-7-2'!V12)&gt;=10,IF('様式A-7-2'!V12&gt;=0,'様式A-7-2'!V12*RANDBETWEEN(110,120)*0.01,'様式A-7-2'!V12*RANDBETWEEN(80,90)*0.01),'様式A-7-2'!V12+RANDBETWEEN(1,3)),0),0)&amp;"】")</f>
        <v/>
      </c>
      <c r="AA12" s="1"/>
      <c r="AB12" s="1"/>
      <c r="AC12" s="1"/>
    </row>
    <row r="13" spans="1:36" ht="29.25" customHeight="1">
      <c r="B13" s="234">
        <v>3</v>
      </c>
      <c r="C13" s="485" t="str">
        <f>IF('様式A-7-2'!C13="","",'様式A-7-2'!C13)</f>
        <v/>
      </c>
      <c r="D13" s="56" t="str">
        <f>IF('様式A-7-2'!D13="","",'様式A-7-2'!D13)</f>
        <v/>
      </c>
      <c r="E13" s="485" t="str">
        <f>IF('様式A-7-2'!E13="","",'様式A-7-2'!E13)</f>
        <v/>
      </c>
      <c r="F13" s="485" t="str">
        <f>IF('様式A-7-2'!F13="","",'様式A-7-2'!F13)</f>
        <v/>
      </c>
      <c r="G13" s="398" t="str">
        <f>IF('様式A-7-2'!G13="","",'様式A-7-2'!G13)</f>
        <v/>
      </c>
      <c r="H13" s="398" t="str">
        <f>IF('様式A-7-2'!H13="","",'様式A-7-2'!H13)</f>
        <v/>
      </c>
      <c r="I13" s="398" t="str">
        <f>IF('様式A-7-2'!I13="","",'様式A-7-2'!I13)</f>
        <v/>
      </c>
      <c r="J13" s="398" t="str">
        <f>IF('様式A-7-2'!J13="","",'様式A-7-2'!J13)</f>
        <v/>
      </c>
      <c r="K13" s="398" t="str">
        <f>IF('様式A-7-2'!K13="","",'様式A-7-2'!K13)</f>
        <v/>
      </c>
      <c r="L13" s="398" t="str">
        <f>IF('様式A-7-2'!L13="","",'様式A-7-2'!L13)</f>
        <v/>
      </c>
      <c r="M13" s="399" t="str">
        <f>IF('様式A-7-2'!M13="","",'様式A-7-2'!M13)</f>
        <v/>
      </c>
      <c r="N13" s="399" t="str">
        <f>IF('様式A-7-2'!N13="","",'様式A-7-2'!N13)</f>
        <v/>
      </c>
      <c r="O13" s="398" t="str">
        <f>IF('様式A-7-2'!O13="","",'様式A-7-2'!O13)</f>
        <v/>
      </c>
      <c r="P13" s="398" t="str">
        <f>IF('様式A-7-2'!P13="","",'様式A-7-2'!P13)</f>
        <v/>
      </c>
      <c r="Q13" s="398" t="str">
        <f>IF('様式A-7-2'!Q13="","",'様式A-7-2'!Q13)</f>
        <v/>
      </c>
      <c r="R13" s="398" t="str">
        <f>IF('様式A-7-2'!R13="","",'様式A-7-2'!R13)</f>
        <v/>
      </c>
      <c r="S13" s="52" t="str">
        <f ca="1">IF('様式A-7-2'!S13="","","【"&amp;ROUND(IFERROR(IF(ABS('様式A-7-2'!S13)&gt;=10,IF('様式A-7-2'!S13&gt;=0,'様式A-7-2'!S13*RANDBETWEEN(80,90)*0.01,'様式A-7-2'!S13*RANDBETWEEN(110,120)*0.01),'様式A-7-2'!S13-RANDBETWEEN(1,3)),0),0)&amp;"～"&amp;ROUND(IFERROR(IF(ABS('様式A-7-2'!S13)&gt;=10,IF('様式A-7-2'!S13&gt;=0,'様式A-7-2'!S13*RANDBETWEEN(110,120)*0.01,'様式A-7-2'!S13*RANDBETWEEN(80,90)*0.01),'様式A-7-2'!S13+RANDBETWEEN(1,3)),0),0)&amp;"】")</f>
        <v/>
      </c>
      <c r="T13" s="238" t="str">
        <f>IF('様式A-7-2'!T13="","",'様式A-7-2'!T13)</f>
        <v/>
      </c>
      <c r="U13" s="52" t="str">
        <f ca="1">IF('様式A-7-2'!U13="","","【"&amp;ROUND(IFERROR(IF(ABS('様式A-7-2'!U13)&gt;=10,IF('様式A-7-2'!U13&gt;=0,'様式A-7-2'!U13*RANDBETWEEN(80,90)*0.01,'様式A-7-2'!U13*RANDBETWEEN(110,120)*0.01),'様式A-7-2'!U13-RANDBETWEEN(1,3)),0),0)&amp;"～"&amp;ROUND(IFERROR(IF(ABS('様式A-7-2'!U13)&gt;=10,IF('様式A-7-2'!U13&gt;=0,'様式A-7-2'!U13*RANDBETWEEN(110,120)*0.01,'様式A-7-2'!U13*RANDBETWEEN(80,90)*0.01),'様式A-7-2'!U13+RANDBETWEEN(1,3)),0),0)&amp;"】")</f>
        <v/>
      </c>
      <c r="V13" s="335" t="str">
        <f ca="1">IF('様式A-7-2'!V13="","","【"&amp;ROUND(IFERROR(IF(ABS('様式A-7-2'!V13)&gt;=10,IF('様式A-7-2'!V13&gt;=0,'様式A-7-2'!V13*RANDBETWEEN(80,90)*0.01,'様式A-7-2'!V13*RANDBETWEEN(110,120)*0.01),'様式A-7-2'!V13-RANDBETWEEN(1,3)),0),0)&amp;"～"&amp;ROUND(IFERROR(IF(ABS('様式A-7-2'!V13)&gt;=10,IF('様式A-7-2'!V13&gt;=0,'様式A-7-2'!V13*RANDBETWEEN(110,120)*0.01,'様式A-7-2'!V13*RANDBETWEEN(80,90)*0.01),'様式A-7-2'!V13+RANDBETWEEN(1,3)),0),0)&amp;"】")</f>
        <v/>
      </c>
      <c r="AA13" s="1"/>
      <c r="AB13" s="1"/>
      <c r="AC13" s="1"/>
    </row>
    <row r="14" spans="1:36" ht="29.25" customHeight="1">
      <c r="B14" s="234">
        <v>4</v>
      </c>
      <c r="C14" s="485" t="str">
        <f>IF('様式A-7-2'!C14="","",'様式A-7-2'!C14)</f>
        <v/>
      </c>
      <c r="D14" s="56" t="str">
        <f>IF('様式A-7-2'!D14="","",'様式A-7-2'!D14)</f>
        <v/>
      </c>
      <c r="E14" s="485" t="str">
        <f>IF('様式A-7-2'!E14="","",'様式A-7-2'!E14)</f>
        <v/>
      </c>
      <c r="F14" s="485" t="str">
        <f>IF('様式A-7-2'!F14="","",'様式A-7-2'!F14)</f>
        <v/>
      </c>
      <c r="G14" s="398" t="str">
        <f>IF('様式A-7-2'!G14="","",'様式A-7-2'!G14)</f>
        <v/>
      </c>
      <c r="H14" s="398" t="str">
        <f>IF('様式A-7-2'!H14="","",'様式A-7-2'!H14)</f>
        <v/>
      </c>
      <c r="I14" s="398" t="str">
        <f>IF('様式A-7-2'!I14="","",'様式A-7-2'!I14)</f>
        <v/>
      </c>
      <c r="J14" s="398" t="str">
        <f>IF('様式A-7-2'!J14="","",'様式A-7-2'!J14)</f>
        <v/>
      </c>
      <c r="K14" s="398" t="str">
        <f>IF('様式A-7-2'!K14="","",'様式A-7-2'!K14)</f>
        <v/>
      </c>
      <c r="L14" s="398" t="str">
        <f>IF('様式A-7-2'!L14="","",'様式A-7-2'!L14)</f>
        <v/>
      </c>
      <c r="M14" s="399" t="str">
        <f>IF('様式A-7-2'!M14="","",'様式A-7-2'!M14)</f>
        <v/>
      </c>
      <c r="N14" s="399" t="str">
        <f>IF('様式A-7-2'!N14="","",'様式A-7-2'!N14)</f>
        <v/>
      </c>
      <c r="O14" s="398" t="str">
        <f>IF('様式A-7-2'!O14="","",'様式A-7-2'!O14)</f>
        <v/>
      </c>
      <c r="P14" s="398" t="str">
        <f>IF('様式A-7-2'!P14="","",'様式A-7-2'!P14)</f>
        <v/>
      </c>
      <c r="Q14" s="398" t="str">
        <f>IF('様式A-7-2'!Q14="","",'様式A-7-2'!Q14)</f>
        <v/>
      </c>
      <c r="R14" s="398" t="str">
        <f>IF('様式A-7-2'!R14="","",'様式A-7-2'!R14)</f>
        <v/>
      </c>
      <c r="S14" s="52" t="str">
        <f ca="1">IF('様式A-7-2'!S14="","","【"&amp;ROUND(IFERROR(IF(ABS('様式A-7-2'!S14)&gt;=10,IF('様式A-7-2'!S14&gt;=0,'様式A-7-2'!S14*RANDBETWEEN(80,90)*0.01,'様式A-7-2'!S14*RANDBETWEEN(110,120)*0.01),'様式A-7-2'!S14-RANDBETWEEN(1,3)),0),0)&amp;"～"&amp;ROUND(IFERROR(IF(ABS('様式A-7-2'!S14)&gt;=10,IF('様式A-7-2'!S14&gt;=0,'様式A-7-2'!S14*RANDBETWEEN(110,120)*0.01,'様式A-7-2'!S14*RANDBETWEEN(80,90)*0.01),'様式A-7-2'!S14+RANDBETWEEN(1,3)),0),0)&amp;"】")</f>
        <v/>
      </c>
      <c r="T14" s="238" t="str">
        <f>IF('様式A-7-2'!T14="","",'様式A-7-2'!T14)</f>
        <v/>
      </c>
      <c r="U14" s="52" t="str">
        <f ca="1">IF('様式A-7-2'!U14="","","【"&amp;ROUND(IFERROR(IF(ABS('様式A-7-2'!U14)&gt;=10,IF('様式A-7-2'!U14&gt;=0,'様式A-7-2'!U14*RANDBETWEEN(80,90)*0.01,'様式A-7-2'!U14*RANDBETWEEN(110,120)*0.01),'様式A-7-2'!U14-RANDBETWEEN(1,3)),0),0)&amp;"～"&amp;ROUND(IFERROR(IF(ABS('様式A-7-2'!U14)&gt;=10,IF('様式A-7-2'!U14&gt;=0,'様式A-7-2'!U14*RANDBETWEEN(110,120)*0.01,'様式A-7-2'!U14*RANDBETWEEN(80,90)*0.01),'様式A-7-2'!U14+RANDBETWEEN(1,3)),0),0)&amp;"】")</f>
        <v/>
      </c>
      <c r="V14" s="335" t="str">
        <f ca="1">IF('様式A-7-2'!V14="","","【"&amp;ROUND(IFERROR(IF(ABS('様式A-7-2'!V14)&gt;=10,IF('様式A-7-2'!V14&gt;=0,'様式A-7-2'!V14*RANDBETWEEN(80,90)*0.01,'様式A-7-2'!V14*RANDBETWEEN(110,120)*0.01),'様式A-7-2'!V14-RANDBETWEEN(1,3)),0),0)&amp;"～"&amp;ROUND(IFERROR(IF(ABS('様式A-7-2'!V14)&gt;=10,IF('様式A-7-2'!V14&gt;=0,'様式A-7-2'!V14*RANDBETWEEN(110,120)*0.01,'様式A-7-2'!V14*RANDBETWEEN(80,90)*0.01),'様式A-7-2'!V14+RANDBETWEEN(1,3)),0),0)&amp;"】")</f>
        <v/>
      </c>
      <c r="AA14" s="1"/>
      <c r="AB14" s="1"/>
      <c r="AC14" s="1"/>
    </row>
    <row r="15" spans="1:36" ht="29.25" customHeight="1">
      <c r="B15" s="234">
        <v>5</v>
      </c>
      <c r="C15" s="485" t="str">
        <f>IF('様式A-7-2'!C15="","",'様式A-7-2'!C15)</f>
        <v/>
      </c>
      <c r="D15" s="56" t="str">
        <f>IF('様式A-7-2'!D15="","",'様式A-7-2'!D15)</f>
        <v/>
      </c>
      <c r="E15" s="485" t="str">
        <f>IF('様式A-7-2'!E15="","",'様式A-7-2'!E15)</f>
        <v/>
      </c>
      <c r="F15" s="485" t="str">
        <f>IF('様式A-7-2'!F15="","",'様式A-7-2'!F15)</f>
        <v/>
      </c>
      <c r="G15" s="398" t="str">
        <f>IF('様式A-7-2'!G15="","",'様式A-7-2'!G15)</f>
        <v/>
      </c>
      <c r="H15" s="398" t="str">
        <f>IF('様式A-7-2'!H15="","",'様式A-7-2'!H15)</f>
        <v/>
      </c>
      <c r="I15" s="398" t="str">
        <f>IF('様式A-7-2'!I15="","",'様式A-7-2'!I15)</f>
        <v/>
      </c>
      <c r="J15" s="398" t="str">
        <f>IF('様式A-7-2'!J15="","",'様式A-7-2'!J15)</f>
        <v/>
      </c>
      <c r="K15" s="398" t="str">
        <f>IF('様式A-7-2'!K15="","",'様式A-7-2'!K15)</f>
        <v/>
      </c>
      <c r="L15" s="398" t="str">
        <f>IF('様式A-7-2'!L15="","",'様式A-7-2'!L15)</f>
        <v/>
      </c>
      <c r="M15" s="399" t="str">
        <f>IF('様式A-7-2'!M15="","",'様式A-7-2'!M15)</f>
        <v/>
      </c>
      <c r="N15" s="399" t="str">
        <f>IF('様式A-7-2'!N15="","",'様式A-7-2'!N15)</f>
        <v/>
      </c>
      <c r="O15" s="398" t="str">
        <f>IF('様式A-7-2'!O15="","",'様式A-7-2'!O15)</f>
        <v/>
      </c>
      <c r="P15" s="398" t="str">
        <f>IF('様式A-7-2'!P15="","",'様式A-7-2'!P15)</f>
        <v/>
      </c>
      <c r="Q15" s="398" t="str">
        <f>IF('様式A-7-2'!Q15="","",'様式A-7-2'!Q15)</f>
        <v/>
      </c>
      <c r="R15" s="398" t="str">
        <f>IF('様式A-7-2'!R15="","",'様式A-7-2'!R15)</f>
        <v/>
      </c>
      <c r="S15" s="52" t="str">
        <f ca="1">IF('様式A-7-2'!S15="","","【"&amp;ROUND(IFERROR(IF(ABS('様式A-7-2'!S15)&gt;=10,IF('様式A-7-2'!S15&gt;=0,'様式A-7-2'!S15*RANDBETWEEN(80,90)*0.01,'様式A-7-2'!S15*RANDBETWEEN(110,120)*0.01),'様式A-7-2'!S15-RANDBETWEEN(1,3)),0),0)&amp;"～"&amp;ROUND(IFERROR(IF(ABS('様式A-7-2'!S15)&gt;=10,IF('様式A-7-2'!S15&gt;=0,'様式A-7-2'!S15*RANDBETWEEN(110,120)*0.01,'様式A-7-2'!S15*RANDBETWEEN(80,90)*0.01),'様式A-7-2'!S15+RANDBETWEEN(1,3)),0),0)&amp;"】")</f>
        <v/>
      </c>
      <c r="T15" s="238" t="str">
        <f>IF('様式A-7-2'!T15="","",'様式A-7-2'!T15)</f>
        <v/>
      </c>
      <c r="U15" s="52" t="str">
        <f ca="1">IF('様式A-7-2'!U15="","","【"&amp;ROUND(IFERROR(IF(ABS('様式A-7-2'!U15)&gt;=10,IF('様式A-7-2'!U15&gt;=0,'様式A-7-2'!U15*RANDBETWEEN(80,90)*0.01,'様式A-7-2'!U15*RANDBETWEEN(110,120)*0.01),'様式A-7-2'!U15-RANDBETWEEN(1,3)),0),0)&amp;"～"&amp;ROUND(IFERROR(IF(ABS('様式A-7-2'!U15)&gt;=10,IF('様式A-7-2'!U15&gt;=0,'様式A-7-2'!U15*RANDBETWEEN(110,120)*0.01,'様式A-7-2'!U15*RANDBETWEEN(80,90)*0.01),'様式A-7-2'!U15+RANDBETWEEN(1,3)),0),0)&amp;"】")</f>
        <v/>
      </c>
      <c r="V15" s="335" t="str">
        <f ca="1">IF('様式A-7-2'!V15="","","【"&amp;ROUND(IFERROR(IF(ABS('様式A-7-2'!V15)&gt;=10,IF('様式A-7-2'!V15&gt;=0,'様式A-7-2'!V15*RANDBETWEEN(80,90)*0.01,'様式A-7-2'!V15*RANDBETWEEN(110,120)*0.01),'様式A-7-2'!V15-RANDBETWEEN(1,3)),0),0)&amp;"～"&amp;ROUND(IFERROR(IF(ABS('様式A-7-2'!V15)&gt;=10,IF('様式A-7-2'!V15&gt;=0,'様式A-7-2'!V15*RANDBETWEEN(110,120)*0.01,'様式A-7-2'!V15*RANDBETWEEN(80,90)*0.01),'様式A-7-2'!V15+RANDBETWEEN(1,3)),0),0)&amp;"】")</f>
        <v/>
      </c>
      <c r="AA15" s="1"/>
      <c r="AB15" s="1"/>
      <c r="AC15" s="1"/>
    </row>
    <row r="16" spans="1:36" ht="29.25" customHeight="1">
      <c r="B16" s="234">
        <v>6</v>
      </c>
      <c r="C16" s="485" t="str">
        <f>IF('様式A-7-2'!C16="","",'様式A-7-2'!C16)</f>
        <v/>
      </c>
      <c r="D16" s="56" t="str">
        <f>IF('様式A-7-2'!D16="","",'様式A-7-2'!D16)</f>
        <v/>
      </c>
      <c r="E16" s="485" t="str">
        <f>IF('様式A-7-2'!E16="","",'様式A-7-2'!E16)</f>
        <v/>
      </c>
      <c r="F16" s="485" t="str">
        <f>IF('様式A-7-2'!F16="","",'様式A-7-2'!F16)</f>
        <v/>
      </c>
      <c r="G16" s="398" t="str">
        <f>IF('様式A-7-2'!G16="","",'様式A-7-2'!G16)</f>
        <v/>
      </c>
      <c r="H16" s="398" t="str">
        <f>IF('様式A-7-2'!H16="","",'様式A-7-2'!H16)</f>
        <v/>
      </c>
      <c r="I16" s="398" t="str">
        <f>IF('様式A-7-2'!I16="","",'様式A-7-2'!I16)</f>
        <v/>
      </c>
      <c r="J16" s="398" t="str">
        <f>IF('様式A-7-2'!J16="","",'様式A-7-2'!J16)</f>
        <v/>
      </c>
      <c r="K16" s="398" t="str">
        <f>IF('様式A-7-2'!K16="","",'様式A-7-2'!K16)</f>
        <v/>
      </c>
      <c r="L16" s="398" t="str">
        <f>IF('様式A-7-2'!L16="","",'様式A-7-2'!L16)</f>
        <v/>
      </c>
      <c r="M16" s="399" t="str">
        <f>IF('様式A-7-2'!M16="","",'様式A-7-2'!M16)</f>
        <v/>
      </c>
      <c r="N16" s="399" t="str">
        <f>IF('様式A-7-2'!N16="","",'様式A-7-2'!N16)</f>
        <v/>
      </c>
      <c r="O16" s="398" t="str">
        <f>IF('様式A-7-2'!O16="","",'様式A-7-2'!O16)</f>
        <v/>
      </c>
      <c r="P16" s="398" t="str">
        <f>IF('様式A-7-2'!P16="","",'様式A-7-2'!P16)</f>
        <v/>
      </c>
      <c r="Q16" s="398" t="str">
        <f>IF('様式A-7-2'!Q16="","",'様式A-7-2'!Q16)</f>
        <v/>
      </c>
      <c r="R16" s="398" t="str">
        <f>IF('様式A-7-2'!R16="","",'様式A-7-2'!R16)</f>
        <v/>
      </c>
      <c r="S16" s="52" t="str">
        <f ca="1">IF('様式A-7-2'!S16="","","【"&amp;ROUND(IFERROR(IF(ABS('様式A-7-2'!S16)&gt;=10,IF('様式A-7-2'!S16&gt;=0,'様式A-7-2'!S16*RANDBETWEEN(80,90)*0.01,'様式A-7-2'!S16*RANDBETWEEN(110,120)*0.01),'様式A-7-2'!S16-RANDBETWEEN(1,3)),0),0)&amp;"～"&amp;ROUND(IFERROR(IF(ABS('様式A-7-2'!S16)&gt;=10,IF('様式A-7-2'!S16&gt;=0,'様式A-7-2'!S16*RANDBETWEEN(110,120)*0.01,'様式A-7-2'!S16*RANDBETWEEN(80,90)*0.01),'様式A-7-2'!S16+RANDBETWEEN(1,3)),0),0)&amp;"】")</f>
        <v/>
      </c>
      <c r="T16" s="238" t="str">
        <f>IF('様式A-7-2'!T16="","",'様式A-7-2'!T16)</f>
        <v/>
      </c>
      <c r="U16" s="52" t="str">
        <f ca="1">IF('様式A-7-2'!U16="","","【"&amp;ROUND(IFERROR(IF(ABS('様式A-7-2'!U16)&gt;=10,IF('様式A-7-2'!U16&gt;=0,'様式A-7-2'!U16*RANDBETWEEN(80,90)*0.01,'様式A-7-2'!U16*RANDBETWEEN(110,120)*0.01),'様式A-7-2'!U16-RANDBETWEEN(1,3)),0),0)&amp;"～"&amp;ROUND(IFERROR(IF(ABS('様式A-7-2'!U16)&gt;=10,IF('様式A-7-2'!U16&gt;=0,'様式A-7-2'!U16*RANDBETWEEN(110,120)*0.01,'様式A-7-2'!U16*RANDBETWEEN(80,90)*0.01),'様式A-7-2'!U16+RANDBETWEEN(1,3)),0),0)&amp;"】")</f>
        <v/>
      </c>
      <c r="V16" s="335" t="str">
        <f ca="1">IF('様式A-7-2'!V16="","","【"&amp;ROUND(IFERROR(IF(ABS('様式A-7-2'!V16)&gt;=10,IF('様式A-7-2'!V16&gt;=0,'様式A-7-2'!V16*RANDBETWEEN(80,90)*0.01,'様式A-7-2'!V16*RANDBETWEEN(110,120)*0.01),'様式A-7-2'!V16-RANDBETWEEN(1,3)),0),0)&amp;"～"&amp;ROUND(IFERROR(IF(ABS('様式A-7-2'!V16)&gt;=10,IF('様式A-7-2'!V16&gt;=0,'様式A-7-2'!V16*RANDBETWEEN(110,120)*0.01,'様式A-7-2'!V16*RANDBETWEEN(80,90)*0.01),'様式A-7-2'!V16+RANDBETWEEN(1,3)),0),0)&amp;"】")</f>
        <v/>
      </c>
      <c r="AA16" s="1"/>
      <c r="AB16" s="1"/>
      <c r="AC16" s="1"/>
    </row>
    <row r="17" spans="2:29" ht="29.25" customHeight="1">
      <c r="B17" s="234">
        <v>7</v>
      </c>
      <c r="C17" s="485" t="str">
        <f>IF('様式A-7-2'!C17="","",'様式A-7-2'!C17)</f>
        <v/>
      </c>
      <c r="D17" s="56" t="str">
        <f>IF('様式A-7-2'!D17="","",'様式A-7-2'!D17)</f>
        <v/>
      </c>
      <c r="E17" s="485" t="str">
        <f>IF('様式A-7-2'!E17="","",'様式A-7-2'!E17)</f>
        <v/>
      </c>
      <c r="F17" s="485" t="str">
        <f>IF('様式A-7-2'!F17="","",'様式A-7-2'!F17)</f>
        <v/>
      </c>
      <c r="G17" s="398" t="str">
        <f>IF('様式A-7-2'!G17="","",'様式A-7-2'!G17)</f>
        <v/>
      </c>
      <c r="H17" s="398" t="str">
        <f>IF('様式A-7-2'!H17="","",'様式A-7-2'!H17)</f>
        <v/>
      </c>
      <c r="I17" s="398" t="str">
        <f>IF('様式A-7-2'!I17="","",'様式A-7-2'!I17)</f>
        <v/>
      </c>
      <c r="J17" s="398" t="str">
        <f>IF('様式A-7-2'!J17="","",'様式A-7-2'!J17)</f>
        <v/>
      </c>
      <c r="K17" s="398" t="str">
        <f>IF('様式A-7-2'!K17="","",'様式A-7-2'!K17)</f>
        <v/>
      </c>
      <c r="L17" s="398" t="str">
        <f>IF('様式A-7-2'!L17="","",'様式A-7-2'!L17)</f>
        <v/>
      </c>
      <c r="M17" s="399" t="str">
        <f>IF('様式A-7-2'!M17="","",'様式A-7-2'!M17)</f>
        <v/>
      </c>
      <c r="N17" s="399" t="str">
        <f>IF('様式A-7-2'!N17="","",'様式A-7-2'!N17)</f>
        <v/>
      </c>
      <c r="O17" s="398" t="str">
        <f>IF('様式A-7-2'!O17="","",'様式A-7-2'!O17)</f>
        <v/>
      </c>
      <c r="P17" s="398" t="str">
        <f>IF('様式A-7-2'!P17="","",'様式A-7-2'!P17)</f>
        <v/>
      </c>
      <c r="Q17" s="398" t="str">
        <f>IF('様式A-7-2'!Q17="","",'様式A-7-2'!Q17)</f>
        <v/>
      </c>
      <c r="R17" s="398" t="str">
        <f>IF('様式A-7-2'!R17="","",'様式A-7-2'!R17)</f>
        <v/>
      </c>
      <c r="S17" s="52" t="str">
        <f ca="1">IF('様式A-7-2'!S17="","","【"&amp;ROUND(IFERROR(IF(ABS('様式A-7-2'!S17)&gt;=10,IF('様式A-7-2'!S17&gt;=0,'様式A-7-2'!S17*RANDBETWEEN(80,90)*0.01,'様式A-7-2'!S17*RANDBETWEEN(110,120)*0.01),'様式A-7-2'!S17-RANDBETWEEN(1,3)),0),0)&amp;"～"&amp;ROUND(IFERROR(IF(ABS('様式A-7-2'!S17)&gt;=10,IF('様式A-7-2'!S17&gt;=0,'様式A-7-2'!S17*RANDBETWEEN(110,120)*0.01,'様式A-7-2'!S17*RANDBETWEEN(80,90)*0.01),'様式A-7-2'!S17+RANDBETWEEN(1,3)),0),0)&amp;"】")</f>
        <v/>
      </c>
      <c r="T17" s="238" t="str">
        <f>IF('様式A-7-2'!T17="","",'様式A-7-2'!T17)</f>
        <v/>
      </c>
      <c r="U17" s="52" t="str">
        <f ca="1">IF('様式A-7-2'!U17="","","【"&amp;ROUND(IFERROR(IF(ABS('様式A-7-2'!U17)&gt;=10,IF('様式A-7-2'!U17&gt;=0,'様式A-7-2'!U17*RANDBETWEEN(80,90)*0.01,'様式A-7-2'!U17*RANDBETWEEN(110,120)*0.01),'様式A-7-2'!U17-RANDBETWEEN(1,3)),0),0)&amp;"～"&amp;ROUND(IFERROR(IF(ABS('様式A-7-2'!U17)&gt;=10,IF('様式A-7-2'!U17&gt;=0,'様式A-7-2'!U17*RANDBETWEEN(110,120)*0.01,'様式A-7-2'!U17*RANDBETWEEN(80,90)*0.01),'様式A-7-2'!U17+RANDBETWEEN(1,3)),0),0)&amp;"】")</f>
        <v/>
      </c>
      <c r="V17" s="335" t="str">
        <f ca="1">IF('様式A-7-2'!V17="","","【"&amp;ROUND(IFERROR(IF(ABS('様式A-7-2'!V17)&gt;=10,IF('様式A-7-2'!V17&gt;=0,'様式A-7-2'!V17*RANDBETWEEN(80,90)*0.01,'様式A-7-2'!V17*RANDBETWEEN(110,120)*0.01),'様式A-7-2'!V17-RANDBETWEEN(1,3)),0),0)&amp;"～"&amp;ROUND(IFERROR(IF(ABS('様式A-7-2'!V17)&gt;=10,IF('様式A-7-2'!V17&gt;=0,'様式A-7-2'!V17*RANDBETWEEN(110,120)*0.01,'様式A-7-2'!V17*RANDBETWEEN(80,90)*0.01),'様式A-7-2'!V17+RANDBETWEEN(1,3)),0),0)&amp;"】")</f>
        <v/>
      </c>
      <c r="AA17" s="1"/>
      <c r="AB17" s="1"/>
      <c r="AC17" s="1"/>
    </row>
    <row r="18" spans="2:29" ht="29.25" customHeight="1">
      <c r="B18" s="234">
        <v>8</v>
      </c>
      <c r="C18" s="485" t="str">
        <f>IF('様式A-7-2'!C18="","",'様式A-7-2'!C18)</f>
        <v/>
      </c>
      <c r="D18" s="56" t="str">
        <f>IF('様式A-7-2'!D18="","",'様式A-7-2'!D18)</f>
        <v/>
      </c>
      <c r="E18" s="485" t="str">
        <f>IF('様式A-7-2'!E18="","",'様式A-7-2'!E18)</f>
        <v/>
      </c>
      <c r="F18" s="485" t="str">
        <f>IF('様式A-7-2'!F18="","",'様式A-7-2'!F18)</f>
        <v/>
      </c>
      <c r="G18" s="398" t="str">
        <f>IF('様式A-7-2'!G18="","",'様式A-7-2'!G18)</f>
        <v/>
      </c>
      <c r="H18" s="398" t="str">
        <f>IF('様式A-7-2'!H18="","",'様式A-7-2'!H18)</f>
        <v/>
      </c>
      <c r="I18" s="398" t="str">
        <f>IF('様式A-7-2'!I18="","",'様式A-7-2'!I18)</f>
        <v/>
      </c>
      <c r="J18" s="398" t="str">
        <f>IF('様式A-7-2'!J18="","",'様式A-7-2'!J18)</f>
        <v/>
      </c>
      <c r="K18" s="398" t="str">
        <f>IF('様式A-7-2'!K18="","",'様式A-7-2'!K18)</f>
        <v/>
      </c>
      <c r="L18" s="398" t="str">
        <f>IF('様式A-7-2'!L18="","",'様式A-7-2'!L18)</f>
        <v/>
      </c>
      <c r="M18" s="399" t="str">
        <f>IF('様式A-7-2'!M18="","",'様式A-7-2'!M18)</f>
        <v/>
      </c>
      <c r="N18" s="399" t="str">
        <f>IF('様式A-7-2'!N18="","",'様式A-7-2'!N18)</f>
        <v/>
      </c>
      <c r="O18" s="398" t="str">
        <f>IF('様式A-7-2'!O18="","",'様式A-7-2'!O18)</f>
        <v/>
      </c>
      <c r="P18" s="398" t="str">
        <f>IF('様式A-7-2'!P18="","",'様式A-7-2'!P18)</f>
        <v/>
      </c>
      <c r="Q18" s="398" t="str">
        <f>IF('様式A-7-2'!Q18="","",'様式A-7-2'!Q18)</f>
        <v/>
      </c>
      <c r="R18" s="398" t="str">
        <f>IF('様式A-7-2'!R18="","",'様式A-7-2'!R18)</f>
        <v/>
      </c>
      <c r="S18" s="52" t="str">
        <f ca="1">IF('様式A-7-2'!S18="","","【"&amp;ROUND(IFERROR(IF(ABS('様式A-7-2'!S18)&gt;=10,IF('様式A-7-2'!S18&gt;=0,'様式A-7-2'!S18*RANDBETWEEN(80,90)*0.01,'様式A-7-2'!S18*RANDBETWEEN(110,120)*0.01),'様式A-7-2'!S18-RANDBETWEEN(1,3)),0),0)&amp;"～"&amp;ROUND(IFERROR(IF(ABS('様式A-7-2'!S18)&gt;=10,IF('様式A-7-2'!S18&gt;=0,'様式A-7-2'!S18*RANDBETWEEN(110,120)*0.01,'様式A-7-2'!S18*RANDBETWEEN(80,90)*0.01),'様式A-7-2'!S18+RANDBETWEEN(1,3)),0),0)&amp;"】")</f>
        <v/>
      </c>
      <c r="T18" s="238" t="str">
        <f>IF('様式A-7-2'!T18="","",'様式A-7-2'!T18)</f>
        <v/>
      </c>
      <c r="U18" s="52" t="str">
        <f ca="1">IF('様式A-7-2'!U18="","","【"&amp;ROUND(IFERROR(IF(ABS('様式A-7-2'!U18)&gt;=10,IF('様式A-7-2'!U18&gt;=0,'様式A-7-2'!U18*RANDBETWEEN(80,90)*0.01,'様式A-7-2'!U18*RANDBETWEEN(110,120)*0.01),'様式A-7-2'!U18-RANDBETWEEN(1,3)),0),0)&amp;"～"&amp;ROUND(IFERROR(IF(ABS('様式A-7-2'!U18)&gt;=10,IF('様式A-7-2'!U18&gt;=0,'様式A-7-2'!U18*RANDBETWEEN(110,120)*0.01,'様式A-7-2'!U18*RANDBETWEEN(80,90)*0.01),'様式A-7-2'!U18+RANDBETWEEN(1,3)),0),0)&amp;"】")</f>
        <v/>
      </c>
      <c r="V18" s="335" t="str">
        <f ca="1">IF('様式A-7-2'!V18="","","【"&amp;ROUND(IFERROR(IF(ABS('様式A-7-2'!V18)&gt;=10,IF('様式A-7-2'!V18&gt;=0,'様式A-7-2'!V18*RANDBETWEEN(80,90)*0.01,'様式A-7-2'!V18*RANDBETWEEN(110,120)*0.01),'様式A-7-2'!V18-RANDBETWEEN(1,3)),0),0)&amp;"～"&amp;ROUND(IFERROR(IF(ABS('様式A-7-2'!V18)&gt;=10,IF('様式A-7-2'!V18&gt;=0,'様式A-7-2'!V18*RANDBETWEEN(110,120)*0.01,'様式A-7-2'!V18*RANDBETWEEN(80,90)*0.01),'様式A-7-2'!V18+RANDBETWEEN(1,3)),0),0)&amp;"】")</f>
        <v/>
      </c>
      <c r="AA18" s="1"/>
      <c r="AB18" s="1"/>
      <c r="AC18" s="1"/>
    </row>
    <row r="19" spans="2:29" ht="29.25" customHeight="1">
      <c r="B19" s="234">
        <v>9</v>
      </c>
      <c r="C19" s="485" t="str">
        <f>IF('様式A-7-2'!C19="","",'様式A-7-2'!C19)</f>
        <v/>
      </c>
      <c r="D19" s="56" t="str">
        <f>IF('様式A-7-2'!D19="","",'様式A-7-2'!D19)</f>
        <v/>
      </c>
      <c r="E19" s="485" t="str">
        <f>IF('様式A-7-2'!E19="","",'様式A-7-2'!E19)</f>
        <v/>
      </c>
      <c r="F19" s="485" t="str">
        <f>IF('様式A-7-2'!F19="","",'様式A-7-2'!F19)</f>
        <v/>
      </c>
      <c r="G19" s="398" t="str">
        <f>IF('様式A-7-2'!G19="","",'様式A-7-2'!G19)</f>
        <v/>
      </c>
      <c r="H19" s="398" t="str">
        <f>IF('様式A-7-2'!H19="","",'様式A-7-2'!H19)</f>
        <v/>
      </c>
      <c r="I19" s="398" t="str">
        <f>IF('様式A-7-2'!I19="","",'様式A-7-2'!I19)</f>
        <v/>
      </c>
      <c r="J19" s="398" t="str">
        <f>IF('様式A-7-2'!J19="","",'様式A-7-2'!J19)</f>
        <v/>
      </c>
      <c r="K19" s="398" t="str">
        <f>IF('様式A-7-2'!K19="","",'様式A-7-2'!K19)</f>
        <v/>
      </c>
      <c r="L19" s="398" t="str">
        <f>IF('様式A-7-2'!L19="","",'様式A-7-2'!L19)</f>
        <v/>
      </c>
      <c r="M19" s="399" t="str">
        <f>IF('様式A-7-2'!M19="","",'様式A-7-2'!M19)</f>
        <v/>
      </c>
      <c r="N19" s="399" t="str">
        <f>IF('様式A-7-2'!N19="","",'様式A-7-2'!N19)</f>
        <v/>
      </c>
      <c r="O19" s="398" t="str">
        <f>IF('様式A-7-2'!O19="","",'様式A-7-2'!O19)</f>
        <v/>
      </c>
      <c r="P19" s="398" t="str">
        <f>IF('様式A-7-2'!P19="","",'様式A-7-2'!P19)</f>
        <v/>
      </c>
      <c r="Q19" s="398" t="str">
        <f>IF('様式A-7-2'!Q19="","",'様式A-7-2'!Q19)</f>
        <v/>
      </c>
      <c r="R19" s="398" t="str">
        <f>IF('様式A-7-2'!R19="","",'様式A-7-2'!R19)</f>
        <v/>
      </c>
      <c r="S19" s="52" t="str">
        <f ca="1">IF('様式A-7-2'!S19="","","【"&amp;ROUND(IFERROR(IF(ABS('様式A-7-2'!S19)&gt;=10,IF('様式A-7-2'!S19&gt;=0,'様式A-7-2'!S19*RANDBETWEEN(80,90)*0.01,'様式A-7-2'!S19*RANDBETWEEN(110,120)*0.01),'様式A-7-2'!S19-RANDBETWEEN(1,3)),0),0)&amp;"～"&amp;ROUND(IFERROR(IF(ABS('様式A-7-2'!S19)&gt;=10,IF('様式A-7-2'!S19&gt;=0,'様式A-7-2'!S19*RANDBETWEEN(110,120)*0.01,'様式A-7-2'!S19*RANDBETWEEN(80,90)*0.01),'様式A-7-2'!S19+RANDBETWEEN(1,3)),0),0)&amp;"】")</f>
        <v/>
      </c>
      <c r="T19" s="238" t="str">
        <f>IF('様式A-7-2'!T19="","",'様式A-7-2'!T19)</f>
        <v/>
      </c>
      <c r="U19" s="52" t="str">
        <f ca="1">IF('様式A-7-2'!U19="","","【"&amp;ROUND(IFERROR(IF(ABS('様式A-7-2'!U19)&gt;=10,IF('様式A-7-2'!U19&gt;=0,'様式A-7-2'!U19*RANDBETWEEN(80,90)*0.01,'様式A-7-2'!U19*RANDBETWEEN(110,120)*0.01),'様式A-7-2'!U19-RANDBETWEEN(1,3)),0),0)&amp;"～"&amp;ROUND(IFERROR(IF(ABS('様式A-7-2'!U19)&gt;=10,IF('様式A-7-2'!U19&gt;=0,'様式A-7-2'!U19*RANDBETWEEN(110,120)*0.01,'様式A-7-2'!U19*RANDBETWEEN(80,90)*0.01),'様式A-7-2'!U19+RANDBETWEEN(1,3)),0),0)&amp;"】")</f>
        <v/>
      </c>
      <c r="V19" s="335" t="str">
        <f ca="1">IF('様式A-7-2'!V19="","","【"&amp;ROUND(IFERROR(IF(ABS('様式A-7-2'!V19)&gt;=10,IF('様式A-7-2'!V19&gt;=0,'様式A-7-2'!V19*RANDBETWEEN(80,90)*0.01,'様式A-7-2'!V19*RANDBETWEEN(110,120)*0.01),'様式A-7-2'!V19-RANDBETWEEN(1,3)),0),0)&amp;"～"&amp;ROUND(IFERROR(IF(ABS('様式A-7-2'!V19)&gt;=10,IF('様式A-7-2'!V19&gt;=0,'様式A-7-2'!V19*RANDBETWEEN(110,120)*0.01,'様式A-7-2'!V19*RANDBETWEEN(80,90)*0.01),'様式A-7-2'!V19+RANDBETWEEN(1,3)),0),0)&amp;"】")</f>
        <v/>
      </c>
      <c r="AA19" s="1"/>
      <c r="AB19" s="1"/>
      <c r="AC19" s="1"/>
    </row>
    <row r="20" spans="2:29" ht="29.25" customHeight="1">
      <c r="B20" s="234">
        <v>10</v>
      </c>
      <c r="C20" s="485" t="str">
        <f>IF('様式A-7-2'!C20="","",'様式A-7-2'!C20)</f>
        <v/>
      </c>
      <c r="D20" s="56" t="str">
        <f>IF('様式A-7-2'!D20="","",'様式A-7-2'!D20)</f>
        <v/>
      </c>
      <c r="E20" s="485" t="str">
        <f>IF('様式A-7-2'!E20="","",'様式A-7-2'!E20)</f>
        <v/>
      </c>
      <c r="F20" s="485" t="str">
        <f>IF('様式A-7-2'!F20="","",'様式A-7-2'!F20)</f>
        <v/>
      </c>
      <c r="G20" s="398" t="str">
        <f>IF('様式A-7-2'!G20="","",'様式A-7-2'!G20)</f>
        <v/>
      </c>
      <c r="H20" s="398" t="str">
        <f>IF('様式A-7-2'!H20="","",'様式A-7-2'!H20)</f>
        <v/>
      </c>
      <c r="I20" s="398" t="str">
        <f>IF('様式A-7-2'!I20="","",'様式A-7-2'!I20)</f>
        <v/>
      </c>
      <c r="J20" s="398" t="str">
        <f>IF('様式A-7-2'!J20="","",'様式A-7-2'!J20)</f>
        <v/>
      </c>
      <c r="K20" s="398" t="str">
        <f>IF('様式A-7-2'!K20="","",'様式A-7-2'!K20)</f>
        <v/>
      </c>
      <c r="L20" s="398" t="str">
        <f>IF('様式A-7-2'!L20="","",'様式A-7-2'!L20)</f>
        <v/>
      </c>
      <c r="M20" s="399" t="str">
        <f>IF('様式A-7-2'!M20="","",'様式A-7-2'!M20)</f>
        <v/>
      </c>
      <c r="N20" s="399" t="str">
        <f>IF('様式A-7-2'!N20="","",'様式A-7-2'!N20)</f>
        <v/>
      </c>
      <c r="O20" s="398" t="str">
        <f>IF('様式A-7-2'!O20="","",'様式A-7-2'!O20)</f>
        <v/>
      </c>
      <c r="P20" s="398" t="str">
        <f>IF('様式A-7-2'!P20="","",'様式A-7-2'!P20)</f>
        <v/>
      </c>
      <c r="Q20" s="398" t="str">
        <f>IF('様式A-7-2'!Q20="","",'様式A-7-2'!Q20)</f>
        <v/>
      </c>
      <c r="R20" s="398" t="str">
        <f>IF('様式A-7-2'!R20="","",'様式A-7-2'!R20)</f>
        <v/>
      </c>
      <c r="S20" s="52" t="str">
        <f ca="1">IF('様式A-7-2'!S20="","","【"&amp;ROUND(IFERROR(IF(ABS('様式A-7-2'!S20)&gt;=10,IF('様式A-7-2'!S20&gt;=0,'様式A-7-2'!S20*RANDBETWEEN(80,90)*0.01,'様式A-7-2'!S20*RANDBETWEEN(110,120)*0.01),'様式A-7-2'!S20-RANDBETWEEN(1,3)),0),0)&amp;"～"&amp;ROUND(IFERROR(IF(ABS('様式A-7-2'!S20)&gt;=10,IF('様式A-7-2'!S20&gt;=0,'様式A-7-2'!S20*RANDBETWEEN(110,120)*0.01,'様式A-7-2'!S20*RANDBETWEEN(80,90)*0.01),'様式A-7-2'!S20+RANDBETWEEN(1,3)),0),0)&amp;"】")</f>
        <v/>
      </c>
      <c r="T20" s="238" t="str">
        <f>IF('様式A-7-2'!T20="","",'様式A-7-2'!T20)</f>
        <v/>
      </c>
      <c r="U20" s="52" t="str">
        <f ca="1">IF('様式A-7-2'!U20="","","【"&amp;ROUND(IFERROR(IF(ABS('様式A-7-2'!U20)&gt;=10,IF('様式A-7-2'!U20&gt;=0,'様式A-7-2'!U20*RANDBETWEEN(80,90)*0.01,'様式A-7-2'!U20*RANDBETWEEN(110,120)*0.01),'様式A-7-2'!U20-RANDBETWEEN(1,3)),0),0)&amp;"～"&amp;ROUND(IFERROR(IF(ABS('様式A-7-2'!U20)&gt;=10,IF('様式A-7-2'!U20&gt;=0,'様式A-7-2'!U20*RANDBETWEEN(110,120)*0.01,'様式A-7-2'!U20*RANDBETWEEN(80,90)*0.01),'様式A-7-2'!U20+RANDBETWEEN(1,3)),0),0)&amp;"】")</f>
        <v/>
      </c>
      <c r="V20" s="335" t="str">
        <f ca="1">IF('様式A-7-2'!V20="","","【"&amp;ROUND(IFERROR(IF(ABS('様式A-7-2'!V20)&gt;=10,IF('様式A-7-2'!V20&gt;=0,'様式A-7-2'!V20*RANDBETWEEN(80,90)*0.01,'様式A-7-2'!V20*RANDBETWEEN(110,120)*0.01),'様式A-7-2'!V20-RANDBETWEEN(1,3)),0),0)&amp;"～"&amp;ROUND(IFERROR(IF(ABS('様式A-7-2'!V20)&gt;=10,IF('様式A-7-2'!V20&gt;=0,'様式A-7-2'!V20*RANDBETWEEN(110,120)*0.01,'様式A-7-2'!V20*RANDBETWEEN(80,90)*0.01),'様式A-7-2'!V20+RANDBETWEEN(1,3)),0),0)&amp;"】")</f>
        <v/>
      </c>
      <c r="AA20" s="1"/>
      <c r="AB20" s="1"/>
      <c r="AC20" s="1"/>
    </row>
    <row r="21" spans="2:29" ht="29.25" customHeight="1">
      <c r="B21" s="234">
        <v>11</v>
      </c>
      <c r="C21" s="485" t="str">
        <f>IF('様式A-7-2'!C21="","",'様式A-7-2'!C21)</f>
        <v/>
      </c>
      <c r="D21" s="56" t="str">
        <f>IF('様式A-7-2'!D21="","",'様式A-7-2'!D21)</f>
        <v/>
      </c>
      <c r="E21" s="485" t="str">
        <f>IF('様式A-7-2'!E21="","",'様式A-7-2'!E21)</f>
        <v/>
      </c>
      <c r="F21" s="485" t="str">
        <f>IF('様式A-7-2'!F21="","",'様式A-7-2'!F21)</f>
        <v/>
      </c>
      <c r="G21" s="398" t="str">
        <f>IF('様式A-7-2'!G21="","",'様式A-7-2'!G21)</f>
        <v/>
      </c>
      <c r="H21" s="398" t="str">
        <f>IF('様式A-7-2'!H21="","",'様式A-7-2'!H21)</f>
        <v/>
      </c>
      <c r="I21" s="398" t="str">
        <f>IF('様式A-7-2'!I21="","",'様式A-7-2'!I21)</f>
        <v/>
      </c>
      <c r="J21" s="398" t="str">
        <f>IF('様式A-7-2'!J21="","",'様式A-7-2'!J21)</f>
        <v/>
      </c>
      <c r="K21" s="398" t="str">
        <f>IF('様式A-7-2'!K21="","",'様式A-7-2'!K21)</f>
        <v/>
      </c>
      <c r="L21" s="398" t="str">
        <f>IF('様式A-7-2'!L21="","",'様式A-7-2'!L21)</f>
        <v/>
      </c>
      <c r="M21" s="399" t="str">
        <f>IF('様式A-7-2'!M21="","",'様式A-7-2'!M21)</f>
        <v/>
      </c>
      <c r="N21" s="399" t="str">
        <f>IF('様式A-7-2'!N21="","",'様式A-7-2'!N21)</f>
        <v/>
      </c>
      <c r="O21" s="398" t="str">
        <f>IF('様式A-7-2'!O21="","",'様式A-7-2'!O21)</f>
        <v/>
      </c>
      <c r="P21" s="398" t="str">
        <f>IF('様式A-7-2'!P21="","",'様式A-7-2'!P21)</f>
        <v/>
      </c>
      <c r="Q21" s="398" t="str">
        <f>IF('様式A-7-2'!Q21="","",'様式A-7-2'!Q21)</f>
        <v/>
      </c>
      <c r="R21" s="398" t="str">
        <f>IF('様式A-7-2'!R21="","",'様式A-7-2'!R21)</f>
        <v/>
      </c>
      <c r="S21" s="52" t="str">
        <f ca="1">IF('様式A-7-2'!S21="","","【"&amp;ROUND(IFERROR(IF(ABS('様式A-7-2'!S21)&gt;=10,IF('様式A-7-2'!S21&gt;=0,'様式A-7-2'!S21*RANDBETWEEN(80,90)*0.01,'様式A-7-2'!S21*RANDBETWEEN(110,120)*0.01),'様式A-7-2'!S21-RANDBETWEEN(1,3)),0),0)&amp;"～"&amp;ROUND(IFERROR(IF(ABS('様式A-7-2'!S21)&gt;=10,IF('様式A-7-2'!S21&gt;=0,'様式A-7-2'!S21*RANDBETWEEN(110,120)*0.01,'様式A-7-2'!S21*RANDBETWEEN(80,90)*0.01),'様式A-7-2'!S21+RANDBETWEEN(1,3)),0),0)&amp;"】")</f>
        <v/>
      </c>
      <c r="T21" s="238" t="str">
        <f>IF('様式A-7-2'!T21="","",'様式A-7-2'!T21)</f>
        <v/>
      </c>
      <c r="U21" s="52" t="str">
        <f ca="1">IF('様式A-7-2'!U21="","","【"&amp;ROUND(IFERROR(IF(ABS('様式A-7-2'!U21)&gt;=10,IF('様式A-7-2'!U21&gt;=0,'様式A-7-2'!U21*RANDBETWEEN(80,90)*0.01,'様式A-7-2'!U21*RANDBETWEEN(110,120)*0.01),'様式A-7-2'!U21-RANDBETWEEN(1,3)),0),0)&amp;"～"&amp;ROUND(IFERROR(IF(ABS('様式A-7-2'!U21)&gt;=10,IF('様式A-7-2'!U21&gt;=0,'様式A-7-2'!U21*RANDBETWEEN(110,120)*0.01,'様式A-7-2'!U21*RANDBETWEEN(80,90)*0.01),'様式A-7-2'!U21+RANDBETWEEN(1,3)),0),0)&amp;"】")</f>
        <v/>
      </c>
      <c r="V21" s="335" t="str">
        <f ca="1">IF('様式A-7-2'!V21="","","【"&amp;ROUND(IFERROR(IF(ABS('様式A-7-2'!V21)&gt;=10,IF('様式A-7-2'!V21&gt;=0,'様式A-7-2'!V21*RANDBETWEEN(80,90)*0.01,'様式A-7-2'!V21*RANDBETWEEN(110,120)*0.01),'様式A-7-2'!V21-RANDBETWEEN(1,3)),0),0)&amp;"～"&amp;ROUND(IFERROR(IF(ABS('様式A-7-2'!V21)&gt;=10,IF('様式A-7-2'!V21&gt;=0,'様式A-7-2'!V21*RANDBETWEEN(110,120)*0.01,'様式A-7-2'!V21*RANDBETWEEN(80,90)*0.01),'様式A-7-2'!V21+RANDBETWEEN(1,3)),0),0)&amp;"】")</f>
        <v/>
      </c>
      <c r="AA21" s="1"/>
      <c r="AB21" s="1"/>
      <c r="AC21" s="1"/>
    </row>
    <row r="22" spans="2:29" ht="29.25" customHeight="1" thickBot="1">
      <c r="B22" s="235">
        <v>12</v>
      </c>
      <c r="C22" s="487" t="str">
        <f>IF('様式A-7-2'!C22="","",'様式A-7-2'!C22)</f>
        <v/>
      </c>
      <c r="D22" s="278" t="str">
        <f>IF('様式A-7-2'!D22="","",'様式A-7-2'!D22)</f>
        <v/>
      </c>
      <c r="E22" s="487" t="str">
        <f>IF('様式A-7-2'!E22="","",'様式A-7-2'!E22)</f>
        <v/>
      </c>
      <c r="F22" s="487" t="str">
        <f>IF('様式A-7-2'!F22="","",'様式A-7-2'!F22)</f>
        <v/>
      </c>
      <c r="G22" s="400" t="str">
        <f>IF('様式A-7-2'!G22="","",'様式A-7-2'!G22)</f>
        <v/>
      </c>
      <c r="H22" s="400" t="str">
        <f>IF('様式A-7-2'!H22="","",'様式A-7-2'!H22)</f>
        <v/>
      </c>
      <c r="I22" s="400" t="str">
        <f>IF('様式A-7-2'!I22="","",'様式A-7-2'!I22)</f>
        <v/>
      </c>
      <c r="J22" s="400" t="str">
        <f>IF('様式A-7-2'!J22="","",'様式A-7-2'!J22)</f>
        <v/>
      </c>
      <c r="K22" s="400" t="str">
        <f>IF('様式A-7-2'!K22="","",'様式A-7-2'!K22)</f>
        <v/>
      </c>
      <c r="L22" s="400" t="str">
        <f>IF('様式A-7-2'!L22="","",'様式A-7-2'!L22)</f>
        <v/>
      </c>
      <c r="M22" s="401" t="str">
        <f>IF('様式A-7-2'!M22="","",'様式A-7-2'!M22)</f>
        <v/>
      </c>
      <c r="N22" s="401" t="str">
        <f>IF('様式A-7-2'!N22="","",'様式A-7-2'!N22)</f>
        <v/>
      </c>
      <c r="O22" s="421" t="str">
        <f>IF('様式A-7-2'!O22="","",'様式A-7-2'!O22)</f>
        <v/>
      </c>
      <c r="P22" s="400" t="str">
        <f>IF('様式A-7-2'!P22="","",'様式A-7-2'!P22)</f>
        <v/>
      </c>
      <c r="Q22" s="400" t="str">
        <f>IF('様式A-7-2'!Q22="","",'様式A-7-2'!Q22)</f>
        <v/>
      </c>
      <c r="R22" s="400" t="str">
        <f>IF('様式A-7-2'!R22="","",'様式A-7-2'!R22)</f>
        <v/>
      </c>
      <c r="S22" s="53" t="str">
        <f ca="1">IF('様式A-7-2'!S22="","","【"&amp;ROUND(IFERROR(IF(ABS('様式A-7-2'!S22)&gt;=10,IF('様式A-7-2'!S22&gt;=0,'様式A-7-2'!S22*RANDBETWEEN(80,90)*0.01,'様式A-7-2'!S22*RANDBETWEEN(110,120)*0.01),'様式A-7-2'!S22-RANDBETWEEN(1,3)),0),0)&amp;"～"&amp;ROUND(IFERROR(IF(ABS('様式A-7-2'!S22)&gt;=10,IF('様式A-7-2'!S22&gt;=0,'様式A-7-2'!S22*RANDBETWEEN(110,120)*0.01,'様式A-7-2'!S22*RANDBETWEEN(80,90)*0.01),'様式A-7-2'!S22+RANDBETWEEN(1,3)),0),0)&amp;"】")</f>
        <v/>
      </c>
      <c r="T22" s="420" t="str">
        <f>IF('様式A-7-2'!T22="","",'様式A-7-2'!T22)</f>
        <v/>
      </c>
      <c r="U22" s="53" t="str">
        <f ca="1">IF('様式A-7-2'!U22="","","【"&amp;ROUND(IFERROR(IF(ABS('様式A-7-2'!U22)&gt;=10,IF('様式A-7-2'!U22&gt;=0,'様式A-7-2'!U22*RANDBETWEEN(80,90)*0.01,'様式A-7-2'!U22*RANDBETWEEN(110,120)*0.01),'様式A-7-2'!U22-RANDBETWEEN(1,3)),0),0)&amp;"～"&amp;ROUND(IFERROR(IF(ABS('様式A-7-2'!U22)&gt;=10,IF('様式A-7-2'!U22&gt;=0,'様式A-7-2'!U22*RANDBETWEEN(110,120)*0.01,'様式A-7-2'!U22*RANDBETWEEN(80,90)*0.01),'様式A-7-2'!U22+RANDBETWEEN(1,3)),0),0)&amp;"】")</f>
        <v/>
      </c>
      <c r="V22" s="336" t="str">
        <f ca="1">IF('様式A-7-2'!V22="","","【"&amp;ROUND(IFERROR(IF(ABS('様式A-7-2'!V22)&gt;=10,IF('様式A-7-2'!V22&gt;=0,'様式A-7-2'!V22*RANDBETWEEN(80,90)*0.01,'様式A-7-2'!V22*RANDBETWEEN(110,120)*0.01),'様式A-7-2'!V22-RANDBETWEEN(1,3)),0),0)&amp;"～"&amp;ROUND(IFERROR(IF(ABS('様式A-7-2'!V22)&gt;=10,IF('様式A-7-2'!V22&gt;=0,'様式A-7-2'!V22*RANDBETWEEN(110,120)*0.01,'様式A-7-2'!V22*RANDBETWEEN(80,90)*0.01),'様式A-7-2'!V22+RANDBETWEEN(1,3)),0),0)&amp;"】")</f>
        <v/>
      </c>
      <c r="AA22" s="1"/>
      <c r="AB22" s="1"/>
      <c r="AC22" s="1"/>
    </row>
    <row r="23" spans="2:29" ht="13.5" customHeight="1">
      <c r="B23" s="212"/>
      <c r="X23"/>
      <c r="AA23" s="1"/>
      <c r="AC23" s="1"/>
    </row>
    <row r="24" spans="2:29">
      <c r="AA24" s="1"/>
      <c r="AC24" s="1"/>
    </row>
    <row r="25" spans="2:29">
      <c r="AA25" s="1"/>
      <c r="AC25" s="1"/>
    </row>
    <row r="26" spans="2:29">
      <c r="AC26" s="1"/>
    </row>
    <row r="27" spans="2:29">
      <c r="AC27" s="1"/>
    </row>
    <row r="28" spans="2:29">
      <c r="AC28" s="1"/>
    </row>
    <row r="29" spans="2:29">
      <c r="AC29" s="1"/>
    </row>
    <row r="30" spans="2:29">
      <c r="AC30" s="1"/>
    </row>
  </sheetData>
  <mergeCells count="2">
    <mergeCell ref="B4:C4"/>
    <mergeCell ref="D4:J4"/>
  </mergeCells>
  <phoneticPr fontId="10"/>
  <printOptions horizontalCentered="1"/>
  <pageMargins left="0.19685039370078741" right="0.23622047244094491" top="0.74803149606299213" bottom="0.74803149606299213" header="0.31496062992125984" footer="0.31496062992125984"/>
  <pageSetup paperSize="9" scale="36" orientation="landscape" r:id="rId1"/>
  <headerFooter>
    <oddHeader xml:space="preserve">&amp;R&amp;U開示版・非開示版&amp;U
※上記いずれかに丸をつけてください。
</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fitToPage="1"/>
  </sheetPr>
  <dimension ref="A1:AI23"/>
  <sheetViews>
    <sheetView showGridLines="0" view="pageBreakPreview" zoomScale="70" zoomScaleNormal="100" zoomScaleSheetLayoutView="70" workbookViewId="0">
      <selection activeCell="E19" sqref="E19"/>
    </sheetView>
  </sheetViews>
  <sheetFormatPr defaultColWidth="9" defaultRowHeight="13.5"/>
  <cols>
    <col min="1" max="1" width="2" style="1" customWidth="1"/>
    <col min="2" max="2" width="6.25" style="1" customWidth="1"/>
    <col min="3" max="3" width="21.875" style="1" customWidth="1"/>
    <col min="4" max="4" width="16" style="1" customWidth="1"/>
    <col min="5" max="5" width="19.5" style="1" customWidth="1"/>
    <col min="6" max="6" width="13.5" style="1" customWidth="1"/>
    <col min="7" max="18" width="13" style="1" customWidth="1"/>
    <col min="19" max="19" width="11.875" style="1" customWidth="1"/>
    <col min="20" max="20" width="13.125" style="1" customWidth="1"/>
    <col min="21" max="21" width="14.5" style="1" customWidth="1"/>
    <col min="22" max="22" width="16.75" style="1" customWidth="1"/>
    <col min="23" max="23" width="2.5" style="1" customWidth="1"/>
    <col min="24" max="25" width="11.875" style="1" customWidth="1"/>
    <col min="26" max="26" width="20.5" style="1" customWidth="1"/>
    <col min="27" max="27" width="13.75" style="200" customWidth="1"/>
    <col min="28" max="28" width="14.5" style="200" customWidth="1"/>
    <col min="29" max="29" width="14.25" style="200" customWidth="1"/>
    <col min="30" max="31" width="12.875" style="1" customWidth="1"/>
    <col min="32" max="33" width="14.75" style="1" customWidth="1"/>
    <col min="34" max="35" width="12.875" style="1" customWidth="1"/>
    <col min="36" max="36" width="1.75" style="1" customWidth="1"/>
    <col min="37" max="37" width="11.75" style="1" customWidth="1"/>
    <col min="38" max="16384" width="9" style="1"/>
  </cols>
  <sheetData>
    <row r="1" spans="1:35" ht="25.5" customHeight="1">
      <c r="A1" s="60"/>
      <c r="B1" s="215" t="str">
        <f>コード!$A$1</f>
        <v>溶融亜鉛めっき鋼帯及び鋼板（海外供給者）</v>
      </c>
    </row>
    <row r="2" spans="1:35" ht="14.25">
      <c r="B2" s="2" t="s">
        <v>334</v>
      </c>
      <c r="C2" s="2"/>
      <c r="D2" s="2"/>
      <c r="E2" s="2"/>
      <c r="F2" s="2"/>
      <c r="G2" s="2"/>
      <c r="H2" s="2"/>
      <c r="I2" s="2"/>
      <c r="J2" s="2"/>
      <c r="K2" s="2"/>
      <c r="L2" s="2"/>
      <c r="M2" s="2"/>
      <c r="N2" s="2"/>
      <c r="O2" s="2"/>
      <c r="P2" s="2"/>
      <c r="Q2" s="2"/>
      <c r="R2" s="2"/>
      <c r="S2" s="2"/>
      <c r="T2" s="2"/>
      <c r="U2" s="2"/>
      <c r="V2" s="2"/>
      <c r="W2" s="2"/>
      <c r="X2" s="2"/>
      <c r="Y2" s="2"/>
      <c r="Z2" s="2"/>
    </row>
    <row r="3" spans="1:35" ht="7.15" customHeight="1" thickBot="1"/>
    <row r="4" spans="1:35" s="200" customFormat="1" ht="23.1" customHeight="1" thickBot="1">
      <c r="B4" s="1033" t="s">
        <v>58</v>
      </c>
      <c r="C4" s="1034" t="s">
        <v>313</v>
      </c>
      <c r="D4" s="1073" t="str">
        <f>IF(様式一覧表!D5="","",様式一覧表!D5)</f>
        <v/>
      </c>
      <c r="E4" s="1046"/>
      <c r="F4" s="1046"/>
      <c r="G4" s="1046"/>
      <c r="H4" s="1046"/>
      <c r="I4" s="1046"/>
      <c r="J4" s="1046"/>
      <c r="K4" s="1046"/>
      <c r="L4" s="265"/>
      <c r="M4" s="266"/>
      <c r="N4" s="266"/>
      <c r="O4" s="266"/>
      <c r="P4" s="266"/>
      <c r="Q4" s="266"/>
      <c r="R4" s="266"/>
      <c r="S4" s="266"/>
      <c r="T4" s="266"/>
      <c r="U4" s="266"/>
      <c r="V4" s="266"/>
      <c r="W4" s="251"/>
      <c r="X4" s="251"/>
      <c r="Y4" s="251"/>
      <c r="Z4" s="251"/>
      <c r="AA4" s="251"/>
    </row>
    <row r="5" spans="1:35" s="200" customFormat="1" ht="6.6" customHeight="1"/>
    <row r="6" spans="1:35" ht="53.25" customHeight="1">
      <c r="B6" s="1074" t="s">
        <v>335</v>
      </c>
      <c r="C6" s="1074"/>
      <c r="D6" s="1074"/>
      <c r="E6" s="1074"/>
      <c r="F6" s="1074"/>
      <c r="G6" s="1074"/>
      <c r="H6" s="1074"/>
      <c r="I6" s="1074"/>
      <c r="J6" s="1074"/>
      <c r="K6" s="1074"/>
      <c r="L6" s="1074"/>
      <c r="M6" s="1074"/>
      <c r="N6" s="1074"/>
      <c r="O6" s="1074"/>
      <c r="P6" s="1074"/>
      <c r="Q6" s="1074"/>
      <c r="R6" s="1074"/>
      <c r="S6" s="1074"/>
      <c r="T6" s="1074"/>
      <c r="U6" s="1074"/>
      <c r="V6" s="1074"/>
      <c r="W6" s="1074"/>
      <c r="X6" s="1074"/>
      <c r="Y6" s="1074"/>
      <c r="Z6" s="1074"/>
      <c r="AA6" s="1074"/>
      <c r="AB6" s="1074"/>
      <c r="AC6" s="1074"/>
      <c r="AD6" s="1074"/>
      <c r="AE6" s="1074"/>
      <c r="AF6" s="1074"/>
      <c r="AG6" s="1074"/>
      <c r="AH6" s="1074"/>
      <c r="AI6" s="1074"/>
    </row>
    <row r="7" spans="1:35" ht="20.100000000000001" customHeight="1">
      <c r="B7" s="690" t="s">
        <v>652</v>
      </c>
      <c r="C7" s="690"/>
      <c r="D7" s="690"/>
      <c r="E7" s="690"/>
      <c r="F7" s="690"/>
      <c r="G7" s="690"/>
      <c r="H7" s="690"/>
      <c r="I7" s="690"/>
      <c r="J7" s="690"/>
      <c r="K7" s="690"/>
      <c r="L7" s="240"/>
      <c r="M7" s="240"/>
      <c r="N7" s="240"/>
      <c r="O7" s="240"/>
      <c r="P7" s="240"/>
      <c r="Q7" s="240"/>
      <c r="R7" s="240"/>
      <c r="S7" s="240"/>
      <c r="T7" s="240"/>
      <c r="U7" s="240"/>
      <c r="V7" s="240"/>
      <c r="W7" s="240"/>
      <c r="X7" s="240"/>
      <c r="Y7" s="240"/>
      <c r="Z7" s="240"/>
      <c r="AD7" s="240"/>
      <c r="AE7" s="240"/>
      <c r="AF7" s="240"/>
      <c r="AG7" s="240"/>
      <c r="AH7" s="240"/>
      <c r="AI7" s="240"/>
    </row>
    <row r="8" spans="1:35" ht="20.25" customHeight="1" thickBot="1">
      <c r="B8" s="237"/>
      <c r="C8" s="240"/>
      <c r="D8" s="240"/>
      <c r="E8" s="240"/>
      <c r="F8" s="240"/>
      <c r="G8" s="240"/>
      <c r="H8" s="240"/>
      <c r="I8" s="240"/>
      <c r="J8" s="240"/>
      <c r="K8" s="240"/>
      <c r="L8" s="240"/>
      <c r="M8" s="240"/>
      <c r="N8" s="240"/>
      <c r="O8" s="240"/>
      <c r="P8" s="240"/>
      <c r="Q8" s="240"/>
      <c r="R8" s="240"/>
      <c r="S8" s="240"/>
      <c r="T8" s="240"/>
      <c r="U8" s="240"/>
      <c r="V8" s="240"/>
      <c r="W8" s="240"/>
      <c r="X8" s="240"/>
      <c r="Y8" s="240"/>
      <c r="Z8" s="240"/>
      <c r="AA8" s="240"/>
      <c r="AB8" s="240"/>
      <c r="AC8" s="240"/>
      <c r="AD8" s="240"/>
      <c r="AE8" s="240"/>
      <c r="AF8" s="240"/>
      <c r="AG8" s="240"/>
      <c r="AH8" s="240"/>
      <c r="AI8" s="240"/>
    </row>
    <row r="9" spans="1:35" s="51" customFormat="1" ht="35.1" customHeight="1">
      <c r="B9" s="367" t="s">
        <v>314</v>
      </c>
      <c r="C9" s="365" t="s">
        <v>327</v>
      </c>
      <c r="D9" s="365" t="s">
        <v>328</v>
      </c>
      <c r="E9" s="365" t="s">
        <v>329</v>
      </c>
      <c r="F9" s="511" t="s">
        <v>321</v>
      </c>
      <c r="G9" s="691" t="str">
        <f>コード!$B$5</f>
        <v>品種コード①（製品の形状）</v>
      </c>
      <c r="H9" s="691" t="str">
        <f>コード!$B$11</f>
        <v>品種コード②（エッジの状態）</v>
      </c>
      <c r="I9" s="691" t="str">
        <f>コード!$B$15</f>
        <v>品種コード③（原板の圧延方法）</v>
      </c>
      <c r="J9" s="691" t="str">
        <f>コード!$B$19</f>
        <v>品種コード④（原板の厚み）</v>
      </c>
      <c r="K9" s="691" t="str">
        <f>コード!$B$50</f>
        <v>品種コード⑤(原板の幅)</v>
      </c>
      <c r="L9" s="692" t="str">
        <f>コード!$B$59</f>
        <v>品種コード⑥（原板の化学成分ⅰ）</v>
      </c>
      <c r="M9" s="693" t="str">
        <f>コード!$B$72</f>
        <v>品種コード⑦（原板の化学成分ⅱ）</v>
      </c>
      <c r="N9" s="691" t="str">
        <f>コード!$B$77</f>
        <v>品種コード⑧（原板の化学成分ⅲ）</v>
      </c>
      <c r="O9" s="691" t="str">
        <f>コード!$B$83</f>
        <v>品種コード⑨（めっき付着量（両面の合計））</v>
      </c>
      <c r="P9" s="693" t="str">
        <f>コード!$B$100</f>
        <v>品種コード⑩（めっき層の成分）</v>
      </c>
      <c r="Q9" s="693" t="str">
        <f>コード!$B$104</f>
        <v>品種コード⑪（化成処理）</v>
      </c>
      <c r="R9" s="693" t="str">
        <f>コード!$B$111</f>
        <v>品種コード⑫（塗油）</v>
      </c>
      <c r="S9" s="365" t="s">
        <v>330</v>
      </c>
      <c r="T9" s="512" t="s">
        <v>331</v>
      </c>
      <c r="U9" s="365" t="s">
        <v>332</v>
      </c>
      <c r="V9" s="364" t="s">
        <v>102</v>
      </c>
    </row>
    <row r="10" spans="1:35" ht="26.65" customHeight="1">
      <c r="B10" s="234">
        <v>1</v>
      </c>
      <c r="C10" s="485"/>
      <c r="D10" s="56"/>
      <c r="E10" s="485"/>
      <c r="F10" s="486"/>
      <c r="G10" s="398"/>
      <c r="H10" s="398"/>
      <c r="I10" s="398"/>
      <c r="J10" s="398"/>
      <c r="K10" s="398"/>
      <c r="L10" s="398"/>
      <c r="M10" s="398"/>
      <c r="N10" s="398"/>
      <c r="O10" s="398"/>
      <c r="P10" s="398"/>
      <c r="Q10" s="398"/>
      <c r="R10" s="398"/>
      <c r="S10" s="485"/>
      <c r="T10" s="514"/>
      <c r="U10" s="518"/>
      <c r="V10" s="335" t="str">
        <f>IF(S10&lt;&gt;0,U10/S10,"")</f>
        <v/>
      </c>
      <c r="AA10" s="1"/>
      <c r="AB10" s="1"/>
      <c r="AC10" s="1"/>
    </row>
    <row r="11" spans="1:35" ht="26.65" customHeight="1">
      <c r="B11" s="234">
        <v>2</v>
      </c>
      <c r="C11" s="485"/>
      <c r="D11" s="56"/>
      <c r="E11" s="485"/>
      <c r="F11" s="485"/>
      <c r="G11" s="398"/>
      <c r="H11" s="398"/>
      <c r="I11" s="398"/>
      <c r="J11" s="398"/>
      <c r="K11" s="398"/>
      <c r="L11" s="398"/>
      <c r="M11" s="398"/>
      <c r="N11" s="398"/>
      <c r="O11" s="398"/>
      <c r="P11" s="398"/>
      <c r="Q11" s="398"/>
      <c r="R11" s="398"/>
      <c r="S11" s="485"/>
      <c r="T11" s="514"/>
      <c r="U11" s="518"/>
      <c r="V11" s="335" t="str">
        <f t="shared" ref="V11:V21" si="0">IF(S11&lt;&gt;0,U11/S11,"")</f>
        <v/>
      </c>
      <c r="AA11" s="1"/>
      <c r="AB11" s="1"/>
      <c r="AC11" s="1"/>
    </row>
    <row r="12" spans="1:35" ht="26.65" customHeight="1">
      <c r="B12" s="234">
        <v>3</v>
      </c>
      <c r="C12" s="485"/>
      <c r="D12" s="56"/>
      <c r="E12" s="485"/>
      <c r="F12" s="485"/>
      <c r="G12" s="398"/>
      <c r="H12" s="398"/>
      <c r="I12" s="398"/>
      <c r="J12" s="398"/>
      <c r="K12" s="398"/>
      <c r="L12" s="398"/>
      <c r="M12" s="398"/>
      <c r="N12" s="398"/>
      <c r="O12" s="398"/>
      <c r="P12" s="398"/>
      <c r="Q12" s="398"/>
      <c r="R12" s="398"/>
      <c r="S12" s="485"/>
      <c r="T12" s="514"/>
      <c r="U12" s="518"/>
      <c r="V12" s="335" t="str">
        <f t="shared" si="0"/>
        <v/>
      </c>
      <c r="AA12" s="1"/>
      <c r="AB12" s="1"/>
      <c r="AC12" s="1"/>
    </row>
    <row r="13" spans="1:35" ht="26.65" customHeight="1">
      <c r="B13" s="234">
        <v>4</v>
      </c>
      <c r="C13" s="485"/>
      <c r="D13" s="56"/>
      <c r="E13" s="485"/>
      <c r="F13" s="485"/>
      <c r="G13" s="398"/>
      <c r="H13" s="398"/>
      <c r="I13" s="398"/>
      <c r="J13" s="398"/>
      <c r="K13" s="398"/>
      <c r="L13" s="398"/>
      <c r="M13" s="398"/>
      <c r="N13" s="398"/>
      <c r="O13" s="398"/>
      <c r="P13" s="398"/>
      <c r="Q13" s="398"/>
      <c r="R13" s="398"/>
      <c r="S13" s="485"/>
      <c r="T13" s="514"/>
      <c r="U13" s="518"/>
      <c r="V13" s="335" t="str">
        <f t="shared" si="0"/>
        <v/>
      </c>
      <c r="AA13" s="1"/>
      <c r="AB13" s="1"/>
      <c r="AC13" s="1"/>
    </row>
    <row r="14" spans="1:35" ht="26.65" customHeight="1">
      <c r="B14" s="234">
        <v>5</v>
      </c>
      <c r="C14" s="485"/>
      <c r="D14" s="56"/>
      <c r="E14" s="485"/>
      <c r="F14" s="485"/>
      <c r="G14" s="398"/>
      <c r="H14" s="398"/>
      <c r="I14" s="398"/>
      <c r="J14" s="398"/>
      <c r="K14" s="398"/>
      <c r="L14" s="398"/>
      <c r="M14" s="398"/>
      <c r="N14" s="398"/>
      <c r="O14" s="398"/>
      <c r="P14" s="398"/>
      <c r="Q14" s="398"/>
      <c r="R14" s="398"/>
      <c r="S14" s="485"/>
      <c r="T14" s="514"/>
      <c r="U14" s="518"/>
      <c r="V14" s="335" t="str">
        <f t="shared" si="0"/>
        <v/>
      </c>
      <c r="AA14" s="1"/>
      <c r="AB14" s="1"/>
      <c r="AC14" s="1"/>
    </row>
    <row r="15" spans="1:35" ht="26.65" customHeight="1">
      <c r="B15" s="234">
        <v>6</v>
      </c>
      <c r="C15" s="485"/>
      <c r="D15" s="56"/>
      <c r="E15" s="485"/>
      <c r="F15" s="485"/>
      <c r="G15" s="398"/>
      <c r="H15" s="398"/>
      <c r="I15" s="398"/>
      <c r="J15" s="398"/>
      <c r="K15" s="398"/>
      <c r="L15" s="398"/>
      <c r="M15" s="398"/>
      <c r="N15" s="398"/>
      <c r="O15" s="398"/>
      <c r="P15" s="398"/>
      <c r="Q15" s="398"/>
      <c r="R15" s="398"/>
      <c r="S15" s="485"/>
      <c r="T15" s="514"/>
      <c r="U15" s="518"/>
      <c r="V15" s="335" t="str">
        <f t="shared" si="0"/>
        <v/>
      </c>
      <c r="AA15" s="1"/>
      <c r="AB15" s="1"/>
      <c r="AC15" s="1"/>
    </row>
    <row r="16" spans="1:35" ht="26.65" customHeight="1">
      <c r="B16" s="234">
        <v>7</v>
      </c>
      <c r="C16" s="485"/>
      <c r="D16" s="56"/>
      <c r="E16" s="485"/>
      <c r="F16" s="485"/>
      <c r="G16" s="398"/>
      <c r="H16" s="398"/>
      <c r="I16" s="398"/>
      <c r="J16" s="398"/>
      <c r="K16" s="398"/>
      <c r="L16" s="398"/>
      <c r="M16" s="398"/>
      <c r="N16" s="398"/>
      <c r="O16" s="398"/>
      <c r="P16" s="398"/>
      <c r="Q16" s="398"/>
      <c r="R16" s="398"/>
      <c r="S16" s="485"/>
      <c r="T16" s="514"/>
      <c r="U16" s="518"/>
      <c r="V16" s="335" t="str">
        <f t="shared" si="0"/>
        <v/>
      </c>
      <c r="AA16" s="1"/>
      <c r="AB16" s="1"/>
      <c r="AC16" s="1"/>
    </row>
    <row r="17" spans="2:29" ht="26.65" customHeight="1">
      <c r="B17" s="234">
        <v>8</v>
      </c>
      <c r="C17" s="485"/>
      <c r="D17" s="56"/>
      <c r="E17" s="485"/>
      <c r="F17" s="485"/>
      <c r="G17" s="398"/>
      <c r="H17" s="398"/>
      <c r="I17" s="398"/>
      <c r="J17" s="398"/>
      <c r="K17" s="398"/>
      <c r="L17" s="398"/>
      <c r="M17" s="398"/>
      <c r="N17" s="398"/>
      <c r="O17" s="398"/>
      <c r="P17" s="398"/>
      <c r="Q17" s="398"/>
      <c r="R17" s="398"/>
      <c r="S17" s="485"/>
      <c r="T17" s="514"/>
      <c r="U17" s="518"/>
      <c r="V17" s="335" t="str">
        <f t="shared" si="0"/>
        <v/>
      </c>
      <c r="AA17" s="1"/>
      <c r="AB17" s="1"/>
      <c r="AC17" s="1"/>
    </row>
    <row r="18" spans="2:29" ht="26.65" customHeight="1">
      <c r="B18" s="234">
        <v>9</v>
      </c>
      <c r="C18" s="485"/>
      <c r="D18" s="56"/>
      <c r="E18" s="485"/>
      <c r="F18" s="485"/>
      <c r="G18" s="398"/>
      <c r="H18" s="398"/>
      <c r="I18" s="398"/>
      <c r="J18" s="398"/>
      <c r="K18" s="398"/>
      <c r="L18" s="398"/>
      <c r="M18" s="398"/>
      <c r="N18" s="398"/>
      <c r="O18" s="398"/>
      <c r="P18" s="398"/>
      <c r="Q18" s="398"/>
      <c r="R18" s="398"/>
      <c r="S18" s="485"/>
      <c r="T18" s="514"/>
      <c r="U18" s="518"/>
      <c r="V18" s="335" t="str">
        <f t="shared" si="0"/>
        <v/>
      </c>
      <c r="AA18" s="1"/>
      <c r="AB18" s="1"/>
      <c r="AC18" s="1"/>
    </row>
    <row r="19" spans="2:29" ht="26.65" customHeight="1">
      <c r="B19" s="234">
        <v>10</v>
      </c>
      <c r="C19" s="485"/>
      <c r="D19" s="56"/>
      <c r="E19" s="485"/>
      <c r="F19" s="485"/>
      <c r="G19" s="398"/>
      <c r="H19" s="398"/>
      <c r="I19" s="398"/>
      <c r="J19" s="398"/>
      <c r="K19" s="398"/>
      <c r="L19" s="398"/>
      <c r="M19" s="398"/>
      <c r="N19" s="398"/>
      <c r="O19" s="398"/>
      <c r="P19" s="398"/>
      <c r="Q19" s="398"/>
      <c r="R19" s="398"/>
      <c r="S19" s="485"/>
      <c r="T19" s="514"/>
      <c r="U19" s="518"/>
      <c r="V19" s="335" t="str">
        <f t="shared" si="0"/>
        <v/>
      </c>
      <c r="AA19" s="1"/>
      <c r="AB19" s="1"/>
      <c r="AC19" s="1"/>
    </row>
    <row r="20" spans="2:29" ht="26.65" customHeight="1">
      <c r="B20" s="234">
        <v>11</v>
      </c>
      <c r="C20" s="485"/>
      <c r="D20" s="56"/>
      <c r="E20" s="485"/>
      <c r="F20" s="485"/>
      <c r="G20" s="398"/>
      <c r="H20" s="398"/>
      <c r="I20" s="398"/>
      <c r="J20" s="398"/>
      <c r="K20" s="398"/>
      <c r="L20" s="398"/>
      <c r="M20" s="398"/>
      <c r="N20" s="398"/>
      <c r="O20" s="398"/>
      <c r="P20" s="398"/>
      <c r="Q20" s="398"/>
      <c r="R20" s="398"/>
      <c r="S20" s="485"/>
      <c r="T20" s="514"/>
      <c r="U20" s="518"/>
      <c r="V20" s="335" t="str">
        <f t="shared" si="0"/>
        <v/>
      </c>
      <c r="AA20" s="1"/>
      <c r="AB20" s="1"/>
      <c r="AC20" s="1"/>
    </row>
    <row r="21" spans="2:29" ht="26.65" customHeight="1" thickBot="1">
      <c r="B21" s="235">
        <v>12</v>
      </c>
      <c r="C21" s="487"/>
      <c r="D21" s="278"/>
      <c r="E21" s="487"/>
      <c r="F21" s="487"/>
      <c r="G21" s="400"/>
      <c r="H21" s="400"/>
      <c r="I21" s="400"/>
      <c r="J21" s="400"/>
      <c r="K21" s="400"/>
      <c r="L21" s="400"/>
      <c r="M21" s="400"/>
      <c r="N21" s="400"/>
      <c r="O21" s="400"/>
      <c r="P21" s="400"/>
      <c r="Q21" s="400"/>
      <c r="R21" s="400"/>
      <c r="S21" s="487"/>
      <c r="T21" s="520"/>
      <c r="U21" s="519"/>
      <c r="V21" s="336" t="str">
        <f t="shared" si="0"/>
        <v/>
      </c>
      <c r="AA21" s="1"/>
      <c r="AB21" s="1"/>
      <c r="AC21" s="1"/>
    </row>
    <row r="22" spans="2:29">
      <c r="B22" s="212"/>
      <c r="V22"/>
      <c r="W22"/>
      <c r="AA22" s="1"/>
      <c r="AB22" s="1"/>
      <c r="AC22" s="1"/>
    </row>
    <row r="23" spans="2:29">
      <c r="AA23" s="1"/>
      <c r="AB23" s="1"/>
      <c r="AC23" s="1"/>
    </row>
  </sheetData>
  <mergeCells count="5">
    <mergeCell ref="W6:AE6"/>
    <mergeCell ref="AF6:AI6"/>
    <mergeCell ref="D4:K4"/>
    <mergeCell ref="B4:C4"/>
    <mergeCell ref="B6:V6"/>
  </mergeCells>
  <phoneticPr fontId="10"/>
  <printOptions horizontalCentered="1"/>
  <pageMargins left="0.19685039370078741" right="0.23622047244094491" top="0.74803149606299213" bottom="0.74803149606299213" header="0.31496062992125984" footer="0.31496062992125984"/>
  <pageSetup paperSize="9" scale="49"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3">
        <x14:dataValidation type="list" allowBlank="1" showInputMessage="1" showErrorMessage="1" xr:uid="{9A6485DD-4F47-4E7D-A1CC-1306E56A25C1}">
          <x14:formula1>
            <xm:f>コード!$B$20:$B$48</xm:f>
          </x14:formula1>
          <xm:sqref>J10:J21</xm:sqref>
        </x14:dataValidation>
        <x14:dataValidation type="list" allowBlank="1" showInputMessage="1" showErrorMessage="1" xr:uid="{B602F200-BE63-4790-AE05-FF134D092633}">
          <x14:formula1>
            <xm:f>コード!$B$116:$B$117</xm:f>
          </x14:formula1>
          <xm:sqref>D10:D21</xm:sqref>
        </x14:dataValidation>
        <x14:dataValidation type="list" allowBlank="1" showInputMessage="1" showErrorMessage="1" xr:uid="{6F9971B2-F31C-438C-A9B7-8EB97245AC39}">
          <x14:formula1>
            <xm:f>コード!$B$51:$B$57</xm:f>
          </x14:formula1>
          <xm:sqref>K10:K21</xm:sqref>
        </x14:dataValidation>
        <x14:dataValidation type="list" allowBlank="1" showInputMessage="1" showErrorMessage="1" xr:uid="{6C9F4E4F-2B83-4E01-B191-ED5A2CA7F030}">
          <x14:formula1>
            <xm:f>コード!$B$60:$B$70</xm:f>
          </x14:formula1>
          <xm:sqref>L10:L21</xm:sqref>
        </x14:dataValidation>
        <x14:dataValidation type="list" allowBlank="1" showInputMessage="1" showErrorMessage="1" xr:uid="{B2D78754-F994-408D-B163-59B27FBB371B}">
          <x14:formula1>
            <xm:f>コード!$B$101:$B$102</xm:f>
          </x14:formula1>
          <xm:sqref>P10:P21</xm:sqref>
        </x14:dataValidation>
        <x14:dataValidation type="list" allowBlank="1" showInputMessage="1" showErrorMessage="1" xr:uid="{8737C8C5-EA18-4724-A770-854294B75F70}">
          <x14:formula1>
            <xm:f>コード!$B$84:$B$98</xm:f>
          </x14:formula1>
          <xm:sqref>O10:O21</xm:sqref>
        </x14:dataValidation>
        <x14:dataValidation type="list" allowBlank="1" showInputMessage="1" showErrorMessage="1" xr:uid="{E7BC7A50-7C4B-48B1-8195-F49065127D37}">
          <x14:formula1>
            <xm:f>コード!$B$6:$B$9</xm:f>
          </x14:formula1>
          <xm:sqref>G10:G21</xm:sqref>
        </x14:dataValidation>
        <x14:dataValidation type="list" allowBlank="1" showInputMessage="1" showErrorMessage="1" xr:uid="{49FFEB01-7E61-43CB-B263-4D953D9D572E}">
          <x14:formula1>
            <xm:f>コード!$B$16:$B$17</xm:f>
          </x14:formula1>
          <xm:sqref>I10:I21</xm:sqref>
        </x14:dataValidation>
        <x14:dataValidation type="list" allowBlank="1" showInputMessage="1" showErrorMessage="1" xr:uid="{5C372B05-F605-4595-8F2F-801890D2044B}">
          <x14:formula1>
            <xm:f>コード!$B$73:$B$75</xm:f>
          </x14:formula1>
          <xm:sqref>M10:M21</xm:sqref>
        </x14:dataValidation>
        <x14:dataValidation type="list" allowBlank="1" showInputMessage="1" showErrorMessage="1" xr:uid="{883F0304-FF02-459D-8EC7-02C9F07E611A}">
          <x14:formula1>
            <xm:f>コード!$B$78:$B$81</xm:f>
          </x14:formula1>
          <xm:sqref>N10:N21</xm:sqref>
        </x14:dataValidation>
        <x14:dataValidation type="list" allowBlank="1" showInputMessage="1" showErrorMessage="1" xr:uid="{437E9CC4-C4CB-4A2C-B814-2C6EA5F4E696}">
          <x14:formula1>
            <xm:f>コード!$B$12:$B$13</xm:f>
          </x14:formula1>
          <xm:sqref>H10:H21</xm:sqref>
        </x14:dataValidation>
        <x14:dataValidation type="list" allowBlank="1" showInputMessage="1" showErrorMessage="1" xr:uid="{FE598CFB-7D05-46EC-943D-2E85C6C50C8D}">
          <x14:formula1>
            <xm:f>コード!$B$112:$B$113</xm:f>
          </x14:formula1>
          <xm:sqref>R10:R21</xm:sqref>
        </x14:dataValidation>
        <x14:dataValidation type="list" allowBlank="1" showInputMessage="1" showErrorMessage="1" xr:uid="{79F3551D-B425-4D5A-81C8-E99DD486F2F5}">
          <x14:formula1>
            <xm:f>コード!$B$105:$B$109</xm:f>
          </x14:formula1>
          <xm:sqref>Q10:Q21</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F1EFD3-BD7B-4F1B-A384-B1E9B3855585}">
  <sheetPr>
    <tabColor rgb="FF92D050"/>
    <pageSetUpPr fitToPage="1"/>
  </sheetPr>
  <dimension ref="A1:AI23"/>
  <sheetViews>
    <sheetView showGridLines="0" view="pageBreakPreview" zoomScale="85" zoomScaleNormal="100" zoomScaleSheetLayoutView="85" workbookViewId="0">
      <selection activeCell="L13" sqref="L13"/>
    </sheetView>
  </sheetViews>
  <sheetFormatPr defaultColWidth="9" defaultRowHeight="13.5"/>
  <cols>
    <col min="1" max="1" width="2" style="1" customWidth="1"/>
    <col min="2" max="2" width="6.25" style="1" customWidth="1"/>
    <col min="3" max="3" width="21.875" style="1" customWidth="1"/>
    <col min="4" max="4" width="16" style="1" customWidth="1"/>
    <col min="5" max="5" width="19.5" style="1" customWidth="1"/>
    <col min="6" max="6" width="13.5" style="1" customWidth="1"/>
    <col min="7" max="18" width="13" style="1" customWidth="1"/>
    <col min="19" max="19" width="11.875" style="1" customWidth="1"/>
    <col min="20" max="20" width="13.125" style="1" customWidth="1"/>
    <col min="21" max="21" width="14.5" style="1" customWidth="1"/>
    <col min="22" max="22" width="16.75" style="1" customWidth="1"/>
    <col min="23" max="23" width="2.5" style="1" customWidth="1"/>
    <col min="24" max="25" width="11.875" style="1" customWidth="1"/>
    <col min="26" max="26" width="20.5" style="1" customWidth="1"/>
    <col min="27" max="27" width="13.75" style="200" customWidth="1"/>
    <col min="28" max="28" width="14.5" style="200" customWidth="1"/>
    <col min="29" max="29" width="14.25" style="200" customWidth="1"/>
    <col min="30" max="31" width="12.875" style="1" customWidth="1"/>
    <col min="32" max="33" width="14.75" style="1" customWidth="1"/>
    <col min="34" max="35" width="12.875" style="1" customWidth="1"/>
    <col min="36" max="36" width="1.75" style="1" customWidth="1"/>
    <col min="37" max="37" width="11.75" style="1" customWidth="1"/>
    <col min="38" max="16384" width="9" style="1"/>
  </cols>
  <sheetData>
    <row r="1" spans="1:35" ht="25.5" customHeight="1">
      <c r="A1" s="60"/>
      <c r="B1" s="215" t="str">
        <f>コード!$A$1</f>
        <v>溶融亜鉛めっき鋼帯及び鋼板（海外供給者）</v>
      </c>
    </row>
    <row r="2" spans="1:35" ht="14.25">
      <c r="B2" s="2" t="s">
        <v>336</v>
      </c>
      <c r="C2" s="2"/>
      <c r="D2" s="2"/>
      <c r="E2" s="2"/>
      <c r="F2" s="2"/>
      <c r="G2" s="2"/>
      <c r="H2" s="2"/>
      <c r="I2" s="2"/>
      <c r="J2" s="2"/>
      <c r="K2" s="2"/>
      <c r="L2" s="2"/>
      <c r="M2" s="2"/>
      <c r="N2" s="2"/>
      <c r="O2" s="2"/>
      <c r="P2" s="2"/>
      <c r="Q2" s="2"/>
      <c r="R2" s="2"/>
      <c r="S2" s="2"/>
      <c r="T2" s="2"/>
      <c r="U2" s="2"/>
      <c r="V2" s="2"/>
      <c r="W2" s="2"/>
      <c r="X2" s="2"/>
      <c r="Y2" s="2"/>
      <c r="Z2" s="2"/>
    </row>
    <row r="3" spans="1:35" ht="7.15" customHeight="1" thickBot="1"/>
    <row r="4" spans="1:35" s="200" customFormat="1" ht="23.1" customHeight="1" thickBot="1">
      <c r="B4" s="1033" t="s">
        <v>58</v>
      </c>
      <c r="C4" s="1034" t="s">
        <v>313</v>
      </c>
      <c r="D4" s="1073" t="str">
        <f>IF(様式一覧表!D5="","",様式一覧表!D5)</f>
        <v/>
      </c>
      <c r="E4" s="1046"/>
      <c r="F4" s="1046"/>
      <c r="G4" s="1046"/>
      <c r="H4" s="1046"/>
      <c r="I4" s="1046"/>
      <c r="J4" s="1046"/>
      <c r="K4" s="1046"/>
      <c r="L4" s="265"/>
      <c r="M4" s="266"/>
      <c r="N4" s="266"/>
      <c r="O4" s="266"/>
      <c r="P4" s="266"/>
      <c r="Q4" s="266"/>
      <c r="R4" s="266"/>
      <c r="S4" s="266"/>
      <c r="T4" s="266"/>
      <c r="U4" s="266"/>
      <c r="V4" s="266"/>
      <c r="W4" s="251"/>
      <c r="X4" s="251"/>
      <c r="Y4" s="251"/>
      <c r="Z4" s="251"/>
      <c r="AA4" s="251"/>
    </row>
    <row r="5" spans="1:35" s="200" customFormat="1" ht="6.6" customHeight="1"/>
    <row r="6" spans="1:35" ht="53.25" customHeight="1">
      <c r="B6" s="1074" t="s">
        <v>335</v>
      </c>
      <c r="C6" s="1074"/>
      <c r="D6" s="1074"/>
      <c r="E6" s="1074"/>
      <c r="F6" s="1074"/>
      <c r="G6" s="1074"/>
      <c r="H6" s="1074"/>
      <c r="I6" s="1074"/>
      <c r="J6" s="1074"/>
      <c r="K6" s="1074"/>
      <c r="L6" s="1074"/>
      <c r="M6" s="1074"/>
      <c r="N6" s="1074"/>
      <c r="O6" s="1074"/>
      <c r="P6" s="1074"/>
      <c r="Q6" s="1074"/>
      <c r="R6" s="1074"/>
      <c r="S6" s="1074"/>
      <c r="T6" s="1074"/>
      <c r="U6" s="1074"/>
      <c r="V6" s="1074"/>
      <c r="W6" s="1074"/>
      <c r="X6" s="1074"/>
      <c r="Y6" s="1074"/>
      <c r="Z6" s="1074"/>
      <c r="AA6" s="1074"/>
      <c r="AB6" s="1074"/>
      <c r="AC6" s="1074"/>
      <c r="AD6" s="1074"/>
      <c r="AE6" s="1074"/>
      <c r="AF6" s="1074"/>
      <c r="AG6" s="1074"/>
      <c r="AH6" s="1074"/>
      <c r="AI6" s="1074"/>
    </row>
    <row r="7" spans="1:35" ht="20.100000000000001" customHeight="1">
      <c r="B7" s="690" t="s">
        <v>651</v>
      </c>
      <c r="C7" s="690"/>
      <c r="D7" s="690"/>
      <c r="E7" s="690"/>
      <c r="F7" s="690"/>
      <c r="G7" s="690"/>
      <c r="H7" s="690"/>
      <c r="I7" s="690"/>
      <c r="J7" s="690"/>
      <c r="K7" s="690"/>
      <c r="L7" s="240"/>
      <c r="M7" s="240"/>
      <c r="N7" s="240"/>
      <c r="O7" s="240"/>
      <c r="P7" s="240"/>
      <c r="Q7" s="240"/>
      <c r="R7" s="240"/>
      <c r="S7" s="240"/>
      <c r="T7" s="240"/>
      <c r="U7" s="240"/>
      <c r="V7" s="240"/>
      <c r="W7" s="240"/>
      <c r="X7" s="240"/>
      <c r="Y7" s="240"/>
      <c r="Z7" s="240"/>
      <c r="AD7" s="240"/>
      <c r="AE7" s="240"/>
      <c r="AF7" s="240"/>
      <c r="AG7" s="240"/>
      <c r="AH7" s="240"/>
      <c r="AI7" s="240"/>
    </row>
    <row r="8" spans="1:35" ht="20.25" customHeight="1" thickBot="1">
      <c r="B8" s="237"/>
      <c r="C8" s="240"/>
      <c r="D8" s="240"/>
      <c r="E8" s="240"/>
      <c r="F8" s="240"/>
      <c r="G8" s="240"/>
      <c r="H8" s="240"/>
      <c r="I8" s="240"/>
      <c r="J8" s="240"/>
      <c r="K8" s="240"/>
      <c r="L8" s="240"/>
      <c r="M8" s="240"/>
      <c r="N8" s="240"/>
      <c r="O8" s="240"/>
      <c r="P8" s="240"/>
      <c r="Q8" s="240"/>
      <c r="R8" s="240"/>
      <c r="S8" s="240"/>
      <c r="T8" s="240"/>
      <c r="U8" s="240"/>
      <c r="V8" s="240"/>
      <c r="W8" s="240"/>
      <c r="X8" s="240"/>
      <c r="Y8" s="240"/>
      <c r="Z8" s="240"/>
      <c r="AA8" s="240"/>
      <c r="AB8" s="240"/>
      <c r="AC8" s="240"/>
      <c r="AD8" s="240"/>
      <c r="AE8" s="240"/>
      <c r="AF8" s="240"/>
      <c r="AG8" s="240"/>
      <c r="AH8" s="240"/>
      <c r="AI8" s="240"/>
    </row>
    <row r="9" spans="1:35" s="51" customFormat="1" ht="35.1" customHeight="1">
      <c r="B9" s="367" t="s">
        <v>314</v>
      </c>
      <c r="C9" s="365" t="s">
        <v>327</v>
      </c>
      <c r="D9" s="365" t="s">
        <v>328</v>
      </c>
      <c r="E9" s="365" t="s">
        <v>329</v>
      </c>
      <c r="F9" s="511" t="s">
        <v>321</v>
      </c>
      <c r="G9" s="691" t="str">
        <f>コード!$B$5</f>
        <v>品種コード①（製品の形状）</v>
      </c>
      <c r="H9" s="691" t="str">
        <f>コード!$B$11</f>
        <v>品種コード②（エッジの状態）</v>
      </c>
      <c r="I9" s="691" t="str">
        <f>コード!$B$15</f>
        <v>品種コード③（原板の圧延方法）</v>
      </c>
      <c r="J9" s="691" t="str">
        <f>コード!$B$19</f>
        <v>品種コード④（原板の厚み）</v>
      </c>
      <c r="K9" s="691" t="str">
        <f>コード!$B$50</f>
        <v>品種コード⑤(原板の幅)</v>
      </c>
      <c r="L9" s="692" t="str">
        <f>コード!$B$59</f>
        <v>品種コード⑥（原板の化学成分ⅰ）</v>
      </c>
      <c r="M9" s="693" t="str">
        <f>コード!$B$72</f>
        <v>品種コード⑦（原板の化学成分ⅱ）</v>
      </c>
      <c r="N9" s="691" t="str">
        <f>コード!$B$77</f>
        <v>品種コード⑧（原板の化学成分ⅲ）</v>
      </c>
      <c r="O9" s="691" t="str">
        <f>コード!$B$83</f>
        <v>品種コード⑨（めっき付着量（両面の合計））</v>
      </c>
      <c r="P9" s="691" t="str">
        <f>コード!$B$100</f>
        <v>品種コード⑩（めっき層の成分）</v>
      </c>
      <c r="Q9" s="691" t="str">
        <f>コード!$B$104</f>
        <v>品種コード⑪（化成処理）</v>
      </c>
      <c r="R9" s="691" t="str">
        <f>コード!$B$111</f>
        <v>品種コード⑫（塗油）</v>
      </c>
      <c r="S9" s="365" t="s">
        <v>330</v>
      </c>
      <c r="T9" s="512" t="s">
        <v>331</v>
      </c>
      <c r="U9" s="365" t="s">
        <v>332</v>
      </c>
      <c r="V9" s="364" t="s">
        <v>102</v>
      </c>
    </row>
    <row r="10" spans="1:35" ht="26.65" customHeight="1">
      <c r="B10" s="234">
        <v>1</v>
      </c>
      <c r="C10" s="485" t="str">
        <f>IF('様式A-7-3'!C10="","",'様式A-7-3'!C10)</f>
        <v/>
      </c>
      <c r="D10" s="56" t="str">
        <f>IF('様式A-7-3'!D10="","",'様式A-7-3'!D10)</f>
        <v/>
      </c>
      <c r="E10" s="485" t="str">
        <f>IF('様式A-7-3'!E10="","",'様式A-7-3'!E10)</f>
        <v/>
      </c>
      <c r="F10" s="486" t="str">
        <f>IF('様式A-7-3'!F10="","",'様式A-7-3'!F10)</f>
        <v/>
      </c>
      <c r="G10" s="398" t="str">
        <f>IF('様式A-7-3'!G10="","",'様式A-7-3'!G10)</f>
        <v/>
      </c>
      <c r="H10" s="398" t="str">
        <f>IF('様式A-7-3'!H10="","",'様式A-7-3'!H10)</f>
        <v/>
      </c>
      <c r="I10" s="398" t="str">
        <f>IF('様式A-7-3'!I10="","",'様式A-7-3'!I10)</f>
        <v/>
      </c>
      <c r="J10" s="398" t="str">
        <f>IF('様式A-7-3'!J10="","",'様式A-7-3'!J10)</f>
        <v/>
      </c>
      <c r="K10" s="398" t="str">
        <f>IF('様式A-7-3'!K10="","",'様式A-7-3'!K10)</f>
        <v/>
      </c>
      <c r="L10" s="398" t="str">
        <f>IF('様式A-7-3'!L10="","",'様式A-7-3'!L10)</f>
        <v/>
      </c>
      <c r="M10" s="398" t="str">
        <f>IF('様式A-7-3'!M10="","",'様式A-7-3'!M10)</f>
        <v/>
      </c>
      <c r="N10" s="398" t="str">
        <f>IF('様式A-7-3'!N10="","",'様式A-7-3'!N10)</f>
        <v/>
      </c>
      <c r="O10" s="398" t="str">
        <f>IF('様式A-7-3'!O10="","",'様式A-7-3'!O10)</f>
        <v/>
      </c>
      <c r="P10" s="398" t="str">
        <f>IF('様式A-7-3'!P10="","",'様式A-7-3'!P10)</f>
        <v/>
      </c>
      <c r="Q10" s="398" t="str">
        <f>IF('様式A-7-3'!Q10="","",'様式A-7-3'!Q10)</f>
        <v/>
      </c>
      <c r="R10" s="398" t="str">
        <f>IF('様式A-7-3'!R10="","",'様式A-7-3'!R10)</f>
        <v/>
      </c>
      <c r="S10" s="52" t="str">
        <f ca="1">IF('様式A-7-3'!S10="","","【"&amp;ROUND(IFERROR(IF(ABS('様式A-7-3'!S10)&gt;=10,IF('様式A-7-3'!S10&gt;=0,'様式A-7-3'!S10*RANDBETWEEN(80,90)*0.01,'様式A-7-3'!S10*RANDBETWEEN(110,120)*0.01),'様式A-7-3'!S10-RANDBETWEEN(1,3)),0),0)&amp;"～"&amp;ROUND(IFERROR(IF(ABS('様式A-7-3'!S10)&gt;=10,IF('様式A-7-3'!S10&gt;=0,'様式A-7-3'!S10*RANDBETWEEN(110,120)*0.01,'様式A-7-3'!S10*RANDBETWEEN(80,90)*0.01),'様式A-7-3'!S10+RANDBETWEEN(1,3)),0),0)&amp;"】")</f>
        <v/>
      </c>
      <c r="T10" s="52" t="str">
        <f>IF('様式A-7-3'!T10="","",'様式A-7-3'!T10)</f>
        <v/>
      </c>
      <c r="U10" s="238" t="str">
        <f ca="1">IF('様式A-7-3'!U10="","","【"&amp;ROUND(IFERROR(IF(ABS('様式A-7-3'!U10)&gt;=10,IF('様式A-7-3'!U10&gt;=0,'様式A-7-3'!U10*RANDBETWEEN(80,90)*0.01,'様式A-7-3'!U10*RANDBETWEEN(110,120)*0.01),'様式A-7-3'!U10-RANDBETWEEN(1,3)),0),0)&amp;"～"&amp;ROUND(IFERROR(IF(ABS('様式A-7-3'!U10)&gt;=10,IF('様式A-7-3'!U10&gt;=0,'様式A-7-3'!U10*RANDBETWEEN(110,120)*0.01,'様式A-7-3'!U10*RANDBETWEEN(80,90)*0.01),'様式A-7-3'!U10+RANDBETWEEN(1,3)),0),0)&amp;"】")</f>
        <v/>
      </c>
      <c r="V10" s="335" t="str">
        <f ca="1">IF('様式A-7-3'!V10="","","【"&amp;ROUND(IFERROR(IF(ABS('様式A-7-3'!V10)&gt;=10,IF('様式A-7-3'!V10&gt;=0,'様式A-7-3'!V10*RANDBETWEEN(80,90)*0.01,'様式A-7-3'!V10*RANDBETWEEN(110,120)*0.01),'様式A-7-3'!V10-RANDBETWEEN(1,3)),0),0)&amp;"～"&amp;ROUND(IFERROR(IF(ABS('様式A-7-3'!V10)&gt;=10,IF('様式A-7-3'!V10&gt;=0,'様式A-7-3'!V10*RANDBETWEEN(110,120)*0.01,'様式A-7-3'!V10*RANDBETWEEN(80,90)*0.01),'様式A-7-3'!V10+RANDBETWEEN(1,3)),0),0)&amp;"】")</f>
        <v/>
      </c>
      <c r="AA10" s="1"/>
      <c r="AB10" s="1"/>
      <c r="AC10" s="1"/>
    </row>
    <row r="11" spans="1:35" ht="26.65" customHeight="1">
      <c r="B11" s="234">
        <v>2</v>
      </c>
      <c r="C11" s="485" t="str">
        <f>IF('様式A-7-3'!C11="","",'様式A-7-3'!C11)</f>
        <v/>
      </c>
      <c r="D11" s="56" t="str">
        <f>IF('様式A-7-3'!D11="","",'様式A-7-3'!D11)</f>
        <v/>
      </c>
      <c r="E11" s="485" t="str">
        <f>IF('様式A-7-3'!E11="","",'様式A-7-3'!E11)</f>
        <v/>
      </c>
      <c r="F11" s="485" t="str">
        <f>IF('様式A-7-3'!F11="","",'様式A-7-3'!F11)</f>
        <v/>
      </c>
      <c r="G11" s="398" t="str">
        <f>IF('様式A-7-3'!G11="","",'様式A-7-3'!G11)</f>
        <v/>
      </c>
      <c r="H11" s="398" t="str">
        <f>IF('様式A-7-3'!H11="","",'様式A-7-3'!H11)</f>
        <v/>
      </c>
      <c r="I11" s="398" t="str">
        <f>IF('様式A-7-3'!I11="","",'様式A-7-3'!I11)</f>
        <v/>
      </c>
      <c r="J11" s="398" t="str">
        <f>IF('様式A-7-3'!J11="","",'様式A-7-3'!J11)</f>
        <v/>
      </c>
      <c r="K11" s="398" t="str">
        <f>IF('様式A-7-3'!K11="","",'様式A-7-3'!K11)</f>
        <v/>
      </c>
      <c r="L11" s="398" t="str">
        <f>IF('様式A-7-3'!L11="","",'様式A-7-3'!L11)</f>
        <v/>
      </c>
      <c r="M11" s="398" t="str">
        <f>IF('様式A-7-3'!M11="","",'様式A-7-3'!M11)</f>
        <v/>
      </c>
      <c r="N11" s="398" t="str">
        <f>IF('様式A-7-3'!N11="","",'様式A-7-3'!N11)</f>
        <v/>
      </c>
      <c r="O11" s="398" t="str">
        <f>IF('様式A-7-3'!O11="","",'様式A-7-3'!O11)</f>
        <v/>
      </c>
      <c r="P11" s="398" t="str">
        <f>IF('様式A-7-3'!P11="","",'様式A-7-3'!P11)</f>
        <v/>
      </c>
      <c r="Q11" s="398" t="str">
        <f>IF('様式A-7-3'!Q11="","",'様式A-7-3'!Q11)</f>
        <v/>
      </c>
      <c r="R11" s="398" t="str">
        <f>IF('様式A-7-3'!R11="","",'様式A-7-3'!R11)</f>
        <v/>
      </c>
      <c r="S11" s="52" t="str">
        <f ca="1">IF('様式A-7-3'!S11="","","【"&amp;ROUND(IFERROR(IF(ABS('様式A-7-3'!S11)&gt;=10,IF('様式A-7-3'!S11&gt;=0,'様式A-7-3'!S11*RANDBETWEEN(80,90)*0.01,'様式A-7-3'!S11*RANDBETWEEN(110,120)*0.01),'様式A-7-3'!S11-RANDBETWEEN(1,3)),0),0)&amp;"～"&amp;ROUND(IFERROR(IF(ABS('様式A-7-3'!S11)&gt;=10,IF('様式A-7-3'!S11&gt;=0,'様式A-7-3'!S11*RANDBETWEEN(110,120)*0.01,'様式A-7-3'!S11*RANDBETWEEN(80,90)*0.01),'様式A-7-3'!S11+RANDBETWEEN(1,3)),0),0)&amp;"】")</f>
        <v/>
      </c>
      <c r="T11" s="52" t="str">
        <f>IF('様式A-7-3'!T11="","",'様式A-7-3'!T11)</f>
        <v/>
      </c>
      <c r="U11" s="238" t="str">
        <f ca="1">IF('様式A-7-3'!U11="","","【"&amp;ROUND(IFERROR(IF(ABS('様式A-7-3'!U11)&gt;=10,IF('様式A-7-3'!U11&gt;=0,'様式A-7-3'!U11*RANDBETWEEN(80,90)*0.01,'様式A-7-3'!U11*RANDBETWEEN(110,120)*0.01),'様式A-7-3'!U11-RANDBETWEEN(1,3)),0),0)&amp;"～"&amp;ROUND(IFERROR(IF(ABS('様式A-7-3'!U11)&gt;=10,IF('様式A-7-3'!U11&gt;=0,'様式A-7-3'!U11*RANDBETWEEN(110,120)*0.01,'様式A-7-3'!U11*RANDBETWEEN(80,90)*0.01),'様式A-7-3'!U11+RANDBETWEEN(1,3)),0),0)&amp;"】")</f>
        <v/>
      </c>
      <c r="V11" s="335" t="str">
        <f ca="1">IF('様式A-7-3'!V11="","","【"&amp;ROUND(IFERROR(IF(ABS('様式A-7-3'!V11)&gt;=10,IF('様式A-7-3'!V11&gt;=0,'様式A-7-3'!V11*RANDBETWEEN(80,90)*0.01,'様式A-7-3'!V11*RANDBETWEEN(110,120)*0.01),'様式A-7-3'!V11-RANDBETWEEN(1,3)),0),0)&amp;"～"&amp;ROUND(IFERROR(IF(ABS('様式A-7-3'!V11)&gt;=10,IF('様式A-7-3'!V11&gt;=0,'様式A-7-3'!V11*RANDBETWEEN(110,120)*0.01,'様式A-7-3'!V11*RANDBETWEEN(80,90)*0.01),'様式A-7-3'!V11+RANDBETWEEN(1,3)),0),0)&amp;"】")</f>
        <v/>
      </c>
      <c r="AA11" s="1"/>
      <c r="AB11" s="1"/>
      <c r="AC11" s="1"/>
    </row>
    <row r="12" spans="1:35" ht="26.65" customHeight="1">
      <c r="B12" s="234">
        <v>3</v>
      </c>
      <c r="C12" s="485" t="str">
        <f>IF('様式A-7-3'!C12="","",'様式A-7-3'!C12)</f>
        <v/>
      </c>
      <c r="D12" s="56" t="str">
        <f>IF('様式A-7-3'!D12="","",'様式A-7-3'!D12)</f>
        <v/>
      </c>
      <c r="E12" s="485" t="str">
        <f>IF('様式A-7-3'!E12="","",'様式A-7-3'!E12)</f>
        <v/>
      </c>
      <c r="F12" s="485" t="str">
        <f>IF('様式A-7-3'!F12="","",'様式A-7-3'!F12)</f>
        <v/>
      </c>
      <c r="G12" s="398" t="str">
        <f>IF('様式A-7-3'!G12="","",'様式A-7-3'!G12)</f>
        <v/>
      </c>
      <c r="H12" s="398" t="str">
        <f>IF('様式A-7-3'!H12="","",'様式A-7-3'!H12)</f>
        <v/>
      </c>
      <c r="I12" s="398" t="str">
        <f>IF('様式A-7-3'!I12="","",'様式A-7-3'!I12)</f>
        <v/>
      </c>
      <c r="J12" s="398" t="str">
        <f>IF('様式A-7-3'!J12="","",'様式A-7-3'!J12)</f>
        <v/>
      </c>
      <c r="K12" s="398" t="str">
        <f>IF('様式A-7-3'!K12="","",'様式A-7-3'!K12)</f>
        <v/>
      </c>
      <c r="L12" s="398" t="str">
        <f>IF('様式A-7-3'!L12="","",'様式A-7-3'!L12)</f>
        <v/>
      </c>
      <c r="M12" s="398" t="str">
        <f>IF('様式A-7-3'!M12="","",'様式A-7-3'!M12)</f>
        <v/>
      </c>
      <c r="N12" s="398" t="str">
        <f>IF('様式A-7-3'!N12="","",'様式A-7-3'!N12)</f>
        <v/>
      </c>
      <c r="O12" s="398" t="str">
        <f>IF('様式A-7-3'!O12="","",'様式A-7-3'!O12)</f>
        <v/>
      </c>
      <c r="P12" s="398" t="str">
        <f>IF('様式A-7-3'!P12="","",'様式A-7-3'!P12)</f>
        <v/>
      </c>
      <c r="Q12" s="398" t="str">
        <f>IF('様式A-7-3'!Q12="","",'様式A-7-3'!Q12)</f>
        <v/>
      </c>
      <c r="R12" s="398" t="str">
        <f>IF('様式A-7-3'!R12="","",'様式A-7-3'!R12)</f>
        <v/>
      </c>
      <c r="S12" s="52" t="str">
        <f ca="1">IF('様式A-7-3'!S12="","","【"&amp;ROUND(IFERROR(IF(ABS('様式A-7-3'!S12)&gt;=10,IF('様式A-7-3'!S12&gt;=0,'様式A-7-3'!S12*RANDBETWEEN(80,90)*0.01,'様式A-7-3'!S12*RANDBETWEEN(110,120)*0.01),'様式A-7-3'!S12-RANDBETWEEN(1,3)),0),0)&amp;"～"&amp;ROUND(IFERROR(IF(ABS('様式A-7-3'!S12)&gt;=10,IF('様式A-7-3'!S12&gt;=0,'様式A-7-3'!S12*RANDBETWEEN(110,120)*0.01,'様式A-7-3'!S12*RANDBETWEEN(80,90)*0.01),'様式A-7-3'!S12+RANDBETWEEN(1,3)),0),0)&amp;"】")</f>
        <v/>
      </c>
      <c r="T12" s="52" t="str">
        <f>IF('様式A-7-3'!T12="","",'様式A-7-3'!T12)</f>
        <v/>
      </c>
      <c r="U12" s="238" t="str">
        <f ca="1">IF('様式A-7-3'!U12="","","【"&amp;ROUND(IFERROR(IF(ABS('様式A-7-3'!U12)&gt;=10,IF('様式A-7-3'!U12&gt;=0,'様式A-7-3'!U12*RANDBETWEEN(80,90)*0.01,'様式A-7-3'!U12*RANDBETWEEN(110,120)*0.01),'様式A-7-3'!U12-RANDBETWEEN(1,3)),0),0)&amp;"～"&amp;ROUND(IFERROR(IF(ABS('様式A-7-3'!U12)&gt;=10,IF('様式A-7-3'!U12&gt;=0,'様式A-7-3'!U12*RANDBETWEEN(110,120)*0.01,'様式A-7-3'!U12*RANDBETWEEN(80,90)*0.01),'様式A-7-3'!U12+RANDBETWEEN(1,3)),0),0)&amp;"】")</f>
        <v/>
      </c>
      <c r="V12" s="335" t="str">
        <f ca="1">IF('様式A-7-3'!V12="","","【"&amp;ROUND(IFERROR(IF(ABS('様式A-7-3'!V12)&gt;=10,IF('様式A-7-3'!V12&gt;=0,'様式A-7-3'!V12*RANDBETWEEN(80,90)*0.01,'様式A-7-3'!V12*RANDBETWEEN(110,120)*0.01),'様式A-7-3'!V12-RANDBETWEEN(1,3)),0),0)&amp;"～"&amp;ROUND(IFERROR(IF(ABS('様式A-7-3'!V12)&gt;=10,IF('様式A-7-3'!V12&gt;=0,'様式A-7-3'!V12*RANDBETWEEN(110,120)*0.01,'様式A-7-3'!V12*RANDBETWEEN(80,90)*0.01),'様式A-7-3'!V12+RANDBETWEEN(1,3)),0),0)&amp;"】")</f>
        <v/>
      </c>
      <c r="AA12" s="1"/>
      <c r="AB12" s="1"/>
      <c r="AC12" s="1"/>
    </row>
    <row r="13" spans="1:35" ht="26.65" customHeight="1">
      <c r="B13" s="234">
        <v>4</v>
      </c>
      <c r="C13" s="485" t="str">
        <f>IF('様式A-7-3'!C13="","",'様式A-7-3'!C13)</f>
        <v/>
      </c>
      <c r="D13" s="56" t="str">
        <f>IF('様式A-7-3'!D13="","",'様式A-7-3'!D13)</f>
        <v/>
      </c>
      <c r="E13" s="485" t="str">
        <f>IF('様式A-7-3'!E13="","",'様式A-7-3'!E13)</f>
        <v/>
      </c>
      <c r="F13" s="485" t="str">
        <f>IF('様式A-7-3'!F13="","",'様式A-7-3'!F13)</f>
        <v/>
      </c>
      <c r="G13" s="398" t="str">
        <f>IF('様式A-7-3'!G13="","",'様式A-7-3'!G13)</f>
        <v/>
      </c>
      <c r="H13" s="398" t="str">
        <f>IF('様式A-7-3'!H13="","",'様式A-7-3'!H13)</f>
        <v/>
      </c>
      <c r="I13" s="398" t="str">
        <f>IF('様式A-7-3'!I13="","",'様式A-7-3'!I13)</f>
        <v/>
      </c>
      <c r="J13" s="398" t="str">
        <f>IF('様式A-7-3'!J13="","",'様式A-7-3'!J13)</f>
        <v/>
      </c>
      <c r="K13" s="398" t="str">
        <f>IF('様式A-7-3'!K13="","",'様式A-7-3'!K13)</f>
        <v/>
      </c>
      <c r="L13" s="398" t="str">
        <f>IF('様式A-7-3'!L13="","",'様式A-7-3'!L13)</f>
        <v/>
      </c>
      <c r="M13" s="398" t="str">
        <f>IF('様式A-7-3'!M13="","",'様式A-7-3'!M13)</f>
        <v/>
      </c>
      <c r="N13" s="398" t="str">
        <f>IF('様式A-7-3'!N13="","",'様式A-7-3'!N13)</f>
        <v/>
      </c>
      <c r="O13" s="398" t="str">
        <f>IF('様式A-7-3'!O13="","",'様式A-7-3'!O13)</f>
        <v/>
      </c>
      <c r="P13" s="398" t="str">
        <f>IF('様式A-7-3'!P13="","",'様式A-7-3'!P13)</f>
        <v/>
      </c>
      <c r="Q13" s="398" t="str">
        <f>IF('様式A-7-3'!Q13="","",'様式A-7-3'!Q13)</f>
        <v/>
      </c>
      <c r="R13" s="398" t="str">
        <f>IF('様式A-7-3'!R13="","",'様式A-7-3'!R13)</f>
        <v/>
      </c>
      <c r="S13" s="52" t="str">
        <f ca="1">IF('様式A-7-3'!S13="","","【"&amp;ROUND(IFERROR(IF(ABS('様式A-7-3'!S13)&gt;=10,IF('様式A-7-3'!S13&gt;=0,'様式A-7-3'!S13*RANDBETWEEN(80,90)*0.01,'様式A-7-3'!S13*RANDBETWEEN(110,120)*0.01),'様式A-7-3'!S13-RANDBETWEEN(1,3)),0),0)&amp;"～"&amp;ROUND(IFERROR(IF(ABS('様式A-7-3'!S13)&gt;=10,IF('様式A-7-3'!S13&gt;=0,'様式A-7-3'!S13*RANDBETWEEN(110,120)*0.01,'様式A-7-3'!S13*RANDBETWEEN(80,90)*0.01),'様式A-7-3'!S13+RANDBETWEEN(1,3)),0),0)&amp;"】")</f>
        <v/>
      </c>
      <c r="T13" s="52" t="str">
        <f>IF('様式A-7-3'!T13="","",'様式A-7-3'!T13)</f>
        <v/>
      </c>
      <c r="U13" s="238" t="str">
        <f ca="1">IF('様式A-7-3'!U13="","","【"&amp;ROUND(IFERROR(IF(ABS('様式A-7-3'!U13)&gt;=10,IF('様式A-7-3'!U13&gt;=0,'様式A-7-3'!U13*RANDBETWEEN(80,90)*0.01,'様式A-7-3'!U13*RANDBETWEEN(110,120)*0.01),'様式A-7-3'!U13-RANDBETWEEN(1,3)),0),0)&amp;"～"&amp;ROUND(IFERROR(IF(ABS('様式A-7-3'!U13)&gt;=10,IF('様式A-7-3'!U13&gt;=0,'様式A-7-3'!U13*RANDBETWEEN(110,120)*0.01,'様式A-7-3'!U13*RANDBETWEEN(80,90)*0.01),'様式A-7-3'!U13+RANDBETWEEN(1,3)),0),0)&amp;"】")</f>
        <v/>
      </c>
      <c r="V13" s="335" t="str">
        <f ca="1">IF('様式A-7-3'!V13="","","【"&amp;ROUND(IFERROR(IF(ABS('様式A-7-3'!V13)&gt;=10,IF('様式A-7-3'!V13&gt;=0,'様式A-7-3'!V13*RANDBETWEEN(80,90)*0.01,'様式A-7-3'!V13*RANDBETWEEN(110,120)*0.01),'様式A-7-3'!V13-RANDBETWEEN(1,3)),0),0)&amp;"～"&amp;ROUND(IFERROR(IF(ABS('様式A-7-3'!V13)&gt;=10,IF('様式A-7-3'!V13&gt;=0,'様式A-7-3'!V13*RANDBETWEEN(110,120)*0.01,'様式A-7-3'!V13*RANDBETWEEN(80,90)*0.01),'様式A-7-3'!V13+RANDBETWEEN(1,3)),0),0)&amp;"】")</f>
        <v/>
      </c>
      <c r="AA13" s="1"/>
      <c r="AB13" s="1"/>
      <c r="AC13" s="1"/>
    </row>
    <row r="14" spans="1:35" ht="26.65" customHeight="1">
      <c r="B14" s="234">
        <v>5</v>
      </c>
      <c r="C14" s="485" t="str">
        <f>IF('様式A-7-3'!C14="","",'様式A-7-3'!C14)</f>
        <v/>
      </c>
      <c r="D14" s="56" t="str">
        <f>IF('様式A-7-3'!D14="","",'様式A-7-3'!D14)</f>
        <v/>
      </c>
      <c r="E14" s="485" t="str">
        <f>IF('様式A-7-3'!E14="","",'様式A-7-3'!E14)</f>
        <v/>
      </c>
      <c r="F14" s="485" t="str">
        <f>IF('様式A-7-3'!F14="","",'様式A-7-3'!F14)</f>
        <v/>
      </c>
      <c r="G14" s="398" t="str">
        <f>IF('様式A-7-3'!G14="","",'様式A-7-3'!G14)</f>
        <v/>
      </c>
      <c r="H14" s="398" t="str">
        <f>IF('様式A-7-3'!H14="","",'様式A-7-3'!H14)</f>
        <v/>
      </c>
      <c r="I14" s="398" t="str">
        <f>IF('様式A-7-3'!I14="","",'様式A-7-3'!I14)</f>
        <v/>
      </c>
      <c r="J14" s="398" t="str">
        <f>IF('様式A-7-3'!J14="","",'様式A-7-3'!J14)</f>
        <v/>
      </c>
      <c r="K14" s="398" t="str">
        <f>IF('様式A-7-3'!K14="","",'様式A-7-3'!K14)</f>
        <v/>
      </c>
      <c r="L14" s="398" t="str">
        <f>IF('様式A-7-3'!L14="","",'様式A-7-3'!L14)</f>
        <v/>
      </c>
      <c r="M14" s="398" t="str">
        <f>IF('様式A-7-3'!M14="","",'様式A-7-3'!M14)</f>
        <v/>
      </c>
      <c r="N14" s="398" t="str">
        <f>IF('様式A-7-3'!N14="","",'様式A-7-3'!N14)</f>
        <v/>
      </c>
      <c r="O14" s="398" t="str">
        <f>IF('様式A-7-3'!O14="","",'様式A-7-3'!O14)</f>
        <v/>
      </c>
      <c r="P14" s="398" t="str">
        <f>IF('様式A-7-3'!P14="","",'様式A-7-3'!P14)</f>
        <v/>
      </c>
      <c r="Q14" s="398" t="str">
        <f>IF('様式A-7-3'!Q14="","",'様式A-7-3'!Q14)</f>
        <v/>
      </c>
      <c r="R14" s="398" t="str">
        <f>IF('様式A-7-3'!R14="","",'様式A-7-3'!R14)</f>
        <v/>
      </c>
      <c r="S14" s="52" t="str">
        <f ca="1">IF('様式A-7-3'!S14="","","【"&amp;ROUND(IFERROR(IF(ABS('様式A-7-3'!S14)&gt;=10,IF('様式A-7-3'!S14&gt;=0,'様式A-7-3'!S14*RANDBETWEEN(80,90)*0.01,'様式A-7-3'!S14*RANDBETWEEN(110,120)*0.01),'様式A-7-3'!S14-RANDBETWEEN(1,3)),0),0)&amp;"～"&amp;ROUND(IFERROR(IF(ABS('様式A-7-3'!S14)&gt;=10,IF('様式A-7-3'!S14&gt;=0,'様式A-7-3'!S14*RANDBETWEEN(110,120)*0.01,'様式A-7-3'!S14*RANDBETWEEN(80,90)*0.01),'様式A-7-3'!S14+RANDBETWEEN(1,3)),0),0)&amp;"】")</f>
        <v/>
      </c>
      <c r="T14" s="52" t="str">
        <f>IF('様式A-7-3'!T14="","",'様式A-7-3'!T14)</f>
        <v/>
      </c>
      <c r="U14" s="238" t="str">
        <f ca="1">IF('様式A-7-3'!U14="","","【"&amp;ROUND(IFERROR(IF(ABS('様式A-7-3'!U14)&gt;=10,IF('様式A-7-3'!U14&gt;=0,'様式A-7-3'!U14*RANDBETWEEN(80,90)*0.01,'様式A-7-3'!U14*RANDBETWEEN(110,120)*0.01),'様式A-7-3'!U14-RANDBETWEEN(1,3)),0),0)&amp;"～"&amp;ROUND(IFERROR(IF(ABS('様式A-7-3'!U14)&gt;=10,IF('様式A-7-3'!U14&gt;=0,'様式A-7-3'!U14*RANDBETWEEN(110,120)*0.01,'様式A-7-3'!U14*RANDBETWEEN(80,90)*0.01),'様式A-7-3'!U14+RANDBETWEEN(1,3)),0),0)&amp;"】")</f>
        <v/>
      </c>
      <c r="V14" s="335" t="str">
        <f ca="1">IF('様式A-7-3'!V14="","","【"&amp;ROUND(IFERROR(IF(ABS('様式A-7-3'!V14)&gt;=10,IF('様式A-7-3'!V14&gt;=0,'様式A-7-3'!V14*RANDBETWEEN(80,90)*0.01,'様式A-7-3'!V14*RANDBETWEEN(110,120)*0.01),'様式A-7-3'!V14-RANDBETWEEN(1,3)),0),0)&amp;"～"&amp;ROUND(IFERROR(IF(ABS('様式A-7-3'!V14)&gt;=10,IF('様式A-7-3'!V14&gt;=0,'様式A-7-3'!V14*RANDBETWEEN(110,120)*0.01,'様式A-7-3'!V14*RANDBETWEEN(80,90)*0.01),'様式A-7-3'!V14+RANDBETWEEN(1,3)),0),0)&amp;"】")</f>
        <v/>
      </c>
      <c r="AA14" s="1"/>
      <c r="AB14" s="1"/>
      <c r="AC14" s="1"/>
    </row>
    <row r="15" spans="1:35" ht="26.65" customHeight="1">
      <c r="B15" s="234">
        <v>6</v>
      </c>
      <c r="C15" s="485" t="str">
        <f>IF('様式A-7-3'!C15="","",'様式A-7-3'!C15)</f>
        <v/>
      </c>
      <c r="D15" s="56" t="str">
        <f>IF('様式A-7-3'!D15="","",'様式A-7-3'!D15)</f>
        <v/>
      </c>
      <c r="E15" s="485" t="str">
        <f>IF('様式A-7-3'!E15="","",'様式A-7-3'!E15)</f>
        <v/>
      </c>
      <c r="F15" s="485" t="str">
        <f>IF('様式A-7-3'!F15="","",'様式A-7-3'!F15)</f>
        <v/>
      </c>
      <c r="G15" s="398" t="str">
        <f>IF('様式A-7-3'!G15="","",'様式A-7-3'!G15)</f>
        <v/>
      </c>
      <c r="H15" s="398" t="str">
        <f>IF('様式A-7-3'!H15="","",'様式A-7-3'!H15)</f>
        <v/>
      </c>
      <c r="I15" s="398" t="str">
        <f>IF('様式A-7-3'!I15="","",'様式A-7-3'!I15)</f>
        <v/>
      </c>
      <c r="J15" s="398" t="str">
        <f>IF('様式A-7-3'!J15="","",'様式A-7-3'!J15)</f>
        <v/>
      </c>
      <c r="K15" s="398" t="str">
        <f>IF('様式A-7-3'!K15="","",'様式A-7-3'!K15)</f>
        <v/>
      </c>
      <c r="L15" s="398" t="str">
        <f>IF('様式A-7-3'!L15="","",'様式A-7-3'!L15)</f>
        <v/>
      </c>
      <c r="M15" s="398" t="str">
        <f>IF('様式A-7-3'!M15="","",'様式A-7-3'!M15)</f>
        <v/>
      </c>
      <c r="N15" s="398" t="str">
        <f>IF('様式A-7-3'!N15="","",'様式A-7-3'!N15)</f>
        <v/>
      </c>
      <c r="O15" s="398" t="str">
        <f>IF('様式A-7-3'!O15="","",'様式A-7-3'!O15)</f>
        <v/>
      </c>
      <c r="P15" s="398" t="str">
        <f>IF('様式A-7-3'!P15="","",'様式A-7-3'!P15)</f>
        <v/>
      </c>
      <c r="Q15" s="398" t="str">
        <f>IF('様式A-7-3'!Q15="","",'様式A-7-3'!Q15)</f>
        <v/>
      </c>
      <c r="R15" s="398" t="str">
        <f>IF('様式A-7-3'!R15="","",'様式A-7-3'!R15)</f>
        <v/>
      </c>
      <c r="S15" s="52" t="str">
        <f ca="1">IF('様式A-7-3'!S15="","","【"&amp;ROUND(IFERROR(IF(ABS('様式A-7-3'!S15)&gt;=10,IF('様式A-7-3'!S15&gt;=0,'様式A-7-3'!S15*RANDBETWEEN(80,90)*0.01,'様式A-7-3'!S15*RANDBETWEEN(110,120)*0.01),'様式A-7-3'!S15-RANDBETWEEN(1,3)),0),0)&amp;"～"&amp;ROUND(IFERROR(IF(ABS('様式A-7-3'!S15)&gt;=10,IF('様式A-7-3'!S15&gt;=0,'様式A-7-3'!S15*RANDBETWEEN(110,120)*0.01,'様式A-7-3'!S15*RANDBETWEEN(80,90)*0.01),'様式A-7-3'!S15+RANDBETWEEN(1,3)),0),0)&amp;"】")</f>
        <v/>
      </c>
      <c r="T15" s="52" t="str">
        <f>IF('様式A-7-3'!T15="","",'様式A-7-3'!T15)</f>
        <v/>
      </c>
      <c r="U15" s="238" t="str">
        <f ca="1">IF('様式A-7-3'!U15="","","【"&amp;ROUND(IFERROR(IF(ABS('様式A-7-3'!U15)&gt;=10,IF('様式A-7-3'!U15&gt;=0,'様式A-7-3'!U15*RANDBETWEEN(80,90)*0.01,'様式A-7-3'!U15*RANDBETWEEN(110,120)*0.01),'様式A-7-3'!U15-RANDBETWEEN(1,3)),0),0)&amp;"～"&amp;ROUND(IFERROR(IF(ABS('様式A-7-3'!U15)&gt;=10,IF('様式A-7-3'!U15&gt;=0,'様式A-7-3'!U15*RANDBETWEEN(110,120)*0.01,'様式A-7-3'!U15*RANDBETWEEN(80,90)*0.01),'様式A-7-3'!U15+RANDBETWEEN(1,3)),0),0)&amp;"】")</f>
        <v/>
      </c>
      <c r="V15" s="335" t="str">
        <f ca="1">IF('様式A-7-3'!V15="","","【"&amp;ROUND(IFERROR(IF(ABS('様式A-7-3'!V15)&gt;=10,IF('様式A-7-3'!V15&gt;=0,'様式A-7-3'!V15*RANDBETWEEN(80,90)*0.01,'様式A-7-3'!V15*RANDBETWEEN(110,120)*0.01),'様式A-7-3'!V15-RANDBETWEEN(1,3)),0),0)&amp;"～"&amp;ROUND(IFERROR(IF(ABS('様式A-7-3'!V15)&gt;=10,IF('様式A-7-3'!V15&gt;=0,'様式A-7-3'!V15*RANDBETWEEN(110,120)*0.01,'様式A-7-3'!V15*RANDBETWEEN(80,90)*0.01),'様式A-7-3'!V15+RANDBETWEEN(1,3)),0),0)&amp;"】")</f>
        <v/>
      </c>
      <c r="AA15" s="1"/>
      <c r="AB15" s="1"/>
      <c r="AC15" s="1"/>
    </row>
    <row r="16" spans="1:35" ht="26.65" customHeight="1">
      <c r="B16" s="234">
        <v>7</v>
      </c>
      <c r="C16" s="485" t="str">
        <f>IF('様式A-7-3'!C16="","",'様式A-7-3'!C16)</f>
        <v/>
      </c>
      <c r="D16" s="56" t="str">
        <f>IF('様式A-7-3'!D16="","",'様式A-7-3'!D16)</f>
        <v/>
      </c>
      <c r="E16" s="485" t="str">
        <f>IF('様式A-7-3'!E16="","",'様式A-7-3'!E16)</f>
        <v/>
      </c>
      <c r="F16" s="485" t="str">
        <f>IF('様式A-7-3'!F16="","",'様式A-7-3'!F16)</f>
        <v/>
      </c>
      <c r="G16" s="398" t="str">
        <f>IF('様式A-7-3'!G16="","",'様式A-7-3'!G16)</f>
        <v/>
      </c>
      <c r="H16" s="398" t="str">
        <f>IF('様式A-7-3'!H16="","",'様式A-7-3'!H16)</f>
        <v/>
      </c>
      <c r="I16" s="398" t="str">
        <f>IF('様式A-7-3'!I16="","",'様式A-7-3'!I16)</f>
        <v/>
      </c>
      <c r="J16" s="398" t="str">
        <f>IF('様式A-7-3'!J16="","",'様式A-7-3'!J16)</f>
        <v/>
      </c>
      <c r="K16" s="398" t="str">
        <f>IF('様式A-7-3'!K16="","",'様式A-7-3'!K16)</f>
        <v/>
      </c>
      <c r="L16" s="398" t="str">
        <f>IF('様式A-7-3'!L16="","",'様式A-7-3'!L16)</f>
        <v/>
      </c>
      <c r="M16" s="398" t="str">
        <f>IF('様式A-7-3'!M16="","",'様式A-7-3'!M16)</f>
        <v/>
      </c>
      <c r="N16" s="398" t="str">
        <f>IF('様式A-7-3'!N16="","",'様式A-7-3'!N16)</f>
        <v/>
      </c>
      <c r="O16" s="398" t="str">
        <f>IF('様式A-7-3'!O16="","",'様式A-7-3'!O16)</f>
        <v/>
      </c>
      <c r="P16" s="398" t="str">
        <f>IF('様式A-7-3'!P16="","",'様式A-7-3'!P16)</f>
        <v/>
      </c>
      <c r="Q16" s="398" t="str">
        <f>IF('様式A-7-3'!Q16="","",'様式A-7-3'!Q16)</f>
        <v/>
      </c>
      <c r="R16" s="398" t="str">
        <f>IF('様式A-7-3'!R16="","",'様式A-7-3'!R16)</f>
        <v/>
      </c>
      <c r="S16" s="52" t="str">
        <f ca="1">IF('様式A-7-3'!S16="","","【"&amp;ROUND(IFERROR(IF(ABS('様式A-7-3'!S16)&gt;=10,IF('様式A-7-3'!S16&gt;=0,'様式A-7-3'!S16*RANDBETWEEN(80,90)*0.01,'様式A-7-3'!S16*RANDBETWEEN(110,120)*0.01),'様式A-7-3'!S16-RANDBETWEEN(1,3)),0),0)&amp;"～"&amp;ROUND(IFERROR(IF(ABS('様式A-7-3'!S16)&gt;=10,IF('様式A-7-3'!S16&gt;=0,'様式A-7-3'!S16*RANDBETWEEN(110,120)*0.01,'様式A-7-3'!S16*RANDBETWEEN(80,90)*0.01),'様式A-7-3'!S16+RANDBETWEEN(1,3)),0),0)&amp;"】")</f>
        <v/>
      </c>
      <c r="T16" s="52" t="str">
        <f>IF('様式A-7-3'!T16="","",'様式A-7-3'!T16)</f>
        <v/>
      </c>
      <c r="U16" s="238" t="str">
        <f ca="1">IF('様式A-7-3'!U16="","","【"&amp;ROUND(IFERROR(IF(ABS('様式A-7-3'!U16)&gt;=10,IF('様式A-7-3'!U16&gt;=0,'様式A-7-3'!U16*RANDBETWEEN(80,90)*0.01,'様式A-7-3'!U16*RANDBETWEEN(110,120)*0.01),'様式A-7-3'!U16-RANDBETWEEN(1,3)),0),0)&amp;"～"&amp;ROUND(IFERROR(IF(ABS('様式A-7-3'!U16)&gt;=10,IF('様式A-7-3'!U16&gt;=0,'様式A-7-3'!U16*RANDBETWEEN(110,120)*0.01,'様式A-7-3'!U16*RANDBETWEEN(80,90)*0.01),'様式A-7-3'!U16+RANDBETWEEN(1,3)),0),0)&amp;"】")</f>
        <v/>
      </c>
      <c r="V16" s="335" t="str">
        <f ca="1">IF('様式A-7-3'!V16="","","【"&amp;ROUND(IFERROR(IF(ABS('様式A-7-3'!V16)&gt;=10,IF('様式A-7-3'!V16&gt;=0,'様式A-7-3'!V16*RANDBETWEEN(80,90)*0.01,'様式A-7-3'!V16*RANDBETWEEN(110,120)*0.01),'様式A-7-3'!V16-RANDBETWEEN(1,3)),0),0)&amp;"～"&amp;ROUND(IFERROR(IF(ABS('様式A-7-3'!V16)&gt;=10,IF('様式A-7-3'!V16&gt;=0,'様式A-7-3'!V16*RANDBETWEEN(110,120)*0.01,'様式A-7-3'!V16*RANDBETWEEN(80,90)*0.01),'様式A-7-3'!V16+RANDBETWEEN(1,3)),0),0)&amp;"】")</f>
        <v/>
      </c>
      <c r="AA16" s="1"/>
      <c r="AB16" s="1"/>
      <c r="AC16" s="1"/>
    </row>
    <row r="17" spans="2:29" ht="26.65" customHeight="1">
      <c r="B17" s="234">
        <v>8</v>
      </c>
      <c r="C17" s="485" t="str">
        <f>IF('様式A-7-3'!C17="","",'様式A-7-3'!C17)</f>
        <v/>
      </c>
      <c r="D17" s="56" t="str">
        <f>IF('様式A-7-3'!D17="","",'様式A-7-3'!D17)</f>
        <v/>
      </c>
      <c r="E17" s="485" t="str">
        <f>IF('様式A-7-3'!E17="","",'様式A-7-3'!E17)</f>
        <v/>
      </c>
      <c r="F17" s="485" t="str">
        <f>IF('様式A-7-3'!F17="","",'様式A-7-3'!F17)</f>
        <v/>
      </c>
      <c r="G17" s="398" t="str">
        <f>IF('様式A-7-3'!G17="","",'様式A-7-3'!G17)</f>
        <v/>
      </c>
      <c r="H17" s="398" t="str">
        <f>IF('様式A-7-3'!H17="","",'様式A-7-3'!H17)</f>
        <v/>
      </c>
      <c r="I17" s="398" t="str">
        <f>IF('様式A-7-3'!I17="","",'様式A-7-3'!I17)</f>
        <v/>
      </c>
      <c r="J17" s="398" t="str">
        <f>IF('様式A-7-3'!J17="","",'様式A-7-3'!J17)</f>
        <v/>
      </c>
      <c r="K17" s="398" t="str">
        <f>IF('様式A-7-3'!K17="","",'様式A-7-3'!K17)</f>
        <v/>
      </c>
      <c r="L17" s="398" t="str">
        <f>IF('様式A-7-3'!L17="","",'様式A-7-3'!L17)</f>
        <v/>
      </c>
      <c r="M17" s="398" t="str">
        <f>IF('様式A-7-3'!M17="","",'様式A-7-3'!M17)</f>
        <v/>
      </c>
      <c r="N17" s="398" t="str">
        <f>IF('様式A-7-3'!N17="","",'様式A-7-3'!N17)</f>
        <v/>
      </c>
      <c r="O17" s="398" t="str">
        <f>IF('様式A-7-3'!O17="","",'様式A-7-3'!O17)</f>
        <v/>
      </c>
      <c r="P17" s="398" t="str">
        <f>IF('様式A-7-3'!P17="","",'様式A-7-3'!P17)</f>
        <v/>
      </c>
      <c r="Q17" s="398" t="str">
        <f>IF('様式A-7-3'!Q17="","",'様式A-7-3'!Q17)</f>
        <v/>
      </c>
      <c r="R17" s="398" t="str">
        <f>IF('様式A-7-3'!R17="","",'様式A-7-3'!R17)</f>
        <v/>
      </c>
      <c r="S17" s="52" t="str">
        <f ca="1">IF('様式A-7-3'!S17="","","【"&amp;ROUND(IFERROR(IF(ABS('様式A-7-3'!S17)&gt;=10,IF('様式A-7-3'!S17&gt;=0,'様式A-7-3'!S17*RANDBETWEEN(80,90)*0.01,'様式A-7-3'!S17*RANDBETWEEN(110,120)*0.01),'様式A-7-3'!S17-RANDBETWEEN(1,3)),0),0)&amp;"～"&amp;ROUND(IFERROR(IF(ABS('様式A-7-3'!S17)&gt;=10,IF('様式A-7-3'!S17&gt;=0,'様式A-7-3'!S17*RANDBETWEEN(110,120)*0.01,'様式A-7-3'!S17*RANDBETWEEN(80,90)*0.01),'様式A-7-3'!S17+RANDBETWEEN(1,3)),0),0)&amp;"】")</f>
        <v/>
      </c>
      <c r="T17" s="52" t="str">
        <f>IF('様式A-7-3'!T17="","",'様式A-7-3'!T17)</f>
        <v/>
      </c>
      <c r="U17" s="238" t="str">
        <f ca="1">IF('様式A-7-3'!U17="","","【"&amp;ROUND(IFERROR(IF(ABS('様式A-7-3'!U17)&gt;=10,IF('様式A-7-3'!U17&gt;=0,'様式A-7-3'!U17*RANDBETWEEN(80,90)*0.01,'様式A-7-3'!U17*RANDBETWEEN(110,120)*0.01),'様式A-7-3'!U17-RANDBETWEEN(1,3)),0),0)&amp;"～"&amp;ROUND(IFERROR(IF(ABS('様式A-7-3'!U17)&gt;=10,IF('様式A-7-3'!U17&gt;=0,'様式A-7-3'!U17*RANDBETWEEN(110,120)*0.01,'様式A-7-3'!U17*RANDBETWEEN(80,90)*0.01),'様式A-7-3'!U17+RANDBETWEEN(1,3)),0),0)&amp;"】")</f>
        <v/>
      </c>
      <c r="V17" s="335" t="str">
        <f ca="1">IF('様式A-7-3'!V17="","","【"&amp;ROUND(IFERROR(IF(ABS('様式A-7-3'!V17)&gt;=10,IF('様式A-7-3'!V17&gt;=0,'様式A-7-3'!V17*RANDBETWEEN(80,90)*0.01,'様式A-7-3'!V17*RANDBETWEEN(110,120)*0.01),'様式A-7-3'!V17-RANDBETWEEN(1,3)),0),0)&amp;"～"&amp;ROUND(IFERROR(IF(ABS('様式A-7-3'!V17)&gt;=10,IF('様式A-7-3'!V17&gt;=0,'様式A-7-3'!V17*RANDBETWEEN(110,120)*0.01,'様式A-7-3'!V17*RANDBETWEEN(80,90)*0.01),'様式A-7-3'!V17+RANDBETWEEN(1,3)),0),0)&amp;"】")</f>
        <v/>
      </c>
      <c r="AA17" s="1"/>
      <c r="AB17" s="1"/>
      <c r="AC17" s="1"/>
    </row>
    <row r="18" spans="2:29" ht="26.65" customHeight="1">
      <c r="B18" s="234">
        <v>9</v>
      </c>
      <c r="C18" s="485" t="str">
        <f>IF('様式A-7-3'!C18="","",'様式A-7-3'!C18)</f>
        <v/>
      </c>
      <c r="D18" s="56" t="str">
        <f>IF('様式A-7-3'!D18="","",'様式A-7-3'!D18)</f>
        <v/>
      </c>
      <c r="E18" s="485" t="str">
        <f>IF('様式A-7-3'!E18="","",'様式A-7-3'!E18)</f>
        <v/>
      </c>
      <c r="F18" s="485" t="str">
        <f>IF('様式A-7-3'!F18="","",'様式A-7-3'!F18)</f>
        <v/>
      </c>
      <c r="G18" s="398" t="str">
        <f>IF('様式A-7-3'!G18="","",'様式A-7-3'!G18)</f>
        <v/>
      </c>
      <c r="H18" s="398" t="str">
        <f>IF('様式A-7-3'!H18="","",'様式A-7-3'!H18)</f>
        <v/>
      </c>
      <c r="I18" s="398" t="str">
        <f>IF('様式A-7-3'!I18="","",'様式A-7-3'!I18)</f>
        <v/>
      </c>
      <c r="J18" s="398" t="str">
        <f>IF('様式A-7-3'!J18="","",'様式A-7-3'!J18)</f>
        <v/>
      </c>
      <c r="K18" s="398" t="str">
        <f>IF('様式A-7-3'!K18="","",'様式A-7-3'!K18)</f>
        <v/>
      </c>
      <c r="L18" s="398" t="str">
        <f>IF('様式A-7-3'!L18="","",'様式A-7-3'!L18)</f>
        <v/>
      </c>
      <c r="M18" s="398" t="str">
        <f>IF('様式A-7-3'!M18="","",'様式A-7-3'!M18)</f>
        <v/>
      </c>
      <c r="N18" s="398" t="str">
        <f>IF('様式A-7-3'!N18="","",'様式A-7-3'!N18)</f>
        <v/>
      </c>
      <c r="O18" s="398" t="str">
        <f>IF('様式A-7-3'!O18="","",'様式A-7-3'!O18)</f>
        <v/>
      </c>
      <c r="P18" s="398" t="str">
        <f>IF('様式A-7-3'!P18="","",'様式A-7-3'!P18)</f>
        <v/>
      </c>
      <c r="Q18" s="398" t="str">
        <f>IF('様式A-7-3'!Q18="","",'様式A-7-3'!Q18)</f>
        <v/>
      </c>
      <c r="R18" s="398" t="str">
        <f>IF('様式A-7-3'!R18="","",'様式A-7-3'!R18)</f>
        <v/>
      </c>
      <c r="S18" s="52" t="str">
        <f ca="1">IF('様式A-7-3'!S18="","","【"&amp;ROUND(IFERROR(IF(ABS('様式A-7-3'!S18)&gt;=10,IF('様式A-7-3'!S18&gt;=0,'様式A-7-3'!S18*RANDBETWEEN(80,90)*0.01,'様式A-7-3'!S18*RANDBETWEEN(110,120)*0.01),'様式A-7-3'!S18-RANDBETWEEN(1,3)),0),0)&amp;"～"&amp;ROUND(IFERROR(IF(ABS('様式A-7-3'!S18)&gt;=10,IF('様式A-7-3'!S18&gt;=0,'様式A-7-3'!S18*RANDBETWEEN(110,120)*0.01,'様式A-7-3'!S18*RANDBETWEEN(80,90)*0.01),'様式A-7-3'!S18+RANDBETWEEN(1,3)),0),0)&amp;"】")</f>
        <v/>
      </c>
      <c r="T18" s="52" t="str">
        <f>IF('様式A-7-3'!T18="","",'様式A-7-3'!T18)</f>
        <v/>
      </c>
      <c r="U18" s="238" t="str">
        <f ca="1">IF('様式A-7-3'!U18="","","【"&amp;ROUND(IFERROR(IF(ABS('様式A-7-3'!U18)&gt;=10,IF('様式A-7-3'!U18&gt;=0,'様式A-7-3'!U18*RANDBETWEEN(80,90)*0.01,'様式A-7-3'!U18*RANDBETWEEN(110,120)*0.01),'様式A-7-3'!U18-RANDBETWEEN(1,3)),0),0)&amp;"～"&amp;ROUND(IFERROR(IF(ABS('様式A-7-3'!U18)&gt;=10,IF('様式A-7-3'!U18&gt;=0,'様式A-7-3'!U18*RANDBETWEEN(110,120)*0.01,'様式A-7-3'!U18*RANDBETWEEN(80,90)*0.01),'様式A-7-3'!U18+RANDBETWEEN(1,3)),0),0)&amp;"】")</f>
        <v/>
      </c>
      <c r="V18" s="335" t="str">
        <f ca="1">IF('様式A-7-3'!V18="","","【"&amp;ROUND(IFERROR(IF(ABS('様式A-7-3'!V18)&gt;=10,IF('様式A-7-3'!V18&gt;=0,'様式A-7-3'!V18*RANDBETWEEN(80,90)*0.01,'様式A-7-3'!V18*RANDBETWEEN(110,120)*0.01),'様式A-7-3'!V18-RANDBETWEEN(1,3)),0),0)&amp;"～"&amp;ROUND(IFERROR(IF(ABS('様式A-7-3'!V18)&gt;=10,IF('様式A-7-3'!V18&gt;=0,'様式A-7-3'!V18*RANDBETWEEN(110,120)*0.01,'様式A-7-3'!V18*RANDBETWEEN(80,90)*0.01),'様式A-7-3'!V18+RANDBETWEEN(1,3)),0),0)&amp;"】")</f>
        <v/>
      </c>
      <c r="AA18" s="1"/>
      <c r="AB18" s="1"/>
      <c r="AC18" s="1"/>
    </row>
    <row r="19" spans="2:29" ht="26.65" customHeight="1">
      <c r="B19" s="234">
        <v>10</v>
      </c>
      <c r="C19" s="485" t="str">
        <f>IF('様式A-7-3'!C19="","",'様式A-7-3'!C19)</f>
        <v/>
      </c>
      <c r="D19" s="56" t="str">
        <f>IF('様式A-7-3'!D19="","",'様式A-7-3'!D19)</f>
        <v/>
      </c>
      <c r="E19" s="485" t="str">
        <f>IF('様式A-7-3'!E19="","",'様式A-7-3'!E19)</f>
        <v/>
      </c>
      <c r="F19" s="485" t="str">
        <f>IF('様式A-7-3'!F19="","",'様式A-7-3'!F19)</f>
        <v/>
      </c>
      <c r="G19" s="398" t="str">
        <f>IF('様式A-7-3'!G19="","",'様式A-7-3'!G19)</f>
        <v/>
      </c>
      <c r="H19" s="398" t="str">
        <f>IF('様式A-7-3'!H19="","",'様式A-7-3'!H19)</f>
        <v/>
      </c>
      <c r="I19" s="398" t="str">
        <f>IF('様式A-7-3'!I19="","",'様式A-7-3'!I19)</f>
        <v/>
      </c>
      <c r="J19" s="398" t="str">
        <f>IF('様式A-7-3'!J19="","",'様式A-7-3'!J19)</f>
        <v/>
      </c>
      <c r="K19" s="398" t="str">
        <f>IF('様式A-7-3'!K19="","",'様式A-7-3'!K19)</f>
        <v/>
      </c>
      <c r="L19" s="398" t="str">
        <f>IF('様式A-7-3'!L19="","",'様式A-7-3'!L19)</f>
        <v/>
      </c>
      <c r="M19" s="398" t="str">
        <f>IF('様式A-7-3'!M19="","",'様式A-7-3'!M19)</f>
        <v/>
      </c>
      <c r="N19" s="398" t="str">
        <f>IF('様式A-7-3'!N19="","",'様式A-7-3'!N19)</f>
        <v/>
      </c>
      <c r="O19" s="398" t="str">
        <f>IF('様式A-7-3'!O19="","",'様式A-7-3'!O19)</f>
        <v/>
      </c>
      <c r="P19" s="398" t="str">
        <f>IF('様式A-7-3'!P19="","",'様式A-7-3'!P19)</f>
        <v/>
      </c>
      <c r="Q19" s="398" t="str">
        <f>IF('様式A-7-3'!Q19="","",'様式A-7-3'!Q19)</f>
        <v/>
      </c>
      <c r="R19" s="398" t="str">
        <f>IF('様式A-7-3'!R19="","",'様式A-7-3'!R19)</f>
        <v/>
      </c>
      <c r="S19" s="52" t="str">
        <f ca="1">IF('様式A-7-3'!S19="","","【"&amp;ROUND(IFERROR(IF(ABS('様式A-7-3'!S19)&gt;=10,IF('様式A-7-3'!S19&gt;=0,'様式A-7-3'!S19*RANDBETWEEN(80,90)*0.01,'様式A-7-3'!S19*RANDBETWEEN(110,120)*0.01),'様式A-7-3'!S19-RANDBETWEEN(1,3)),0),0)&amp;"～"&amp;ROUND(IFERROR(IF(ABS('様式A-7-3'!S19)&gt;=10,IF('様式A-7-3'!S19&gt;=0,'様式A-7-3'!S19*RANDBETWEEN(110,120)*0.01,'様式A-7-3'!S19*RANDBETWEEN(80,90)*0.01),'様式A-7-3'!S19+RANDBETWEEN(1,3)),0),0)&amp;"】")</f>
        <v/>
      </c>
      <c r="T19" s="52" t="str">
        <f>IF('様式A-7-3'!T19="","",'様式A-7-3'!T19)</f>
        <v/>
      </c>
      <c r="U19" s="238" t="str">
        <f ca="1">IF('様式A-7-3'!U19="","","【"&amp;ROUND(IFERROR(IF(ABS('様式A-7-3'!U19)&gt;=10,IF('様式A-7-3'!U19&gt;=0,'様式A-7-3'!U19*RANDBETWEEN(80,90)*0.01,'様式A-7-3'!U19*RANDBETWEEN(110,120)*0.01),'様式A-7-3'!U19-RANDBETWEEN(1,3)),0),0)&amp;"～"&amp;ROUND(IFERROR(IF(ABS('様式A-7-3'!U19)&gt;=10,IF('様式A-7-3'!U19&gt;=0,'様式A-7-3'!U19*RANDBETWEEN(110,120)*0.01,'様式A-7-3'!U19*RANDBETWEEN(80,90)*0.01),'様式A-7-3'!U19+RANDBETWEEN(1,3)),0),0)&amp;"】")</f>
        <v/>
      </c>
      <c r="V19" s="335" t="str">
        <f ca="1">IF('様式A-7-3'!V19="","","【"&amp;ROUND(IFERROR(IF(ABS('様式A-7-3'!V19)&gt;=10,IF('様式A-7-3'!V19&gt;=0,'様式A-7-3'!V19*RANDBETWEEN(80,90)*0.01,'様式A-7-3'!V19*RANDBETWEEN(110,120)*0.01),'様式A-7-3'!V19-RANDBETWEEN(1,3)),0),0)&amp;"～"&amp;ROUND(IFERROR(IF(ABS('様式A-7-3'!V19)&gt;=10,IF('様式A-7-3'!V19&gt;=0,'様式A-7-3'!V19*RANDBETWEEN(110,120)*0.01,'様式A-7-3'!V19*RANDBETWEEN(80,90)*0.01),'様式A-7-3'!V19+RANDBETWEEN(1,3)),0),0)&amp;"】")</f>
        <v/>
      </c>
      <c r="AA19" s="1"/>
      <c r="AB19" s="1"/>
      <c r="AC19" s="1"/>
    </row>
    <row r="20" spans="2:29" ht="26.65" customHeight="1">
      <c r="B20" s="234">
        <v>11</v>
      </c>
      <c r="C20" s="485" t="str">
        <f>IF('様式A-7-3'!C20="","",'様式A-7-3'!C20)</f>
        <v/>
      </c>
      <c r="D20" s="56" t="str">
        <f>IF('様式A-7-3'!D20="","",'様式A-7-3'!D20)</f>
        <v/>
      </c>
      <c r="E20" s="485" t="str">
        <f>IF('様式A-7-3'!E20="","",'様式A-7-3'!E20)</f>
        <v/>
      </c>
      <c r="F20" s="485" t="str">
        <f>IF('様式A-7-3'!F20="","",'様式A-7-3'!F20)</f>
        <v/>
      </c>
      <c r="G20" s="398" t="str">
        <f>IF('様式A-7-3'!G20="","",'様式A-7-3'!G20)</f>
        <v/>
      </c>
      <c r="H20" s="398" t="str">
        <f>IF('様式A-7-3'!H20="","",'様式A-7-3'!H20)</f>
        <v/>
      </c>
      <c r="I20" s="398" t="str">
        <f>IF('様式A-7-3'!I20="","",'様式A-7-3'!I20)</f>
        <v/>
      </c>
      <c r="J20" s="398" t="str">
        <f>IF('様式A-7-3'!J20="","",'様式A-7-3'!J20)</f>
        <v/>
      </c>
      <c r="K20" s="398" t="str">
        <f>IF('様式A-7-3'!K20="","",'様式A-7-3'!K20)</f>
        <v/>
      </c>
      <c r="L20" s="398" t="str">
        <f>IF('様式A-7-3'!L20="","",'様式A-7-3'!L20)</f>
        <v/>
      </c>
      <c r="M20" s="398" t="str">
        <f>IF('様式A-7-3'!M20="","",'様式A-7-3'!M20)</f>
        <v/>
      </c>
      <c r="N20" s="398" t="str">
        <f>IF('様式A-7-3'!N20="","",'様式A-7-3'!N20)</f>
        <v/>
      </c>
      <c r="O20" s="398" t="str">
        <f>IF('様式A-7-3'!O20="","",'様式A-7-3'!O20)</f>
        <v/>
      </c>
      <c r="P20" s="398" t="str">
        <f>IF('様式A-7-3'!P20="","",'様式A-7-3'!P20)</f>
        <v/>
      </c>
      <c r="Q20" s="398" t="str">
        <f>IF('様式A-7-3'!Q20="","",'様式A-7-3'!Q20)</f>
        <v/>
      </c>
      <c r="R20" s="398" t="str">
        <f>IF('様式A-7-3'!R20="","",'様式A-7-3'!R20)</f>
        <v/>
      </c>
      <c r="S20" s="52" t="str">
        <f ca="1">IF('様式A-7-3'!S20="","","【"&amp;ROUND(IFERROR(IF(ABS('様式A-7-3'!S20)&gt;=10,IF('様式A-7-3'!S20&gt;=0,'様式A-7-3'!S20*RANDBETWEEN(80,90)*0.01,'様式A-7-3'!S20*RANDBETWEEN(110,120)*0.01),'様式A-7-3'!S20-RANDBETWEEN(1,3)),0),0)&amp;"～"&amp;ROUND(IFERROR(IF(ABS('様式A-7-3'!S20)&gt;=10,IF('様式A-7-3'!S20&gt;=0,'様式A-7-3'!S20*RANDBETWEEN(110,120)*0.01,'様式A-7-3'!S20*RANDBETWEEN(80,90)*0.01),'様式A-7-3'!S20+RANDBETWEEN(1,3)),0),0)&amp;"】")</f>
        <v/>
      </c>
      <c r="T20" s="52" t="str">
        <f>IF('様式A-7-3'!T20="","",'様式A-7-3'!T20)</f>
        <v/>
      </c>
      <c r="U20" s="238" t="str">
        <f ca="1">IF('様式A-7-3'!U20="","","【"&amp;ROUND(IFERROR(IF(ABS('様式A-7-3'!U20)&gt;=10,IF('様式A-7-3'!U20&gt;=0,'様式A-7-3'!U20*RANDBETWEEN(80,90)*0.01,'様式A-7-3'!U20*RANDBETWEEN(110,120)*0.01),'様式A-7-3'!U20-RANDBETWEEN(1,3)),0),0)&amp;"～"&amp;ROUND(IFERROR(IF(ABS('様式A-7-3'!U20)&gt;=10,IF('様式A-7-3'!U20&gt;=0,'様式A-7-3'!U20*RANDBETWEEN(110,120)*0.01,'様式A-7-3'!U20*RANDBETWEEN(80,90)*0.01),'様式A-7-3'!U20+RANDBETWEEN(1,3)),0),0)&amp;"】")</f>
        <v/>
      </c>
      <c r="V20" s="335" t="str">
        <f ca="1">IF('様式A-7-3'!V20="","","【"&amp;ROUND(IFERROR(IF(ABS('様式A-7-3'!V20)&gt;=10,IF('様式A-7-3'!V20&gt;=0,'様式A-7-3'!V20*RANDBETWEEN(80,90)*0.01,'様式A-7-3'!V20*RANDBETWEEN(110,120)*0.01),'様式A-7-3'!V20-RANDBETWEEN(1,3)),0),0)&amp;"～"&amp;ROUND(IFERROR(IF(ABS('様式A-7-3'!V20)&gt;=10,IF('様式A-7-3'!V20&gt;=0,'様式A-7-3'!V20*RANDBETWEEN(110,120)*0.01,'様式A-7-3'!V20*RANDBETWEEN(80,90)*0.01),'様式A-7-3'!V20+RANDBETWEEN(1,3)),0),0)&amp;"】")</f>
        <v/>
      </c>
      <c r="AA20" s="1"/>
      <c r="AB20" s="1"/>
      <c r="AC20" s="1"/>
    </row>
    <row r="21" spans="2:29" ht="26.65" customHeight="1" thickBot="1">
      <c r="B21" s="235">
        <v>12</v>
      </c>
      <c r="C21" s="487" t="str">
        <f>IF('様式A-7-3'!C21="","",'様式A-7-3'!C21)</f>
        <v/>
      </c>
      <c r="D21" s="278" t="str">
        <f>IF('様式A-7-3'!D21="","",'様式A-7-3'!D21)</f>
        <v/>
      </c>
      <c r="E21" s="487" t="str">
        <f>IF('様式A-7-3'!E21="","",'様式A-7-3'!E21)</f>
        <v/>
      </c>
      <c r="F21" s="487" t="str">
        <f>IF('様式A-7-3'!F21="","",'様式A-7-3'!F21)</f>
        <v/>
      </c>
      <c r="G21" s="400" t="str">
        <f>IF('様式A-7-3'!G21="","",'様式A-7-3'!G21)</f>
        <v/>
      </c>
      <c r="H21" s="400" t="str">
        <f>IF('様式A-7-3'!H21="","",'様式A-7-3'!H21)</f>
        <v/>
      </c>
      <c r="I21" s="400" t="str">
        <f>IF('様式A-7-3'!I21="","",'様式A-7-3'!I21)</f>
        <v/>
      </c>
      <c r="J21" s="400" t="str">
        <f>IF('様式A-7-3'!J21="","",'様式A-7-3'!J21)</f>
        <v/>
      </c>
      <c r="K21" s="400" t="str">
        <f>IF('様式A-7-3'!K21="","",'様式A-7-3'!K21)</f>
        <v/>
      </c>
      <c r="L21" s="400" t="str">
        <f>IF('様式A-7-3'!L21="","",'様式A-7-3'!L21)</f>
        <v/>
      </c>
      <c r="M21" s="400" t="str">
        <f>IF('様式A-7-3'!M21="","",'様式A-7-3'!M21)</f>
        <v/>
      </c>
      <c r="N21" s="400" t="str">
        <f>IF('様式A-7-3'!N21="","",'様式A-7-3'!N21)</f>
        <v/>
      </c>
      <c r="O21" s="400" t="str">
        <f>IF('様式A-7-3'!O21="","",'様式A-7-3'!O21)</f>
        <v/>
      </c>
      <c r="P21" s="400" t="str">
        <f>IF('様式A-7-3'!P21="","",'様式A-7-3'!P21)</f>
        <v/>
      </c>
      <c r="Q21" s="400" t="str">
        <f>IF('様式A-7-3'!Q21="","",'様式A-7-3'!Q21)</f>
        <v/>
      </c>
      <c r="R21" s="400" t="str">
        <f>IF('様式A-7-3'!R21="","",'様式A-7-3'!R21)</f>
        <v/>
      </c>
      <c r="S21" s="53" t="str">
        <f ca="1">IF('様式A-7-3'!S21="","","【"&amp;ROUND(IFERROR(IF(ABS('様式A-7-3'!S21)&gt;=10,IF('様式A-7-3'!S21&gt;=0,'様式A-7-3'!S21*RANDBETWEEN(80,90)*0.01,'様式A-7-3'!S21*RANDBETWEEN(110,120)*0.01),'様式A-7-3'!S21-RANDBETWEEN(1,3)),0),0)&amp;"～"&amp;ROUND(IFERROR(IF(ABS('様式A-7-3'!S21)&gt;=10,IF('様式A-7-3'!S21&gt;=0,'様式A-7-3'!S21*RANDBETWEEN(110,120)*0.01,'様式A-7-3'!S21*RANDBETWEEN(80,90)*0.01),'様式A-7-3'!S21+RANDBETWEEN(1,3)),0),0)&amp;"】")</f>
        <v/>
      </c>
      <c r="T21" s="402" t="str">
        <f>IF('様式A-7-3'!T21="","",'様式A-7-3'!T21)</f>
        <v/>
      </c>
      <c r="U21" s="239" t="str">
        <f ca="1">IF('様式A-7-3'!U21="","","【"&amp;ROUND(IFERROR(IF(ABS('様式A-7-3'!U21)&gt;=10,IF('様式A-7-3'!U21&gt;=0,'様式A-7-3'!U21*RANDBETWEEN(80,90)*0.01,'様式A-7-3'!U21*RANDBETWEEN(110,120)*0.01),'様式A-7-3'!U21-RANDBETWEEN(1,3)),0),0)&amp;"～"&amp;ROUND(IFERROR(IF(ABS('様式A-7-3'!U21)&gt;=10,IF('様式A-7-3'!U21&gt;=0,'様式A-7-3'!U21*RANDBETWEEN(110,120)*0.01,'様式A-7-3'!U21*RANDBETWEEN(80,90)*0.01),'様式A-7-3'!U21+RANDBETWEEN(1,3)),0),0)&amp;"】")</f>
        <v/>
      </c>
      <c r="V21" s="336" t="str">
        <f ca="1">IF('様式A-7-3'!V21="","","【"&amp;ROUND(IFERROR(IF(ABS('様式A-7-3'!V21)&gt;=10,IF('様式A-7-3'!V21&gt;=0,'様式A-7-3'!V21*RANDBETWEEN(80,90)*0.01,'様式A-7-3'!V21*RANDBETWEEN(110,120)*0.01),'様式A-7-3'!V21-RANDBETWEEN(1,3)),0),0)&amp;"～"&amp;ROUND(IFERROR(IF(ABS('様式A-7-3'!V21)&gt;=10,IF('様式A-7-3'!V21&gt;=0,'様式A-7-3'!V21*RANDBETWEEN(110,120)*0.01,'様式A-7-3'!V21*RANDBETWEEN(80,90)*0.01),'様式A-7-3'!V21+RANDBETWEEN(1,3)),0),0)&amp;"】")</f>
        <v/>
      </c>
      <c r="AA21" s="1"/>
      <c r="AB21" s="1"/>
      <c r="AC21" s="1"/>
    </row>
    <row r="22" spans="2:29">
      <c r="B22" s="212"/>
      <c r="S22"/>
      <c r="T22"/>
      <c r="U22"/>
      <c r="V22"/>
      <c r="W22"/>
      <c r="X22"/>
      <c r="Y22"/>
      <c r="Z22"/>
      <c r="AA22"/>
      <c r="AB22" s="1"/>
    </row>
    <row r="23" spans="2:29">
      <c r="AB23" s="1"/>
    </row>
  </sheetData>
  <mergeCells count="5">
    <mergeCell ref="B4:C4"/>
    <mergeCell ref="D4:K4"/>
    <mergeCell ref="B6:V6"/>
    <mergeCell ref="W6:AE6"/>
    <mergeCell ref="AF6:AI6"/>
  </mergeCells>
  <phoneticPr fontId="10"/>
  <dataValidations count="3">
    <dataValidation type="list" allowBlank="1" showInputMessage="1" showErrorMessage="1" sqref="Y22 S22:T22 AA22" xr:uid="{404D6411-DEED-463B-B6AB-DB8F5AE69932}">
      <formula1>#REF!</formula1>
    </dataValidation>
    <dataValidation type="list" allowBlank="1" showInputMessage="1" showErrorMessage="1" sqref="W22" xr:uid="{7F0C6CB7-AB8A-4297-AD89-6CCCFFE67C35}">
      <formula1>品種コード④</formula1>
    </dataValidation>
    <dataValidation type="list" allowBlank="1" showInputMessage="1" showErrorMessage="1" sqref="U22" xr:uid="{7D122E66-F271-4950-B7C6-8D3706BF4627}">
      <formula1>品種コード③</formula1>
    </dataValidation>
  </dataValidations>
  <printOptions horizontalCentered="1"/>
  <pageMargins left="0.19685039370078741" right="0.23622047244094491" top="0.74803149606299213" bottom="0.74803149606299213" header="0.31496062992125984" footer="0.31496062992125984"/>
  <pageSetup paperSize="9" scale="49" orientation="landscape" r:id="rId1"/>
  <headerFooter>
    <oddHeader xml:space="preserve">&amp;R&amp;U開示版・非開示版&amp;U
※上記いずれかに丸をつけてください。
</oddHead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pageSetUpPr fitToPage="1"/>
  </sheetPr>
  <dimension ref="B1:S22"/>
  <sheetViews>
    <sheetView showGridLines="0" view="pageBreakPreview" zoomScale="85" zoomScaleNormal="100" zoomScaleSheetLayoutView="85" workbookViewId="0">
      <selection activeCell="J13" sqref="J13"/>
    </sheetView>
  </sheetViews>
  <sheetFormatPr defaultColWidth="9" defaultRowHeight="13.5"/>
  <cols>
    <col min="1" max="1" width="1.875" style="68" customWidth="1"/>
    <col min="2" max="2" width="13.5" style="68" customWidth="1"/>
    <col min="3" max="18" width="11.875" style="68" customWidth="1"/>
    <col min="19" max="19" width="1.25" style="68" customWidth="1"/>
    <col min="20" max="16384" width="9" style="68"/>
  </cols>
  <sheetData>
    <row r="1" spans="2:19" s="1" customFormat="1" ht="25.5" customHeight="1">
      <c r="B1" s="215" t="str">
        <f>コード!$A$1</f>
        <v>溶融亜鉛めっき鋼帯及び鋼板（海外供給者）</v>
      </c>
    </row>
    <row r="2" spans="2:19" s="64" customFormat="1" ht="14.25">
      <c r="B2" s="694" t="s">
        <v>653</v>
      </c>
      <c r="C2" s="695"/>
      <c r="D2" s="695"/>
      <c r="E2" s="695"/>
      <c r="F2" s="695"/>
      <c r="G2" s="695"/>
      <c r="H2" s="695"/>
      <c r="I2" s="695"/>
      <c r="J2" s="695"/>
      <c r="K2" s="695"/>
      <c r="L2" s="695"/>
      <c r="M2" s="695"/>
      <c r="S2" s="179"/>
    </row>
    <row r="3" spans="2:19" s="64" customFormat="1" ht="7.5" customHeight="1" thickBot="1"/>
    <row r="4" spans="2:19" s="65" customFormat="1" ht="17.25" customHeight="1" thickBot="1">
      <c r="B4" s="1033" t="s">
        <v>279</v>
      </c>
      <c r="C4" s="1034"/>
      <c r="D4" s="1035"/>
      <c r="E4" s="1075" t="str">
        <f>IF(様式一覧表!D5="","",様式一覧表!D5)</f>
        <v/>
      </c>
      <c r="F4" s="1076"/>
      <c r="G4" s="1076"/>
      <c r="H4" s="1077"/>
      <c r="I4" s="66"/>
      <c r="J4" s="66"/>
      <c r="K4" s="66"/>
      <c r="L4" s="67"/>
      <c r="O4" s="67"/>
      <c r="Q4" s="67"/>
    </row>
    <row r="5" spans="2:19" s="64" customFormat="1" ht="27.95" customHeight="1" thickBot="1">
      <c r="B5" s="696" t="s">
        <v>654</v>
      </c>
      <c r="C5" s="695"/>
      <c r="D5" s="695"/>
      <c r="E5" s="695"/>
      <c r="F5" s="695"/>
      <c r="G5" s="695"/>
      <c r="H5" s="695"/>
      <c r="I5" s="695"/>
      <c r="J5" s="695"/>
      <c r="K5" s="695"/>
    </row>
    <row r="6" spans="2:19" ht="15" customHeight="1">
      <c r="B6" s="390"/>
      <c r="C6" s="1080" t="s">
        <v>337</v>
      </c>
      <c r="D6" s="1078"/>
      <c r="E6" s="1078"/>
      <c r="F6" s="1078"/>
      <c r="G6" s="1081" t="s">
        <v>338</v>
      </c>
      <c r="H6" s="1078"/>
      <c r="I6" s="1078"/>
      <c r="J6" s="1078"/>
      <c r="K6" s="1081" t="s">
        <v>339</v>
      </c>
      <c r="L6" s="1078"/>
      <c r="M6" s="1078"/>
      <c r="N6" s="1078"/>
      <c r="O6" s="1082" t="s">
        <v>655</v>
      </c>
      <c r="P6" s="1082"/>
      <c r="Q6" s="1078" t="s">
        <v>77</v>
      </c>
      <c r="R6" s="1079"/>
    </row>
    <row r="7" spans="2:19" ht="15" customHeight="1">
      <c r="B7" s="521"/>
      <c r="C7" s="388" t="s">
        <v>340</v>
      </c>
      <c r="D7" s="368" t="s">
        <v>341</v>
      </c>
      <c r="E7" s="368" t="s">
        <v>342</v>
      </c>
      <c r="F7" s="368" t="s">
        <v>343</v>
      </c>
      <c r="G7" s="368" t="s">
        <v>340</v>
      </c>
      <c r="H7" s="368" t="s">
        <v>341</v>
      </c>
      <c r="I7" s="368" t="s">
        <v>342</v>
      </c>
      <c r="J7" s="368" t="s">
        <v>343</v>
      </c>
      <c r="K7" s="368" t="s">
        <v>340</v>
      </c>
      <c r="L7" s="368" t="s">
        <v>341</v>
      </c>
      <c r="M7" s="368" t="s">
        <v>342</v>
      </c>
      <c r="N7" s="368" t="s">
        <v>343</v>
      </c>
      <c r="O7" s="368" t="s">
        <v>341</v>
      </c>
      <c r="P7" s="368" t="s">
        <v>343</v>
      </c>
      <c r="Q7" s="368" t="s">
        <v>341</v>
      </c>
      <c r="R7" s="382" t="s">
        <v>343</v>
      </c>
    </row>
    <row r="8" spans="2:19" ht="15" customHeight="1" thickBot="1">
      <c r="B8" s="391"/>
      <c r="C8" s="389" t="s">
        <v>344</v>
      </c>
      <c r="D8" s="383" t="s">
        <v>345</v>
      </c>
      <c r="E8" s="384" t="s">
        <v>344</v>
      </c>
      <c r="F8" s="383" t="s">
        <v>345</v>
      </c>
      <c r="G8" s="384" t="s">
        <v>344</v>
      </c>
      <c r="H8" s="383" t="s">
        <v>345</v>
      </c>
      <c r="I8" s="384" t="s">
        <v>344</v>
      </c>
      <c r="J8" s="383" t="s">
        <v>345</v>
      </c>
      <c r="K8" s="384" t="s">
        <v>344</v>
      </c>
      <c r="L8" s="383" t="s">
        <v>345</v>
      </c>
      <c r="M8" s="384" t="s">
        <v>344</v>
      </c>
      <c r="N8" s="383" t="s">
        <v>345</v>
      </c>
      <c r="O8" s="383" t="s">
        <v>345</v>
      </c>
      <c r="P8" s="383" t="s">
        <v>345</v>
      </c>
      <c r="Q8" s="383" t="s">
        <v>345</v>
      </c>
      <c r="R8" s="385" t="s">
        <v>345</v>
      </c>
    </row>
    <row r="9" spans="2:19" ht="15" customHeight="1">
      <c r="B9" s="513">
        <v>45292</v>
      </c>
      <c r="C9" s="479"/>
      <c r="D9" s="480"/>
      <c r="E9" s="480"/>
      <c r="F9" s="480"/>
      <c r="G9" s="479"/>
      <c r="H9" s="480"/>
      <c r="I9" s="480"/>
      <c r="J9" s="480"/>
      <c r="K9" s="479"/>
      <c r="L9" s="480"/>
      <c r="M9" s="480"/>
      <c r="N9" s="480"/>
      <c r="O9" s="480"/>
      <c r="P9" s="480"/>
      <c r="Q9" s="480"/>
      <c r="R9" s="481"/>
    </row>
    <row r="10" spans="2:19" ht="15" customHeight="1">
      <c r="B10" s="513">
        <v>45323</v>
      </c>
      <c r="C10" s="482"/>
      <c r="D10" s="483"/>
      <c r="E10" s="483"/>
      <c r="F10" s="483"/>
      <c r="G10" s="482"/>
      <c r="H10" s="483"/>
      <c r="I10" s="483"/>
      <c r="J10" s="483"/>
      <c r="K10" s="482"/>
      <c r="L10" s="483"/>
      <c r="M10" s="483"/>
      <c r="N10" s="483"/>
      <c r="O10" s="483"/>
      <c r="P10" s="483"/>
      <c r="Q10" s="483"/>
      <c r="R10" s="484"/>
    </row>
    <row r="11" spans="2:19" ht="15" customHeight="1">
      <c r="B11" s="513">
        <v>45352</v>
      </c>
      <c r="C11" s="482"/>
      <c r="D11" s="483"/>
      <c r="E11" s="483"/>
      <c r="F11" s="483"/>
      <c r="G11" s="482"/>
      <c r="H11" s="483"/>
      <c r="I11" s="483"/>
      <c r="J11" s="483"/>
      <c r="K11" s="482"/>
      <c r="L11" s="483"/>
      <c r="M11" s="483"/>
      <c r="N11" s="483"/>
      <c r="O11" s="483"/>
      <c r="P11" s="483"/>
      <c r="Q11" s="483"/>
      <c r="R11" s="484"/>
    </row>
    <row r="12" spans="2:19" ht="15" customHeight="1">
      <c r="B12" s="513">
        <v>45383</v>
      </c>
      <c r="C12" s="482"/>
      <c r="D12" s="483"/>
      <c r="E12" s="483"/>
      <c r="F12" s="483"/>
      <c r="G12" s="482"/>
      <c r="H12" s="483"/>
      <c r="I12" s="483"/>
      <c r="J12" s="483"/>
      <c r="K12" s="482"/>
      <c r="L12" s="483"/>
      <c r="M12" s="483"/>
      <c r="N12" s="483"/>
      <c r="O12" s="483"/>
      <c r="P12" s="483"/>
      <c r="Q12" s="483"/>
      <c r="R12" s="484"/>
    </row>
    <row r="13" spans="2:19" ht="15" customHeight="1">
      <c r="B13" s="513">
        <v>45413</v>
      </c>
      <c r="C13" s="482"/>
      <c r="D13" s="483"/>
      <c r="E13" s="483"/>
      <c r="F13" s="483"/>
      <c r="G13" s="482"/>
      <c r="H13" s="483"/>
      <c r="I13" s="483"/>
      <c r="J13" s="483"/>
      <c r="K13" s="482"/>
      <c r="L13" s="483"/>
      <c r="M13" s="483"/>
      <c r="N13" s="483"/>
      <c r="O13" s="483"/>
      <c r="P13" s="483"/>
      <c r="Q13" s="483"/>
      <c r="R13" s="484"/>
    </row>
    <row r="14" spans="2:19" ht="15" customHeight="1">
      <c r="B14" s="513">
        <v>45444</v>
      </c>
      <c r="C14" s="482"/>
      <c r="D14" s="483"/>
      <c r="E14" s="483"/>
      <c r="F14" s="483"/>
      <c r="G14" s="482"/>
      <c r="H14" s="483"/>
      <c r="I14" s="483"/>
      <c r="J14" s="483"/>
      <c r="K14" s="482"/>
      <c r="L14" s="483"/>
      <c r="M14" s="483"/>
      <c r="N14" s="483"/>
      <c r="O14" s="483"/>
      <c r="P14" s="483"/>
      <c r="Q14" s="483"/>
      <c r="R14" s="484"/>
    </row>
    <row r="15" spans="2:19" ht="15" customHeight="1">
      <c r="B15" s="513">
        <v>45474</v>
      </c>
      <c r="C15" s="482"/>
      <c r="D15" s="483"/>
      <c r="E15" s="483"/>
      <c r="F15" s="483"/>
      <c r="G15" s="482"/>
      <c r="H15" s="483"/>
      <c r="I15" s="483"/>
      <c r="J15" s="483"/>
      <c r="K15" s="482"/>
      <c r="L15" s="483"/>
      <c r="M15" s="483"/>
      <c r="N15" s="483"/>
      <c r="O15" s="483"/>
      <c r="P15" s="483"/>
      <c r="Q15" s="483"/>
      <c r="R15" s="484"/>
    </row>
    <row r="16" spans="2:19" ht="15" customHeight="1">
      <c r="B16" s="513">
        <v>45505</v>
      </c>
      <c r="C16" s="482"/>
      <c r="D16" s="483"/>
      <c r="E16" s="483"/>
      <c r="F16" s="483"/>
      <c r="G16" s="482"/>
      <c r="H16" s="483"/>
      <c r="I16" s="483"/>
      <c r="J16" s="483"/>
      <c r="K16" s="482"/>
      <c r="L16" s="483"/>
      <c r="M16" s="483"/>
      <c r="N16" s="483"/>
      <c r="O16" s="483"/>
      <c r="P16" s="483"/>
      <c r="Q16" s="483"/>
      <c r="R16" s="484"/>
    </row>
    <row r="17" spans="2:18" ht="15" customHeight="1">
      <c r="B17" s="513">
        <v>45536</v>
      </c>
      <c r="C17" s="482"/>
      <c r="D17" s="483"/>
      <c r="E17" s="483"/>
      <c r="F17" s="483"/>
      <c r="G17" s="482"/>
      <c r="H17" s="483"/>
      <c r="I17" s="483"/>
      <c r="J17" s="483"/>
      <c r="K17" s="482"/>
      <c r="L17" s="483"/>
      <c r="M17" s="483"/>
      <c r="N17" s="483"/>
      <c r="O17" s="483"/>
      <c r="P17" s="483"/>
      <c r="Q17" s="483"/>
      <c r="R17" s="484"/>
    </row>
    <row r="18" spans="2:18" ht="15" customHeight="1">
      <c r="B18" s="513">
        <v>45566</v>
      </c>
      <c r="C18" s="482"/>
      <c r="D18" s="483"/>
      <c r="E18" s="483"/>
      <c r="F18" s="483"/>
      <c r="G18" s="482"/>
      <c r="H18" s="483"/>
      <c r="I18" s="483"/>
      <c r="J18" s="483"/>
      <c r="K18" s="482"/>
      <c r="L18" s="483"/>
      <c r="M18" s="483"/>
      <c r="N18" s="483"/>
      <c r="O18" s="483"/>
      <c r="P18" s="483"/>
      <c r="Q18" s="483"/>
      <c r="R18" s="484"/>
    </row>
    <row r="19" spans="2:18" ht="15" customHeight="1">
      <c r="B19" s="513">
        <v>45597</v>
      </c>
      <c r="C19" s="482"/>
      <c r="D19" s="483"/>
      <c r="E19" s="483"/>
      <c r="F19" s="483"/>
      <c r="G19" s="482"/>
      <c r="H19" s="483"/>
      <c r="I19" s="483"/>
      <c r="J19" s="483"/>
      <c r="K19" s="482"/>
      <c r="L19" s="483"/>
      <c r="M19" s="483"/>
      <c r="N19" s="483"/>
      <c r="O19" s="483"/>
      <c r="P19" s="483"/>
      <c r="Q19" s="483"/>
      <c r="R19" s="484"/>
    </row>
    <row r="20" spans="2:18" ht="15" customHeight="1" thickBot="1">
      <c r="B20" s="513">
        <v>45627</v>
      </c>
      <c r="C20" s="482"/>
      <c r="D20" s="483"/>
      <c r="E20" s="483"/>
      <c r="F20" s="483"/>
      <c r="G20" s="482"/>
      <c r="H20" s="483"/>
      <c r="I20" s="483"/>
      <c r="J20" s="483"/>
      <c r="K20" s="482"/>
      <c r="L20" s="483"/>
      <c r="M20" s="483"/>
      <c r="N20" s="483"/>
      <c r="O20" s="483"/>
      <c r="P20" s="483"/>
      <c r="Q20" s="483"/>
      <c r="R20" s="484"/>
    </row>
    <row r="21" spans="2:18" ht="15" customHeight="1" thickTop="1" thickBot="1">
      <c r="B21" s="392" t="s">
        <v>346</v>
      </c>
      <c r="C21" s="387" t="str">
        <f>IF(COUNTA(C9:C20)=0, "", IF(SUM(C9:C20)=0, 0, SUM(C9:C20)))</f>
        <v/>
      </c>
      <c r="D21" s="387" t="str">
        <f>IF(COUNTA(D9:D20)=0, "", IF(SUM(D9:D20)=0, 0, SUM(D9:D20)))</f>
        <v/>
      </c>
      <c r="E21" s="387" t="str">
        <f t="shared" ref="E21:R21" si="0">IF(COUNTA(E9:E20)=0, "", IF(SUM(E9:E20)=0, 0, SUM(E9:E20)))</f>
        <v/>
      </c>
      <c r="F21" s="387" t="str">
        <f t="shared" si="0"/>
        <v/>
      </c>
      <c r="G21" s="387" t="str">
        <f t="shared" si="0"/>
        <v/>
      </c>
      <c r="H21" s="387" t="str">
        <f t="shared" si="0"/>
        <v/>
      </c>
      <c r="I21" s="387" t="str">
        <f t="shared" si="0"/>
        <v/>
      </c>
      <c r="J21" s="387" t="str">
        <f t="shared" si="0"/>
        <v/>
      </c>
      <c r="K21" s="387" t="str">
        <f t="shared" si="0"/>
        <v/>
      </c>
      <c r="L21" s="387" t="str">
        <f t="shared" si="0"/>
        <v/>
      </c>
      <c r="M21" s="387" t="str">
        <f t="shared" si="0"/>
        <v/>
      </c>
      <c r="N21" s="387" t="str">
        <f t="shared" si="0"/>
        <v/>
      </c>
      <c r="O21" s="387" t="str">
        <f t="shared" si="0"/>
        <v/>
      </c>
      <c r="P21" s="387" t="str">
        <f t="shared" si="0"/>
        <v/>
      </c>
      <c r="Q21" s="387" t="str">
        <f t="shared" si="0"/>
        <v/>
      </c>
      <c r="R21" s="387" t="str">
        <f t="shared" si="0"/>
        <v/>
      </c>
    </row>
    <row r="22" spans="2:18" ht="6" customHeight="1">
      <c r="B22" s="70"/>
    </row>
  </sheetData>
  <mergeCells count="7">
    <mergeCell ref="B4:D4"/>
    <mergeCell ref="E4:H4"/>
    <mergeCell ref="Q6:R6"/>
    <mergeCell ref="C6:F6"/>
    <mergeCell ref="G6:J6"/>
    <mergeCell ref="K6:N6"/>
    <mergeCell ref="O6:P6"/>
  </mergeCells>
  <phoneticPr fontId="10"/>
  <printOptions horizontalCentered="1"/>
  <pageMargins left="0.19685039370078741" right="0.23622047244094491" top="0.74803149606299213" bottom="0.74803149606299213" header="0.31496062992125984" footer="0.31496062992125984"/>
  <pageSetup paperSize="9" scale="70" fitToHeight="0" orientation="landscape" r:id="rId1"/>
  <headerFooter>
    <oddHeader xml:space="preserve">&amp;R&amp;U開示版・非開示版&amp;U
※上記いずれかに丸をつけてください。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54508F-1707-4098-838D-AAB91C207C69}">
  <sheetPr>
    <tabColor rgb="FF92D050"/>
    <pageSetUpPr fitToPage="1"/>
  </sheetPr>
  <dimension ref="B1:S22"/>
  <sheetViews>
    <sheetView showGridLines="0" view="pageBreakPreview" zoomScale="85" zoomScaleNormal="100" zoomScaleSheetLayoutView="85" workbookViewId="0">
      <selection activeCell="J14" sqref="J14"/>
    </sheetView>
  </sheetViews>
  <sheetFormatPr defaultColWidth="9" defaultRowHeight="13.5"/>
  <cols>
    <col min="1" max="1" width="1.875" style="68" customWidth="1"/>
    <col min="2" max="2" width="15.25" style="68" customWidth="1"/>
    <col min="3" max="18" width="11.875" style="68" customWidth="1"/>
    <col min="19" max="19" width="1.25" style="68" customWidth="1"/>
    <col min="20" max="16384" width="9" style="68"/>
  </cols>
  <sheetData>
    <row r="1" spans="2:19" s="1" customFormat="1" ht="25.5" customHeight="1">
      <c r="B1" s="215" t="str">
        <f>コード!$A$1</f>
        <v>溶融亜鉛めっき鋼帯及び鋼板（海外供給者）</v>
      </c>
    </row>
    <row r="2" spans="2:19" s="64" customFormat="1" ht="14.25">
      <c r="B2" s="694" t="s">
        <v>656</v>
      </c>
      <c r="C2" s="695"/>
      <c r="D2" s="695"/>
      <c r="E2" s="695"/>
      <c r="F2" s="695"/>
      <c r="G2" s="695"/>
      <c r="H2" s="695"/>
      <c r="I2" s="695"/>
      <c r="J2" s="695"/>
      <c r="K2" s="695"/>
      <c r="L2" s="695"/>
      <c r="M2" s="695"/>
      <c r="N2" s="695"/>
      <c r="S2" s="179"/>
    </row>
    <row r="3" spans="2:19" s="64" customFormat="1" ht="7.5" customHeight="1" thickBot="1"/>
    <row r="4" spans="2:19" s="65" customFormat="1" ht="17.25" customHeight="1" thickBot="1">
      <c r="B4" s="1033" t="s">
        <v>279</v>
      </c>
      <c r="C4" s="1034"/>
      <c r="D4" s="1035"/>
      <c r="E4" s="1075" t="str">
        <f>IF(様式一覧表!D5="","",様式一覧表!D5)</f>
        <v/>
      </c>
      <c r="F4" s="1076"/>
      <c r="G4" s="1076"/>
      <c r="H4" s="1077"/>
      <c r="I4" s="66"/>
      <c r="J4" s="66"/>
      <c r="K4" s="66"/>
      <c r="L4" s="67"/>
      <c r="O4" s="67"/>
      <c r="Q4" s="67"/>
    </row>
    <row r="5" spans="2:19" s="64" customFormat="1" ht="27.95" customHeight="1" thickBot="1">
      <c r="B5" s="696" t="s">
        <v>654</v>
      </c>
      <c r="C5" s="695"/>
      <c r="D5" s="695"/>
      <c r="E5" s="695"/>
      <c r="F5" s="695"/>
      <c r="G5" s="695"/>
      <c r="H5" s="695"/>
      <c r="I5" s="695"/>
      <c r="J5" s="695"/>
      <c r="K5" s="695"/>
    </row>
    <row r="6" spans="2:19" ht="15" customHeight="1">
      <c r="B6" s="386"/>
      <c r="C6" s="1085" t="s">
        <v>337</v>
      </c>
      <c r="D6" s="1086"/>
      <c r="E6" s="1086"/>
      <c r="F6" s="1087"/>
      <c r="G6" s="1088" t="s">
        <v>338</v>
      </c>
      <c r="H6" s="1086"/>
      <c r="I6" s="1086"/>
      <c r="J6" s="1087"/>
      <c r="K6" s="1088" t="s">
        <v>339</v>
      </c>
      <c r="L6" s="1086"/>
      <c r="M6" s="1086"/>
      <c r="N6" s="1087"/>
      <c r="O6" s="1089" t="s">
        <v>657</v>
      </c>
      <c r="P6" s="1090"/>
      <c r="Q6" s="1083" t="s">
        <v>77</v>
      </c>
      <c r="R6" s="1084"/>
    </row>
    <row r="7" spans="2:19" ht="15" customHeight="1">
      <c r="B7" s="526"/>
      <c r="C7" s="528" t="s">
        <v>340</v>
      </c>
      <c r="D7" s="368" t="s">
        <v>341</v>
      </c>
      <c r="E7" s="368" t="s">
        <v>342</v>
      </c>
      <c r="F7" s="368" t="s">
        <v>343</v>
      </c>
      <c r="G7" s="368" t="s">
        <v>340</v>
      </c>
      <c r="H7" s="368" t="s">
        <v>341</v>
      </c>
      <c r="I7" s="368" t="s">
        <v>342</v>
      </c>
      <c r="J7" s="368" t="s">
        <v>343</v>
      </c>
      <c r="K7" s="368" t="s">
        <v>340</v>
      </c>
      <c r="L7" s="368" t="s">
        <v>341</v>
      </c>
      <c r="M7" s="368" t="s">
        <v>342</v>
      </c>
      <c r="N7" s="368" t="s">
        <v>343</v>
      </c>
      <c r="O7" s="368" t="s">
        <v>341</v>
      </c>
      <c r="P7" s="368" t="s">
        <v>343</v>
      </c>
      <c r="Q7" s="368" t="s">
        <v>341</v>
      </c>
      <c r="R7" s="382" t="s">
        <v>343</v>
      </c>
    </row>
    <row r="8" spans="2:19" ht="15" customHeight="1">
      <c r="B8" s="527"/>
      <c r="C8" s="528" t="s">
        <v>344</v>
      </c>
      <c r="D8" s="69" t="str">
        <f>'様式A-8-1'!D8</f>
        <v>（貴国通貨：　　　）</v>
      </c>
      <c r="E8" s="368" t="s">
        <v>344</v>
      </c>
      <c r="F8" s="69" t="str">
        <f>'様式A-8-1'!F8</f>
        <v>（貴国通貨：　　　）</v>
      </c>
      <c r="G8" s="368" t="s">
        <v>344</v>
      </c>
      <c r="H8" s="69" t="str">
        <f>'様式A-8-1'!H8</f>
        <v>（貴国通貨：　　　）</v>
      </c>
      <c r="I8" s="368" t="s">
        <v>344</v>
      </c>
      <c r="J8" s="69" t="str">
        <f>'様式A-8-1'!J8</f>
        <v>（貴国通貨：　　　）</v>
      </c>
      <c r="K8" s="368" t="s">
        <v>344</v>
      </c>
      <c r="L8" s="69" t="str">
        <f>'様式A-8-1'!L8</f>
        <v>（貴国通貨：　　　）</v>
      </c>
      <c r="M8" s="368" t="s">
        <v>344</v>
      </c>
      <c r="N8" s="69" t="str">
        <f>'様式A-8-1'!N8</f>
        <v>（貴国通貨：　　　）</v>
      </c>
      <c r="O8" s="69" t="str">
        <f>'様式A-8-1'!O8</f>
        <v>（貴国通貨：　　　）</v>
      </c>
      <c r="P8" s="69" t="str">
        <f>'様式A-8-1'!P8</f>
        <v>（貴国通貨：　　　）</v>
      </c>
      <c r="Q8" s="69" t="str">
        <f>'様式A-8-1'!Q8</f>
        <v>（貴国通貨：　　　）</v>
      </c>
      <c r="R8" s="522" t="str">
        <f>'様式A-8-1'!R8</f>
        <v>（貴国通貨：　　　）</v>
      </c>
    </row>
    <row r="9" spans="2:19" ht="30" customHeight="1">
      <c r="B9" s="513">
        <v>45292</v>
      </c>
      <c r="C9" s="422" t="str">
        <f ca="1">IF('様式A-8-1'!C9="","","【"&amp;ROUND(IFERROR(IF(ABS('様式A-8-1'!C9)&gt;=10,IF('様式A-8-1'!C9&gt;=0,'様式A-8-1'!C9*RANDBETWEEN(80,90)*0.01,'様式A-8-1'!C9*RANDBETWEEN(110,120)*0.01),'様式A-8-1'!C9-RANDBETWEEN(1,3)),0),0)&amp;"～"&amp;ROUND(IFERROR(IF(ABS('様式A-8-1'!C9)&gt;=10,IF('様式A-8-1'!C9&gt;=0,'様式A-8-1'!C9*RANDBETWEEN(110,120)*0.01,'様式A-8-1'!C9*RANDBETWEEN(80,90)*0.01),'様式A-8-1'!C9+RANDBETWEEN(1,3)),0),0)&amp;"】")</f>
        <v/>
      </c>
      <c r="D9" s="422" t="str">
        <f ca="1">IF('様式A-8-1'!D9="","","【"&amp;ROUND(IFERROR(IF(ABS('様式A-8-1'!D9)&gt;=10,IF('様式A-8-1'!D9&gt;=0,'様式A-8-1'!D9*RANDBETWEEN(80,90)*0.01,'様式A-8-1'!D9*RANDBETWEEN(110,120)*0.01),'様式A-8-1'!D9-RANDBETWEEN(1,3)),0),0)&amp;"～"&amp;ROUND(IFERROR(IF(ABS('様式A-8-1'!D9)&gt;=10,IF('様式A-8-1'!D9&gt;=0,'様式A-8-1'!D9*RANDBETWEEN(110,120)*0.01,'様式A-8-1'!D9*RANDBETWEEN(80,90)*0.01),'様式A-8-1'!D9+RANDBETWEEN(1,3)),0),0)&amp;"】")</f>
        <v/>
      </c>
      <c r="E9" s="422" t="str">
        <f ca="1">IF('様式A-8-1'!E9="","","【"&amp;ROUND(IFERROR(IF(ABS('様式A-8-1'!E9)&gt;=10,IF('様式A-8-1'!E9&gt;=0,'様式A-8-1'!E9*RANDBETWEEN(80,90)*0.01,'様式A-8-1'!E9*RANDBETWEEN(110,120)*0.01),'様式A-8-1'!E9-RANDBETWEEN(1,3)),0),0)&amp;"～"&amp;ROUND(IFERROR(IF(ABS('様式A-8-1'!E9)&gt;=10,IF('様式A-8-1'!E9&gt;=0,'様式A-8-1'!E9*RANDBETWEEN(110,120)*0.01,'様式A-8-1'!E9*RANDBETWEEN(80,90)*0.01),'様式A-8-1'!E9+RANDBETWEEN(1,3)),0),0)&amp;"】")</f>
        <v/>
      </c>
      <c r="F9" s="422" t="str">
        <f ca="1">IF('様式A-8-1'!F9="","","【"&amp;ROUND(IFERROR(IF(ABS('様式A-8-1'!F9)&gt;=10,IF('様式A-8-1'!F9&gt;=0,'様式A-8-1'!F9*RANDBETWEEN(80,90)*0.01,'様式A-8-1'!F9*RANDBETWEEN(110,120)*0.01),'様式A-8-1'!F9-RANDBETWEEN(1,3)),0),0)&amp;"～"&amp;ROUND(IFERROR(IF(ABS('様式A-8-1'!F9)&gt;=10,IF('様式A-8-1'!F9&gt;=0,'様式A-8-1'!F9*RANDBETWEEN(110,120)*0.01,'様式A-8-1'!F9*RANDBETWEEN(80,90)*0.01),'様式A-8-1'!F9+RANDBETWEEN(1,3)),0),0)&amp;"】")</f>
        <v/>
      </c>
      <c r="G9" s="422" t="str">
        <f ca="1">IF('様式A-8-1'!G9="","","【"&amp;ROUND(IFERROR(IF(ABS('様式A-8-1'!G9)&gt;=10,IF('様式A-8-1'!G9&gt;=0,'様式A-8-1'!G9*RANDBETWEEN(80,90)*0.01,'様式A-8-1'!G9*RANDBETWEEN(110,120)*0.01),'様式A-8-1'!G9-RANDBETWEEN(1,3)),0),0)&amp;"～"&amp;ROUND(IFERROR(IF(ABS('様式A-8-1'!G9)&gt;=10,IF('様式A-8-1'!G9&gt;=0,'様式A-8-1'!G9*RANDBETWEEN(110,120)*0.01,'様式A-8-1'!G9*RANDBETWEEN(80,90)*0.01),'様式A-8-1'!G9+RANDBETWEEN(1,3)),0),0)&amp;"】")</f>
        <v/>
      </c>
      <c r="H9" s="422" t="str">
        <f ca="1">IF('様式A-8-1'!H9="","","【"&amp;ROUND(IFERROR(IF(ABS('様式A-8-1'!H9)&gt;=10,IF('様式A-8-1'!H9&gt;=0,'様式A-8-1'!H9*RANDBETWEEN(80,90)*0.01,'様式A-8-1'!H9*RANDBETWEEN(110,120)*0.01),'様式A-8-1'!H9-RANDBETWEEN(1,3)),0),0)&amp;"～"&amp;ROUND(IFERROR(IF(ABS('様式A-8-1'!H9)&gt;=10,IF('様式A-8-1'!H9&gt;=0,'様式A-8-1'!H9*RANDBETWEEN(110,120)*0.01,'様式A-8-1'!H9*RANDBETWEEN(80,90)*0.01),'様式A-8-1'!H9+RANDBETWEEN(1,3)),0),0)&amp;"】")</f>
        <v/>
      </c>
      <c r="I9" s="422" t="str">
        <f ca="1">IF('様式A-8-1'!I9="","","【"&amp;ROUND(IFERROR(IF(ABS('様式A-8-1'!I9)&gt;=10,IF('様式A-8-1'!I9&gt;=0,'様式A-8-1'!I9*RANDBETWEEN(80,90)*0.01,'様式A-8-1'!I9*RANDBETWEEN(110,120)*0.01),'様式A-8-1'!I9-RANDBETWEEN(1,3)),0),0)&amp;"～"&amp;ROUND(IFERROR(IF(ABS('様式A-8-1'!I9)&gt;=10,IF('様式A-8-1'!I9&gt;=0,'様式A-8-1'!I9*RANDBETWEEN(110,120)*0.01,'様式A-8-1'!I9*RANDBETWEEN(80,90)*0.01),'様式A-8-1'!I9+RANDBETWEEN(1,3)),0),0)&amp;"】")</f>
        <v/>
      </c>
      <c r="J9" s="422" t="str">
        <f ca="1">IF('様式A-8-1'!J9="","","【"&amp;ROUND(IFERROR(IF(ABS('様式A-8-1'!J9)&gt;=10,IF('様式A-8-1'!J9&gt;=0,'様式A-8-1'!J9*RANDBETWEEN(80,90)*0.01,'様式A-8-1'!J9*RANDBETWEEN(110,120)*0.01),'様式A-8-1'!J9-RANDBETWEEN(1,3)),0),0)&amp;"～"&amp;ROUND(IFERROR(IF(ABS('様式A-8-1'!J9)&gt;=10,IF('様式A-8-1'!J9&gt;=0,'様式A-8-1'!J9*RANDBETWEEN(110,120)*0.01,'様式A-8-1'!J9*RANDBETWEEN(80,90)*0.01),'様式A-8-1'!J9+RANDBETWEEN(1,3)),0),0)&amp;"】")</f>
        <v/>
      </c>
      <c r="K9" s="422" t="str">
        <f ca="1">IF('様式A-8-1'!K9="","","【"&amp;ROUND(IFERROR(IF(ABS('様式A-8-1'!K9)&gt;=10,IF('様式A-8-1'!K9&gt;=0,'様式A-8-1'!K9*RANDBETWEEN(80,90)*0.01,'様式A-8-1'!K9*RANDBETWEEN(110,120)*0.01),'様式A-8-1'!K9-RANDBETWEEN(1,3)),0),0)&amp;"～"&amp;ROUND(IFERROR(IF(ABS('様式A-8-1'!K9)&gt;=10,IF('様式A-8-1'!K9&gt;=0,'様式A-8-1'!K9*RANDBETWEEN(110,120)*0.01,'様式A-8-1'!K9*RANDBETWEEN(80,90)*0.01),'様式A-8-1'!K9+RANDBETWEEN(1,3)),0),0)&amp;"】")</f>
        <v/>
      </c>
      <c r="L9" s="422" t="str">
        <f ca="1">IF('様式A-8-1'!L9="","","【"&amp;ROUND(IFERROR(IF(ABS('様式A-8-1'!L9)&gt;=10,IF('様式A-8-1'!L9&gt;=0,'様式A-8-1'!L9*RANDBETWEEN(80,90)*0.01,'様式A-8-1'!L9*RANDBETWEEN(110,120)*0.01),'様式A-8-1'!L9-RANDBETWEEN(1,3)),0),0)&amp;"～"&amp;ROUND(IFERROR(IF(ABS('様式A-8-1'!L9)&gt;=10,IF('様式A-8-1'!L9&gt;=0,'様式A-8-1'!L9*RANDBETWEEN(110,120)*0.01,'様式A-8-1'!L9*RANDBETWEEN(80,90)*0.01),'様式A-8-1'!L9+RANDBETWEEN(1,3)),0),0)&amp;"】")</f>
        <v/>
      </c>
      <c r="M9" s="422" t="str">
        <f ca="1">IF('様式A-8-1'!M9="","","【"&amp;ROUND(IFERROR(IF(ABS('様式A-8-1'!M9)&gt;=10,IF('様式A-8-1'!M9&gt;=0,'様式A-8-1'!M9*RANDBETWEEN(80,90)*0.01,'様式A-8-1'!M9*RANDBETWEEN(110,120)*0.01),'様式A-8-1'!M9-RANDBETWEEN(1,3)),0),0)&amp;"～"&amp;ROUND(IFERROR(IF(ABS('様式A-8-1'!M9)&gt;=10,IF('様式A-8-1'!M9&gt;=0,'様式A-8-1'!M9*RANDBETWEEN(110,120)*0.01,'様式A-8-1'!M9*RANDBETWEEN(80,90)*0.01),'様式A-8-1'!M9+RANDBETWEEN(1,3)),0),0)&amp;"】")</f>
        <v/>
      </c>
      <c r="N9" s="422" t="str">
        <f ca="1">IF('様式A-8-1'!N9="","","【"&amp;ROUND(IFERROR(IF(ABS('様式A-8-1'!N9)&gt;=10,IF('様式A-8-1'!N9&gt;=0,'様式A-8-1'!N9*RANDBETWEEN(80,90)*0.01,'様式A-8-1'!N9*RANDBETWEEN(110,120)*0.01),'様式A-8-1'!N9-RANDBETWEEN(1,3)),0),0)&amp;"～"&amp;ROUND(IFERROR(IF(ABS('様式A-8-1'!N9)&gt;=10,IF('様式A-8-1'!N9&gt;=0,'様式A-8-1'!N9*RANDBETWEEN(110,120)*0.01,'様式A-8-1'!N9*RANDBETWEEN(80,90)*0.01),'様式A-8-1'!N9+RANDBETWEEN(1,3)),0),0)&amp;"】")</f>
        <v/>
      </c>
      <c r="O9" s="422" t="str">
        <f ca="1">IF('様式A-8-1'!O9="","","【"&amp;ROUND(IFERROR(IF(ABS('様式A-8-1'!O9)&gt;=10,IF('様式A-8-1'!O9&gt;=0,'様式A-8-1'!O9*RANDBETWEEN(80,90)*0.01,'様式A-8-1'!O9*RANDBETWEEN(110,120)*0.01),'様式A-8-1'!O9-RANDBETWEEN(1,3)),0),0)&amp;"～"&amp;ROUND(IFERROR(IF(ABS('様式A-8-1'!O9)&gt;=10,IF('様式A-8-1'!O9&gt;=0,'様式A-8-1'!O9*RANDBETWEEN(110,120)*0.01,'様式A-8-1'!O9*RANDBETWEEN(80,90)*0.01),'様式A-8-1'!O9+RANDBETWEEN(1,3)),0),0)&amp;"】")</f>
        <v/>
      </c>
      <c r="P9" s="422" t="str">
        <f ca="1">IF('様式A-8-1'!P9="","","【"&amp;ROUND(IFERROR(IF(ABS('様式A-8-1'!P9)&gt;=10,IF('様式A-8-1'!P9&gt;=0,'様式A-8-1'!P9*RANDBETWEEN(80,90)*0.01,'様式A-8-1'!P9*RANDBETWEEN(110,120)*0.01),'様式A-8-1'!P9-RANDBETWEEN(1,3)),0),0)&amp;"～"&amp;ROUND(IFERROR(IF(ABS('様式A-8-1'!P9)&gt;=10,IF('様式A-8-1'!P9&gt;=0,'様式A-8-1'!P9*RANDBETWEEN(110,120)*0.01,'様式A-8-1'!P9*RANDBETWEEN(80,90)*0.01),'様式A-8-1'!P9+RANDBETWEEN(1,3)),0),0)&amp;"】")</f>
        <v/>
      </c>
      <c r="Q9" s="422" t="str">
        <f ca="1">IF('様式A-8-1'!Q9="","","【"&amp;ROUND(IFERROR(IF(ABS('様式A-8-1'!Q9)&gt;=10,IF('様式A-8-1'!Q9&gt;=0,'様式A-8-1'!Q9*RANDBETWEEN(80,90)*0.01,'様式A-8-1'!Q9*RANDBETWEEN(110,120)*0.01),'様式A-8-1'!Q9-RANDBETWEEN(1,3)),0),0)&amp;"～"&amp;ROUND(IFERROR(IF(ABS('様式A-8-1'!Q9)&gt;=10,IF('様式A-8-1'!Q9&gt;=0,'様式A-8-1'!Q9*RANDBETWEEN(110,120)*0.01,'様式A-8-1'!Q9*RANDBETWEEN(80,90)*0.01),'様式A-8-1'!Q9+RANDBETWEEN(1,3)),0),0)&amp;"】")</f>
        <v/>
      </c>
      <c r="R9" s="523" t="str">
        <f ca="1">IF('様式A-8-1'!R9="","","【"&amp;ROUND(IFERROR(IF(ABS('様式A-8-1'!R9)&gt;=10,IF('様式A-8-1'!R9&gt;=0,'様式A-8-1'!R9*RANDBETWEEN(80,90)*0.01,'様式A-8-1'!R9*RANDBETWEEN(110,120)*0.01),'様式A-8-1'!R9-RANDBETWEEN(1,3)),0),0)&amp;"～"&amp;ROUND(IFERROR(IF(ABS('様式A-8-1'!R9)&gt;=10,IF('様式A-8-1'!R9&gt;=0,'様式A-8-1'!R9*RANDBETWEEN(110,120)*0.01,'様式A-8-1'!R9*RANDBETWEEN(80,90)*0.01),'様式A-8-1'!R9+RANDBETWEEN(1,3)),0),0)&amp;"】")</f>
        <v/>
      </c>
    </row>
    <row r="10" spans="2:19" ht="30" customHeight="1">
      <c r="B10" s="513">
        <v>45323</v>
      </c>
      <c r="C10" s="422" t="str">
        <f ca="1">IF('様式A-8-1'!C10="","","【"&amp;ROUND(IFERROR(IF(ABS('様式A-8-1'!C10)&gt;=10,IF('様式A-8-1'!C10&gt;=0,'様式A-8-1'!C10*RANDBETWEEN(80,90)*0.01,'様式A-8-1'!C10*RANDBETWEEN(110,120)*0.01),'様式A-8-1'!C10-RANDBETWEEN(1,3)),0),0)&amp;"～"&amp;ROUND(IFERROR(IF(ABS('様式A-8-1'!C10)&gt;=10,IF('様式A-8-1'!C10&gt;=0,'様式A-8-1'!C10*RANDBETWEEN(110,120)*0.01,'様式A-8-1'!C10*RANDBETWEEN(80,90)*0.01),'様式A-8-1'!C10+RANDBETWEEN(1,3)),0),0)&amp;"】")</f>
        <v/>
      </c>
      <c r="D10" s="422" t="str">
        <f ca="1">IF('様式A-8-1'!D10="","","【"&amp;ROUND(IFERROR(IF(ABS('様式A-8-1'!D10)&gt;=10,IF('様式A-8-1'!D10&gt;=0,'様式A-8-1'!D10*RANDBETWEEN(80,90)*0.01,'様式A-8-1'!D10*RANDBETWEEN(110,120)*0.01),'様式A-8-1'!D10-RANDBETWEEN(1,3)),0),0)&amp;"～"&amp;ROUND(IFERROR(IF(ABS('様式A-8-1'!D10)&gt;=10,IF('様式A-8-1'!D10&gt;=0,'様式A-8-1'!D10*RANDBETWEEN(110,120)*0.01,'様式A-8-1'!D10*RANDBETWEEN(80,90)*0.01),'様式A-8-1'!D10+RANDBETWEEN(1,3)),0),0)&amp;"】")</f>
        <v/>
      </c>
      <c r="E10" s="422" t="str">
        <f ca="1">IF('様式A-8-1'!E10="","","【"&amp;ROUND(IFERROR(IF(ABS('様式A-8-1'!E10)&gt;=10,IF('様式A-8-1'!E10&gt;=0,'様式A-8-1'!E10*RANDBETWEEN(80,90)*0.01,'様式A-8-1'!E10*RANDBETWEEN(110,120)*0.01),'様式A-8-1'!E10-RANDBETWEEN(1,3)),0),0)&amp;"～"&amp;ROUND(IFERROR(IF(ABS('様式A-8-1'!E10)&gt;=10,IF('様式A-8-1'!E10&gt;=0,'様式A-8-1'!E10*RANDBETWEEN(110,120)*0.01,'様式A-8-1'!E10*RANDBETWEEN(80,90)*0.01),'様式A-8-1'!E10+RANDBETWEEN(1,3)),0),0)&amp;"】")</f>
        <v/>
      </c>
      <c r="F10" s="422" t="str">
        <f ca="1">IF('様式A-8-1'!F10="","","【"&amp;ROUND(IFERROR(IF(ABS('様式A-8-1'!F10)&gt;=10,IF('様式A-8-1'!F10&gt;=0,'様式A-8-1'!F10*RANDBETWEEN(80,90)*0.01,'様式A-8-1'!F10*RANDBETWEEN(110,120)*0.01),'様式A-8-1'!F10-RANDBETWEEN(1,3)),0),0)&amp;"～"&amp;ROUND(IFERROR(IF(ABS('様式A-8-1'!F10)&gt;=10,IF('様式A-8-1'!F10&gt;=0,'様式A-8-1'!F10*RANDBETWEEN(110,120)*0.01,'様式A-8-1'!F10*RANDBETWEEN(80,90)*0.01),'様式A-8-1'!F10+RANDBETWEEN(1,3)),0),0)&amp;"】")</f>
        <v/>
      </c>
      <c r="G10" s="422" t="str">
        <f ca="1">IF('様式A-8-1'!G10="","","【"&amp;ROUND(IFERROR(IF(ABS('様式A-8-1'!G10)&gt;=10,IF('様式A-8-1'!G10&gt;=0,'様式A-8-1'!G10*RANDBETWEEN(80,90)*0.01,'様式A-8-1'!G10*RANDBETWEEN(110,120)*0.01),'様式A-8-1'!G10-RANDBETWEEN(1,3)),0),0)&amp;"～"&amp;ROUND(IFERROR(IF(ABS('様式A-8-1'!G10)&gt;=10,IF('様式A-8-1'!G10&gt;=0,'様式A-8-1'!G10*RANDBETWEEN(110,120)*0.01,'様式A-8-1'!G10*RANDBETWEEN(80,90)*0.01),'様式A-8-1'!G10+RANDBETWEEN(1,3)),0),0)&amp;"】")</f>
        <v/>
      </c>
      <c r="H10" s="422" t="str">
        <f ca="1">IF('様式A-8-1'!H10="","","【"&amp;ROUND(IFERROR(IF(ABS('様式A-8-1'!H10)&gt;=10,IF('様式A-8-1'!H10&gt;=0,'様式A-8-1'!H10*RANDBETWEEN(80,90)*0.01,'様式A-8-1'!H10*RANDBETWEEN(110,120)*0.01),'様式A-8-1'!H10-RANDBETWEEN(1,3)),0),0)&amp;"～"&amp;ROUND(IFERROR(IF(ABS('様式A-8-1'!H10)&gt;=10,IF('様式A-8-1'!H10&gt;=0,'様式A-8-1'!H10*RANDBETWEEN(110,120)*0.01,'様式A-8-1'!H10*RANDBETWEEN(80,90)*0.01),'様式A-8-1'!H10+RANDBETWEEN(1,3)),0),0)&amp;"】")</f>
        <v/>
      </c>
      <c r="I10" s="422" t="str">
        <f ca="1">IF('様式A-8-1'!I10="","","【"&amp;ROUND(IFERROR(IF(ABS('様式A-8-1'!I10)&gt;=10,IF('様式A-8-1'!I10&gt;=0,'様式A-8-1'!I10*RANDBETWEEN(80,90)*0.01,'様式A-8-1'!I10*RANDBETWEEN(110,120)*0.01),'様式A-8-1'!I10-RANDBETWEEN(1,3)),0),0)&amp;"～"&amp;ROUND(IFERROR(IF(ABS('様式A-8-1'!I10)&gt;=10,IF('様式A-8-1'!I10&gt;=0,'様式A-8-1'!I10*RANDBETWEEN(110,120)*0.01,'様式A-8-1'!I10*RANDBETWEEN(80,90)*0.01),'様式A-8-1'!I10+RANDBETWEEN(1,3)),0),0)&amp;"】")</f>
        <v/>
      </c>
      <c r="J10" s="422" t="str">
        <f ca="1">IF('様式A-8-1'!J10="","","【"&amp;ROUND(IFERROR(IF(ABS('様式A-8-1'!J10)&gt;=10,IF('様式A-8-1'!J10&gt;=0,'様式A-8-1'!J10*RANDBETWEEN(80,90)*0.01,'様式A-8-1'!J10*RANDBETWEEN(110,120)*0.01),'様式A-8-1'!J10-RANDBETWEEN(1,3)),0),0)&amp;"～"&amp;ROUND(IFERROR(IF(ABS('様式A-8-1'!J10)&gt;=10,IF('様式A-8-1'!J10&gt;=0,'様式A-8-1'!J10*RANDBETWEEN(110,120)*0.01,'様式A-8-1'!J10*RANDBETWEEN(80,90)*0.01),'様式A-8-1'!J10+RANDBETWEEN(1,3)),0),0)&amp;"】")</f>
        <v/>
      </c>
      <c r="K10" s="422" t="str">
        <f ca="1">IF('様式A-8-1'!K10="","","【"&amp;ROUND(IFERROR(IF(ABS('様式A-8-1'!K10)&gt;=10,IF('様式A-8-1'!K10&gt;=0,'様式A-8-1'!K10*RANDBETWEEN(80,90)*0.01,'様式A-8-1'!K10*RANDBETWEEN(110,120)*0.01),'様式A-8-1'!K10-RANDBETWEEN(1,3)),0),0)&amp;"～"&amp;ROUND(IFERROR(IF(ABS('様式A-8-1'!K10)&gt;=10,IF('様式A-8-1'!K10&gt;=0,'様式A-8-1'!K10*RANDBETWEEN(110,120)*0.01,'様式A-8-1'!K10*RANDBETWEEN(80,90)*0.01),'様式A-8-1'!K10+RANDBETWEEN(1,3)),0),0)&amp;"】")</f>
        <v/>
      </c>
      <c r="L10" s="422" t="str">
        <f ca="1">IF('様式A-8-1'!L10="","","【"&amp;ROUND(IFERROR(IF(ABS('様式A-8-1'!L10)&gt;=10,IF('様式A-8-1'!L10&gt;=0,'様式A-8-1'!L10*RANDBETWEEN(80,90)*0.01,'様式A-8-1'!L10*RANDBETWEEN(110,120)*0.01),'様式A-8-1'!L10-RANDBETWEEN(1,3)),0),0)&amp;"～"&amp;ROUND(IFERROR(IF(ABS('様式A-8-1'!L10)&gt;=10,IF('様式A-8-1'!L10&gt;=0,'様式A-8-1'!L10*RANDBETWEEN(110,120)*0.01,'様式A-8-1'!L10*RANDBETWEEN(80,90)*0.01),'様式A-8-1'!L10+RANDBETWEEN(1,3)),0),0)&amp;"】")</f>
        <v/>
      </c>
      <c r="M10" s="422" t="str">
        <f ca="1">IF('様式A-8-1'!M10="","","【"&amp;ROUND(IFERROR(IF(ABS('様式A-8-1'!M10)&gt;=10,IF('様式A-8-1'!M10&gt;=0,'様式A-8-1'!M10*RANDBETWEEN(80,90)*0.01,'様式A-8-1'!M10*RANDBETWEEN(110,120)*0.01),'様式A-8-1'!M10-RANDBETWEEN(1,3)),0),0)&amp;"～"&amp;ROUND(IFERROR(IF(ABS('様式A-8-1'!M10)&gt;=10,IF('様式A-8-1'!M10&gt;=0,'様式A-8-1'!M10*RANDBETWEEN(110,120)*0.01,'様式A-8-1'!M10*RANDBETWEEN(80,90)*0.01),'様式A-8-1'!M10+RANDBETWEEN(1,3)),0),0)&amp;"】")</f>
        <v/>
      </c>
      <c r="N10" s="422" t="str">
        <f ca="1">IF('様式A-8-1'!N10="","","【"&amp;ROUND(IFERROR(IF(ABS('様式A-8-1'!N10)&gt;=10,IF('様式A-8-1'!N10&gt;=0,'様式A-8-1'!N10*RANDBETWEEN(80,90)*0.01,'様式A-8-1'!N10*RANDBETWEEN(110,120)*0.01),'様式A-8-1'!N10-RANDBETWEEN(1,3)),0),0)&amp;"～"&amp;ROUND(IFERROR(IF(ABS('様式A-8-1'!N10)&gt;=10,IF('様式A-8-1'!N10&gt;=0,'様式A-8-1'!N10*RANDBETWEEN(110,120)*0.01,'様式A-8-1'!N10*RANDBETWEEN(80,90)*0.01),'様式A-8-1'!N10+RANDBETWEEN(1,3)),0),0)&amp;"】")</f>
        <v/>
      </c>
      <c r="O10" s="422" t="str">
        <f ca="1">IF('様式A-8-1'!O10="","","【"&amp;ROUND(IFERROR(IF(ABS('様式A-8-1'!O10)&gt;=10,IF('様式A-8-1'!O10&gt;=0,'様式A-8-1'!O10*RANDBETWEEN(80,90)*0.01,'様式A-8-1'!O10*RANDBETWEEN(110,120)*0.01),'様式A-8-1'!O10-RANDBETWEEN(1,3)),0),0)&amp;"～"&amp;ROUND(IFERROR(IF(ABS('様式A-8-1'!O10)&gt;=10,IF('様式A-8-1'!O10&gt;=0,'様式A-8-1'!O10*RANDBETWEEN(110,120)*0.01,'様式A-8-1'!O10*RANDBETWEEN(80,90)*0.01),'様式A-8-1'!O10+RANDBETWEEN(1,3)),0),0)&amp;"】")</f>
        <v/>
      </c>
      <c r="P10" s="422" t="str">
        <f ca="1">IF('様式A-8-1'!P10="","","【"&amp;ROUND(IFERROR(IF(ABS('様式A-8-1'!P10)&gt;=10,IF('様式A-8-1'!P10&gt;=0,'様式A-8-1'!P10*RANDBETWEEN(80,90)*0.01,'様式A-8-1'!P10*RANDBETWEEN(110,120)*0.01),'様式A-8-1'!P10-RANDBETWEEN(1,3)),0),0)&amp;"～"&amp;ROUND(IFERROR(IF(ABS('様式A-8-1'!P10)&gt;=10,IF('様式A-8-1'!P10&gt;=0,'様式A-8-1'!P10*RANDBETWEEN(110,120)*0.01,'様式A-8-1'!P10*RANDBETWEEN(80,90)*0.01),'様式A-8-1'!P10+RANDBETWEEN(1,3)),0),0)&amp;"】")</f>
        <v/>
      </c>
      <c r="Q10" s="422" t="str">
        <f ca="1">IF('様式A-8-1'!Q10="","","【"&amp;ROUND(IFERROR(IF(ABS('様式A-8-1'!Q10)&gt;=10,IF('様式A-8-1'!Q10&gt;=0,'様式A-8-1'!Q10*RANDBETWEEN(80,90)*0.01,'様式A-8-1'!Q10*RANDBETWEEN(110,120)*0.01),'様式A-8-1'!Q10-RANDBETWEEN(1,3)),0),0)&amp;"～"&amp;ROUND(IFERROR(IF(ABS('様式A-8-1'!Q10)&gt;=10,IF('様式A-8-1'!Q10&gt;=0,'様式A-8-1'!Q10*RANDBETWEEN(110,120)*0.01,'様式A-8-1'!Q10*RANDBETWEEN(80,90)*0.01),'様式A-8-1'!Q10+RANDBETWEEN(1,3)),0),0)&amp;"】")</f>
        <v/>
      </c>
      <c r="R10" s="523" t="str">
        <f ca="1">IF('様式A-8-1'!R10="","","【"&amp;ROUND(IFERROR(IF(ABS('様式A-8-1'!R10)&gt;=10,IF('様式A-8-1'!R10&gt;=0,'様式A-8-1'!R10*RANDBETWEEN(80,90)*0.01,'様式A-8-1'!R10*RANDBETWEEN(110,120)*0.01),'様式A-8-1'!R10-RANDBETWEEN(1,3)),0),0)&amp;"～"&amp;ROUND(IFERROR(IF(ABS('様式A-8-1'!R10)&gt;=10,IF('様式A-8-1'!R10&gt;=0,'様式A-8-1'!R10*RANDBETWEEN(110,120)*0.01,'様式A-8-1'!R10*RANDBETWEEN(80,90)*0.01),'様式A-8-1'!R10+RANDBETWEEN(1,3)),0),0)&amp;"】")</f>
        <v/>
      </c>
    </row>
    <row r="11" spans="2:19" ht="30" customHeight="1">
      <c r="B11" s="513">
        <v>45352</v>
      </c>
      <c r="C11" s="422" t="str">
        <f ca="1">IF('様式A-8-1'!C11="","","【"&amp;ROUND(IFERROR(IF(ABS('様式A-8-1'!C11)&gt;=10,IF('様式A-8-1'!C11&gt;=0,'様式A-8-1'!C11*RANDBETWEEN(80,90)*0.01,'様式A-8-1'!C11*RANDBETWEEN(110,120)*0.01),'様式A-8-1'!C11-RANDBETWEEN(1,3)),0),0)&amp;"～"&amp;ROUND(IFERROR(IF(ABS('様式A-8-1'!C11)&gt;=10,IF('様式A-8-1'!C11&gt;=0,'様式A-8-1'!C11*RANDBETWEEN(110,120)*0.01,'様式A-8-1'!C11*RANDBETWEEN(80,90)*0.01),'様式A-8-1'!C11+RANDBETWEEN(1,3)),0),0)&amp;"】")</f>
        <v/>
      </c>
      <c r="D11" s="422" t="str">
        <f ca="1">IF('様式A-8-1'!D11="","","【"&amp;ROUND(IFERROR(IF(ABS('様式A-8-1'!D11)&gt;=10,IF('様式A-8-1'!D11&gt;=0,'様式A-8-1'!D11*RANDBETWEEN(80,90)*0.01,'様式A-8-1'!D11*RANDBETWEEN(110,120)*0.01),'様式A-8-1'!D11-RANDBETWEEN(1,3)),0),0)&amp;"～"&amp;ROUND(IFERROR(IF(ABS('様式A-8-1'!D11)&gt;=10,IF('様式A-8-1'!D11&gt;=0,'様式A-8-1'!D11*RANDBETWEEN(110,120)*0.01,'様式A-8-1'!D11*RANDBETWEEN(80,90)*0.01),'様式A-8-1'!D11+RANDBETWEEN(1,3)),0),0)&amp;"】")</f>
        <v/>
      </c>
      <c r="E11" s="422" t="str">
        <f ca="1">IF('様式A-8-1'!E11="","","【"&amp;ROUND(IFERROR(IF(ABS('様式A-8-1'!E11)&gt;=10,IF('様式A-8-1'!E11&gt;=0,'様式A-8-1'!E11*RANDBETWEEN(80,90)*0.01,'様式A-8-1'!E11*RANDBETWEEN(110,120)*0.01),'様式A-8-1'!E11-RANDBETWEEN(1,3)),0),0)&amp;"～"&amp;ROUND(IFERROR(IF(ABS('様式A-8-1'!E11)&gt;=10,IF('様式A-8-1'!E11&gt;=0,'様式A-8-1'!E11*RANDBETWEEN(110,120)*0.01,'様式A-8-1'!E11*RANDBETWEEN(80,90)*0.01),'様式A-8-1'!E11+RANDBETWEEN(1,3)),0),0)&amp;"】")</f>
        <v/>
      </c>
      <c r="F11" s="422" t="str">
        <f ca="1">IF('様式A-8-1'!F11="","","【"&amp;ROUND(IFERROR(IF(ABS('様式A-8-1'!F11)&gt;=10,IF('様式A-8-1'!F11&gt;=0,'様式A-8-1'!F11*RANDBETWEEN(80,90)*0.01,'様式A-8-1'!F11*RANDBETWEEN(110,120)*0.01),'様式A-8-1'!F11-RANDBETWEEN(1,3)),0),0)&amp;"～"&amp;ROUND(IFERROR(IF(ABS('様式A-8-1'!F11)&gt;=10,IF('様式A-8-1'!F11&gt;=0,'様式A-8-1'!F11*RANDBETWEEN(110,120)*0.01,'様式A-8-1'!F11*RANDBETWEEN(80,90)*0.01),'様式A-8-1'!F11+RANDBETWEEN(1,3)),0),0)&amp;"】")</f>
        <v/>
      </c>
      <c r="G11" s="422" t="str">
        <f ca="1">IF('様式A-8-1'!G11="","","【"&amp;ROUND(IFERROR(IF(ABS('様式A-8-1'!G11)&gt;=10,IF('様式A-8-1'!G11&gt;=0,'様式A-8-1'!G11*RANDBETWEEN(80,90)*0.01,'様式A-8-1'!G11*RANDBETWEEN(110,120)*0.01),'様式A-8-1'!G11-RANDBETWEEN(1,3)),0),0)&amp;"～"&amp;ROUND(IFERROR(IF(ABS('様式A-8-1'!G11)&gt;=10,IF('様式A-8-1'!G11&gt;=0,'様式A-8-1'!G11*RANDBETWEEN(110,120)*0.01,'様式A-8-1'!G11*RANDBETWEEN(80,90)*0.01),'様式A-8-1'!G11+RANDBETWEEN(1,3)),0),0)&amp;"】")</f>
        <v/>
      </c>
      <c r="H11" s="422" t="str">
        <f ca="1">IF('様式A-8-1'!H11="","","【"&amp;ROUND(IFERROR(IF(ABS('様式A-8-1'!H11)&gt;=10,IF('様式A-8-1'!H11&gt;=0,'様式A-8-1'!H11*RANDBETWEEN(80,90)*0.01,'様式A-8-1'!H11*RANDBETWEEN(110,120)*0.01),'様式A-8-1'!H11-RANDBETWEEN(1,3)),0),0)&amp;"～"&amp;ROUND(IFERROR(IF(ABS('様式A-8-1'!H11)&gt;=10,IF('様式A-8-1'!H11&gt;=0,'様式A-8-1'!H11*RANDBETWEEN(110,120)*0.01,'様式A-8-1'!H11*RANDBETWEEN(80,90)*0.01),'様式A-8-1'!H11+RANDBETWEEN(1,3)),0),0)&amp;"】")</f>
        <v/>
      </c>
      <c r="I11" s="422" t="str">
        <f ca="1">IF('様式A-8-1'!I11="","","【"&amp;ROUND(IFERROR(IF(ABS('様式A-8-1'!I11)&gt;=10,IF('様式A-8-1'!I11&gt;=0,'様式A-8-1'!I11*RANDBETWEEN(80,90)*0.01,'様式A-8-1'!I11*RANDBETWEEN(110,120)*0.01),'様式A-8-1'!I11-RANDBETWEEN(1,3)),0),0)&amp;"～"&amp;ROUND(IFERROR(IF(ABS('様式A-8-1'!I11)&gt;=10,IF('様式A-8-1'!I11&gt;=0,'様式A-8-1'!I11*RANDBETWEEN(110,120)*0.01,'様式A-8-1'!I11*RANDBETWEEN(80,90)*0.01),'様式A-8-1'!I11+RANDBETWEEN(1,3)),0),0)&amp;"】")</f>
        <v/>
      </c>
      <c r="J11" s="422" t="str">
        <f ca="1">IF('様式A-8-1'!J11="","","【"&amp;ROUND(IFERROR(IF(ABS('様式A-8-1'!J11)&gt;=10,IF('様式A-8-1'!J11&gt;=0,'様式A-8-1'!J11*RANDBETWEEN(80,90)*0.01,'様式A-8-1'!J11*RANDBETWEEN(110,120)*0.01),'様式A-8-1'!J11-RANDBETWEEN(1,3)),0),0)&amp;"～"&amp;ROUND(IFERROR(IF(ABS('様式A-8-1'!J11)&gt;=10,IF('様式A-8-1'!J11&gt;=0,'様式A-8-1'!J11*RANDBETWEEN(110,120)*0.01,'様式A-8-1'!J11*RANDBETWEEN(80,90)*0.01),'様式A-8-1'!J11+RANDBETWEEN(1,3)),0),0)&amp;"】")</f>
        <v/>
      </c>
      <c r="K11" s="422" t="str">
        <f ca="1">IF('様式A-8-1'!K11="","","【"&amp;ROUND(IFERROR(IF(ABS('様式A-8-1'!K11)&gt;=10,IF('様式A-8-1'!K11&gt;=0,'様式A-8-1'!K11*RANDBETWEEN(80,90)*0.01,'様式A-8-1'!K11*RANDBETWEEN(110,120)*0.01),'様式A-8-1'!K11-RANDBETWEEN(1,3)),0),0)&amp;"～"&amp;ROUND(IFERROR(IF(ABS('様式A-8-1'!K11)&gt;=10,IF('様式A-8-1'!K11&gt;=0,'様式A-8-1'!K11*RANDBETWEEN(110,120)*0.01,'様式A-8-1'!K11*RANDBETWEEN(80,90)*0.01),'様式A-8-1'!K11+RANDBETWEEN(1,3)),0),0)&amp;"】")</f>
        <v/>
      </c>
      <c r="L11" s="422" t="str">
        <f ca="1">IF('様式A-8-1'!L11="","","【"&amp;ROUND(IFERROR(IF(ABS('様式A-8-1'!L11)&gt;=10,IF('様式A-8-1'!L11&gt;=0,'様式A-8-1'!L11*RANDBETWEEN(80,90)*0.01,'様式A-8-1'!L11*RANDBETWEEN(110,120)*0.01),'様式A-8-1'!L11-RANDBETWEEN(1,3)),0),0)&amp;"～"&amp;ROUND(IFERROR(IF(ABS('様式A-8-1'!L11)&gt;=10,IF('様式A-8-1'!L11&gt;=0,'様式A-8-1'!L11*RANDBETWEEN(110,120)*0.01,'様式A-8-1'!L11*RANDBETWEEN(80,90)*0.01),'様式A-8-1'!L11+RANDBETWEEN(1,3)),0),0)&amp;"】")</f>
        <v/>
      </c>
      <c r="M11" s="422" t="str">
        <f ca="1">IF('様式A-8-1'!M11="","","【"&amp;ROUND(IFERROR(IF(ABS('様式A-8-1'!M11)&gt;=10,IF('様式A-8-1'!M11&gt;=0,'様式A-8-1'!M11*RANDBETWEEN(80,90)*0.01,'様式A-8-1'!M11*RANDBETWEEN(110,120)*0.01),'様式A-8-1'!M11-RANDBETWEEN(1,3)),0),0)&amp;"～"&amp;ROUND(IFERROR(IF(ABS('様式A-8-1'!M11)&gt;=10,IF('様式A-8-1'!M11&gt;=0,'様式A-8-1'!M11*RANDBETWEEN(110,120)*0.01,'様式A-8-1'!M11*RANDBETWEEN(80,90)*0.01),'様式A-8-1'!M11+RANDBETWEEN(1,3)),0),0)&amp;"】")</f>
        <v/>
      </c>
      <c r="N11" s="422" t="str">
        <f ca="1">IF('様式A-8-1'!N11="","","【"&amp;ROUND(IFERROR(IF(ABS('様式A-8-1'!N11)&gt;=10,IF('様式A-8-1'!N11&gt;=0,'様式A-8-1'!N11*RANDBETWEEN(80,90)*0.01,'様式A-8-1'!N11*RANDBETWEEN(110,120)*0.01),'様式A-8-1'!N11-RANDBETWEEN(1,3)),0),0)&amp;"～"&amp;ROUND(IFERROR(IF(ABS('様式A-8-1'!N11)&gt;=10,IF('様式A-8-1'!N11&gt;=0,'様式A-8-1'!N11*RANDBETWEEN(110,120)*0.01,'様式A-8-1'!N11*RANDBETWEEN(80,90)*0.01),'様式A-8-1'!N11+RANDBETWEEN(1,3)),0),0)&amp;"】")</f>
        <v/>
      </c>
      <c r="O11" s="422" t="str">
        <f ca="1">IF('様式A-8-1'!O11="","","【"&amp;ROUND(IFERROR(IF(ABS('様式A-8-1'!O11)&gt;=10,IF('様式A-8-1'!O11&gt;=0,'様式A-8-1'!O11*RANDBETWEEN(80,90)*0.01,'様式A-8-1'!O11*RANDBETWEEN(110,120)*0.01),'様式A-8-1'!O11-RANDBETWEEN(1,3)),0),0)&amp;"～"&amp;ROUND(IFERROR(IF(ABS('様式A-8-1'!O11)&gt;=10,IF('様式A-8-1'!O11&gt;=0,'様式A-8-1'!O11*RANDBETWEEN(110,120)*0.01,'様式A-8-1'!O11*RANDBETWEEN(80,90)*0.01),'様式A-8-1'!O11+RANDBETWEEN(1,3)),0),0)&amp;"】")</f>
        <v/>
      </c>
      <c r="P11" s="422" t="str">
        <f ca="1">IF('様式A-8-1'!P11="","","【"&amp;ROUND(IFERROR(IF(ABS('様式A-8-1'!P11)&gt;=10,IF('様式A-8-1'!P11&gt;=0,'様式A-8-1'!P11*RANDBETWEEN(80,90)*0.01,'様式A-8-1'!P11*RANDBETWEEN(110,120)*0.01),'様式A-8-1'!P11-RANDBETWEEN(1,3)),0),0)&amp;"～"&amp;ROUND(IFERROR(IF(ABS('様式A-8-1'!P11)&gt;=10,IF('様式A-8-1'!P11&gt;=0,'様式A-8-1'!P11*RANDBETWEEN(110,120)*0.01,'様式A-8-1'!P11*RANDBETWEEN(80,90)*0.01),'様式A-8-1'!P11+RANDBETWEEN(1,3)),0),0)&amp;"】")</f>
        <v/>
      </c>
      <c r="Q11" s="422" t="str">
        <f ca="1">IF('様式A-8-1'!Q11="","","【"&amp;ROUND(IFERROR(IF(ABS('様式A-8-1'!Q11)&gt;=10,IF('様式A-8-1'!Q11&gt;=0,'様式A-8-1'!Q11*RANDBETWEEN(80,90)*0.01,'様式A-8-1'!Q11*RANDBETWEEN(110,120)*0.01),'様式A-8-1'!Q11-RANDBETWEEN(1,3)),0),0)&amp;"～"&amp;ROUND(IFERROR(IF(ABS('様式A-8-1'!Q11)&gt;=10,IF('様式A-8-1'!Q11&gt;=0,'様式A-8-1'!Q11*RANDBETWEEN(110,120)*0.01,'様式A-8-1'!Q11*RANDBETWEEN(80,90)*0.01),'様式A-8-1'!Q11+RANDBETWEEN(1,3)),0),0)&amp;"】")</f>
        <v/>
      </c>
      <c r="R11" s="523" t="str">
        <f ca="1">IF('様式A-8-1'!R11="","","【"&amp;ROUND(IFERROR(IF(ABS('様式A-8-1'!R11)&gt;=10,IF('様式A-8-1'!R11&gt;=0,'様式A-8-1'!R11*RANDBETWEEN(80,90)*0.01,'様式A-8-1'!R11*RANDBETWEEN(110,120)*0.01),'様式A-8-1'!R11-RANDBETWEEN(1,3)),0),0)&amp;"～"&amp;ROUND(IFERROR(IF(ABS('様式A-8-1'!R11)&gt;=10,IF('様式A-8-1'!R11&gt;=0,'様式A-8-1'!R11*RANDBETWEEN(110,120)*0.01,'様式A-8-1'!R11*RANDBETWEEN(80,90)*0.01),'様式A-8-1'!R11+RANDBETWEEN(1,3)),0),0)&amp;"】")</f>
        <v/>
      </c>
    </row>
    <row r="12" spans="2:19" ht="30" customHeight="1">
      <c r="B12" s="513">
        <v>45383</v>
      </c>
      <c r="C12" s="422" t="str">
        <f ca="1">IF('様式A-8-1'!C12="","","【"&amp;ROUND(IFERROR(IF(ABS('様式A-8-1'!C12)&gt;=10,IF('様式A-8-1'!C12&gt;=0,'様式A-8-1'!C12*RANDBETWEEN(80,90)*0.01,'様式A-8-1'!C12*RANDBETWEEN(110,120)*0.01),'様式A-8-1'!C12-RANDBETWEEN(1,3)),0),0)&amp;"～"&amp;ROUND(IFERROR(IF(ABS('様式A-8-1'!C12)&gt;=10,IF('様式A-8-1'!C12&gt;=0,'様式A-8-1'!C12*RANDBETWEEN(110,120)*0.01,'様式A-8-1'!C12*RANDBETWEEN(80,90)*0.01),'様式A-8-1'!C12+RANDBETWEEN(1,3)),0),0)&amp;"】")</f>
        <v/>
      </c>
      <c r="D12" s="422" t="str">
        <f ca="1">IF('様式A-8-1'!D12="","","【"&amp;ROUND(IFERROR(IF(ABS('様式A-8-1'!D12)&gt;=10,IF('様式A-8-1'!D12&gt;=0,'様式A-8-1'!D12*RANDBETWEEN(80,90)*0.01,'様式A-8-1'!D12*RANDBETWEEN(110,120)*0.01),'様式A-8-1'!D12-RANDBETWEEN(1,3)),0),0)&amp;"～"&amp;ROUND(IFERROR(IF(ABS('様式A-8-1'!D12)&gt;=10,IF('様式A-8-1'!D12&gt;=0,'様式A-8-1'!D12*RANDBETWEEN(110,120)*0.01,'様式A-8-1'!D12*RANDBETWEEN(80,90)*0.01),'様式A-8-1'!D12+RANDBETWEEN(1,3)),0),0)&amp;"】")</f>
        <v/>
      </c>
      <c r="E12" s="422" t="str">
        <f ca="1">IF('様式A-8-1'!E12="","","【"&amp;ROUND(IFERROR(IF(ABS('様式A-8-1'!E12)&gt;=10,IF('様式A-8-1'!E12&gt;=0,'様式A-8-1'!E12*RANDBETWEEN(80,90)*0.01,'様式A-8-1'!E12*RANDBETWEEN(110,120)*0.01),'様式A-8-1'!E12-RANDBETWEEN(1,3)),0),0)&amp;"～"&amp;ROUND(IFERROR(IF(ABS('様式A-8-1'!E12)&gt;=10,IF('様式A-8-1'!E12&gt;=0,'様式A-8-1'!E12*RANDBETWEEN(110,120)*0.01,'様式A-8-1'!E12*RANDBETWEEN(80,90)*0.01),'様式A-8-1'!E12+RANDBETWEEN(1,3)),0),0)&amp;"】")</f>
        <v/>
      </c>
      <c r="F12" s="422" t="str">
        <f ca="1">IF('様式A-8-1'!F12="","","【"&amp;ROUND(IFERROR(IF(ABS('様式A-8-1'!F12)&gt;=10,IF('様式A-8-1'!F12&gt;=0,'様式A-8-1'!F12*RANDBETWEEN(80,90)*0.01,'様式A-8-1'!F12*RANDBETWEEN(110,120)*0.01),'様式A-8-1'!F12-RANDBETWEEN(1,3)),0),0)&amp;"～"&amp;ROUND(IFERROR(IF(ABS('様式A-8-1'!F12)&gt;=10,IF('様式A-8-1'!F12&gt;=0,'様式A-8-1'!F12*RANDBETWEEN(110,120)*0.01,'様式A-8-1'!F12*RANDBETWEEN(80,90)*0.01),'様式A-8-1'!F12+RANDBETWEEN(1,3)),0),0)&amp;"】")</f>
        <v/>
      </c>
      <c r="G12" s="422" t="str">
        <f ca="1">IF('様式A-8-1'!G12="","","【"&amp;ROUND(IFERROR(IF(ABS('様式A-8-1'!G12)&gt;=10,IF('様式A-8-1'!G12&gt;=0,'様式A-8-1'!G12*RANDBETWEEN(80,90)*0.01,'様式A-8-1'!G12*RANDBETWEEN(110,120)*0.01),'様式A-8-1'!G12-RANDBETWEEN(1,3)),0),0)&amp;"～"&amp;ROUND(IFERROR(IF(ABS('様式A-8-1'!G12)&gt;=10,IF('様式A-8-1'!G12&gt;=0,'様式A-8-1'!G12*RANDBETWEEN(110,120)*0.01,'様式A-8-1'!G12*RANDBETWEEN(80,90)*0.01),'様式A-8-1'!G12+RANDBETWEEN(1,3)),0),0)&amp;"】")</f>
        <v/>
      </c>
      <c r="H12" s="422" t="str">
        <f ca="1">IF('様式A-8-1'!H12="","","【"&amp;ROUND(IFERROR(IF(ABS('様式A-8-1'!H12)&gt;=10,IF('様式A-8-1'!H12&gt;=0,'様式A-8-1'!H12*RANDBETWEEN(80,90)*0.01,'様式A-8-1'!H12*RANDBETWEEN(110,120)*0.01),'様式A-8-1'!H12-RANDBETWEEN(1,3)),0),0)&amp;"～"&amp;ROUND(IFERROR(IF(ABS('様式A-8-1'!H12)&gt;=10,IF('様式A-8-1'!H12&gt;=0,'様式A-8-1'!H12*RANDBETWEEN(110,120)*0.01,'様式A-8-1'!H12*RANDBETWEEN(80,90)*0.01),'様式A-8-1'!H12+RANDBETWEEN(1,3)),0),0)&amp;"】")</f>
        <v/>
      </c>
      <c r="I12" s="422" t="str">
        <f ca="1">IF('様式A-8-1'!I12="","","【"&amp;ROUND(IFERROR(IF(ABS('様式A-8-1'!I12)&gt;=10,IF('様式A-8-1'!I12&gt;=0,'様式A-8-1'!I12*RANDBETWEEN(80,90)*0.01,'様式A-8-1'!I12*RANDBETWEEN(110,120)*0.01),'様式A-8-1'!I12-RANDBETWEEN(1,3)),0),0)&amp;"～"&amp;ROUND(IFERROR(IF(ABS('様式A-8-1'!I12)&gt;=10,IF('様式A-8-1'!I12&gt;=0,'様式A-8-1'!I12*RANDBETWEEN(110,120)*0.01,'様式A-8-1'!I12*RANDBETWEEN(80,90)*0.01),'様式A-8-1'!I12+RANDBETWEEN(1,3)),0),0)&amp;"】")</f>
        <v/>
      </c>
      <c r="J12" s="422" t="str">
        <f ca="1">IF('様式A-8-1'!J12="","","【"&amp;ROUND(IFERROR(IF(ABS('様式A-8-1'!J12)&gt;=10,IF('様式A-8-1'!J12&gt;=0,'様式A-8-1'!J12*RANDBETWEEN(80,90)*0.01,'様式A-8-1'!J12*RANDBETWEEN(110,120)*0.01),'様式A-8-1'!J12-RANDBETWEEN(1,3)),0),0)&amp;"～"&amp;ROUND(IFERROR(IF(ABS('様式A-8-1'!J12)&gt;=10,IF('様式A-8-1'!J12&gt;=0,'様式A-8-1'!J12*RANDBETWEEN(110,120)*0.01,'様式A-8-1'!J12*RANDBETWEEN(80,90)*0.01),'様式A-8-1'!J12+RANDBETWEEN(1,3)),0),0)&amp;"】")</f>
        <v/>
      </c>
      <c r="K12" s="422" t="str">
        <f ca="1">IF('様式A-8-1'!K12="","","【"&amp;ROUND(IFERROR(IF(ABS('様式A-8-1'!K12)&gt;=10,IF('様式A-8-1'!K12&gt;=0,'様式A-8-1'!K12*RANDBETWEEN(80,90)*0.01,'様式A-8-1'!K12*RANDBETWEEN(110,120)*0.01),'様式A-8-1'!K12-RANDBETWEEN(1,3)),0),0)&amp;"～"&amp;ROUND(IFERROR(IF(ABS('様式A-8-1'!K12)&gt;=10,IF('様式A-8-1'!K12&gt;=0,'様式A-8-1'!K12*RANDBETWEEN(110,120)*0.01,'様式A-8-1'!K12*RANDBETWEEN(80,90)*0.01),'様式A-8-1'!K12+RANDBETWEEN(1,3)),0),0)&amp;"】")</f>
        <v/>
      </c>
      <c r="L12" s="422" t="str">
        <f ca="1">IF('様式A-8-1'!L12="","","【"&amp;ROUND(IFERROR(IF(ABS('様式A-8-1'!L12)&gt;=10,IF('様式A-8-1'!L12&gt;=0,'様式A-8-1'!L12*RANDBETWEEN(80,90)*0.01,'様式A-8-1'!L12*RANDBETWEEN(110,120)*0.01),'様式A-8-1'!L12-RANDBETWEEN(1,3)),0),0)&amp;"～"&amp;ROUND(IFERROR(IF(ABS('様式A-8-1'!L12)&gt;=10,IF('様式A-8-1'!L12&gt;=0,'様式A-8-1'!L12*RANDBETWEEN(110,120)*0.01,'様式A-8-1'!L12*RANDBETWEEN(80,90)*0.01),'様式A-8-1'!L12+RANDBETWEEN(1,3)),0),0)&amp;"】")</f>
        <v/>
      </c>
      <c r="M12" s="422" t="str">
        <f ca="1">IF('様式A-8-1'!M12="","","【"&amp;ROUND(IFERROR(IF(ABS('様式A-8-1'!M12)&gt;=10,IF('様式A-8-1'!M12&gt;=0,'様式A-8-1'!M12*RANDBETWEEN(80,90)*0.01,'様式A-8-1'!M12*RANDBETWEEN(110,120)*0.01),'様式A-8-1'!M12-RANDBETWEEN(1,3)),0),0)&amp;"～"&amp;ROUND(IFERROR(IF(ABS('様式A-8-1'!M12)&gt;=10,IF('様式A-8-1'!M12&gt;=0,'様式A-8-1'!M12*RANDBETWEEN(110,120)*0.01,'様式A-8-1'!M12*RANDBETWEEN(80,90)*0.01),'様式A-8-1'!M12+RANDBETWEEN(1,3)),0),0)&amp;"】")</f>
        <v/>
      </c>
      <c r="N12" s="422" t="str">
        <f ca="1">IF('様式A-8-1'!N12="","","【"&amp;ROUND(IFERROR(IF(ABS('様式A-8-1'!N12)&gt;=10,IF('様式A-8-1'!N12&gt;=0,'様式A-8-1'!N12*RANDBETWEEN(80,90)*0.01,'様式A-8-1'!N12*RANDBETWEEN(110,120)*0.01),'様式A-8-1'!N12-RANDBETWEEN(1,3)),0),0)&amp;"～"&amp;ROUND(IFERROR(IF(ABS('様式A-8-1'!N12)&gt;=10,IF('様式A-8-1'!N12&gt;=0,'様式A-8-1'!N12*RANDBETWEEN(110,120)*0.01,'様式A-8-1'!N12*RANDBETWEEN(80,90)*0.01),'様式A-8-1'!N12+RANDBETWEEN(1,3)),0),0)&amp;"】")</f>
        <v/>
      </c>
      <c r="O12" s="422" t="str">
        <f ca="1">IF('様式A-8-1'!O12="","","【"&amp;ROUND(IFERROR(IF(ABS('様式A-8-1'!O12)&gt;=10,IF('様式A-8-1'!O12&gt;=0,'様式A-8-1'!O12*RANDBETWEEN(80,90)*0.01,'様式A-8-1'!O12*RANDBETWEEN(110,120)*0.01),'様式A-8-1'!O12-RANDBETWEEN(1,3)),0),0)&amp;"～"&amp;ROUND(IFERROR(IF(ABS('様式A-8-1'!O12)&gt;=10,IF('様式A-8-1'!O12&gt;=0,'様式A-8-1'!O12*RANDBETWEEN(110,120)*0.01,'様式A-8-1'!O12*RANDBETWEEN(80,90)*0.01),'様式A-8-1'!O12+RANDBETWEEN(1,3)),0),0)&amp;"】")</f>
        <v/>
      </c>
      <c r="P12" s="422" t="str">
        <f ca="1">IF('様式A-8-1'!P12="","","【"&amp;ROUND(IFERROR(IF(ABS('様式A-8-1'!P12)&gt;=10,IF('様式A-8-1'!P12&gt;=0,'様式A-8-1'!P12*RANDBETWEEN(80,90)*0.01,'様式A-8-1'!P12*RANDBETWEEN(110,120)*0.01),'様式A-8-1'!P12-RANDBETWEEN(1,3)),0),0)&amp;"～"&amp;ROUND(IFERROR(IF(ABS('様式A-8-1'!P12)&gt;=10,IF('様式A-8-1'!P12&gt;=0,'様式A-8-1'!P12*RANDBETWEEN(110,120)*0.01,'様式A-8-1'!P12*RANDBETWEEN(80,90)*0.01),'様式A-8-1'!P12+RANDBETWEEN(1,3)),0),0)&amp;"】")</f>
        <v/>
      </c>
      <c r="Q12" s="422" t="str">
        <f ca="1">IF('様式A-8-1'!Q12="","","【"&amp;ROUND(IFERROR(IF(ABS('様式A-8-1'!Q12)&gt;=10,IF('様式A-8-1'!Q12&gt;=0,'様式A-8-1'!Q12*RANDBETWEEN(80,90)*0.01,'様式A-8-1'!Q12*RANDBETWEEN(110,120)*0.01),'様式A-8-1'!Q12-RANDBETWEEN(1,3)),0),0)&amp;"～"&amp;ROUND(IFERROR(IF(ABS('様式A-8-1'!Q12)&gt;=10,IF('様式A-8-1'!Q12&gt;=0,'様式A-8-1'!Q12*RANDBETWEEN(110,120)*0.01,'様式A-8-1'!Q12*RANDBETWEEN(80,90)*0.01),'様式A-8-1'!Q12+RANDBETWEEN(1,3)),0),0)&amp;"】")</f>
        <v/>
      </c>
      <c r="R12" s="523" t="str">
        <f ca="1">IF('様式A-8-1'!R12="","","【"&amp;ROUND(IFERROR(IF(ABS('様式A-8-1'!R12)&gt;=10,IF('様式A-8-1'!R12&gt;=0,'様式A-8-1'!R12*RANDBETWEEN(80,90)*0.01,'様式A-8-1'!R12*RANDBETWEEN(110,120)*0.01),'様式A-8-1'!R12-RANDBETWEEN(1,3)),0),0)&amp;"～"&amp;ROUND(IFERROR(IF(ABS('様式A-8-1'!R12)&gt;=10,IF('様式A-8-1'!R12&gt;=0,'様式A-8-1'!R12*RANDBETWEEN(110,120)*0.01,'様式A-8-1'!R12*RANDBETWEEN(80,90)*0.01),'様式A-8-1'!R12+RANDBETWEEN(1,3)),0),0)&amp;"】")</f>
        <v/>
      </c>
    </row>
    <row r="13" spans="2:19" ht="30" customHeight="1">
      <c r="B13" s="513">
        <v>45413</v>
      </c>
      <c r="C13" s="422" t="str">
        <f ca="1">IF('様式A-8-1'!C13="","","【"&amp;ROUND(IFERROR(IF(ABS('様式A-8-1'!C13)&gt;=10,IF('様式A-8-1'!C13&gt;=0,'様式A-8-1'!C13*RANDBETWEEN(80,90)*0.01,'様式A-8-1'!C13*RANDBETWEEN(110,120)*0.01),'様式A-8-1'!C13-RANDBETWEEN(1,3)),0),0)&amp;"～"&amp;ROUND(IFERROR(IF(ABS('様式A-8-1'!C13)&gt;=10,IF('様式A-8-1'!C13&gt;=0,'様式A-8-1'!C13*RANDBETWEEN(110,120)*0.01,'様式A-8-1'!C13*RANDBETWEEN(80,90)*0.01),'様式A-8-1'!C13+RANDBETWEEN(1,3)),0),0)&amp;"】")</f>
        <v/>
      </c>
      <c r="D13" s="422" t="str">
        <f ca="1">IF('様式A-8-1'!D13="","","【"&amp;ROUND(IFERROR(IF(ABS('様式A-8-1'!D13)&gt;=10,IF('様式A-8-1'!D13&gt;=0,'様式A-8-1'!D13*RANDBETWEEN(80,90)*0.01,'様式A-8-1'!D13*RANDBETWEEN(110,120)*0.01),'様式A-8-1'!D13-RANDBETWEEN(1,3)),0),0)&amp;"～"&amp;ROUND(IFERROR(IF(ABS('様式A-8-1'!D13)&gt;=10,IF('様式A-8-1'!D13&gt;=0,'様式A-8-1'!D13*RANDBETWEEN(110,120)*0.01,'様式A-8-1'!D13*RANDBETWEEN(80,90)*0.01),'様式A-8-1'!D13+RANDBETWEEN(1,3)),0),0)&amp;"】")</f>
        <v/>
      </c>
      <c r="E13" s="422" t="str">
        <f ca="1">IF('様式A-8-1'!E13="","","【"&amp;ROUND(IFERROR(IF(ABS('様式A-8-1'!E13)&gt;=10,IF('様式A-8-1'!E13&gt;=0,'様式A-8-1'!E13*RANDBETWEEN(80,90)*0.01,'様式A-8-1'!E13*RANDBETWEEN(110,120)*0.01),'様式A-8-1'!E13-RANDBETWEEN(1,3)),0),0)&amp;"～"&amp;ROUND(IFERROR(IF(ABS('様式A-8-1'!E13)&gt;=10,IF('様式A-8-1'!E13&gt;=0,'様式A-8-1'!E13*RANDBETWEEN(110,120)*0.01,'様式A-8-1'!E13*RANDBETWEEN(80,90)*0.01),'様式A-8-1'!E13+RANDBETWEEN(1,3)),0),0)&amp;"】")</f>
        <v/>
      </c>
      <c r="F13" s="422" t="str">
        <f ca="1">IF('様式A-8-1'!F13="","","【"&amp;ROUND(IFERROR(IF(ABS('様式A-8-1'!F13)&gt;=10,IF('様式A-8-1'!F13&gt;=0,'様式A-8-1'!F13*RANDBETWEEN(80,90)*0.01,'様式A-8-1'!F13*RANDBETWEEN(110,120)*0.01),'様式A-8-1'!F13-RANDBETWEEN(1,3)),0),0)&amp;"～"&amp;ROUND(IFERROR(IF(ABS('様式A-8-1'!F13)&gt;=10,IF('様式A-8-1'!F13&gt;=0,'様式A-8-1'!F13*RANDBETWEEN(110,120)*0.01,'様式A-8-1'!F13*RANDBETWEEN(80,90)*0.01),'様式A-8-1'!F13+RANDBETWEEN(1,3)),0),0)&amp;"】")</f>
        <v/>
      </c>
      <c r="G13" s="422" t="str">
        <f ca="1">IF('様式A-8-1'!G13="","","【"&amp;ROUND(IFERROR(IF(ABS('様式A-8-1'!G13)&gt;=10,IF('様式A-8-1'!G13&gt;=0,'様式A-8-1'!G13*RANDBETWEEN(80,90)*0.01,'様式A-8-1'!G13*RANDBETWEEN(110,120)*0.01),'様式A-8-1'!G13-RANDBETWEEN(1,3)),0),0)&amp;"～"&amp;ROUND(IFERROR(IF(ABS('様式A-8-1'!G13)&gt;=10,IF('様式A-8-1'!G13&gt;=0,'様式A-8-1'!G13*RANDBETWEEN(110,120)*0.01,'様式A-8-1'!G13*RANDBETWEEN(80,90)*0.01),'様式A-8-1'!G13+RANDBETWEEN(1,3)),0),0)&amp;"】")</f>
        <v/>
      </c>
      <c r="H13" s="422" t="str">
        <f ca="1">IF('様式A-8-1'!H13="","","【"&amp;ROUND(IFERROR(IF(ABS('様式A-8-1'!H13)&gt;=10,IF('様式A-8-1'!H13&gt;=0,'様式A-8-1'!H13*RANDBETWEEN(80,90)*0.01,'様式A-8-1'!H13*RANDBETWEEN(110,120)*0.01),'様式A-8-1'!H13-RANDBETWEEN(1,3)),0),0)&amp;"～"&amp;ROUND(IFERROR(IF(ABS('様式A-8-1'!H13)&gt;=10,IF('様式A-8-1'!H13&gt;=0,'様式A-8-1'!H13*RANDBETWEEN(110,120)*0.01,'様式A-8-1'!H13*RANDBETWEEN(80,90)*0.01),'様式A-8-1'!H13+RANDBETWEEN(1,3)),0),0)&amp;"】")</f>
        <v/>
      </c>
      <c r="I13" s="422" t="str">
        <f ca="1">IF('様式A-8-1'!I13="","","【"&amp;ROUND(IFERROR(IF(ABS('様式A-8-1'!I13)&gt;=10,IF('様式A-8-1'!I13&gt;=0,'様式A-8-1'!I13*RANDBETWEEN(80,90)*0.01,'様式A-8-1'!I13*RANDBETWEEN(110,120)*0.01),'様式A-8-1'!I13-RANDBETWEEN(1,3)),0),0)&amp;"～"&amp;ROUND(IFERROR(IF(ABS('様式A-8-1'!I13)&gt;=10,IF('様式A-8-1'!I13&gt;=0,'様式A-8-1'!I13*RANDBETWEEN(110,120)*0.01,'様式A-8-1'!I13*RANDBETWEEN(80,90)*0.01),'様式A-8-1'!I13+RANDBETWEEN(1,3)),0),0)&amp;"】")</f>
        <v/>
      </c>
      <c r="J13" s="422" t="str">
        <f ca="1">IF('様式A-8-1'!J13="","","【"&amp;ROUND(IFERROR(IF(ABS('様式A-8-1'!J13)&gt;=10,IF('様式A-8-1'!J13&gt;=0,'様式A-8-1'!J13*RANDBETWEEN(80,90)*0.01,'様式A-8-1'!J13*RANDBETWEEN(110,120)*0.01),'様式A-8-1'!J13-RANDBETWEEN(1,3)),0),0)&amp;"～"&amp;ROUND(IFERROR(IF(ABS('様式A-8-1'!J13)&gt;=10,IF('様式A-8-1'!J13&gt;=0,'様式A-8-1'!J13*RANDBETWEEN(110,120)*0.01,'様式A-8-1'!J13*RANDBETWEEN(80,90)*0.01),'様式A-8-1'!J13+RANDBETWEEN(1,3)),0),0)&amp;"】")</f>
        <v/>
      </c>
      <c r="K13" s="422" t="str">
        <f ca="1">IF('様式A-8-1'!K13="","","【"&amp;ROUND(IFERROR(IF(ABS('様式A-8-1'!K13)&gt;=10,IF('様式A-8-1'!K13&gt;=0,'様式A-8-1'!K13*RANDBETWEEN(80,90)*0.01,'様式A-8-1'!K13*RANDBETWEEN(110,120)*0.01),'様式A-8-1'!K13-RANDBETWEEN(1,3)),0),0)&amp;"～"&amp;ROUND(IFERROR(IF(ABS('様式A-8-1'!K13)&gt;=10,IF('様式A-8-1'!K13&gt;=0,'様式A-8-1'!K13*RANDBETWEEN(110,120)*0.01,'様式A-8-1'!K13*RANDBETWEEN(80,90)*0.01),'様式A-8-1'!K13+RANDBETWEEN(1,3)),0),0)&amp;"】")</f>
        <v/>
      </c>
      <c r="L13" s="422" t="str">
        <f ca="1">IF('様式A-8-1'!L13="","","【"&amp;ROUND(IFERROR(IF(ABS('様式A-8-1'!L13)&gt;=10,IF('様式A-8-1'!L13&gt;=0,'様式A-8-1'!L13*RANDBETWEEN(80,90)*0.01,'様式A-8-1'!L13*RANDBETWEEN(110,120)*0.01),'様式A-8-1'!L13-RANDBETWEEN(1,3)),0),0)&amp;"～"&amp;ROUND(IFERROR(IF(ABS('様式A-8-1'!L13)&gt;=10,IF('様式A-8-1'!L13&gt;=0,'様式A-8-1'!L13*RANDBETWEEN(110,120)*0.01,'様式A-8-1'!L13*RANDBETWEEN(80,90)*0.01),'様式A-8-1'!L13+RANDBETWEEN(1,3)),0),0)&amp;"】")</f>
        <v/>
      </c>
      <c r="M13" s="422" t="str">
        <f ca="1">IF('様式A-8-1'!M13="","","【"&amp;ROUND(IFERROR(IF(ABS('様式A-8-1'!M13)&gt;=10,IF('様式A-8-1'!M13&gt;=0,'様式A-8-1'!M13*RANDBETWEEN(80,90)*0.01,'様式A-8-1'!M13*RANDBETWEEN(110,120)*0.01),'様式A-8-1'!M13-RANDBETWEEN(1,3)),0),0)&amp;"～"&amp;ROUND(IFERROR(IF(ABS('様式A-8-1'!M13)&gt;=10,IF('様式A-8-1'!M13&gt;=0,'様式A-8-1'!M13*RANDBETWEEN(110,120)*0.01,'様式A-8-1'!M13*RANDBETWEEN(80,90)*0.01),'様式A-8-1'!M13+RANDBETWEEN(1,3)),0),0)&amp;"】")</f>
        <v/>
      </c>
      <c r="N13" s="422" t="str">
        <f ca="1">IF('様式A-8-1'!N13="","","【"&amp;ROUND(IFERROR(IF(ABS('様式A-8-1'!N13)&gt;=10,IF('様式A-8-1'!N13&gt;=0,'様式A-8-1'!N13*RANDBETWEEN(80,90)*0.01,'様式A-8-1'!N13*RANDBETWEEN(110,120)*0.01),'様式A-8-1'!N13-RANDBETWEEN(1,3)),0),0)&amp;"～"&amp;ROUND(IFERROR(IF(ABS('様式A-8-1'!N13)&gt;=10,IF('様式A-8-1'!N13&gt;=0,'様式A-8-1'!N13*RANDBETWEEN(110,120)*0.01,'様式A-8-1'!N13*RANDBETWEEN(80,90)*0.01),'様式A-8-1'!N13+RANDBETWEEN(1,3)),0),0)&amp;"】")</f>
        <v/>
      </c>
      <c r="O13" s="422" t="str">
        <f ca="1">IF('様式A-8-1'!O13="","","【"&amp;ROUND(IFERROR(IF(ABS('様式A-8-1'!O13)&gt;=10,IF('様式A-8-1'!O13&gt;=0,'様式A-8-1'!O13*RANDBETWEEN(80,90)*0.01,'様式A-8-1'!O13*RANDBETWEEN(110,120)*0.01),'様式A-8-1'!O13-RANDBETWEEN(1,3)),0),0)&amp;"～"&amp;ROUND(IFERROR(IF(ABS('様式A-8-1'!O13)&gt;=10,IF('様式A-8-1'!O13&gt;=0,'様式A-8-1'!O13*RANDBETWEEN(110,120)*0.01,'様式A-8-1'!O13*RANDBETWEEN(80,90)*0.01),'様式A-8-1'!O13+RANDBETWEEN(1,3)),0),0)&amp;"】")</f>
        <v/>
      </c>
      <c r="P13" s="422" t="str">
        <f ca="1">IF('様式A-8-1'!P13="","","【"&amp;ROUND(IFERROR(IF(ABS('様式A-8-1'!P13)&gt;=10,IF('様式A-8-1'!P13&gt;=0,'様式A-8-1'!P13*RANDBETWEEN(80,90)*0.01,'様式A-8-1'!P13*RANDBETWEEN(110,120)*0.01),'様式A-8-1'!P13-RANDBETWEEN(1,3)),0),0)&amp;"～"&amp;ROUND(IFERROR(IF(ABS('様式A-8-1'!P13)&gt;=10,IF('様式A-8-1'!P13&gt;=0,'様式A-8-1'!P13*RANDBETWEEN(110,120)*0.01,'様式A-8-1'!P13*RANDBETWEEN(80,90)*0.01),'様式A-8-1'!P13+RANDBETWEEN(1,3)),0),0)&amp;"】")</f>
        <v/>
      </c>
      <c r="Q13" s="422" t="str">
        <f ca="1">IF('様式A-8-1'!Q13="","","【"&amp;ROUND(IFERROR(IF(ABS('様式A-8-1'!Q13)&gt;=10,IF('様式A-8-1'!Q13&gt;=0,'様式A-8-1'!Q13*RANDBETWEEN(80,90)*0.01,'様式A-8-1'!Q13*RANDBETWEEN(110,120)*0.01),'様式A-8-1'!Q13-RANDBETWEEN(1,3)),0),0)&amp;"～"&amp;ROUND(IFERROR(IF(ABS('様式A-8-1'!Q13)&gt;=10,IF('様式A-8-1'!Q13&gt;=0,'様式A-8-1'!Q13*RANDBETWEEN(110,120)*0.01,'様式A-8-1'!Q13*RANDBETWEEN(80,90)*0.01),'様式A-8-1'!Q13+RANDBETWEEN(1,3)),0),0)&amp;"】")</f>
        <v/>
      </c>
      <c r="R13" s="523" t="str">
        <f ca="1">IF('様式A-8-1'!R13="","","【"&amp;ROUND(IFERROR(IF(ABS('様式A-8-1'!R13)&gt;=10,IF('様式A-8-1'!R13&gt;=0,'様式A-8-1'!R13*RANDBETWEEN(80,90)*0.01,'様式A-8-1'!R13*RANDBETWEEN(110,120)*0.01),'様式A-8-1'!R13-RANDBETWEEN(1,3)),0),0)&amp;"～"&amp;ROUND(IFERROR(IF(ABS('様式A-8-1'!R13)&gt;=10,IF('様式A-8-1'!R13&gt;=0,'様式A-8-1'!R13*RANDBETWEEN(110,120)*0.01,'様式A-8-1'!R13*RANDBETWEEN(80,90)*0.01),'様式A-8-1'!R13+RANDBETWEEN(1,3)),0),0)&amp;"】")</f>
        <v/>
      </c>
    </row>
    <row r="14" spans="2:19" ht="30" customHeight="1">
      <c r="B14" s="513">
        <v>45444</v>
      </c>
      <c r="C14" s="422" t="str">
        <f ca="1">IF('様式A-8-1'!C14="","","【"&amp;ROUND(IFERROR(IF(ABS('様式A-8-1'!C14)&gt;=10,IF('様式A-8-1'!C14&gt;=0,'様式A-8-1'!C14*RANDBETWEEN(80,90)*0.01,'様式A-8-1'!C14*RANDBETWEEN(110,120)*0.01),'様式A-8-1'!C14-RANDBETWEEN(1,3)),0),0)&amp;"～"&amp;ROUND(IFERROR(IF(ABS('様式A-8-1'!C14)&gt;=10,IF('様式A-8-1'!C14&gt;=0,'様式A-8-1'!C14*RANDBETWEEN(110,120)*0.01,'様式A-8-1'!C14*RANDBETWEEN(80,90)*0.01),'様式A-8-1'!C14+RANDBETWEEN(1,3)),0),0)&amp;"】")</f>
        <v/>
      </c>
      <c r="D14" s="422" t="str">
        <f ca="1">IF('様式A-8-1'!D14="","","【"&amp;ROUND(IFERROR(IF(ABS('様式A-8-1'!D14)&gt;=10,IF('様式A-8-1'!D14&gt;=0,'様式A-8-1'!D14*RANDBETWEEN(80,90)*0.01,'様式A-8-1'!D14*RANDBETWEEN(110,120)*0.01),'様式A-8-1'!D14-RANDBETWEEN(1,3)),0),0)&amp;"～"&amp;ROUND(IFERROR(IF(ABS('様式A-8-1'!D14)&gt;=10,IF('様式A-8-1'!D14&gt;=0,'様式A-8-1'!D14*RANDBETWEEN(110,120)*0.01,'様式A-8-1'!D14*RANDBETWEEN(80,90)*0.01),'様式A-8-1'!D14+RANDBETWEEN(1,3)),0),0)&amp;"】")</f>
        <v/>
      </c>
      <c r="E14" s="422" t="str">
        <f ca="1">IF('様式A-8-1'!E14="","","【"&amp;ROUND(IFERROR(IF(ABS('様式A-8-1'!E14)&gt;=10,IF('様式A-8-1'!E14&gt;=0,'様式A-8-1'!E14*RANDBETWEEN(80,90)*0.01,'様式A-8-1'!E14*RANDBETWEEN(110,120)*0.01),'様式A-8-1'!E14-RANDBETWEEN(1,3)),0),0)&amp;"～"&amp;ROUND(IFERROR(IF(ABS('様式A-8-1'!E14)&gt;=10,IF('様式A-8-1'!E14&gt;=0,'様式A-8-1'!E14*RANDBETWEEN(110,120)*0.01,'様式A-8-1'!E14*RANDBETWEEN(80,90)*0.01),'様式A-8-1'!E14+RANDBETWEEN(1,3)),0),0)&amp;"】")</f>
        <v/>
      </c>
      <c r="F14" s="422" t="str">
        <f ca="1">IF('様式A-8-1'!F14="","","【"&amp;ROUND(IFERROR(IF(ABS('様式A-8-1'!F14)&gt;=10,IF('様式A-8-1'!F14&gt;=0,'様式A-8-1'!F14*RANDBETWEEN(80,90)*0.01,'様式A-8-1'!F14*RANDBETWEEN(110,120)*0.01),'様式A-8-1'!F14-RANDBETWEEN(1,3)),0),0)&amp;"～"&amp;ROUND(IFERROR(IF(ABS('様式A-8-1'!F14)&gt;=10,IF('様式A-8-1'!F14&gt;=0,'様式A-8-1'!F14*RANDBETWEEN(110,120)*0.01,'様式A-8-1'!F14*RANDBETWEEN(80,90)*0.01),'様式A-8-1'!F14+RANDBETWEEN(1,3)),0),0)&amp;"】")</f>
        <v/>
      </c>
      <c r="G14" s="422" t="str">
        <f ca="1">IF('様式A-8-1'!G14="","","【"&amp;ROUND(IFERROR(IF(ABS('様式A-8-1'!G14)&gt;=10,IF('様式A-8-1'!G14&gt;=0,'様式A-8-1'!G14*RANDBETWEEN(80,90)*0.01,'様式A-8-1'!G14*RANDBETWEEN(110,120)*0.01),'様式A-8-1'!G14-RANDBETWEEN(1,3)),0),0)&amp;"～"&amp;ROUND(IFERROR(IF(ABS('様式A-8-1'!G14)&gt;=10,IF('様式A-8-1'!G14&gt;=0,'様式A-8-1'!G14*RANDBETWEEN(110,120)*0.01,'様式A-8-1'!G14*RANDBETWEEN(80,90)*0.01),'様式A-8-1'!G14+RANDBETWEEN(1,3)),0),0)&amp;"】")</f>
        <v/>
      </c>
      <c r="H14" s="422" t="str">
        <f ca="1">IF('様式A-8-1'!H14="","","【"&amp;ROUND(IFERROR(IF(ABS('様式A-8-1'!H14)&gt;=10,IF('様式A-8-1'!H14&gt;=0,'様式A-8-1'!H14*RANDBETWEEN(80,90)*0.01,'様式A-8-1'!H14*RANDBETWEEN(110,120)*0.01),'様式A-8-1'!H14-RANDBETWEEN(1,3)),0),0)&amp;"～"&amp;ROUND(IFERROR(IF(ABS('様式A-8-1'!H14)&gt;=10,IF('様式A-8-1'!H14&gt;=0,'様式A-8-1'!H14*RANDBETWEEN(110,120)*0.01,'様式A-8-1'!H14*RANDBETWEEN(80,90)*0.01),'様式A-8-1'!H14+RANDBETWEEN(1,3)),0),0)&amp;"】")</f>
        <v/>
      </c>
      <c r="I14" s="422" t="str">
        <f ca="1">IF('様式A-8-1'!I14="","","【"&amp;ROUND(IFERROR(IF(ABS('様式A-8-1'!I14)&gt;=10,IF('様式A-8-1'!I14&gt;=0,'様式A-8-1'!I14*RANDBETWEEN(80,90)*0.01,'様式A-8-1'!I14*RANDBETWEEN(110,120)*0.01),'様式A-8-1'!I14-RANDBETWEEN(1,3)),0),0)&amp;"～"&amp;ROUND(IFERROR(IF(ABS('様式A-8-1'!I14)&gt;=10,IF('様式A-8-1'!I14&gt;=0,'様式A-8-1'!I14*RANDBETWEEN(110,120)*0.01,'様式A-8-1'!I14*RANDBETWEEN(80,90)*0.01),'様式A-8-1'!I14+RANDBETWEEN(1,3)),0),0)&amp;"】")</f>
        <v/>
      </c>
      <c r="J14" s="422" t="str">
        <f ca="1">IF('様式A-8-1'!J14="","","【"&amp;ROUND(IFERROR(IF(ABS('様式A-8-1'!J14)&gt;=10,IF('様式A-8-1'!J14&gt;=0,'様式A-8-1'!J14*RANDBETWEEN(80,90)*0.01,'様式A-8-1'!J14*RANDBETWEEN(110,120)*0.01),'様式A-8-1'!J14-RANDBETWEEN(1,3)),0),0)&amp;"～"&amp;ROUND(IFERROR(IF(ABS('様式A-8-1'!J14)&gt;=10,IF('様式A-8-1'!J14&gt;=0,'様式A-8-1'!J14*RANDBETWEEN(110,120)*0.01,'様式A-8-1'!J14*RANDBETWEEN(80,90)*0.01),'様式A-8-1'!J14+RANDBETWEEN(1,3)),0),0)&amp;"】")</f>
        <v/>
      </c>
      <c r="K14" s="422" t="str">
        <f ca="1">IF('様式A-8-1'!K14="","","【"&amp;ROUND(IFERROR(IF(ABS('様式A-8-1'!K14)&gt;=10,IF('様式A-8-1'!K14&gt;=0,'様式A-8-1'!K14*RANDBETWEEN(80,90)*0.01,'様式A-8-1'!K14*RANDBETWEEN(110,120)*0.01),'様式A-8-1'!K14-RANDBETWEEN(1,3)),0),0)&amp;"～"&amp;ROUND(IFERROR(IF(ABS('様式A-8-1'!K14)&gt;=10,IF('様式A-8-1'!K14&gt;=0,'様式A-8-1'!K14*RANDBETWEEN(110,120)*0.01,'様式A-8-1'!K14*RANDBETWEEN(80,90)*0.01),'様式A-8-1'!K14+RANDBETWEEN(1,3)),0),0)&amp;"】")</f>
        <v/>
      </c>
      <c r="L14" s="422" t="str">
        <f ca="1">IF('様式A-8-1'!L14="","","【"&amp;ROUND(IFERROR(IF(ABS('様式A-8-1'!L14)&gt;=10,IF('様式A-8-1'!L14&gt;=0,'様式A-8-1'!L14*RANDBETWEEN(80,90)*0.01,'様式A-8-1'!L14*RANDBETWEEN(110,120)*0.01),'様式A-8-1'!L14-RANDBETWEEN(1,3)),0),0)&amp;"～"&amp;ROUND(IFERROR(IF(ABS('様式A-8-1'!L14)&gt;=10,IF('様式A-8-1'!L14&gt;=0,'様式A-8-1'!L14*RANDBETWEEN(110,120)*0.01,'様式A-8-1'!L14*RANDBETWEEN(80,90)*0.01),'様式A-8-1'!L14+RANDBETWEEN(1,3)),0),0)&amp;"】")</f>
        <v/>
      </c>
      <c r="M14" s="422" t="str">
        <f ca="1">IF('様式A-8-1'!M14="","","【"&amp;ROUND(IFERROR(IF(ABS('様式A-8-1'!M14)&gt;=10,IF('様式A-8-1'!M14&gt;=0,'様式A-8-1'!M14*RANDBETWEEN(80,90)*0.01,'様式A-8-1'!M14*RANDBETWEEN(110,120)*0.01),'様式A-8-1'!M14-RANDBETWEEN(1,3)),0),0)&amp;"～"&amp;ROUND(IFERROR(IF(ABS('様式A-8-1'!M14)&gt;=10,IF('様式A-8-1'!M14&gt;=0,'様式A-8-1'!M14*RANDBETWEEN(110,120)*0.01,'様式A-8-1'!M14*RANDBETWEEN(80,90)*0.01),'様式A-8-1'!M14+RANDBETWEEN(1,3)),0),0)&amp;"】")</f>
        <v/>
      </c>
      <c r="N14" s="422" t="str">
        <f ca="1">IF('様式A-8-1'!N14="","","【"&amp;ROUND(IFERROR(IF(ABS('様式A-8-1'!N14)&gt;=10,IF('様式A-8-1'!N14&gt;=0,'様式A-8-1'!N14*RANDBETWEEN(80,90)*0.01,'様式A-8-1'!N14*RANDBETWEEN(110,120)*0.01),'様式A-8-1'!N14-RANDBETWEEN(1,3)),0),0)&amp;"～"&amp;ROUND(IFERROR(IF(ABS('様式A-8-1'!N14)&gt;=10,IF('様式A-8-1'!N14&gt;=0,'様式A-8-1'!N14*RANDBETWEEN(110,120)*0.01,'様式A-8-1'!N14*RANDBETWEEN(80,90)*0.01),'様式A-8-1'!N14+RANDBETWEEN(1,3)),0),0)&amp;"】")</f>
        <v/>
      </c>
      <c r="O14" s="422" t="str">
        <f ca="1">IF('様式A-8-1'!O14="","","【"&amp;ROUND(IFERROR(IF(ABS('様式A-8-1'!O14)&gt;=10,IF('様式A-8-1'!O14&gt;=0,'様式A-8-1'!O14*RANDBETWEEN(80,90)*0.01,'様式A-8-1'!O14*RANDBETWEEN(110,120)*0.01),'様式A-8-1'!O14-RANDBETWEEN(1,3)),0),0)&amp;"～"&amp;ROUND(IFERROR(IF(ABS('様式A-8-1'!O14)&gt;=10,IF('様式A-8-1'!O14&gt;=0,'様式A-8-1'!O14*RANDBETWEEN(110,120)*0.01,'様式A-8-1'!O14*RANDBETWEEN(80,90)*0.01),'様式A-8-1'!O14+RANDBETWEEN(1,3)),0),0)&amp;"】")</f>
        <v/>
      </c>
      <c r="P14" s="422" t="str">
        <f ca="1">IF('様式A-8-1'!P14="","","【"&amp;ROUND(IFERROR(IF(ABS('様式A-8-1'!P14)&gt;=10,IF('様式A-8-1'!P14&gt;=0,'様式A-8-1'!P14*RANDBETWEEN(80,90)*0.01,'様式A-8-1'!P14*RANDBETWEEN(110,120)*0.01),'様式A-8-1'!P14-RANDBETWEEN(1,3)),0),0)&amp;"～"&amp;ROUND(IFERROR(IF(ABS('様式A-8-1'!P14)&gt;=10,IF('様式A-8-1'!P14&gt;=0,'様式A-8-1'!P14*RANDBETWEEN(110,120)*0.01,'様式A-8-1'!P14*RANDBETWEEN(80,90)*0.01),'様式A-8-1'!P14+RANDBETWEEN(1,3)),0),0)&amp;"】")</f>
        <v/>
      </c>
      <c r="Q14" s="422" t="str">
        <f ca="1">IF('様式A-8-1'!Q14="","","【"&amp;ROUND(IFERROR(IF(ABS('様式A-8-1'!Q14)&gt;=10,IF('様式A-8-1'!Q14&gt;=0,'様式A-8-1'!Q14*RANDBETWEEN(80,90)*0.01,'様式A-8-1'!Q14*RANDBETWEEN(110,120)*0.01),'様式A-8-1'!Q14-RANDBETWEEN(1,3)),0),0)&amp;"～"&amp;ROUND(IFERROR(IF(ABS('様式A-8-1'!Q14)&gt;=10,IF('様式A-8-1'!Q14&gt;=0,'様式A-8-1'!Q14*RANDBETWEEN(110,120)*0.01,'様式A-8-1'!Q14*RANDBETWEEN(80,90)*0.01),'様式A-8-1'!Q14+RANDBETWEEN(1,3)),0),0)&amp;"】")</f>
        <v/>
      </c>
      <c r="R14" s="523" t="str">
        <f ca="1">IF('様式A-8-1'!R14="","","【"&amp;ROUND(IFERROR(IF(ABS('様式A-8-1'!R14)&gt;=10,IF('様式A-8-1'!R14&gt;=0,'様式A-8-1'!R14*RANDBETWEEN(80,90)*0.01,'様式A-8-1'!R14*RANDBETWEEN(110,120)*0.01),'様式A-8-1'!R14-RANDBETWEEN(1,3)),0),0)&amp;"～"&amp;ROUND(IFERROR(IF(ABS('様式A-8-1'!R14)&gt;=10,IF('様式A-8-1'!R14&gt;=0,'様式A-8-1'!R14*RANDBETWEEN(110,120)*0.01,'様式A-8-1'!R14*RANDBETWEEN(80,90)*0.01),'様式A-8-1'!R14+RANDBETWEEN(1,3)),0),0)&amp;"】")</f>
        <v/>
      </c>
    </row>
    <row r="15" spans="2:19" ht="30" customHeight="1">
      <c r="B15" s="513">
        <v>45474</v>
      </c>
      <c r="C15" s="422" t="str">
        <f ca="1">IF('様式A-8-1'!C15="","","【"&amp;ROUND(IFERROR(IF(ABS('様式A-8-1'!C15)&gt;=10,IF('様式A-8-1'!C15&gt;=0,'様式A-8-1'!C15*RANDBETWEEN(80,90)*0.01,'様式A-8-1'!C15*RANDBETWEEN(110,120)*0.01),'様式A-8-1'!C15-RANDBETWEEN(1,3)),0),0)&amp;"～"&amp;ROUND(IFERROR(IF(ABS('様式A-8-1'!C15)&gt;=10,IF('様式A-8-1'!C15&gt;=0,'様式A-8-1'!C15*RANDBETWEEN(110,120)*0.01,'様式A-8-1'!C15*RANDBETWEEN(80,90)*0.01),'様式A-8-1'!C15+RANDBETWEEN(1,3)),0),0)&amp;"】")</f>
        <v/>
      </c>
      <c r="D15" s="422" t="str">
        <f ca="1">IF('様式A-8-1'!D15="","","【"&amp;ROUND(IFERROR(IF(ABS('様式A-8-1'!D15)&gt;=10,IF('様式A-8-1'!D15&gt;=0,'様式A-8-1'!D15*RANDBETWEEN(80,90)*0.01,'様式A-8-1'!D15*RANDBETWEEN(110,120)*0.01),'様式A-8-1'!D15-RANDBETWEEN(1,3)),0),0)&amp;"～"&amp;ROUND(IFERROR(IF(ABS('様式A-8-1'!D15)&gt;=10,IF('様式A-8-1'!D15&gt;=0,'様式A-8-1'!D15*RANDBETWEEN(110,120)*0.01,'様式A-8-1'!D15*RANDBETWEEN(80,90)*0.01),'様式A-8-1'!D15+RANDBETWEEN(1,3)),0),0)&amp;"】")</f>
        <v/>
      </c>
      <c r="E15" s="422" t="str">
        <f ca="1">IF('様式A-8-1'!E15="","","【"&amp;ROUND(IFERROR(IF(ABS('様式A-8-1'!E15)&gt;=10,IF('様式A-8-1'!E15&gt;=0,'様式A-8-1'!E15*RANDBETWEEN(80,90)*0.01,'様式A-8-1'!E15*RANDBETWEEN(110,120)*0.01),'様式A-8-1'!E15-RANDBETWEEN(1,3)),0),0)&amp;"～"&amp;ROUND(IFERROR(IF(ABS('様式A-8-1'!E15)&gt;=10,IF('様式A-8-1'!E15&gt;=0,'様式A-8-1'!E15*RANDBETWEEN(110,120)*0.01,'様式A-8-1'!E15*RANDBETWEEN(80,90)*0.01),'様式A-8-1'!E15+RANDBETWEEN(1,3)),0),0)&amp;"】")</f>
        <v/>
      </c>
      <c r="F15" s="422" t="str">
        <f ca="1">IF('様式A-8-1'!F15="","","【"&amp;ROUND(IFERROR(IF(ABS('様式A-8-1'!F15)&gt;=10,IF('様式A-8-1'!F15&gt;=0,'様式A-8-1'!F15*RANDBETWEEN(80,90)*0.01,'様式A-8-1'!F15*RANDBETWEEN(110,120)*0.01),'様式A-8-1'!F15-RANDBETWEEN(1,3)),0),0)&amp;"～"&amp;ROUND(IFERROR(IF(ABS('様式A-8-1'!F15)&gt;=10,IF('様式A-8-1'!F15&gt;=0,'様式A-8-1'!F15*RANDBETWEEN(110,120)*0.01,'様式A-8-1'!F15*RANDBETWEEN(80,90)*0.01),'様式A-8-1'!F15+RANDBETWEEN(1,3)),0),0)&amp;"】")</f>
        <v/>
      </c>
      <c r="G15" s="422" t="str">
        <f ca="1">IF('様式A-8-1'!G15="","","【"&amp;ROUND(IFERROR(IF(ABS('様式A-8-1'!G15)&gt;=10,IF('様式A-8-1'!G15&gt;=0,'様式A-8-1'!G15*RANDBETWEEN(80,90)*0.01,'様式A-8-1'!G15*RANDBETWEEN(110,120)*0.01),'様式A-8-1'!G15-RANDBETWEEN(1,3)),0),0)&amp;"～"&amp;ROUND(IFERROR(IF(ABS('様式A-8-1'!G15)&gt;=10,IF('様式A-8-1'!G15&gt;=0,'様式A-8-1'!G15*RANDBETWEEN(110,120)*0.01,'様式A-8-1'!G15*RANDBETWEEN(80,90)*0.01),'様式A-8-1'!G15+RANDBETWEEN(1,3)),0),0)&amp;"】")</f>
        <v/>
      </c>
      <c r="H15" s="422" t="str">
        <f ca="1">IF('様式A-8-1'!H15="","","【"&amp;ROUND(IFERROR(IF(ABS('様式A-8-1'!H15)&gt;=10,IF('様式A-8-1'!H15&gt;=0,'様式A-8-1'!H15*RANDBETWEEN(80,90)*0.01,'様式A-8-1'!H15*RANDBETWEEN(110,120)*0.01),'様式A-8-1'!H15-RANDBETWEEN(1,3)),0),0)&amp;"～"&amp;ROUND(IFERROR(IF(ABS('様式A-8-1'!H15)&gt;=10,IF('様式A-8-1'!H15&gt;=0,'様式A-8-1'!H15*RANDBETWEEN(110,120)*0.01,'様式A-8-1'!H15*RANDBETWEEN(80,90)*0.01),'様式A-8-1'!H15+RANDBETWEEN(1,3)),0),0)&amp;"】")</f>
        <v/>
      </c>
      <c r="I15" s="422" t="str">
        <f ca="1">IF('様式A-8-1'!I15="","","【"&amp;ROUND(IFERROR(IF(ABS('様式A-8-1'!I15)&gt;=10,IF('様式A-8-1'!I15&gt;=0,'様式A-8-1'!I15*RANDBETWEEN(80,90)*0.01,'様式A-8-1'!I15*RANDBETWEEN(110,120)*0.01),'様式A-8-1'!I15-RANDBETWEEN(1,3)),0),0)&amp;"～"&amp;ROUND(IFERROR(IF(ABS('様式A-8-1'!I15)&gt;=10,IF('様式A-8-1'!I15&gt;=0,'様式A-8-1'!I15*RANDBETWEEN(110,120)*0.01,'様式A-8-1'!I15*RANDBETWEEN(80,90)*0.01),'様式A-8-1'!I15+RANDBETWEEN(1,3)),0),0)&amp;"】")</f>
        <v/>
      </c>
      <c r="J15" s="422" t="str">
        <f ca="1">IF('様式A-8-1'!J15="","","【"&amp;ROUND(IFERROR(IF(ABS('様式A-8-1'!J15)&gt;=10,IF('様式A-8-1'!J15&gt;=0,'様式A-8-1'!J15*RANDBETWEEN(80,90)*0.01,'様式A-8-1'!J15*RANDBETWEEN(110,120)*0.01),'様式A-8-1'!J15-RANDBETWEEN(1,3)),0),0)&amp;"～"&amp;ROUND(IFERROR(IF(ABS('様式A-8-1'!J15)&gt;=10,IF('様式A-8-1'!J15&gt;=0,'様式A-8-1'!J15*RANDBETWEEN(110,120)*0.01,'様式A-8-1'!J15*RANDBETWEEN(80,90)*0.01),'様式A-8-1'!J15+RANDBETWEEN(1,3)),0),0)&amp;"】")</f>
        <v/>
      </c>
      <c r="K15" s="422" t="str">
        <f ca="1">IF('様式A-8-1'!K15="","","【"&amp;ROUND(IFERROR(IF(ABS('様式A-8-1'!K15)&gt;=10,IF('様式A-8-1'!K15&gt;=0,'様式A-8-1'!K15*RANDBETWEEN(80,90)*0.01,'様式A-8-1'!K15*RANDBETWEEN(110,120)*0.01),'様式A-8-1'!K15-RANDBETWEEN(1,3)),0),0)&amp;"～"&amp;ROUND(IFERROR(IF(ABS('様式A-8-1'!K15)&gt;=10,IF('様式A-8-1'!K15&gt;=0,'様式A-8-1'!K15*RANDBETWEEN(110,120)*0.01,'様式A-8-1'!K15*RANDBETWEEN(80,90)*0.01),'様式A-8-1'!K15+RANDBETWEEN(1,3)),0),0)&amp;"】")</f>
        <v/>
      </c>
      <c r="L15" s="422" t="str">
        <f ca="1">IF('様式A-8-1'!L15="","","【"&amp;ROUND(IFERROR(IF(ABS('様式A-8-1'!L15)&gt;=10,IF('様式A-8-1'!L15&gt;=0,'様式A-8-1'!L15*RANDBETWEEN(80,90)*0.01,'様式A-8-1'!L15*RANDBETWEEN(110,120)*0.01),'様式A-8-1'!L15-RANDBETWEEN(1,3)),0),0)&amp;"～"&amp;ROUND(IFERROR(IF(ABS('様式A-8-1'!L15)&gt;=10,IF('様式A-8-1'!L15&gt;=0,'様式A-8-1'!L15*RANDBETWEEN(110,120)*0.01,'様式A-8-1'!L15*RANDBETWEEN(80,90)*0.01),'様式A-8-1'!L15+RANDBETWEEN(1,3)),0),0)&amp;"】")</f>
        <v/>
      </c>
      <c r="M15" s="422" t="str">
        <f ca="1">IF('様式A-8-1'!M15="","","【"&amp;ROUND(IFERROR(IF(ABS('様式A-8-1'!M15)&gt;=10,IF('様式A-8-1'!M15&gt;=0,'様式A-8-1'!M15*RANDBETWEEN(80,90)*0.01,'様式A-8-1'!M15*RANDBETWEEN(110,120)*0.01),'様式A-8-1'!M15-RANDBETWEEN(1,3)),0),0)&amp;"～"&amp;ROUND(IFERROR(IF(ABS('様式A-8-1'!M15)&gt;=10,IF('様式A-8-1'!M15&gt;=0,'様式A-8-1'!M15*RANDBETWEEN(110,120)*0.01,'様式A-8-1'!M15*RANDBETWEEN(80,90)*0.01),'様式A-8-1'!M15+RANDBETWEEN(1,3)),0),0)&amp;"】")</f>
        <v/>
      </c>
      <c r="N15" s="422" t="str">
        <f ca="1">IF('様式A-8-1'!N15="","","【"&amp;ROUND(IFERROR(IF(ABS('様式A-8-1'!N15)&gt;=10,IF('様式A-8-1'!N15&gt;=0,'様式A-8-1'!N15*RANDBETWEEN(80,90)*0.01,'様式A-8-1'!N15*RANDBETWEEN(110,120)*0.01),'様式A-8-1'!N15-RANDBETWEEN(1,3)),0),0)&amp;"～"&amp;ROUND(IFERROR(IF(ABS('様式A-8-1'!N15)&gt;=10,IF('様式A-8-1'!N15&gt;=0,'様式A-8-1'!N15*RANDBETWEEN(110,120)*0.01,'様式A-8-1'!N15*RANDBETWEEN(80,90)*0.01),'様式A-8-1'!N15+RANDBETWEEN(1,3)),0),0)&amp;"】")</f>
        <v/>
      </c>
      <c r="O15" s="422" t="str">
        <f ca="1">IF('様式A-8-1'!O15="","","【"&amp;ROUND(IFERROR(IF(ABS('様式A-8-1'!O15)&gt;=10,IF('様式A-8-1'!O15&gt;=0,'様式A-8-1'!O15*RANDBETWEEN(80,90)*0.01,'様式A-8-1'!O15*RANDBETWEEN(110,120)*0.01),'様式A-8-1'!O15-RANDBETWEEN(1,3)),0),0)&amp;"～"&amp;ROUND(IFERROR(IF(ABS('様式A-8-1'!O15)&gt;=10,IF('様式A-8-1'!O15&gt;=0,'様式A-8-1'!O15*RANDBETWEEN(110,120)*0.01,'様式A-8-1'!O15*RANDBETWEEN(80,90)*0.01),'様式A-8-1'!O15+RANDBETWEEN(1,3)),0),0)&amp;"】")</f>
        <v/>
      </c>
      <c r="P15" s="422" t="str">
        <f ca="1">IF('様式A-8-1'!P15="","","【"&amp;ROUND(IFERROR(IF(ABS('様式A-8-1'!P15)&gt;=10,IF('様式A-8-1'!P15&gt;=0,'様式A-8-1'!P15*RANDBETWEEN(80,90)*0.01,'様式A-8-1'!P15*RANDBETWEEN(110,120)*0.01),'様式A-8-1'!P15-RANDBETWEEN(1,3)),0),0)&amp;"～"&amp;ROUND(IFERROR(IF(ABS('様式A-8-1'!P15)&gt;=10,IF('様式A-8-1'!P15&gt;=0,'様式A-8-1'!P15*RANDBETWEEN(110,120)*0.01,'様式A-8-1'!P15*RANDBETWEEN(80,90)*0.01),'様式A-8-1'!P15+RANDBETWEEN(1,3)),0),0)&amp;"】")</f>
        <v/>
      </c>
      <c r="Q15" s="422" t="str">
        <f ca="1">IF('様式A-8-1'!Q15="","","【"&amp;ROUND(IFERROR(IF(ABS('様式A-8-1'!Q15)&gt;=10,IF('様式A-8-1'!Q15&gt;=0,'様式A-8-1'!Q15*RANDBETWEEN(80,90)*0.01,'様式A-8-1'!Q15*RANDBETWEEN(110,120)*0.01),'様式A-8-1'!Q15-RANDBETWEEN(1,3)),0),0)&amp;"～"&amp;ROUND(IFERROR(IF(ABS('様式A-8-1'!Q15)&gt;=10,IF('様式A-8-1'!Q15&gt;=0,'様式A-8-1'!Q15*RANDBETWEEN(110,120)*0.01,'様式A-8-1'!Q15*RANDBETWEEN(80,90)*0.01),'様式A-8-1'!Q15+RANDBETWEEN(1,3)),0),0)&amp;"】")</f>
        <v/>
      </c>
      <c r="R15" s="523" t="str">
        <f ca="1">IF('様式A-8-1'!R15="","","【"&amp;ROUND(IFERROR(IF(ABS('様式A-8-1'!R15)&gt;=10,IF('様式A-8-1'!R15&gt;=0,'様式A-8-1'!R15*RANDBETWEEN(80,90)*0.01,'様式A-8-1'!R15*RANDBETWEEN(110,120)*0.01),'様式A-8-1'!R15-RANDBETWEEN(1,3)),0),0)&amp;"～"&amp;ROUND(IFERROR(IF(ABS('様式A-8-1'!R15)&gt;=10,IF('様式A-8-1'!R15&gt;=0,'様式A-8-1'!R15*RANDBETWEEN(110,120)*0.01,'様式A-8-1'!R15*RANDBETWEEN(80,90)*0.01),'様式A-8-1'!R15+RANDBETWEEN(1,3)),0),0)&amp;"】")</f>
        <v/>
      </c>
    </row>
    <row r="16" spans="2:19" ht="30" customHeight="1">
      <c r="B16" s="513">
        <v>45505</v>
      </c>
      <c r="C16" s="422" t="str">
        <f ca="1">IF('様式A-8-1'!C16="","","【"&amp;ROUND(IFERROR(IF(ABS('様式A-8-1'!C16)&gt;=10,IF('様式A-8-1'!C16&gt;=0,'様式A-8-1'!C16*RANDBETWEEN(80,90)*0.01,'様式A-8-1'!C16*RANDBETWEEN(110,120)*0.01),'様式A-8-1'!C16-RANDBETWEEN(1,3)),0),0)&amp;"～"&amp;ROUND(IFERROR(IF(ABS('様式A-8-1'!C16)&gt;=10,IF('様式A-8-1'!C16&gt;=0,'様式A-8-1'!C16*RANDBETWEEN(110,120)*0.01,'様式A-8-1'!C16*RANDBETWEEN(80,90)*0.01),'様式A-8-1'!C16+RANDBETWEEN(1,3)),0),0)&amp;"】")</f>
        <v/>
      </c>
      <c r="D16" s="422" t="str">
        <f ca="1">IF('様式A-8-1'!D16="","","【"&amp;ROUND(IFERROR(IF(ABS('様式A-8-1'!D16)&gt;=10,IF('様式A-8-1'!D16&gt;=0,'様式A-8-1'!D16*RANDBETWEEN(80,90)*0.01,'様式A-8-1'!D16*RANDBETWEEN(110,120)*0.01),'様式A-8-1'!D16-RANDBETWEEN(1,3)),0),0)&amp;"～"&amp;ROUND(IFERROR(IF(ABS('様式A-8-1'!D16)&gt;=10,IF('様式A-8-1'!D16&gt;=0,'様式A-8-1'!D16*RANDBETWEEN(110,120)*0.01,'様式A-8-1'!D16*RANDBETWEEN(80,90)*0.01),'様式A-8-1'!D16+RANDBETWEEN(1,3)),0),0)&amp;"】")</f>
        <v/>
      </c>
      <c r="E16" s="422" t="str">
        <f ca="1">IF('様式A-8-1'!E16="","","【"&amp;ROUND(IFERROR(IF(ABS('様式A-8-1'!E16)&gt;=10,IF('様式A-8-1'!E16&gt;=0,'様式A-8-1'!E16*RANDBETWEEN(80,90)*0.01,'様式A-8-1'!E16*RANDBETWEEN(110,120)*0.01),'様式A-8-1'!E16-RANDBETWEEN(1,3)),0),0)&amp;"～"&amp;ROUND(IFERROR(IF(ABS('様式A-8-1'!E16)&gt;=10,IF('様式A-8-1'!E16&gt;=0,'様式A-8-1'!E16*RANDBETWEEN(110,120)*0.01,'様式A-8-1'!E16*RANDBETWEEN(80,90)*0.01),'様式A-8-1'!E16+RANDBETWEEN(1,3)),0),0)&amp;"】")</f>
        <v/>
      </c>
      <c r="F16" s="422" t="str">
        <f ca="1">IF('様式A-8-1'!F16="","","【"&amp;ROUND(IFERROR(IF(ABS('様式A-8-1'!F16)&gt;=10,IF('様式A-8-1'!F16&gt;=0,'様式A-8-1'!F16*RANDBETWEEN(80,90)*0.01,'様式A-8-1'!F16*RANDBETWEEN(110,120)*0.01),'様式A-8-1'!F16-RANDBETWEEN(1,3)),0),0)&amp;"～"&amp;ROUND(IFERROR(IF(ABS('様式A-8-1'!F16)&gt;=10,IF('様式A-8-1'!F16&gt;=0,'様式A-8-1'!F16*RANDBETWEEN(110,120)*0.01,'様式A-8-1'!F16*RANDBETWEEN(80,90)*0.01),'様式A-8-1'!F16+RANDBETWEEN(1,3)),0),0)&amp;"】")</f>
        <v/>
      </c>
      <c r="G16" s="422" t="str">
        <f ca="1">IF('様式A-8-1'!G16="","","【"&amp;ROUND(IFERROR(IF(ABS('様式A-8-1'!G16)&gt;=10,IF('様式A-8-1'!G16&gt;=0,'様式A-8-1'!G16*RANDBETWEEN(80,90)*0.01,'様式A-8-1'!G16*RANDBETWEEN(110,120)*0.01),'様式A-8-1'!G16-RANDBETWEEN(1,3)),0),0)&amp;"～"&amp;ROUND(IFERROR(IF(ABS('様式A-8-1'!G16)&gt;=10,IF('様式A-8-1'!G16&gt;=0,'様式A-8-1'!G16*RANDBETWEEN(110,120)*0.01,'様式A-8-1'!G16*RANDBETWEEN(80,90)*0.01),'様式A-8-1'!G16+RANDBETWEEN(1,3)),0),0)&amp;"】")</f>
        <v/>
      </c>
      <c r="H16" s="422" t="str">
        <f ca="1">IF('様式A-8-1'!H16="","","【"&amp;ROUND(IFERROR(IF(ABS('様式A-8-1'!H16)&gt;=10,IF('様式A-8-1'!H16&gt;=0,'様式A-8-1'!H16*RANDBETWEEN(80,90)*0.01,'様式A-8-1'!H16*RANDBETWEEN(110,120)*0.01),'様式A-8-1'!H16-RANDBETWEEN(1,3)),0),0)&amp;"～"&amp;ROUND(IFERROR(IF(ABS('様式A-8-1'!H16)&gt;=10,IF('様式A-8-1'!H16&gt;=0,'様式A-8-1'!H16*RANDBETWEEN(110,120)*0.01,'様式A-8-1'!H16*RANDBETWEEN(80,90)*0.01),'様式A-8-1'!H16+RANDBETWEEN(1,3)),0),0)&amp;"】")</f>
        <v/>
      </c>
      <c r="I16" s="422" t="str">
        <f ca="1">IF('様式A-8-1'!I16="","","【"&amp;ROUND(IFERROR(IF(ABS('様式A-8-1'!I16)&gt;=10,IF('様式A-8-1'!I16&gt;=0,'様式A-8-1'!I16*RANDBETWEEN(80,90)*0.01,'様式A-8-1'!I16*RANDBETWEEN(110,120)*0.01),'様式A-8-1'!I16-RANDBETWEEN(1,3)),0),0)&amp;"～"&amp;ROUND(IFERROR(IF(ABS('様式A-8-1'!I16)&gt;=10,IF('様式A-8-1'!I16&gt;=0,'様式A-8-1'!I16*RANDBETWEEN(110,120)*0.01,'様式A-8-1'!I16*RANDBETWEEN(80,90)*0.01),'様式A-8-1'!I16+RANDBETWEEN(1,3)),0),0)&amp;"】")</f>
        <v/>
      </c>
      <c r="J16" s="422" t="str">
        <f ca="1">IF('様式A-8-1'!J16="","","【"&amp;ROUND(IFERROR(IF(ABS('様式A-8-1'!J16)&gt;=10,IF('様式A-8-1'!J16&gt;=0,'様式A-8-1'!J16*RANDBETWEEN(80,90)*0.01,'様式A-8-1'!J16*RANDBETWEEN(110,120)*0.01),'様式A-8-1'!J16-RANDBETWEEN(1,3)),0),0)&amp;"～"&amp;ROUND(IFERROR(IF(ABS('様式A-8-1'!J16)&gt;=10,IF('様式A-8-1'!J16&gt;=0,'様式A-8-1'!J16*RANDBETWEEN(110,120)*0.01,'様式A-8-1'!J16*RANDBETWEEN(80,90)*0.01),'様式A-8-1'!J16+RANDBETWEEN(1,3)),0),0)&amp;"】")</f>
        <v/>
      </c>
      <c r="K16" s="422" t="str">
        <f ca="1">IF('様式A-8-1'!K16="","","【"&amp;ROUND(IFERROR(IF(ABS('様式A-8-1'!K16)&gt;=10,IF('様式A-8-1'!K16&gt;=0,'様式A-8-1'!K16*RANDBETWEEN(80,90)*0.01,'様式A-8-1'!K16*RANDBETWEEN(110,120)*0.01),'様式A-8-1'!K16-RANDBETWEEN(1,3)),0),0)&amp;"～"&amp;ROUND(IFERROR(IF(ABS('様式A-8-1'!K16)&gt;=10,IF('様式A-8-1'!K16&gt;=0,'様式A-8-1'!K16*RANDBETWEEN(110,120)*0.01,'様式A-8-1'!K16*RANDBETWEEN(80,90)*0.01),'様式A-8-1'!K16+RANDBETWEEN(1,3)),0),0)&amp;"】")</f>
        <v/>
      </c>
      <c r="L16" s="422" t="str">
        <f ca="1">IF('様式A-8-1'!L16="","","【"&amp;ROUND(IFERROR(IF(ABS('様式A-8-1'!L16)&gt;=10,IF('様式A-8-1'!L16&gt;=0,'様式A-8-1'!L16*RANDBETWEEN(80,90)*0.01,'様式A-8-1'!L16*RANDBETWEEN(110,120)*0.01),'様式A-8-1'!L16-RANDBETWEEN(1,3)),0),0)&amp;"～"&amp;ROUND(IFERROR(IF(ABS('様式A-8-1'!L16)&gt;=10,IF('様式A-8-1'!L16&gt;=0,'様式A-8-1'!L16*RANDBETWEEN(110,120)*0.01,'様式A-8-1'!L16*RANDBETWEEN(80,90)*0.01),'様式A-8-1'!L16+RANDBETWEEN(1,3)),0),0)&amp;"】")</f>
        <v/>
      </c>
      <c r="M16" s="422" t="str">
        <f ca="1">IF('様式A-8-1'!M16="","","【"&amp;ROUND(IFERROR(IF(ABS('様式A-8-1'!M16)&gt;=10,IF('様式A-8-1'!M16&gt;=0,'様式A-8-1'!M16*RANDBETWEEN(80,90)*0.01,'様式A-8-1'!M16*RANDBETWEEN(110,120)*0.01),'様式A-8-1'!M16-RANDBETWEEN(1,3)),0),0)&amp;"～"&amp;ROUND(IFERROR(IF(ABS('様式A-8-1'!M16)&gt;=10,IF('様式A-8-1'!M16&gt;=0,'様式A-8-1'!M16*RANDBETWEEN(110,120)*0.01,'様式A-8-1'!M16*RANDBETWEEN(80,90)*0.01),'様式A-8-1'!M16+RANDBETWEEN(1,3)),0),0)&amp;"】")</f>
        <v/>
      </c>
      <c r="N16" s="422" t="str">
        <f ca="1">IF('様式A-8-1'!N16="","","【"&amp;ROUND(IFERROR(IF(ABS('様式A-8-1'!N16)&gt;=10,IF('様式A-8-1'!N16&gt;=0,'様式A-8-1'!N16*RANDBETWEEN(80,90)*0.01,'様式A-8-1'!N16*RANDBETWEEN(110,120)*0.01),'様式A-8-1'!N16-RANDBETWEEN(1,3)),0),0)&amp;"～"&amp;ROUND(IFERROR(IF(ABS('様式A-8-1'!N16)&gt;=10,IF('様式A-8-1'!N16&gt;=0,'様式A-8-1'!N16*RANDBETWEEN(110,120)*0.01,'様式A-8-1'!N16*RANDBETWEEN(80,90)*0.01),'様式A-8-1'!N16+RANDBETWEEN(1,3)),0),0)&amp;"】")</f>
        <v/>
      </c>
      <c r="O16" s="422" t="str">
        <f ca="1">IF('様式A-8-1'!O16="","","【"&amp;ROUND(IFERROR(IF(ABS('様式A-8-1'!O16)&gt;=10,IF('様式A-8-1'!O16&gt;=0,'様式A-8-1'!O16*RANDBETWEEN(80,90)*0.01,'様式A-8-1'!O16*RANDBETWEEN(110,120)*0.01),'様式A-8-1'!O16-RANDBETWEEN(1,3)),0),0)&amp;"～"&amp;ROUND(IFERROR(IF(ABS('様式A-8-1'!O16)&gt;=10,IF('様式A-8-1'!O16&gt;=0,'様式A-8-1'!O16*RANDBETWEEN(110,120)*0.01,'様式A-8-1'!O16*RANDBETWEEN(80,90)*0.01),'様式A-8-1'!O16+RANDBETWEEN(1,3)),0),0)&amp;"】")</f>
        <v/>
      </c>
      <c r="P16" s="422" t="str">
        <f ca="1">IF('様式A-8-1'!P16="","","【"&amp;ROUND(IFERROR(IF(ABS('様式A-8-1'!P16)&gt;=10,IF('様式A-8-1'!P16&gt;=0,'様式A-8-1'!P16*RANDBETWEEN(80,90)*0.01,'様式A-8-1'!P16*RANDBETWEEN(110,120)*0.01),'様式A-8-1'!P16-RANDBETWEEN(1,3)),0),0)&amp;"～"&amp;ROUND(IFERROR(IF(ABS('様式A-8-1'!P16)&gt;=10,IF('様式A-8-1'!P16&gt;=0,'様式A-8-1'!P16*RANDBETWEEN(110,120)*0.01,'様式A-8-1'!P16*RANDBETWEEN(80,90)*0.01),'様式A-8-1'!P16+RANDBETWEEN(1,3)),0),0)&amp;"】")</f>
        <v/>
      </c>
      <c r="Q16" s="422" t="str">
        <f ca="1">IF('様式A-8-1'!Q16="","","【"&amp;ROUND(IFERROR(IF(ABS('様式A-8-1'!Q16)&gt;=10,IF('様式A-8-1'!Q16&gt;=0,'様式A-8-1'!Q16*RANDBETWEEN(80,90)*0.01,'様式A-8-1'!Q16*RANDBETWEEN(110,120)*0.01),'様式A-8-1'!Q16-RANDBETWEEN(1,3)),0),0)&amp;"～"&amp;ROUND(IFERROR(IF(ABS('様式A-8-1'!Q16)&gt;=10,IF('様式A-8-1'!Q16&gt;=0,'様式A-8-1'!Q16*RANDBETWEEN(110,120)*0.01,'様式A-8-1'!Q16*RANDBETWEEN(80,90)*0.01),'様式A-8-1'!Q16+RANDBETWEEN(1,3)),0),0)&amp;"】")</f>
        <v/>
      </c>
      <c r="R16" s="523" t="str">
        <f ca="1">IF('様式A-8-1'!R16="","","【"&amp;ROUND(IFERROR(IF(ABS('様式A-8-1'!R16)&gt;=10,IF('様式A-8-1'!R16&gt;=0,'様式A-8-1'!R16*RANDBETWEEN(80,90)*0.01,'様式A-8-1'!R16*RANDBETWEEN(110,120)*0.01),'様式A-8-1'!R16-RANDBETWEEN(1,3)),0),0)&amp;"～"&amp;ROUND(IFERROR(IF(ABS('様式A-8-1'!R16)&gt;=10,IF('様式A-8-1'!R16&gt;=0,'様式A-8-1'!R16*RANDBETWEEN(110,120)*0.01,'様式A-8-1'!R16*RANDBETWEEN(80,90)*0.01),'様式A-8-1'!R16+RANDBETWEEN(1,3)),0),0)&amp;"】")</f>
        <v/>
      </c>
    </row>
    <row r="17" spans="2:18" ht="30" customHeight="1">
      <c r="B17" s="513">
        <v>45536</v>
      </c>
      <c r="C17" s="422" t="str">
        <f ca="1">IF('様式A-8-1'!C17="","","【"&amp;ROUND(IFERROR(IF(ABS('様式A-8-1'!C17)&gt;=10,IF('様式A-8-1'!C17&gt;=0,'様式A-8-1'!C17*RANDBETWEEN(80,90)*0.01,'様式A-8-1'!C17*RANDBETWEEN(110,120)*0.01),'様式A-8-1'!C17-RANDBETWEEN(1,3)),0),0)&amp;"～"&amp;ROUND(IFERROR(IF(ABS('様式A-8-1'!C17)&gt;=10,IF('様式A-8-1'!C17&gt;=0,'様式A-8-1'!C17*RANDBETWEEN(110,120)*0.01,'様式A-8-1'!C17*RANDBETWEEN(80,90)*0.01),'様式A-8-1'!C17+RANDBETWEEN(1,3)),0),0)&amp;"】")</f>
        <v/>
      </c>
      <c r="D17" s="422" t="str">
        <f ca="1">IF('様式A-8-1'!D17="","","【"&amp;ROUND(IFERROR(IF(ABS('様式A-8-1'!D17)&gt;=10,IF('様式A-8-1'!D17&gt;=0,'様式A-8-1'!D17*RANDBETWEEN(80,90)*0.01,'様式A-8-1'!D17*RANDBETWEEN(110,120)*0.01),'様式A-8-1'!D17-RANDBETWEEN(1,3)),0),0)&amp;"～"&amp;ROUND(IFERROR(IF(ABS('様式A-8-1'!D17)&gt;=10,IF('様式A-8-1'!D17&gt;=0,'様式A-8-1'!D17*RANDBETWEEN(110,120)*0.01,'様式A-8-1'!D17*RANDBETWEEN(80,90)*0.01),'様式A-8-1'!D17+RANDBETWEEN(1,3)),0),0)&amp;"】")</f>
        <v/>
      </c>
      <c r="E17" s="422" t="str">
        <f ca="1">IF('様式A-8-1'!E17="","","【"&amp;ROUND(IFERROR(IF(ABS('様式A-8-1'!E17)&gt;=10,IF('様式A-8-1'!E17&gt;=0,'様式A-8-1'!E17*RANDBETWEEN(80,90)*0.01,'様式A-8-1'!E17*RANDBETWEEN(110,120)*0.01),'様式A-8-1'!E17-RANDBETWEEN(1,3)),0),0)&amp;"～"&amp;ROUND(IFERROR(IF(ABS('様式A-8-1'!E17)&gt;=10,IF('様式A-8-1'!E17&gt;=0,'様式A-8-1'!E17*RANDBETWEEN(110,120)*0.01,'様式A-8-1'!E17*RANDBETWEEN(80,90)*0.01),'様式A-8-1'!E17+RANDBETWEEN(1,3)),0),0)&amp;"】")</f>
        <v/>
      </c>
      <c r="F17" s="422" t="str">
        <f ca="1">IF('様式A-8-1'!F17="","","【"&amp;ROUND(IFERROR(IF(ABS('様式A-8-1'!F17)&gt;=10,IF('様式A-8-1'!F17&gt;=0,'様式A-8-1'!F17*RANDBETWEEN(80,90)*0.01,'様式A-8-1'!F17*RANDBETWEEN(110,120)*0.01),'様式A-8-1'!F17-RANDBETWEEN(1,3)),0),0)&amp;"～"&amp;ROUND(IFERROR(IF(ABS('様式A-8-1'!F17)&gt;=10,IF('様式A-8-1'!F17&gt;=0,'様式A-8-1'!F17*RANDBETWEEN(110,120)*0.01,'様式A-8-1'!F17*RANDBETWEEN(80,90)*0.01),'様式A-8-1'!F17+RANDBETWEEN(1,3)),0),0)&amp;"】")</f>
        <v/>
      </c>
      <c r="G17" s="422" t="str">
        <f ca="1">IF('様式A-8-1'!G17="","","【"&amp;ROUND(IFERROR(IF(ABS('様式A-8-1'!G17)&gt;=10,IF('様式A-8-1'!G17&gt;=0,'様式A-8-1'!G17*RANDBETWEEN(80,90)*0.01,'様式A-8-1'!G17*RANDBETWEEN(110,120)*0.01),'様式A-8-1'!G17-RANDBETWEEN(1,3)),0),0)&amp;"～"&amp;ROUND(IFERROR(IF(ABS('様式A-8-1'!G17)&gt;=10,IF('様式A-8-1'!G17&gt;=0,'様式A-8-1'!G17*RANDBETWEEN(110,120)*0.01,'様式A-8-1'!G17*RANDBETWEEN(80,90)*0.01),'様式A-8-1'!G17+RANDBETWEEN(1,3)),0),0)&amp;"】")</f>
        <v/>
      </c>
      <c r="H17" s="422" t="str">
        <f ca="1">IF('様式A-8-1'!H17="","","【"&amp;ROUND(IFERROR(IF(ABS('様式A-8-1'!H17)&gt;=10,IF('様式A-8-1'!H17&gt;=0,'様式A-8-1'!H17*RANDBETWEEN(80,90)*0.01,'様式A-8-1'!H17*RANDBETWEEN(110,120)*0.01),'様式A-8-1'!H17-RANDBETWEEN(1,3)),0),0)&amp;"～"&amp;ROUND(IFERROR(IF(ABS('様式A-8-1'!H17)&gt;=10,IF('様式A-8-1'!H17&gt;=0,'様式A-8-1'!H17*RANDBETWEEN(110,120)*0.01,'様式A-8-1'!H17*RANDBETWEEN(80,90)*0.01),'様式A-8-1'!H17+RANDBETWEEN(1,3)),0),0)&amp;"】")</f>
        <v/>
      </c>
      <c r="I17" s="422" t="str">
        <f ca="1">IF('様式A-8-1'!I17="","","【"&amp;ROUND(IFERROR(IF(ABS('様式A-8-1'!I17)&gt;=10,IF('様式A-8-1'!I17&gt;=0,'様式A-8-1'!I17*RANDBETWEEN(80,90)*0.01,'様式A-8-1'!I17*RANDBETWEEN(110,120)*0.01),'様式A-8-1'!I17-RANDBETWEEN(1,3)),0),0)&amp;"～"&amp;ROUND(IFERROR(IF(ABS('様式A-8-1'!I17)&gt;=10,IF('様式A-8-1'!I17&gt;=0,'様式A-8-1'!I17*RANDBETWEEN(110,120)*0.01,'様式A-8-1'!I17*RANDBETWEEN(80,90)*0.01),'様式A-8-1'!I17+RANDBETWEEN(1,3)),0),0)&amp;"】")</f>
        <v/>
      </c>
      <c r="J17" s="422" t="str">
        <f ca="1">IF('様式A-8-1'!J17="","","【"&amp;ROUND(IFERROR(IF(ABS('様式A-8-1'!J17)&gt;=10,IF('様式A-8-1'!J17&gt;=0,'様式A-8-1'!J17*RANDBETWEEN(80,90)*0.01,'様式A-8-1'!J17*RANDBETWEEN(110,120)*0.01),'様式A-8-1'!J17-RANDBETWEEN(1,3)),0),0)&amp;"～"&amp;ROUND(IFERROR(IF(ABS('様式A-8-1'!J17)&gt;=10,IF('様式A-8-1'!J17&gt;=0,'様式A-8-1'!J17*RANDBETWEEN(110,120)*0.01,'様式A-8-1'!J17*RANDBETWEEN(80,90)*0.01),'様式A-8-1'!J17+RANDBETWEEN(1,3)),0),0)&amp;"】")</f>
        <v/>
      </c>
      <c r="K17" s="422" t="str">
        <f ca="1">IF('様式A-8-1'!K17="","","【"&amp;ROUND(IFERROR(IF(ABS('様式A-8-1'!K17)&gt;=10,IF('様式A-8-1'!K17&gt;=0,'様式A-8-1'!K17*RANDBETWEEN(80,90)*0.01,'様式A-8-1'!K17*RANDBETWEEN(110,120)*0.01),'様式A-8-1'!K17-RANDBETWEEN(1,3)),0),0)&amp;"～"&amp;ROUND(IFERROR(IF(ABS('様式A-8-1'!K17)&gt;=10,IF('様式A-8-1'!K17&gt;=0,'様式A-8-1'!K17*RANDBETWEEN(110,120)*0.01,'様式A-8-1'!K17*RANDBETWEEN(80,90)*0.01),'様式A-8-1'!K17+RANDBETWEEN(1,3)),0),0)&amp;"】")</f>
        <v/>
      </c>
      <c r="L17" s="422" t="str">
        <f ca="1">IF('様式A-8-1'!L17="","","【"&amp;ROUND(IFERROR(IF(ABS('様式A-8-1'!L17)&gt;=10,IF('様式A-8-1'!L17&gt;=0,'様式A-8-1'!L17*RANDBETWEEN(80,90)*0.01,'様式A-8-1'!L17*RANDBETWEEN(110,120)*0.01),'様式A-8-1'!L17-RANDBETWEEN(1,3)),0),0)&amp;"～"&amp;ROUND(IFERROR(IF(ABS('様式A-8-1'!L17)&gt;=10,IF('様式A-8-1'!L17&gt;=0,'様式A-8-1'!L17*RANDBETWEEN(110,120)*0.01,'様式A-8-1'!L17*RANDBETWEEN(80,90)*0.01),'様式A-8-1'!L17+RANDBETWEEN(1,3)),0),0)&amp;"】")</f>
        <v/>
      </c>
      <c r="M17" s="422" t="str">
        <f ca="1">IF('様式A-8-1'!M17="","","【"&amp;ROUND(IFERROR(IF(ABS('様式A-8-1'!M17)&gt;=10,IF('様式A-8-1'!M17&gt;=0,'様式A-8-1'!M17*RANDBETWEEN(80,90)*0.01,'様式A-8-1'!M17*RANDBETWEEN(110,120)*0.01),'様式A-8-1'!M17-RANDBETWEEN(1,3)),0),0)&amp;"～"&amp;ROUND(IFERROR(IF(ABS('様式A-8-1'!M17)&gt;=10,IF('様式A-8-1'!M17&gt;=0,'様式A-8-1'!M17*RANDBETWEEN(110,120)*0.01,'様式A-8-1'!M17*RANDBETWEEN(80,90)*0.01),'様式A-8-1'!M17+RANDBETWEEN(1,3)),0),0)&amp;"】")</f>
        <v/>
      </c>
      <c r="N17" s="422" t="str">
        <f ca="1">IF('様式A-8-1'!N17="","","【"&amp;ROUND(IFERROR(IF(ABS('様式A-8-1'!N17)&gt;=10,IF('様式A-8-1'!N17&gt;=0,'様式A-8-1'!N17*RANDBETWEEN(80,90)*0.01,'様式A-8-1'!N17*RANDBETWEEN(110,120)*0.01),'様式A-8-1'!N17-RANDBETWEEN(1,3)),0),0)&amp;"～"&amp;ROUND(IFERROR(IF(ABS('様式A-8-1'!N17)&gt;=10,IF('様式A-8-1'!N17&gt;=0,'様式A-8-1'!N17*RANDBETWEEN(110,120)*0.01,'様式A-8-1'!N17*RANDBETWEEN(80,90)*0.01),'様式A-8-1'!N17+RANDBETWEEN(1,3)),0),0)&amp;"】")</f>
        <v/>
      </c>
      <c r="O17" s="422" t="str">
        <f ca="1">IF('様式A-8-1'!O17="","","【"&amp;ROUND(IFERROR(IF(ABS('様式A-8-1'!O17)&gt;=10,IF('様式A-8-1'!O17&gt;=0,'様式A-8-1'!O17*RANDBETWEEN(80,90)*0.01,'様式A-8-1'!O17*RANDBETWEEN(110,120)*0.01),'様式A-8-1'!O17-RANDBETWEEN(1,3)),0),0)&amp;"～"&amp;ROUND(IFERROR(IF(ABS('様式A-8-1'!O17)&gt;=10,IF('様式A-8-1'!O17&gt;=0,'様式A-8-1'!O17*RANDBETWEEN(110,120)*0.01,'様式A-8-1'!O17*RANDBETWEEN(80,90)*0.01),'様式A-8-1'!O17+RANDBETWEEN(1,3)),0),0)&amp;"】")</f>
        <v/>
      </c>
      <c r="P17" s="422" t="str">
        <f ca="1">IF('様式A-8-1'!P17="","","【"&amp;ROUND(IFERROR(IF(ABS('様式A-8-1'!P17)&gt;=10,IF('様式A-8-1'!P17&gt;=0,'様式A-8-1'!P17*RANDBETWEEN(80,90)*0.01,'様式A-8-1'!P17*RANDBETWEEN(110,120)*0.01),'様式A-8-1'!P17-RANDBETWEEN(1,3)),0),0)&amp;"～"&amp;ROUND(IFERROR(IF(ABS('様式A-8-1'!P17)&gt;=10,IF('様式A-8-1'!P17&gt;=0,'様式A-8-1'!P17*RANDBETWEEN(110,120)*0.01,'様式A-8-1'!P17*RANDBETWEEN(80,90)*0.01),'様式A-8-1'!P17+RANDBETWEEN(1,3)),0),0)&amp;"】")</f>
        <v/>
      </c>
      <c r="Q17" s="422" t="str">
        <f ca="1">IF('様式A-8-1'!Q17="","","【"&amp;ROUND(IFERROR(IF(ABS('様式A-8-1'!Q17)&gt;=10,IF('様式A-8-1'!Q17&gt;=0,'様式A-8-1'!Q17*RANDBETWEEN(80,90)*0.01,'様式A-8-1'!Q17*RANDBETWEEN(110,120)*0.01),'様式A-8-1'!Q17-RANDBETWEEN(1,3)),0),0)&amp;"～"&amp;ROUND(IFERROR(IF(ABS('様式A-8-1'!Q17)&gt;=10,IF('様式A-8-1'!Q17&gt;=0,'様式A-8-1'!Q17*RANDBETWEEN(110,120)*0.01,'様式A-8-1'!Q17*RANDBETWEEN(80,90)*0.01),'様式A-8-1'!Q17+RANDBETWEEN(1,3)),0),0)&amp;"】")</f>
        <v/>
      </c>
      <c r="R17" s="523" t="str">
        <f ca="1">IF('様式A-8-1'!R17="","","【"&amp;ROUND(IFERROR(IF(ABS('様式A-8-1'!R17)&gt;=10,IF('様式A-8-1'!R17&gt;=0,'様式A-8-1'!R17*RANDBETWEEN(80,90)*0.01,'様式A-8-1'!R17*RANDBETWEEN(110,120)*0.01),'様式A-8-1'!R17-RANDBETWEEN(1,3)),0),0)&amp;"～"&amp;ROUND(IFERROR(IF(ABS('様式A-8-1'!R17)&gt;=10,IF('様式A-8-1'!R17&gt;=0,'様式A-8-1'!R17*RANDBETWEEN(110,120)*0.01,'様式A-8-1'!R17*RANDBETWEEN(80,90)*0.01),'様式A-8-1'!R17+RANDBETWEEN(1,3)),0),0)&amp;"】")</f>
        <v/>
      </c>
    </row>
    <row r="18" spans="2:18" ht="30" customHeight="1">
      <c r="B18" s="513">
        <v>45566</v>
      </c>
      <c r="C18" s="422" t="str">
        <f ca="1">IF('様式A-8-1'!C18="","","【"&amp;ROUND(IFERROR(IF(ABS('様式A-8-1'!C18)&gt;=10,IF('様式A-8-1'!C18&gt;=0,'様式A-8-1'!C18*RANDBETWEEN(80,90)*0.01,'様式A-8-1'!C18*RANDBETWEEN(110,120)*0.01),'様式A-8-1'!C18-RANDBETWEEN(1,3)),0),0)&amp;"～"&amp;ROUND(IFERROR(IF(ABS('様式A-8-1'!C18)&gt;=10,IF('様式A-8-1'!C18&gt;=0,'様式A-8-1'!C18*RANDBETWEEN(110,120)*0.01,'様式A-8-1'!C18*RANDBETWEEN(80,90)*0.01),'様式A-8-1'!C18+RANDBETWEEN(1,3)),0),0)&amp;"】")</f>
        <v/>
      </c>
      <c r="D18" s="422" t="str">
        <f ca="1">IF('様式A-8-1'!D18="","","【"&amp;ROUND(IFERROR(IF(ABS('様式A-8-1'!D18)&gt;=10,IF('様式A-8-1'!D18&gt;=0,'様式A-8-1'!D18*RANDBETWEEN(80,90)*0.01,'様式A-8-1'!D18*RANDBETWEEN(110,120)*0.01),'様式A-8-1'!D18-RANDBETWEEN(1,3)),0),0)&amp;"～"&amp;ROUND(IFERROR(IF(ABS('様式A-8-1'!D18)&gt;=10,IF('様式A-8-1'!D18&gt;=0,'様式A-8-1'!D18*RANDBETWEEN(110,120)*0.01,'様式A-8-1'!D18*RANDBETWEEN(80,90)*0.01),'様式A-8-1'!D18+RANDBETWEEN(1,3)),0),0)&amp;"】")</f>
        <v/>
      </c>
      <c r="E18" s="422" t="str">
        <f ca="1">IF('様式A-8-1'!E18="","","【"&amp;ROUND(IFERROR(IF(ABS('様式A-8-1'!E18)&gt;=10,IF('様式A-8-1'!E18&gt;=0,'様式A-8-1'!E18*RANDBETWEEN(80,90)*0.01,'様式A-8-1'!E18*RANDBETWEEN(110,120)*0.01),'様式A-8-1'!E18-RANDBETWEEN(1,3)),0),0)&amp;"～"&amp;ROUND(IFERROR(IF(ABS('様式A-8-1'!E18)&gt;=10,IF('様式A-8-1'!E18&gt;=0,'様式A-8-1'!E18*RANDBETWEEN(110,120)*0.01,'様式A-8-1'!E18*RANDBETWEEN(80,90)*0.01),'様式A-8-1'!E18+RANDBETWEEN(1,3)),0),0)&amp;"】")</f>
        <v/>
      </c>
      <c r="F18" s="422" t="str">
        <f ca="1">IF('様式A-8-1'!F18="","","【"&amp;ROUND(IFERROR(IF(ABS('様式A-8-1'!F18)&gt;=10,IF('様式A-8-1'!F18&gt;=0,'様式A-8-1'!F18*RANDBETWEEN(80,90)*0.01,'様式A-8-1'!F18*RANDBETWEEN(110,120)*0.01),'様式A-8-1'!F18-RANDBETWEEN(1,3)),0),0)&amp;"～"&amp;ROUND(IFERROR(IF(ABS('様式A-8-1'!F18)&gt;=10,IF('様式A-8-1'!F18&gt;=0,'様式A-8-1'!F18*RANDBETWEEN(110,120)*0.01,'様式A-8-1'!F18*RANDBETWEEN(80,90)*0.01),'様式A-8-1'!F18+RANDBETWEEN(1,3)),0),0)&amp;"】")</f>
        <v/>
      </c>
      <c r="G18" s="422" t="str">
        <f ca="1">IF('様式A-8-1'!G18="","","【"&amp;ROUND(IFERROR(IF(ABS('様式A-8-1'!G18)&gt;=10,IF('様式A-8-1'!G18&gt;=0,'様式A-8-1'!G18*RANDBETWEEN(80,90)*0.01,'様式A-8-1'!G18*RANDBETWEEN(110,120)*0.01),'様式A-8-1'!G18-RANDBETWEEN(1,3)),0),0)&amp;"～"&amp;ROUND(IFERROR(IF(ABS('様式A-8-1'!G18)&gt;=10,IF('様式A-8-1'!G18&gt;=0,'様式A-8-1'!G18*RANDBETWEEN(110,120)*0.01,'様式A-8-1'!G18*RANDBETWEEN(80,90)*0.01),'様式A-8-1'!G18+RANDBETWEEN(1,3)),0),0)&amp;"】")</f>
        <v/>
      </c>
      <c r="H18" s="422" t="str">
        <f ca="1">IF('様式A-8-1'!H18="","","【"&amp;ROUND(IFERROR(IF(ABS('様式A-8-1'!H18)&gt;=10,IF('様式A-8-1'!H18&gt;=0,'様式A-8-1'!H18*RANDBETWEEN(80,90)*0.01,'様式A-8-1'!H18*RANDBETWEEN(110,120)*0.01),'様式A-8-1'!H18-RANDBETWEEN(1,3)),0),0)&amp;"～"&amp;ROUND(IFERROR(IF(ABS('様式A-8-1'!H18)&gt;=10,IF('様式A-8-1'!H18&gt;=0,'様式A-8-1'!H18*RANDBETWEEN(110,120)*0.01,'様式A-8-1'!H18*RANDBETWEEN(80,90)*0.01),'様式A-8-1'!H18+RANDBETWEEN(1,3)),0),0)&amp;"】")</f>
        <v/>
      </c>
      <c r="I18" s="422" t="str">
        <f ca="1">IF('様式A-8-1'!I18="","","【"&amp;ROUND(IFERROR(IF(ABS('様式A-8-1'!I18)&gt;=10,IF('様式A-8-1'!I18&gt;=0,'様式A-8-1'!I18*RANDBETWEEN(80,90)*0.01,'様式A-8-1'!I18*RANDBETWEEN(110,120)*0.01),'様式A-8-1'!I18-RANDBETWEEN(1,3)),0),0)&amp;"～"&amp;ROUND(IFERROR(IF(ABS('様式A-8-1'!I18)&gt;=10,IF('様式A-8-1'!I18&gt;=0,'様式A-8-1'!I18*RANDBETWEEN(110,120)*0.01,'様式A-8-1'!I18*RANDBETWEEN(80,90)*0.01),'様式A-8-1'!I18+RANDBETWEEN(1,3)),0),0)&amp;"】")</f>
        <v/>
      </c>
      <c r="J18" s="422" t="str">
        <f ca="1">IF('様式A-8-1'!J18="","","【"&amp;ROUND(IFERROR(IF(ABS('様式A-8-1'!J18)&gt;=10,IF('様式A-8-1'!J18&gt;=0,'様式A-8-1'!J18*RANDBETWEEN(80,90)*0.01,'様式A-8-1'!J18*RANDBETWEEN(110,120)*0.01),'様式A-8-1'!J18-RANDBETWEEN(1,3)),0),0)&amp;"～"&amp;ROUND(IFERROR(IF(ABS('様式A-8-1'!J18)&gt;=10,IF('様式A-8-1'!J18&gt;=0,'様式A-8-1'!J18*RANDBETWEEN(110,120)*0.01,'様式A-8-1'!J18*RANDBETWEEN(80,90)*0.01),'様式A-8-1'!J18+RANDBETWEEN(1,3)),0),0)&amp;"】")</f>
        <v/>
      </c>
      <c r="K18" s="422" t="str">
        <f ca="1">IF('様式A-8-1'!K18="","","【"&amp;ROUND(IFERROR(IF(ABS('様式A-8-1'!K18)&gt;=10,IF('様式A-8-1'!K18&gt;=0,'様式A-8-1'!K18*RANDBETWEEN(80,90)*0.01,'様式A-8-1'!K18*RANDBETWEEN(110,120)*0.01),'様式A-8-1'!K18-RANDBETWEEN(1,3)),0),0)&amp;"～"&amp;ROUND(IFERROR(IF(ABS('様式A-8-1'!K18)&gt;=10,IF('様式A-8-1'!K18&gt;=0,'様式A-8-1'!K18*RANDBETWEEN(110,120)*0.01,'様式A-8-1'!K18*RANDBETWEEN(80,90)*0.01),'様式A-8-1'!K18+RANDBETWEEN(1,3)),0),0)&amp;"】")</f>
        <v/>
      </c>
      <c r="L18" s="422" t="str">
        <f ca="1">IF('様式A-8-1'!L18="","","【"&amp;ROUND(IFERROR(IF(ABS('様式A-8-1'!L18)&gt;=10,IF('様式A-8-1'!L18&gt;=0,'様式A-8-1'!L18*RANDBETWEEN(80,90)*0.01,'様式A-8-1'!L18*RANDBETWEEN(110,120)*0.01),'様式A-8-1'!L18-RANDBETWEEN(1,3)),0),0)&amp;"～"&amp;ROUND(IFERROR(IF(ABS('様式A-8-1'!L18)&gt;=10,IF('様式A-8-1'!L18&gt;=0,'様式A-8-1'!L18*RANDBETWEEN(110,120)*0.01,'様式A-8-1'!L18*RANDBETWEEN(80,90)*0.01),'様式A-8-1'!L18+RANDBETWEEN(1,3)),0),0)&amp;"】")</f>
        <v/>
      </c>
      <c r="M18" s="422" t="str">
        <f ca="1">IF('様式A-8-1'!M18="","","【"&amp;ROUND(IFERROR(IF(ABS('様式A-8-1'!M18)&gt;=10,IF('様式A-8-1'!M18&gt;=0,'様式A-8-1'!M18*RANDBETWEEN(80,90)*0.01,'様式A-8-1'!M18*RANDBETWEEN(110,120)*0.01),'様式A-8-1'!M18-RANDBETWEEN(1,3)),0),0)&amp;"～"&amp;ROUND(IFERROR(IF(ABS('様式A-8-1'!M18)&gt;=10,IF('様式A-8-1'!M18&gt;=0,'様式A-8-1'!M18*RANDBETWEEN(110,120)*0.01,'様式A-8-1'!M18*RANDBETWEEN(80,90)*0.01),'様式A-8-1'!M18+RANDBETWEEN(1,3)),0),0)&amp;"】")</f>
        <v/>
      </c>
      <c r="N18" s="422" t="str">
        <f ca="1">IF('様式A-8-1'!N18="","","【"&amp;ROUND(IFERROR(IF(ABS('様式A-8-1'!N18)&gt;=10,IF('様式A-8-1'!N18&gt;=0,'様式A-8-1'!N18*RANDBETWEEN(80,90)*0.01,'様式A-8-1'!N18*RANDBETWEEN(110,120)*0.01),'様式A-8-1'!N18-RANDBETWEEN(1,3)),0),0)&amp;"～"&amp;ROUND(IFERROR(IF(ABS('様式A-8-1'!N18)&gt;=10,IF('様式A-8-1'!N18&gt;=0,'様式A-8-1'!N18*RANDBETWEEN(110,120)*0.01,'様式A-8-1'!N18*RANDBETWEEN(80,90)*0.01),'様式A-8-1'!N18+RANDBETWEEN(1,3)),0),0)&amp;"】")</f>
        <v/>
      </c>
      <c r="O18" s="422" t="str">
        <f ca="1">IF('様式A-8-1'!O18="","","【"&amp;ROUND(IFERROR(IF(ABS('様式A-8-1'!O18)&gt;=10,IF('様式A-8-1'!O18&gt;=0,'様式A-8-1'!O18*RANDBETWEEN(80,90)*0.01,'様式A-8-1'!O18*RANDBETWEEN(110,120)*0.01),'様式A-8-1'!O18-RANDBETWEEN(1,3)),0),0)&amp;"～"&amp;ROUND(IFERROR(IF(ABS('様式A-8-1'!O18)&gt;=10,IF('様式A-8-1'!O18&gt;=0,'様式A-8-1'!O18*RANDBETWEEN(110,120)*0.01,'様式A-8-1'!O18*RANDBETWEEN(80,90)*0.01),'様式A-8-1'!O18+RANDBETWEEN(1,3)),0),0)&amp;"】")</f>
        <v/>
      </c>
      <c r="P18" s="422" t="str">
        <f ca="1">IF('様式A-8-1'!P18="","","【"&amp;ROUND(IFERROR(IF(ABS('様式A-8-1'!P18)&gt;=10,IF('様式A-8-1'!P18&gt;=0,'様式A-8-1'!P18*RANDBETWEEN(80,90)*0.01,'様式A-8-1'!P18*RANDBETWEEN(110,120)*0.01),'様式A-8-1'!P18-RANDBETWEEN(1,3)),0),0)&amp;"～"&amp;ROUND(IFERROR(IF(ABS('様式A-8-1'!P18)&gt;=10,IF('様式A-8-1'!P18&gt;=0,'様式A-8-1'!P18*RANDBETWEEN(110,120)*0.01,'様式A-8-1'!P18*RANDBETWEEN(80,90)*0.01),'様式A-8-1'!P18+RANDBETWEEN(1,3)),0),0)&amp;"】")</f>
        <v/>
      </c>
      <c r="Q18" s="422" t="str">
        <f ca="1">IF('様式A-8-1'!Q18="","","【"&amp;ROUND(IFERROR(IF(ABS('様式A-8-1'!Q18)&gt;=10,IF('様式A-8-1'!Q18&gt;=0,'様式A-8-1'!Q18*RANDBETWEEN(80,90)*0.01,'様式A-8-1'!Q18*RANDBETWEEN(110,120)*0.01),'様式A-8-1'!Q18-RANDBETWEEN(1,3)),0),0)&amp;"～"&amp;ROUND(IFERROR(IF(ABS('様式A-8-1'!Q18)&gt;=10,IF('様式A-8-1'!Q18&gt;=0,'様式A-8-1'!Q18*RANDBETWEEN(110,120)*0.01,'様式A-8-1'!Q18*RANDBETWEEN(80,90)*0.01),'様式A-8-1'!Q18+RANDBETWEEN(1,3)),0),0)&amp;"】")</f>
        <v/>
      </c>
      <c r="R18" s="523" t="str">
        <f ca="1">IF('様式A-8-1'!R18="","","【"&amp;ROUND(IFERROR(IF(ABS('様式A-8-1'!R18)&gt;=10,IF('様式A-8-1'!R18&gt;=0,'様式A-8-1'!R18*RANDBETWEEN(80,90)*0.01,'様式A-8-1'!R18*RANDBETWEEN(110,120)*0.01),'様式A-8-1'!R18-RANDBETWEEN(1,3)),0),0)&amp;"～"&amp;ROUND(IFERROR(IF(ABS('様式A-8-1'!R18)&gt;=10,IF('様式A-8-1'!R18&gt;=0,'様式A-8-1'!R18*RANDBETWEEN(110,120)*0.01,'様式A-8-1'!R18*RANDBETWEEN(80,90)*0.01),'様式A-8-1'!R18+RANDBETWEEN(1,3)),0),0)&amp;"】")</f>
        <v/>
      </c>
    </row>
    <row r="19" spans="2:18" ht="30" customHeight="1">
      <c r="B19" s="513">
        <v>45597</v>
      </c>
      <c r="C19" s="422" t="str">
        <f ca="1">IF('様式A-8-1'!C19="","","【"&amp;ROUND(IFERROR(IF(ABS('様式A-8-1'!C19)&gt;=10,IF('様式A-8-1'!C19&gt;=0,'様式A-8-1'!C19*RANDBETWEEN(80,90)*0.01,'様式A-8-1'!C19*RANDBETWEEN(110,120)*0.01),'様式A-8-1'!C19-RANDBETWEEN(1,3)),0),0)&amp;"～"&amp;ROUND(IFERROR(IF(ABS('様式A-8-1'!C19)&gt;=10,IF('様式A-8-1'!C19&gt;=0,'様式A-8-1'!C19*RANDBETWEEN(110,120)*0.01,'様式A-8-1'!C19*RANDBETWEEN(80,90)*0.01),'様式A-8-1'!C19+RANDBETWEEN(1,3)),0),0)&amp;"】")</f>
        <v/>
      </c>
      <c r="D19" s="422" t="str">
        <f ca="1">IF('様式A-8-1'!D19="","","【"&amp;ROUND(IFERROR(IF(ABS('様式A-8-1'!D19)&gt;=10,IF('様式A-8-1'!D19&gt;=0,'様式A-8-1'!D19*RANDBETWEEN(80,90)*0.01,'様式A-8-1'!D19*RANDBETWEEN(110,120)*0.01),'様式A-8-1'!D19-RANDBETWEEN(1,3)),0),0)&amp;"～"&amp;ROUND(IFERROR(IF(ABS('様式A-8-1'!D19)&gt;=10,IF('様式A-8-1'!D19&gt;=0,'様式A-8-1'!D19*RANDBETWEEN(110,120)*0.01,'様式A-8-1'!D19*RANDBETWEEN(80,90)*0.01),'様式A-8-1'!D19+RANDBETWEEN(1,3)),0),0)&amp;"】")</f>
        <v/>
      </c>
      <c r="E19" s="422" t="str">
        <f ca="1">IF('様式A-8-1'!E19="","","【"&amp;ROUND(IFERROR(IF(ABS('様式A-8-1'!E19)&gt;=10,IF('様式A-8-1'!E19&gt;=0,'様式A-8-1'!E19*RANDBETWEEN(80,90)*0.01,'様式A-8-1'!E19*RANDBETWEEN(110,120)*0.01),'様式A-8-1'!E19-RANDBETWEEN(1,3)),0),0)&amp;"～"&amp;ROUND(IFERROR(IF(ABS('様式A-8-1'!E19)&gt;=10,IF('様式A-8-1'!E19&gt;=0,'様式A-8-1'!E19*RANDBETWEEN(110,120)*0.01,'様式A-8-1'!E19*RANDBETWEEN(80,90)*0.01),'様式A-8-1'!E19+RANDBETWEEN(1,3)),0),0)&amp;"】")</f>
        <v/>
      </c>
      <c r="F19" s="422" t="str">
        <f ca="1">IF('様式A-8-1'!F19="","","【"&amp;ROUND(IFERROR(IF(ABS('様式A-8-1'!F19)&gt;=10,IF('様式A-8-1'!F19&gt;=0,'様式A-8-1'!F19*RANDBETWEEN(80,90)*0.01,'様式A-8-1'!F19*RANDBETWEEN(110,120)*0.01),'様式A-8-1'!F19-RANDBETWEEN(1,3)),0),0)&amp;"～"&amp;ROUND(IFERROR(IF(ABS('様式A-8-1'!F19)&gt;=10,IF('様式A-8-1'!F19&gt;=0,'様式A-8-1'!F19*RANDBETWEEN(110,120)*0.01,'様式A-8-1'!F19*RANDBETWEEN(80,90)*0.01),'様式A-8-1'!F19+RANDBETWEEN(1,3)),0),0)&amp;"】")</f>
        <v/>
      </c>
      <c r="G19" s="422" t="str">
        <f ca="1">IF('様式A-8-1'!G19="","","【"&amp;ROUND(IFERROR(IF(ABS('様式A-8-1'!G19)&gt;=10,IF('様式A-8-1'!G19&gt;=0,'様式A-8-1'!G19*RANDBETWEEN(80,90)*0.01,'様式A-8-1'!G19*RANDBETWEEN(110,120)*0.01),'様式A-8-1'!G19-RANDBETWEEN(1,3)),0),0)&amp;"～"&amp;ROUND(IFERROR(IF(ABS('様式A-8-1'!G19)&gt;=10,IF('様式A-8-1'!G19&gt;=0,'様式A-8-1'!G19*RANDBETWEEN(110,120)*0.01,'様式A-8-1'!G19*RANDBETWEEN(80,90)*0.01),'様式A-8-1'!G19+RANDBETWEEN(1,3)),0),0)&amp;"】")</f>
        <v/>
      </c>
      <c r="H19" s="422" t="str">
        <f ca="1">IF('様式A-8-1'!H19="","","【"&amp;ROUND(IFERROR(IF(ABS('様式A-8-1'!H19)&gt;=10,IF('様式A-8-1'!H19&gt;=0,'様式A-8-1'!H19*RANDBETWEEN(80,90)*0.01,'様式A-8-1'!H19*RANDBETWEEN(110,120)*0.01),'様式A-8-1'!H19-RANDBETWEEN(1,3)),0),0)&amp;"～"&amp;ROUND(IFERROR(IF(ABS('様式A-8-1'!H19)&gt;=10,IF('様式A-8-1'!H19&gt;=0,'様式A-8-1'!H19*RANDBETWEEN(110,120)*0.01,'様式A-8-1'!H19*RANDBETWEEN(80,90)*0.01),'様式A-8-1'!H19+RANDBETWEEN(1,3)),0),0)&amp;"】")</f>
        <v/>
      </c>
      <c r="I19" s="422" t="str">
        <f ca="1">IF('様式A-8-1'!I19="","","【"&amp;ROUND(IFERROR(IF(ABS('様式A-8-1'!I19)&gt;=10,IF('様式A-8-1'!I19&gt;=0,'様式A-8-1'!I19*RANDBETWEEN(80,90)*0.01,'様式A-8-1'!I19*RANDBETWEEN(110,120)*0.01),'様式A-8-1'!I19-RANDBETWEEN(1,3)),0),0)&amp;"～"&amp;ROUND(IFERROR(IF(ABS('様式A-8-1'!I19)&gt;=10,IF('様式A-8-1'!I19&gt;=0,'様式A-8-1'!I19*RANDBETWEEN(110,120)*0.01,'様式A-8-1'!I19*RANDBETWEEN(80,90)*0.01),'様式A-8-1'!I19+RANDBETWEEN(1,3)),0),0)&amp;"】")</f>
        <v/>
      </c>
      <c r="J19" s="422" t="str">
        <f ca="1">IF('様式A-8-1'!J19="","","【"&amp;ROUND(IFERROR(IF(ABS('様式A-8-1'!J19)&gt;=10,IF('様式A-8-1'!J19&gt;=0,'様式A-8-1'!J19*RANDBETWEEN(80,90)*0.01,'様式A-8-1'!J19*RANDBETWEEN(110,120)*0.01),'様式A-8-1'!J19-RANDBETWEEN(1,3)),0),0)&amp;"～"&amp;ROUND(IFERROR(IF(ABS('様式A-8-1'!J19)&gt;=10,IF('様式A-8-1'!J19&gt;=0,'様式A-8-1'!J19*RANDBETWEEN(110,120)*0.01,'様式A-8-1'!J19*RANDBETWEEN(80,90)*0.01),'様式A-8-1'!J19+RANDBETWEEN(1,3)),0),0)&amp;"】")</f>
        <v/>
      </c>
      <c r="K19" s="422" t="str">
        <f ca="1">IF('様式A-8-1'!K19="","","【"&amp;ROUND(IFERROR(IF(ABS('様式A-8-1'!K19)&gt;=10,IF('様式A-8-1'!K19&gt;=0,'様式A-8-1'!K19*RANDBETWEEN(80,90)*0.01,'様式A-8-1'!K19*RANDBETWEEN(110,120)*0.01),'様式A-8-1'!K19-RANDBETWEEN(1,3)),0),0)&amp;"～"&amp;ROUND(IFERROR(IF(ABS('様式A-8-1'!K19)&gt;=10,IF('様式A-8-1'!K19&gt;=0,'様式A-8-1'!K19*RANDBETWEEN(110,120)*0.01,'様式A-8-1'!K19*RANDBETWEEN(80,90)*0.01),'様式A-8-1'!K19+RANDBETWEEN(1,3)),0),0)&amp;"】")</f>
        <v/>
      </c>
      <c r="L19" s="422" t="str">
        <f ca="1">IF('様式A-8-1'!L19="","","【"&amp;ROUND(IFERROR(IF(ABS('様式A-8-1'!L19)&gt;=10,IF('様式A-8-1'!L19&gt;=0,'様式A-8-1'!L19*RANDBETWEEN(80,90)*0.01,'様式A-8-1'!L19*RANDBETWEEN(110,120)*0.01),'様式A-8-1'!L19-RANDBETWEEN(1,3)),0),0)&amp;"～"&amp;ROUND(IFERROR(IF(ABS('様式A-8-1'!L19)&gt;=10,IF('様式A-8-1'!L19&gt;=0,'様式A-8-1'!L19*RANDBETWEEN(110,120)*0.01,'様式A-8-1'!L19*RANDBETWEEN(80,90)*0.01),'様式A-8-1'!L19+RANDBETWEEN(1,3)),0),0)&amp;"】")</f>
        <v/>
      </c>
      <c r="M19" s="422" t="str">
        <f ca="1">IF('様式A-8-1'!M19="","","【"&amp;ROUND(IFERROR(IF(ABS('様式A-8-1'!M19)&gt;=10,IF('様式A-8-1'!M19&gt;=0,'様式A-8-1'!M19*RANDBETWEEN(80,90)*0.01,'様式A-8-1'!M19*RANDBETWEEN(110,120)*0.01),'様式A-8-1'!M19-RANDBETWEEN(1,3)),0),0)&amp;"～"&amp;ROUND(IFERROR(IF(ABS('様式A-8-1'!M19)&gt;=10,IF('様式A-8-1'!M19&gt;=0,'様式A-8-1'!M19*RANDBETWEEN(110,120)*0.01,'様式A-8-1'!M19*RANDBETWEEN(80,90)*0.01),'様式A-8-1'!M19+RANDBETWEEN(1,3)),0),0)&amp;"】")</f>
        <v/>
      </c>
      <c r="N19" s="422" t="str">
        <f ca="1">IF('様式A-8-1'!N19="","","【"&amp;ROUND(IFERROR(IF(ABS('様式A-8-1'!N19)&gt;=10,IF('様式A-8-1'!N19&gt;=0,'様式A-8-1'!N19*RANDBETWEEN(80,90)*0.01,'様式A-8-1'!N19*RANDBETWEEN(110,120)*0.01),'様式A-8-1'!N19-RANDBETWEEN(1,3)),0),0)&amp;"～"&amp;ROUND(IFERROR(IF(ABS('様式A-8-1'!N19)&gt;=10,IF('様式A-8-1'!N19&gt;=0,'様式A-8-1'!N19*RANDBETWEEN(110,120)*0.01,'様式A-8-1'!N19*RANDBETWEEN(80,90)*0.01),'様式A-8-1'!N19+RANDBETWEEN(1,3)),0),0)&amp;"】")</f>
        <v/>
      </c>
      <c r="O19" s="422" t="str">
        <f ca="1">IF('様式A-8-1'!O19="","","【"&amp;ROUND(IFERROR(IF(ABS('様式A-8-1'!O19)&gt;=10,IF('様式A-8-1'!O19&gt;=0,'様式A-8-1'!O19*RANDBETWEEN(80,90)*0.01,'様式A-8-1'!O19*RANDBETWEEN(110,120)*0.01),'様式A-8-1'!O19-RANDBETWEEN(1,3)),0),0)&amp;"～"&amp;ROUND(IFERROR(IF(ABS('様式A-8-1'!O19)&gt;=10,IF('様式A-8-1'!O19&gt;=0,'様式A-8-1'!O19*RANDBETWEEN(110,120)*0.01,'様式A-8-1'!O19*RANDBETWEEN(80,90)*0.01),'様式A-8-1'!O19+RANDBETWEEN(1,3)),0),0)&amp;"】")</f>
        <v/>
      </c>
      <c r="P19" s="422" t="str">
        <f ca="1">IF('様式A-8-1'!P19="","","【"&amp;ROUND(IFERROR(IF(ABS('様式A-8-1'!P19)&gt;=10,IF('様式A-8-1'!P19&gt;=0,'様式A-8-1'!P19*RANDBETWEEN(80,90)*0.01,'様式A-8-1'!P19*RANDBETWEEN(110,120)*0.01),'様式A-8-1'!P19-RANDBETWEEN(1,3)),0),0)&amp;"～"&amp;ROUND(IFERROR(IF(ABS('様式A-8-1'!P19)&gt;=10,IF('様式A-8-1'!P19&gt;=0,'様式A-8-1'!P19*RANDBETWEEN(110,120)*0.01,'様式A-8-1'!P19*RANDBETWEEN(80,90)*0.01),'様式A-8-1'!P19+RANDBETWEEN(1,3)),0),0)&amp;"】")</f>
        <v/>
      </c>
      <c r="Q19" s="422" t="str">
        <f ca="1">IF('様式A-8-1'!Q19="","","【"&amp;ROUND(IFERROR(IF(ABS('様式A-8-1'!Q19)&gt;=10,IF('様式A-8-1'!Q19&gt;=0,'様式A-8-1'!Q19*RANDBETWEEN(80,90)*0.01,'様式A-8-1'!Q19*RANDBETWEEN(110,120)*0.01),'様式A-8-1'!Q19-RANDBETWEEN(1,3)),0),0)&amp;"～"&amp;ROUND(IFERROR(IF(ABS('様式A-8-1'!Q19)&gt;=10,IF('様式A-8-1'!Q19&gt;=0,'様式A-8-1'!Q19*RANDBETWEEN(110,120)*0.01,'様式A-8-1'!Q19*RANDBETWEEN(80,90)*0.01),'様式A-8-1'!Q19+RANDBETWEEN(1,3)),0),0)&amp;"】")</f>
        <v/>
      </c>
      <c r="R19" s="523" t="str">
        <f ca="1">IF('様式A-8-1'!R19="","","【"&amp;ROUND(IFERROR(IF(ABS('様式A-8-1'!R19)&gt;=10,IF('様式A-8-1'!R19&gt;=0,'様式A-8-1'!R19*RANDBETWEEN(80,90)*0.01,'様式A-8-1'!R19*RANDBETWEEN(110,120)*0.01),'様式A-8-1'!R19-RANDBETWEEN(1,3)),0),0)&amp;"～"&amp;ROUND(IFERROR(IF(ABS('様式A-8-1'!R19)&gt;=10,IF('様式A-8-1'!R19&gt;=0,'様式A-8-1'!R19*RANDBETWEEN(110,120)*0.01,'様式A-8-1'!R19*RANDBETWEEN(80,90)*0.01),'様式A-8-1'!R19+RANDBETWEEN(1,3)),0),0)&amp;"】")</f>
        <v/>
      </c>
    </row>
    <row r="20" spans="2:18" ht="30" customHeight="1" thickBot="1">
      <c r="B20" s="513">
        <v>45627</v>
      </c>
      <c r="C20" s="422" t="str">
        <f ca="1">IF('様式A-8-1'!C20="","","【"&amp;ROUND(IFERROR(IF(ABS('様式A-8-1'!C20)&gt;=10,IF('様式A-8-1'!C20&gt;=0,'様式A-8-1'!C20*RANDBETWEEN(80,90)*0.01,'様式A-8-1'!C20*RANDBETWEEN(110,120)*0.01),'様式A-8-1'!C20-RANDBETWEEN(1,3)),0),0)&amp;"～"&amp;ROUND(IFERROR(IF(ABS('様式A-8-1'!C20)&gt;=10,IF('様式A-8-1'!C20&gt;=0,'様式A-8-1'!C20*RANDBETWEEN(110,120)*0.01,'様式A-8-1'!C20*RANDBETWEEN(80,90)*0.01),'様式A-8-1'!C20+RANDBETWEEN(1,3)),0),0)&amp;"】")</f>
        <v/>
      </c>
      <c r="D20" s="422" t="str">
        <f ca="1">IF('様式A-8-1'!D20="","","【"&amp;ROUND(IFERROR(IF(ABS('様式A-8-1'!D20)&gt;=10,IF('様式A-8-1'!D20&gt;=0,'様式A-8-1'!D20*RANDBETWEEN(80,90)*0.01,'様式A-8-1'!D20*RANDBETWEEN(110,120)*0.01),'様式A-8-1'!D20-RANDBETWEEN(1,3)),0),0)&amp;"～"&amp;ROUND(IFERROR(IF(ABS('様式A-8-1'!D20)&gt;=10,IF('様式A-8-1'!D20&gt;=0,'様式A-8-1'!D20*RANDBETWEEN(110,120)*0.01,'様式A-8-1'!D20*RANDBETWEEN(80,90)*0.01),'様式A-8-1'!D20+RANDBETWEEN(1,3)),0),0)&amp;"】")</f>
        <v/>
      </c>
      <c r="E20" s="422" t="str">
        <f ca="1">IF('様式A-8-1'!E20="","","【"&amp;ROUND(IFERROR(IF(ABS('様式A-8-1'!E20)&gt;=10,IF('様式A-8-1'!E20&gt;=0,'様式A-8-1'!E20*RANDBETWEEN(80,90)*0.01,'様式A-8-1'!E20*RANDBETWEEN(110,120)*0.01),'様式A-8-1'!E20-RANDBETWEEN(1,3)),0),0)&amp;"～"&amp;ROUND(IFERROR(IF(ABS('様式A-8-1'!E20)&gt;=10,IF('様式A-8-1'!E20&gt;=0,'様式A-8-1'!E20*RANDBETWEEN(110,120)*0.01,'様式A-8-1'!E20*RANDBETWEEN(80,90)*0.01),'様式A-8-1'!E20+RANDBETWEEN(1,3)),0),0)&amp;"】")</f>
        <v/>
      </c>
      <c r="F20" s="422" t="str">
        <f ca="1">IF('様式A-8-1'!F20="","","【"&amp;ROUND(IFERROR(IF(ABS('様式A-8-1'!F20)&gt;=10,IF('様式A-8-1'!F20&gt;=0,'様式A-8-1'!F20*RANDBETWEEN(80,90)*0.01,'様式A-8-1'!F20*RANDBETWEEN(110,120)*0.01),'様式A-8-1'!F20-RANDBETWEEN(1,3)),0),0)&amp;"～"&amp;ROUND(IFERROR(IF(ABS('様式A-8-1'!F20)&gt;=10,IF('様式A-8-1'!F20&gt;=0,'様式A-8-1'!F20*RANDBETWEEN(110,120)*0.01,'様式A-8-1'!F20*RANDBETWEEN(80,90)*0.01),'様式A-8-1'!F20+RANDBETWEEN(1,3)),0),0)&amp;"】")</f>
        <v/>
      </c>
      <c r="G20" s="422" t="str">
        <f ca="1">IF('様式A-8-1'!G20="","","【"&amp;ROUND(IFERROR(IF(ABS('様式A-8-1'!G20)&gt;=10,IF('様式A-8-1'!G20&gt;=0,'様式A-8-1'!G20*RANDBETWEEN(80,90)*0.01,'様式A-8-1'!G20*RANDBETWEEN(110,120)*0.01),'様式A-8-1'!G20-RANDBETWEEN(1,3)),0),0)&amp;"～"&amp;ROUND(IFERROR(IF(ABS('様式A-8-1'!G20)&gt;=10,IF('様式A-8-1'!G20&gt;=0,'様式A-8-1'!G20*RANDBETWEEN(110,120)*0.01,'様式A-8-1'!G20*RANDBETWEEN(80,90)*0.01),'様式A-8-1'!G20+RANDBETWEEN(1,3)),0),0)&amp;"】")</f>
        <v/>
      </c>
      <c r="H20" s="422" t="str">
        <f ca="1">IF('様式A-8-1'!H20="","","【"&amp;ROUND(IFERROR(IF(ABS('様式A-8-1'!H20)&gt;=10,IF('様式A-8-1'!H20&gt;=0,'様式A-8-1'!H20*RANDBETWEEN(80,90)*0.01,'様式A-8-1'!H20*RANDBETWEEN(110,120)*0.01),'様式A-8-1'!H20-RANDBETWEEN(1,3)),0),0)&amp;"～"&amp;ROUND(IFERROR(IF(ABS('様式A-8-1'!H20)&gt;=10,IF('様式A-8-1'!H20&gt;=0,'様式A-8-1'!H20*RANDBETWEEN(110,120)*0.01,'様式A-8-1'!H20*RANDBETWEEN(80,90)*0.01),'様式A-8-1'!H20+RANDBETWEEN(1,3)),0),0)&amp;"】")</f>
        <v/>
      </c>
      <c r="I20" s="422" t="str">
        <f ca="1">IF('様式A-8-1'!I20="","","【"&amp;ROUND(IFERROR(IF(ABS('様式A-8-1'!I20)&gt;=10,IF('様式A-8-1'!I20&gt;=0,'様式A-8-1'!I20*RANDBETWEEN(80,90)*0.01,'様式A-8-1'!I20*RANDBETWEEN(110,120)*0.01),'様式A-8-1'!I20-RANDBETWEEN(1,3)),0),0)&amp;"～"&amp;ROUND(IFERROR(IF(ABS('様式A-8-1'!I20)&gt;=10,IF('様式A-8-1'!I20&gt;=0,'様式A-8-1'!I20*RANDBETWEEN(110,120)*0.01,'様式A-8-1'!I20*RANDBETWEEN(80,90)*0.01),'様式A-8-1'!I20+RANDBETWEEN(1,3)),0),0)&amp;"】")</f>
        <v/>
      </c>
      <c r="J20" s="422" t="str">
        <f ca="1">IF('様式A-8-1'!J20="","","【"&amp;ROUND(IFERROR(IF(ABS('様式A-8-1'!J20)&gt;=10,IF('様式A-8-1'!J20&gt;=0,'様式A-8-1'!J20*RANDBETWEEN(80,90)*0.01,'様式A-8-1'!J20*RANDBETWEEN(110,120)*0.01),'様式A-8-1'!J20-RANDBETWEEN(1,3)),0),0)&amp;"～"&amp;ROUND(IFERROR(IF(ABS('様式A-8-1'!J20)&gt;=10,IF('様式A-8-1'!J20&gt;=0,'様式A-8-1'!J20*RANDBETWEEN(110,120)*0.01,'様式A-8-1'!J20*RANDBETWEEN(80,90)*0.01),'様式A-8-1'!J20+RANDBETWEEN(1,3)),0),0)&amp;"】")</f>
        <v/>
      </c>
      <c r="K20" s="422" t="str">
        <f ca="1">IF('様式A-8-1'!K20="","","【"&amp;ROUND(IFERROR(IF(ABS('様式A-8-1'!K20)&gt;=10,IF('様式A-8-1'!K20&gt;=0,'様式A-8-1'!K20*RANDBETWEEN(80,90)*0.01,'様式A-8-1'!K20*RANDBETWEEN(110,120)*0.01),'様式A-8-1'!K20-RANDBETWEEN(1,3)),0),0)&amp;"～"&amp;ROUND(IFERROR(IF(ABS('様式A-8-1'!K20)&gt;=10,IF('様式A-8-1'!K20&gt;=0,'様式A-8-1'!K20*RANDBETWEEN(110,120)*0.01,'様式A-8-1'!K20*RANDBETWEEN(80,90)*0.01),'様式A-8-1'!K20+RANDBETWEEN(1,3)),0),0)&amp;"】")</f>
        <v/>
      </c>
      <c r="L20" s="422" t="str">
        <f ca="1">IF('様式A-8-1'!L20="","","【"&amp;ROUND(IFERROR(IF(ABS('様式A-8-1'!L20)&gt;=10,IF('様式A-8-1'!L20&gt;=0,'様式A-8-1'!L20*RANDBETWEEN(80,90)*0.01,'様式A-8-1'!L20*RANDBETWEEN(110,120)*0.01),'様式A-8-1'!L20-RANDBETWEEN(1,3)),0),0)&amp;"～"&amp;ROUND(IFERROR(IF(ABS('様式A-8-1'!L20)&gt;=10,IF('様式A-8-1'!L20&gt;=0,'様式A-8-1'!L20*RANDBETWEEN(110,120)*0.01,'様式A-8-1'!L20*RANDBETWEEN(80,90)*0.01),'様式A-8-1'!L20+RANDBETWEEN(1,3)),0),0)&amp;"】")</f>
        <v/>
      </c>
      <c r="M20" s="422" t="str">
        <f ca="1">IF('様式A-8-1'!M20="","","【"&amp;ROUND(IFERROR(IF(ABS('様式A-8-1'!M20)&gt;=10,IF('様式A-8-1'!M20&gt;=0,'様式A-8-1'!M20*RANDBETWEEN(80,90)*0.01,'様式A-8-1'!M20*RANDBETWEEN(110,120)*0.01),'様式A-8-1'!M20-RANDBETWEEN(1,3)),0),0)&amp;"～"&amp;ROUND(IFERROR(IF(ABS('様式A-8-1'!M20)&gt;=10,IF('様式A-8-1'!M20&gt;=0,'様式A-8-1'!M20*RANDBETWEEN(110,120)*0.01,'様式A-8-1'!M20*RANDBETWEEN(80,90)*0.01),'様式A-8-1'!M20+RANDBETWEEN(1,3)),0),0)&amp;"】")</f>
        <v/>
      </c>
      <c r="N20" s="422" t="str">
        <f ca="1">IF('様式A-8-1'!N20="","","【"&amp;ROUND(IFERROR(IF(ABS('様式A-8-1'!N20)&gt;=10,IF('様式A-8-1'!N20&gt;=0,'様式A-8-1'!N20*RANDBETWEEN(80,90)*0.01,'様式A-8-1'!N20*RANDBETWEEN(110,120)*0.01),'様式A-8-1'!N20-RANDBETWEEN(1,3)),0),0)&amp;"～"&amp;ROUND(IFERROR(IF(ABS('様式A-8-1'!N20)&gt;=10,IF('様式A-8-1'!N20&gt;=0,'様式A-8-1'!N20*RANDBETWEEN(110,120)*0.01,'様式A-8-1'!N20*RANDBETWEEN(80,90)*0.01),'様式A-8-1'!N20+RANDBETWEEN(1,3)),0),0)&amp;"】")</f>
        <v/>
      </c>
      <c r="O20" s="422" t="str">
        <f ca="1">IF('様式A-8-1'!O20="","","【"&amp;ROUND(IFERROR(IF(ABS('様式A-8-1'!O20)&gt;=10,IF('様式A-8-1'!O20&gt;=0,'様式A-8-1'!O20*RANDBETWEEN(80,90)*0.01,'様式A-8-1'!O20*RANDBETWEEN(110,120)*0.01),'様式A-8-1'!O20-RANDBETWEEN(1,3)),0),0)&amp;"～"&amp;ROUND(IFERROR(IF(ABS('様式A-8-1'!O20)&gt;=10,IF('様式A-8-1'!O20&gt;=0,'様式A-8-1'!O20*RANDBETWEEN(110,120)*0.01,'様式A-8-1'!O20*RANDBETWEEN(80,90)*0.01),'様式A-8-1'!O20+RANDBETWEEN(1,3)),0),0)&amp;"】")</f>
        <v/>
      </c>
      <c r="P20" s="422" t="str">
        <f ca="1">IF('様式A-8-1'!P20="","","【"&amp;ROUND(IFERROR(IF(ABS('様式A-8-1'!P20)&gt;=10,IF('様式A-8-1'!P20&gt;=0,'様式A-8-1'!P20*RANDBETWEEN(80,90)*0.01,'様式A-8-1'!P20*RANDBETWEEN(110,120)*0.01),'様式A-8-1'!P20-RANDBETWEEN(1,3)),0),0)&amp;"～"&amp;ROUND(IFERROR(IF(ABS('様式A-8-1'!P20)&gt;=10,IF('様式A-8-1'!P20&gt;=0,'様式A-8-1'!P20*RANDBETWEEN(110,120)*0.01,'様式A-8-1'!P20*RANDBETWEEN(80,90)*0.01),'様式A-8-1'!P20+RANDBETWEEN(1,3)),0),0)&amp;"】")</f>
        <v/>
      </c>
      <c r="Q20" s="422" t="str">
        <f ca="1">IF('様式A-8-1'!Q20="","","【"&amp;ROUND(IFERROR(IF(ABS('様式A-8-1'!Q20)&gt;=10,IF('様式A-8-1'!Q20&gt;=0,'様式A-8-1'!Q20*RANDBETWEEN(80,90)*0.01,'様式A-8-1'!Q20*RANDBETWEEN(110,120)*0.01),'様式A-8-1'!Q20-RANDBETWEEN(1,3)),0),0)&amp;"～"&amp;ROUND(IFERROR(IF(ABS('様式A-8-1'!Q20)&gt;=10,IF('様式A-8-1'!Q20&gt;=0,'様式A-8-1'!Q20*RANDBETWEEN(110,120)*0.01,'様式A-8-1'!Q20*RANDBETWEEN(80,90)*0.01),'様式A-8-1'!Q20+RANDBETWEEN(1,3)),0),0)&amp;"】")</f>
        <v/>
      </c>
      <c r="R20" s="523" t="str">
        <f ca="1">IF('様式A-8-1'!R20="","","【"&amp;ROUND(IFERROR(IF(ABS('様式A-8-1'!R20)&gt;=10,IF('様式A-8-1'!R20&gt;=0,'様式A-8-1'!R20*RANDBETWEEN(80,90)*0.01,'様式A-8-1'!R20*RANDBETWEEN(110,120)*0.01),'様式A-8-1'!R20-RANDBETWEEN(1,3)),0),0)&amp;"～"&amp;ROUND(IFERROR(IF(ABS('様式A-8-1'!R20)&gt;=10,IF('様式A-8-1'!R20&gt;=0,'様式A-8-1'!R20*RANDBETWEEN(110,120)*0.01,'様式A-8-1'!R20*RANDBETWEEN(80,90)*0.01),'様式A-8-1'!R20+RANDBETWEEN(1,3)),0),0)&amp;"】")</f>
        <v/>
      </c>
    </row>
    <row r="21" spans="2:18" ht="30" customHeight="1" thickTop="1" thickBot="1">
      <c r="B21" s="529" t="s">
        <v>346</v>
      </c>
      <c r="C21" s="530" t="str">
        <f ca="1">IF('様式A-8-1'!C21="","","【"&amp;ROUND(IFERROR(IF(ABS('様式A-8-1'!C21)&gt;=10,IF('様式A-8-1'!C21&gt;=0,'様式A-8-1'!C21*RANDBETWEEN(80,90)*0.01,'様式A-8-1'!C21*RANDBETWEEN(110,120)*0.01),'様式A-8-1'!C21-RANDBETWEEN(1,3)),0),0)&amp;"～"&amp;ROUND(IFERROR(IF(ABS('様式A-8-1'!C21)&gt;=10,IF('様式A-8-1'!C21&gt;=0,'様式A-8-1'!C21*RANDBETWEEN(110,120)*0.01,'様式A-8-1'!C21*RANDBETWEEN(80,90)*0.01),'様式A-8-1'!C21+RANDBETWEEN(1,3)),0),0)&amp;"】")</f>
        <v/>
      </c>
      <c r="D21" s="524" t="str">
        <f ca="1">IF('様式A-8-1'!D21="","","【"&amp;ROUND(IFERROR(IF(ABS('様式A-8-1'!D21)&gt;=10,IF('様式A-8-1'!D21&gt;=0,'様式A-8-1'!D21*RANDBETWEEN(80,90)*0.01,'様式A-8-1'!D21*RANDBETWEEN(110,120)*0.01),'様式A-8-1'!D21-RANDBETWEEN(1,3)),0),0)&amp;"～"&amp;ROUND(IFERROR(IF(ABS('様式A-8-1'!D21)&gt;=10,IF('様式A-8-1'!D21&gt;=0,'様式A-8-1'!D21*RANDBETWEEN(110,120)*0.01,'様式A-8-1'!D21*RANDBETWEEN(80,90)*0.01),'様式A-8-1'!D21+RANDBETWEEN(1,3)),0),0)&amp;"】")</f>
        <v/>
      </c>
      <c r="E21" s="524" t="str">
        <f ca="1">IF('様式A-8-1'!E21="","","【"&amp;ROUND(IFERROR(IF(ABS('様式A-8-1'!E21)&gt;=10,IF('様式A-8-1'!E21&gt;=0,'様式A-8-1'!E21*RANDBETWEEN(80,90)*0.01,'様式A-8-1'!E21*RANDBETWEEN(110,120)*0.01),'様式A-8-1'!E21-RANDBETWEEN(1,3)),0),0)&amp;"～"&amp;ROUND(IFERROR(IF(ABS('様式A-8-1'!E21)&gt;=10,IF('様式A-8-1'!E21&gt;=0,'様式A-8-1'!E21*RANDBETWEEN(110,120)*0.01,'様式A-8-1'!E21*RANDBETWEEN(80,90)*0.01),'様式A-8-1'!E21+RANDBETWEEN(1,3)),0),0)&amp;"】")</f>
        <v/>
      </c>
      <c r="F21" s="524" t="str">
        <f ca="1">IF('様式A-8-1'!F21="","","【"&amp;ROUND(IFERROR(IF(ABS('様式A-8-1'!F21)&gt;=10,IF('様式A-8-1'!F21&gt;=0,'様式A-8-1'!F21*RANDBETWEEN(80,90)*0.01,'様式A-8-1'!F21*RANDBETWEEN(110,120)*0.01),'様式A-8-1'!F21-RANDBETWEEN(1,3)),0),0)&amp;"～"&amp;ROUND(IFERROR(IF(ABS('様式A-8-1'!F21)&gt;=10,IF('様式A-8-1'!F21&gt;=0,'様式A-8-1'!F21*RANDBETWEEN(110,120)*0.01,'様式A-8-1'!F21*RANDBETWEEN(80,90)*0.01),'様式A-8-1'!F21+RANDBETWEEN(1,3)),0),0)&amp;"】")</f>
        <v/>
      </c>
      <c r="G21" s="524" t="str">
        <f ca="1">IF('様式A-8-1'!G21="","","【"&amp;ROUND(IFERROR(IF(ABS('様式A-8-1'!G21)&gt;=10,IF('様式A-8-1'!G21&gt;=0,'様式A-8-1'!G21*RANDBETWEEN(80,90)*0.01,'様式A-8-1'!G21*RANDBETWEEN(110,120)*0.01),'様式A-8-1'!G21-RANDBETWEEN(1,3)),0),0)&amp;"～"&amp;ROUND(IFERROR(IF(ABS('様式A-8-1'!G21)&gt;=10,IF('様式A-8-1'!G21&gt;=0,'様式A-8-1'!G21*RANDBETWEEN(110,120)*0.01,'様式A-8-1'!G21*RANDBETWEEN(80,90)*0.01),'様式A-8-1'!G21+RANDBETWEEN(1,3)),0),0)&amp;"】")</f>
        <v/>
      </c>
      <c r="H21" s="524" t="str">
        <f ca="1">IF('様式A-8-1'!H21="","","【"&amp;ROUND(IFERROR(IF(ABS('様式A-8-1'!H21)&gt;=10,IF('様式A-8-1'!H21&gt;=0,'様式A-8-1'!H21*RANDBETWEEN(80,90)*0.01,'様式A-8-1'!H21*RANDBETWEEN(110,120)*0.01),'様式A-8-1'!H21-RANDBETWEEN(1,3)),0),0)&amp;"～"&amp;ROUND(IFERROR(IF(ABS('様式A-8-1'!H21)&gt;=10,IF('様式A-8-1'!H21&gt;=0,'様式A-8-1'!H21*RANDBETWEEN(110,120)*0.01,'様式A-8-1'!H21*RANDBETWEEN(80,90)*0.01),'様式A-8-1'!H21+RANDBETWEEN(1,3)),0),0)&amp;"】")</f>
        <v/>
      </c>
      <c r="I21" s="524" t="str">
        <f ca="1">IF('様式A-8-1'!I21="","","【"&amp;ROUND(IFERROR(IF(ABS('様式A-8-1'!I21)&gt;=10,IF('様式A-8-1'!I21&gt;=0,'様式A-8-1'!I21*RANDBETWEEN(80,90)*0.01,'様式A-8-1'!I21*RANDBETWEEN(110,120)*0.01),'様式A-8-1'!I21-RANDBETWEEN(1,3)),0),0)&amp;"～"&amp;ROUND(IFERROR(IF(ABS('様式A-8-1'!I21)&gt;=10,IF('様式A-8-1'!I21&gt;=0,'様式A-8-1'!I21*RANDBETWEEN(110,120)*0.01,'様式A-8-1'!I21*RANDBETWEEN(80,90)*0.01),'様式A-8-1'!I21+RANDBETWEEN(1,3)),0),0)&amp;"】")</f>
        <v/>
      </c>
      <c r="J21" s="524" t="str">
        <f ca="1">IF('様式A-8-1'!J21="","","【"&amp;ROUND(IFERROR(IF(ABS('様式A-8-1'!J21)&gt;=10,IF('様式A-8-1'!J21&gt;=0,'様式A-8-1'!J21*RANDBETWEEN(80,90)*0.01,'様式A-8-1'!J21*RANDBETWEEN(110,120)*0.01),'様式A-8-1'!J21-RANDBETWEEN(1,3)),0),0)&amp;"～"&amp;ROUND(IFERROR(IF(ABS('様式A-8-1'!J21)&gt;=10,IF('様式A-8-1'!J21&gt;=0,'様式A-8-1'!J21*RANDBETWEEN(110,120)*0.01,'様式A-8-1'!J21*RANDBETWEEN(80,90)*0.01),'様式A-8-1'!J21+RANDBETWEEN(1,3)),0),0)&amp;"】")</f>
        <v/>
      </c>
      <c r="K21" s="524" t="str">
        <f ca="1">IF('様式A-8-1'!K21="","","【"&amp;ROUND(IFERROR(IF(ABS('様式A-8-1'!K21)&gt;=10,IF('様式A-8-1'!K21&gt;=0,'様式A-8-1'!K21*RANDBETWEEN(80,90)*0.01,'様式A-8-1'!K21*RANDBETWEEN(110,120)*0.01),'様式A-8-1'!K21-RANDBETWEEN(1,3)),0),0)&amp;"～"&amp;ROUND(IFERROR(IF(ABS('様式A-8-1'!K21)&gt;=10,IF('様式A-8-1'!K21&gt;=0,'様式A-8-1'!K21*RANDBETWEEN(110,120)*0.01,'様式A-8-1'!K21*RANDBETWEEN(80,90)*0.01),'様式A-8-1'!K21+RANDBETWEEN(1,3)),0),0)&amp;"】")</f>
        <v/>
      </c>
      <c r="L21" s="524" t="str">
        <f ca="1">IF('様式A-8-1'!L21="","","【"&amp;ROUND(IFERROR(IF(ABS('様式A-8-1'!L21)&gt;=10,IF('様式A-8-1'!L21&gt;=0,'様式A-8-1'!L21*RANDBETWEEN(80,90)*0.01,'様式A-8-1'!L21*RANDBETWEEN(110,120)*0.01),'様式A-8-1'!L21-RANDBETWEEN(1,3)),0),0)&amp;"～"&amp;ROUND(IFERROR(IF(ABS('様式A-8-1'!L21)&gt;=10,IF('様式A-8-1'!L21&gt;=0,'様式A-8-1'!L21*RANDBETWEEN(110,120)*0.01,'様式A-8-1'!L21*RANDBETWEEN(80,90)*0.01),'様式A-8-1'!L21+RANDBETWEEN(1,3)),0),0)&amp;"】")</f>
        <v/>
      </c>
      <c r="M21" s="524" t="str">
        <f ca="1">IF('様式A-8-1'!M21="","","【"&amp;ROUND(IFERROR(IF(ABS('様式A-8-1'!M21)&gt;=10,IF('様式A-8-1'!M21&gt;=0,'様式A-8-1'!M21*RANDBETWEEN(80,90)*0.01,'様式A-8-1'!M21*RANDBETWEEN(110,120)*0.01),'様式A-8-1'!M21-RANDBETWEEN(1,3)),0),0)&amp;"～"&amp;ROUND(IFERROR(IF(ABS('様式A-8-1'!M21)&gt;=10,IF('様式A-8-1'!M21&gt;=0,'様式A-8-1'!M21*RANDBETWEEN(110,120)*0.01,'様式A-8-1'!M21*RANDBETWEEN(80,90)*0.01),'様式A-8-1'!M21+RANDBETWEEN(1,3)),0),0)&amp;"】")</f>
        <v/>
      </c>
      <c r="N21" s="524" t="str">
        <f ca="1">IF('様式A-8-1'!N21="","","【"&amp;ROUND(IFERROR(IF(ABS('様式A-8-1'!N21)&gt;=10,IF('様式A-8-1'!N21&gt;=0,'様式A-8-1'!N21*RANDBETWEEN(80,90)*0.01,'様式A-8-1'!N21*RANDBETWEEN(110,120)*0.01),'様式A-8-1'!N21-RANDBETWEEN(1,3)),0),0)&amp;"～"&amp;ROUND(IFERROR(IF(ABS('様式A-8-1'!N21)&gt;=10,IF('様式A-8-1'!N21&gt;=0,'様式A-8-1'!N21*RANDBETWEEN(110,120)*0.01,'様式A-8-1'!N21*RANDBETWEEN(80,90)*0.01),'様式A-8-1'!N21+RANDBETWEEN(1,3)),0),0)&amp;"】")</f>
        <v/>
      </c>
      <c r="O21" s="524" t="str">
        <f ca="1">IF('様式A-8-1'!O21="","","【"&amp;ROUND(IFERROR(IF(ABS('様式A-8-1'!O21)&gt;=10,IF('様式A-8-1'!O21&gt;=0,'様式A-8-1'!O21*RANDBETWEEN(80,90)*0.01,'様式A-8-1'!O21*RANDBETWEEN(110,120)*0.01),'様式A-8-1'!O21-RANDBETWEEN(1,3)),0),0)&amp;"～"&amp;ROUND(IFERROR(IF(ABS('様式A-8-1'!O21)&gt;=10,IF('様式A-8-1'!O21&gt;=0,'様式A-8-1'!O21*RANDBETWEEN(110,120)*0.01,'様式A-8-1'!O21*RANDBETWEEN(80,90)*0.01),'様式A-8-1'!O21+RANDBETWEEN(1,3)),0),0)&amp;"】")</f>
        <v/>
      </c>
      <c r="P21" s="524" t="str">
        <f ca="1">IF('様式A-8-1'!P21="","","【"&amp;ROUND(IFERROR(IF(ABS('様式A-8-1'!P21)&gt;=10,IF('様式A-8-1'!P21&gt;=0,'様式A-8-1'!P21*RANDBETWEEN(80,90)*0.01,'様式A-8-1'!P21*RANDBETWEEN(110,120)*0.01),'様式A-8-1'!P21-RANDBETWEEN(1,3)),0),0)&amp;"～"&amp;ROUND(IFERROR(IF(ABS('様式A-8-1'!P21)&gt;=10,IF('様式A-8-1'!P21&gt;=0,'様式A-8-1'!P21*RANDBETWEEN(110,120)*0.01,'様式A-8-1'!P21*RANDBETWEEN(80,90)*0.01),'様式A-8-1'!P21+RANDBETWEEN(1,3)),0),0)&amp;"】")</f>
        <v/>
      </c>
      <c r="Q21" s="524" t="str">
        <f ca="1">IF('様式A-8-1'!Q21="","","【"&amp;ROUND(IFERROR(IF(ABS('様式A-8-1'!Q21)&gt;=10,IF('様式A-8-1'!Q21&gt;=0,'様式A-8-1'!Q21*RANDBETWEEN(80,90)*0.01,'様式A-8-1'!Q21*RANDBETWEEN(110,120)*0.01),'様式A-8-1'!Q21-RANDBETWEEN(1,3)),0),0)&amp;"～"&amp;ROUND(IFERROR(IF(ABS('様式A-8-1'!Q21)&gt;=10,IF('様式A-8-1'!Q21&gt;=0,'様式A-8-1'!Q21*RANDBETWEEN(110,120)*0.01,'様式A-8-1'!Q21*RANDBETWEEN(80,90)*0.01),'様式A-8-1'!Q21+RANDBETWEEN(1,3)),0),0)&amp;"】")</f>
        <v/>
      </c>
      <c r="R21" s="525" t="str">
        <f ca="1">IF('様式A-8-1'!R21="","","【"&amp;ROUND(IFERROR(IF(ABS('様式A-8-1'!R21)&gt;=10,IF('様式A-8-1'!R21&gt;=0,'様式A-8-1'!R21*RANDBETWEEN(80,90)*0.01,'様式A-8-1'!R21*RANDBETWEEN(110,120)*0.01),'様式A-8-1'!R21-RANDBETWEEN(1,3)),0),0)&amp;"～"&amp;ROUND(IFERROR(IF(ABS('様式A-8-1'!R21)&gt;=10,IF('様式A-8-1'!R21&gt;=0,'様式A-8-1'!R21*RANDBETWEEN(110,120)*0.01,'様式A-8-1'!R21*RANDBETWEEN(80,90)*0.01),'様式A-8-1'!R21+RANDBETWEEN(1,3)),0),0)&amp;"】")</f>
        <v/>
      </c>
    </row>
    <row r="22" spans="2:18" ht="6" customHeight="1">
      <c r="B22" s="70"/>
    </row>
  </sheetData>
  <mergeCells count="7">
    <mergeCell ref="Q6:R6"/>
    <mergeCell ref="B4:D4"/>
    <mergeCell ref="E4:H4"/>
    <mergeCell ref="C6:F6"/>
    <mergeCell ref="G6:J6"/>
    <mergeCell ref="K6:N6"/>
    <mergeCell ref="O6:P6"/>
  </mergeCells>
  <phoneticPr fontId="10"/>
  <printOptions horizontalCentered="1"/>
  <pageMargins left="0.19685039370078741" right="0.23622047244094491" top="0.74803149606299213" bottom="0.74803149606299213" header="0.31496062992125984" footer="0.31496062992125984"/>
  <pageSetup paperSize="9" scale="70" fitToHeight="0" orientation="landscape" r:id="rId1"/>
  <headerFooter>
    <oddHeader xml:space="preserve">&amp;R&amp;U開示版・非開示版&amp;U
※上記いずれかに丸をつけてください。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982B4-79F8-45E3-A944-DA04D52F0743}">
  <sheetPr>
    <tabColor rgb="FFFFFF00"/>
    <pageSetUpPr fitToPage="1"/>
  </sheetPr>
  <dimension ref="A1:E259"/>
  <sheetViews>
    <sheetView zoomScale="85" zoomScaleNormal="85" workbookViewId="0">
      <selection activeCell="B91" sqref="B91"/>
    </sheetView>
  </sheetViews>
  <sheetFormatPr defaultColWidth="9" defaultRowHeight="13.5"/>
  <cols>
    <col min="1" max="1" width="3.5" style="170" customWidth="1"/>
    <col min="2" max="2" width="61.875" style="170" bestFit="1" customWidth="1"/>
    <col min="3" max="3" width="25.5" style="170" customWidth="1"/>
    <col min="4" max="4" width="53" style="170" customWidth="1"/>
    <col min="5" max="5" width="56" style="170" customWidth="1"/>
    <col min="6" max="6" width="9" style="170"/>
    <col min="7" max="7" width="16.5" style="170" customWidth="1"/>
    <col min="8" max="16384" width="9" style="170"/>
  </cols>
  <sheetData>
    <row r="1" spans="1:2" ht="17.25">
      <c r="A1" s="697" t="s">
        <v>479</v>
      </c>
      <c r="B1" s="531"/>
    </row>
    <row r="2" spans="1:2" ht="14.25">
      <c r="A2" s="171" t="s">
        <v>347</v>
      </c>
    </row>
    <row r="3" spans="1:2" ht="6.75" customHeight="1"/>
    <row r="5" spans="1:2">
      <c r="A5" s="348">
        <v>1</v>
      </c>
      <c r="B5" s="699" t="s">
        <v>480</v>
      </c>
    </row>
    <row r="6" spans="1:2">
      <c r="A6" s="531"/>
      <c r="B6" s="700" t="s">
        <v>481</v>
      </c>
    </row>
    <row r="7" spans="1:2">
      <c r="A7" s="531"/>
      <c r="B7" s="701" t="s">
        <v>482</v>
      </c>
    </row>
    <row r="8" spans="1:2">
      <c r="A8" s="531"/>
      <c r="B8" s="701" t="s">
        <v>483</v>
      </c>
    </row>
    <row r="9" spans="1:2">
      <c r="A9" s="531"/>
      <c r="B9" s="701" t="s">
        <v>484</v>
      </c>
    </row>
    <row r="10" spans="1:2">
      <c r="A10" s="531"/>
      <c r="B10" s="349"/>
    </row>
    <row r="11" spans="1:2">
      <c r="A11" s="348">
        <f>A5+1</f>
        <v>2</v>
      </c>
      <c r="B11" s="350" t="s">
        <v>485</v>
      </c>
    </row>
    <row r="12" spans="1:2">
      <c r="A12" s="698"/>
      <c r="B12" s="700" t="s">
        <v>486</v>
      </c>
    </row>
    <row r="13" spans="1:2">
      <c r="A13" s="531"/>
      <c r="B13" s="700" t="s">
        <v>487</v>
      </c>
    </row>
    <row r="14" spans="1:2">
      <c r="A14" s="531"/>
    </row>
    <row r="15" spans="1:2">
      <c r="A15" s="348">
        <f>A11+1</f>
        <v>3</v>
      </c>
      <c r="B15" s="350" t="s">
        <v>488</v>
      </c>
    </row>
    <row r="16" spans="1:2">
      <c r="A16" s="531"/>
      <c r="B16" s="701" t="s">
        <v>489</v>
      </c>
    </row>
    <row r="17" spans="1:2">
      <c r="A17" s="531"/>
      <c r="B17" s="701" t="s">
        <v>490</v>
      </c>
    </row>
    <row r="18" spans="1:2">
      <c r="A18" s="531"/>
      <c r="B18" s="349"/>
    </row>
    <row r="19" spans="1:2">
      <c r="A19" s="348">
        <f>A15+1</f>
        <v>4</v>
      </c>
      <c r="B19" s="350" t="s">
        <v>520</v>
      </c>
    </row>
    <row r="20" spans="1:2">
      <c r="A20" s="531"/>
      <c r="B20" s="701" t="s">
        <v>491</v>
      </c>
    </row>
    <row r="21" spans="1:2">
      <c r="A21" s="531"/>
      <c r="B21" s="701" t="s">
        <v>492</v>
      </c>
    </row>
    <row r="22" spans="1:2">
      <c r="A22" s="531"/>
      <c r="B22" s="701" t="s">
        <v>493</v>
      </c>
    </row>
    <row r="23" spans="1:2">
      <c r="A23" s="531"/>
      <c r="B23" s="701" t="s">
        <v>494</v>
      </c>
    </row>
    <row r="24" spans="1:2">
      <c r="A24" s="531"/>
      <c r="B24" s="701" t="s">
        <v>495</v>
      </c>
    </row>
    <row r="25" spans="1:2">
      <c r="A25" s="531"/>
      <c r="B25" s="701" t="s">
        <v>496</v>
      </c>
    </row>
    <row r="26" spans="1:2">
      <c r="A26" s="531"/>
      <c r="B26" s="701" t="s">
        <v>497</v>
      </c>
    </row>
    <row r="27" spans="1:2">
      <c r="A27" s="531"/>
      <c r="B27" s="701" t="s">
        <v>498</v>
      </c>
    </row>
    <row r="28" spans="1:2">
      <c r="A28" s="531"/>
      <c r="B28" s="701" t="s">
        <v>519</v>
      </c>
    </row>
    <row r="29" spans="1:2">
      <c r="A29" s="531"/>
      <c r="B29" s="701" t="s">
        <v>499</v>
      </c>
    </row>
    <row r="30" spans="1:2">
      <c r="A30" s="531"/>
      <c r="B30" s="701" t="s">
        <v>500</v>
      </c>
    </row>
    <row r="31" spans="1:2">
      <c r="A31" s="531"/>
      <c r="B31" s="701" t="s">
        <v>501</v>
      </c>
    </row>
    <row r="32" spans="1:2">
      <c r="A32" s="531"/>
      <c r="B32" s="701" t="s">
        <v>502</v>
      </c>
    </row>
    <row r="33" spans="1:2">
      <c r="A33" s="531"/>
      <c r="B33" s="701" t="s">
        <v>503</v>
      </c>
    </row>
    <row r="34" spans="1:2">
      <c r="A34" s="531"/>
      <c r="B34" s="701" t="s">
        <v>504</v>
      </c>
    </row>
    <row r="35" spans="1:2">
      <c r="A35" s="531"/>
      <c r="B35" s="701" t="s">
        <v>505</v>
      </c>
    </row>
    <row r="36" spans="1:2">
      <c r="A36" s="531"/>
      <c r="B36" s="701" t="s">
        <v>506</v>
      </c>
    </row>
    <row r="37" spans="1:2">
      <c r="A37" s="531"/>
      <c r="B37" s="701" t="s">
        <v>507</v>
      </c>
    </row>
    <row r="38" spans="1:2">
      <c r="A38" s="531"/>
      <c r="B38" s="701" t="s">
        <v>508</v>
      </c>
    </row>
    <row r="39" spans="1:2">
      <c r="A39" s="531"/>
      <c r="B39" s="701" t="s">
        <v>509</v>
      </c>
    </row>
    <row r="40" spans="1:2">
      <c r="A40" s="531"/>
      <c r="B40" s="701" t="s">
        <v>510</v>
      </c>
    </row>
    <row r="41" spans="1:2">
      <c r="A41" s="531"/>
      <c r="B41" s="701" t="s">
        <v>511</v>
      </c>
    </row>
    <row r="42" spans="1:2">
      <c r="A42" s="531"/>
      <c r="B42" s="701" t="s">
        <v>512</v>
      </c>
    </row>
    <row r="43" spans="1:2">
      <c r="A43" s="531"/>
      <c r="B43" s="701" t="s">
        <v>513</v>
      </c>
    </row>
    <row r="44" spans="1:2">
      <c r="A44" s="531"/>
      <c r="B44" s="701" t="s">
        <v>514</v>
      </c>
    </row>
    <row r="45" spans="1:2">
      <c r="A45" s="531"/>
      <c r="B45" s="701" t="s">
        <v>515</v>
      </c>
    </row>
    <row r="46" spans="1:2">
      <c r="A46" s="531"/>
      <c r="B46" s="701" t="s">
        <v>516</v>
      </c>
    </row>
    <row r="47" spans="1:2">
      <c r="A47" s="531"/>
      <c r="B47" s="701" t="s">
        <v>517</v>
      </c>
    </row>
    <row r="48" spans="1:2">
      <c r="A48" s="531"/>
      <c r="B48" s="701" t="s">
        <v>518</v>
      </c>
    </row>
    <row r="49" spans="1:4">
      <c r="A49" s="531"/>
    </row>
    <row r="50" spans="1:4">
      <c r="A50" s="348">
        <f>A19+1</f>
        <v>5</v>
      </c>
      <c r="B50" s="699" t="s">
        <v>528</v>
      </c>
    </row>
    <row r="51" spans="1:4">
      <c r="A51" s="531"/>
      <c r="B51" s="701" t="s">
        <v>521</v>
      </c>
    </row>
    <row r="52" spans="1:4">
      <c r="A52" s="531"/>
      <c r="B52" s="701" t="s">
        <v>522</v>
      </c>
    </row>
    <row r="53" spans="1:4">
      <c r="A53" s="531"/>
      <c r="B53" s="701" t="s">
        <v>523</v>
      </c>
    </row>
    <row r="54" spans="1:4">
      <c r="A54" s="531"/>
      <c r="B54" s="701" t="s">
        <v>524</v>
      </c>
    </row>
    <row r="55" spans="1:4">
      <c r="A55" s="531"/>
      <c r="B55" s="701" t="s">
        <v>525</v>
      </c>
    </row>
    <row r="56" spans="1:4">
      <c r="A56" s="531"/>
      <c r="B56" s="701" t="s">
        <v>526</v>
      </c>
    </row>
    <row r="57" spans="1:4">
      <c r="A57" s="531"/>
      <c r="B57" s="701" t="s">
        <v>527</v>
      </c>
    </row>
    <row r="58" spans="1:4">
      <c r="A58" s="531"/>
    </row>
    <row r="59" spans="1:4">
      <c r="A59" s="348">
        <f>A50+1</f>
        <v>6</v>
      </c>
      <c r="B59" s="699" t="s">
        <v>529</v>
      </c>
      <c r="D59" s="551" t="s">
        <v>587</v>
      </c>
    </row>
    <row r="60" spans="1:4">
      <c r="A60" s="531"/>
      <c r="B60" s="701" t="s">
        <v>530</v>
      </c>
      <c r="D60" s="551" t="s">
        <v>588</v>
      </c>
    </row>
    <row r="61" spans="1:4">
      <c r="A61" s="531"/>
      <c r="B61" s="701" t="s">
        <v>531</v>
      </c>
      <c r="D61" s="551" t="s">
        <v>589</v>
      </c>
    </row>
    <row r="62" spans="1:4">
      <c r="A62" s="531"/>
      <c r="B62" s="701" t="s">
        <v>532</v>
      </c>
      <c r="D62" s="551" t="s">
        <v>590</v>
      </c>
    </row>
    <row r="63" spans="1:4">
      <c r="A63" s="531"/>
      <c r="B63" s="701" t="s">
        <v>533</v>
      </c>
      <c r="D63" s="551" t="s">
        <v>591</v>
      </c>
    </row>
    <row r="64" spans="1:4">
      <c r="A64" s="531"/>
      <c r="B64" s="701" t="s">
        <v>534</v>
      </c>
      <c r="D64" s="551" t="s">
        <v>592</v>
      </c>
    </row>
    <row r="65" spans="1:4">
      <c r="A65" s="531"/>
      <c r="B65" s="701" t="s">
        <v>535</v>
      </c>
      <c r="D65" s="551" t="s">
        <v>593</v>
      </c>
    </row>
    <row r="66" spans="1:4">
      <c r="A66" s="531"/>
      <c r="B66" s="701" t="s">
        <v>536</v>
      </c>
      <c r="D66" s="551" t="s">
        <v>594</v>
      </c>
    </row>
    <row r="67" spans="1:4">
      <c r="A67" s="531"/>
      <c r="B67" s="701" t="s">
        <v>537</v>
      </c>
      <c r="D67" s="551" t="s">
        <v>595</v>
      </c>
    </row>
    <row r="68" spans="1:4">
      <c r="A68" s="531"/>
      <c r="B68" s="701" t="s">
        <v>538</v>
      </c>
      <c r="D68" s="551" t="s">
        <v>596</v>
      </c>
    </row>
    <row r="69" spans="1:4">
      <c r="A69" s="531"/>
      <c r="B69" s="701" t="s">
        <v>539</v>
      </c>
      <c r="D69" s="551" t="s">
        <v>597</v>
      </c>
    </row>
    <row r="70" spans="1:4">
      <c r="A70" s="531"/>
      <c r="B70" s="701" t="s">
        <v>540</v>
      </c>
    </row>
    <row r="71" spans="1:4">
      <c r="A71" s="531"/>
      <c r="B71" s="349"/>
    </row>
    <row r="72" spans="1:4">
      <c r="A72" s="348">
        <f>A59+1</f>
        <v>7</v>
      </c>
      <c r="B72" s="699" t="s">
        <v>541</v>
      </c>
    </row>
    <row r="73" spans="1:4">
      <c r="A73" s="531"/>
      <c r="B73" s="701" t="s">
        <v>542</v>
      </c>
    </row>
    <row r="74" spans="1:4">
      <c r="A74" s="531"/>
      <c r="B74" s="701" t="s">
        <v>543</v>
      </c>
    </row>
    <row r="75" spans="1:4">
      <c r="A75" s="531"/>
      <c r="B75" s="701" t="s">
        <v>544</v>
      </c>
    </row>
    <row r="76" spans="1:4">
      <c r="A76" s="531"/>
      <c r="B76" s="349"/>
    </row>
    <row r="77" spans="1:4">
      <c r="A77" s="348">
        <f>A72+1</f>
        <v>8</v>
      </c>
      <c r="B77" s="699" t="s">
        <v>545</v>
      </c>
    </row>
    <row r="78" spans="1:4">
      <c r="A78" s="531"/>
      <c r="B78" s="701" t="s">
        <v>546</v>
      </c>
    </row>
    <row r="79" spans="1:4">
      <c r="A79" s="531"/>
      <c r="B79" s="702" t="s">
        <v>547</v>
      </c>
    </row>
    <row r="80" spans="1:4">
      <c r="A80" s="531"/>
      <c r="B80" s="701" t="s">
        <v>548</v>
      </c>
    </row>
    <row r="81" spans="1:4">
      <c r="A81" s="531"/>
      <c r="B81" s="701" t="s">
        <v>549</v>
      </c>
    </row>
    <row r="82" spans="1:4">
      <c r="A82" s="531"/>
      <c r="B82" s="349"/>
    </row>
    <row r="83" spans="1:4" ht="16.5">
      <c r="A83" s="348">
        <f>A77+1</f>
        <v>9</v>
      </c>
      <c r="B83" s="699" t="s">
        <v>550</v>
      </c>
      <c r="D83" s="552" t="s">
        <v>598</v>
      </c>
    </row>
    <row r="84" spans="1:4">
      <c r="A84" s="531"/>
      <c r="B84" s="701" t="s">
        <v>551</v>
      </c>
      <c r="D84" s="551" t="s">
        <v>599</v>
      </c>
    </row>
    <row r="85" spans="1:4">
      <c r="A85" s="531"/>
      <c r="B85" s="701" t="s">
        <v>552</v>
      </c>
      <c r="D85" s="551" t="s">
        <v>600</v>
      </c>
    </row>
    <row r="86" spans="1:4">
      <c r="A86" s="531"/>
      <c r="B86" s="701" t="s">
        <v>553</v>
      </c>
      <c r="D86" s="551" t="s">
        <v>601</v>
      </c>
    </row>
    <row r="87" spans="1:4">
      <c r="A87" s="531"/>
      <c r="B87" s="701" t="s">
        <v>554</v>
      </c>
      <c r="D87" s="551" t="s">
        <v>602</v>
      </c>
    </row>
    <row r="88" spans="1:4">
      <c r="A88" s="531"/>
      <c r="B88" s="701" t="s">
        <v>555</v>
      </c>
      <c r="D88" s="551" t="s">
        <v>603</v>
      </c>
    </row>
    <row r="89" spans="1:4">
      <c r="A89" s="531"/>
      <c r="B89" s="701" t="s">
        <v>556</v>
      </c>
      <c r="D89" s="551" t="s">
        <v>604</v>
      </c>
    </row>
    <row r="90" spans="1:4">
      <c r="A90" s="531"/>
      <c r="B90" s="701" t="s">
        <v>557</v>
      </c>
      <c r="D90" s="551" t="s">
        <v>605</v>
      </c>
    </row>
    <row r="91" spans="1:4">
      <c r="A91" s="531"/>
      <c r="B91" s="701" t="s">
        <v>558</v>
      </c>
      <c r="D91" s="551" t="s">
        <v>606</v>
      </c>
    </row>
    <row r="92" spans="1:4">
      <c r="A92" s="531"/>
      <c r="B92" s="701" t="s">
        <v>559</v>
      </c>
      <c r="D92" s="551" t="s">
        <v>607</v>
      </c>
    </row>
    <row r="93" spans="1:4">
      <c r="A93" s="531"/>
      <c r="B93" s="701" t="s">
        <v>560</v>
      </c>
      <c r="D93" s="551" t="s">
        <v>608</v>
      </c>
    </row>
    <row r="94" spans="1:4">
      <c r="A94" s="531"/>
      <c r="B94" s="701" t="s">
        <v>561</v>
      </c>
      <c r="D94" s="551" t="s">
        <v>609</v>
      </c>
    </row>
    <row r="95" spans="1:4">
      <c r="A95" s="531"/>
      <c r="B95" s="701" t="s">
        <v>562</v>
      </c>
      <c r="D95" s="551" t="s">
        <v>610</v>
      </c>
    </row>
    <row r="96" spans="1:4">
      <c r="A96" s="531"/>
      <c r="B96" s="701" t="s">
        <v>563</v>
      </c>
      <c r="D96" s="551" t="s">
        <v>611</v>
      </c>
    </row>
    <row r="97" spans="1:4">
      <c r="A97" s="531"/>
      <c r="B97" s="701" t="s">
        <v>564</v>
      </c>
      <c r="D97" s="551" t="s">
        <v>612</v>
      </c>
    </row>
    <row r="98" spans="1:4">
      <c r="A98" s="531"/>
      <c r="B98" s="701" t="s">
        <v>565</v>
      </c>
      <c r="D98" s="551"/>
    </row>
    <row r="99" spans="1:4">
      <c r="A99" s="531"/>
      <c r="B99" s="349"/>
      <c r="D99" s="551" t="s">
        <v>613</v>
      </c>
    </row>
    <row r="100" spans="1:4">
      <c r="A100" s="348">
        <f>A83+1</f>
        <v>10</v>
      </c>
      <c r="B100" s="699" t="s">
        <v>566</v>
      </c>
    </row>
    <row r="101" spans="1:4">
      <c r="A101" s="531"/>
      <c r="B101" s="701" t="s">
        <v>567</v>
      </c>
    </row>
    <row r="102" spans="1:4">
      <c r="A102" s="531"/>
      <c r="B102" s="701" t="s">
        <v>568</v>
      </c>
    </row>
    <row r="103" spans="1:4">
      <c r="A103" s="531"/>
      <c r="B103" s="703"/>
    </row>
    <row r="104" spans="1:4">
      <c r="A104" s="348">
        <v>11</v>
      </c>
      <c r="B104" s="704" t="s">
        <v>569</v>
      </c>
    </row>
    <row r="105" spans="1:4">
      <c r="A105" s="531"/>
      <c r="B105" s="700" t="s">
        <v>570</v>
      </c>
    </row>
    <row r="106" spans="1:4">
      <c r="A106" s="531"/>
      <c r="B106" s="700" t="s">
        <v>571</v>
      </c>
    </row>
    <row r="107" spans="1:4">
      <c r="A107" s="531"/>
      <c r="B107" s="700" t="s">
        <v>619</v>
      </c>
    </row>
    <row r="108" spans="1:4">
      <c r="A108" s="531"/>
      <c r="B108" s="700" t="s">
        <v>618</v>
      </c>
    </row>
    <row r="109" spans="1:4">
      <c r="A109" s="531"/>
      <c r="B109" s="700" t="s">
        <v>617</v>
      </c>
    </row>
    <row r="110" spans="1:4">
      <c r="A110" s="531"/>
      <c r="B110" s="703"/>
    </row>
    <row r="111" spans="1:4">
      <c r="A111" s="348">
        <v>12</v>
      </c>
      <c r="B111" s="704" t="s">
        <v>572</v>
      </c>
    </row>
    <row r="112" spans="1:4" s="531" customFormat="1">
      <c r="A112" s="698"/>
      <c r="B112" s="705" t="s">
        <v>573</v>
      </c>
    </row>
    <row r="113" spans="1:2">
      <c r="A113" s="531"/>
      <c r="B113" s="700" t="s">
        <v>575</v>
      </c>
    </row>
    <row r="114" spans="1:2">
      <c r="B114" s="349"/>
    </row>
    <row r="115" spans="1:2">
      <c r="A115" s="348">
        <f>A111+1</f>
        <v>13</v>
      </c>
      <c r="B115" s="350" t="s">
        <v>348</v>
      </c>
    </row>
    <row r="116" spans="1:2">
      <c r="B116" s="351" t="s">
        <v>349</v>
      </c>
    </row>
    <row r="117" spans="1:2">
      <c r="B117" s="172" t="s">
        <v>350</v>
      </c>
    </row>
    <row r="119" spans="1:2">
      <c r="A119" s="348">
        <f>A115+1</f>
        <v>14</v>
      </c>
      <c r="B119" s="352" t="s">
        <v>351</v>
      </c>
    </row>
    <row r="120" spans="1:2">
      <c r="A120" s="353"/>
      <c r="B120" s="354" t="s">
        <v>352</v>
      </c>
    </row>
    <row r="121" spans="1:2">
      <c r="A121" s="353"/>
      <c r="B121" s="355" t="s">
        <v>353</v>
      </c>
    </row>
    <row r="122" spans="1:2">
      <c r="A122" s="353"/>
      <c r="B122" s="355" t="s">
        <v>354</v>
      </c>
    </row>
    <row r="123" spans="1:2">
      <c r="A123" s="353"/>
      <c r="B123" s="355" t="s">
        <v>355</v>
      </c>
    </row>
    <row r="124" spans="1:2">
      <c r="A124" s="353"/>
      <c r="B124" s="355" t="s">
        <v>356</v>
      </c>
    </row>
    <row r="125" spans="1:2">
      <c r="A125" s="353"/>
      <c r="B125" s="355" t="s">
        <v>357</v>
      </c>
    </row>
    <row r="126" spans="1:2">
      <c r="A126" s="353"/>
      <c r="B126" s="355" t="s">
        <v>358</v>
      </c>
    </row>
    <row r="127" spans="1:2">
      <c r="A127" s="353"/>
      <c r="B127" s="355" t="s">
        <v>359</v>
      </c>
    </row>
    <row r="129" spans="1:2">
      <c r="A129" s="348">
        <f>A119+1</f>
        <v>15</v>
      </c>
      <c r="B129" s="356" t="s">
        <v>360</v>
      </c>
    </row>
    <row r="130" spans="1:2">
      <c r="B130" s="357" t="s">
        <v>290</v>
      </c>
    </row>
    <row r="131" spans="1:2">
      <c r="B131" s="357" t="s">
        <v>361</v>
      </c>
    </row>
    <row r="132" spans="1:2">
      <c r="B132" s="355" t="s">
        <v>310</v>
      </c>
    </row>
    <row r="134" spans="1:2">
      <c r="A134" s="348">
        <f>A129+1</f>
        <v>16</v>
      </c>
      <c r="B134" s="356" t="s">
        <v>362</v>
      </c>
    </row>
    <row r="135" spans="1:2">
      <c r="B135" s="357" t="s">
        <v>363</v>
      </c>
    </row>
    <row r="136" spans="1:2">
      <c r="B136" s="357" t="s">
        <v>298</v>
      </c>
    </row>
    <row r="137" spans="1:2">
      <c r="B137" s="355" t="s">
        <v>297</v>
      </c>
    </row>
    <row r="139" spans="1:2">
      <c r="A139" s="348">
        <f>A134+1</f>
        <v>17</v>
      </c>
      <c r="B139" s="356" t="s">
        <v>364</v>
      </c>
    </row>
    <row r="140" spans="1:2">
      <c r="B140" s="357" t="s">
        <v>365</v>
      </c>
    </row>
    <row r="141" spans="1:2">
      <c r="B141" s="355" t="s">
        <v>366</v>
      </c>
    </row>
    <row r="142" spans="1:2">
      <c r="B142" s="355" t="s">
        <v>212</v>
      </c>
    </row>
    <row r="144" spans="1:2">
      <c r="A144" s="348">
        <f>A139+1</f>
        <v>18</v>
      </c>
      <c r="B144" s="358" t="s">
        <v>367</v>
      </c>
    </row>
    <row r="145" spans="1:2">
      <c r="B145" s="172" t="s">
        <v>368</v>
      </c>
    </row>
    <row r="146" spans="1:2">
      <c r="B146" s="172" t="s">
        <v>369</v>
      </c>
    </row>
    <row r="147" spans="1:2">
      <c r="A147" s="531"/>
      <c r="B147" s="706" t="s">
        <v>576</v>
      </c>
    </row>
    <row r="148" spans="1:2">
      <c r="A148" s="531"/>
      <c r="B148" s="706" t="s">
        <v>370</v>
      </c>
    </row>
    <row r="149" spans="1:2">
      <c r="B149" s="355" t="s">
        <v>371</v>
      </c>
    </row>
    <row r="151" spans="1:2">
      <c r="A151" s="348">
        <f>A144+1</f>
        <v>19</v>
      </c>
      <c r="B151" s="350" t="s">
        <v>372</v>
      </c>
    </row>
    <row r="152" spans="1:2">
      <c r="B152" s="172" t="s">
        <v>373</v>
      </c>
    </row>
    <row r="153" spans="1:2">
      <c r="B153" s="172" t="s">
        <v>374</v>
      </c>
    </row>
    <row r="154" spans="1:2">
      <c r="B154" s="172" t="s">
        <v>375</v>
      </c>
    </row>
    <row r="155" spans="1:2">
      <c r="B155" s="172" t="s">
        <v>376</v>
      </c>
    </row>
    <row r="156" spans="1:2">
      <c r="B156" s="172" t="s">
        <v>377</v>
      </c>
    </row>
    <row r="157" spans="1:2">
      <c r="B157" s="172" t="s">
        <v>378</v>
      </c>
    </row>
    <row r="158" spans="1:2">
      <c r="B158" s="172" t="s">
        <v>379</v>
      </c>
    </row>
    <row r="160" spans="1:2">
      <c r="A160" s="348">
        <f>A151+1</f>
        <v>20</v>
      </c>
      <c r="B160" s="350" t="s">
        <v>380</v>
      </c>
    </row>
    <row r="161" spans="1:5">
      <c r="B161" s="393" t="s">
        <v>381</v>
      </c>
    </row>
    <row r="162" spans="1:5">
      <c r="B162" s="393" t="s">
        <v>382</v>
      </c>
    </row>
    <row r="163" spans="1:5">
      <c r="B163" s="393" t="s">
        <v>383</v>
      </c>
    </row>
    <row r="164" spans="1:5">
      <c r="B164" s="393" t="s">
        <v>384</v>
      </c>
    </row>
    <row r="165" spans="1:5">
      <c r="B165" s="393" t="s">
        <v>385</v>
      </c>
    </row>
    <row r="166" spans="1:5">
      <c r="B166" s="393" t="s">
        <v>386</v>
      </c>
    </row>
    <row r="167" spans="1:5">
      <c r="B167" s="172" t="s">
        <v>658</v>
      </c>
    </row>
    <row r="169" spans="1:5">
      <c r="A169" s="348">
        <f>A160+1</f>
        <v>21</v>
      </c>
      <c r="B169" s="359" t="s">
        <v>387</v>
      </c>
      <c r="C169" s="360" t="s">
        <v>388</v>
      </c>
      <c r="D169" s="360" t="s">
        <v>389</v>
      </c>
      <c r="E169" s="360" t="s">
        <v>390</v>
      </c>
    </row>
    <row r="170" spans="1:5" ht="13.5" customHeight="1">
      <c r="B170" s="345" t="s">
        <v>391</v>
      </c>
      <c r="C170" s="172" t="s">
        <v>392</v>
      </c>
      <c r="D170" s="229" t="s">
        <v>391</v>
      </c>
      <c r="E170" s="172" t="s">
        <v>393</v>
      </c>
    </row>
    <row r="171" spans="1:5" ht="13.5" customHeight="1">
      <c r="B171" s="345" t="s">
        <v>394</v>
      </c>
      <c r="C171" s="172" t="s">
        <v>395</v>
      </c>
      <c r="D171" s="229" t="s">
        <v>394</v>
      </c>
      <c r="E171" s="172" t="s">
        <v>396</v>
      </c>
    </row>
    <row r="172" spans="1:5" ht="13.5" customHeight="1">
      <c r="B172" s="345" t="s">
        <v>397</v>
      </c>
      <c r="C172" s="172" t="s">
        <v>398</v>
      </c>
      <c r="D172" s="229" t="s">
        <v>397</v>
      </c>
      <c r="E172" s="172" t="s">
        <v>399</v>
      </c>
    </row>
    <row r="173" spans="1:5" ht="13.5" customHeight="1">
      <c r="B173" s="345" t="s">
        <v>400</v>
      </c>
      <c r="C173" s="172" t="s">
        <v>401</v>
      </c>
      <c r="D173" s="229" t="s">
        <v>400</v>
      </c>
      <c r="E173" s="172" t="s">
        <v>402</v>
      </c>
    </row>
    <row r="174" spans="1:5" ht="13.5" customHeight="1">
      <c r="B174" s="345" t="s">
        <v>403</v>
      </c>
      <c r="C174" s="230"/>
      <c r="D174" s="229" t="s">
        <v>404</v>
      </c>
    </row>
    <row r="175" spans="1:5" ht="13.5" customHeight="1">
      <c r="B175" s="345" t="s">
        <v>405</v>
      </c>
      <c r="C175" s="231"/>
      <c r="D175" s="229" t="s">
        <v>406</v>
      </c>
    </row>
    <row r="176" spans="1:5" ht="13.5" customHeight="1">
      <c r="B176" s="345" t="s">
        <v>407</v>
      </c>
      <c r="C176" s="231"/>
      <c r="D176" s="229" t="s">
        <v>408</v>
      </c>
    </row>
    <row r="177" spans="1:4" ht="13.5" customHeight="1">
      <c r="B177" s="345" t="s">
        <v>409</v>
      </c>
      <c r="C177" s="231"/>
      <c r="D177" s="229" t="s">
        <v>399</v>
      </c>
    </row>
    <row r="178" spans="1:4" ht="13.5" customHeight="1">
      <c r="B178" s="345" t="s">
        <v>399</v>
      </c>
      <c r="C178" s="231"/>
      <c r="D178" s="229" t="s">
        <v>402</v>
      </c>
    </row>
    <row r="179" spans="1:4" ht="13.5" customHeight="1">
      <c r="B179" s="345" t="s">
        <v>402</v>
      </c>
      <c r="C179" s="232"/>
      <c r="D179" s="233"/>
    </row>
    <row r="181" spans="1:4">
      <c r="A181" s="348">
        <f>A169+1</f>
        <v>22</v>
      </c>
      <c r="B181" s="359" t="s">
        <v>410</v>
      </c>
    </row>
    <row r="182" spans="1:4">
      <c r="B182" s="345" t="s">
        <v>411</v>
      </c>
    </row>
    <row r="183" spans="1:4">
      <c r="B183" s="345" t="s">
        <v>412</v>
      </c>
    </row>
    <row r="184" spans="1:4">
      <c r="B184" s="343"/>
    </row>
    <row r="185" spans="1:4">
      <c r="A185" s="348">
        <f>A181+1</f>
        <v>23</v>
      </c>
      <c r="B185" s="359" t="s">
        <v>413</v>
      </c>
    </row>
    <row r="186" spans="1:4">
      <c r="B186" s="345" t="s">
        <v>414</v>
      </c>
    </row>
    <row r="187" spans="1:4">
      <c r="B187" s="345" t="s">
        <v>415</v>
      </c>
    </row>
    <row r="188" spans="1:4">
      <c r="B188" s="345" t="s">
        <v>416</v>
      </c>
    </row>
    <row r="189" spans="1:4">
      <c r="B189" s="345" t="s">
        <v>417</v>
      </c>
    </row>
    <row r="190" spans="1:4">
      <c r="B190" s="345" t="s">
        <v>418</v>
      </c>
    </row>
    <row r="191" spans="1:4">
      <c r="B191" s="345" t="s">
        <v>419</v>
      </c>
    </row>
    <row r="192" spans="1:4">
      <c r="B192" s="345" t="s">
        <v>420</v>
      </c>
    </row>
    <row r="193" spans="1:2">
      <c r="B193" s="345" t="s">
        <v>421</v>
      </c>
    </row>
    <row r="194" spans="1:2">
      <c r="B194" s="343"/>
    </row>
    <row r="195" spans="1:2">
      <c r="A195" s="348">
        <f>A185+1</f>
        <v>24</v>
      </c>
      <c r="B195" s="356" t="s">
        <v>422</v>
      </c>
    </row>
    <row r="196" spans="1:2">
      <c r="B196" s="345" t="s">
        <v>423</v>
      </c>
    </row>
    <row r="197" spans="1:2">
      <c r="B197" s="345" t="s">
        <v>424</v>
      </c>
    </row>
    <row r="198" spans="1:2">
      <c r="B198" s="345" t="s">
        <v>425</v>
      </c>
    </row>
    <row r="199" spans="1:2">
      <c r="B199" s="345" t="s">
        <v>426</v>
      </c>
    </row>
    <row r="200" spans="1:2">
      <c r="B200" s="343"/>
    </row>
    <row r="201" spans="1:2">
      <c r="A201" s="348">
        <f>A195+1</f>
        <v>25</v>
      </c>
      <c r="B201" s="356" t="s">
        <v>427</v>
      </c>
    </row>
    <row r="202" spans="1:2">
      <c r="B202" s="345" t="s">
        <v>428</v>
      </c>
    </row>
    <row r="203" spans="1:2">
      <c r="B203" s="345" t="s">
        <v>429</v>
      </c>
    </row>
    <row r="204" spans="1:2">
      <c r="B204" s="345" t="s">
        <v>430</v>
      </c>
    </row>
    <row r="205" spans="1:2">
      <c r="B205" s="343"/>
    </row>
    <row r="206" spans="1:2">
      <c r="A206" s="348">
        <f>A201+1</f>
        <v>26</v>
      </c>
      <c r="B206" s="356" t="s">
        <v>431</v>
      </c>
    </row>
    <row r="207" spans="1:2">
      <c r="B207" s="345" t="s">
        <v>432</v>
      </c>
    </row>
    <row r="208" spans="1:2">
      <c r="B208" s="345" t="s">
        <v>433</v>
      </c>
    </row>
    <row r="209" spans="1:2">
      <c r="B209" s="345" t="s">
        <v>434</v>
      </c>
    </row>
    <row r="210" spans="1:2">
      <c r="B210" s="343"/>
    </row>
    <row r="211" spans="1:2">
      <c r="A211" s="348">
        <f>A206+1</f>
        <v>27</v>
      </c>
      <c r="B211" s="356" t="s">
        <v>435</v>
      </c>
    </row>
    <row r="212" spans="1:2">
      <c r="B212" s="344" t="s">
        <v>436</v>
      </c>
    </row>
    <row r="213" spans="1:2">
      <c r="B213" s="344" t="s">
        <v>437</v>
      </c>
    </row>
    <row r="214" spans="1:2">
      <c r="B214" s="344" t="s">
        <v>438</v>
      </c>
    </row>
    <row r="215" spans="1:2">
      <c r="B215" s="344" t="s">
        <v>439</v>
      </c>
    </row>
    <row r="216" spans="1:2">
      <c r="B216" s="344" t="s">
        <v>440</v>
      </c>
    </row>
    <row r="217" spans="1:2">
      <c r="B217" s="344" t="s">
        <v>441</v>
      </c>
    </row>
    <row r="218" spans="1:2">
      <c r="B218" s="344" t="s">
        <v>442</v>
      </c>
    </row>
    <row r="219" spans="1:2">
      <c r="B219" s="344" t="s">
        <v>443</v>
      </c>
    </row>
    <row r="220" spans="1:2">
      <c r="B220" s="344" t="s">
        <v>444</v>
      </c>
    </row>
    <row r="221" spans="1:2">
      <c r="B221" s="344" t="s">
        <v>445</v>
      </c>
    </row>
    <row r="222" spans="1:2">
      <c r="B222" s="344" t="s">
        <v>446</v>
      </c>
    </row>
    <row r="223" spans="1:2">
      <c r="B223" s="344" t="s">
        <v>447</v>
      </c>
    </row>
    <row r="224" spans="1:2">
      <c r="B224" s="344" t="s">
        <v>448</v>
      </c>
    </row>
    <row r="225" spans="1:2">
      <c r="B225" s="344" t="s">
        <v>449</v>
      </c>
    </row>
    <row r="226" spans="1:2">
      <c r="B226" s="344" t="s">
        <v>450</v>
      </c>
    </row>
    <row r="227" spans="1:2">
      <c r="B227" s="343"/>
    </row>
    <row r="228" spans="1:2">
      <c r="A228" s="348">
        <f>A211+1</f>
        <v>28</v>
      </c>
      <c r="B228" s="356" t="s">
        <v>451</v>
      </c>
    </row>
    <row r="229" spans="1:2">
      <c r="B229" s="345" t="s">
        <v>452</v>
      </c>
    </row>
    <row r="230" spans="1:2">
      <c r="B230" s="345" t="s">
        <v>453</v>
      </c>
    </row>
    <row r="231" spans="1:2">
      <c r="B231" s="345" t="s">
        <v>454</v>
      </c>
    </row>
    <row r="232" spans="1:2">
      <c r="B232" s="345" t="s">
        <v>455</v>
      </c>
    </row>
    <row r="233" spans="1:2">
      <c r="B233" s="343"/>
    </row>
    <row r="234" spans="1:2">
      <c r="A234" s="348">
        <f>A228+1</f>
        <v>29</v>
      </c>
      <c r="B234" s="356" t="s">
        <v>456</v>
      </c>
    </row>
    <row r="235" spans="1:2">
      <c r="B235" s="344" t="s">
        <v>457</v>
      </c>
    </row>
    <row r="236" spans="1:2">
      <c r="B236" s="344" t="s">
        <v>458</v>
      </c>
    </row>
    <row r="237" spans="1:2">
      <c r="B237" s="344" t="s">
        <v>459</v>
      </c>
    </row>
    <row r="238" spans="1:2">
      <c r="B238" s="344" t="s">
        <v>460</v>
      </c>
    </row>
    <row r="239" spans="1:2">
      <c r="B239" s="343"/>
    </row>
    <row r="240" spans="1:2">
      <c r="A240" s="361">
        <f>A234+1</f>
        <v>30</v>
      </c>
      <c r="B240" s="359" t="s">
        <v>461</v>
      </c>
    </row>
    <row r="241" spans="1:3">
      <c r="B241" s="172" t="s">
        <v>462</v>
      </c>
      <c r="C241" s="170" t="s">
        <v>187</v>
      </c>
    </row>
    <row r="242" spans="1:3">
      <c r="B242" s="172" t="s">
        <v>463</v>
      </c>
    </row>
    <row r="243" spans="1:3">
      <c r="B243" s="346" t="s">
        <v>464</v>
      </c>
    </row>
    <row r="244" spans="1:3">
      <c r="B244" s="343"/>
    </row>
    <row r="245" spans="1:3">
      <c r="A245" s="361">
        <f>A240+1</f>
        <v>31</v>
      </c>
      <c r="B245" s="359" t="s">
        <v>465</v>
      </c>
    </row>
    <row r="246" spans="1:3">
      <c r="B246" s="345" t="s">
        <v>466</v>
      </c>
    </row>
    <row r="247" spans="1:3">
      <c r="B247" s="345" t="s">
        <v>467</v>
      </c>
    </row>
    <row r="248" spans="1:3">
      <c r="B248" s="345" t="s">
        <v>468</v>
      </c>
    </row>
    <row r="249" spans="1:3">
      <c r="B249" s="345" t="s">
        <v>469</v>
      </c>
    </row>
    <row r="250" spans="1:3">
      <c r="B250" s="345" t="s">
        <v>470</v>
      </c>
    </row>
    <row r="251" spans="1:3">
      <c r="B251" s="345" t="s">
        <v>471</v>
      </c>
    </row>
    <row r="252" spans="1:3">
      <c r="B252" s="345" t="s">
        <v>472</v>
      </c>
    </row>
    <row r="253" spans="1:3">
      <c r="B253" s="343"/>
    </row>
    <row r="254" spans="1:3">
      <c r="A254" s="361">
        <f>A245+1</f>
        <v>32</v>
      </c>
      <c r="B254" s="359" t="s">
        <v>473</v>
      </c>
    </row>
    <row r="255" spans="1:3">
      <c r="B255" s="362" t="s">
        <v>474</v>
      </c>
    </row>
    <row r="256" spans="1:3">
      <c r="B256" s="362" t="s">
        <v>475</v>
      </c>
    </row>
    <row r="257" spans="2:2">
      <c r="B257" s="362" t="s">
        <v>476</v>
      </c>
    </row>
    <row r="258" spans="2:2">
      <c r="B258" s="362" t="s">
        <v>477</v>
      </c>
    </row>
    <row r="259" spans="2:2">
      <c r="B259" s="362" t="s">
        <v>478</v>
      </c>
    </row>
  </sheetData>
  <phoneticPr fontId="10"/>
  <pageMargins left="0.7" right="0.7" top="0.75" bottom="0.75" header="0.3" footer="0.3"/>
  <pageSetup paperSize="9" scale="44"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3" tint="0.59999389629810485"/>
    <pageSetUpPr fitToPage="1"/>
  </sheetPr>
  <dimension ref="A1:P20"/>
  <sheetViews>
    <sheetView view="pageBreakPreview" zoomScale="115" zoomScaleNormal="100" zoomScaleSheetLayoutView="115" workbookViewId="0">
      <selection activeCell="D14" sqref="D14"/>
    </sheetView>
  </sheetViews>
  <sheetFormatPr defaultColWidth="9" defaultRowHeight="13.5"/>
  <cols>
    <col min="1" max="1" width="1.75" style="214" customWidth="1"/>
    <col min="2" max="2" width="7.5" style="214" customWidth="1"/>
    <col min="3" max="3" width="26.875" style="214" customWidth="1"/>
    <col min="4" max="4" width="11.875" style="214" customWidth="1"/>
    <col min="5" max="5" width="23.5" style="214" customWidth="1"/>
    <col min="6" max="6" width="44.125" style="214" customWidth="1"/>
    <col min="7" max="7" width="2.25" style="214" customWidth="1"/>
    <col min="8" max="16384" width="9" style="214"/>
  </cols>
  <sheetData>
    <row r="1" spans="1:16" ht="23.65" customHeight="1">
      <c r="B1" s="726" t="s">
        <v>9</v>
      </c>
      <c r="C1" s="727"/>
    </row>
    <row r="2" spans="1:16" ht="9.6" customHeight="1"/>
    <row r="3" spans="1:16" ht="18" customHeight="1">
      <c r="B3" s="215" t="str">
        <f>コード!$A$1</f>
        <v>溶融亜鉛めっき鋼帯及び鋼板（海外供給者）</v>
      </c>
    </row>
    <row r="4" spans="1:16" s="217" customFormat="1" ht="14.65" customHeight="1" thickBot="1">
      <c r="A4" s="216"/>
      <c r="P4" s="218"/>
    </row>
    <row r="5" spans="1:16" s="61" customFormat="1" ht="17.25" customHeight="1" thickBot="1">
      <c r="B5" s="728" t="s">
        <v>10</v>
      </c>
      <c r="C5" s="729"/>
      <c r="D5" s="730"/>
      <c r="E5" s="731"/>
      <c r="F5" s="217"/>
      <c r="G5" s="62"/>
      <c r="H5" s="62"/>
      <c r="I5" s="62"/>
      <c r="J5" s="62"/>
      <c r="K5" s="62"/>
      <c r="L5" s="63"/>
    </row>
    <row r="6" spans="1:16" s="61" customFormat="1" ht="17.25" customHeight="1">
      <c r="B6" s="732"/>
      <c r="C6" s="732"/>
      <c r="D6" s="732"/>
      <c r="E6" s="732"/>
      <c r="F6" s="733"/>
      <c r="G6" s="733"/>
      <c r="H6" s="733"/>
      <c r="I6" s="62"/>
      <c r="J6" s="62"/>
      <c r="K6" s="62"/>
      <c r="L6" s="62"/>
      <c r="M6" s="62"/>
      <c r="N6" s="63"/>
    </row>
    <row r="7" spans="1:16" s="61" customFormat="1" ht="20.100000000000001" customHeight="1">
      <c r="B7" s="723" t="s">
        <v>11</v>
      </c>
      <c r="C7" s="724"/>
      <c r="D7" s="724"/>
      <c r="E7" s="724"/>
      <c r="F7" s="725"/>
      <c r="G7" s="269"/>
      <c r="H7" s="269"/>
      <c r="I7" s="62"/>
      <c r="J7" s="62"/>
      <c r="K7" s="62"/>
      <c r="L7" s="62"/>
      <c r="M7" s="62"/>
      <c r="N7" s="63"/>
    </row>
    <row r="8" spans="1:16" s="61" customFormat="1" ht="24" customHeight="1">
      <c r="B8" s="734" t="s">
        <v>12</v>
      </c>
      <c r="C8" s="735"/>
      <c r="D8" s="735"/>
      <c r="E8" s="735"/>
      <c r="F8" s="736"/>
      <c r="G8" s="269"/>
      <c r="H8" s="269"/>
      <c r="I8" s="62"/>
      <c r="J8" s="62"/>
      <c r="K8" s="62"/>
      <c r="L8" s="62"/>
      <c r="M8" s="62"/>
      <c r="N8" s="63"/>
    </row>
    <row r="10" spans="1:16" ht="21" customHeight="1">
      <c r="B10" s="737" t="s">
        <v>13</v>
      </c>
      <c r="C10" s="737" t="s">
        <v>14</v>
      </c>
      <c r="D10" s="737" t="s">
        <v>15</v>
      </c>
      <c r="E10" s="219" t="s">
        <v>16</v>
      </c>
      <c r="F10" s="737" t="s">
        <v>17</v>
      </c>
    </row>
    <row r="11" spans="1:16" ht="29.1" customHeight="1">
      <c r="B11" s="738"/>
      <c r="C11" s="738"/>
      <c r="D11" s="738"/>
      <c r="E11" s="279" t="s">
        <v>18</v>
      </c>
      <c r="F11" s="738"/>
    </row>
    <row r="12" spans="1:16" ht="16.5" customHeight="1">
      <c r="B12" s="220">
        <v>1</v>
      </c>
      <c r="C12" s="221" t="s">
        <v>19</v>
      </c>
      <c r="D12" s="222"/>
      <c r="E12" s="475"/>
      <c r="F12" s="223"/>
    </row>
    <row r="13" spans="1:16" ht="16.5" customHeight="1">
      <c r="B13" s="220">
        <v>2</v>
      </c>
      <c r="C13" s="224" t="s">
        <v>20</v>
      </c>
      <c r="D13" s="222"/>
      <c r="E13" s="475"/>
      <c r="F13" s="223"/>
    </row>
    <row r="14" spans="1:16" ht="16.5" customHeight="1">
      <c r="B14" s="220">
        <v>3</v>
      </c>
      <c r="C14" s="224" t="s">
        <v>21</v>
      </c>
      <c r="D14" s="222"/>
      <c r="E14" s="475"/>
      <c r="F14" s="223"/>
    </row>
    <row r="15" spans="1:16" ht="16.5" customHeight="1">
      <c r="B15" s="220">
        <v>4</v>
      </c>
      <c r="C15" s="224" t="s">
        <v>22</v>
      </c>
      <c r="D15" s="222"/>
      <c r="E15" s="475"/>
      <c r="F15" s="223"/>
    </row>
    <row r="16" spans="1:16" ht="16.5" customHeight="1">
      <c r="B16" s="220">
        <v>5</v>
      </c>
      <c r="C16" s="224" t="s">
        <v>23</v>
      </c>
      <c r="D16" s="222"/>
      <c r="E16" s="475"/>
      <c r="F16" s="223"/>
    </row>
    <row r="17" spans="2:6" ht="16.5" customHeight="1">
      <c r="B17" s="220">
        <v>6</v>
      </c>
      <c r="C17" s="224" t="s">
        <v>24</v>
      </c>
      <c r="D17" s="222"/>
      <c r="E17" s="475"/>
      <c r="F17" s="223"/>
    </row>
    <row r="18" spans="2:6" ht="16.5" customHeight="1">
      <c r="B18" s="220">
        <v>7</v>
      </c>
      <c r="C18" s="224" t="s">
        <v>25</v>
      </c>
      <c r="D18" s="222"/>
      <c r="E18" s="475"/>
      <c r="F18" s="223"/>
    </row>
    <row r="19" spans="2:6" ht="16.5" customHeight="1">
      <c r="B19" s="220">
        <v>8</v>
      </c>
      <c r="C19" s="224" t="s">
        <v>26</v>
      </c>
      <c r="D19" s="222"/>
      <c r="E19" s="475"/>
      <c r="F19" s="223"/>
    </row>
    <row r="20" spans="2:6" ht="16.5" customHeight="1">
      <c r="B20" s="220">
        <v>9</v>
      </c>
      <c r="C20" s="224" t="s">
        <v>27</v>
      </c>
      <c r="D20" s="222"/>
      <c r="E20" s="475"/>
      <c r="F20" s="223"/>
    </row>
  </sheetData>
  <mergeCells count="11">
    <mergeCell ref="B8:F8"/>
    <mergeCell ref="B10:B11"/>
    <mergeCell ref="C10:C11"/>
    <mergeCell ref="D10:D11"/>
    <mergeCell ref="F10:F11"/>
    <mergeCell ref="B7:F7"/>
    <mergeCell ref="B1:C1"/>
    <mergeCell ref="B5:C5"/>
    <mergeCell ref="D5:E5"/>
    <mergeCell ref="B6:E6"/>
    <mergeCell ref="F6:H6"/>
  </mergeCells>
  <phoneticPr fontId="10"/>
  <dataValidations count="1">
    <dataValidation type="list" allowBlank="1" showInputMessage="1" sqref="E12:E20" xr:uid="{75C3BC2B-552E-43D9-824E-EB0366C644C6}">
      <formula1>"有,提出なし"</formula1>
    </dataValidation>
  </dataValidations>
  <printOptions horizontalCentered="1"/>
  <pageMargins left="0.23622047244094491" right="0.35433070866141736" top="0.74803149606299213" bottom="0.74803149606299213" header="0.31496062992125984" footer="0.31496062992125984"/>
  <pageSetup paperSize="9" scale="84" orientation="portrait" cellComments="asDisplayed" r:id="rId1"/>
  <headerFooter>
    <oddHeader xml:space="preserve">&amp;R&amp;U開示版・非開示版&amp;U
※上記いずれかに丸をつけてください。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theme="4" tint="0.39997558519241921"/>
  </sheetPr>
  <dimension ref="A1:P40"/>
  <sheetViews>
    <sheetView view="pageBreakPreview" zoomScale="70" zoomScaleNormal="100" zoomScaleSheetLayoutView="70" workbookViewId="0">
      <selection activeCell="E25" sqref="E25"/>
    </sheetView>
  </sheetViews>
  <sheetFormatPr defaultColWidth="9" defaultRowHeight="13.5"/>
  <cols>
    <col min="1" max="1" width="1" style="214" customWidth="1"/>
    <col min="2" max="2" width="7.25" style="214" customWidth="1"/>
    <col min="3" max="3" width="23.5" style="214" customWidth="1"/>
    <col min="4" max="4" width="12.75" style="214" customWidth="1"/>
    <col min="5" max="5" width="27.875" style="214" customWidth="1"/>
    <col min="6" max="6" width="43.125" style="214" customWidth="1"/>
    <col min="7" max="7" width="1.125" style="214" customWidth="1"/>
    <col min="8" max="16384" width="9" style="214"/>
  </cols>
  <sheetData>
    <row r="1" spans="1:16" ht="23.65" customHeight="1">
      <c r="B1" s="739" t="s">
        <v>28</v>
      </c>
      <c r="C1" s="740"/>
    </row>
    <row r="2" spans="1:16" ht="9.6" customHeight="1"/>
    <row r="3" spans="1:16" ht="17.25">
      <c r="B3" s="215" t="str">
        <f>コード!$A$1</f>
        <v>溶融亜鉛めっき鋼帯及び鋼板（海外供給者）</v>
      </c>
    </row>
    <row r="4" spans="1:16" s="217" customFormat="1" ht="21" customHeight="1" thickBot="1">
      <c r="A4" s="216"/>
      <c r="P4" s="218"/>
    </row>
    <row r="5" spans="1:16" s="61" customFormat="1" ht="17.25" customHeight="1" thickBot="1">
      <c r="B5" s="728" t="s">
        <v>10</v>
      </c>
      <c r="C5" s="729"/>
      <c r="D5" s="741" t="str">
        <f>IF(様式一覧表!D5="","",様式一覧表!D5)</f>
        <v/>
      </c>
      <c r="E5" s="742"/>
      <c r="F5" s="225"/>
      <c r="G5" s="62"/>
      <c r="H5" s="62"/>
      <c r="I5" s="62"/>
      <c r="J5" s="62"/>
      <c r="K5" s="62"/>
      <c r="L5" s="63"/>
    </row>
    <row r="6" spans="1:16" s="61" customFormat="1" ht="12" customHeight="1">
      <c r="B6" s="732"/>
      <c r="C6" s="732"/>
      <c r="D6" s="732"/>
      <c r="E6" s="732"/>
      <c r="F6" s="733"/>
      <c r="G6" s="733"/>
      <c r="H6" s="733"/>
      <c r="I6" s="62"/>
      <c r="J6" s="62"/>
      <c r="K6" s="62"/>
      <c r="L6" s="62"/>
      <c r="M6" s="62"/>
      <c r="N6" s="63"/>
    </row>
    <row r="7" spans="1:16" s="61" customFormat="1" ht="23.65" customHeight="1">
      <c r="B7" s="723" t="s">
        <v>11</v>
      </c>
      <c r="C7" s="724"/>
      <c r="D7" s="724"/>
      <c r="E7" s="724"/>
      <c r="F7" s="725"/>
      <c r="G7" s="269"/>
      <c r="H7" s="269"/>
      <c r="I7" s="62"/>
      <c r="J7" s="62"/>
      <c r="K7" s="62"/>
      <c r="L7" s="62"/>
      <c r="M7" s="62"/>
      <c r="N7" s="63"/>
    </row>
    <row r="8" spans="1:16" s="61" customFormat="1" ht="21.6" customHeight="1">
      <c r="B8" s="743" t="s">
        <v>29</v>
      </c>
      <c r="C8" s="744"/>
      <c r="D8" s="744"/>
      <c r="E8" s="744"/>
      <c r="F8" s="745"/>
      <c r="G8" s="269"/>
      <c r="H8" s="269"/>
      <c r="I8" s="62"/>
      <c r="J8" s="62"/>
      <c r="K8" s="62"/>
      <c r="L8" s="62"/>
      <c r="M8" s="62"/>
      <c r="N8" s="63"/>
    </row>
    <row r="9" spans="1:16" s="61" customFormat="1" ht="36.6" customHeight="1">
      <c r="B9" s="743" t="s">
        <v>30</v>
      </c>
      <c r="C9" s="744"/>
      <c r="D9" s="744"/>
      <c r="E9" s="744"/>
      <c r="F9" s="745"/>
      <c r="G9" s="269"/>
      <c r="H9" s="269"/>
      <c r="I9" s="62"/>
      <c r="J9" s="62"/>
      <c r="K9" s="62"/>
      <c r="L9" s="62"/>
      <c r="M9" s="62"/>
      <c r="N9" s="63"/>
    </row>
    <row r="10" spans="1:16" s="61" customFormat="1" ht="42.6" customHeight="1">
      <c r="B10" s="734" t="s">
        <v>31</v>
      </c>
      <c r="C10" s="735"/>
      <c r="D10" s="735"/>
      <c r="E10" s="735"/>
      <c r="F10" s="736"/>
      <c r="G10" s="269"/>
      <c r="H10" s="269"/>
      <c r="I10" s="62"/>
      <c r="J10" s="62"/>
      <c r="K10" s="62"/>
      <c r="L10" s="62"/>
      <c r="M10" s="62"/>
      <c r="N10" s="63"/>
    </row>
    <row r="11" spans="1:16" ht="12" customHeight="1"/>
    <row r="12" spans="1:16" ht="16.5" customHeight="1">
      <c r="B12" s="737" t="s">
        <v>13</v>
      </c>
      <c r="C12" s="737" t="s">
        <v>32</v>
      </c>
      <c r="D12" s="737" t="s">
        <v>15</v>
      </c>
      <c r="E12" s="219" t="s">
        <v>33</v>
      </c>
      <c r="F12" s="737" t="s">
        <v>17</v>
      </c>
    </row>
    <row r="13" spans="1:16" ht="34.5" customHeight="1">
      <c r="B13" s="738"/>
      <c r="C13" s="738"/>
      <c r="D13" s="738"/>
      <c r="E13" s="280" t="s">
        <v>34</v>
      </c>
      <c r="F13" s="738"/>
    </row>
    <row r="14" spans="1:16" ht="16.5" customHeight="1">
      <c r="B14" s="220">
        <v>1</v>
      </c>
      <c r="C14" s="226" t="s">
        <v>35</v>
      </c>
      <c r="D14" s="227"/>
      <c r="E14" s="476"/>
      <c r="F14" s="228"/>
    </row>
    <row r="15" spans="1:16" ht="16.5" customHeight="1">
      <c r="B15" s="220">
        <f>B14+1</f>
        <v>2</v>
      </c>
      <c r="C15" s="226" t="s">
        <v>36</v>
      </c>
      <c r="D15" s="227"/>
      <c r="E15" s="476"/>
      <c r="F15" s="228"/>
    </row>
    <row r="16" spans="1:16" ht="16.5" customHeight="1">
      <c r="B16" s="220">
        <f t="shared" ref="B16:B20" si="0">B15+1</f>
        <v>3</v>
      </c>
      <c r="C16" s="226" t="s">
        <v>37</v>
      </c>
      <c r="D16" s="227"/>
      <c r="E16" s="476"/>
      <c r="F16" s="228"/>
    </row>
    <row r="17" spans="2:6" ht="16.5" customHeight="1">
      <c r="B17" s="220">
        <f t="shared" si="0"/>
        <v>4</v>
      </c>
      <c r="C17" s="226" t="s">
        <v>38</v>
      </c>
      <c r="D17" s="227"/>
      <c r="E17" s="476"/>
      <c r="F17" s="228"/>
    </row>
    <row r="18" spans="2:6" ht="16.5" customHeight="1">
      <c r="B18" s="652">
        <f t="shared" si="0"/>
        <v>5</v>
      </c>
      <c r="C18" s="653" t="s">
        <v>586</v>
      </c>
      <c r="D18" s="227"/>
      <c r="E18" s="476"/>
      <c r="F18" s="228"/>
    </row>
    <row r="19" spans="2:6" ht="16.5" customHeight="1">
      <c r="B19" s="652">
        <f t="shared" si="0"/>
        <v>6</v>
      </c>
      <c r="C19" s="653" t="s">
        <v>39</v>
      </c>
      <c r="D19" s="227"/>
      <c r="E19" s="476"/>
      <c r="F19" s="228"/>
    </row>
    <row r="20" spans="2:6" ht="16.5" customHeight="1">
      <c r="B20" s="652">
        <f t="shared" si="0"/>
        <v>7</v>
      </c>
      <c r="C20" s="653" t="s">
        <v>40</v>
      </c>
      <c r="D20" s="227"/>
      <c r="E20" s="476"/>
      <c r="F20" s="228"/>
    </row>
    <row r="21" spans="2:6" ht="16.5" customHeight="1">
      <c r="B21" s="652">
        <f t="shared" ref="B21:B39" si="1">B20+1</f>
        <v>8</v>
      </c>
      <c r="C21" s="653" t="s">
        <v>41</v>
      </c>
      <c r="D21" s="227"/>
      <c r="E21" s="476"/>
      <c r="F21" s="228"/>
    </row>
    <row r="22" spans="2:6" ht="16.5" customHeight="1">
      <c r="B22" s="652">
        <f t="shared" si="1"/>
        <v>9</v>
      </c>
      <c r="C22" s="653" t="s">
        <v>42</v>
      </c>
      <c r="D22" s="227"/>
      <c r="E22" s="476"/>
      <c r="F22" s="228"/>
    </row>
    <row r="23" spans="2:6" ht="16.5" customHeight="1">
      <c r="B23" s="652">
        <f t="shared" si="1"/>
        <v>10</v>
      </c>
      <c r="C23" s="653" t="s">
        <v>43</v>
      </c>
      <c r="D23" s="227"/>
      <c r="E23" s="476"/>
      <c r="F23" s="228"/>
    </row>
    <row r="24" spans="2:6" ht="16.5" customHeight="1">
      <c r="B24" s="652">
        <f t="shared" si="1"/>
        <v>11</v>
      </c>
      <c r="C24" s="653" t="s">
        <v>44</v>
      </c>
      <c r="D24" s="227"/>
      <c r="E24" s="476"/>
      <c r="F24" s="228"/>
    </row>
    <row r="25" spans="2:6" ht="16.5" customHeight="1">
      <c r="B25" s="652">
        <f t="shared" si="1"/>
        <v>12</v>
      </c>
      <c r="C25" s="653" t="s">
        <v>45</v>
      </c>
      <c r="D25" s="227"/>
      <c r="E25" s="476"/>
      <c r="F25" s="228"/>
    </row>
    <row r="26" spans="2:6" ht="16.5" customHeight="1">
      <c r="B26" s="652">
        <f t="shared" si="1"/>
        <v>13</v>
      </c>
      <c r="C26" s="653" t="s">
        <v>46</v>
      </c>
      <c r="D26" s="227"/>
      <c r="E26" s="476"/>
      <c r="F26" s="228"/>
    </row>
    <row r="27" spans="2:6" ht="16.5" customHeight="1">
      <c r="B27" s="652">
        <f t="shared" si="1"/>
        <v>14</v>
      </c>
      <c r="C27" s="653" t="s">
        <v>47</v>
      </c>
      <c r="D27" s="227"/>
      <c r="E27" s="476"/>
      <c r="F27" s="228"/>
    </row>
    <row r="28" spans="2:6" ht="16.5" customHeight="1">
      <c r="B28" s="652">
        <f t="shared" si="1"/>
        <v>15</v>
      </c>
      <c r="C28" s="653" t="s">
        <v>581</v>
      </c>
      <c r="D28" s="227"/>
      <c r="E28" s="476"/>
      <c r="F28" s="228"/>
    </row>
    <row r="29" spans="2:6" ht="16.5" customHeight="1">
      <c r="B29" s="652">
        <f t="shared" si="1"/>
        <v>16</v>
      </c>
      <c r="C29" s="653" t="s">
        <v>582</v>
      </c>
      <c r="D29" s="227"/>
      <c r="E29" s="476"/>
      <c r="F29" s="228"/>
    </row>
    <row r="30" spans="2:6" ht="16.5" customHeight="1">
      <c r="B30" s="652">
        <f t="shared" si="1"/>
        <v>17</v>
      </c>
      <c r="C30" s="653" t="s">
        <v>583</v>
      </c>
      <c r="D30" s="227"/>
      <c r="E30" s="476"/>
      <c r="F30" s="228"/>
    </row>
    <row r="31" spans="2:6" ht="16.5" customHeight="1">
      <c r="B31" s="652">
        <f t="shared" si="1"/>
        <v>18</v>
      </c>
      <c r="C31" s="653" t="s">
        <v>48</v>
      </c>
      <c r="D31" s="227"/>
      <c r="E31" s="476"/>
      <c r="F31" s="228"/>
    </row>
    <row r="32" spans="2:6" ht="16.5" customHeight="1">
      <c r="B32" s="547">
        <f t="shared" si="1"/>
        <v>19</v>
      </c>
      <c r="C32" s="226" t="s">
        <v>49</v>
      </c>
      <c r="D32" s="227"/>
      <c r="E32" s="476"/>
      <c r="F32" s="228"/>
    </row>
    <row r="33" spans="2:6" ht="16.5" customHeight="1">
      <c r="B33" s="547">
        <f t="shared" si="1"/>
        <v>20</v>
      </c>
      <c r="C33" s="226" t="s">
        <v>50</v>
      </c>
      <c r="D33" s="227"/>
      <c r="E33" s="476"/>
      <c r="F33" s="228"/>
    </row>
    <row r="34" spans="2:6" ht="16.5" customHeight="1">
      <c r="B34" s="547">
        <f t="shared" si="1"/>
        <v>21</v>
      </c>
      <c r="C34" s="226" t="s">
        <v>51</v>
      </c>
      <c r="D34" s="227"/>
      <c r="E34" s="476"/>
      <c r="F34" s="228"/>
    </row>
    <row r="35" spans="2:6" ht="16.5" customHeight="1">
      <c r="B35" s="547">
        <f t="shared" si="1"/>
        <v>22</v>
      </c>
      <c r="C35" s="226" t="s">
        <v>52</v>
      </c>
      <c r="D35" s="227"/>
      <c r="E35" s="476"/>
      <c r="F35" s="228"/>
    </row>
    <row r="36" spans="2:6" ht="14.25">
      <c r="B36" s="547">
        <f t="shared" si="1"/>
        <v>23</v>
      </c>
      <c r="C36" s="226" t="s">
        <v>53</v>
      </c>
      <c r="D36" s="227"/>
      <c r="E36" s="476"/>
      <c r="F36" s="228"/>
    </row>
    <row r="37" spans="2:6" ht="14.25">
      <c r="B37" s="547">
        <f t="shared" si="1"/>
        <v>24</v>
      </c>
      <c r="C37" s="226" t="s">
        <v>54</v>
      </c>
      <c r="D37" s="227"/>
      <c r="E37" s="476"/>
      <c r="F37" s="228"/>
    </row>
    <row r="38" spans="2:6" ht="14.25">
      <c r="B38" s="547">
        <f t="shared" si="1"/>
        <v>25</v>
      </c>
      <c r="C38" s="226" t="s">
        <v>55</v>
      </c>
      <c r="D38" s="227"/>
      <c r="E38" s="476"/>
      <c r="F38" s="228"/>
    </row>
    <row r="39" spans="2:6" ht="16.5" customHeight="1">
      <c r="B39" s="220">
        <f t="shared" si="1"/>
        <v>26</v>
      </c>
      <c r="C39" s="226" t="s">
        <v>56</v>
      </c>
      <c r="D39" s="227"/>
      <c r="E39" s="476"/>
      <c r="F39" s="228"/>
    </row>
    <row r="40" spans="2:6" ht="7.15" customHeight="1"/>
  </sheetData>
  <mergeCells count="13">
    <mergeCell ref="B8:F8"/>
    <mergeCell ref="B9:F9"/>
    <mergeCell ref="B10:F10"/>
    <mergeCell ref="B12:B13"/>
    <mergeCell ref="C12:C13"/>
    <mergeCell ref="D12:D13"/>
    <mergeCell ref="F12:F13"/>
    <mergeCell ref="B7:F7"/>
    <mergeCell ref="B1:C1"/>
    <mergeCell ref="B5:C5"/>
    <mergeCell ref="D5:E5"/>
    <mergeCell ref="B6:E6"/>
    <mergeCell ref="F6:H6"/>
  </mergeCells>
  <phoneticPr fontId="10"/>
  <dataValidations count="1">
    <dataValidation type="list" allowBlank="1" showInputMessage="1" sqref="E14:E39" xr:uid="{00000000-0002-0000-0100-000000000000}">
      <formula1>"添付なし"</formula1>
    </dataValidation>
  </dataValidations>
  <printOptions horizontalCentered="1"/>
  <pageMargins left="0.23622047244094491" right="0.35433070866141736" top="0.74803149606299213" bottom="0.74803149606299213" header="0.31496062992125984" footer="0.31496062992125984"/>
  <pageSetup paperSize="9" scale="85" orientation="portrait" r:id="rId1"/>
  <headerFooter>
    <oddHeader xml:space="preserve">&amp;R&amp;U開示版・非開示版&amp;U
※上記いずれかに丸をつけてください。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B1:L65"/>
  <sheetViews>
    <sheetView showGridLines="0" view="pageBreakPreview" zoomScale="70" zoomScaleNormal="100" zoomScaleSheetLayoutView="70" zoomScalePageLayoutView="85" workbookViewId="0">
      <selection activeCell="H22" sqref="H22"/>
    </sheetView>
  </sheetViews>
  <sheetFormatPr defaultColWidth="9" defaultRowHeight="13.5"/>
  <cols>
    <col min="1" max="1" width="1.875" style="173" customWidth="1"/>
    <col min="2" max="3" width="9" style="173"/>
    <col min="4" max="4" width="36.5" style="173" customWidth="1"/>
    <col min="5" max="5" width="9.875" style="173" customWidth="1"/>
    <col min="6" max="8" width="17.5" style="173" customWidth="1"/>
    <col min="9" max="9" width="17.875" style="173" customWidth="1"/>
    <col min="10" max="10" width="2.75" style="173" customWidth="1"/>
    <col min="11" max="16384" width="9" style="173"/>
  </cols>
  <sheetData>
    <row r="1" spans="2:12" ht="17.649999999999999" customHeight="1">
      <c r="B1" s="215" t="str">
        <f>コード!$A$1</f>
        <v>溶融亜鉛めっき鋼帯及び鋼板（海外供給者）</v>
      </c>
      <c r="C1" s="174"/>
    </row>
    <row r="2" spans="2:12" ht="15.6" customHeight="1">
      <c r="B2" s="175" t="s">
        <v>57</v>
      </c>
    </row>
    <row r="3" spans="2:12" ht="6" customHeight="1" thickBot="1"/>
    <row r="4" spans="2:12" ht="17.100000000000001" customHeight="1" thickBot="1">
      <c r="B4" s="771" t="s">
        <v>58</v>
      </c>
      <c r="C4" s="772"/>
      <c r="D4" s="769" t="str">
        <f>IF(様式一覧表!D5="","",様式一覧表!D5)</f>
        <v/>
      </c>
      <c r="E4" s="770"/>
      <c r="F4" s="661"/>
      <c r="G4" s="661"/>
      <c r="H4" s="176"/>
    </row>
    <row r="5" spans="2:12" ht="6" customHeight="1"/>
    <row r="6" spans="2:12">
      <c r="B6" s="207" t="s">
        <v>59</v>
      </c>
    </row>
    <row r="7" spans="2:12">
      <c r="B7" s="207"/>
    </row>
    <row r="8" spans="2:12">
      <c r="B8" s="173" t="s">
        <v>60</v>
      </c>
      <c r="G8" s="179"/>
    </row>
    <row r="9" spans="2:12">
      <c r="B9" s="206" t="s">
        <v>61</v>
      </c>
      <c r="D9" s="174"/>
      <c r="E9" s="174"/>
      <c r="F9" s="174"/>
      <c r="G9" s="573"/>
    </row>
    <row r="10" spans="2:12" ht="14.25" thickBot="1">
      <c r="B10" s="654" t="s">
        <v>623</v>
      </c>
      <c r="C10" s="654"/>
      <c r="D10" s="586"/>
      <c r="E10" s="586"/>
      <c r="F10" s="586"/>
      <c r="G10" s="586"/>
      <c r="H10" s="586"/>
      <c r="I10" s="586"/>
      <c r="J10" s="174"/>
      <c r="K10" s="174"/>
      <c r="L10" s="174"/>
    </row>
    <row r="11" spans="2:12" ht="39.950000000000003" customHeight="1" thickBot="1">
      <c r="B11" s="655" t="s">
        <v>62</v>
      </c>
      <c r="C11" s="656" t="s">
        <v>624</v>
      </c>
      <c r="D11" s="411" t="s">
        <v>63</v>
      </c>
      <c r="E11" s="411" t="s">
        <v>64</v>
      </c>
      <c r="F11" s="660" t="s">
        <v>620</v>
      </c>
      <c r="G11" s="656" t="s">
        <v>621</v>
      </c>
      <c r="H11" s="659" t="s">
        <v>65</v>
      </c>
    </row>
    <row r="12" spans="2:12" ht="15" customHeight="1">
      <c r="B12" s="657"/>
      <c r="C12" s="780" t="s">
        <v>66</v>
      </c>
      <c r="D12" s="407" t="s">
        <v>67</v>
      </c>
      <c r="E12" s="408" t="s">
        <v>68</v>
      </c>
      <c r="F12" s="574"/>
      <c r="G12" s="575"/>
      <c r="H12" s="488"/>
    </row>
    <row r="13" spans="2:12" ht="15" customHeight="1">
      <c r="B13" s="658"/>
      <c r="C13" s="757"/>
      <c r="D13" s="283" t="s">
        <v>69</v>
      </c>
      <c r="E13" s="286" t="s">
        <v>68</v>
      </c>
      <c r="F13" s="576"/>
      <c r="G13" s="577"/>
      <c r="H13" s="489"/>
    </row>
    <row r="14" spans="2:12" ht="15" customHeight="1" thickBot="1">
      <c r="B14" s="658"/>
      <c r="C14" s="757"/>
      <c r="D14" s="288" t="s">
        <v>70</v>
      </c>
      <c r="E14" s="287" t="s">
        <v>71</v>
      </c>
      <c r="F14" s="578" t="str">
        <f>IF(F12&lt;&gt;0,F13/F12,"")</f>
        <v/>
      </c>
      <c r="G14" s="578" t="str">
        <f>IF(G12&lt;&gt;0,G13/G12,"")</f>
        <v/>
      </c>
      <c r="H14" s="409" t="str">
        <f>IF(H12&lt;&gt;0,H13/H12,"")</f>
        <v/>
      </c>
    </row>
    <row r="15" spans="2:12" ht="15" customHeight="1">
      <c r="B15" s="774" t="s">
        <v>614</v>
      </c>
      <c r="C15" s="756" t="s">
        <v>72</v>
      </c>
      <c r="D15" s="284" t="s">
        <v>67</v>
      </c>
      <c r="E15" s="347" t="s">
        <v>68</v>
      </c>
      <c r="F15" s="579"/>
      <c r="G15" s="580"/>
      <c r="H15" s="490"/>
    </row>
    <row r="16" spans="2:12" ht="15" customHeight="1">
      <c r="B16" s="774"/>
      <c r="C16" s="757"/>
      <c r="D16" s="283" t="s">
        <v>69</v>
      </c>
      <c r="E16" s="286" t="s">
        <v>68</v>
      </c>
      <c r="F16" s="576"/>
      <c r="G16" s="577"/>
      <c r="H16" s="489"/>
    </row>
    <row r="17" spans="2:9" ht="15" customHeight="1" thickBot="1">
      <c r="B17" s="774"/>
      <c r="C17" s="757"/>
      <c r="D17" s="288" t="s">
        <v>70</v>
      </c>
      <c r="E17" s="287" t="s">
        <v>71</v>
      </c>
      <c r="F17" s="578" t="str">
        <f>IF(F15&lt;&gt;0,F16/F15,"")</f>
        <v/>
      </c>
      <c r="G17" s="578" t="str">
        <f>IF(G15&lt;&gt;0,G16/G15,"")</f>
        <v/>
      </c>
      <c r="H17" s="409" t="str">
        <f>IF(H15&lt;&gt;0,H16/H15,"")</f>
        <v/>
      </c>
    </row>
    <row r="18" spans="2:9" ht="15" customHeight="1">
      <c r="B18" s="774"/>
      <c r="C18" s="756" t="s">
        <v>625</v>
      </c>
      <c r="D18" s="284" t="s">
        <v>67</v>
      </c>
      <c r="E18" s="285" t="s">
        <v>68</v>
      </c>
      <c r="F18" s="579"/>
      <c r="G18" s="580"/>
      <c r="H18" s="490"/>
    </row>
    <row r="19" spans="2:9" ht="15" customHeight="1">
      <c r="B19" s="774"/>
      <c r="C19" s="757"/>
      <c r="D19" s="283" t="s">
        <v>73</v>
      </c>
      <c r="E19" s="286" t="s">
        <v>68</v>
      </c>
      <c r="F19" s="576"/>
      <c r="G19" s="577"/>
      <c r="H19" s="489"/>
    </row>
    <row r="20" spans="2:9" ht="15" customHeight="1">
      <c r="B20" s="774"/>
      <c r="C20" s="757"/>
      <c r="D20" s="288" t="s">
        <v>70</v>
      </c>
      <c r="E20" s="287" t="s">
        <v>71</v>
      </c>
      <c r="F20" s="578" t="str">
        <f>IF(F18&lt;&gt;0,F19/F18,"")</f>
        <v/>
      </c>
      <c r="G20" s="578" t="str">
        <f>IF(G18&lt;&gt;0,G19/G18,"")</f>
        <v/>
      </c>
      <c r="H20" s="409" t="str">
        <f>IF(H18&lt;&gt;0,H19/H18,"")</f>
        <v/>
      </c>
    </row>
    <row r="21" spans="2:9" ht="30" customHeight="1" thickBot="1">
      <c r="B21" s="775"/>
      <c r="C21" s="758"/>
      <c r="D21" s="289" t="s">
        <v>74</v>
      </c>
      <c r="E21" s="474" t="s">
        <v>75</v>
      </c>
      <c r="F21" s="581"/>
      <c r="G21" s="582"/>
      <c r="H21" s="491"/>
    </row>
    <row r="22" spans="2:9" ht="30" customHeight="1" thickBot="1">
      <c r="B22" s="776" t="s">
        <v>626</v>
      </c>
      <c r="C22" s="777"/>
      <c r="D22" s="180" t="s">
        <v>76</v>
      </c>
      <c r="E22" s="474" t="s">
        <v>75</v>
      </c>
      <c r="F22" s="583"/>
      <c r="G22" s="584"/>
      <c r="H22" s="492"/>
    </row>
    <row r="23" spans="2:9" ht="30" customHeight="1" thickBot="1">
      <c r="B23" s="778" t="s">
        <v>77</v>
      </c>
      <c r="C23" s="779"/>
      <c r="D23" s="410" t="s">
        <v>76</v>
      </c>
      <c r="E23" s="474" t="s">
        <v>75</v>
      </c>
      <c r="F23" s="585" t="str">
        <f>IF(F21+F22&lt;&gt;0,F21+F22,"")</f>
        <v/>
      </c>
      <c r="G23" s="585" t="str">
        <f t="shared" ref="G23" si="0">IF(G21+G22&lt;&gt;0,G21+G22,"")</f>
        <v/>
      </c>
      <c r="H23" s="493" t="str">
        <f>IF(H21+H22&lt;&gt;0,H21+H22,"")</f>
        <v/>
      </c>
    </row>
    <row r="24" spans="2:9">
      <c r="B24" s="173" t="s">
        <v>78</v>
      </c>
    </row>
    <row r="25" spans="2:9">
      <c r="B25" s="209" t="s">
        <v>79</v>
      </c>
      <c r="C25" s="206"/>
      <c r="E25" s="206"/>
      <c r="F25" s="206"/>
      <c r="G25" s="206"/>
    </row>
    <row r="27" spans="2:9">
      <c r="B27" s="173" t="s">
        <v>80</v>
      </c>
    </row>
    <row r="28" spans="2:9" ht="4.1500000000000004" customHeight="1"/>
    <row r="29" spans="2:9" ht="21" customHeight="1">
      <c r="B29" s="773" t="s">
        <v>81</v>
      </c>
      <c r="C29" s="773"/>
      <c r="D29" s="773"/>
      <c r="E29" s="773"/>
      <c r="F29" s="773"/>
      <c r="G29" s="773"/>
      <c r="H29" s="773"/>
      <c r="I29" s="773"/>
    </row>
    <row r="30" spans="2:9" ht="15.75" customHeight="1">
      <c r="B30" s="773"/>
      <c r="C30" s="773"/>
      <c r="D30" s="773"/>
      <c r="E30" s="773"/>
      <c r="F30" s="773"/>
      <c r="G30" s="773"/>
      <c r="H30" s="773"/>
      <c r="I30" s="773"/>
    </row>
    <row r="31" spans="2:9" ht="7.5" customHeight="1">
      <c r="B31" s="181"/>
      <c r="C31" s="181"/>
      <c r="D31" s="181"/>
      <c r="E31" s="181"/>
      <c r="F31" s="181"/>
      <c r="G31" s="181"/>
      <c r="H31" s="181"/>
      <c r="I31" s="181"/>
    </row>
    <row r="32" spans="2:9" ht="14.65" customHeight="1" thickBot="1">
      <c r="B32" s="755" t="s">
        <v>82</v>
      </c>
      <c r="C32" s="755"/>
      <c r="D32" s="755"/>
      <c r="E32" s="755"/>
      <c r="F32" s="755"/>
      <c r="G32" s="755"/>
      <c r="H32" s="755"/>
      <c r="I32" s="755"/>
    </row>
    <row r="33" spans="2:9" ht="14.25" customHeight="1">
      <c r="B33" s="746"/>
      <c r="C33" s="747"/>
      <c r="D33" s="747"/>
      <c r="E33" s="747"/>
      <c r="F33" s="747"/>
      <c r="G33" s="747"/>
      <c r="H33" s="747"/>
      <c r="I33" s="748"/>
    </row>
    <row r="34" spans="2:9">
      <c r="B34" s="749"/>
      <c r="C34" s="750"/>
      <c r="D34" s="750"/>
      <c r="E34" s="750"/>
      <c r="F34" s="750"/>
      <c r="G34" s="750"/>
      <c r="H34" s="750"/>
      <c r="I34" s="751"/>
    </row>
    <row r="35" spans="2:9" ht="14.25" thickBot="1">
      <c r="B35" s="752"/>
      <c r="C35" s="753"/>
      <c r="D35" s="753"/>
      <c r="E35" s="753"/>
      <c r="F35" s="753"/>
      <c r="G35" s="753"/>
      <c r="H35" s="753"/>
      <c r="I35" s="754"/>
    </row>
    <row r="36" spans="2:9" ht="14.25" thickBot="1">
      <c r="B36" s="755" t="s">
        <v>83</v>
      </c>
      <c r="C36" s="755"/>
      <c r="D36" s="755"/>
      <c r="E36" s="755"/>
      <c r="F36" s="755"/>
      <c r="G36" s="755"/>
      <c r="H36" s="755"/>
      <c r="I36" s="755"/>
    </row>
    <row r="37" spans="2:9">
      <c r="B37" s="746"/>
      <c r="C37" s="747"/>
      <c r="D37" s="747"/>
      <c r="E37" s="747"/>
      <c r="F37" s="747"/>
      <c r="G37" s="747"/>
      <c r="H37" s="747"/>
      <c r="I37" s="748"/>
    </row>
    <row r="38" spans="2:9">
      <c r="B38" s="749"/>
      <c r="C38" s="750"/>
      <c r="D38" s="750"/>
      <c r="E38" s="750"/>
      <c r="F38" s="750"/>
      <c r="G38" s="750"/>
      <c r="H38" s="750"/>
      <c r="I38" s="751"/>
    </row>
    <row r="39" spans="2:9" ht="14.25" thickBot="1">
      <c r="B39" s="752"/>
      <c r="C39" s="753"/>
      <c r="D39" s="753"/>
      <c r="E39" s="753"/>
      <c r="F39" s="753"/>
      <c r="G39" s="753"/>
      <c r="H39" s="753"/>
      <c r="I39" s="754"/>
    </row>
    <row r="40" spans="2:9" ht="14.25" thickBot="1">
      <c r="B40" s="755" t="s">
        <v>84</v>
      </c>
      <c r="C40" s="755"/>
      <c r="D40" s="755"/>
      <c r="E40" s="755"/>
      <c r="F40" s="755"/>
      <c r="G40" s="755"/>
      <c r="H40" s="755"/>
      <c r="I40" s="755"/>
    </row>
    <row r="41" spans="2:9">
      <c r="B41" s="746"/>
      <c r="C41" s="747"/>
      <c r="D41" s="747"/>
      <c r="E41" s="747"/>
      <c r="F41" s="747"/>
      <c r="G41" s="747"/>
      <c r="H41" s="747"/>
      <c r="I41" s="748"/>
    </row>
    <row r="42" spans="2:9">
      <c r="B42" s="749"/>
      <c r="C42" s="750"/>
      <c r="D42" s="750"/>
      <c r="E42" s="750"/>
      <c r="F42" s="750"/>
      <c r="G42" s="750"/>
      <c r="H42" s="750"/>
      <c r="I42" s="751"/>
    </row>
    <row r="43" spans="2:9" ht="14.25" thickBot="1">
      <c r="B43" s="752"/>
      <c r="C43" s="753"/>
      <c r="D43" s="753"/>
      <c r="E43" s="753"/>
      <c r="F43" s="753"/>
      <c r="G43" s="753"/>
      <c r="H43" s="753"/>
      <c r="I43" s="754"/>
    </row>
    <row r="45" spans="2:9">
      <c r="B45" s="654" t="s">
        <v>627</v>
      </c>
      <c r="C45" s="587"/>
      <c r="D45" s="587"/>
    </row>
    <row r="46" spans="2:9">
      <c r="B46" s="654" t="s">
        <v>628</v>
      </c>
      <c r="C46" s="587"/>
      <c r="D46" s="587"/>
      <c r="E46" s="587"/>
      <c r="F46" s="587"/>
      <c r="G46" s="587"/>
      <c r="H46" s="587"/>
    </row>
    <row r="47" spans="2:9" ht="14.65" customHeight="1">
      <c r="B47" s="276" t="s">
        <v>85</v>
      </c>
      <c r="C47" s="275"/>
      <c r="D47" s="275"/>
      <c r="E47" s="275"/>
      <c r="F47" s="275"/>
      <c r="G47" s="275"/>
      <c r="H47" s="275"/>
      <c r="I47" s="275"/>
    </row>
    <row r="48" spans="2:9" ht="14.25" customHeight="1">
      <c r="B48" s="276" t="s">
        <v>86</v>
      </c>
      <c r="C48" s="275"/>
      <c r="D48" s="275"/>
      <c r="E48" s="275"/>
      <c r="F48" s="275"/>
      <c r="G48" s="275"/>
      <c r="H48" s="275"/>
      <c r="I48" s="275"/>
    </row>
    <row r="49" spans="2:9">
      <c r="B49" s="276" t="s">
        <v>87</v>
      </c>
      <c r="C49" s="275"/>
      <c r="D49" s="275"/>
      <c r="E49" s="275"/>
      <c r="F49" s="275"/>
      <c r="G49" s="275"/>
      <c r="H49" s="275"/>
      <c r="I49" s="275"/>
    </row>
    <row r="50" spans="2:9">
      <c r="B50" s="276" t="s">
        <v>88</v>
      </c>
      <c r="C50" s="275"/>
      <c r="D50" s="275"/>
      <c r="E50" s="275"/>
      <c r="F50" s="275"/>
      <c r="G50" s="275"/>
      <c r="H50" s="275"/>
      <c r="I50" s="275"/>
    </row>
    <row r="51" spans="2:9" ht="14.25" thickBot="1">
      <c r="B51" s="276" t="s">
        <v>89</v>
      </c>
      <c r="C51" s="275"/>
      <c r="D51" s="275"/>
      <c r="E51" s="275"/>
      <c r="F51" s="275"/>
      <c r="G51" s="275"/>
      <c r="H51" s="275"/>
      <c r="I51" s="275"/>
    </row>
    <row r="52" spans="2:9">
      <c r="B52" s="746"/>
      <c r="C52" s="747"/>
      <c r="D52" s="747"/>
      <c r="E52" s="747"/>
      <c r="F52" s="747"/>
      <c r="G52" s="747"/>
      <c r="H52" s="747"/>
      <c r="I52" s="748"/>
    </row>
    <row r="53" spans="2:9">
      <c r="B53" s="749"/>
      <c r="C53" s="750"/>
      <c r="D53" s="750"/>
      <c r="E53" s="750"/>
      <c r="F53" s="750"/>
      <c r="G53" s="750"/>
      <c r="H53" s="750"/>
      <c r="I53" s="751"/>
    </row>
    <row r="54" spans="2:9">
      <c r="B54" s="749"/>
      <c r="C54" s="750"/>
      <c r="D54" s="750"/>
      <c r="E54" s="750"/>
      <c r="F54" s="750"/>
      <c r="G54" s="750"/>
      <c r="H54" s="750"/>
      <c r="I54" s="751"/>
    </row>
    <row r="55" spans="2:9">
      <c r="B55" s="749"/>
      <c r="C55" s="750"/>
      <c r="D55" s="750"/>
      <c r="E55" s="750"/>
      <c r="F55" s="750"/>
      <c r="G55" s="750"/>
      <c r="H55" s="750"/>
      <c r="I55" s="751"/>
    </row>
    <row r="56" spans="2:9">
      <c r="B56" s="749"/>
      <c r="C56" s="750"/>
      <c r="D56" s="750"/>
      <c r="E56" s="750"/>
      <c r="F56" s="750"/>
      <c r="G56" s="750"/>
      <c r="H56" s="750"/>
      <c r="I56" s="751"/>
    </row>
    <row r="57" spans="2:9">
      <c r="B57" s="749"/>
      <c r="C57" s="750"/>
      <c r="D57" s="750"/>
      <c r="E57" s="750"/>
      <c r="F57" s="750"/>
      <c r="G57" s="750"/>
      <c r="H57" s="750"/>
      <c r="I57" s="751"/>
    </row>
    <row r="58" spans="2:9" ht="14.25" thickBot="1">
      <c r="B58" s="752"/>
      <c r="C58" s="753"/>
      <c r="D58" s="753"/>
      <c r="E58" s="753"/>
      <c r="F58" s="753"/>
      <c r="G58" s="753"/>
      <c r="H58" s="753"/>
      <c r="I58" s="754"/>
    </row>
    <row r="60" spans="2:9" ht="27.6" customHeight="1">
      <c r="B60" s="768" t="s">
        <v>629</v>
      </c>
      <c r="C60" s="768"/>
      <c r="D60" s="768"/>
      <c r="E60" s="768"/>
      <c r="F60" s="768"/>
      <c r="G60" s="768"/>
      <c r="H60" s="768"/>
      <c r="I60" s="768"/>
    </row>
    <row r="61" spans="2:9" ht="27.6" customHeight="1" thickBot="1">
      <c r="B61" s="768"/>
      <c r="C61" s="768"/>
      <c r="D61" s="768"/>
      <c r="E61" s="768"/>
      <c r="F61" s="768"/>
      <c r="G61" s="768"/>
      <c r="H61" s="768"/>
      <c r="I61" s="768"/>
    </row>
    <row r="62" spans="2:9" ht="14.25" customHeight="1">
      <c r="B62" s="759"/>
      <c r="C62" s="760"/>
      <c r="D62" s="760"/>
      <c r="E62" s="760"/>
      <c r="F62" s="760"/>
      <c r="G62" s="760"/>
      <c r="H62" s="760"/>
      <c r="I62" s="761"/>
    </row>
    <row r="63" spans="2:9">
      <c r="B63" s="762"/>
      <c r="C63" s="763"/>
      <c r="D63" s="763"/>
      <c r="E63" s="763"/>
      <c r="F63" s="763"/>
      <c r="G63" s="763"/>
      <c r="H63" s="763"/>
      <c r="I63" s="764"/>
    </row>
    <row r="64" spans="2:9" ht="14.25" thickBot="1">
      <c r="B64" s="765"/>
      <c r="C64" s="766"/>
      <c r="D64" s="766"/>
      <c r="E64" s="766"/>
      <c r="F64" s="766"/>
      <c r="G64" s="766"/>
      <c r="H64" s="766"/>
      <c r="I64" s="767"/>
    </row>
    <row r="65" spans="2:9">
      <c r="B65" s="205"/>
      <c r="C65" s="205"/>
      <c r="D65" s="205"/>
      <c r="E65" s="205"/>
      <c r="F65" s="205"/>
      <c r="G65" s="205"/>
      <c r="H65" s="205"/>
      <c r="I65" s="205"/>
    </row>
  </sheetData>
  <mergeCells count="18">
    <mergeCell ref="D4:E4"/>
    <mergeCell ref="B4:C4"/>
    <mergeCell ref="B29:I30"/>
    <mergeCell ref="B32:I32"/>
    <mergeCell ref="B15:B21"/>
    <mergeCell ref="C15:C17"/>
    <mergeCell ref="B22:C22"/>
    <mergeCell ref="B23:C23"/>
    <mergeCell ref="C12:C14"/>
    <mergeCell ref="B41:I43"/>
    <mergeCell ref="B36:I36"/>
    <mergeCell ref="B40:I40"/>
    <mergeCell ref="C18:C21"/>
    <mergeCell ref="B62:I64"/>
    <mergeCell ref="B33:I35"/>
    <mergeCell ref="B52:I58"/>
    <mergeCell ref="B60:I61"/>
    <mergeCell ref="B37:I39"/>
  </mergeCells>
  <phoneticPr fontId="46"/>
  <dataValidations count="2">
    <dataValidation imeMode="halfAlpha" allowBlank="1" showInputMessage="1" showErrorMessage="1" sqref="H12:H22" xr:uid="{AB5B5DA9-689C-4A39-BC16-AD7DBEBC5FC4}"/>
    <dataValidation imeMode="on" allowBlank="1" showInputMessage="1" showErrorMessage="1" sqref="B41:I43 B37:I39 B33:I35" xr:uid="{BE85DC90-9977-4155-B495-BFA3157736E6}"/>
  </dataValidations>
  <printOptions horizontalCentered="1"/>
  <pageMargins left="0.23622047244094491" right="0.23622047244094491" top="0.74803149606299213" bottom="0.74803149606299213" header="0.31496062992125984" footer="0.31496062992125984"/>
  <pageSetup paperSize="9" scale="72" orientation="portrait" r:id="rId1"/>
  <headerFooter>
    <oddHeader>&amp;R開示版・非開示版
※上記いずれかに丸をつけてください</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D22D90-B0A1-4158-884B-DB2BF1CEC0AB}">
  <sheetPr>
    <tabColor rgb="FF92D050"/>
    <pageSetUpPr fitToPage="1"/>
  </sheetPr>
  <dimension ref="B1:L65"/>
  <sheetViews>
    <sheetView showGridLines="0" view="pageBreakPreview" zoomScale="85" zoomScaleNormal="100" zoomScaleSheetLayoutView="85" zoomScalePageLayoutView="85" workbookViewId="0">
      <selection activeCell="M27" sqref="M27"/>
    </sheetView>
  </sheetViews>
  <sheetFormatPr defaultColWidth="9" defaultRowHeight="13.5"/>
  <cols>
    <col min="1" max="1" width="1.875" style="173" customWidth="1"/>
    <col min="2" max="3" width="9" style="173"/>
    <col min="4" max="4" width="36.5" style="173" customWidth="1"/>
    <col min="5" max="5" width="9.875" style="173" customWidth="1"/>
    <col min="6" max="8" width="17.5" style="173" customWidth="1"/>
    <col min="9" max="9" width="20.125" style="173" customWidth="1"/>
    <col min="10" max="10" width="2.75" style="173" customWidth="1"/>
    <col min="11" max="11" width="9.875" style="173" bestFit="1" customWidth="1"/>
    <col min="12" max="16384" width="9" style="173"/>
  </cols>
  <sheetData>
    <row r="1" spans="2:12" ht="17.649999999999999" customHeight="1">
      <c r="B1" s="215" t="str">
        <f>コード!$A$1</f>
        <v>溶融亜鉛めっき鋼帯及び鋼板（海外供給者）</v>
      </c>
      <c r="C1" s="174"/>
    </row>
    <row r="2" spans="2:12" ht="15.6" customHeight="1">
      <c r="B2" s="175" t="s">
        <v>90</v>
      </c>
    </row>
    <row r="3" spans="2:12" ht="6" customHeight="1" thickBot="1"/>
    <row r="4" spans="2:12" ht="17.100000000000001" customHeight="1" thickBot="1">
      <c r="B4" s="771" t="s">
        <v>58</v>
      </c>
      <c r="C4" s="772"/>
      <c r="D4" s="769" t="str">
        <f>IF(様式一覧表!D5="","",様式一覧表!D5)</f>
        <v/>
      </c>
      <c r="E4" s="770"/>
      <c r="F4" s="661"/>
      <c r="G4" s="661"/>
      <c r="H4" s="176"/>
    </row>
    <row r="5" spans="2:12" ht="6" customHeight="1"/>
    <row r="6" spans="2:12">
      <c r="B6" s="207" t="s">
        <v>59</v>
      </c>
    </row>
    <row r="7" spans="2:12">
      <c r="B7" s="207"/>
    </row>
    <row r="8" spans="2:12">
      <c r="B8" s="173" t="s">
        <v>60</v>
      </c>
      <c r="G8" s="179"/>
    </row>
    <row r="9" spans="2:12">
      <c r="B9" s="206" t="s">
        <v>61</v>
      </c>
      <c r="D9" s="174"/>
      <c r="E9" s="174"/>
      <c r="F9" s="174"/>
      <c r="G9" s="573"/>
    </row>
    <row r="10" spans="2:12" ht="14.25" thickBot="1">
      <c r="B10" s="654" t="s">
        <v>630</v>
      </c>
      <c r="C10" s="654"/>
      <c r="D10" s="586"/>
      <c r="E10" s="586"/>
      <c r="F10" s="586"/>
      <c r="G10" s="586"/>
      <c r="H10" s="586"/>
      <c r="I10" s="586"/>
      <c r="J10" s="174"/>
      <c r="K10" s="174"/>
      <c r="L10" s="174"/>
    </row>
    <row r="11" spans="2:12" ht="39.950000000000003" customHeight="1" thickBot="1">
      <c r="B11" s="662" t="s">
        <v>62</v>
      </c>
      <c r="C11" s="663" t="s">
        <v>624</v>
      </c>
      <c r="D11" s="411" t="s">
        <v>63</v>
      </c>
      <c r="E11" s="411" t="s">
        <v>64</v>
      </c>
      <c r="F11" s="660" t="s">
        <v>620</v>
      </c>
      <c r="G11" s="656" t="s">
        <v>621</v>
      </c>
      <c r="H11" s="659" t="s">
        <v>91</v>
      </c>
    </row>
    <row r="12" spans="2:12" ht="15" customHeight="1">
      <c r="B12" s="664"/>
      <c r="C12" s="781" t="s">
        <v>66</v>
      </c>
      <c r="D12" s="412" t="s">
        <v>67</v>
      </c>
      <c r="E12" s="408" t="s">
        <v>68</v>
      </c>
      <c r="F12" s="596" t="str">
        <f ca="1">IF('様式A-1-6'!F12="","",IF('様式A-1-6'!F12=0,"-","【"&amp;ROUND(IFERROR(IF(ABS('様式A-1-6'!F12)&gt;=10,IF('様式A-1-6'!F12&gt;=0,'様式A-1-6'!F12*RANDBETWEEN(80,90)*0.01,'様式A-1-6'!F12*RANDBETWEEN(110,120)*0.01),'様式A-1-6'!F12-RANDBETWEEN(1,3)),0),0)&amp;"～"&amp;ROUND(IFERROR(IF(ABS('様式A-1-6'!F12)&gt;=10,IF('様式A-1-6'!F12&gt;=0,'様式A-1-6'!F12*RANDBETWEEN(110,120)*0.01,'様式A-1-6'!F12*RANDBETWEEN(80,90)*0.01),'様式A-1-6'!F12+RANDBETWEEN(1,3)),0),0)&amp;"】"))</f>
        <v/>
      </c>
      <c r="G12" s="590" t="str">
        <f ca="1">IF('様式A-1-6'!G12="","",IF('様式A-1-6'!G12=0,"-","【"&amp;ROUND(IFERROR(IF(ABS('様式A-1-6'!G12)&gt;=10,IF('様式A-1-6'!G12&gt;=0,'様式A-1-6'!G12*RANDBETWEEN(80,90)*0.01,'様式A-1-6'!G12*RANDBETWEEN(110,120)*0.01),'様式A-1-6'!G12-RANDBETWEEN(1,3)),0),0)&amp;"～"&amp;ROUND(IFERROR(IF(ABS('様式A-1-6'!G12)&gt;=10,IF('様式A-1-6'!G12&gt;=0,'様式A-1-6'!G12*RANDBETWEEN(110,120)*0.01,'様式A-1-6'!G12*RANDBETWEEN(80,90)*0.01),'様式A-1-6'!G12+RANDBETWEEN(1,3)),0),0)&amp;"】"))</f>
        <v/>
      </c>
      <c r="H12" s="605" t="str">
        <f ca="1">IF('様式A-1-6'!H12="","",IF('様式A-1-6'!H12=0,"-","【"&amp;ROUND(IFERROR(IF(ABS('様式A-1-6'!H12)&gt;=10,IF('様式A-1-6'!H12&gt;=0,'様式A-1-6'!H12*RANDBETWEEN(80,90)*0.01,'様式A-1-6'!H12*RANDBETWEEN(110,120)*0.01),'様式A-1-6'!H12-RANDBETWEEN(1,3)),0),0)&amp;"～"&amp;ROUND(IFERROR(IF(ABS('様式A-1-6'!H12)&gt;=10,IF('様式A-1-6'!H12&gt;=0,'様式A-1-6'!H12*RANDBETWEEN(110,120)*0.01,'様式A-1-6'!H12*RANDBETWEEN(80,90)*0.01),'様式A-1-6'!H12+RANDBETWEEN(1,3)),0),0)&amp;"】"))</f>
        <v/>
      </c>
      <c r="K12" s="532" t="str">
        <f ca="1">IF(OR(ISERROR(#REF!),ISERROR(H12)),"👈エラー表示されたときは開示版説明を参照","")</f>
        <v>👈エラー表示されたときは開示版説明を参照</v>
      </c>
    </row>
    <row r="13" spans="2:12" ht="15" customHeight="1">
      <c r="B13" s="664"/>
      <c r="C13" s="782"/>
      <c r="D13" s="413" t="s">
        <v>69</v>
      </c>
      <c r="E13" s="286" t="s">
        <v>68</v>
      </c>
      <c r="F13" s="597" t="str">
        <f ca="1">IF('様式A-1-6'!F13="","",IF('様式A-1-6'!F13=0,"-","【"&amp;ROUND(IFERROR(IF(ABS('様式A-1-6'!F13)&gt;=10,IF('様式A-1-6'!F13&gt;=0,'様式A-1-6'!F13*RANDBETWEEN(80,90)*0.01,'様式A-1-6'!F13*RANDBETWEEN(110,120)*0.01),'様式A-1-6'!F13-RANDBETWEEN(1,3)),0),0)&amp;"～"&amp;ROUND(IFERROR(IF(ABS('様式A-1-6'!F13)&gt;=10,IF('様式A-1-6'!F13&gt;=0,'様式A-1-6'!F13*RANDBETWEEN(110,120)*0.01,'様式A-1-6'!F13*RANDBETWEEN(80,90)*0.01),'様式A-1-6'!F13+RANDBETWEEN(1,3)),0),0)&amp;"】"))</f>
        <v/>
      </c>
      <c r="G13" s="588" t="str">
        <f ca="1">IF('様式A-1-6'!G13="","",IF('様式A-1-6'!G13=0,"-","【"&amp;ROUND(IFERROR(IF(ABS('様式A-1-6'!G13)&gt;=10,IF('様式A-1-6'!G13&gt;=0,'様式A-1-6'!G13*RANDBETWEEN(80,90)*0.01,'様式A-1-6'!G13*RANDBETWEEN(110,120)*0.01),'様式A-1-6'!G13-RANDBETWEEN(1,3)),0),0)&amp;"～"&amp;ROUND(IFERROR(IF(ABS('様式A-1-6'!G13)&gt;=10,IF('様式A-1-6'!G13&gt;=0,'様式A-1-6'!G13*RANDBETWEEN(110,120)*0.01,'様式A-1-6'!G13*RANDBETWEEN(80,90)*0.01),'様式A-1-6'!G13+RANDBETWEEN(1,3)),0),0)&amp;"】"))</f>
        <v/>
      </c>
      <c r="H13" s="606" t="str">
        <f ca="1">IF('様式A-1-6'!H13="","",IF('様式A-1-6'!H13=0,"-","【"&amp;ROUND(IFERROR(IF(ABS('様式A-1-6'!H13)&gt;=10,IF('様式A-1-6'!H13&gt;=0,'様式A-1-6'!H13*RANDBETWEEN(80,90)*0.01,'様式A-1-6'!H13*RANDBETWEEN(110,120)*0.01),'様式A-1-6'!H13-RANDBETWEEN(1,3)),0),0)&amp;"～"&amp;ROUND(IFERROR(IF(ABS('様式A-1-6'!H13)&gt;=10,IF('様式A-1-6'!H13&gt;=0,'様式A-1-6'!H13*RANDBETWEEN(110,120)*0.01,'様式A-1-6'!H13*RANDBETWEEN(80,90)*0.01),'様式A-1-6'!H13+RANDBETWEEN(1,3)),0),0)&amp;"】"))</f>
        <v/>
      </c>
      <c r="K13" s="532" t="str">
        <f ca="1">IF(OR(ISERROR(#REF!),ISERROR(H13)),"👈エラー表示されたときは開示版説明を参照","")</f>
        <v>👈エラー表示されたときは開示版説明を参照</v>
      </c>
    </row>
    <row r="14" spans="2:12" ht="15" customHeight="1" thickBot="1">
      <c r="B14" s="664"/>
      <c r="C14" s="782"/>
      <c r="D14" s="414" t="s">
        <v>70</v>
      </c>
      <c r="E14" s="287" t="s">
        <v>71</v>
      </c>
      <c r="F14" s="598" t="str">
        <f ca="1">IF('様式A-1-6'!F14="","","【"&amp;ROUND(IFERROR(IF(ABS('様式A-1-6'!F14)&gt;=0.1,IF('様式A-1-6'!F14&gt;=0,'様式A-1-6'!F14*RANDBETWEEN(80,90),'様式A-1-6'!F14*RANDBETWEEN(110,120)),('様式A-1-6'!F14)*100-RANDBETWEEN(3,7)),0),0)&amp;"%～"&amp;ROUND(IFERROR(IF(ABS('様式A-1-6'!F14)&gt;=0.1,IF('様式A-1-6'!F14&gt;=0,'様式A-1-6'!F14*RANDBETWEEN(110,120),'様式A-1-6'!F14*RANDBETWEEN(80,90)),('様式A-1-6'!F14)*100+RANDBETWEEN(3,7)),0),0)&amp;"%】")</f>
        <v/>
      </c>
      <c r="G14" s="614" t="str">
        <f ca="1">IF('様式A-1-6'!G14="","","【"&amp;ROUND(IFERROR(IF(ABS('様式A-1-6'!G14)&gt;=0.1,IF('様式A-1-6'!G14&gt;=0,'様式A-1-6'!G14*RANDBETWEEN(80,90),'様式A-1-6'!G14*RANDBETWEEN(110,120)),('様式A-1-6'!G14)*100-RANDBETWEEN(3,7)),0),0)&amp;"%～"&amp;ROUND(IFERROR(IF(ABS('様式A-1-6'!G14)&gt;=0.1,IF('様式A-1-6'!G14&gt;=0,'様式A-1-6'!G14*RANDBETWEEN(110,120),'様式A-1-6'!G14*RANDBETWEEN(80,90)),('様式A-1-6'!G14)*100+RANDBETWEEN(3,7)),0),0)&amp;"%】")</f>
        <v/>
      </c>
      <c r="H14" s="607" t="str">
        <f ca="1">IF('様式A-1-6'!H14="","","【"&amp;ROUND(IFERROR(IF(ABS('様式A-1-6'!H14)&gt;=0.1,IF('様式A-1-6'!H14&gt;=0,'様式A-1-6'!H14*RANDBETWEEN(80,90),'様式A-1-6'!H14*RANDBETWEEN(110,120)),('様式A-1-6'!H14)*100-RANDBETWEEN(3,7)),0),0)&amp;"%～"&amp;ROUND(IFERROR(IF(ABS('様式A-1-6'!H14)&gt;=0.1,IF('様式A-1-6'!H14&gt;=0,'様式A-1-6'!H14*RANDBETWEEN(110,120),'様式A-1-6'!H14*RANDBETWEEN(80,90)),('様式A-1-6'!H14)*100+RANDBETWEEN(3,7)),0),0)&amp;"%】")</f>
        <v/>
      </c>
    </row>
    <row r="15" spans="2:12" ht="15" customHeight="1">
      <c r="B15" s="757" t="s">
        <v>615</v>
      </c>
      <c r="C15" s="781" t="s">
        <v>72</v>
      </c>
      <c r="D15" s="415" t="s">
        <v>67</v>
      </c>
      <c r="E15" s="347" t="s">
        <v>68</v>
      </c>
      <c r="F15" s="599" t="str">
        <f ca="1">IF('様式A-1-6'!F15="","",IF('様式A-1-6'!F15=0,"-","【"&amp;ROUND(IFERROR(IF(ABS('様式A-1-6'!F15)&gt;=10,IF('様式A-1-6'!F15&gt;=0,'様式A-1-6'!F15*RANDBETWEEN(80,90)*0.01,'様式A-1-6'!F15*RANDBETWEEN(110,120)*0.01),'様式A-1-6'!F15-RANDBETWEEN(1,3)),0),0)&amp;"～"&amp;ROUND(IFERROR(IF(ABS('様式A-1-6'!F15)&gt;=10,IF('様式A-1-6'!F15&gt;=0,'様式A-1-6'!F15*RANDBETWEEN(110,120)*0.01,'様式A-1-6'!F15*RANDBETWEEN(80,90)*0.01),'様式A-1-6'!F15+RANDBETWEEN(1,3)),0),0)&amp;"】"))</f>
        <v/>
      </c>
      <c r="G15" s="591" t="str">
        <f ca="1">IF('様式A-1-6'!G15="","",IF('様式A-1-6'!G15=0,"-","【"&amp;ROUND(IFERROR(IF(ABS('様式A-1-6'!G15)&gt;=10,IF('様式A-1-6'!G15&gt;=0,'様式A-1-6'!G15*RANDBETWEEN(80,90)*0.01,'様式A-1-6'!G15*RANDBETWEEN(110,120)*0.01),'様式A-1-6'!G15-RANDBETWEEN(1,3)),0),0)&amp;"～"&amp;ROUND(IFERROR(IF(ABS('様式A-1-6'!G15)&gt;=10,IF('様式A-1-6'!G15&gt;=0,'様式A-1-6'!G15*RANDBETWEEN(110,120)*0.01,'様式A-1-6'!G15*RANDBETWEEN(80,90)*0.01),'様式A-1-6'!G15+RANDBETWEEN(1,3)),0),0)&amp;"】"))</f>
        <v/>
      </c>
      <c r="H15" s="608" t="str">
        <f ca="1">IF('様式A-1-6'!H15="","",IF('様式A-1-6'!H15=0,"-","【"&amp;ROUND(IFERROR(IF(ABS('様式A-1-6'!H15)&gt;=10,IF('様式A-1-6'!H15&gt;=0,'様式A-1-6'!H15*RANDBETWEEN(80,90)*0.01,'様式A-1-6'!H15*RANDBETWEEN(110,120)*0.01),'様式A-1-6'!H15-RANDBETWEEN(1,3)),0),0)&amp;"～"&amp;ROUND(IFERROR(IF(ABS('様式A-1-6'!H15)&gt;=10,IF('様式A-1-6'!H15&gt;=0,'様式A-1-6'!H15*RANDBETWEEN(110,120)*0.01,'様式A-1-6'!H15*RANDBETWEEN(80,90)*0.01),'様式A-1-6'!H15+RANDBETWEEN(1,3)),0),0)&amp;"】"))</f>
        <v/>
      </c>
      <c r="K15" s="532" t="str">
        <f ca="1">IF(OR(ISERROR(#REF!),ISERROR(H15)),"👈エラー表示されたときは開示版説明を参照","")</f>
        <v>👈エラー表示されたときは開示版説明を参照</v>
      </c>
    </row>
    <row r="16" spans="2:12" ht="15" customHeight="1">
      <c r="B16" s="757"/>
      <c r="C16" s="782"/>
      <c r="D16" s="413" t="s">
        <v>69</v>
      </c>
      <c r="E16" s="286" t="s">
        <v>68</v>
      </c>
      <c r="F16" s="600" t="str">
        <f ca="1">IF('様式A-1-6'!F16="","",IF('様式A-1-6'!F16=0,"-","【"&amp;ROUND(IFERROR(IF(ABS('様式A-1-6'!F16)&gt;=10,IF('様式A-1-6'!F16&gt;=0,'様式A-1-6'!F16*RANDBETWEEN(80,90)*0.01,'様式A-1-6'!F16*RANDBETWEEN(110,120)*0.01),'様式A-1-6'!F16-RANDBETWEEN(1,3)),0),0)&amp;"～"&amp;ROUND(IFERROR(IF(ABS('様式A-1-6'!F16)&gt;=10,IF('様式A-1-6'!F16&gt;=0,'様式A-1-6'!F16*RANDBETWEEN(110,120)*0.01,'様式A-1-6'!F16*RANDBETWEEN(80,90)*0.01),'様式A-1-6'!F16+RANDBETWEEN(1,3)),0),0)&amp;"】"))</f>
        <v/>
      </c>
      <c r="G16" s="210" t="str">
        <f ca="1">IF('様式A-1-6'!G16="","",IF('様式A-1-6'!G16=0,"-","【"&amp;ROUND(IFERROR(IF(ABS('様式A-1-6'!G16)&gt;=10,IF('様式A-1-6'!G16&gt;=0,'様式A-1-6'!G16*RANDBETWEEN(80,90)*0.01,'様式A-1-6'!G16*RANDBETWEEN(110,120)*0.01),'様式A-1-6'!G16-RANDBETWEEN(1,3)),0),0)&amp;"～"&amp;ROUND(IFERROR(IF(ABS('様式A-1-6'!G16)&gt;=10,IF('様式A-1-6'!G16&gt;=0,'様式A-1-6'!G16*RANDBETWEEN(110,120)*0.01,'様式A-1-6'!G16*RANDBETWEEN(80,90)*0.01),'様式A-1-6'!G16+RANDBETWEEN(1,3)),0),0)&amp;"】"))</f>
        <v/>
      </c>
      <c r="H16" s="609" t="str">
        <f ca="1">IF('様式A-1-6'!H16="","",IF('様式A-1-6'!H16=0,"-","【"&amp;ROUND(IFERROR(IF(ABS('様式A-1-6'!H16)&gt;=10,IF('様式A-1-6'!H16&gt;=0,'様式A-1-6'!H16*RANDBETWEEN(80,90)*0.01,'様式A-1-6'!H16*RANDBETWEEN(110,120)*0.01),'様式A-1-6'!H16-RANDBETWEEN(1,3)),0),0)&amp;"～"&amp;ROUND(IFERROR(IF(ABS('様式A-1-6'!H16)&gt;=10,IF('様式A-1-6'!H16&gt;=0,'様式A-1-6'!H16*RANDBETWEEN(110,120)*0.01,'様式A-1-6'!H16*RANDBETWEEN(80,90)*0.01),'様式A-1-6'!H16+RANDBETWEEN(1,3)),0),0)&amp;"】"))</f>
        <v/>
      </c>
      <c r="K16" s="532" t="str">
        <f ca="1">IF(OR(ISERROR(#REF!),ISERROR(H16)),"👈エラー表示されたときは開示版説明を参照","")</f>
        <v>👈エラー表示されたときは開示版説明を参照</v>
      </c>
    </row>
    <row r="17" spans="2:11" ht="15" customHeight="1" thickBot="1">
      <c r="B17" s="757"/>
      <c r="C17" s="784"/>
      <c r="D17" s="414" t="s">
        <v>70</v>
      </c>
      <c r="E17" s="287" t="s">
        <v>71</v>
      </c>
      <c r="F17" s="589" t="str">
        <f ca="1">IF('[1]様式A-1-6'!F17="","","【"&amp;ROUND(IFERROR(IF(ABS('[1]様式A-1-6'!F17)&gt;=0.1,IF('[1]様式A-1-6'!F17&gt;=0,'[1]様式A-1-6'!F17*RANDBETWEEN(80,90),'[1]様式A-1-6'!F17*RANDBETWEEN(110,120)),('[1]様式A-1-6'!F17)*100-RANDBETWEEN(3,7)),0),0)&amp;"%～"&amp;ROUND(IFERROR(IF(ABS('[1]様式A-1-6'!F17)&gt;=0.1,IF('[1]様式A-1-6'!F17&gt;=0,'[1]様式A-1-6'!F17*RANDBETWEEN(110,120),'[1]様式A-1-6'!F17*RANDBETWEEN(80,90)),('[1]様式A-1-6'!F17)*100+RANDBETWEEN(3,7)),0),0)&amp;"%】")</f>
        <v/>
      </c>
      <c r="G17" s="615" t="str">
        <f ca="1">IF('[1]様式A-1-6'!G17="","","【"&amp;ROUND(IFERROR(IF(ABS('[1]様式A-1-6'!G17)&gt;=0.1,IF('[1]様式A-1-6'!G17&gt;=0,'[1]様式A-1-6'!G17*RANDBETWEEN(80,90),'[1]様式A-1-6'!G17*RANDBETWEEN(110,120)),('[1]様式A-1-6'!G17)*100-RANDBETWEEN(3,7)),0),0)&amp;"%～"&amp;ROUND(IFERROR(IF(ABS('[1]様式A-1-6'!G17)&gt;=0.1,IF('[1]様式A-1-6'!G17&gt;=0,'[1]様式A-1-6'!G17*RANDBETWEEN(110,120),'[1]様式A-1-6'!G17*RANDBETWEEN(80,90)),('[1]様式A-1-6'!G17)*100+RANDBETWEEN(3,7)),0),0)&amp;"%】")</f>
        <v/>
      </c>
      <c r="H17" s="419" t="str">
        <f ca="1">IF('様式A-1-6'!H17="","","【"&amp;ROUND(IFERROR(IF(ABS('様式A-1-6'!H17)&gt;=0.1,IF('様式A-1-6'!H17&gt;=0,'様式A-1-6'!H17*RANDBETWEEN(80,90),'様式A-1-6'!H17*RANDBETWEEN(110,120)),('様式A-1-6'!H17)*100-RANDBETWEEN(3,7)),0),0)&amp;"%～"&amp;ROUND(IFERROR(IF(ABS('様式A-1-6'!H17)&gt;=0.1,IF('様式A-1-6'!H17&gt;=0,'様式A-1-6'!H17*RANDBETWEEN(110,120),'様式A-1-6'!H17*RANDBETWEEN(80,90)),('様式A-1-6'!H17)*100+RANDBETWEEN(3,7)),0),0)&amp;"%】")</f>
        <v/>
      </c>
    </row>
    <row r="18" spans="2:11" ht="15" customHeight="1">
      <c r="B18" s="757"/>
      <c r="C18" s="785" t="s">
        <v>625</v>
      </c>
      <c r="D18" s="415" t="s">
        <v>67</v>
      </c>
      <c r="E18" s="285" t="s">
        <v>68</v>
      </c>
      <c r="F18" s="599" t="str">
        <f ca="1">IF('様式A-1-6'!F18="","",IF('様式A-1-6'!F18=0,"-","【"&amp;ROUND(IFERROR(IF(ABS('様式A-1-6'!F18)&gt;=10,IF('様式A-1-6'!F18&gt;=0,'様式A-1-6'!F18*RANDBETWEEN(80,90)*0.01,'様式A-1-6'!F18*RANDBETWEEN(110,120)*0.01),'様式A-1-6'!F18-RANDBETWEEN(1,3)),0),0)&amp;"～"&amp;ROUND(IFERROR(IF(ABS('様式A-1-6'!F18)&gt;=10,IF('様式A-1-6'!F18&gt;=0,'様式A-1-6'!F18*RANDBETWEEN(110,120)*0.01,'様式A-1-6'!F18*RANDBETWEEN(80,90)*0.01),'様式A-1-6'!F18+RANDBETWEEN(1,3)),0),0)&amp;"】"))</f>
        <v/>
      </c>
      <c r="G18" s="591" t="str">
        <f ca="1">IF('様式A-1-6'!G18="","",IF('様式A-1-6'!G18=0,"-","【"&amp;ROUND(IFERROR(IF(ABS('様式A-1-6'!G18)&gt;=10,IF('様式A-1-6'!G18&gt;=0,'様式A-1-6'!G18*RANDBETWEEN(80,90)*0.01,'様式A-1-6'!G18*RANDBETWEEN(110,120)*0.01),'様式A-1-6'!G18-RANDBETWEEN(1,3)),0),0)&amp;"～"&amp;ROUND(IFERROR(IF(ABS('様式A-1-6'!G18)&gt;=10,IF('様式A-1-6'!G18&gt;=0,'様式A-1-6'!G18*RANDBETWEEN(110,120)*0.01,'様式A-1-6'!G18*RANDBETWEEN(80,90)*0.01),'様式A-1-6'!G18+RANDBETWEEN(1,3)),0),0)&amp;"】"))</f>
        <v/>
      </c>
      <c r="H18" s="608" t="str">
        <f ca="1">IF('様式A-1-6'!H18="","",IF('様式A-1-6'!H18=0,"-","【"&amp;ROUND(IFERROR(IF(ABS('様式A-1-6'!H18)&gt;=10,IF('様式A-1-6'!H18&gt;=0,'様式A-1-6'!H18*RANDBETWEEN(80,90)*0.01,'様式A-1-6'!H18*RANDBETWEEN(110,120)*0.01),'様式A-1-6'!H18-RANDBETWEEN(1,3)),0),0)&amp;"～"&amp;ROUND(IFERROR(IF(ABS('様式A-1-6'!H18)&gt;=10,IF('様式A-1-6'!H18&gt;=0,'様式A-1-6'!H18*RANDBETWEEN(110,120)*0.01,'様式A-1-6'!H18*RANDBETWEEN(80,90)*0.01),'様式A-1-6'!H18+RANDBETWEEN(1,3)),0),0)&amp;"】"))</f>
        <v/>
      </c>
      <c r="K18" s="532" t="str">
        <f ca="1">IF(OR(ISERROR(#REF!),ISERROR(H18)),"👈エラー表示されたときは開示版説明を参照","")</f>
        <v>👈エラー表示されたときは開示版説明を参照</v>
      </c>
    </row>
    <row r="19" spans="2:11" ht="15" customHeight="1">
      <c r="B19" s="757"/>
      <c r="C19" s="786"/>
      <c r="D19" s="413" t="s">
        <v>73</v>
      </c>
      <c r="E19" s="286" t="s">
        <v>68</v>
      </c>
      <c r="F19" s="600" t="str">
        <f ca="1">IF('様式A-1-6'!F19="","",IF('様式A-1-6'!F19=0,"-","【"&amp;ROUND(IFERROR(IF(ABS('様式A-1-6'!F19)&gt;=10,IF('様式A-1-6'!F19&gt;=0,'様式A-1-6'!F19*RANDBETWEEN(80,90)*0.01,'様式A-1-6'!F19*RANDBETWEEN(110,120)*0.01),'様式A-1-6'!F19-RANDBETWEEN(1,3)),0),0)&amp;"～"&amp;ROUND(IFERROR(IF(ABS('様式A-1-6'!F19)&gt;=10,IF('様式A-1-6'!F19&gt;=0,'様式A-1-6'!F19*RANDBETWEEN(110,120)*0.01,'様式A-1-6'!F19*RANDBETWEEN(80,90)*0.01),'様式A-1-6'!F19+RANDBETWEEN(1,3)),0),0)&amp;"】"))</f>
        <v/>
      </c>
      <c r="G19" s="210" t="str">
        <f ca="1">IF('様式A-1-6'!G19="","",IF('様式A-1-6'!G19=0,"-","【"&amp;ROUND(IFERROR(IF(ABS('様式A-1-6'!G19)&gt;=10,IF('様式A-1-6'!G19&gt;=0,'様式A-1-6'!G19*RANDBETWEEN(80,90)*0.01,'様式A-1-6'!G19*RANDBETWEEN(110,120)*0.01),'様式A-1-6'!G19-RANDBETWEEN(1,3)),0),0)&amp;"～"&amp;ROUND(IFERROR(IF(ABS('様式A-1-6'!G19)&gt;=10,IF('様式A-1-6'!G19&gt;=0,'様式A-1-6'!G19*RANDBETWEEN(110,120)*0.01,'様式A-1-6'!G19*RANDBETWEEN(80,90)*0.01),'様式A-1-6'!G19+RANDBETWEEN(1,3)),0),0)&amp;"】"))</f>
        <v/>
      </c>
      <c r="H19" s="609" t="str">
        <f ca="1">IF('様式A-1-6'!H19="","",IF('様式A-1-6'!H19=0,"-","【"&amp;ROUND(IFERROR(IF(ABS('様式A-1-6'!H19)&gt;=10,IF('様式A-1-6'!H19&gt;=0,'様式A-1-6'!H19*RANDBETWEEN(80,90)*0.01,'様式A-1-6'!H19*RANDBETWEEN(110,120)*0.01),'様式A-1-6'!H19-RANDBETWEEN(1,3)),0),0)&amp;"～"&amp;ROUND(IFERROR(IF(ABS('様式A-1-6'!H19)&gt;=10,IF('様式A-1-6'!H19&gt;=0,'様式A-1-6'!H19*RANDBETWEEN(110,120)*0.01,'様式A-1-6'!H19*RANDBETWEEN(80,90)*0.01),'様式A-1-6'!H19+RANDBETWEEN(1,3)),0),0)&amp;"】"))</f>
        <v/>
      </c>
      <c r="K19" s="532" t="str">
        <f ca="1">IF(OR(ISERROR(#REF!),ISERROR(H19)),"👈エラー表示されたときは開示版説明を参照","")</f>
        <v>👈エラー表示されたときは開示版説明を参照</v>
      </c>
    </row>
    <row r="20" spans="2:11" ht="15" customHeight="1">
      <c r="B20" s="757"/>
      <c r="C20" s="786"/>
      <c r="D20" s="414" t="s">
        <v>70</v>
      </c>
      <c r="E20" s="287" t="s">
        <v>71</v>
      </c>
      <c r="F20" s="601" t="str">
        <f ca="1">IF('様式A-1-6'!F20="","","【"&amp;ROUND(IFERROR(IF(ABS('様式A-1-6'!F20)&gt;=0.1,IF('様式A-1-6'!F20&gt;=0,'様式A-1-6'!F20*RANDBETWEEN(80,90),'様式A-1-6'!F20*RANDBETWEEN(110,120)),('様式A-1-6'!F20)*100-RANDBETWEEN(3,7)),0),0)&amp;"%～"&amp;ROUND(IFERROR(IF(ABS('様式A-1-6'!F20)&gt;=0.1,IF('様式A-1-6'!F20&gt;=0,'様式A-1-6'!F20*RANDBETWEEN(110,120),'様式A-1-6'!F20*RANDBETWEEN(80,90)),('様式A-1-6'!F20)*100+RANDBETWEEN(3,7)),0),0)&amp;"%】")</f>
        <v/>
      </c>
      <c r="G20" s="592" t="str">
        <f ca="1">IF('様式A-1-6'!G20="","","【"&amp;ROUND(IFERROR(IF(ABS('様式A-1-6'!G20)&gt;=0.1,IF('様式A-1-6'!G20&gt;=0,'様式A-1-6'!G20*RANDBETWEEN(80,90),'様式A-1-6'!G20*RANDBETWEEN(110,120)),('様式A-1-6'!G20)*100-RANDBETWEEN(3,7)),0),0)&amp;"%～"&amp;ROUND(IFERROR(IF(ABS('様式A-1-6'!G20)&gt;=0.1,IF('様式A-1-6'!G20&gt;=0,'様式A-1-6'!G20*RANDBETWEEN(110,120),'様式A-1-6'!G20*RANDBETWEEN(80,90)),('様式A-1-6'!G20)*100+RANDBETWEEN(3,7)),0),0)&amp;"%】")</f>
        <v/>
      </c>
      <c r="H20" s="610" t="str">
        <f ca="1">IF('様式A-1-6'!H20="","","【"&amp;ROUND(IFERROR(IF(ABS('様式A-1-6'!H20)&gt;=0.1,IF('様式A-1-6'!H20&gt;=0,'様式A-1-6'!H20*RANDBETWEEN(80,90),'様式A-1-6'!H20*RANDBETWEEN(110,120)),('様式A-1-6'!H20)*100-RANDBETWEEN(3,7)),0),0)&amp;"%～"&amp;ROUND(IFERROR(IF(ABS('様式A-1-6'!H20)&gt;=0.1,IF('様式A-1-6'!H20&gt;=0,'様式A-1-6'!H20*RANDBETWEEN(110,120),'様式A-1-6'!H20*RANDBETWEEN(80,90)),('様式A-1-6'!H20)*100+RANDBETWEEN(3,7)),0),0)&amp;"%】")</f>
        <v/>
      </c>
    </row>
    <row r="21" spans="2:11" ht="30" customHeight="1" thickBot="1">
      <c r="B21" s="783"/>
      <c r="C21" s="787"/>
      <c r="D21" s="416" t="s">
        <v>74</v>
      </c>
      <c r="E21" s="474" t="s">
        <v>75</v>
      </c>
      <c r="F21" s="602" t="str">
        <f ca="1">IF('様式A-1-6'!F21="","",IF('様式A-1-6'!F21=0,"-","【"&amp;ROUND(IFERROR(IF(ABS('様式A-1-6'!F21)&gt;=10,IF('様式A-1-6'!F21&gt;=0,'様式A-1-6'!F21*RANDBETWEEN(80,90)*0.01,'様式A-1-6'!F21*RANDBETWEEN(110,120)*0.01),'様式A-1-6'!F21-RANDBETWEEN(1,3)),0),0)&amp;"～"&amp;ROUND(IFERROR(IF(ABS('様式A-1-6'!F21)&gt;=10,IF('様式A-1-6'!F21&gt;=0,'様式A-1-6'!F21*RANDBETWEEN(110,120)*0.01,'様式A-1-6'!F21*RANDBETWEEN(80,90)*0.01),'様式A-1-6'!F21+RANDBETWEEN(1,3)),0),0)&amp;"】"))</f>
        <v/>
      </c>
      <c r="G21" s="593" t="str">
        <f ca="1">IF('様式A-1-6'!G21="","",IF('様式A-1-6'!G21=0,"-","【"&amp;ROUND(IFERROR(IF(ABS('様式A-1-6'!G21)&gt;=10,IF('様式A-1-6'!G21&gt;=0,'様式A-1-6'!G21*RANDBETWEEN(80,90)*0.01,'様式A-1-6'!G21*RANDBETWEEN(110,120)*0.01),'様式A-1-6'!G21-RANDBETWEEN(1,3)),0),0)&amp;"～"&amp;ROUND(IFERROR(IF(ABS('様式A-1-6'!G21)&gt;=10,IF('様式A-1-6'!G21&gt;=0,'様式A-1-6'!G21*RANDBETWEEN(110,120)*0.01,'様式A-1-6'!G21*RANDBETWEEN(80,90)*0.01),'様式A-1-6'!G21+RANDBETWEEN(1,3)),0),0)&amp;"】"))</f>
        <v/>
      </c>
      <c r="H21" s="611" t="str">
        <f ca="1">IF('様式A-1-6'!H21="","",IF('様式A-1-6'!H21=0,"-","【"&amp;ROUND(IFERROR(IF(ABS('様式A-1-6'!H21)&gt;=10,IF('様式A-1-6'!H21&gt;=0,'様式A-1-6'!H21*RANDBETWEEN(80,90)*0.01,'様式A-1-6'!H21*RANDBETWEEN(110,120)*0.01),'様式A-1-6'!H21-RANDBETWEEN(1,3)),0),0)&amp;"～"&amp;ROUND(IFERROR(IF(ABS('様式A-1-6'!H21)&gt;=10,IF('様式A-1-6'!H21&gt;=0,'様式A-1-6'!H21*RANDBETWEEN(110,120)*0.01,'様式A-1-6'!H21*RANDBETWEEN(80,90)*0.01),'様式A-1-6'!H21+RANDBETWEEN(1,3)),0),0)&amp;"】"))</f>
        <v/>
      </c>
      <c r="K21" s="532" t="str">
        <f ca="1">IF(OR(ISERROR(#REF!),ISERROR(H21)),"👈エラー表示されたときは開示版説明を参照","")</f>
        <v>👈エラー表示されたときは開示版説明を参照</v>
      </c>
    </row>
    <row r="22" spans="2:11" ht="30" customHeight="1" thickBot="1">
      <c r="B22" s="797" t="s">
        <v>626</v>
      </c>
      <c r="C22" s="798"/>
      <c r="D22" s="418" t="s">
        <v>76</v>
      </c>
      <c r="E22" s="474" t="s">
        <v>75</v>
      </c>
      <c r="F22" s="603" t="str">
        <f ca="1">IF('様式A-1-6'!F22="","",IF('様式A-1-6'!F22=0,"-","【"&amp;ROUND(IFERROR(IF(ABS('様式A-1-6'!F22)&gt;=10,IF('様式A-1-6'!F22&gt;=0,'様式A-1-6'!F22*RANDBETWEEN(80,90)*0.01,'様式A-1-6'!F22*RANDBETWEEN(110,120)*0.01),'様式A-1-6'!F22-RANDBETWEEN(1,3)),0),0)&amp;"～"&amp;ROUND(IFERROR(IF(ABS('様式A-1-6'!F22)&gt;=10,IF('様式A-1-6'!F22&gt;=0,'様式A-1-6'!F22*RANDBETWEEN(110,120)*0.01,'様式A-1-6'!F22*RANDBETWEEN(80,90)*0.01),'様式A-1-6'!F22+RANDBETWEEN(1,3)),0),0)&amp;"】"))</f>
        <v/>
      </c>
      <c r="G22" s="594" t="str">
        <f ca="1">IF('様式A-1-6'!G22="","",IF('様式A-1-6'!G22=0,"-","【"&amp;ROUND(IFERROR(IF(ABS('様式A-1-6'!G22)&gt;=10,IF('様式A-1-6'!G22&gt;=0,'様式A-1-6'!G22*RANDBETWEEN(80,90)*0.01,'様式A-1-6'!G22*RANDBETWEEN(110,120)*0.01),'様式A-1-6'!G22-RANDBETWEEN(1,3)),0),0)&amp;"～"&amp;ROUND(IFERROR(IF(ABS('様式A-1-6'!G22)&gt;=10,IF('様式A-1-6'!G22&gt;=0,'様式A-1-6'!G22*RANDBETWEEN(110,120)*0.01,'様式A-1-6'!G22*RANDBETWEEN(80,90)*0.01),'様式A-1-6'!G22+RANDBETWEEN(1,3)),0),0)&amp;"】"))</f>
        <v/>
      </c>
      <c r="H22" s="612" t="str">
        <f ca="1">IF('様式A-1-6'!H22="","",IF('様式A-1-6'!H22=0,"-","【"&amp;ROUND(IFERROR(IF(ABS('様式A-1-6'!H22)&gt;=10,IF('様式A-1-6'!H22&gt;=0,'様式A-1-6'!H22*RANDBETWEEN(80,90)*0.01,'様式A-1-6'!H22*RANDBETWEEN(110,120)*0.01),'様式A-1-6'!H22-RANDBETWEEN(1,3)),0),0)&amp;"～"&amp;ROUND(IFERROR(IF(ABS('様式A-1-6'!H22)&gt;=10,IF('様式A-1-6'!H22&gt;=0,'様式A-1-6'!H22*RANDBETWEEN(110,120)*0.01,'様式A-1-6'!H22*RANDBETWEEN(80,90)*0.01),'様式A-1-6'!H22+RANDBETWEEN(1,3)),0),0)&amp;"】"))</f>
        <v/>
      </c>
      <c r="K22" s="532" t="str">
        <f ca="1">IF(OR(ISERROR(#REF!),ISERROR(H22)),"👈エラー表示されたときは開示版説明を参照","")</f>
        <v>👈エラー表示されたときは開示版説明を参照</v>
      </c>
    </row>
    <row r="23" spans="2:11" ht="30" customHeight="1" thickBot="1">
      <c r="B23" s="799" t="s">
        <v>77</v>
      </c>
      <c r="C23" s="800"/>
      <c r="D23" s="417" t="s">
        <v>76</v>
      </c>
      <c r="E23" s="474" t="s">
        <v>75</v>
      </c>
      <c r="F23" s="604" t="str">
        <f ca="1">IF('様式A-1-6'!F23="","",IF('様式A-1-6'!F23=0,"-","【"&amp;ROUND(IFERROR(IF(ABS('様式A-1-6'!F23)&gt;=10,IF('様式A-1-6'!F23&gt;=0,'様式A-1-6'!F23*RANDBETWEEN(80,90)*0.01,'様式A-1-6'!F23*RANDBETWEEN(110,120)*0.01),'様式A-1-6'!F23-RANDBETWEEN(1,3)),0),0)&amp;"～"&amp;ROUND(IFERROR(IF(ABS('様式A-1-6'!F23)&gt;=10,IF('様式A-1-6'!F23&gt;=0,'様式A-1-6'!F23*RANDBETWEEN(110,120)*0.01,'様式A-1-6'!F23*RANDBETWEEN(80,90)*0.01),'様式A-1-6'!F23+RANDBETWEEN(1,3)),0),0)&amp;"】"))</f>
        <v/>
      </c>
      <c r="G23" s="595" t="str">
        <f ca="1">IF('様式A-1-6'!G23="","",IF('様式A-1-6'!G23=0,"-","【"&amp;ROUND(IFERROR(IF(ABS('様式A-1-6'!G23)&gt;=10,IF('様式A-1-6'!G23&gt;=0,'様式A-1-6'!G23*RANDBETWEEN(80,90)*0.01,'様式A-1-6'!G23*RANDBETWEEN(110,120)*0.01),'様式A-1-6'!G23-RANDBETWEEN(1,3)),0),0)&amp;"～"&amp;ROUND(IFERROR(IF(ABS('様式A-1-6'!G23)&gt;=10,IF('様式A-1-6'!G23&gt;=0,'様式A-1-6'!G23*RANDBETWEEN(110,120)*0.01,'様式A-1-6'!G23*RANDBETWEEN(80,90)*0.01),'様式A-1-6'!G23+RANDBETWEEN(1,3)),0),0)&amp;"】"))</f>
        <v/>
      </c>
      <c r="H23" s="613" t="str">
        <f ca="1">IF('様式A-1-6'!H23="","",IF('様式A-1-6'!H23=0,"-","【"&amp;ROUND(IFERROR(IF(ABS('様式A-1-6'!H23)&gt;=10,IF('様式A-1-6'!H23&gt;=0,'様式A-1-6'!H23*RANDBETWEEN(80,90)*0.01,'様式A-1-6'!H23*RANDBETWEEN(110,120)*0.01),'様式A-1-6'!H23-RANDBETWEEN(1,3)),0),0)&amp;"～"&amp;ROUND(IFERROR(IF(ABS('様式A-1-6'!H23)&gt;=10,IF('様式A-1-6'!H23&gt;=0,'様式A-1-6'!H23*RANDBETWEEN(110,120)*0.01,'様式A-1-6'!H23*RANDBETWEEN(80,90)*0.01),'様式A-1-6'!H23+RANDBETWEEN(1,3)),0),0)&amp;"】"))</f>
        <v/>
      </c>
    </row>
    <row r="24" spans="2:11">
      <c r="B24" s="173" t="s">
        <v>78</v>
      </c>
    </row>
    <row r="25" spans="2:11">
      <c r="B25" s="209" t="s">
        <v>79</v>
      </c>
      <c r="C25" s="206"/>
      <c r="F25" s="206"/>
      <c r="G25" s="206"/>
    </row>
    <row r="27" spans="2:11">
      <c r="B27" s="173" t="s">
        <v>80</v>
      </c>
    </row>
    <row r="28" spans="2:11" ht="4.1500000000000004" customHeight="1"/>
    <row r="29" spans="2:11" ht="21" customHeight="1">
      <c r="B29" s="773" t="s">
        <v>81</v>
      </c>
      <c r="C29" s="773"/>
      <c r="D29" s="773"/>
      <c r="E29" s="773"/>
      <c r="F29" s="773"/>
      <c r="G29" s="773"/>
      <c r="H29" s="773"/>
      <c r="I29" s="773"/>
    </row>
    <row r="30" spans="2:11" ht="15.75" customHeight="1">
      <c r="B30" s="773"/>
      <c r="C30" s="773"/>
      <c r="D30" s="773"/>
      <c r="E30" s="773"/>
      <c r="F30" s="773"/>
      <c r="G30" s="773"/>
      <c r="H30" s="773"/>
      <c r="I30" s="773"/>
    </row>
    <row r="31" spans="2:11" ht="7.5" customHeight="1">
      <c r="B31" s="181"/>
      <c r="C31" s="181"/>
      <c r="D31" s="181"/>
      <c r="E31" s="181"/>
      <c r="F31" s="181"/>
      <c r="G31" s="181"/>
      <c r="H31" s="181"/>
      <c r="I31" s="181"/>
    </row>
    <row r="32" spans="2:11" ht="14.65" customHeight="1" thickBot="1">
      <c r="B32" s="755" t="s">
        <v>82</v>
      </c>
      <c r="C32" s="755"/>
      <c r="D32" s="755"/>
      <c r="E32" s="755"/>
      <c r="F32" s="755"/>
      <c r="G32" s="755"/>
      <c r="H32" s="755"/>
      <c r="I32" s="755"/>
    </row>
    <row r="33" spans="2:9" ht="14.25" customHeight="1">
      <c r="B33" s="801">
        <f>'様式A-1-6'!B33</f>
        <v>0</v>
      </c>
      <c r="C33" s="802"/>
      <c r="D33" s="802"/>
      <c r="E33" s="802"/>
      <c r="F33" s="802"/>
      <c r="G33" s="802"/>
      <c r="H33" s="802"/>
      <c r="I33" s="803"/>
    </row>
    <row r="34" spans="2:9">
      <c r="B34" s="804"/>
      <c r="C34" s="805"/>
      <c r="D34" s="805"/>
      <c r="E34" s="805"/>
      <c r="F34" s="805"/>
      <c r="G34" s="805"/>
      <c r="H34" s="805"/>
      <c r="I34" s="806"/>
    </row>
    <row r="35" spans="2:9" ht="14.25" thickBot="1">
      <c r="B35" s="807"/>
      <c r="C35" s="808"/>
      <c r="D35" s="808"/>
      <c r="E35" s="808"/>
      <c r="F35" s="808"/>
      <c r="G35" s="808"/>
      <c r="H35" s="808"/>
      <c r="I35" s="809"/>
    </row>
    <row r="36" spans="2:9" ht="14.25" thickBot="1">
      <c r="B36" s="755" t="s">
        <v>83</v>
      </c>
      <c r="C36" s="755"/>
      <c r="D36" s="755"/>
      <c r="E36" s="755"/>
      <c r="F36" s="755"/>
      <c r="G36" s="755"/>
      <c r="H36" s="755"/>
      <c r="I36" s="755"/>
    </row>
    <row r="37" spans="2:9">
      <c r="B37" s="801">
        <f>'様式A-1-6'!B37</f>
        <v>0</v>
      </c>
      <c r="C37" s="802"/>
      <c r="D37" s="802"/>
      <c r="E37" s="802"/>
      <c r="F37" s="802"/>
      <c r="G37" s="802"/>
      <c r="H37" s="802"/>
      <c r="I37" s="803"/>
    </row>
    <row r="38" spans="2:9">
      <c r="B38" s="804"/>
      <c r="C38" s="805"/>
      <c r="D38" s="805"/>
      <c r="E38" s="805"/>
      <c r="F38" s="805"/>
      <c r="G38" s="805"/>
      <c r="H38" s="805"/>
      <c r="I38" s="806"/>
    </row>
    <row r="39" spans="2:9" ht="14.25" thickBot="1">
      <c r="B39" s="807"/>
      <c r="C39" s="808"/>
      <c r="D39" s="808"/>
      <c r="E39" s="808"/>
      <c r="F39" s="808"/>
      <c r="G39" s="808"/>
      <c r="H39" s="808"/>
      <c r="I39" s="809"/>
    </row>
    <row r="40" spans="2:9" ht="14.25" thickBot="1">
      <c r="B40" s="755" t="s">
        <v>84</v>
      </c>
      <c r="C40" s="755"/>
      <c r="D40" s="755"/>
      <c r="E40" s="755"/>
      <c r="F40" s="755"/>
      <c r="G40" s="755"/>
      <c r="H40" s="755"/>
      <c r="I40" s="755"/>
    </row>
    <row r="41" spans="2:9">
      <c r="B41" s="801">
        <f>'様式A-1-6'!B41</f>
        <v>0</v>
      </c>
      <c r="C41" s="802"/>
      <c r="D41" s="802"/>
      <c r="E41" s="802"/>
      <c r="F41" s="802"/>
      <c r="G41" s="802"/>
      <c r="H41" s="802"/>
      <c r="I41" s="803"/>
    </row>
    <row r="42" spans="2:9">
      <c r="B42" s="804"/>
      <c r="C42" s="805"/>
      <c r="D42" s="805"/>
      <c r="E42" s="805"/>
      <c r="F42" s="805"/>
      <c r="G42" s="805"/>
      <c r="H42" s="805"/>
      <c r="I42" s="806"/>
    </row>
    <row r="43" spans="2:9" ht="14.25" thickBot="1">
      <c r="B43" s="807"/>
      <c r="C43" s="808"/>
      <c r="D43" s="808"/>
      <c r="E43" s="808"/>
      <c r="F43" s="808"/>
      <c r="G43" s="808"/>
      <c r="H43" s="808"/>
      <c r="I43" s="809"/>
    </row>
    <row r="45" spans="2:9">
      <c r="B45" s="654" t="s">
        <v>627</v>
      </c>
      <c r="C45" s="587"/>
      <c r="D45" s="587"/>
    </row>
    <row r="46" spans="2:9">
      <c r="B46" s="654" t="s">
        <v>631</v>
      </c>
      <c r="C46" s="587"/>
      <c r="D46" s="587"/>
      <c r="E46" s="587"/>
      <c r="F46" s="587"/>
      <c r="G46" s="587"/>
      <c r="H46" s="587"/>
    </row>
    <row r="47" spans="2:9" ht="14.65" customHeight="1">
      <c r="B47" s="276" t="s">
        <v>85</v>
      </c>
      <c r="C47" s="275"/>
      <c r="D47" s="275"/>
      <c r="E47" s="275"/>
      <c r="F47" s="275"/>
      <c r="G47" s="275"/>
      <c r="H47" s="275"/>
      <c r="I47" s="275"/>
    </row>
    <row r="48" spans="2:9" ht="14.25" customHeight="1">
      <c r="B48" s="276" t="s">
        <v>86</v>
      </c>
      <c r="C48" s="275"/>
      <c r="D48" s="275"/>
      <c r="E48" s="275"/>
      <c r="F48" s="275"/>
      <c r="G48" s="275"/>
      <c r="H48" s="275"/>
      <c r="I48" s="275"/>
    </row>
    <row r="49" spans="2:9">
      <c r="B49" s="276" t="s">
        <v>87</v>
      </c>
      <c r="C49" s="275"/>
      <c r="D49" s="275"/>
      <c r="E49" s="275"/>
      <c r="F49" s="275"/>
      <c r="G49" s="275"/>
      <c r="H49" s="275"/>
      <c r="I49" s="275"/>
    </row>
    <row r="50" spans="2:9">
      <c r="B50" s="276" t="s">
        <v>88</v>
      </c>
      <c r="C50" s="275"/>
      <c r="D50" s="275"/>
      <c r="E50" s="275"/>
      <c r="F50" s="275"/>
      <c r="G50" s="275"/>
      <c r="H50" s="275"/>
      <c r="I50" s="275"/>
    </row>
    <row r="51" spans="2:9" ht="14.25" thickBot="1">
      <c r="B51" s="276" t="s">
        <v>89</v>
      </c>
      <c r="C51" s="275"/>
      <c r="D51" s="275"/>
      <c r="E51" s="275"/>
      <c r="F51" s="275"/>
      <c r="G51" s="275"/>
      <c r="H51" s="275"/>
      <c r="I51" s="275"/>
    </row>
    <row r="52" spans="2:9">
      <c r="B52" s="801">
        <f>'様式A-1-6'!B52</f>
        <v>0</v>
      </c>
      <c r="C52" s="802"/>
      <c r="D52" s="802"/>
      <c r="E52" s="802"/>
      <c r="F52" s="802"/>
      <c r="G52" s="802"/>
      <c r="H52" s="802"/>
      <c r="I52" s="803"/>
    </row>
    <row r="53" spans="2:9">
      <c r="B53" s="804"/>
      <c r="C53" s="805"/>
      <c r="D53" s="805"/>
      <c r="E53" s="805"/>
      <c r="F53" s="805"/>
      <c r="G53" s="805"/>
      <c r="H53" s="805"/>
      <c r="I53" s="806"/>
    </row>
    <row r="54" spans="2:9">
      <c r="B54" s="804"/>
      <c r="C54" s="805"/>
      <c r="D54" s="805"/>
      <c r="E54" s="805"/>
      <c r="F54" s="805"/>
      <c r="G54" s="805"/>
      <c r="H54" s="805"/>
      <c r="I54" s="806"/>
    </row>
    <row r="55" spans="2:9">
      <c r="B55" s="804"/>
      <c r="C55" s="805"/>
      <c r="D55" s="805"/>
      <c r="E55" s="805"/>
      <c r="F55" s="805"/>
      <c r="G55" s="805"/>
      <c r="H55" s="805"/>
      <c r="I55" s="806"/>
    </row>
    <row r="56" spans="2:9">
      <c r="B56" s="804"/>
      <c r="C56" s="805"/>
      <c r="D56" s="805"/>
      <c r="E56" s="805"/>
      <c r="F56" s="805"/>
      <c r="G56" s="805"/>
      <c r="H56" s="805"/>
      <c r="I56" s="806"/>
    </row>
    <row r="57" spans="2:9">
      <c r="B57" s="804"/>
      <c r="C57" s="805"/>
      <c r="D57" s="805"/>
      <c r="E57" s="805"/>
      <c r="F57" s="805"/>
      <c r="G57" s="805"/>
      <c r="H57" s="805"/>
      <c r="I57" s="806"/>
    </row>
    <row r="58" spans="2:9" ht="14.25" thickBot="1">
      <c r="B58" s="807"/>
      <c r="C58" s="808"/>
      <c r="D58" s="808"/>
      <c r="E58" s="808"/>
      <c r="F58" s="808"/>
      <c r="G58" s="808"/>
      <c r="H58" s="808"/>
      <c r="I58" s="809"/>
    </row>
    <row r="60" spans="2:9" ht="20.100000000000001" customHeight="1">
      <c r="B60" s="810" t="s">
        <v>629</v>
      </c>
      <c r="C60" s="810"/>
      <c r="D60" s="810"/>
      <c r="E60" s="810"/>
      <c r="F60" s="810"/>
      <c r="G60" s="810"/>
      <c r="H60" s="810"/>
      <c r="I60" s="810"/>
    </row>
    <row r="61" spans="2:9" ht="36.6" customHeight="1" thickBot="1">
      <c r="B61" s="810"/>
      <c r="C61" s="810"/>
      <c r="D61" s="810"/>
      <c r="E61" s="810"/>
      <c r="F61" s="810"/>
      <c r="G61" s="810"/>
      <c r="H61" s="810"/>
      <c r="I61" s="810"/>
    </row>
    <row r="62" spans="2:9" ht="14.25" customHeight="1">
      <c r="B62" s="788">
        <f>'様式A-1-6'!B62</f>
        <v>0</v>
      </c>
      <c r="C62" s="789"/>
      <c r="D62" s="789"/>
      <c r="E62" s="789"/>
      <c r="F62" s="789"/>
      <c r="G62" s="789"/>
      <c r="H62" s="789"/>
      <c r="I62" s="790"/>
    </row>
    <row r="63" spans="2:9">
      <c r="B63" s="791"/>
      <c r="C63" s="792"/>
      <c r="D63" s="792"/>
      <c r="E63" s="792"/>
      <c r="F63" s="792"/>
      <c r="G63" s="792"/>
      <c r="H63" s="792"/>
      <c r="I63" s="793"/>
    </row>
    <row r="64" spans="2:9" ht="14.25" thickBot="1">
      <c r="B64" s="794"/>
      <c r="C64" s="795"/>
      <c r="D64" s="795"/>
      <c r="E64" s="795"/>
      <c r="F64" s="795"/>
      <c r="G64" s="795"/>
      <c r="H64" s="795"/>
      <c r="I64" s="796"/>
    </row>
    <row r="65" spans="2:9">
      <c r="B65" s="205"/>
      <c r="C65" s="205"/>
      <c r="D65" s="205"/>
      <c r="E65" s="205"/>
      <c r="F65" s="205"/>
      <c r="G65" s="205"/>
      <c r="H65" s="205"/>
      <c r="I65" s="205"/>
    </row>
  </sheetData>
  <mergeCells count="18">
    <mergeCell ref="B62:I64"/>
    <mergeCell ref="B22:C22"/>
    <mergeCell ref="B23:C23"/>
    <mergeCell ref="B29:I30"/>
    <mergeCell ref="B32:I32"/>
    <mergeCell ref="B33:I35"/>
    <mergeCell ref="B36:I36"/>
    <mergeCell ref="B37:I39"/>
    <mergeCell ref="B40:I40"/>
    <mergeCell ref="B41:I43"/>
    <mergeCell ref="B52:I58"/>
    <mergeCell ref="B60:I61"/>
    <mergeCell ref="B4:C4"/>
    <mergeCell ref="D4:E4"/>
    <mergeCell ref="C12:C14"/>
    <mergeCell ref="B15:B21"/>
    <mergeCell ref="C15:C17"/>
    <mergeCell ref="C18:C21"/>
  </mergeCells>
  <phoneticPr fontId="10"/>
  <printOptions horizontalCentered="1"/>
  <pageMargins left="0.23622047244094491" right="0.23622047244094491" top="0.74803149606299213" bottom="0.74803149606299213" header="0.31496062992125984" footer="0.31496062992125984"/>
  <pageSetup paperSize="9" scale="71" orientation="portrait" r:id="rId1"/>
  <headerFooter>
    <oddHeader>&amp;R開示版・非開示版
※上記いずれかに丸をつけてください</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A1:K82"/>
  <sheetViews>
    <sheetView showGridLines="0" tabSelected="1" view="pageBreakPreview" zoomScale="85" zoomScaleNormal="40" zoomScaleSheetLayoutView="85" workbookViewId="0">
      <selection activeCell="G36" sqref="G36"/>
    </sheetView>
  </sheetViews>
  <sheetFormatPr defaultColWidth="7" defaultRowHeight="10.5"/>
  <cols>
    <col min="1" max="1" width="1.5" style="182" customWidth="1"/>
    <col min="2" max="2" width="7" style="182"/>
    <col min="3" max="3" width="5" style="182" customWidth="1"/>
    <col min="4" max="4" width="22.5" style="182" customWidth="1"/>
    <col min="5" max="5" width="23.125" style="182" customWidth="1"/>
    <col min="6" max="8" width="19.125" style="182" customWidth="1"/>
    <col min="9" max="10" width="14.125" style="182" customWidth="1"/>
    <col min="11" max="11" width="17.75" style="182" customWidth="1"/>
    <col min="12" max="12" width="2.5" style="182" customWidth="1"/>
    <col min="13" max="16384" width="7" style="182"/>
  </cols>
  <sheetData>
    <row r="1" spans="1:11" s="1" customFormat="1" ht="25.5" customHeight="1">
      <c r="A1" s="60"/>
      <c r="B1" s="215" t="str">
        <f>コード!$A$1</f>
        <v>溶融亜鉛めっき鋼帯及び鋼板（海外供給者）</v>
      </c>
    </row>
    <row r="2" spans="1:11" ht="14.25">
      <c r="A2" s="241"/>
      <c r="B2" s="241" t="s">
        <v>92</v>
      </c>
    </row>
    <row r="3" spans="1:11" ht="7.5" customHeight="1" thickBot="1"/>
    <row r="4" spans="1:11" ht="13.5" customHeight="1" thickBot="1">
      <c r="B4" s="771" t="s">
        <v>58</v>
      </c>
      <c r="C4" s="772"/>
      <c r="D4" s="772"/>
      <c r="E4" s="545" t="str">
        <f>IF(様式一覧表!D5="","",様式一覧表!D5)</f>
        <v/>
      </c>
      <c r="F4" s="572"/>
      <c r="G4" s="572"/>
      <c r="H4" s="268"/>
      <c r="I4" s="268"/>
    </row>
    <row r="5" spans="1:11" s="173" customFormat="1" ht="6" customHeight="1"/>
    <row r="6" spans="1:11" ht="13.5">
      <c r="B6" s="207" t="s">
        <v>59</v>
      </c>
      <c r="C6" s="208"/>
      <c r="D6" s="208"/>
      <c r="E6" s="208"/>
      <c r="F6" s="208"/>
      <c r="G6" s="208"/>
    </row>
    <row r="8" spans="1:11" s="173" customFormat="1" ht="13.5">
      <c r="B8" s="173" t="s">
        <v>93</v>
      </c>
      <c r="K8" s="179"/>
    </row>
    <row r="9" spans="1:11" s="173" customFormat="1" ht="13.5">
      <c r="B9" s="206" t="s">
        <v>61</v>
      </c>
      <c r="D9" s="174"/>
      <c r="E9" s="174"/>
      <c r="F9" s="174"/>
      <c r="G9" s="174"/>
      <c r="H9" s="174"/>
      <c r="I9" s="174"/>
      <c r="J9" s="174"/>
    </row>
    <row r="10" spans="1:11" s="173" customFormat="1" ht="13.5">
      <c r="B10" s="654" t="s">
        <v>630</v>
      </c>
      <c r="C10" s="587"/>
      <c r="D10" s="586"/>
      <c r="E10" s="586"/>
      <c r="F10" s="174"/>
      <c r="G10" s="174"/>
      <c r="H10" s="586"/>
      <c r="I10" s="586"/>
      <c r="J10" s="174"/>
    </row>
    <row r="11" spans="1:11" ht="40.5" customHeight="1">
      <c r="B11" s="828"/>
      <c r="C11" s="829"/>
      <c r="D11" s="829"/>
      <c r="E11" s="830"/>
      <c r="F11" s="666" t="s">
        <v>620</v>
      </c>
      <c r="G11" s="665" t="s">
        <v>621</v>
      </c>
      <c r="H11" s="665" t="s">
        <v>91</v>
      </c>
    </row>
    <row r="12" spans="1:11" ht="15.6" customHeight="1">
      <c r="B12" s="837" t="s">
        <v>616</v>
      </c>
      <c r="C12" s="838" t="s">
        <v>94</v>
      </c>
      <c r="D12" s="839"/>
      <c r="E12" s="184" t="s">
        <v>95</v>
      </c>
      <c r="F12" s="494"/>
      <c r="G12" s="494"/>
      <c r="H12" s="494"/>
    </row>
    <row r="13" spans="1:11" ht="15.6" customHeight="1">
      <c r="B13" s="837"/>
      <c r="C13" s="814" t="s">
        <v>96</v>
      </c>
      <c r="D13" s="816"/>
      <c r="E13" s="183" t="s">
        <v>97</v>
      </c>
      <c r="F13" s="495"/>
      <c r="G13" s="495"/>
      <c r="H13" s="495"/>
    </row>
    <row r="14" spans="1:11" ht="15.6" customHeight="1">
      <c r="B14" s="837"/>
      <c r="C14" s="667"/>
      <c r="D14" s="668"/>
      <c r="E14" s="189" t="s">
        <v>98</v>
      </c>
      <c r="F14" s="496" t="e">
        <f t="shared" ref="F14:G14" si="0">F13/F12</f>
        <v>#DIV/0!</v>
      </c>
      <c r="G14" s="496" t="e">
        <f t="shared" si="0"/>
        <v>#DIV/0!</v>
      </c>
      <c r="H14" s="496" t="e">
        <f>H13/H12</f>
        <v>#DIV/0!</v>
      </c>
    </row>
    <row r="15" spans="1:11" ht="15.6" customHeight="1">
      <c r="B15" s="837"/>
      <c r="C15" s="669"/>
      <c r="D15" s="823" t="s">
        <v>99</v>
      </c>
      <c r="E15" s="184" t="s">
        <v>100</v>
      </c>
      <c r="F15" s="494"/>
      <c r="G15" s="494"/>
      <c r="H15" s="494"/>
    </row>
    <row r="16" spans="1:11" ht="15.6" customHeight="1">
      <c r="B16" s="837"/>
      <c r="C16" s="669"/>
      <c r="D16" s="824"/>
      <c r="E16" s="183" t="s">
        <v>101</v>
      </c>
      <c r="F16" s="495"/>
      <c r="G16" s="495"/>
      <c r="H16" s="495"/>
    </row>
    <row r="17" spans="2:8" ht="15.6" customHeight="1">
      <c r="B17" s="837"/>
      <c r="C17" s="667"/>
      <c r="D17" s="825"/>
      <c r="E17" s="185" t="s">
        <v>102</v>
      </c>
      <c r="F17" s="497" t="e">
        <f t="shared" ref="F17:G17" si="1">F16/F15</f>
        <v>#DIV/0!</v>
      </c>
      <c r="G17" s="497" t="e">
        <f t="shared" si="1"/>
        <v>#DIV/0!</v>
      </c>
      <c r="H17" s="497" t="e">
        <f t="shared" ref="H17" si="2">H16/H15</f>
        <v>#DIV/0!</v>
      </c>
    </row>
    <row r="18" spans="2:8" ht="15.6" customHeight="1">
      <c r="B18" s="837"/>
      <c r="C18" s="669"/>
      <c r="D18" s="826" t="s">
        <v>103</v>
      </c>
      <c r="E18" s="184" t="s">
        <v>100</v>
      </c>
      <c r="F18" s="494"/>
      <c r="G18" s="494"/>
      <c r="H18" s="494"/>
    </row>
    <row r="19" spans="2:8" ht="15.6" customHeight="1">
      <c r="B19" s="837"/>
      <c r="C19" s="669"/>
      <c r="D19" s="824"/>
      <c r="E19" s="183" t="s">
        <v>101</v>
      </c>
      <c r="F19" s="495"/>
      <c r="G19" s="495"/>
      <c r="H19" s="495"/>
    </row>
    <row r="20" spans="2:8" ht="15.6" customHeight="1">
      <c r="B20" s="837"/>
      <c r="C20" s="670"/>
      <c r="D20" s="827"/>
      <c r="E20" s="185" t="s">
        <v>102</v>
      </c>
      <c r="F20" s="497" t="e">
        <f t="shared" ref="F20:G20" si="3">F19/F18</f>
        <v>#DIV/0!</v>
      </c>
      <c r="G20" s="497" t="e">
        <f t="shared" si="3"/>
        <v>#DIV/0!</v>
      </c>
      <c r="H20" s="497" t="e">
        <f t="shared" ref="H20" si="4">H19/H18</f>
        <v>#DIV/0!</v>
      </c>
    </row>
    <row r="21" spans="2:8" ht="15.6" customHeight="1">
      <c r="B21" s="837"/>
      <c r="C21" s="838" t="s">
        <v>104</v>
      </c>
      <c r="D21" s="839"/>
      <c r="E21" s="184" t="s">
        <v>100</v>
      </c>
      <c r="F21" s="494"/>
      <c r="G21" s="494"/>
      <c r="H21" s="494"/>
    </row>
    <row r="22" spans="2:8" ht="15.6" customHeight="1">
      <c r="B22" s="837"/>
      <c r="C22" s="814" t="s">
        <v>105</v>
      </c>
      <c r="D22" s="816"/>
      <c r="E22" s="183" t="s">
        <v>101</v>
      </c>
      <c r="F22" s="495"/>
      <c r="G22" s="495"/>
      <c r="H22" s="495"/>
    </row>
    <row r="23" spans="2:8" ht="15.6" customHeight="1">
      <c r="B23" s="837"/>
      <c r="C23" s="667"/>
      <c r="D23" s="668"/>
      <c r="E23" s="185" t="s">
        <v>102</v>
      </c>
      <c r="F23" s="497" t="e">
        <f t="shared" ref="F23:G23" si="5">F22/F21</f>
        <v>#DIV/0!</v>
      </c>
      <c r="G23" s="497" t="e">
        <f t="shared" si="5"/>
        <v>#DIV/0!</v>
      </c>
      <c r="H23" s="497" t="e">
        <f t="shared" ref="H23" si="6">H22/H21</f>
        <v>#DIV/0!</v>
      </c>
    </row>
    <row r="24" spans="2:8" ht="15.6" customHeight="1">
      <c r="B24" s="837"/>
      <c r="C24" s="669"/>
      <c r="D24" s="823" t="s">
        <v>106</v>
      </c>
      <c r="E24" s="184" t="s">
        <v>100</v>
      </c>
      <c r="F24" s="494"/>
      <c r="G24" s="494"/>
      <c r="H24" s="494"/>
    </row>
    <row r="25" spans="2:8" ht="15.6" customHeight="1">
      <c r="B25" s="837"/>
      <c r="C25" s="669"/>
      <c r="D25" s="824"/>
      <c r="E25" s="183" t="s">
        <v>101</v>
      </c>
      <c r="F25" s="495"/>
      <c r="G25" s="495"/>
      <c r="H25" s="495"/>
    </row>
    <row r="26" spans="2:8" ht="15.6" customHeight="1">
      <c r="B26" s="837"/>
      <c r="C26" s="667"/>
      <c r="D26" s="825"/>
      <c r="E26" s="185" t="s">
        <v>102</v>
      </c>
      <c r="F26" s="497" t="e">
        <f t="shared" ref="F26:G26" si="7">F25/F24</f>
        <v>#DIV/0!</v>
      </c>
      <c r="G26" s="497" t="e">
        <f t="shared" si="7"/>
        <v>#DIV/0!</v>
      </c>
      <c r="H26" s="497" t="e">
        <f t="shared" ref="H26" si="8">H25/H24</f>
        <v>#DIV/0!</v>
      </c>
    </row>
    <row r="27" spans="2:8" ht="15.6" customHeight="1">
      <c r="B27" s="837"/>
      <c r="C27" s="669"/>
      <c r="D27" s="826" t="s">
        <v>103</v>
      </c>
      <c r="E27" s="184" t="s">
        <v>100</v>
      </c>
      <c r="F27" s="494"/>
      <c r="G27" s="494"/>
      <c r="H27" s="494"/>
    </row>
    <row r="28" spans="2:8" ht="15.6" customHeight="1">
      <c r="B28" s="837"/>
      <c r="C28" s="669"/>
      <c r="D28" s="824"/>
      <c r="E28" s="183" t="s">
        <v>101</v>
      </c>
      <c r="F28" s="495"/>
      <c r="G28" s="495"/>
      <c r="H28" s="495"/>
    </row>
    <row r="29" spans="2:8" ht="15.6" customHeight="1">
      <c r="B29" s="837"/>
      <c r="C29" s="670"/>
      <c r="D29" s="827"/>
      <c r="E29" s="185" t="s">
        <v>102</v>
      </c>
      <c r="F29" s="497" t="e">
        <f t="shared" ref="F29:G29" si="9">F28/F27</f>
        <v>#DIV/0!</v>
      </c>
      <c r="G29" s="497" t="e">
        <f t="shared" si="9"/>
        <v>#DIV/0!</v>
      </c>
      <c r="H29" s="497" t="e">
        <f t="shared" ref="H29" si="10">H28/H27</f>
        <v>#DIV/0!</v>
      </c>
    </row>
    <row r="30" spans="2:8" ht="15.6" customHeight="1">
      <c r="B30" s="837"/>
      <c r="C30" s="838" t="s">
        <v>107</v>
      </c>
      <c r="D30" s="839"/>
      <c r="E30" s="184" t="s">
        <v>100</v>
      </c>
      <c r="F30" s="494"/>
      <c r="G30" s="494"/>
      <c r="H30" s="494"/>
    </row>
    <row r="31" spans="2:8" ht="15.6" customHeight="1">
      <c r="B31" s="837"/>
      <c r="C31" s="840"/>
      <c r="D31" s="841"/>
      <c r="E31" s="183" t="s">
        <v>101</v>
      </c>
      <c r="F31" s="495"/>
      <c r="G31" s="495"/>
      <c r="H31" s="495"/>
    </row>
    <row r="32" spans="2:8" ht="15.6" customHeight="1">
      <c r="B32" s="837"/>
      <c r="C32" s="667"/>
      <c r="D32" s="668"/>
      <c r="E32" s="185" t="s">
        <v>102</v>
      </c>
      <c r="F32" s="497" t="e">
        <f t="shared" ref="F32:G32" si="11">F31/F30</f>
        <v>#DIV/0!</v>
      </c>
      <c r="G32" s="497" t="e">
        <f t="shared" si="11"/>
        <v>#DIV/0!</v>
      </c>
      <c r="H32" s="497" t="e">
        <f t="shared" ref="H32" si="12">H31/H30</f>
        <v>#DIV/0!</v>
      </c>
    </row>
    <row r="33" spans="2:11" ht="15.6" customHeight="1">
      <c r="B33" s="837"/>
      <c r="C33" s="669"/>
      <c r="D33" s="823" t="s">
        <v>106</v>
      </c>
      <c r="E33" s="184" t="s">
        <v>100</v>
      </c>
      <c r="F33" s="494"/>
      <c r="G33" s="494"/>
      <c r="H33" s="494"/>
    </row>
    <row r="34" spans="2:11" ht="15.6" customHeight="1">
      <c r="B34" s="837"/>
      <c r="C34" s="669"/>
      <c r="D34" s="824"/>
      <c r="E34" s="183" t="s">
        <v>101</v>
      </c>
      <c r="F34" s="495"/>
      <c r="G34" s="495"/>
      <c r="H34" s="495"/>
    </row>
    <row r="35" spans="2:11" ht="15.6" customHeight="1">
      <c r="B35" s="837"/>
      <c r="C35" s="667"/>
      <c r="D35" s="825"/>
      <c r="E35" s="185" t="s">
        <v>102</v>
      </c>
      <c r="F35" s="497" t="e">
        <f t="shared" ref="F35:G35" si="13">F34/F33</f>
        <v>#DIV/0!</v>
      </c>
      <c r="G35" s="497" t="e">
        <f t="shared" si="13"/>
        <v>#DIV/0!</v>
      </c>
      <c r="H35" s="497" t="e">
        <f t="shared" ref="H35" si="14">H34/H33</f>
        <v>#DIV/0!</v>
      </c>
    </row>
    <row r="36" spans="2:11" ht="15.6" customHeight="1">
      <c r="B36" s="837"/>
      <c r="C36" s="669"/>
      <c r="D36" s="826" t="s">
        <v>103</v>
      </c>
      <c r="E36" s="184" t="s">
        <v>100</v>
      </c>
      <c r="F36" s="494"/>
      <c r="G36" s="494"/>
      <c r="H36" s="494"/>
    </row>
    <row r="37" spans="2:11" ht="15.6" customHeight="1">
      <c r="B37" s="837"/>
      <c r="C37" s="669"/>
      <c r="D37" s="824"/>
      <c r="E37" s="183" t="s">
        <v>101</v>
      </c>
      <c r="F37" s="495"/>
      <c r="G37" s="495"/>
      <c r="H37" s="495"/>
    </row>
    <row r="38" spans="2:11" ht="15.6" customHeight="1">
      <c r="B38" s="837"/>
      <c r="C38" s="667"/>
      <c r="D38" s="824"/>
      <c r="E38" s="185" t="s">
        <v>102</v>
      </c>
      <c r="F38" s="497" t="e">
        <f t="shared" ref="F38:G38" si="15">F37/F36</f>
        <v>#DIV/0!</v>
      </c>
      <c r="G38" s="497" t="e">
        <f t="shared" si="15"/>
        <v>#DIV/0!</v>
      </c>
      <c r="H38" s="497" t="e">
        <f t="shared" ref="H38" si="16">H37/H36</f>
        <v>#DIV/0!</v>
      </c>
    </row>
    <row r="39" spans="2:11" ht="15.6" customHeight="1">
      <c r="B39" s="811" t="s">
        <v>632</v>
      </c>
      <c r="C39" s="812"/>
      <c r="D39" s="813"/>
      <c r="E39" s="184" t="s">
        <v>100</v>
      </c>
      <c r="F39" s="494"/>
      <c r="G39" s="494"/>
      <c r="H39" s="494"/>
    </row>
    <row r="40" spans="2:11" ht="15.6" customHeight="1">
      <c r="B40" s="814"/>
      <c r="C40" s="815"/>
      <c r="D40" s="816"/>
      <c r="E40" s="183" t="s">
        <v>101</v>
      </c>
      <c r="F40" s="495"/>
      <c r="G40" s="495"/>
      <c r="H40" s="495"/>
    </row>
    <row r="41" spans="2:11" ht="15.6" customHeight="1">
      <c r="B41" s="817"/>
      <c r="C41" s="818"/>
      <c r="D41" s="819"/>
      <c r="E41" s="185" t="s">
        <v>102</v>
      </c>
      <c r="F41" s="497" t="e">
        <f t="shared" ref="F41:G41" si="17">F40/F39</f>
        <v>#DIV/0!</v>
      </c>
      <c r="G41" s="497" t="e">
        <f t="shared" si="17"/>
        <v>#DIV/0!</v>
      </c>
      <c r="H41" s="497" t="e">
        <f t="shared" ref="H41" si="18">H40/H39</f>
        <v>#DIV/0!</v>
      </c>
    </row>
    <row r="42" spans="2:11" ht="15.6" customHeight="1">
      <c r="B42" s="817" t="s">
        <v>633</v>
      </c>
      <c r="C42" s="818"/>
      <c r="D42" s="819"/>
      <c r="E42" s="271" t="s">
        <v>101</v>
      </c>
      <c r="F42" s="498"/>
      <c r="G42" s="498"/>
      <c r="H42" s="498"/>
    </row>
    <row r="43" spans="2:11" ht="15.6" customHeight="1">
      <c r="B43" s="820" t="s">
        <v>108</v>
      </c>
      <c r="C43" s="821"/>
      <c r="D43" s="822"/>
      <c r="E43" s="270" t="s">
        <v>101</v>
      </c>
      <c r="F43" s="498"/>
      <c r="G43" s="498"/>
      <c r="H43" s="498"/>
      <c r="I43" s="282"/>
    </row>
    <row r="44" spans="2:11" ht="31.5" customHeight="1">
      <c r="B44" s="834" t="s">
        <v>109</v>
      </c>
      <c r="C44" s="834"/>
      <c r="D44" s="834"/>
      <c r="E44" s="834"/>
      <c r="F44" s="835"/>
      <c r="G44" s="835"/>
      <c r="H44" s="836"/>
      <c r="I44" s="836"/>
      <c r="J44" s="836"/>
      <c r="K44" s="836"/>
    </row>
    <row r="45" spans="2:11" ht="12.75">
      <c r="B45" s="842"/>
      <c r="C45" s="842"/>
      <c r="D45" s="842"/>
      <c r="E45" s="842"/>
      <c r="F45" s="842"/>
      <c r="G45" s="842"/>
      <c r="H45" s="842"/>
      <c r="I45" s="842"/>
      <c r="J45" s="842"/>
      <c r="K45" s="842"/>
    </row>
    <row r="46" spans="2:11" ht="12.75">
      <c r="B46" s="842"/>
      <c r="C46" s="842"/>
      <c r="D46" s="842"/>
      <c r="E46" s="842"/>
      <c r="F46" s="842"/>
      <c r="G46" s="842"/>
      <c r="H46" s="842"/>
      <c r="I46" s="842"/>
      <c r="J46" s="842"/>
      <c r="K46" s="842"/>
    </row>
    <row r="47" spans="2:11" ht="48" customHeight="1">
      <c r="B47" s="848" t="s">
        <v>616</v>
      </c>
      <c r="C47" s="852" t="s">
        <v>110</v>
      </c>
      <c r="D47" s="853"/>
      <c r="E47" s="854"/>
      <c r="F47" s="666" t="s">
        <v>622</v>
      </c>
      <c r="G47" s="665" t="s">
        <v>621</v>
      </c>
      <c r="H47" s="665" t="s">
        <v>91</v>
      </c>
    </row>
    <row r="48" spans="2:11" ht="14.65" customHeight="1">
      <c r="B48" s="837"/>
      <c r="C48" s="186">
        <v>1</v>
      </c>
      <c r="D48" s="831" t="s">
        <v>111</v>
      </c>
      <c r="E48" s="184" t="s">
        <v>100</v>
      </c>
      <c r="F48" s="494"/>
      <c r="G48" s="494"/>
      <c r="H48" s="494"/>
    </row>
    <row r="49" spans="2:8" ht="14.65" customHeight="1">
      <c r="B49" s="837"/>
      <c r="C49" s="186"/>
      <c r="D49" s="832"/>
      <c r="E49" s="183" t="s">
        <v>101</v>
      </c>
      <c r="F49" s="495"/>
      <c r="G49" s="495"/>
      <c r="H49" s="495"/>
    </row>
    <row r="50" spans="2:8" ht="14.65" customHeight="1">
      <c r="B50" s="837"/>
      <c r="C50" s="186"/>
      <c r="D50" s="833"/>
      <c r="E50" s="185" t="s">
        <v>102</v>
      </c>
      <c r="F50" s="497" t="e">
        <f t="shared" ref="F50:G50" si="19">F49/F48</f>
        <v>#DIV/0!</v>
      </c>
      <c r="G50" s="497" t="e">
        <f t="shared" si="19"/>
        <v>#DIV/0!</v>
      </c>
      <c r="H50" s="497" t="e">
        <f t="shared" ref="H50" si="20">H49/H48</f>
        <v>#DIV/0!</v>
      </c>
    </row>
    <row r="51" spans="2:8" ht="14.65" customHeight="1">
      <c r="B51" s="837"/>
      <c r="C51" s="186">
        <v>2</v>
      </c>
      <c r="D51" s="831" t="s">
        <v>112</v>
      </c>
      <c r="E51" s="184" t="s">
        <v>100</v>
      </c>
      <c r="F51" s="494"/>
      <c r="G51" s="494"/>
      <c r="H51" s="494"/>
    </row>
    <row r="52" spans="2:8" ht="14.65" customHeight="1">
      <c r="B52" s="837"/>
      <c r="C52" s="186"/>
      <c r="D52" s="832"/>
      <c r="E52" s="183" t="s">
        <v>101</v>
      </c>
      <c r="F52" s="495"/>
      <c r="G52" s="495"/>
      <c r="H52" s="495"/>
    </row>
    <row r="53" spans="2:8" ht="14.65" customHeight="1">
      <c r="B53" s="837"/>
      <c r="C53" s="186"/>
      <c r="D53" s="833"/>
      <c r="E53" s="185" t="s">
        <v>102</v>
      </c>
      <c r="F53" s="497" t="e">
        <f t="shared" ref="F53:G53" si="21">F52/F51</f>
        <v>#DIV/0!</v>
      </c>
      <c r="G53" s="497" t="e">
        <f t="shared" si="21"/>
        <v>#DIV/0!</v>
      </c>
      <c r="H53" s="497" t="e">
        <f t="shared" ref="H53" si="22">H52/H51</f>
        <v>#DIV/0!</v>
      </c>
    </row>
    <row r="54" spans="2:8" ht="14.65" customHeight="1">
      <c r="B54" s="837"/>
      <c r="C54" s="187">
        <v>3</v>
      </c>
      <c r="D54" s="831" t="s">
        <v>113</v>
      </c>
      <c r="E54" s="184" t="s">
        <v>100</v>
      </c>
      <c r="F54" s="494"/>
      <c r="G54" s="494"/>
      <c r="H54" s="494"/>
    </row>
    <row r="55" spans="2:8" ht="14.65" customHeight="1">
      <c r="B55" s="837"/>
      <c r="C55" s="187"/>
      <c r="D55" s="832"/>
      <c r="E55" s="183" t="s">
        <v>101</v>
      </c>
      <c r="F55" s="495"/>
      <c r="G55" s="495"/>
      <c r="H55" s="495"/>
    </row>
    <row r="56" spans="2:8" ht="14.65" customHeight="1">
      <c r="B56" s="837"/>
      <c r="C56" s="187"/>
      <c r="D56" s="833"/>
      <c r="E56" s="185" t="s">
        <v>102</v>
      </c>
      <c r="F56" s="497" t="e">
        <f t="shared" ref="F56:G56" si="23">F55/F54</f>
        <v>#DIV/0!</v>
      </c>
      <c r="G56" s="497" t="e">
        <f t="shared" si="23"/>
        <v>#DIV/0!</v>
      </c>
      <c r="H56" s="497" t="e">
        <f t="shared" ref="H56" si="24">H55/H54</f>
        <v>#DIV/0!</v>
      </c>
    </row>
    <row r="57" spans="2:8" ht="14.65" customHeight="1">
      <c r="B57" s="837"/>
      <c r="C57" s="186">
        <v>4</v>
      </c>
      <c r="D57" s="831" t="s">
        <v>114</v>
      </c>
      <c r="E57" s="184" t="s">
        <v>100</v>
      </c>
      <c r="F57" s="494"/>
      <c r="G57" s="494"/>
      <c r="H57" s="494"/>
    </row>
    <row r="58" spans="2:8" ht="14.65" customHeight="1">
      <c r="B58" s="837"/>
      <c r="C58" s="186"/>
      <c r="D58" s="832"/>
      <c r="E58" s="183" t="s">
        <v>101</v>
      </c>
      <c r="F58" s="495"/>
      <c r="G58" s="495"/>
      <c r="H58" s="495"/>
    </row>
    <row r="59" spans="2:8" ht="14.65" customHeight="1">
      <c r="B59" s="837"/>
      <c r="C59" s="186"/>
      <c r="D59" s="833"/>
      <c r="E59" s="185" t="s">
        <v>102</v>
      </c>
      <c r="F59" s="497" t="e">
        <f t="shared" ref="F59:G59" si="25">F58/F57</f>
        <v>#DIV/0!</v>
      </c>
      <c r="G59" s="497" t="e">
        <f t="shared" si="25"/>
        <v>#DIV/0!</v>
      </c>
      <c r="H59" s="497" t="e">
        <f t="shared" ref="H59" si="26">H58/H57</f>
        <v>#DIV/0!</v>
      </c>
    </row>
    <row r="60" spans="2:8" ht="14.65" customHeight="1">
      <c r="B60" s="837"/>
      <c r="C60" s="186">
        <v>5</v>
      </c>
      <c r="D60" s="831" t="s">
        <v>115</v>
      </c>
      <c r="E60" s="184" t="s">
        <v>100</v>
      </c>
      <c r="F60" s="494"/>
      <c r="G60" s="494"/>
      <c r="H60" s="494"/>
    </row>
    <row r="61" spans="2:8" ht="14.65" customHeight="1">
      <c r="B61" s="837"/>
      <c r="C61" s="186"/>
      <c r="D61" s="832"/>
      <c r="E61" s="183" t="s">
        <v>101</v>
      </c>
      <c r="F61" s="495"/>
      <c r="G61" s="495"/>
      <c r="H61" s="495"/>
    </row>
    <row r="62" spans="2:8" ht="14.65" customHeight="1">
      <c r="B62" s="837"/>
      <c r="C62" s="186"/>
      <c r="D62" s="832"/>
      <c r="E62" s="188" t="s">
        <v>102</v>
      </c>
      <c r="F62" s="496" t="e">
        <f t="shared" ref="F62:G62" si="27">F61/F60</f>
        <v>#DIV/0!</v>
      </c>
      <c r="G62" s="496" t="e">
        <f t="shared" si="27"/>
        <v>#DIV/0!</v>
      </c>
      <c r="H62" s="496" t="e">
        <f t="shared" ref="H62" si="28">H61/H60</f>
        <v>#DIV/0!</v>
      </c>
    </row>
    <row r="63" spans="2:8" ht="14.65" customHeight="1">
      <c r="B63" s="837"/>
      <c r="C63" s="186"/>
      <c r="D63" s="831" t="s">
        <v>116</v>
      </c>
      <c r="E63" s="184" t="s">
        <v>100</v>
      </c>
      <c r="F63" s="494"/>
      <c r="G63" s="494"/>
      <c r="H63" s="494"/>
    </row>
    <row r="64" spans="2:8" ht="14.65" customHeight="1">
      <c r="B64" s="837"/>
      <c r="C64" s="186"/>
      <c r="D64" s="832"/>
      <c r="E64" s="183" t="s">
        <v>101</v>
      </c>
      <c r="F64" s="495"/>
      <c r="G64" s="495"/>
      <c r="H64" s="495"/>
    </row>
    <row r="65" spans="2:11" ht="14.65" customHeight="1">
      <c r="B65" s="849"/>
      <c r="C65" s="201"/>
      <c r="D65" s="850"/>
      <c r="E65" s="185" t="s">
        <v>102</v>
      </c>
      <c r="F65" s="497" t="e">
        <f t="shared" ref="F65:G65" si="29">F64/F63</f>
        <v>#DIV/0!</v>
      </c>
      <c r="G65" s="497" t="e">
        <f t="shared" si="29"/>
        <v>#DIV/0!</v>
      </c>
      <c r="H65" s="497" t="e">
        <f t="shared" ref="H65" si="30">H64/H63</f>
        <v>#DIV/0!</v>
      </c>
    </row>
    <row r="67" spans="2:11" ht="11.25" customHeight="1">
      <c r="B67" s="202" t="s">
        <v>117</v>
      </c>
      <c r="C67" s="203"/>
      <c r="D67" s="203"/>
      <c r="E67" s="203"/>
      <c r="F67" s="571"/>
      <c r="G67" s="571"/>
      <c r="H67" s="203"/>
      <c r="I67" s="203"/>
      <c r="J67" s="203"/>
      <c r="K67" s="203"/>
    </row>
    <row r="68" spans="2:11" ht="55.5" customHeight="1">
      <c r="B68" s="851" t="s">
        <v>636</v>
      </c>
      <c r="C68" s="851"/>
      <c r="D68" s="851"/>
      <c r="E68" s="851"/>
      <c r="F68" s="851"/>
      <c r="G68" s="851"/>
      <c r="H68" s="851"/>
      <c r="I68" s="851"/>
      <c r="J68" s="851"/>
      <c r="K68" s="851"/>
    </row>
    <row r="69" spans="2:11" ht="11.25" customHeight="1">
      <c r="B69" s="204" t="s">
        <v>118</v>
      </c>
      <c r="C69" s="203"/>
      <c r="D69" s="203"/>
      <c r="E69" s="203"/>
      <c r="F69" s="571"/>
      <c r="G69" s="571"/>
      <c r="H69" s="203"/>
      <c r="I69" s="203"/>
      <c r="J69" s="203"/>
      <c r="K69" s="203"/>
    </row>
    <row r="70" spans="2:11" ht="11.25" customHeight="1" thickBot="1">
      <c r="B70" s="204"/>
      <c r="C70" s="203"/>
      <c r="D70" s="203"/>
      <c r="E70" s="203"/>
      <c r="F70" s="571"/>
      <c r="G70" s="571"/>
      <c r="H70" s="203"/>
      <c r="I70" s="203"/>
      <c r="J70" s="203"/>
      <c r="K70" s="203"/>
    </row>
    <row r="71" spans="2:11" ht="13.5" customHeight="1">
      <c r="B71" s="746" t="s">
        <v>119</v>
      </c>
      <c r="C71" s="843"/>
      <c r="D71" s="843"/>
      <c r="E71" s="843"/>
      <c r="F71" s="843"/>
      <c r="G71" s="843"/>
      <c r="H71" s="843"/>
      <c r="I71" s="843"/>
      <c r="J71" s="843"/>
      <c r="K71" s="843"/>
    </row>
    <row r="72" spans="2:11" ht="13.5" customHeight="1">
      <c r="B72" s="844"/>
      <c r="C72" s="845"/>
      <c r="D72" s="845"/>
      <c r="E72" s="845"/>
      <c r="F72" s="845"/>
      <c r="G72" s="845"/>
      <c r="H72" s="845"/>
      <c r="I72" s="845"/>
      <c r="J72" s="845"/>
      <c r="K72" s="845"/>
    </row>
    <row r="73" spans="2:11" ht="13.5" customHeight="1" thickBot="1">
      <c r="B73" s="846"/>
      <c r="C73" s="847"/>
      <c r="D73" s="847"/>
      <c r="E73" s="847"/>
      <c r="F73" s="847"/>
      <c r="G73" s="847"/>
      <c r="H73" s="847"/>
      <c r="I73" s="847"/>
      <c r="J73" s="847"/>
      <c r="K73" s="847"/>
    </row>
    <row r="74" spans="2:11" ht="12.75">
      <c r="B74" s="202"/>
      <c r="C74" s="202"/>
      <c r="D74" s="202"/>
      <c r="E74" s="202"/>
      <c r="F74" s="202"/>
      <c r="G74" s="202"/>
      <c r="H74" s="202"/>
      <c r="I74" s="202"/>
      <c r="J74" s="202"/>
      <c r="K74" s="202"/>
    </row>
    <row r="75" spans="2:11" ht="12.75">
      <c r="B75" s="671" t="s">
        <v>634</v>
      </c>
      <c r="C75" s="672"/>
      <c r="D75" s="617"/>
      <c r="E75" s="617"/>
      <c r="F75" s="617"/>
      <c r="G75" s="617"/>
      <c r="H75" s="617"/>
      <c r="I75" s="617"/>
      <c r="J75" s="617"/>
      <c r="K75" s="203"/>
    </row>
    <row r="76" spans="2:11" ht="12.75">
      <c r="B76" s="671" t="s">
        <v>635</v>
      </c>
      <c r="C76" s="672"/>
      <c r="D76" s="617"/>
      <c r="E76" s="617"/>
      <c r="F76" s="617"/>
      <c r="G76" s="617"/>
      <c r="H76" s="617"/>
      <c r="I76" s="617"/>
      <c r="J76" s="617"/>
      <c r="K76" s="203"/>
    </row>
    <row r="77" spans="2:11" ht="13.5" thickBot="1">
      <c r="B77" s="202"/>
      <c r="C77" s="203"/>
      <c r="D77" s="617"/>
      <c r="E77" s="617"/>
      <c r="F77" s="617"/>
      <c r="G77" s="617"/>
      <c r="H77" s="617"/>
      <c r="I77" s="617"/>
      <c r="J77" s="617"/>
      <c r="K77" s="203"/>
    </row>
    <row r="78" spans="2:11">
      <c r="B78" s="746" t="s">
        <v>120</v>
      </c>
      <c r="C78" s="843"/>
      <c r="D78" s="843"/>
      <c r="E78" s="843"/>
      <c r="F78" s="843"/>
      <c r="G78" s="843"/>
      <c r="H78" s="843"/>
      <c r="I78" s="843"/>
      <c r="J78" s="843"/>
      <c r="K78" s="843"/>
    </row>
    <row r="79" spans="2:11">
      <c r="B79" s="844"/>
      <c r="C79" s="845"/>
      <c r="D79" s="845"/>
      <c r="E79" s="845"/>
      <c r="F79" s="845"/>
      <c r="G79" s="845"/>
      <c r="H79" s="845"/>
      <c r="I79" s="845"/>
      <c r="J79" s="845"/>
      <c r="K79" s="845"/>
    </row>
    <row r="80" spans="2:11" ht="11.25" thickBot="1">
      <c r="B80" s="846"/>
      <c r="C80" s="847"/>
      <c r="D80" s="847"/>
      <c r="E80" s="847"/>
      <c r="F80" s="847"/>
      <c r="G80" s="847"/>
      <c r="H80" s="847"/>
      <c r="I80" s="847"/>
      <c r="J80" s="847"/>
      <c r="K80" s="847"/>
    </row>
    <row r="81" spans="2:11" ht="12.75">
      <c r="B81" s="202"/>
      <c r="C81" s="202"/>
      <c r="D81" s="202"/>
      <c r="E81" s="202"/>
      <c r="F81" s="202"/>
      <c r="G81" s="202"/>
      <c r="H81" s="202"/>
      <c r="I81" s="202"/>
      <c r="J81" s="202"/>
      <c r="K81" s="202"/>
    </row>
    <row r="82" spans="2:11" ht="12.75">
      <c r="B82" s="202"/>
      <c r="C82" s="202"/>
      <c r="D82" s="202"/>
      <c r="E82" s="202"/>
      <c r="F82" s="202"/>
      <c r="G82" s="202"/>
      <c r="H82" s="202"/>
      <c r="I82" s="202"/>
      <c r="J82" s="202"/>
      <c r="K82" s="202"/>
    </row>
  </sheetData>
  <mergeCells count="32">
    <mergeCell ref="B46:K46"/>
    <mergeCell ref="B71:K73"/>
    <mergeCell ref="B78:K80"/>
    <mergeCell ref="B47:B65"/>
    <mergeCell ref="D48:D50"/>
    <mergeCell ref="D51:D53"/>
    <mergeCell ref="D63:D65"/>
    <mergeCell ref="D60:D62"/>
    <mergeCell ref="B68:K68"/>
    <mergeCell ref="C47:E47"/>
    <mergeCell ref="D57:D59"/>
    <mergeCell ref="B4:D4"/>
    <mergeCell ref="D54:D56"/>
    <mergeCell ref="D36:D38"/>
    <mergeCell ref="B44:K44"/>
    <mergeCell ref="B42:D42"/>
    <mergeCell ref="B12:B38"/>
    <mergeCell ref="C12:D12"/>
    <mergeCell ref="C13:D13"/>
    <mergeCell ref="C30:D30"/>
    <mergeCell ref="C31:D31"/>
    <mergeCell ref="D15:D17"/>
    <mergeCell ref="D18:D20"/>
    <mergeCell ref="D33:D35"/>
    <mergeCell ref="C21:D21"/>
    <mergeCell ref="C22:D22"/>
    <mergeCell ref="B45:K45"/>
    <mergeCell ref="B39:D41"/>
    <mergeCell ref="B43:D43"/>
    <mergeCell ref="D24:D26"/>
    <mergeCell ref="D27:D29"/>
    <mergeCell ref="B11:E11"/>
  </mergeCells>
  <phoneticPr fontId="10"/>
  <printOptions horizontalCentered="1"/>
  <pageMargins left="0.23622047244094491" right="0.23622047244094491" top="0.74803149606299213" bottom="0.74803149606299213" header="0.31496062992125984" footer="0.31496062992125984"/>
  <pageSetup paperSize="9" scale="62" orientation="portrait" r:id="rId1"/>
  <headerFooter>
    <oddHeader xml:space="preserve">&amp;R&amp;U開示版・非開示版&amp;U
※上記いずれかに丸をつけてください。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9EA663-2E90-4FD1-9984-136760739D95}">
  <sheetPr>
    <tabColor rgb="FF92D050"/>
    <pageSetUpPr fitToPage="1"/>
  </sheetPr>
  <dimension ref="A1:M82"/>
  <sheetViews>
    <sheetView showGridLines="0" view="pageBreakPreview" zoomScale="85" zoomScaleNormal="40" zoomScaleSheetLayoutView="85" workbookViewId="0">
      <selection activeCell="I23" sqref="I23"/>
    </sheetView>
  </sheetViews>
  <sheetFormatPr defaultColWidth="7" defaultRowHeight="10.5"/>
  <cols>
    <col min="1" max="1" width="1.5" style="182" customWidth="1"/>
    <col min="2" max="2" width="7" style="182"/>
    <col min="3" max="3" width="5" style="182" customWidth="1"/>
    <col min="4" max="4" width="22.5" style="182" customWidth="1"/>
    <col min="5" max="5" width="23.125" style="182" bestFit="1" customWidth="1"/>
    <col min="6" max="8" width="21.5" style="182" customWidth="1"/>
    <col min="9" max="10" width="14.125" style="182" customWidth="1"/>
    <col min="11" max="11" width="17.75" style="182" customWidth="1"/>
    <col min="12" max="12" width="2.5" style="182" customWidth="1"/>
    <col min="13" max="16384" width="7" style="182"/>
  </cols>
  <sheetData>
    <row r="1" spans="1:13" s="1" customFormat="1" ht="25.5" customHeight="1">
      <c r="A1" s="60"/>
      <c r="B1" s="215" t="str">
        <f>コード!$A$1</f>
        <v>溶融亜鉛めっき鋼帯及び鋼板（海外供給者）</v>
      </c>
    </row>
    <row r="2" spans="1:13" ht="14.25">
      <c r="A2" s="241"/>
      <c r="B2" s="241" t="s">
        <v>121</v>
      </c>
    </row>
    <row r="3" spans="1:13" ht="7.5" customHeight="1" thickBot="1"/>
    <row r="4" spans="1:13" ht="13.5" customHeight="1" thickBot="1">
      <c r="B4" s="771" t="s">
        <v>58</v>
      </c>
      <c r="C4" s="772"/>
      <c r="D4" s="772"/>
      <c r="E4" s="651" t="str">
        <f>IF(様式一覧表!D5="","",様式一覧表!D5)</f>
        <v/>
      </c>
      <c r="F4" s="661"/>
      <c r="G4" s="661"/>
      <c r="H4" s="268"/>
      <c r="I4" s="268"/>
    </row>
    <row r="5" spans="1:13" s="173" customFormat="1" ht="6" customHeight="1"/>
    <row r="6" spans="1:13" ht="13.5">
      <c r="B6" s="207" t="s">
        <v>59</v>
      </c>
      <c r="C6" s="208"/>
      <c r="D6" s="208"/>
      <c r="E6" s="208"/>
      <c r="F6" s="208"/>
      <c r="G6" s="208"/>
    </row>
    <row r="8" spans="1:13" s="173" customFormat="1" ht="13.5">
      <c r="B8" s="173" t="s">
        <v>93</v>
      </c>
      <c r="K8" s="179"/>
    </row>
    <row r="9" spans="1:13" s="173" customFormat="1" ht="13.5">
      <c r="B9" s="206" t="s">
        <v>61</v>
      </c>
      <c r="D9" s="174"/>
      <c r="E9" s="174"/>
      <c r="F9" s="174"/>
      <c r="G9" s="174"/>
      <c r="H9" s="174"/>
      <c r="I9" s="174"/>
      <c r="J9" s="174"/>
    </row>
    <row r="10" spans="1:13" s="173" customFormat="1" ht="13.5">
      <c r="B10" s="654" t="s">
        <v>630</v>
      </c>
      <c r="C10" s="654"/>
      <c r="D10" s="586"/>
      <c r="E10" s="586"/>
      <c r="F10" s="586"/>
      <c r="G10" s="586"/>
      <c r="H10" s="586"/>
      <c r="I10" s="586"/>
      <c r="J10" s="174"/>
    </row>
    <row r="11" spans="1:13" ht="40.5" customHeight="1">
      <c r="B11" s="828"/>
      <c r="C11" s="829"/>
      <c r="D11" s="829"/>
      <c r="E11" s="830"/>
      <c r="F11" s="666" t="s">
        <v>620</v>
      </c>
      <c r="G11" s="665" t="s">
        <v>621</v>
      </c>
      <c r="H11" s="665" t="s">
        <v>91</v>
      </c>
    </row>
    <row r="12" spans="1:13" ht="15.6" customHeight="1">
      <c r="B12" s="837" t="s">
        <v>574</v>
      </c>
      <c r="C12" s="838" t="s">
        <v>94</v>
      </c>
      <c r="D12" s="839"/>
      <c r="E12" s="184" t="s">
        <v>95</v>
      </c>
      <c r="F12" s="213" t="str">
        <f ca="1">IF('様式A-1-7'!F12="","",IF('様式A-1-7'!F12=0,"-","【"&amp;ROUND(IFERROR(IF(ABS('様式A-1-7'!F12)&gt;=10,IF('様式A-1-7'!F12&gt;=0,'様式A-1-7'!F12*RANDBETWEEN(80,90)*0.01,'様式A-1-7'!F12*RANDBETWEEN(110,120)*0.01),'様式A-1-7'!F12-RANDBETWEEN(1,3)),0),0)&amp;"～"&amp;ROUND(IFERROR(IF(ABS('様式A-1-7'!F12)&gt;=10,IF('様式A-1-7'!F12&gt;=0,'様式A-1-7'!F12*RANDBETWEEN(110,120)*0.01,'様式A-1-7'!F12*RANDBETWEEN(80,90)*0.01),'様式A-1-7'!F12+RANDBETWEEN(1,3)),0),0)&amp;"】"))</f>
        <v/>
      </c>
      <c r="G12" s="213" t="str">
        <f ca="1">IF('様式A-1-7'!G12="","",IF('様式A-1-7'!G12=0,"-","【"&amp;ROUND(IFERROR(IF(ABS('様式A-1-7'!G12)&gt;=10,IF('様式A-1-7'!G12&gt;=0,'様式A-1-7'!G12*RANDBETWEEN(80,90)*0.01,'様式A-1-7'!G12*RANDBETWEEN(110,120)*0.01),'様式A-1-7'!G12-RANDBETWEEN(1,3)),0),0)&amp;"～"&amp;ROUND(IFERROR(IF(ABS('様式A-1-7'!G12)&gt;=10,IF('様式A-1-7'!G12&gt;=0,'様式A-1-7'!G12*RANDBETWEEN(110,120)*0.01,'様式A-1-7'!G12*RANDBETWEEN(80,90)*0.01),'様式A-1-7'!G12+RANDBETWEEN(1,3)),0),0)&amp;"】"))</f>
        <v/>
      </c>
      <c r="H12" s="213" t="str">
        <f ca="1">IF('様式A-1-7'!H12="","",IF('様式A-1-7'!H12=0,"-","【"&amp;ROUND(IFERROR(IF(ABS('様式A-1-7'!H12)&gt;=10,IF('様式A-1-7'!H12&gt;=0,'様式A-1-7'!H12*RANDBETWEEN(80,90)*0.01,'様式A-1-7'!H12*RANDBETWEEN(110,120)*0.01),'様式A-1-7'!H12-RANDBETWEEN(1,3)),0),0)&amp;"～"&amp;ROUND(IFERROR(IF(ABS('様式A-1-7'!H12)&gt;=10,IF('様式A-1-7'!H12&gt;=0,'様式A-1-7'!H12*RANDBETWEEN(110,120)*0.01,'様式A-1-7'!H12*RANDBETWEEN(80,90)*0.01),'様式A-1-7'!H12+RANDBETWEEN(1,3)),0),0)&amp;"】"))</f>
        <v/>
      </c>
      <c r="M12" s="532" t="str">
        <f ca="1">IF(OR(ISERROR(#REF!),ISERROR(H12)),"👈エラー表示されたときは開示版説明を参照","")</f>
        <v>👈エラー表示されたときは開示版説明を参照</v>
      </c>
    </row>
    <row r="13" spans="1:13" ht="15.6" customHeight="1">
      <c r="B13" s="837"/>
      <c r="C13" s="814" t="s">
        <v>96</v>
      </c>
      <c r="D13" s="816"/>
      <c r="E13" s="183" t="s">
        <v>97</v>
      </c>
      <c r="F13" s="213" t="str">
        <f ca="1">IF('様式A-1-7'!F13="","",IF('様式A-1-7'!F13=0,"-","【"&amp;ROUND(IFERROR(IF(ABS('様式A-1-7'!F13)&gt;=10,IF('様式A-1-7'!F13&gt;=0,'様式A-1-7'!F13*RANDBETWEEN(80,90)*0.01,'様式A-1-7'!F13*RANDBETWEEN(110,120)*0.01),'様式A-1-7'!F13-RANDBETWEEN(1,3)),0),0)&amp;"～"&amp;ROUND(IFERROR(IF(ABS('様式A-1-7'!F13)&gt;=10,IF('様式A-1-7'!F13&gt;=0,'様式A-1-7'!F13*RANDBETWEEN(110,120)*0.01,'様式A-1-7'!F13*RANDBETWEEN(80,90)*0.01),'様式A-1-7'!F13+RANDBETWEEN(1,3)),0),0)&amp;"】"))</f>
        <v/>
      </c>
      <c r="G13" s="213" t="str">
        <f ca="1">IF('様式A-1-7'!G13="","",IF('様式A-1-7'!G13=0,"-","【"&amp;ROUND(IFERROR(IF(ABS('様式A-1-7'!G13)&gt;=10,IF('様式A-1-7'!G13&gt;=0,'様式A-1-7'!G13*RANDBETWEEN(80,90)*0.01,'様式A-1-7'!G13*RANDBETWEEN(110,120)*0.01),'様式A-1-7'!G13-RANDBETWEEN(1,3)),0),0)&amp;"～"&amp;ROUND(IFERROR(IF(ABS('様式A-1-7'!G13)&gt;=10,IF('様式A-1-7'!G13&gt;=0,'様式A-1-7'!G13*RANDBETWEEN(110,120)*0.01,'様式A-1-7'!G13*RANDBETWEEN(80,90)*0.01),'様式A-1-7'!G13+RANDBETWEEN(1,3)),0),0)&amp;"】"))</f>
        <v/>
      </c>
      <c r="H13" s="213" t="str">
        <f ca="1">IF('様式A-1-7'!H13="","",IF('様式A-1-7'!H13=0,"-","【"&amp;ROUND(IFERROR(IF(ABS('様式A-1-7'!H13)&gt;=10,IF('様式A-1-7'!H13&gt;=0,'様式A-1-7'!H13*RANDBETWEEN(80,90)*0.01,'様式A-1-7'!H13*RANDBETWEEN(110,120)*0.01),'様式A-1-7'!H13-RANDBETWEEN(1,3)),0),0)&amp;"～"&amp;ROUND(IFERROR(IF(ABS('様式A-1-7'!H13)&gt;=10,IF('様式A-1-7'!H13&gt;=0,'様式A-1-7'!H13*RANDBETWEEN(110,120)*0.01,'様式A-1-7'!H13*RANDBETWEEN(80,90)*0.01),'様式A-1-7'!H13+RANDBETWEEN(1,3)),0),0)&amp;"】"))</f>
        <v/>
      </c>
      <c r="M13" s="532" t="str">
        <f ca="1">IF(OR(ISERROR(#REF!),ISERROR(H13)),"👈エラー表示されたときは開示版説明を参照","")</f>
        <v>👈エラー表示されたときは開示版説明を参照</v>
      </c>
    </row>
    <row r="14" spans="1:13" ht="15.6" customHeight="1">
      <c r="B14" s="837"/>
      <c r="C14" s="667"/>
      <c r="D14" s="668"/>
      <c r="E14" s="189" t="s">
        <v>98</v>
      </c>
      <c r="F14" s="290" t="e">
        <f ca="1">IF('様式A-1-7'!F14="","",IF('様式A-1-7'!F14=0,"-","【"&amp;ROUND(IFERROR(IF(ABS('様式A-1-7'!F14)&gt;=10,IF('様式A-1-7'!F14&gt;=0,'様式A-1-7'!F14*RANDBETWEEN(80,90)*0.01,'様式A-1-7'!F14*RANDBETWEEN(110,120)*0.01),'様式A-1-7'!F14-RANDBETWEEN(1,3)),0),0)&amp;"～"&amp;ROUND(IFERROR(IF(ABS('様式A-1-7'!F14)&gt;=10,IF('様式A-1-7'!F14&gt;=0,'様式A-1-7'!F14*RANDBETWEEN(110,120)*0.01,'様式A-1-7'!F14*RANDBETWEEN(80,90)*0.01),'様式A-1-7'!F14+RANDBETWEEN(1,3)),0),0)&amp;"】"))</f>
        <v>#DIV/0!</v>
      </c>
      <c r="G14" s="290" t="e">
        <f ca="1">IF('様式A-1-7'!G14="","",IF('様式A-1-7'!G14=0,"-","【"&amp;ROUND(IFERROR(IF(ABS('様式A-1-7'!G14)&gt;=10,IF('様式A-1-7'!G14&gt;=0,'様式A-1-7'!G14*RANDBETWEEN(80,90)*0.01,'様式A-1-7'!G14*RANDBETWEEN(110,120)*0.01),'様式A-1-7'!G14-RANDBETWEEN(1,3)),0),0)&amp;"～"&amp;ROUND(IFERROR(IF(ABS('様式A-1-7'!G14)&gt;=10,IF('様式A-1-7'!G14&gt;=0,'様式A-1-7'!G14*RANDBETWEEN(110,120)*0.01,'様式A-1-7'!G14*RANDBETWEEN(80,90)*0.01),'様式A-1-7'!G14+RANDBETWEEN(1,3)),0),0)&amp;"】"))</f>
        <v>#DIV/0!</v>
      </c>
      <c r="H14" s="290" t="e">
        <f ca="1">IF('様式A-1-7'!H14="","",IF('様式A-1-7'!H14=0,"-","【"&amp;ROUND(IFERROR(IF(ABS('様式A-1-7'!H14)&gt;=10,IF('様式A-1-7'!H14&gt;=0,'様式A-1-7'!H14*RANDBETWEEN(80,90)*0.01,'様式A-1-7'!H14*RANDBETWEEN(110,120)*0.01),'様式A-1-7'!H14-RANDBETWEEN(1,3)),0),0)&amp;"～"&amp;ROUND(IFERROR(IF(ABS('様式A-1-7'!H14)&gt;=10,IF('様式A-1-7'!H14&gt;=0,'様式A-1-7'!H14*RANDBETWEEN(110,120)*0.01,'様式A-1-7'!H14*RANDBETWEEN(80,90)*0.01),'様式A-1-7'!H14+RANDBETWEEN(1,3)),0),0)&amp;"】"))</f>
        <v>#DIV/0!</v>
      </c>
    </row>
    <row r="15" spans="1:13" ht="15.6" customHeight="1">
      <c r="B15" s="837"/>
      <c r="C15" s="669"/>
      <c r="D15" s="823" t="s">
        <v>99</v>
      </c>
      <c r="E15" s="184" t="s">
        <v>100</v>
      </c>
      <c r="F15" s="213" t="str">
        <f ca="1">IF('様式A-1-7'!F15="","",IF('様式A-1-7'!F15=0,"-","【"&amp;ROUND(IFERROR(IF(ABS('様式A-1-7'!F15)&gt;=10,IF('様式A-1-7'!F15&gt;=0,'様式A-1-7'!F15*RANDBETWEEN(80,90)*0.01,'様式A-1-7'!F15*RANDBETWEEN(110,120)*0.01),'様式A-1-7'!F15-RANDBETWEEN(1,3)),0),0)&amp;"～"&amp;ROUND(IFERROR(IF(ABS('様式A-1-7'!F15)&gt;=10,IF('様式A-1-7'!F15&gt;=0,'様式A-1-7'!F15*RANDBETWEEN(110,120)*0.01,'様式A-1-7'!F15*RANDBETWEEN(80,90)*0.01),'様式A-1-7'!F15+RANDBETWEEN(1,3)),0),0)&amp;"】"))</f>
        <v/>
      </c>
      <c r="G15" s="213" t="str">
        <f ca="1">IF('様式A-1-7'!G15="","",IF('様式A-1-7'!G15=0,"-","【"&amp;ROUND(IFERROR(IF(ABS('様式A-1-7'!G15)&gt;=10,IF('様式A-1-7'!G15&gt;=0,'様式A-1-7'!G15*RANDBETWEEN(80,90)*0.01,'様式A-1-7'!G15*RANDBETWEEN(110,120)*0.01),'様式A-1-7'!G15-RANDBETWEEN(1,3)),0),0)&amp;"～"&amp;ROUND(IFERROR(IF(ABS('様式A-1-7'!G15)&gt;=10,IF('様式A-1-7'!G15&gt;=0,'様式A-1-7'!G15*RANDBETWEEN(110,120)*0.01,'様式A-1-7'!G15*RANDBETWEEN(80,90)*0.01),'様式A-1-7'!G15+RANDBETWEEN(1,3)),0),0)&amp;"】"))</f>
        <v/>
      </c>
      <c r="H15" s="213" t="str">
        <f ca="1">IF('様式A-1-7'!H15="","",IF('様式A-1-7'!H15=0,"-","【"&amp;ROUND(IFERROR(IF(ABS('様式A-1-7'!H15)&gt;=10,IF('様式A-1-7'!H15&gt;=0,'様式A-1-7'!H15*RANDBETWEEN(80,90)*0.01,'様式A-1-7'!H15*RANDBETWEEN(110,120)*0.01),'様式A-1-7'!H15-RANDBETWEEN(1,3)),0),0)&amp;"～"&amp;ROUND(IFERROR(IF(ABS('様式A-1-7'!H15)&gt;=10,IF('様式A-1-7'!H15&gt;=0,'様式A-1-7'!H15*RANDBETWEEN(110,120)*0.01,'様式A-1-7'!H15*RANDBETWEEN(80,90)*0.01),'様式A-1-7'!H15+RANDBETWEEN(1,3)),0),0)&amp;"】"))</f>
        <v/>
      </c>
      <c r="M15" s="532" t="str">
        <f ca="1">IF(OR(ISERROR(#REF!),ISERROR(H15)),"👈エラー表示されたときは開示版説明を参照","")</f>
        <v>👈エラー表示されたときは開示版説明を参照</v>
      </c>
    </row>
    <row r="16" spans="1:13" ht="15.6" customHeight="1">
      <c r="B16" s="837"/>
      <c r="C16" s="669"/>
      <c r="D16" s="824"/>
      <c r="E16" s="183" t="s">
        <v>101</v>
      </c>
      <c r="F16" s="213" t="str">
        <f ca="1">IF('様式A-1-7'!F16="","",IF('様式A-1-7'!F16=0,"-","【"&amp;ROUND(IFERROR(IF(ABS('様式A-1-7'!F16)&gt;=10,IF('様式A-1-7'!F16&gt;=0,'様式A-1-7'!F16*RANDBETWEEN(80,90)*0.01,'様式A-1-7'!F16*RANDBETWEEN(110,120)*0.01),'様式A-1-7'!F16-RANDBETWEEN(1,3)),0),0)&amp;"～"&amp;ROUND(IFERROR(IF(ABS('様式A-1-7'!F16)&gt;=10,IF('様式A-1-7'!F16&gt;=0,'様式A-1-7'!F16*RANDBETWEEN(110,120)*0.01,'様式A-1-7'!F16*RANDBETWEEN(80,90)*0.01),'様式A-1-7'!F16+RANDBETWEEN(1,3)),0),0)&amp;"】"))</f>
        <v/>
      </c>
      <c r="G16" s="213" t="str">
        <f ca="1">IF('様式A-1-7'!G16="","",IF('様式A-1-7'!G16=0,"-","【"&amp;ROUND(IFERROR(IF(ABS('様式A-1-7'!G16)&gt;=10,IF('様式A-1-7'!G16&gt;=0,'様式A-1-7'!G16*RANDBETWEEN(80,90)*0.01,'様式A-1-7'!G16*RANDBETWEEN(110,120)*0.01),'様式A-1-7'!G16-RANDBETWEEN(1,3)),0),0)&amp;"～"&amp;ROUND(IFERROR(IF(ABS('様式A-1-7'!G16)&gt;=10,IF('様式A-1-7'!G16&gt;=0,'様式A-1-7'!G16*RANDBETWEEN(110,120)*0.01,'様式A-1-7'!G16*RANDBETWEEN(80,90)*0.01),'様式A-1-7'!G16+RANDBETWEEN(1,3)),0),0)&amp;"】"))</f>
        <v/>
      </c>
      <c r="H16" s="213" t="str">
        <f ca="1">IF('様式A-1-7'!H16="","",IF('様式A-1-7'!H16=0,"-","【"&amp;ROUND(IFERROR(IF(ABS('様式A-1-7'!H16)&gt;=10,IF('様式A-1-7'!H16&gt;=0,'様式A-1-7'!H16*RANDBETWEEN(80,90)*0.01,'様式A-1-7'!H16*RANDBETWEEN(110,120)*0.01),'様式A-1-7'!H16-RANDBETWEEN(1,3)),0),0)&amp;"～"&amp;ROUND(IFERROR(IF(ABS('様式A-1-7'!H16)&gt;=10,IF('様式A-1-7'!H16&gt;=0,'様式A-1-7'!H16*RANDBETWEEN(110,120)*0.01,'様式A-1-7'!H16*RANDBETWEEN(80,90)*0.01),'様式A-1-7'!H16+RANDBETWEEN(1,3)),0),0)&amp;"】"))</f>
        <v/>
      </c>
      <c r="M16" s="532" t="str">
        <f ca="1">IF(OR(ISERROR(#REF!),ISERROR(H16)),"👈エラー表示されたときは開示版説明を参照","")</f>
        <v>👈エラー表示されたときは開示版説明を参照</v>
      </c>
    </row>
    <row r="17" spans="2:13" ht="15.6" customHeight="1">
      <c r="B17" s="837"/>
      <c r="C17" s="667"/>
      <c r="D17" s="825"/>
      <c r="E17" s="185" t="s">
        <v>102</v>
      </c>
      <c r="F17" s="290" t="e">
        <f ca="1">IF('様式A-1-7'!F17="","",IF('様式A-1-7'!F17=0,"-","【"&amp;ROUND(IFERROR(IF(ABS('様式A-1-7'!F17)&gt;=10,IF('様式A-1-7'!F17&gt;=0,'様式A-1-7'!F17*RANDBETWEEN(80,90)*0.01,'様式A-1-7'!F17*RANDBETWEEN(110,120)*0.01),'様式A-1-7'!F17-RANDBETWEEN(1,3)),0),0)&amp;"～"&amp;ROUND(IFERROR(IF(ABS('様式A-1-7'!F17)&gt;=10,IF('様式A-1-7'!F17&gt;=0,'様式A-1-7'!F17*RANDBETWEEN(110,120)*0.01,'様式A-1-7'!F17*RANDBETWEEN(80,90)*0.01),'様式A-1-7'!F17+RANDBETWEEN(1,3)),0),0)&amp;"】"))</f>
        <v>#DIV/0!</v>
      </c>
      <c r="G17" s="290" t="e">
        <f ca="1">IF('様式A-1-7'!G17="","",IF('様式A-1-7'!G17=0,"-","【"&amp;ROUND(IFERROR(IF(ABS('様式A-1-7'!G17)&gt;=10,IF('様式A-1-7'!G17&gt;=0,'様式A-1-7'!G17*RANDBETWEEN(80,90)*0.01,'様式A-1-7'!G17*RANDBETWEEN(110,120)*0.01),'様式A-1-7'!G17-RANDBETWEEN(1,3)),0),0)&amp;"～"&amp;ROUND(IFERROR(IF(ABS('様式A-1-7'!G17)&gt;=10,IF('様式A-1-7'!G17&gt;=0,'様式A-1-7'!G17*RANDBETWEEN(110,120)*0.01,'様式A-1-7'!G17*RANDBETWEEN(80,90)*0.01),'様式A-1-7'!G17+RANDBETWEEN(1,3)),0),0)&amp;"】"))</f>
        <v>#DIV/0!</v>
      </c>
      <c r="H17" s="290" t="e">
        <f ca="1">IF('様式A-1-7'!H17="","",IF('様式A-1-7'!H17=0,"-","【"&amp;ROUND(IFERROR(IF(ABS('様式A-1-7'!H17)&gt;=10,IF('様式A-1-7'!H17&gt;=0,'様式A-1-7'!H17*RANDBETWEEN(80,90)*0.01,'様式A-1-7'!H17*RANDBETWEEN(110,120)*0.01),'様式A-1-7'!H17-RANDBETWEEN(1,3)),0),0)&amp;"～"&amp;ROUND(IFERROR(IF(ABS('様式A-1-7'!H17)&gt;=10,IF('様式A-1-7'!H17&gt;=0,'様式A-1-7'!H17*RANDBETWEEN(110,120)*0.01,'様式A-1-7'!H17*RANDBETWEEN(80,90)*0.01),'様式A-1-7'!H17+RANDBETWEEN(1,3)),0),0)&amp;"】"))</f>
        <v>#DIV/0!</v>
      </c>
    </row>
    <row r="18" spans="2:13" ht="15.6" customHeight="1">
      <c r="B18" s="837"/>
      <c r="C18" s="669"/>
      <c r="D18" s="826" t="s">
        <v>103</v>
      </c>
      <c r="E18" s="184" t="s">
        <v>100</v>
      </c>
      <c r="F18" s="213" t="str">
        <f ca="1">IF('様式A-1-7'!F18="","",IF('様式A-1-7'!F18=0,"-","【"&amp;ROUND(IFERROR(IF(ABS('様式A-1-7'!F18)&gt;=10,IF('様式A-1-7'!F18&gt;=0,'様式A-1-7'!F18*RANDBETWEEN(80,90)*0.01,'様式A-1-7'!F18*RANDBETWEEN(110,120)*0.01),'様式A-1-7'!F18-RANDBETWEEN(1,3)),0),0)&amp;"～"&amp;ROUND(IFERROR(IF(ABS('様式A-1-7'!F18)&gt;=10,IF('様式A-1-7'!F18&gt;=0,'様式A-1-7'!F18*RANDBETWEEN(110,120)*0.01,'様式A-1-7'!F18*RANDBETWEEN(80,90)*0.01),'様式A-1-7'!F18+RANDBETWEEN(1,3)),0),0)&amp;"】"))</f>
        <v/>
      </c>
      <c r="G18" s="213" t="str">
        <f ca="1">IF('様式A-1-7'!G18="","",IF('様式A-1-7'!G18=0,"-","【"&amp;ROUND(IFERROR(IF(ABS('様式A-1-7'!G18)&gt;=10,IF('様式A-1-7'!G18&gt;=0,'様式A-1-7'!G18*RANDBETWEEN(80,90)*0.01,'様式A-1-7'!G18*RANDBETWEEN(110,120)*0.01),'様式A-1-7'!G18-RANDBETWEEN(1,3)),0),0)&amp;"～"&amp;ROUND(IFERROR(IF(ABS('様式A-1-7'!G18)&gt;=10,IF('様式A-1-7'!G18&gt;=0,'様式A-1-7'!G18*RANDBETWEEN(110,120)*0.01,'様式A-1-7'!G18*RANDBETWEEN(80,90)*0.01),'様式A-1-7'!G18+RANDBETWEEN(1,3)),0),0)&amp;"】"))</f>
        <v/>
      </c>
      <c r="H18" s="213" t="str">
        <f ca="1">IF('様式A-1-7'!H18="","",IF('様式A-1-7'!H18=0,"-","【"&amp;ROUND(IFERROR(IF(ABS('様式A-1-7'!H18)&gt;=10,IF('様式A-1-7'!H18&gt;=0,'様式A-1-7'!H18*RANDBETWEEN(80,90)*0.01,'様式A-1-7'!H18*RANDBETWEEN(110,120)*0.01),'様式A-1-7'!H18-RANDBETWEEN(1,3)),0),0)&amp;"～"&amp;ROUND(IFERROR(IF(ABS('様式A-1-7'!H18)&gt;=10,IF('様式A-1-7'!H18&gt;=0,'様式A-1-7'!H18*RANDBETWEEN(110,120)*0.01,'様式A-1-7'!H18*RANDBETWEEN(80,90)*0.01),'様式A-1-7'!H18+RANDBETWEEN(1,3)),0),0)&amp;"】"))</f>
        <v/>
      </c>
      <c r="M18" s="532" t="str">
        <f ca="1">IF(OR(ISERROR(#REF!),ISERROR(H18)),"👈エラー表示されたときは開示版説明を参照","")</f>
        <v>👈エラー表示されたときは開示版説明を参照</v>
      </c>
    </row>
    <row r="19" spans="2:13" ht="15.6" customHeight="1">
      <c r="B19" s="837"/>
      <c r="C19" s="669"/>
      <c r="D19" s="824"/>
      <c r="E19" s="183" t="s">
        <v>101</v>
      </c>
      <c r="F19" s="213" t="str">
        <f ca="1">IF('様式A-1-7'!F19="","",IF('様式A-1-7'!F19=0,"-","【"&amp;ROUND(IFERROR(IF(ABS('様式A-1-7'!F19)&gt;=10,IF('様式A-1-7'!F19&gt;=0,'様式A-1-7'!F19*RANDBETWEEN(80,90)*0.01,'様式A-1-7'!F19*RANDBETWEEN(110,120)*0.01),'様式A-1-7'!F19-RANDBETWEEN(1,3)),0),0)&amp;"～"&amp;ROUND(IFERROR(IF(ABS('様式A-1-7'!F19)&gt;=10,IF('様式A-1-7'!F19&gt;=0,'様式A-1-7'!F19*RANDBETWEEN(110,120)*0.01,'様式A-1-7'!F19*RANDBETWEEN(80,90)*0.01),'様式A-1-7'!F19+RANDBETWEEN(1,3)),0),0)&amp;"】"))</f>
        <v/>
      </c>
      <c r="G19" s="213" t="str">
        <f ca="1">IF('様式A-1-7'!G19="","",IF('様式A-1-7'!G19=0,"-","【"&amp;ROUND(IFERROR(IF(ABS('様式A-1-7'!G19)&gt;=10,IF('様式A-1-7'!G19&gt;=0,'様式A-1-7'!G19*RANDBETWEEN(80,90)*0.01,'様式A-1-7'!G19*RANDBETWEEN(110,120)*0.01),'様式A-1-7'!G19-RANDBETWEEN(1,3)),0),0)&amp;"～"&amp;ROUND(IFERROR(IF(ABS('様式A-1-7'!G19)&gt;=10,IF('様式A-1-7'!G19&gt;=0,'様式A-1-7'!G19*RANDBETWEEN(110,120)*0.01,'様式A-1-7'!G19*RANDBETWEEN(80,90)*0.01),'様式A-1-7'!G19+RANDBETWEEN(1,3)),0),0)&amp;"】"))</f>
        <v/>
      </c>
      <c r="H19" s="213" t="str">
        <f ca="1">IF('様式A-1-7'!H19="","",IF('様式A-1-7'!H19=0,"-","【"&amp;ROUND(IFERROR(IF(ABS('様式A-1-7'!H19)&gt;=10,IF('様式A-1-7'!H19&gt;=0,'様式A-1-7'!H19*RANDBETWEEN(80,90)*0.01,'様式A-1-7'!H19*RANDBETWEEN(110,120)*0.01),'様式A-1-7'!H19-RANDBETWEEN(1,3)),0),0)&amp;"～"&amp;ROUND(IFERROR(IF(ABS('様式A-1-7'!H19)&gt;=10,IF('様式A-1-7'!H19&gt;=0,'様式A-1-7'!H19*RANDBETWEEN(110,120)*0.01,'様式A-1-7'!H19*RANDBETWEEN(80,90)*0.01),'様式A-1-7'!H19+RANDBETWEEN(1,3)),0),0)&amp;"】"))</f>
        <v/>
      </c>
      <c r="M19" s="532" t="str">
        <f ca="1">IF(OR(ISERROR(#REF!),ISERROR(H19)),"👈エラー表示されたときは開示版説明を参照","")</f>
        <v>👈エラー表示されたときは開示版説明を参照</v>
      </c>
    </row>
    <row r="20" spans="2:13" ht="15.6" customHeight="1">
      <c r="B20" s="837"/>
      <c r="C20" s="670"/>
      <c r="D20" s="827"/>
      <c r="E20" s="185" t="s">
        <v>102</v>
      </c>
      <c r="F20" s="290" t="e">
        <f ca="1">IF('様式A-1-7'!F20="","",IF('様式A-1-7'!F20=0,"-","【"&amp;ROUND(IFERROR(IF(ABS('様式A-1-7'!F20)&gt;=10,IF('様式A-1-7'!F20&gt;=0,'様式A-1-7'!F20*RANDBETWEEN(80,90)*0.01,'様式A-1-7'!F20*RANDBETWEEN(110,120)*0.01),'様式A-1-7'!F20-RANDBETWEEN(1,3)),0),0)&amp;"～"&amp;ROUND(IFERROR(IF(ABS('様式A-1-7'!F20)&gt;=10,IF('様式A-1-7'!F20&gt;=0,'様式A-1-7'!F20*RANDBETWEEN(110,120)*0.01,'様式A-1-7'!F20*RANDBETWEEN(80,90)*0.01),'様式A-1-7'!F20+RANDBETWEEN(1,3)),0),0)&amp;"】"))</f>
        <v>#DIV/0!</v>
      </c>
      <c r="G20" s="290" t="e">
        <f ca="1">IF('様式A-1-7'!G20="","",IF('様式A-1-7'!G20=0,"-","【"&amp;ROUND(IFERROR(IF(ABS('様式A-1-7'!G20)&gt;=10,IF('様式A-1-7'!G20&gt;=0,'様式A-1-7'!G20*RANDBETWEEN(80,90)*0.01,'様式A-1-7'!G20*RANDBETWEEN(110,120)*0.01),'様式A-1-7'!G20-RANDBETWEEN(1,3)),0),0)&amp;"～"&amp;ROUND(IFERROR(IF(ABS('様式A-1-7'!G20)&gt;=10,IF('様式A-1-7'!G20&gt;=0,'様式A-1-7'!G20*RANDBETWEEN(110,120)*0.01,'様式A-1-7'!G20*RANDBETWEEN(80,90)*0.01),'様式A-1-7'!G20+RANDBETWEEN(1,3)),0),0)&amp;"】"))</f>
        <v>#DIV/0!</v>
      </c>
      <c r="H20" s="290" t="e">
        <f ca="1">IF('様式A-1-7'!H20="","",IF('様式A-1-7'!H20=0,"-","【"&amp;ROUND(IFERROR(IF(ABS('様式A-1-7'!H20)&gt;=10,IF('様式A-1-7'!H20&gt;=0,'様式A-1-7'!H20*RANDBETWEEN(80,90)*0.01,'様式A-1-7'!H20*RANDBETWEEN(110,120)*0.01),'様式A-1-7'!H20-RANDBETWEEN(1,3)),0),0)&amp;"～"&amp;ROUND(IFERROR(IF(ABS('様式A-1-7'!H20)&gt;=10,IF('様式A-1-7'!H20&gt;=0,'様式A-1-7'!H20*RANDBETWEEN(110,120)*0.01,'様式A-1-7'!H20*RANDBETWEEN(80,90)*0.01),'様式A-1-7'!H20+RANDBETWEEN(1,3)),0),0)&amp;"】"))</f>
        <v>#DIV/0!</v>
      </c>
    </row>
    <row r="21" spans="2:13" ht="15.6" customHeight="1">
      <c r="B21" s="837"/>
      <c r="C21" s="838" t="s">
        <v>104</v>
      </c>
      <c r="D21" s="839"/>
      <c r="E21" s="184" t="s">
        <v>100</v>
      </c>
      <c r="F21" s="213" t="str">
        <f ca="1">IF('様式A-1-7'!F21="","",IF('様式A-1-7'!F21=0,"-","【"&amp;ROUND(IFERROR(IF(ABS('様式A-1-7'!F21)&gt;=10,IF('様式A-1-7'!F21&gt;=0,'様式A-1-7'!F21*RANDBETWEEN(80,90)*0.01,'様式A-1-7'!F21*RANDBETWEEN(110,120)*0.01),'様式A-1-7'!F21-RANDBETWEEN(1,3)),0),0)&amp;"～"&amp;ROUND(IFERROR(IF(ABS('様式A-1-7'!F21)&gt;=10,IF('様式A-1-7'!F21&gt;=0,'様式A-1-7'!F21*RANDBETWEEN(110,120)*0.01,'様式A-1-7'!F21*RANDBETWEEN(80,90)*0.01),'様式A-1-7'!F21+RANDBETWEEN(1,3)),0),0)&amp;"】"))</f>
        <v/>
      </c>
      <c r="G21" s="213" t="str">
        <f ca="1">IF('様式A-1-7'!G21="","",IF('様式A-1-7'!G21=0,"-","【"&amp;ROUND(IFERROR(IF(ABS('様式A-1-7'!G21)&gt;=10,IF('様式A-1-7'!G21&gt;=0,'様式A-1-7'!G21*RANDBETWEEN(80,90)*0.01,'様式A-1-7'!G21*RANDBETWEEN(110,120)*0.01),'様式A-1-7'!G21-RANDBETWEEN(1,3)),0),0)&amp;"～"&amp;ROUND(IFERROR(IF(ABS('様式A-1-7'!G21)&gt;=10,IF('様式A-1-7'!G21&gt;=0,'様式A-1-7'!G21*RANDBETWEEN(110,120)*0.01,'様式A-1-7'!G21*RANDBETWEEN(80,90)*0.01),'様式A-1-7'!G21+RANDBETWEEN(1,3)),0),0)&amp;"】"))</f>
        <v/>
      </c>
      <c r="H21" s="213" t="str">
        <f ca="1">IF('様式A-1-7'!H21="","",IF('様式A-1-7'!H21=0,"-","【"&amp;ROUND(IFERROR(IF(ABS('様式A-1-7'!H21)&gt;=10,IF('様式A-1-7'!H21&gt;=0,'様式A-1-7'!H21*RANDBETWEEN(80,90)*0.01,'様式A-1-7'!H21*RANDBETWEEN(110,120)*0.01),'様式A-1-7'!H21-RANDBETWEEN(1,3)),0),0)&amp;"～"&amp;ROUND(IFERROR(IF(ABS('様式A-1-7'!H21)&gt;=10,IF('様式A-1-7'!H21&gt;=0,'様式A-1-7'!H21*RANDBETWEEN(110,120)*0.01,'様式A-1-7'!H21*RANDBETWEEN(80,90)*0.01),'様式A-1-7'!H21+RANDBETWEEN(1,3)),0),0)&amp;"】"))</f>
        <v/>
      </c>
      <c r="M21" s="532" t="str">
        <f ca="1">IF(OR(ISERROR(#REF!),ISERROR(H21)),"👈エラー表示されたときは開示版説明を参照","")</f>
        <v>👈エラー表示されたときは開示版説明を参照</v>
      </c>
    </row>
    <row r="22" spans="2:13" ht="15.6" customHeight="1">
      <c r="B22" s="837"/>
      <c r="C22" s="814" t="s">
        <v>105</v>
      </c>
      <c r="D22" s="816"/>
      <c r="E22" s="183" t="s">
        <v>101</v>
      </c>
      <c r="F22" s="213" t="str">
        <f ca="1">IF('様式A-1-7'!F22="","",IF('様式A-1-7'!F22=0,"-","【"&amp;ROUND(IFERROR(IF(ABS('様式A-1-7'!F22)&gt;=10,IF('様式A-1-7'!F22&gt;=0,'様式A-1-7'!F22*RANDBETWEEN(80,90)*0.01,'様式A-1-7'!F22*RANDBETWEEN(110,120)*0.01),'様式A-1-7'!F22-RANDBETWEEN(1,3)),0),0)&amp;"～"&amp;ROUND(IFERROR(IF(ABS('様式A-1-7'!F22)&gt;=10,IF('様式A-1-7'!F22&gt;=0,'様式A-1-7'!F22*RANDBETWEEN(110,120)*0.01,'様式A-1-7'!F22*RANDBETWEEN(80,90)*0.01),'様式A-1-7'!F22+RANDBETWEEN(1,3)),0),0)&amp;"】"))</f>
        <v/>
      </c>
      <c r="G22" s="213" t="str">
        <f ca="1">IF('様式A-1-7'!G22="","",IF('様式A-1-7'!G22=0,"-","【"&amp;ROUND(IFERROR(IF(ABS('様式A-1-7'!G22)&gt;=10,IF('様式A-1-7'!G22&gt;=0,'様式A-1-7'!G22*RANDBETWEEN(80,90)*0.01,'様式A-1-7'!G22*RANDBETWEEN(110,120)*0.01),'様式A-1-7'!G22-RANDBETWEEN(1,3)),0),0)&amp;"～"&amp;ROUND(IFERROR(IF(ABS('様式A-1-7'!G22)&gt;=10,IF('様式A-1-7'!G22&gt;=0,'様式A-1-7'!G22*RANDBETWEEN(110,120)*0.01,'様式A-1-7'!G22*RANDBETWEEN(80,90)*0.01),'様式A-1-7'!G22+RANDBETWEEN(1,3)),0),0)&amp;"】"))</f>
        <v/>
      </c>
      <c r="H22" s="213" t="str">
        <f ca="1">IF('様式A-1-7'!H22="","",IF('様式A-1-7'!H22=0,"-","【"&amp;ROUND(IFERROR(IF(ABS('様式A-1-7'!H22)&gt;=10,IF('様式A-1-7'!H22&gt;=0,'様式A-1-7'!H22*RANDBETWEEN(80,90)*0.01,'様式A-1-7'!H22*RANDBETWEEN(110,120)*0.01),'様式A-1-7'!H22-RANDBETWEEN(1,3)),0),0)&amp;"～"&amp;ROUND(IFERROR(IF(ABS('様式A-1-7'!H22)&gt;=10,IF('様式A-1-7'!H22&gt;=0,'様式A-1-7'!H22*RANDBETWEEN(110,120)*0.01,'様式A-1-7'!H22*RANDBETWEEN(80,90)*0.01),'様式A-1-7'!H22+RANDBETWEEN(1,3)),0),0)&amp;"】"))</f>
        <v/>
      </c>
      <c r="M22" s="532" t="str">
        <f ca="1">IF(OR(ISERROR(#REF!),ISERROR(H22)),"👈エラー表示されたときは開示版説明を参照","")</f>
        <v>👈エラー表示されたときは開示版説明を参照</v>
      </c>
    </row>
    <row r="23" spans="2:13" ht="15.6" customHeight="1">
      <c r="B23" s="837"/>
      <c r="C23" s="667"/>
      <c r="D23" s="668"/>
      <c r="E23" s="185" t="s">
        <v>102</v>
      </c>
      <c r="F23" s="290" t="e">
        <f ca="1">IF('様式A-1-7'!F23="","",IF('様式A-1-7'!F23=0,"-","【"&amp;ROUND(IFERROR(IF(ABS('様式A-1-7'!F23)&gt;=10,IF('様式A-1-7'!F23&gt;=0,'様式A-1-7'!F23*RANDBETWEEN(80,90)*0.01,'様式A-1-7'!F23*RANDBETWEEN(110,120)*0.01),'様式A-1-7'!F23-RANDBETWEEN(1,3)),0),0)&amp;"～"&amp;ROUND(IFERROR(IF(ABS('様式A-1-7'!F23)&gt;=10,IF('様式A-1-7'!F23&gt;=0,'様式A-1-7'!F23*RANDBETWEEN(110,120)*0.01,'様式A-1-7'!F23*RANDBETWEEN(80,90)*0.01),'様式A-1-7'!F23+RANDBETWEEN(1,3)),0),0)&amp;"】"))</f>
        <v>#DIV/0!</v>
      </c>
      <c r="G23" s="290" t="e">
        <f ca="1">IF('様式A-1-7'!G23="","",IF('様式A-1-7'!G23=0,"-","【"&amp;ROUND(IFERROR(IF(ABS('様式A-1-7'!G23)&gt;=10,IF('様式A-1-7'!G23&gt;=0,'様式A-1-7'!G23*RANDBETWEEN(80,90)*0.01,'様式A-1-7'!G23*RANDBETWEEN(110,120)*0.01),'様式A-1-7'!G23-RANDBETWEEN(1,3)),0),0)&amp;"～"&amp;ROUND(IFERROR(IF(ABS('様式A-1-7'!G23)&gt;=10,IF('様式A-1-7'!G23&gt;=0,'様式A-1-7'!G23*RANDBETWEEN(110,120)*0.01,'様式A-1-7'!G23*RANDBETWEEN(80,90)*0.01),'様式A-1-7'!G23+RANDBETWEEN(1,3)),0),0)&amp;"】"))</f>
        <v>#DIV/0!</v>
      </c>
      <c r="H23" s="290" t="e">
        <f ca="1">IF('様式A-1-7'!H23="","",IF('様式A-1-7'!H23=0,"-","【"&amp;ROUND(IFERROR(IF(ABS('様式A-1-7'!H23)&gt;=10,IF('様式A-1-7'!H23&gt;=0,'様式A-1-7'!H23*RANDBETWEEN(80,90)*0.01,'様式A-1-7'!H23*RANDBETWEEN(110,120)*0.01),'様式A-1-7'!H23-RANDBETWEEN(1,3)),0),0)&amp;"～"&amp;ROUND(IFERROR(IF(ABS('様式A-1-7'!H23)&gt;=10,IF('様式A-1-7'!H23&gt;=0,'様式A-1-7'!H23*RANDBETWEEN(110,120)*0.01,'様式A-1-7'!H23*RANDBETWEEN(80,90)*0.01),'様式A-1-7'!H23+RANDBETWEEN(1,3)),0),0)&amp;"】"))</f>
        <v>#DIV/0!</v>
      </c>
    </row>
    <row r="24" spans="2:13" ht="15.6" customHeight="1">
      <c r="B24" s="837"/>
      <c r="C24" s="669"/>
      <c r="D24" s="823" t="s">
        <v>106</v>
      </c>
      <c r="E24" s="184" t="s">
        <v>100</v>
      </c>
      <c r="F24" s="213" t="str">
        <f ca="1">IF('様式A-1-7'!F24="","",IF('様式A-1-7'!F24=0,"-","【"&amp;ROUND(IFERROR(IF(ABS('様式A-1-7'!F24)&gt;=10,IF('様式A-1-7'!F24&gt;=0,'様式A-1-7'!F24*RANDBETWEEN(80,90)*0.01,'様式A-1-7'!F24*RANDBETWEEN(110,120)*0.01),'様式A-1-7'!F24-RANDBETWEEN(1,3)),0),0)&amp;"～"&amp;ROUND(IFERROR(IF(ABS('様式A-1-7'!F24)&gt;=10,IF('様式A-1-7'!F24&gt;=0,'様式A-1-7'!F24*RANDBETWEEN(110,120)*0.01,'様式A-1-7'!F24*RANDBETWEEN(80,90)*0.01),'様式A-1-7'!F24+RANDBETWEEN(1,3)),0),0)&amp;"】"))</f>
        <v/>
      </c>
      <c r="G24" s="213" t="str">
        <f ca="1">IF('様式A-1-7'!G24="","",IF('様式A-1-7'!G24=0,"-","【"&amp;ROUND(IFERROR(IF(ABS('様式A-1-7'!G24)&gt;=10,IF('様式A-1-7'!G24&gt;=0,'様式A-1-7'!G24*RANDBETWEEN(80,90)*0.01,'様式A-1-7'!G24*RANDBETWEEN(110,120)*0.01),'様式A-1-7'!G24-RANDBETWEEN(1,3)),0),0)&amp;"～"&amp;ROUND(IFERROR(IF(ABS('様式A-1-7'!G24)&gt;=10,IF('様式A-1-7'!G24&gt;=0,'様式A-1-7'!G24*RANDBETWEEN(110,120)*0.01,'様式A-1-7'!G24*RANDBETWEEN(80,90)*0.01),'様式A-1-7'!G24+RANDBETWEEN(1,3)),0),0)&amp;"】"))</f>
        <v/>
      </c>
      <c r="H24" s="213" t="str">
        <f ca="1">IF('様式A-1-7'!H24="","",IF('様式A-1-7'!H24=0,"-","【"&amp;ROUND(IFERROR(IF(ABS('様式A-1-7'!H24)&gt;=10,IF('様式A-1-7'!H24&gt;=0,'様式A-1-7'!H24*RANDBETWEEN(80,90)*0.01,'様式A-1-7'!H24*RANDBETWEEN(110,120)*0.01),'様式A-1-7'!H24-RANDBETWEEN(1,3)),0),0)&amp;"～"&amp;ROUND(IFERROR(IF(ABS('様式A-1-7'!H24)&gt;=10,IF('様式A-1-7'!H24&gt;=0,'様式A-1-7'!H24*RANDBETWEEN(110,120)*0.01,'様式A-1-7'!H24*RANDBETWEEN(80,90)*0.01),'様式A-1-7'!H24+RANDBETWEEN(1,3)),0),0)&amp;"】"))</f>
        <v/>
      </c>
      <c r="M24" s="532" t="str">
        <f ca="1">IF(OR(ISERROR(#REF!),ISERROR(H24)),"👈エラー表示されたときは開示版説明を参照","")</f>
        <v>👈エラー表示されたときは開示版説明を参照</v>
      </c>
    </row>
    <row r="25" spans="2:13" ht="15.6" customHeight="1">
      <c r="B25" s="837"/>
      <c r="C25" s="669"/>
      <c r="D25" s="824"/>
      <c r="E25" s="183" t="s">
        <v>101</v>
      </c>
      <c r="F25" s="213" t="str">
        <f ca="1">IF('様式A-1-7'!F25="","",IF('様式A-1-7'!F25=0,"-","【"&amp;ROUND(IFERROR(IF(ABS('様式A-1-7'!F25)&gt;=10,IF('様式A-1-7'!F25&gt;=0,'様式A-1-7'!F25*RANDBETWEEN(80,90)*0.01,'様式A-1-7'!F25*RANDBETWEEN(110,120)*0.01),'様式A-1-7'!F25-RANDBETWEEN(1,3)),0),0)&amp;"～"&amp;ROUND(IFERROR(IF(ABS('様式A-1-7'!F25)&gt;=10,IF('様式A-1-7'!F25&gt;=0,'様式A-1-7'!F25*RANDBETWEEN(110,120)*0.01,'様式A-1-7'!F25*RANDBETWEEN(80,90)*0.01),'様式A-1-7'!F25+RANDBETWEEN(1,3)),0),0)&amp;"】"))</f>
        <v/>
      </c>
      <c r="G25" s="213" t="str">
        <f ca="1">IF('様式A-1-7'!G25="","",IF('様式A-1-7'!G25=0,"-","【"&amp;ROUND(IFERROR(IF(ABS('様式A-1-7'!G25)&gt;=10,IF('様式A-1-7'!G25&gt;=0,'様式A-1-7'!G25*RANDBETWEEN(80,90)*0.01,'様式A-1-7'!G25*RANDBETWEEN(110,120)*0.01),'様式A-1-7'!G25-RANDBETWEEN(1,3)),0),0)&amp;"～"&amp;ROUND(IFERROR(IF(ABS('様式A-1-7'!G25)&gt;=10,IF('様式A-1-7'!G25&gt;=0,'様式A-1-7'!G25*RANDBETWEEN(110,120)*0.01,'様式A-1-7'!G25*RANDBETWEEN(80,90)*0.01),'様式A-1-7'!G25+RANDBETWEEN(1,3)),0),0)&amp;"】"))</f>
        <v/>
      </c>
      <c r="H25" s="213" t="str">
        <f ca="1">IF('様式A-1-7'!H25="","",IF('様式A-1-7'!H25=0,"-","【"&amp;ROUND(IFERROR(IF(ABS('様式A-1-7'!H25)&gt;=10,IF('様式A-1-7'!H25&gt;=0,'様式A-1-7'!H25*RANDBETWEEN(80,90)*0.01,'様式A-1-7'!H25*RANDBETWEEN(110,120)*0.01),'様式A-1-7'!H25-RANDBETWEEN(1,3)),0),0)&amp;"～"&amp;ROUND(IFERROR(IF(ABS('様式A-1-7'!H25)&gt;=10,IF('様式A-1-7'!H25&gt;=0,'様式A-1-7'!H25*RANDBETWEEN(110,120)*0.01,'様式A-1-7'!H25*RANDBETWEEN(80,90)*0.01),'様式A-1-7'!H25+RANDBETWEEN(1,3)),0),0)&amp;"】"))</f>
        <v/>
      </c>
      <c r="M25" s="532" t="str">
        <f ca="1">IF(OR(ISERROR(#REF!),ISERROR(H25)),"👈エラー表示されたときは開示版説明を参照","")</f>
        <v>👈エラー表示されたときは開示版説明を参照</v>
      </c>
    </row>
    <row r="26" spans="2:13" ht="15.6" customHeight="1">
      <c r="B26" s="837"/>
      <c r="C26" s="667"/>
      <c r="D26" s="825"/>
      <c r="E26" s="185" t="s">
        <v>102</v>
      </c>
      <c r="F26" s="290" t="e">
        <f ca="1">IF('様式A-1-7'!F26="","",IF('様式A-1-7'!F26=0,"-","【"&amp;ROUND(IFERROR(IF(ABS('様式A-1-7'!F26)&gt;=10,IF('様式A-1-7'!F26&gt;=0,'様式A-1-7'!F26*RANDBETWEEN(80,90)*0.01,'様式A-1-7'!F26*RANDBETWEEN(110,120)*0.01),'様式A-1-7'!F26-RANDBETWEEN(1,3)),0),0)&amp;"～"&amp;ROUND(IFERROR(IF(ABS('様式A-1-7'!F26)&gt;=10,IF('様式A-1-7'!F26&gt;=0,'様式A-1-7'!F26*RANDBETWEEN(110,120)*0.01,'様式A-1-7'!F26*RANDBETWEEN(80,90)*0.01),'様式A-1-7'!F26+RANDBETWEEN(1,3)),0),0)&amp;"】"))</f>
        <v>#DIV/0!</v>
      </c>
      <c r="G26" s="290" t="e">
        <f ca="1">IF('様式A-1-7'!G26="","",IF('様式A-1-7'!G26=0,"-","【"&amp;ROUND(IFERROR(IF(ABS('様式A-1-7'!G26)&gt;=10,IF('様式A-1-7'!G26&gt;=0,'様式A-1-7'!G26*RANDBETWEEN(80,90)*0.01,'様式A-1-7'!G26*RANDBETWEEN(110,120)*0.01),'様式A-1-7'!G26-RANDBETWEEN(1,3)),0),0)&amp;"～"&amp;ROUND(IFERROR(IF(ABS('様式A-1-7'!G26)&gt;=10,IF('様式A-1-7'!G26&gt;=0,'様式A-1-7'!G26*RANDBETWEEN(110,120)*0.01,'様式A-1-7'!G26*RANDBETWEEN(80,90)*0.01),'様式A-1-7'!G26+RANDBETWEEN(1,3)),0),0)&amp;"】"))</f>
        <v>#DIV/0!</v>
      </c>
      <c r="H26" s="290" t="e">
        <f ca="1">IF('様式A-1-7'!H26="","",IF('様式A-1-7'!H26=0,"-","【"&amp;ROUND(IFERROR(IF(ABS('様式A-1-7'!H26)&gt;=10,IF('様式A-1-7'!H26&gt;=0,'様式A-1-7'!H26*RANDBETWEEN(80,90)*0.01,'様式A-1-7'!H26*RANDBETWEEN(110,120)*0.01),'様式A-1-7'!H26-RANDBETWEEN(1,3)),0),0)&amp;"～"&amp;ROUND(IFERROR(IF(ABS('様式A-1-7'!H26)&gt;=10,IF('様式A-1-7'!H26&gt;=0,'様式A-1-7'!H26*RANDBETWEEN(110,120)*0.01,'様式A-1-7'!H26*RANDBETWEEN(80,90)*0.01),'様式A-1-7'!H26+RANDBETWEEN(1,3)),0),0)&amp;"】"))</f>
        <v>#DIV/0!</v>
      </c>
    </row>
    <row r="27" spans="2:13" ht="15.6" customHeight="1">
      <c r="B27" s="837"/>
      <c r="C27" s="669"/>
      <c r="D27" s="826" t="s">
        <v>103</v>
      </c>
      <c r="E27" s="184" t="s">
        <v>100</v>
      </c>
      <c r="F27" s="213" t="str">
        <f ca="1">IF('様式A-1-7'!F27="","",IF('様式A-1-7'!F27=0,"-","【"&amp;ROUND(IFERROR(IF(ABS('様式A-1-7'!F27)&gt;=10,IF('様式A-1-7'!F27&gt;=0,'様式A-1-7'!F27*RANDBETWEEN(80,90)*0.01,'様式A-1-7'!F27*RANDBETWEEN(110,120)*0.01),'様式A-1-7'!F27-RANDBETWEEN(1,3)),0),0)&amp;"～"&amp;ROUND(IFERROR(IF(ABS('様式A-1-7'!F27)&gt;=10,IF('様式A-1-7'!F27&gt;=0,'様式A-1-7'!F27*RANDBETWEEN(110,120)*0.01,'様式A-1-7'!F27*RANDBETWEEN(80,90)*0.01),'様式A-1-7'!F27+RANDBETWEEN(1,3)),0),0)&amp;"】"))</f>
        <v/>
      </c>
      <c r="G27" s="213" t="str">
        <f ca="1">IF('様式A-1-7'!G27="","",IF('様式A-1-7'!G27=0,"-","【"&amp;ROUND(IFERROR(IF(ABS('様式A-1-7'!G27)&gt;=10,IF('様式A-1-7'!G27&gt;=0,'様式A-1-7'!G27*RANDBETWEEN(80,90)*0.01,'様式A-1-7'!G27*RANDBETWEEN(110,120)*0.01),'様式A-1-7'!G27-RANDBETWEEN(1,3)),0),0)&amp;"～"&amp;ROUND(IFERROR(IF(ABS('様式A-1-7'!G27)&gt;=10,IF('様式A-1-7'!G27&gt;=0,'様式A-1-7'!G27*RANDBETWEEN(110,120)*0.01,'様式A-1-7'!G27*RANDBETWEEN(80,90)*0.01),'様式A-1-7'!G27+RANDBETWEEN(1,3)),0),0)&amp;"】"))</f>
        <v/>
      </c>
      <c r="H27" s="213" t="str">
        <f ca="1">IF('様式A-1-7'!H27="","",IF('様式A-1-7'!H27=0,"-","【"&amp;ROUND(IFERROR(IF(ABS('様式A-1-7'!H27)&gt;=10,IF('様式A-1-7'!H27&gt;=0,'様式A-1-7'!H27*RANDBETWEEN(80,90)*0.01,'様式A-1-7'!H27*RANDBETWEEN(110,120)*0.01),'様式A-1-7'!H27-RANDBETWEEN(1,3)),0),0)&amp;"～"&amp;ROUND(IFERROR(IF(ABS('様式A-1-7'!H27)&gt;=10,IF('様式A-1-7'!H27&gt;=0,'様式A-1-7'!H27*RANDBETWEEN(110,120)*0.01,'様式A-1-7'!H27*RANDBETWEEN(80,90)*0.01),'様式A-1-7'!H27+RANDBETWEEN(1,3)),0),0)&amp;"】"))</f>
        <v/>
      </c>
      <c r="M27" s="532" t="str">
        <f ca="1">IF(OR(ISERROR(#REF!),ISERROR(H27)),"👈エラー表示されたときは開示版説明を参照","")</f>
        <v>👈エラー表示されたときは開示版説明を参照</v>
      </c>
    </row>
    <row r="28" spans="2:13" ht="15.6" customHeight="1">
      <c r="B28" s="837"/>
      <c r="C28" s="669"/>
      <c r="D28" s="824"/>
      <c r="E28" s="183" t="s">
        <v>101</v>
      </c>
      <c r="F28" s="213" t="str">
        <f ca="1">IF('様式A-1-7'!F28="","",IF('様式A-1-7'!F28=0,"-","【"&amp;ROUND(IFERROR(IF(ABS('様式A-1-7'!F28)&gt;=10,IF('様式A-1-7'!F28&gt;=0,'様式A-1-7'!F28*RANDBETWEEN(80,90)*0.01,'様式A-1-7'!F28*RANDBETWEEN(110,120)*0.01),'様式A-1-7'!F28-RANDBETWEEN(1,3)),0),0)&amp;"～"&amp;ROUND(IFERROR(IF(ABS('様式A-1-7'!F28)&gt;=10,IF('様式A-1-7'!F28&gt;=0,'様式A-1-7'!F28*RANDBETWEEN(110,120)*0.01,'様式A-1-7'!F28*RANDBETWEEN(80,90)*0.01),'様式A-1-7'!F28+RANDBETWEEN(1,3)),0),0)&amp;"】"))</f>
        <v/>
      </c>
      <c r="G28" s="213" t="str">
        <f ca="1">IF('様式A-1-7'!G28="","",IF('様式A-1-7'!G28=0,"-","【"&amp;ROUND(IFERROR(IF(ABS('様式A-1-7'!G28)&gt;=10,IF('様式A-1-7'!G28&gt;=0,'様式A-1-7'!G28*RANDBETWEEN(80,90)*0.01,'様式A-1-7'!G28*RANDBETWEEN(110,120)*0.01),'様式A-1-7'!G28-RANDBETWEEN(1,3)),0),0)&amp;"～"&amp;ROUND(IFERROR(IF(ABS('様式A-1-7'!G28)&gt;=10,IF('様式A-1-7'!G28&gt;=0,'様式A-1-7'!G28*RANDBETWEEN(110,120)*0.01,'様式A-1-7'!G28*RANDBETWEEN(80,90)*0.01),'様式A-1-7'!G28+RANDBETWEEN(1,3)),0),0)&amp;"】"))</f>
        <v/>
      </c>
      <c r="H28" s="213" t="str">
        <f ca="1">IF('様式A-1-7'!H28="","",IF('様式A-1-7'!H28=0,"-","【"&amp;ROUND(IFERROR(IF(ABS('様式A-1-7'!H28)&gt;=10,IF('様式A-1-7'!H28&gt;=0,'様式A-1-7'!H28*RANDBETWEEN(80,90)*0.01,'様式A-1-7'!H28*RANDBETWEEN(110,120)*0.01),'様式A-1-7'!H28-RANDBETWEEN(1,3)),0),0)&amp;"～"&amp;ROUND(IFERROR(IF(ABS('様式A-1-7'!H28)&gt;=10,IF('様式A-1-7'!H28&gt;=0,'様式A-1-7'!H28*RANDBETWEEN(110,120)*0.01,'様式A-1-7'!H28*RANDBETWEEN(80,90)*0.01),'様式A-1-7'!H28+RANDBETWEEN(1,3)),0),0)&amp;"】"))</f>
        <v/>
      </c>
      <c r="M28" s="532" t="str">
        <f ca="1">IF(OR(ISERROR(#REF!),ISERROR(H28)),"👈エラー表示されたときは開示版説明を参照","")</f>
        <v>👈エラー表示されたときは開示版説明を参照</v>
      </c>
    </row>
    <row r="29" spans="2:13" ht="15.6" customHeight="1">
      <c r="B29" s="837"/>
      <c r="C29" s="670"/>
      <c r="D29" s="827"/>
      <c r="E29" s="185" t="s">
        <v>102</v>
      </c>
      <c r="F29" s="290" t="e">
        <f ca="1">IF('様式A-1-7'!F29="","",IF('様式A-1-7'!F29=0,"-","【"&amp;ROUND(IFERROR(IF(ABS('様式A-1-7'!F29)&gt;=10,IF('様式A-1-7'!F29&gt;=0,'様式A-1-7'!F29*RANDBETWEEN(80,90)*0.01,'様式A-1-7'!F29*RANDBETWEEN(110,120)*0.01),'様式A-1-7'!F29-RANDBETWEEN(1,3)),0),0)&amp;"～"&amp;ROUND(IFERROR(IF(ABS('様式A-1-7'!F29)&gt;=10,IF('様式A-1-7'!F29&gt;=0,'様式A-1-7'!F29*RANDBETWEEN(110,120)*0.01,'様式A-1-7'!F29*RANDBETWEEN(80,90)*0.01),'様式A-1-7'!F29+RANDBETWEEN(1,3)),0),0)&amp;"】"))</f>
        <v>#DIV/0!</v>
      </c>
      <c r="G29" s="290" t="e">
        <f ca="1">IF('様式A-1-7'!G29="","",IF('様式A-1-7'!G29=0,"-","【"&amp;ROUND(IFERROR(IF(ABS('様式A-1-7'!G29)&gt;=10,IF('様式A-1-7'!G29&gt;=0,'様式A-1-7'!G29*RANDBETWEEN(80,90)*0.01,'様式A-1-7'!G29*RANDBETWEEN(110,120)*0.01),'様式A-1-7'!G29-RANDBETWEEN(1,3)),0),0)&amp;"～"&amp;ROUND(IFERROR(IF(ABS('様式A-1-7'!G29)&gt;=10,IF('様式A-1-7'!G29&gt;=0,'様式A-1-7'!G29*RANDBETWEEN(110,120)*0.01,'様式A-1-7'!G29*RANDBETWEEN(80,90)*0.01),'様式A-1-7'!G29+RANDBETWEEN(1,3)),0),0)&amp;"】"))</f>
        <v>#DIV/0!</v>
      </c>
      <c r="H29" s="290" t="e">
        <f ca="1">IF('様式A-1-7'!H29="","",IF('様式A-1-7'!H29=0,"-","【"&amp;ROUND(IFERROR(IF(ABS('様式A-1-7'!H29)&gt;=10,IF('様式A-1-7'!H29&gt;=0,'様式A-1-7'!H29*RANDBETWEEN(80,90)*0.01,'様式A-1-7'!H29*RANDBETWEEN(110,120)*0.01),'様式A-1-7'!H29-RANDBETWEEN(1,3)),0),0)&amp;"～"&amp;ROUND(IFERROR(IF(ABS('様式A-1-7'!H29)&gt;=10,IF('様式A-1-7'!H29&gt;=0,'様式A-1-7'!H29*RANDBETWEEN(110,120)*0.01,'様式A-1-7'!H29*RANDBETWEEN(80,90)*0.01),'様式A-1-7'!H29+RANDBETWEEN(1,3)),0),0)&amp;"】"))</f>
        <v>#DIV/0!</v>
      </c>
    </row>
    <row r="30" spans="2:13" ht="15.6" customHeight="1">
      <c r="B30" s="837"/>
      <c r="C30" s="838" t="s">
        <v>107</v>
      </c>
      <c r="D30" s="839"/>
      <c r="E30" s="184" t="s">
        <v>100</v>
      </c>
      <c r="F30" s="213" t="str">
        <f ca="1">IF('様式A-1-7'!F30="","",IF('様式A-1-7'!F30=0,"-","【"&amp;ROUND(IFERROR(IF(ABS('様式A-1-7'!F30)&gt;=10,IF('様式A-1-7'!F30&gt;=0,'様式A-1-7'!F30*RANDBETWEEN(80,90)*0.01,'様式A-1-7'!F30*RANDBETWEEN(110,120)*0.01),'様式A-1-7'!F30-RANDBETWEEN(1,3)),0),0)&amp;"～"&amp;ROUND(IFERROR(IF(ABS('様式A-1-7'!F30)&gt;=10,IF('様式A-1-7'!F30&gt;=0,'様式A-1-7'!F30*RANDBETWEEN(110,120)*0.01,'様式A-1-7'!F30*RANDBETWEEN(80,90)*0.01),'様式A-1-7'!F30+RANDBETWEEN(1,3)),0),0)&amp;"】"))</f>
        <v/>
      </c>
      <c r="G30" s="213" t="str">
        <f ca="1">IF('様式A-1-7'!G30="","",IF('様式A-1-7'!G30=0,"-","【"&amp;ROUND(IFERROR(IF(ABS('様式A-1-7'!G30)&gt;=10,IF('様式A-1-7'!G30&gt;=0,'様式A-1-7'!G30*RANDBETWEEN(80,90)*0.01,'様式A-1-7'!G30*RANDBETWEEN(110,120)*0.01),'様式A-1-7'!G30-RANDBETWEEN(1,3)),0),0)&amp;"～"&amp;ROUND(IFERROR(IF(ABS('様式A-1-7'!G30)&gt;=10,IF('様式A-1-7'!G30&gt;=0,'様式A-1-7'!G30*RANDBETWEEN(110,120)*0.01,'様式A-1-7'!G30*RANDBETWEEN(80,90)*0.01),'様式A-1-7'!G30+RANDBETWEEN(1,3)),0),0)&amp;"】"))</f>
        <v/>
      </c>
      <c r="H30" s="213" t="str">
        <f ca="1">IF('様式A-1-7'!H30="","",IF('様式A-1-7'!H30=0,"-","【"&amp;ROUND(IFERROR(IF(ABS('様式A-1-7'!H30)&gt;=10,IF('様式A-1-7'!H30&gt;=0,'様式A-1-7'!H30*RANDBETWEEN(80,90)*0.01,'様式A-1-7'!H30*RANDBETWEEN(110,120)*0.01),'様式A-1-7'!H30-RANDBETWEEN(1,3)),0),0)&amp;"～"&amp;ROUND(IFERROR(IF(ABS('様式A-1-7'!H30)&gt;=10,IF('様式A-1-7'!H30&gt;=0,'様式A-1-7'!H30*RANDBETWEEN(110,120)*0.01,'様式A-1-7'!H30*RANDBETWEEN(80,90)*0.01),'様式A-1-7'!H30+RANDBETWEEN(1,3)),0),0)&amp;"】"))</f>
        <v/>
      </c>
      <c r="M30" s="532" t="str">
        <f ca="1">IF(OR(ISERROR(#REF!),ISERROR(H30)),"👈エラー表示されたときは開示版説明を参照","")</f>
        <v>👈エラー表示されたときは開示版説明を参照</v>
      </c>
    </row>
    <row r="31" spans="2:13" ht="15.6" customHeight="1">
      <c r="B31" s="837"/>
      <c r="C31" s="840"/>
      <c r="D31" s="841"/>
      <c r="E31" s="183" t="s">
        <v>101</v>
      </c>
      <c r="F31" s="213" t="str">
        <f ca="1">IF('様式A-1-7'!F31="","",IF('様式A-1-7'!F31=0,"-","【"&amp;ROUND(IFERROR(IF(ABS('様式A-1-7'!F31)&gt;=10,IF('様式A-1-7'!F31&gt;=0,'様式A-1-7'!F31*RANDBETWEEN(80,90)*0.01,'様式A-1-7'!F31*RANDBETWEEN(110,120)*0.01),'様式A-1-7'!F31-RANDBETWEEN(1,3)),0),0)&amp;"～"&amp;ROUND(IFERROR(IF(ABS('様式A-1-7'!F31)&gt;=10,IF('様式A-1-7'!F31&gt;=0,'様式A-1-7'!F31*RANDBETWEEN(110,120)*0.01,'様式A-1-7'!F31*RANDBETWEEN(80,90)*0.01),'様式A-1-7'!F31+RANDBETWEEN(1,3)),0),0)&amp;"】"))</f>
        <v/>
      </c>
      <c r="G31" s="213" t="str">
        <f ca="1">IF('様式A-1-7'!G31="","",IF('様式A-1-7'!G31=0,"-","【"&amp;ROUND(IFERROR(IF(ABS('様式A-1-7'!G31)&gt;=10,IF('様式A-1-7'!G31&gt;=0,'様式A-1-7'!G31*RANDBETWEEN(80,90)*0.01,'様式A-1-7'!G31*RANDBETWEEN(110,120)*0.01),'様式A-1-7'!G31-RANDBETWEEN(1,3)),0),0)&amp;"～"&amp;ROUND(IFERROR(IF(ABS('様式A-1-7'!G31)&gt;=10,IF('様式A-1-7'!G31&gt;=0,'様式A-1-7'!G31*RANDBETWEEN(110,120)*0.01,'様式A-1-7'!G31*RANDBETWEEN(80,90)*0.01),'様式A-1-7'!G31+RANDBETWEEN(1,3)),0),0)&amp;"】"))</f>
        <v/>
      </c>
      <c r="H31" s="213" t="str">
        <f ca="1">IF('様式A-1-7'!H31="","",IF('様式A-1-7'!H31=0,"-","【"&amp;ROUND(IFERROR(IF(ABS('様式A-1-7'!H31)&gt;=10,IF('様式A-1-7'!H31&gt;=0,'様式A-1-7'!H31*RANDBETWEEN(80,90)*0.01,'様式A-1-7'!H31*RANDBETWEEN(110,120)*0.01),'様式A-1-7'!H31-RANDBETWEEN(1,3)),0),0)&amp;"～"&amp;ROUND(IFERROR(IF(ABS('様式A-1-7'!H31)&gt;=10,IF('様式A-1-7'!H31&gt;=0,'様式A-1-7'!H31*RANDBETWEEN(110,120)*0.01,'様式A-1-7'!H31*RANDBETWEEN(80,90)*0.01),'様式A-1-7'!H31+RANDBETWEEN(1,3)),0),0)&amp;"】"))</f>
        <v/>
      </c>
      <c r="M31" s="532" t="str">
        <f ca="1">IF(OR(ISERROR(#REF!),ISERROR(H31)),"👈エラー表示されたときは開示版説明を参照","")</f>
        <v>👈エラー表示されたときは開示版説明を参照</v>
      </c>
    </row>
    <row r="32" spans="2:13" ht="15.6" customHeight="1">
      <c r="B32" s="837"/>
      <c r="C32" s="667"/>
      <c r="D32" s="668"/>
      <c r="E32" s="185" t="s">
        <v>102</v>
      </c>
      <c r="F32" s="290" t="e">
        <f ca="1">IF('様式A-1-7'!F32="","",IF('様式A-1-7'!F32=0,"-","【"&amp;ROUND(IFERROR(IF(ABS('様式A-1-7'!F32)&gt;=10,IF('様式A-1-7'!F32&gt;=0,'様式A-1-7'!F32*RANDBETWEEN(80,90)*0.01,'様式A-1-7'!F32*RANDBETWEEN(110,120)*0.01),'様式A-1-7'!F32-RANDBETWEEN(1,3)),0),0)&amp;"～"&amp;ROUND(IFERROR(IF(ABS('様式A-1-7'!F32)&gt;=10,IF('様式A-1-7'!F32&gt;=0,'様式A-1-7'!F32*RANDBETWEEN(110,120)*0.01,'様式A-1-7'!F32*RANDBETWEEN(80,90)*0.01),'様式A-1-7'!F32+RANDBETWEEN(1,3)),0),0)&amp;"】"))</f>
        <v>#DIV/0!</v>
      </c>
      <c r="G32" s="290" t="e">
        <f ca="1">IF('様式A-1-7'!G32="","",IF('様式A-1-7'!G32=0,"-","【"&amp;ROUND(IFERROR(IF(ABS('様式A-1-7'!G32)&gt;=10,IF('様式A-1-7'!G32&gt;=0,'様式A-1-7'!G32*RANDBETWEEN(80,90)*0.01,'様式A-1-7'!G32*RANDBETWEEN(110,120)*0.01),'様式A-1-7'!G32-RANDBETWEEN(1,3)),0),0)&amp;"～"&amp;ROUND(IFERROR(IF(ABS('様式A-1-7'!G32)&gt;=10,IF('様式A-1-7'!G32&gt;=0,'様式A-1-7'!G32*RANDBETWEEN(110,120)*0.01,'様式A-1-7'!G32*RANDBETWEEN(80,90)*0.01),'様式A-1-7'!G32+RANDBETWEEN(1,3)),0),0)&amp;"】"))</f>
        <v>#DIV/0!</v>
      </c>
      <c r="H32" s="290" t="e">
        <f ca="1">IF('様式A-1-7'!H32="","",IF('様式A-1-7'!H32=0,"-","【"&amp;ROUND(IFERROR(IF(ABS('様式A-1-7'!H32)&gt;=10,IF('様式A-1-7'!H32&gt;=0,'様式A-1-7'!H32*RANDBETWEEN(80,90)*0.01,'様式A-1-7'!H32*RANDBETWEEN(110,120)*0.01),'様式A-1-7'!H32-RANDBETWEEN(1,3)),0),0)&amp;"～"&amp;ROUND(IFERROR(IF(ABS('様式A-1-7'!H32)&gt;=10,IF('様式A-1-7'!H32&gt;=0,'様式A-1-7'!H32*RANDBETWEEN(110,120)*0.01,'様式A-1-7'!H32*RANDBETWEEN(80,90)*0.01),'様式A-1-7'!H32+RANDBETWEEN(1,3)),0),0)&amp;"】"))</f>
        <v>#DIV/0!</v>
      </c>
    </row>
    <row r="33" spans="2:13" ht="15.6" customHeight="1">
      <c r="B33" s="837"/>
      <c r="C33" s="669"/>
      <c r="D33" s="823" t="s">
        <v>106</v>
      </c>
      <c r="E33" s="184" t="s">
        <v>100</v>
      </c>
      <c r="F33" s="213" t="str">
        <f ca="1">IF('様式A-1-7'!F33="","",IF('様式A-1-7'!F33=0,"-","【"&amp;ROUND(IFERROR(IF(ABS('様式A-1-7'!F33)&gt;=10,IF('様式A-1-7'!F33&gt;=0,'様式A-1-7'!F33*RANDBETWEEN(80,90)*0.01,'様式A-1-7'!F33*RANDBETWEEN(110,120)*0.01),'様式A-1-7'!F33-RANDBETWEEN(1,3)),0),0)&amp;"～"&amp;ROUND(IFERROR(IF(ABS('様式A-1-7'!F33)&gt;=10,IF('様式A-1-7'!F33&gt;=0,'様式A-1-7'!F33*RANDBETWEEN(110,120)*0.01,'様式A-1-7'!F33*RANDBETWEEN(80,90)*0.01),'様式A-1-7'!F33+RANDBETWEEN(1,3)),0),0)&amp;"】"))</f>
        <v/>
      </c>
      <c r="G33" s="213" t="str">
        <f ca="1">IF('様式A-1-7'!G33="","",IF('様式A-1-7'!G33=0,"-","【"&amp;ROUND(IFERROR(IF(ABS('様式A-1-7'!G33)&gt;=10,IF('様式A-1-7'!G33&gt;=0,'様式A-1-7'!G33*RANDBETWEEN(80,90)*0.01,'様式A-1-7'!G33*RANDBETWEEN(110,120)*0.01),'様式A-1-7'!G33-RANDBETWEEN(1,3)),0),0)&amp;"～"&amp;ROUND(IFERROR(IF(ABS('様式A-1-7'!G33)&gt;=10,IF('様式A-1-7'!G33&gt;=0,'様式A-1-7'!G33*RANDBETWEEN(110,120)*0.01,'様式A-1-7'!G33*RANDBETWEEN(80,90)*0.01),'様式A-1-7'!G33+RANDBETWEEN(1,3)),0),0)&amp;"】"))</f>
        <v/>
      </c>
      <c r="H33" s="213" t="str">
        <f ca="1">IF('様式A-1-7'!H33="","",IF('様式A-1-7'!H33=0,"-","【"&amp;ROUND(IFERROR(IF(ABS('様式A-1-7'!H33)&gt;=10,IF('様式A-1-7'!H33&gt;=0,'様式A-1-7'!H33*RANDBETWEEN(80,90)*0.01,'様式A-1-7'!H33*RANDBETWEEN(110,120)*0.01),'様式A-1-7'!H33-RANDBETWEEN(1,3)),0),0)&amp;"～"&amp;ROUND(IFERROR(IF(ABS('様式A-1-7'!H33)&gt;=10,IF('様式A-1-7'!H33&gt;=0,'様式A-1-7'!H33*RANDBETWEEN(110,120)*0.01,'様式A-1-7'!H33*RANDBETWEEN(80,90)*0.01),'様式A-1-7'!H33+RANDBETWEEN(1,3)),0),0)&amp;"】"))</f>
        <v/>
      </c>
      <c r="M33" s="532" t="str">
        <f ca="1">IF(OR(ISERROR(#REF!),ISERROR(H33)),"👈エラー表示されたときは開示版説明を参照","")</f>
        <v>👈エラー表示されたときは開示版説明を参照</v>
      </c>
    </row>
    <row r="34" spans="2:13" ht="15.6" customHeight="1">
      <c r="B34" s="837"/>
      <c r="C34" s="669"/>
      <c r="D34" s="824"/>
      <c r="E34" s="183" t="s">
        <v>101</v>
      </c>
      <c r="F34" s="213" t="str">
        <f ca="1">IF('様式A-1-7'!F34="","",IF('様式A-1-7'!F34=0,"-","【"&amp;ROUND(IFERROR(IF(ABS('様式A-1-7'!F34)&gt;=10,IF('様式A-1-7'!F34&gt;=0,'様式A-1-7'!F34*RANDBETWEEN(80,90)*0.01,'様式A-1-7'!F34*RANDBETWEEN(110,120)*0.01),'様式A-1-7'!F34-RANDBETWEEN(1,3)),0),0)&amp;"～"&amp;ROUND(IFERROR(IF(ABS('様式A-1-7'!F34)&gt;=10,IF('様式A-1-7'!F34&gt;=0,'様式A-1-7'!F34*RANDBETWEEN(110,120)*0.01,'様式A-1-7'!F34*RANDBETWEEN(80,90)*0.01),'様式A-1-7'!F34+RANDBETWEEN(1,3)),0),0)&amp;"】"))</f>
        <v/>
      </c>
      <c r="G34" s="213" t="str">
        <f ca="1">IF('様式A-1-7'!G34="","",IF('様式A-1-7'!G34=0,"-","【"&amp;ROUND(IFERROR(IF(ABS('様式A-1-7'!G34)&gt;=10,IF('様式A-1-7'!G34&gt;=0,'様式A-1-7'!G34*RANDBETWEEN(80,90)*0.01,'様式A-1-7'!G34*RANDBETWEEN(110,120)*0.01),'様式A-1-7'!G34-RANDBETWEEN(1,3)),0),0)&amp;"～"&amp;ROUND(IFERROR(IF(ABS('様式A-1-7'!G34)&gt;=10,IF('様式A-1-7'!G34&gt;=0,'様式A-1-7'!G34*RANDBETWEEN(110,120)*0.01,'様式A-1-7'!G34*RANDBETWEEN(80,90)*0.01),'様式A-1-7'!G34+RANDBETWEEN(1,3)),0),0)&amp;"】"))</f>
        <v/>
      </c>
      <c r="H34" s="213" t="str">
        <f ca="1">IF('様式A-1-7'!H34="","",IF('様式A-1-7'!H34=0,"-","【"&amp;ROUND(IFERROR(IF(ABS('様式A-1-7'!H34)&gt;=10,IF('様式A-1-7'!H34&gt;=0,'様式A-1-7'!H34*RANDBETWEEN(80,90)*0.01,'様式A-1-7'!H34*RANDBETWEEN(110,120)*0.01),'様式A-1-7'!H34-RANDBETWEEN(1,3)),0),0)&amp;"～"&amp;ROUND(IFERROR(IF(ABS('様式A-1-7'!H34)&gt;=10,IF('様式A-1-7'!H34&gt;=0,'様式A-1-7'!H34*RANDBETWEEN(110,120)*0.01,'様式A-1-7'!H34*RANDBETWEEN(80,90)*0.01),'様式A-1-7'!H34+RANDBETWEEN(1,3)),0),0)&amp;"】"))</f>
        <v/>
      </c>
      <c r="M34" s="532" t="str">
        <f ca="1">IF(OR(ISERROR(#REF!),ISERROR(H34)),"👈エラー表示されたときは開示版説明を参照","")</f>
        <v>👈エラー表示されたときは開示版説明を参照</v>
      </c>
    </row>
    <row r="35" spans="2:13" ht="15.6" customHeight="1">
      <c r="B35" s="837"/>
      <c r="C35" s="667"/>
      <c r="D35" s="825"/>
      <c r="E35" s="185" t="s">
        <v>102</v>
      </c>
      <c r="F35" s="290" t="e">
        <f ca="1">IF('様式A-1-7'!F35="","",IF('様式A-1-7'!F35=0,"-","【"&amp;ROUND(IFERROR(IF(ABS('様式A-1-7'!F35)&gt;=10,IF('様式A-1-7'!F35&gt;=0,'様式A-1-7'!F35*RANDBETWEEN(80,90)*0.01,'様式A-1-7'!F35*RANDBETWEEN(110,120)*0.01),'様式A-1-7'!F35-RANDBETWEEN(1,3)),0),0)&amp;"～"&amp;ROUND(IFERROR(IF(ABS('様式A-1-7'!F35)&gt;=10,IF('様式A-1-7'!F35&gt;=0,'様式A-1-7'!F35*RANDBETWEEN(110,120)*0.01,'様式A-1-7'!F35*RANDBETWEEN(80,90)*0.01),'様式A-1-7'!F35+RANDBETWEEN(1,3)),0),0)&amp;"】"))</f>
        <v>#DIV/0!</v>
      </c>
      <c r="G35" s="290" t="e">
        <f ca="1">IF('様式A-1-7'!G35="","",IF('様式A-1-7'!G35=0,"-","【"&amp;ROUND(IFERROR(IF(ABS('様式A-1-7'!G35)&gt;=10,IF('様式A-1-7'!G35&gt;=0,'様式A-1-7'!G35*RANDBETWEEN(80,90)*0.01,'様式A-1-7'!G35*RANDBETWEEN(110,120)*0.01),'様式A-1-7'!G35-RANDBETWEEN(1,3)),0),0)&amp;"～"&amp;ROUND(IFERROR(IF(ABS('様式A-1-7'!G35)&gt;=10,IF('様式A-1-7'!G35&gt;=0,'様式A-1-7'!G35*RANDBETWEEN(110,120)*0.01,'様式A-1-7'!G35*RANDBETWEEN(80,90)*0.01),'様式A-1-7'!G35+RANDBETWEEN(1,3)),0),0)&amp;"】"))</f>
        <v>#DIV/0!</v>
      </c>
      <c r="H35" s="290" t="e">
        <f ca="1">IF('様式A-1-7'!H35="","",IF('様式A-1-7'!H35=0,"-","【"&amp;ROUND(IFERROR(IF(ABS('様式A-1-7'!H35)&gt;=10,IF('様式A-1-7'!H35&gt;=0,'様式A-1-7'!H35*RANDBETWEEN(80,90)*0.01,'様式A-1-7'!H35*RANDBETWEEN(110,120)*0.01),'様式A-1-7'!H35-RANDBETWEEN(1,3)),0),0)&amp;"～"&amp;ROUND(IFERROR(IF(ABS('様式A-1-7'!H35)&gt;=10,IF('様式A-1-7'!H35&gt;=0,'様式A-1-7'!H35*RANDBETWEEN(110,120)*0.01,'様式A-1-7'!H35*RANDBETWEEN(80,90)*0.01),'様式A-1-7'!H35+RANDBETWEEN(1,3)),0),0)&amp;"】"))</f>
        <v>#DIV/0!</v>
      </c>
    </row>
    <row r="36" spans="2:13" ht="15.6" customHeight="1">
      <c r="B36" s="837"/>
      <c r="C36" s="669"/>
      <c r="D36" s="826" t="s">
        <v>103</v>
      </c>
      <c r="E36" s="184" t="s">
        <v>100</v>
      </c>
      <c r="F36" s="213" t="str">
        <f ca="1">IF('様式A-1-7'!F36="","",IF('様式A-1-7'!F36=0,"-","【"&amp;ROUND(IFERROR(IF(ABS('様式A-1-7'!F36)&gt;=10,IF('様式A-1-7'!F36&gt;=0,'様式A-1-7'!F36*RANDBETWEEN(80,90)*0.01,'様式A-1-7'!F36*RANDBETWEEN(110,120)*0.01),'様式A-1-7'!F36-RANDBETWEEN(1,3)),0),0)&amp;"～"&amp;ROUND(IFERROR(IF(ABS('様式A-1-7'!F36)&gt;=10,IF('様式A-1-7'!F36&gt;=0,'様式A-1-7'!F36*RANDBETWEEN(110,120)*0.01,'様式A-1-7'!F36*RANDBETWEEN(80,90)*0.01),'様式A-1-7'!F36+RANDBETWEEN(1,3)),0),0)&amp;"】"))</f>
        <v/>
      </c>
      <c r="G36" s="213" t="str">
        <f ca="1">IF('様式A-1-7'!G36="","",IF('様式A-1-7'!G36=0,"-","【"&amp;ROUND(IFERROR(IF(ABS('様式A-1-7'!G36)&gt;=10,IF('様式A-1-7'!G36&gt;=0,'様式A-1-7'!G36*RANDBETWEEN(80,90)*0.01,'様式A-1-7'!G36*RANDBETWEEN(110,120)*0.01),'様式A-1-7'!G36-RANDBETWEEN(1,3)),0),0)&amp;"～"&amp;ROUND(IFERROR(IF(ABS('様式A-1-7'!G36)&gt;=10,IF('様式A-1-7'!G36&gt;=0,'様式A-1-7'!G36*RANDBETWEEN(110,120)*0.01,'様式A-1-7'!G36*RANDBETWEEN(80,90)*0.01),'様式A-1-7'!G36+RANDBETWEEN(1,3)),0),0)&amp;"】"))</f>
        <v/>
      </c>
      <c r="H36" s="213" t="str">
        <f ca="1">IF('様式A-1-7'!H36="","",IF('様式A-1-7'!H36=0,"-","【"&amp;ROUND(IFERROR(IF(ABS('様式A-1-7'!H36)&gt;=10,IF('様式A-1-7'!H36&gt;=0,'様式A-1-7'!H36*RANDBETWEEN(80,90)*0.01,'様式A-1-7'!H36*RANDBETWEEN(110,120)*0.01),'様式A-1-7'!H36-RANDBETWEEN(1,3)),0),0)&amp;"～"&amp;ROUND(IFERROR(IF(ABS('様式A-1-7'!H36)&gt;=10,IF('様式A-1-7'!H36&gt;=0,'様式A-1-7'!H36*RANDBETWEEN(110,120)*0.01,'様式A-1-7'!H36*RANDBETWEEN(80,90)*0.01),'様式A-1-7'!H36+RANDBETWEEN(1,3)),0),0)&amp;"】"))</f>
        <v/>
      </c>
      <c r="M36" s="532" t="str">
        <f ca="1">IF(OR(ISERROR(#REF!),ISERROR(H36)),"👈エラー表示されたときは開示版説明を参照","")</f>
        <v>👈エラー表示されたときは開示版説明を参照</v>
      </c>
    </row>
    <row r="37" spans="2:13" ht="15.6" customHeight="1">
      <c r="B37" s="837"/>
      <c r="C37" s="669"/>
      <c r="D37" s="824"/>
      <c r="E37" s="183" t="s">
        <v>101</v>
      </c>
      <c r="F37" s="213" t="str">
        <f ca="1">IF('様式A-1-7'!F37="","",IF('様式A-1-7'!F37=0,"-","【"&amp;ROUND(IFERROR(IF(ABS('様式A-1-7'!F37)&gt;=10,IF('様式A-1-7'!F37&gt;=0,'様式A-1-7'!F37*RANDBETWEEN(80,90)*0.01,'様式A-1-7'!F37*RANDBETWEEN(110,120)*0.01),'様式A-1-7'!F37-RANDBETWEEN(1,3)),0),0)&amp;"～"&amp;ROUND(IFERROR(IF(ABS('様式A-1-7'!F37)&gt;=10,IF('様式A-1-7'!F37&gt;=0,'様式A-1-7'!F37*RANDBETWEEN(110,120)*0.01,'様式A-1-7'!F37*RANDBETWEEN(80,90)*0.01),'様式A-1-7'!F37+RANDBETWEEN(1,3)),0),0)&amp;"】"))</f>
        <v/>
      </c>
      <c r="G37" s="213" t="str">
        <f ca="1">IF('様式A-1-7'!G37="","",IF('様式A-1-7'!G37=0,"-","【"&amp;ROUND(IFERROR(IF(ABS('様式A-1-7'!G37)&gt;=10,IF('様式A-1-7'!G37&gt;=0,'様式A-1-7'!G37*RANDBETWEEN(80,90)*0.01,'様式A-1-7'!G37*RANDBETWEEN(110,120)*0.01),'様式A-1-7'!G37-RANDBETWEEN(1,3)),0),0)&amp;"～"&amp;ROUND(IFERROR(IF(ABS('様式A-1-7'!G37)&gt;=10,IF('様式A-1-7'!G37&gt;=0,'様式A-1-7'!G37*RANDBETWEEN(110,120)*0.01,'様式A-1-7'!G37*RANDBETWEEN(80,90)*0.01),'様式A-1-7'!G37+RANDBETWEEN(1,3)),0),0)&amp;"】"))</f>
        <v/>
      </c>
      <c r="H37" s="213" t="str">
        <f ca="1">IF('様式A-1-7'!H37="","",IF('様式A-1-7'!H37=0,"-","【"&amp;ROUND(IFERROR(IF(ABS('様式A-1-7'!H37)&gt;=10,IF('様式A-1-7'!H37&gt;=0,'様式A-1-7'!H37*RANDBETWEEN(80,90)*0.01,'様式A-1-7'!H37*RANDBETWEEN(110,120)*0.01),'様式A-1-7'!H37-RANDBETWEEN(1,3)),0),0)&amp;"～"&amp;ROUND(IFERROR(IF(ABS('様式A-1-7'!H37)&gt;=10,IF('様式A-1-7'!H37&gt;=0,'様式A-1-7'!H37*RANDBETWEEN(110,120)*0.01,'様式A-1-7'!H37*RANDBETWEEN(80,90)*0.01),'様式A-1-7'!H37+RANDBETWEEN(1,3)),0),0)&amp;"】"))</f>
        <v/>
      </c>
      <c r="M37" s="532" t="str">
        <f ca="1">IF(OR(ISERROR(#REF!),ISERROR(H37)),"👈エラー表示されたときは開示版説明を参照","")</f>
        <v>👈エラー表示されたときは開示版説明を参照</v>
      </c>
    </row>
    <row r="38" spans="2:13" ht="15.6" customHeight="1">
      <c r="B38" s="837"/>
      <c r="C38" s="667"/>
      <c r="D38" s="855"/>
      <c r="E38" s="185" t="s">
        <v>102</v>
      </c>
      <c r="F38" s="290" t="e">
        <f ca="1">IF('様式A-1-7'!F38="","",IF('様式A-1-7'!F38=0,"-","【"&amp;ROUND(IFERROR(IF(ABS('様式A-1-7'!F38)&gt;=10,IF('様式A-1-7'!F38&gt;=0,'様式A-1-7'!F38*RANDBETWEEN(80,90)*0.01,'様式A-1-7'!F38*RANDBETWEEN(110,120)*0.01),'様式A-1-7'!F38-RANDBETWEEN(1,3)),0),0)&amp;"～"&amp;ROUND(IFERROR(IF(ABS('様式A-1-7'!F38)&gt;=10,IF('様式A-1-7'!F38&gt;=0,'様式A-1-7'!F38*RANDBETWEEN(110,120)*0.01,'様式A-1-7'!F38*RANDBETWEEN(80,90)*0.01),'様式A-1-7'!F38+RANDBETWEEN(1,3)),0),0)&amp;"】"))</f>
        <v>#DIV/0!</v>
      </c>
      <c r="G38" s="290" t="e">
        <f ca="1">IF('様式A-1-7'!G38="","",IF('様式A-1-7'!G38=0,"-","【"&amp;ROUND(IFERROR(IF(ABS('様式A-1-7'!G38)&gt;=10,IF('様式A-1-7'!G38&gt;=0,'様式A-1-7'!G38*RANDBETWEEN(80,90)*0.01,'様式A-1-7'!G38*RANDBETWEEN(110,120)*0.01),'様式A-1-7'!G38-RANDBETWEEN(1,3)),0),0)&amp;"～"&amp;ROUND(IFERROR(IF(ABS('様式A-1-7'!G38)&gt;=10,IF('様式A-1-7'!G38&gt;=0,'様式A-1-7'!G38*RANDBETWEEN(110,120)*0.01,'様式A-1-7'!G38*RANDBETWEEN(80,90)*0.01),'様式A-1-7'!G38+RANDBETWEEN(1,3)),0),0)&amp;"】"))</f>
        <v>#DIV/0!</v>
      </c>
      <c r="H38" s="290" t="e">
        <f ca="1">IF('様式A-1-7'!H38="","",IF('様式A-1-7'!H38=0,"-","【"&amp;ROUND(IFERROR(IF(ABS('様式A-1-7'!H38)&gt;=10,IF('様式A-1-7'!H38&gt;=0,'様式A-1-7'!H38*RANDBETWEEN(80,90)*0.01,'様式A-1-7'!H38*RANDBETWEEN(110,120)*0.01),'様式A-1-7'!H38-RANDBETWEEN(1,3)),0),0)&amp;"～"&amp;ROUND(IFERROR(IF(ABS('様式A-1-7'!H38)&gt;=10,IF('様式A-1-7'!H38&gt;=0,'様式A-1-7'!H38*RANDBETWEEN(110,120)*0.01,'様式A-1-7'!H38*RANDBETWEEN(80,90)*0.01),'様式A-1-7'!H38+RANDBETWEEN(1,3)),0),0)&amp;"】"))</f>
        <v>#DIV/0!</v>
      </c>
    </row>
    <row r="39" spans="2:13" ht="15.6" customHeight="1">
      <c r="B39" s="811" t="s">
        <v>637</v>
      </c>
      <c r="C39" s="812"/>
      <c r="D39" s="816"/>
      <c r="E39" s="184" t="s">
        <v>100</v>
      </c>
      <c r="F39" s="213" t="str">
        <f ca="1">IF('様式A-1-7'!F39="","",IF('様式A-1-7'!F39=0,"-","【"&amp;ROUND(IFERROR(IF(ABS('様式A-1-7'!F39)&gt;=10,IF('様式A-1-7'!F39&gt;=0,'様式A-1-7'!F39*RANDBETWEEN(80,90)*0.01,'様式A-1-7'!F39*RANDBETWEEN(110,120)*0.01),'様式A-1-7'!F39-RANDBETWEEN(1,3)),0),0)&amp;"～"&amp;ROUND(IFERROR(IF(ABS('様式A-1-7'!F39)&gt;=10,IF('様式A-1-7'!F39&gt;=0,'様式A-1-7'!F39*RANDBETWEEN(110,120)*0.01,'様式A-1-7'!F39*RANDBETWEEN(80,90)*0.01),'様式A-1-7'!F39+RANDBETWEEN(1,3)),0),0)&amp;"】"))</f>
        <v/>
      </c>
      <c r="G39" s="213" t="str">
        <f ca="1">IF('様式A-1-7'!G39="","",IF('様式A-1-7'!G39=0,"-","【"&amp;ROUND(IFERROR(IF(ABS('様式A-1-7'!G39)&gt;=10,IF('様式A-1-7'!G39&gt;=0,'様式A-1-7'!G39*RANDBETWEEN(80,90)*0.01,'様式A-1-7'!G39*RANDBETWEEN(110,120)*0.01),'様式A-1-7'!G39-RANDBETWEEN(1,3)),0),0)&amp;"～"&amp;ROUND(IFERROR(IF(ABS('様式A-1-7'!G39)&gt;=10,IF('様式A-1-7'!G39&gt;=0,'様式A-1-7'!G39*RANDBETWEEN(110,120)*0.01,'様式A-1-7'!G39*RANDBETWEEN(80,90)*0.01),'様式A-1-7'!G39+RANDBETWEEN(1,3)),0),0)&amp;"】"))</f>
        <v/>
      </c>
      <c r="H39" s="213" t="str">
        <f ca="1">IF('様式A-1-7'!H39="","",IF('様式A-1-7'!H39=0,"-","【"&amp;ROUND(IFERROR(IF(ABS('様式A-1-7'!H39)&gt;=10,IF('様式A-1-7'!H39&gt;=0,'様式A-1-7'!H39*RANDBETWEEN(80,90)*0.01,'様式A-1-7'!H39*RANDBETWEEN(110,120)*0.01),'様式A-1-7'!H39-RANDBETWEEN(1,3)),0),0)&amp;"～"&amp;ROUND(IFERROR(IF(ABS('様式A-1-7'!H39)&gt;=10,IF('様式A-1-7'!H39&gt;=0,'様式A-1-7'!H39*RANDBETWEEN(110,120)*0.01,'様式A-1-7'!H39*RANDBETWEEN(80,90)*0.01),'様式A-1-7'!H39+RANDBETWEEN(1,3)),0),0)&amp;"】"))</f>
        <v/>
      </c>
      <c r="M39" s="532" t="str">
        <f ca="1">IF(OR(ISERROR(#REF!),ISERROR(H39)),"👈エラー表示されたときは開示版説明を参照","")</f>
        <v>👈エラー表示されたときは開示版説明を参照</v>
      </c>
    </row>
    <row r="40" spans="2:13" ht="15.6" customHeight="1">
      <c r="B40" s="814"/>
      <c r="C40" s="815"/>
      <c r="D40" s="816"/>
      <c r="E40" s="183" t="s">
        <v>101</v>
      </c>
      <c r="F40" s="213" t="str">
        <f ca="1">IF('様式A-1-7'!F40="","",IF('様式A-1-7'!F40=0,"-","【"&amp;ROUND(IFERROR(IF(ABS('様式A-1-7'!F40)&gt;=10,IF('様式A-1-7'!F40&gt;=0,'様式A-1-7'!F40*RANDBETWEEN(80,90)*0.01,'様式A-1-7'!F40*RANDBETWEEN(110,120)*0.01),'様式A-1-7'!F40-RANDBETWEEN(1,3)),0),0)&amp;"～"&amp;ROUND(IFERROR(IF(ABS('様式A-1-7'!F40)&gt;=10,IF('様式A-1-7'!F40&gt;=0,'様式A-1-7'!F40*RANDBETWEEN(110,120)*0.01,'様式A-1-7'!F40*RANDBETWEEN(80,90)*0.01),'様式A-1-7'!F40+RANDBETWEEN(1,3)),0),0)&amp;"】"))</f>
        <v/>
      </c>
      <c r="G40" s="213" t="str">
        <f ca="1">IF('様式A-1-7'!G40="","",IF('様式A-1-7'!G40=0,"-","【"&amp;ROUND(IFERROR(IF(ABS('様式A-1-7'!G40)&gt;=10,IF('様式A-1-7'!G40&gt;=0,'様式A-1-7'!G40*RANDBETWEEN(80,90)*0.01,'様式A-1-7'!G40*RANDBETWEEN(110,120)*0.01),'様式A-1-7'!G40-RANDBETWEEN(1,3)),0),0)&amp;"～"&amp;ROUND(IFERROR(IF(ABS('様式A-1-7'!G40)&gt;=10,IF('様式A-1-7'!G40&gt;=0,'様式A-1-7'!G40*RANDBETWEEN(110,120)*0.01,'様式A-1-7'!G40*RANDBETWEEN(80,90)*0.01),'様式A-1-7'!G40+RANDBETWEEN(1,3)),0),0)&amp;"】"))</f>
        <v/>
      </c>
      <c r="H40" s="213" t="str">
        <f ca="1">IF('様式A-1-7'!H40="","",IF('様式A-1-7'!H40=0,"-","【"&amp;ROUND(IFERROR(IF(ABS('様式A-1-7'!H40)&gt;=10,IF('様式A-1-7'!H40&gt;=0,'様式A-1-7'!H40*RANDBETWEEN(80,90)*0.01,'様式A-1-7'!H40*RANDBETWEEN(110,120)*0.01),'様式A-1-7'!H40-RANDBETWEEN(1,3)),0),0)&amp;"～"&amp;ROUND(IFERROR(IF(ABS('様式A-1-7'!H40)&gt;=10,IF('様式A-1-7'!H40&gt;=0,'様式A-1-7'!H40*RANDBETWEEN(110,120)*0.01,'様式A-1-7'!H40*RANDBETWEEN(80,90)*0.01),'様式A-1-7'!H40+RANDBETWEEN(1,3)),0),0)&amp;"】"))</f>
        <v/>
      </c>
      <c r="M40" s="532" t="str">
        <f ca="1">IF(OR(ISERROR(#REF!),ISERROR(H40)),"👈エラー表示されたときは開示版説明を参照","")</f>
        <v>👈エラー表示されたときは開示版説明を参照</v>
      </c>
    </row>
    <row r="41" spans="2:13" ht="15.6" customHeight="1">
      <c r="B41" s="817"/>
      <c r="C41" s="818"/>
      <c r="D41" s="819"/>
      <c r="E41" s="185" t="s">
        <v>102</v>
      </c>
      <c r="F41" s="290" t="e">
        <f ca="1">IF('様式A-1-7'!F41="","",IF('様式A-1-7'!F41=0,"-","【"&amp;ROUND(IFERROR(IF(ABS('様式A-1-7'!F41)&gt;=10,IF('様式A-1-7'!F41&gt;=0,'様式A-1-7'!F41*RANDBETWEEN(80,90)*0.01,'様式A-1-7'!F41*RANDBETWEEN(110,120)*0.01),'様式A-1-7'!F41-RANDBETWEEN(1,3)),0),0)&amp;"～"&amp;ROUND(IFERROR(IF(ABS('様式A-1-7'!F41)&gt;=10,IF('様式A-1-7'!F41&gt;=0,'様式A-1-7'!F41*RANDBETWEEN(110,120)*0.01,'様式A-1-7'!F41*RANDBETWEEN(80,90)*0.01),'様式A-1-7'!F41+RANDBETWEEN(1,3)),0),0)&amp;"】"))</f>
        <v>#DIV/0!</v>
      </c>
      <c r="G41" s="290" t="e">
        <f ca="1">IF('様式A-1-7'!G41="","",IF('様式A-1-7'!G41=0,"-","【"&amp;ROUND(IFERROR(IF(ABS('様式A-1-7'!G41)&gt;=10,IF('様式A-1-7'!G41&gt;=0,'様式A-1-7'!G41*RANDBETWEEN(80,90)*0.01,'様式A-1-7'!G41*RANDBETWEEN(110,120)*0.01),'様式A-1-7'!G41-RANDBETWEEN(1,3)),0),0)&amp;"～"&amp;ROUND(IFERROR(IF(ABS('様式A-1-7'!G41)&gt;=10,IF('様式A-1-7'!G41&gt;=0,'様式A-1-7'!G41*RANDBETWEEN(110,120)*0.01,'様式A-1-7'!G41*RANDBETWEEN(80,90)*0.01),'様式A-1-7'!G41+RANDBETWEEN(1,3)),0),0)&amp;"】"))</f>
        <v>#DIV/0!</v>
      </c>
      <c r="H41" s="290" t="e">
        <f ca="1">IF('様式A-1-7'!H41="","",IF('様式A-1-7'!H41=0,"-","【"&amp;ROUND(IFERROR(IF(ABS('様式A-1-7'!H41)&gt;=10,IF('様式A-1-7'!H41&gt;=0,'様式A-1-7'!H41*RANDBETWEEN(80,90)*0.01,'様式A-1-7'!H41*RANDBETWEEN(110,120)*0.01),'様式A-1-7'!H41-RANDBETWEEN(1,3)),0),0)&amp;"～"&amp;ROUND(IFERROR(IF(ABS('様式A-1-7'!H41)&gt;=10,IF('様式A-1-7'!H41&gt;=0,'様式A-1-7'!H41*RANDBETWEEN(110,120)*0.01,'様式A-1-7'!H41*RANDBETWEEN(80,90)*0.01),'様式A-1-7'!H41+RANDBETWEEN(1,3)),0),0)&amp;"】"))</f>
        <v>#DIV/0!</v>
      </c>
    </row>
    <row r="42" spans="2:13" ht="15.6" customHeight="1">
      <c r="B42" s="856" t="s">
        <v>638</v>
      </c>
      <c r="C42" s="857"/>
      <c r="D42" s="858"/>
      <c r="E42" s="271" t="s">
        <v>101</v>
      </c>
      <c r="F42" s="210" t="str">
        <f ca="1">IF('様式A-1-7'!F42="","",IF('様式A-1-7'!F42=0,"-","【"&amp;ROUND(IFERROR(IF(ABS('様式A-1-7'!F42)&gt;=10,IF('様式A-1-7'!F42&gt;=0,'様式A-1-7'!F42*RANDBETWEEN(80,90)*0.01,'様式A-1-7'!F42*RANDBETWEEN(110,120)*0.01),'様式A-1-7'!F42-RANDBETWEEN(1,3)),0),0)&amp;"～"&amp;ROUND(IFERROR(IF(ABS('様式A-1-7'!F42)&gt;=10,IF('様式A-1-7'!F42&gt;=0,'様式A-1-7'!F42*RANDBETWEEN(110,120)*0.01,'様式A-1-7'!F42*RANDBETWEEN(80,90)*0.01),'様式A-1-7'!F42+RANDBETWEEN(1,3)),0),0)&amp;"】"))</f>
        <v/>
      </c>
      <c r="G42" s="210" t="str">
        <f ca="1">IF('様式A-1-7'!G42="","",IF('様式A-1-7'!G42=0,"-","【"&amp;ROUND(IFERROR(IF(ABS('様式A-1-7'!G42)&gt;=10,IF('様式A-1-7'!G42&gt;=0,'様式A-1-7'!G42*RANDBETWEEN(80,90)*0.01,'様式A-1-7'!G42*RANDBETWEEN(110,120)*0.01),'様式A-1-7'!G42-RANDBETWEEN(1,3)),0),0)&amp;"～"&amp;ROUND(IFERROR(IF(ABS('様式A-1-7'!G42)&gt;=10,IF('様式A-1-7'!G42&gt;=0,'様式A-1-7'!G42*RANDBETWEEN(110,120)*0.01,'様式A-1-7'!G42*RANDBETWEEN(80,90)*0.01),'様式A-1-7'!G42+RANDBETWEEN(1,3)),0),0)&amp;"】"))</f>
        <v/>
      </c>
      <c r="H42" s="210" t="str">
        <f ca="1">IF('様式A-1-7'!H42="","",IF('様式A-1-7'!H42=0,"-","【"&amp;ROUND(IFERROR(IF(ABS('様式A-1-7'!H42)&gt;=10,IF('様式A-1-7'!H42&gt;=0,'様式A-1-7'!H42*RANDBETWEEN(80,90)*0.01,'様式A-1-7'!H42*RANDBETWEEN(110,120)*0.01),'様式A-1-7'!H42-RANDBETWEEN(1,3)),0),0)&amp;"～"&amp;ROUND(IFERROR(IF(ABS('様式A-1-7'!H42)&gt;=10,IF('様式A-1-7'!H42&gt;=0,'様式A-1-7'!H42*RANDBETWEEN(110,120)*0.01,'様式A-1-7'!H42*RANDBETWEEN(80,90)*0.01),'様式A-1-7'!H42+RANDBETWEEN(1,3)),0),0)&amp;"】"))</f>
        <v/>
      </c>
      <c r="M42" s="532" t="str">
        <f ca="1">IF(OR(ISERROR(#REF!),ISERROR(H42)),"👈エラー表示されたときは開示版説明を参照","")</f>
        <v>👈エラー表示されたときは開示版説明を参照</v>
      </c>
    </row>
    <row r="43" spans="2:13" ht="15.6" customHeight="1">
      <c r="B43" s="820" t="s">
        <v>108</v>
      </c>
      <c r="C43" s="821"/>
      <c r="D43" s="822"/>
      <c r="E43" s="270" t="s">
        <v>101</v>
      </c>
      <c r="F43" s="210" t="str">
        <f ca="1">IF('様式A-1-7'!F43="","",IF('様式A-1-7'!F43=0,"-","【"&amp;ROUND(IFERROR(IF(ABS('様式A-1-7'!F43)&gt;=10,IF('様式A-1-7'!F43&gt;=0,'様式A-1-7'!F43*RANDBETWEEN(80,90)*0.01,'様式A-1-7'!F43*RANDBETWEEN(110,120)*0.01),'様式A-1-7'!F43-RANDBETWEEN(1,3)),0),0)&amp;"～"&amp;ROUND(IFERROR(IF(ABS('様式A-1-7'!F43)&gt;=10,IF('様式A-1-7'!F43&gt;=0,'様式A-1-7'!F43*RANDBETWEEN(110,120)*0.01,'様式A-1-7'!F43*RANDBETWEEN(80,90)*0.01),'様式A-1-7'!F43+RANDBETWEEN(1,3)),0),0)&amp;"】"))</f>
        <v/>
      </c>
      <c r="G43" s="210" t="str">
        <f ca="1">IF('様式A-1-7'!G43="","",IF('様式A-1-7'!G43=0,"-","【"&amp;ROUND(IFERROR(IF(ABS('様式A-1-7'!G43)&gt;=10,IF('様式A-1-7'!G43&gt;=0,'様式A-1-7'!G43*RANDBETWEEN(80,90)*0.01,'様式A-1-7'!G43*RANDBETWEEN(110,120)*0.01),'様式A-1-7'!G43-RANDBETWEEN(1,3)),0),0)&amp;"～"&amp;ROUND(IFERROR(IF(ABS('様式A-1-7'!G43)&gt;=10,IF('様式A-1-7'!G43&gt;=0,'様式A-1-7'!G43*RANDBETWEEN(110,120)*0.01,'様式A-1-7'!G43*RANDBETWEEN(80,90)*0.01),'様式A-1-7'!G43+RANDBETWEEN(1,3)),0),0)&amp;"】"))</f>
        <v/>
      </c>
      <c r="H43" s="210" t="str">
        <f ca="1">IF('様式A-1-7'!H43="","",IF('様式A-1-7'!H43=0,"-","【"&amp;ROUND(IFERROR(IF(ABS('様式A-1-7'!H43)&gt;=10,IF('様式A-1-7'!H43&gt;=0,'様式A-1-7'!H43*RANDBETWEEN(80,90)*0.01,'様式A-1-7'!H43*RANDBETWEEN(110,120)*0.01),'様式A-1-7'!H43-RANDBETWEEN(1,3)),0),0)&amp;"～"&amp;ROUND(IFERROR(IF(ABS('様式A-1-7'!H43)&gt;=10,IF('様式A-1-7'!H43&gt;=0,'様式A-1-7'!H43*RANDBETWEEN(110,120)*0.01,'様式A-1-7'!H43*RANDBETWEEN(80,90)*0.01),'様式A-1-7'!H43+RANDBETWEEN(1,3)),0),0)&amp;"】"))</f>
        <v/>
      </c>
      <c r="I43" s="282"/>
      <c r="M43" s="532" t="str">
        <f ca="1">IF(OR(ISERROR(#REF!),ISERROR(H43)),"👈エラー表示されたときは開示版説明を参照","")</f>
        <v>👈エラー表示されたときは開示版説明を参照</v>
      </c>
    </row>
    <row r="44" spans="2:13" ht="31.5" customHeight="1">
      <c r="B44" s="834" t="s">
        <v>109</v>
      </c>
      <c r="C44" s="834"/>
      <c r="D44" s="834"/>
      <c r="E44" s="834"/>
      <c r="F44" s="835"/>
      <c r="G44" s="835"/>
      <c r="H44" s="836"/>
      <c r="I44" s="836"/>
      <c r="J44" s="836"/>
      <c r="K44" s="836"/>
    </row>
    <row r="45" spans="2:13" ht="31.5" customHeight="1">
      <c r="B45" s="616"/>
      <c r="C45" s="616"/>
      <c r="D45" s="616"/>
      <c r="E45" s="616"/>
      <c r="F45" s="616"/>
      <c r="G45" s="616"/>
      <c r="H45" s="571"/>
      <c r="I45" s="571"/>
      <c r="J45" s="571"/>
      <c r="K45" s="571"/>
    </row>
    <row r="46" spans="2:13" ht="12.75">
      <c r="B46" s="842"/>
      <c r="C46" s="842"/>
      <c r="D46" s="842"/>
      <c r="E46" s="842"/>
      <c r="F46" s="842"/>
      <c r="G46" s="842"/>
      <c r="H46" s="842"/>
      <c r="I46" s="842"/>
      <c r="J46" s="842"/>
      <c r="K46" s="842"/>
    </row>
    <row r="47" spans="2:13" ht="48" customHeight="1">
      <c r="B47" s="848" t="s">
        <v>574</v>
      </c>
      <c r="C47" s="852" t="s">
        <v>110</v>
      </c>
      <c r="D47" s="853"/>
      <c r="E47" s="854"/>
      <c r="F47" s="666" t="s">
        <v>622</v>
      </c>
      <c r="G47" s="665" t="s">
        <v>621</v>
      </c>
      <c r="H47" s="665" t="s">
        <v>91</v>
      </c>
    </row>
    <row r="48" spans="2:13" ht="14.65" customHeight="1">
      <c r="B48" s="837"/>
      <c r="C48" s="186">
        <v>1</v>
      </c>
      <c r="D48" s="831" t="s">
        <v>111</v>
      </c>
      <c r="E48" s="184" t="s">
        <v>100</v>
      </c>
      <c r="F48" s="177" t="str">
        <f ca="1">IF('様式A-1-7'!F48="","",IF('様式A-1-7'!F48=0,"-","【"&amp;ROUND(IFERROR(IF(ABS('様式A-1-7'!F48)&gt;=10,IF('様式A-1-7'!F48&gt;=0,'様式A-1-7'!F48*RANDBETWEEN(80,90)*0.01,'様式A-1-7'!F48*RANDBETWEEN(110,120)*0.01),'様式A-1-7'!F48-RANDBETWEEN(1,3)),0),0)&amp;"～"&amp;ROUND(IFERROR(IF(ABS('様式A-1-7'!F48)&gt;=10,IF('様式A-1-7'!F48&gt;=0,'様式A-1-7'!F48*RANDBETWEEN(110,120)*0.01,'様式A-1-7'!F48*RANDBETWEEN(80,90)*0.01),'様式A-1-7'!F48+RANDBETWEEN(1,3)),0),0)&amp;"】"))</f>
        <v/>
      </c>
      <c r="G48" s="177" t="str">
        <f ca="1">IF('様式A-1-7'!G48="","",IF('様式A-1-7'!G48=0,"-","【"&amp;ROUND(IFERROR(IF(ABS('様式A-1-7'!G48)&gt;=10,IF('様式A-1-7'!G48&gt;=0,'様式A-1-7'!G48*RANDBETWEEN(80,90)*0.01,'様式A-1-7'!G48*RANDBETWEEN(110,120)*0.01),'様式A-1-7'!G48-RANDBETWEEN(1,3)),0),0)&amp;"～"&amp;ROUND(IFERROR(IF(ABS('様式A-1-7'!G48)&gt;=10,IF('様式A-1-7'!G48&gt;=0,'様式A-1-7'!G48*RANDBETWEEN(110,120)*0.01,'様式A-1-7'!G48*RANDBETWEEN(80,90)*0.01),'様式A-1-7'!G48+RANDBETWEEN(1,3)),0),0)&amp;"】"))</f>
        <v/>
      </c>
      <c r="H48" s="177" t="str">
        <f ca="1">IF('様式A-1-7'!H48="","",IF('様式A-1-7'!H48=0,"-","【"&amp;ROUND(IFERROR(IF(ABS('様式A-1-7'!H48)&gt;=10,IF('様式A-1-7'!H48&gt;=0,'様式A-1-7'!H48*RANDBETWEEN(80,90)*0.01,'様式A-1-7'!H48*RANDBETWEEN(110,120)*0.01),'様式A-1-7'!H48-RANDBETWEEN(1,3)),0),0)&amp;"～"&amp;ROUND(IFERROR(IF(ABS('様式A-1-7'!H48)&gt;=10,IF('様式A-1-7'!H48&gt;=0,'様式A-1-7'!H48*RANDBETWEEN(110,120)*0.01,'様式A-1-7'!H48*RANDBETWEEN(80,90)*0.01),'様式A-1-7'!H48+RANDBETWEEN(1,3)),0),0)&amp;"】"))</f>
        <v/>
      </c>
      <c r="M48" s="532" t="str">
        <f ca="1">IF(OR(ISERROR(#REF!),ISERROR(H48)),"👈エラー表示されたときは開示版説明を参照","")</f>
        <v>👈エラー表示されたときは開示版説明を参照</v>
      </c>
    </row>
    <row r="49" spans="2:13" ht="14.65" customHeight="1">
      <c r="B49" s="837"/>
      <c r="C49" s="186"/>
      <c r="D49" s="832"/>
      <c r="E49" s="183" t="s">
        <v>101</v>
      </c>
      <c r="F49" s="178" t="str">
        <f ca="1">IF('様式A-1-7'!F49="","",IF('様式A-1-7'!F49=0,"-","【"&amp;ROUND(IFERROR(IF(ABS('様式A-1-7'!F49)&gt;=10,IF('様式A-1-7'!F49&gt;=0,'様式A-1-7'!F49*RANDBETWEEN(80,90)*0.01,'様式A-1-7'!F49*RANDBETWEEN(110,120)*0.01),'様式A-1-7'!F49-RANDBETWEEN(1,3)),0),0)&amp;"～"&amp;ROUND(IFERROR(IF(ABS('様式A-1-7'!F49)&gt;=10,IF('様式A-1-7'!F49&gt;=0,'様式A-1-7'!F49*RANDBETWEEN(110,120)*0.01,'様式A-1-7'!F49*RANDBETWEEN(80,90)*0.01),'様式A-1-7'!F49+RANDBETWEEN(1,3)),0),0)&amp;"】"))</f>
        <v/>
      </c>
      <c r="G49" s="178" t="str">
        <f ca="1">IF('様式A-1-7'!G49="","",IF('様式A-1-7'!G49=0,"-","【"&amp;ROUND(IFERROR(IF(ABS('様式A-1-7'!G49)&gt;=10,IF('様式A-1-7'!G49&gt;=0,'様式A-1-7'!G49*RANDBETWEEN(80,90)*0.01,'様式A-1-7'!G49*RANDBETWEEN(110,120)*0.01),'様式A-1-7'!G49-RANDBETWEEN(1,3)),0),0)&amp;"～"&amp;ROUND(IFERROR(IF(ABS('様式A-1-7'!G49)&gt;=10,IF('様式A-1-7'!G49&gt;=0,'様式A-1-7'!G49*RANDBETWEEN(110,120)*0.01,'様式A-1-7'!G49*RANDBETWEEN(80,90)*0.01),'様式A-1-7'!G49+RANDBETWEEN(1,3)),0),0)&amp;"】"))</f>
        <v/>
      </c>
      <c r="H49" s="178" t="str">
        <f ca="1">IF('様式A-1-7'!H49="","",IF('様式A-1-7'!H49=0,"-","【"&amp;ROUND(IFERROR(IF(ABS('様式A-1-7'!H49)&gt;=10,IF('様式A-1-7'!H49&gt;=0,'様式A-1-7'!H49*RANDBETWEEN(80,90)*0.01,'様式A-1-7'!H49*RANDBETWEEN(110,120)*0.01),'様式A-1-7'!H49-RANDBETWEEN(1,3)),0),0)&amp;"～"&amp;ROUND(IFERROR(IF(ABS('様式A-1-7'!H49)&gt;=10,IF('様式A-1-7'!H49&gt;=0,'様式A-1-7'!H49*RANDBETWEEN(110,120)*0.01,'様式A-1-7'!H49*RANDBETWEEN(80,90)*0.01),'様式A-1-7'!H49+RANDBETWEEN(1,3)),0),0)&amp;"】"))</f>
        <v/>
      </c>
      <c r="M49" s="532" t="str">
        <f ca="1">IF(OR(ISERROR(#REF!),ISERROR(H49)),"👈エラー表示されたときは開示版説明を参照","")</f>
        <v>👈エラー表示されたときは開示版説明を参照</v>
      </c>
    </row>
    <row r="50" spans="2:13" ht="14.65" customHeight="1">
      <c r="B50" s="837"/>
      <c r="C50" s="186"/>
      <c r="D50" s="833"/>
      <c r="E50" s="185" t="s">
        <v>102</v>
      </c>
      <c r="F50" s="290" t="e">
        <f ca="1">IF('様式A-1-7'!F50="","",IF('様式A-1-7'!F50=0,"-","【"&amp;ROUND(IFERROR(IF(ABS('様式A-1-7'!F50)&gt;=10,IF('様式A-1-7'!F50&gt;=0,'様式A-1-7'!F50*RANDBETWEEN(80,90)*0.01,'様式A-1-7'!F50*RANDBETWEEN(110,120)*0.01),'様式A-1-7'!F50-RANDBETWEEN(1,3)),0),0)&amp;"～"&amp;ROUND(IFERROR(IF(ABS('様式A-1-7'!F50)&gt;=10,IF('様式A-1-7'!F50&gt;=0,'様式A-1-7'!F50*RANDBETWEEN(110,120)*0.01,'様式A-1-7'!F50*RANDBETWEEN(80,90)*0.01),'様式A-1-7'!F50+RANDBETWEEN(1,3)),0),0)&amp;"】"))</f>
        <v>#DIV/0!</v>
      </c>
      <c r="G50" s="290" t="e">
        <f ca="1">IF('様式A-1-7'!G50="","",IF('様式A-1-7'!G50=0,"-","【"&amp;ROUND(IFERROR(IF(ABS('様式A-1-7'!G50)&gt;=10,IF('様式A-1-7'!G50&gt;=0,'様式A-1-7'!G50*RANDBETWEEN(80,90)*0.01,'様式A-1-7'!G50*RANDBETWEEN(110,120)*0.01),'様式A-1-7'!G50-RANDBETWEEN(1,3)),0),0)&amp;"～"&amp;ROUND(IFERROR(IF(ABS('様式A-1-7'!G50)&gt;=10,IF('様式A-1-7'!G50&gt;=0,'様式A-1-7'!G50*RANDBETWEEN(110,120)*0.01,'様式A-1-7'!G50*RANDBETWEEN(80,90)*0.01),'様式A-1-7'!G50+RANDBETWEEN(1,3)),0),0)&amp;"】"))</f>
        <v>#DIV/0!</v>
      </c>
      <c r="H50" s="290" t="e">
        <f ca="1">IF('様式A-1-7'!H50="","",IF('様式A-1-7'!H50=0,"-","【"&amp;ROUND(IFERROR(IF(ABS('様式A-1-7'!H50)&gt;=10,IF('様式A-1-7'!H50&gt;=0,'様式A-1-7'!H50*RANDBETWEEN(80,90)*0.01,'様式A-1-7'!H50*RANDBETWEEN(110,120)*0.01),'様式A-1-7'!H50-RANDBETWEEN(1,3)),0),0)&amp;"～"&amp;ROUND(IFERROR(IF(ABS('様式A-1-7'!H50)&gt;=10,IF('様式A-1-7'!H50&gt;=0,'様式A-1-7'!H50*RANDBETWEEN(110,120)*0.01,'様式A-1-7'!H50*RANDBETWEEN(80,90)*0.01),'様式A-1-7'!H50+RANDBETWEEN(1,3)),0),0)&amp;"】"))</f>
        <v>#DIV/0!</v>
      </c>
    </row>
    <row r="51" spans="2:13" ht="14.65" customHeight="1">
      <c r="B51" s="837"/>
      <c r="C51" s="186">
        <v>2</v>
      </c>
      <c r="D51" s="831" t="s">
        <v>112</v>
      </c>
      <c r="E51" s="184" t="s">
        <v>100</v>
      </c>
      <c r="F51" s="177" t="str">
        <f ca="1">IF('様式A-1-7'!F51="","",IF('様式A-1-7'!F51=0,"-","【"&amp;ROUND(IFERROR(IF(ABS('様式A-1-7'!F51)&gt;=10,IF('様式A-1-7'!F51&gt;=0,'様式A-1-7'!F51*RANDBETWEEN(80,90)*0.01,'様式A-1-7'!F51*RANDBETWEEN(110,120)*0.01),'様式A-1-7'!F51-RANDBETWEEN(1,3)),0),0)&amp;"～"&amp;ROUND(IFERROR(IF(ABS('様式A-1-7'!F51)&gt;=10,IF('様式A-1-7'!F51&gt;=0,'様式A-1-7'!F51*RANDBETWEEN(110,120)*0.01,'様式A-1-7'!F51*RANDBETWEEN(80,90)*0.01),'様式A-1-7'!F51+RANDBETWEEN(1,3)),0),0)&amp;"】"))</f>
        <v/>
      </c>
      <c r="G51" s="177" t="str">
        <f ca="1">IF('様式A-1-7'!G51="","",IF('様式A-1-7'!G51=0,"-","【"&amp;ROUND(IFERROR(IF(ABS('様式A-1-7'!G51)&gt;=10,IF('様式A-1-7'!G51&gt;=0,'様式A-1-7'!G51*RANDBETWEEN(80,90)*0.01,'様式A-1-7'!G51*RANDBETWEEN(110,120)*0.01),'様式A-1-7'!G51-RANDBETWEEN(1,3)),0),0)&amp;"～"&amp;ROUND(IFERROR(IF(ABS('様式A-1-7'!G51)&gt;=10,IF('様式A-1-7'!G51&gt;=0,'様式A-1-7'!G51*RANDBETWEEN(110,120)*0.01,'様式A-1-7'!G51*RANDBETWEEN(80,90)*0.01),'様式A-1-7'!G51+RANDBETWEEN(1,3)),0),0)&amp;"】"))</f>
        <v/>
      </c>
      <c r="H51" s="177" t="str">
        <f ca="1">IF('様式A-1-7'!H51="","",IF('様式A-1-7'!H51=0,"-","【"&amp;ROUND(IFERROR(IF(ABS('様式A-1-7'!H51)&gt;=10,IF('様式A-1-7'!H51&gt;=0,'様式A-1-7'!H51*RANDBETWEEN(80,90)*0.01,'様式A-1-7'!H51*RANDBETWEEN(110,120)*0.01),'様式A-1-7'!H51-RANDBETWEEN(1,3)),0),0)&amp;"～"&amp;ROUND(IFERROR(IF(ABS('様式A-1-7'!H51)&gt;=10,IF('様式A-1-7'!H51&gt;=0,'様式A-1-7'!H51*RANDBETWEEN(110,120)*0.01,'様式A-1-7'!H51*RANDBETWEEN(80,90)*0.01),'様式A-1-7'!H51+RANDBETWEEN(1,3)),0),0)&amp;"】"))</f>
        <v/>
      </c>
      <c r="M51" s="532" t="str">
        <f ca="1">IF(OR(ISERROR(#REF!),ISERROR(H51)),"👈エラー表示されたときは開示版説明を参照","")</f>
        <v>👈エラー表示されたときは開示版説明を参照</v>
      </c>
    </row>
    <row r="52" spans="2:13" ht="14.65" customHeight="1">
      <c r="B52" s="837"/>
      <c r="C52" s="186"/>
      <c r="D52" s="832"/>
      <c r="E52" s="183" t="s">
        <v>101</v>
      </c>
      <c r="F52" s="178" t="str">
        <f ca="1">IF('様式A-1-7'!F52="","",IF('様式A-1-7'!F52=0,"-","【"&amp;ROUND(IFERROR(IF(ABS('様式A-1-7'!F52)&gt;=10,IF('様式A-1-7'!F52&gt;=0,'様式A-1-7'!F52*RANDBETWEEN(80,90)*0.01,'様式A-1-7'!F52*RANDBETWEEN(110,120)*0.01),'様式A-1-7'!F52-RANDBETWEEN(1,3)),0),0)&amp;"～"&amp;ROUND(IFERROR(IF(ABS('様式A-1-7'!F52)&gt;=10,IF('様式A-1-7'!F52&gt;=0,'様式A-1-7'!F52*RANDBETWEEN(110,120)*0.01,'様式A-1-7'!F52*RANDBETWEEN(80,90)*0.01),'様式A-1-7'!F52+RANDBETWEEN(1,3)),0),0)&amp;"】"))</f>
        <v/>
      </c>
      <c r="G52" s="178" t="str">
        <f ca="1">IF('様式A-1-7'!G52="","",IF('様式A-1-7'!G52=0,"-","【"&amp;ROUND(IFERROR(IF(ABS('様式A-1-7'!G52)&gt;=10,IF('様式A-1-7'!G52&gt;=0,'様式A-1-7'!G52*RANDBETWEEN(80,90)*0.01,'様式A-1-7'!G52*RANDBETWEEN(110,120)*0.01),'様式A-1-7'!G52-RANDBETWEEN(1,3)),0),0)&amp;"～"&amp;ROUND(IFERROR(IF(ABS('様式A-1-7'!G52)&gt;=10,IF('様式A-1-7'!G52&gt;=0,'様式A-1-7'!G52*RANDBETWEEN(110,120)*0.01,'様式A-1-7'!G52*RANDBETWEEN(80,90)*0.01),'様式A-1-7'!G52+RANDBETWEEN(1,3)),0),0)&amp;"】"))</f>
        <v/>
      </c>
      <c r="H52" s="178" t="str">
        <f ca="1">IF('様式A-1-7'!H52="","",IF('様式A-1-7'!H52=0,"-","【"&amp;ROUND(IFERROR(IF(ABS('様式A-1-7'!H52)&gt;=10,IF('様式A-1-7'!H52&gt;=0,'様式A-1-7'!H52*RANDBETWEEN(80,90)*0.01,'様式A-1-7'!H52*RANDBETWEEN(110,120)*0.01),'様式A-1-7'!H52-RANDBETWEEN(1,3)),0),0)&amp;"～"&amp;ROUND(IFERROR(IF(ABS('様式A-1-7'!H52)&gt;=10,IF('様式A-1-7'!H52&gt;=0,'様式A-1-7'!H52*RANDBETWEEN(110,120)*0.01,'様式A-1-7'!H52*RANDBETWEEN(80,90)*0.01),'様式A-1-7'!H52+RANDBETWEEN(1,3)),0),0)&amp;"】"))</f>
        <v/>
      </c>
      <c r="M52" s="532" t="str">
        <f ca="1">IF(OR(ISERROR(#REF!),ISERROR(H52)),"👈エラー表示されたときは開示版説明を参照","")</f>
        <v>👈エラー表示されたときは開示版説明を参照</v>
      </c>
    </row>
    <row r="53" spans="2:13" ht="14.65" customHeight="1">
      <c r="B53" s="837"/>
      <c r="C53" s="186"/>
      <c r="D53" s="833"/>
      <c r="E53" s="185" t="s">
        <v>102</v>
      </c>
      <c r="F53" s="290" t="e">
        <f ca="1">IF('様式A-1-7'!F53="","",IF('様式A-1-7'!F53=0,"-","【"&amp;ROUND(IFERROR(IF(ABS('様式A-1-7'!F53)&gt;=10,IF('様式A-1-7'!F53&gt;=0,'様式A-1-7'!F53*RANDBETWEEN(80,90)*0.01,'様式A-1-7'!F53*RANDBETWEEN(110,120)*0.01),'様式A-1-7'!F53-RANDBETWEEN(1,3)),0),0)&amp;"～"&amp;ROUND(IFERROR(IF(ABS('様式A-1-7'!F53)&gt;=10,IF('様式A-1-7'!F53&gt;=0,'様式A-1-7'!F53*RANDBETWEEN(110,120)*0.01,'様式A-1-7'!F53*RANDBETWEEN(80,90)*0.01),'様式A-1-7'!F53+RANDBETWEEN(1,3)),0),0)&amp;"】"))</f>
        <v>#DIV/0!</v>
      </c>
      <c r="G53" s="290" t="e">
        <f ca="1">IF('様式A-1-7'!G53="","",IF('様式A-1-7'!G53=0,"-","【"&amp;ROUND(IFERROR(IF(ABS('様式A-1-7'!G53)&gt;=10,IF('様式A-1-7'!G53&gt;=0,'様式A-1-7'!G53*RANDBETWEEN(80,90)*0.01,'様式A-1-7'!G53*RANDBETWEEN(110,120)*0.01),'様式A-1-7'!G53-RANDBETWEEN(1,3)),0),0)&amp;"～"&amp;ROUND(IFERROR(IF(ABS('様式A-1-7'!G53)&gt;=10,IF('様式A-1-7'!G53&gt;=0,'様式A-1-7'!G53*RANDBETWEEN(110,120)*0.01,'様式A-1-7'!G53*RANDBETWEEN(80,90)*0.01),'様式A-1-7'!G53+RANDBETWEEN(1,3)),0),0)&amp;"】"))</f>
        <v>#DIV/0!</v>
      </c>
      <c r="H53" s="290" t="e">
        <f ca="1">IF('様式A-1-7'!H53="","",IF('様式A-1-7'!H53=0,"-","【"&amp;ROUND(IFERROR(IF(ABS('様式A-1-7'!H53)&gt;=10,IF('様式A-1-7'!H53&gt;=0,'様式A-1-7'!H53*RANDBETWEEN(80,90)*0.01,'様式A-1-7'!H53*RANDBETWEEN(110,120)*0.01),'様式A-1-7'!H53-RANDBETWEEN(1,3)),0),0)&amp;"～"&amp;ROUND(IFERROR(IF(ABS('様式A-1-7'!H53)&gt;=10,IF('様式A-1-7'!H53&gt;=0,'様式A-1-7'!H53*RANDBETWEEN(110,120)*0.01,'様式A-1-7'!H53*RANDBETWEEN(80,90)*0.01),'様式A-1-7'!H53+RANDBETWEEN(1,3)),0),0)&amp;"】"))</f>
        <v>#DIV/0!</v>
      </c>
    </row>
    <row r="54" spans="2:13" ht="14.65" customHeight="1">
      <c r="B54" s="837"/>
      <c r="C54" s="187">
        <v>3</v>
      </c>
      <c r="D54" s="831" t="s">
        <v>113</v>
      </c>
      <c r="E54" s="184" t="s">
        <v>100</v>
      </c>
      <c r="F54" s="177" t="str">
        <f ca="1">IF('様式A-1-7'!F54="","",IF('様式A-1-7'!F54=0,"-","【"&amp;ROUND(IFERROR(IF(ABS('様式A-1-7'!F54)&gt;=10,IF('様式A-1-7'!F54&gt;=0,'様式A-1-7'!F54*RANDBETWEEN(80,90)*0.01,'様式A-1-7'!F54*RANDBETWEEN(110,120)*0.01),'様式A-1-7'!F54-RANDBETWEEN(1,3)),0),0)&amp;"～"&amp;ROUND(IFERROR(IF(ABS('様式A-1-7'!F54)&gt;=10,IF('様式A-1-7'!F54&gt;=0,'様式A-1-7'!F54*RANDBETWEEN(110,120)*0.01,'様式A-1-7'!F54*RANDBETWEEN(80,90)*0.01),'様式A-1-7'!F54+RANDBETWEEN(1,3)),0),0)&amp;"】"))</f>
        <v/>
      </c>
      <c r="G54" s="177" t="str">
        <f ca="1">IF('様式A-1-7'!G54="","",IF('様式A-1-7'!G54=0,"-","【"&amp;ROUND(IFERROR(IF(ABS('様式A-1-7'!G54)&gt;=10,IF('様式A-1-7'!G54&gt;=0,'様式A-1-7'!G54*RANDBETWEEN(80,90)*0.01,'様式A-1-7'!G54*RANDBETWEEN(110,120)*0.01),'様式A-1-7'!G54-RANDBETWEEN(1,3)),0),0)&amp;"～"&amp;ROUND(IFERROR(IF(ABS('様式A-1-7'!G54)&gt;=10,IF('様式A-1-7'!G54&gt;=0,'様式A-1-7'!G54*RANDBETWEEN(110,120)*0.01,'様式A-1-7'!G54*RANDBETWEEN(80,90)*0.01),'様式A-1-7'!G54+RANDBETWEEN(1,3)),0),0)&amp;"】"))</f>
        <v/>
      </c>
      <c r="H54" s="177" t="str">
        <f ca="1">IF('様式A-1-7'!H54="","",IF('様式A-1-7'!H54=0,"-","【"&amp;ROUND(IFERROR(IF(ABS('様式A-1-7'!H54)&gt;=10,IF('様式A-1-7'!H54&gt;=0,'様式A-1-7'!H54*RANDBETWEEN(80,90)*0.01,'様式A-1-7'!H54*RANDBETWEEN(110,120)*0.01),'様式A-1-7'!H54-RANDBETWEEN(1,3)),0),0)&amp;"～"&amp;ROUND(IFERROR(IF(ABS('様式A-1-7'!H54)&gt;=10,IF('様式A-1-7'!H54&gt;=0,'様式A-1-7'!H54*RANDBETWEEN(110,120)*0.01,'様式A-1-7'!H54*RANDBETWEEN(80,90)*0.01),'様式A-1-7'!H54+RANDBETWEEN(1,3)),0),0)&amp;"】"))</f>
        <v/>
      </c>
      <c r="M54" s="532" t="str">
        <f ca="1">IF(OR(ISERROR(#REF!),ISERROR(H54)),"👈エラー表示されたときは開示版説明を参照","")</f>
        <v>👈エラー表示されたときは開示版説明を参照</v>
      </c>
    </row>
    <row r="55" spans="2:13" ht="14.65" customHeight="1">
      <c r="B55" s="837"/>
      <c r="C55" s="187"/>
      <c r="D55" s="832"/>
      <c r="E55" s="183" t="s">
        <v>101</v>
      </c>
      <c r="F55" s="178" t="str">
        <f ca="1">IF('様式A-1-7'!F55="","",IF('様式A-1-7'!F55=0,"-","【"&amp;ROUND(IFERROR(IF(ABS('様式A-1-7'!F55)&gt;=10,IF('様式A-1-7'!F55&gt;=0,'様式A-1-7'!F55*RANDBETWEEN(80,90)*0.01,'様式A-1-7'!F55*RANDBETWEEN(110,120)*0.01),'様式A-1-7'!F55-RANDBETWEEN(1,3)),0),0)&amp;"～"&amp;ROUND(IFERROR(IF(ABS('様式A-1-7'!F55)&gt;=10,IF('様式A-1-7'!F55&gt;=0,'様式A-1-7'!F55*RANDBETWEEN(110,120)*0.01,'様式A-1-7'!F55*RANDBETWEEN(80,90)*0.01),'様式A-1-7'!F55+RANDBETWEEN(1,3)),0),0)&amp;"】"))</f>
        <v/>
      </c>
      <c r="G55" s="178" t="str">
        <f ca="1">IF('様式A-1-7'!G55="","",IF('様式A-1-7'!G55=0,"-","【"&amp;ROUND(IFERROR(IF(ABS('様式A-1-7'!G55)&gt;=10,IF('様式A-1-7'!G55&gt;=0,'様式A-1-7'!G55*RANDBETWEEN(80,90)*0.01,'様式A-1-7'!G55*RANDBETWEEN(110,120)*0.01),'様式A-1-7'!G55-RANDBETWEEN(1,3)),0),0)&amp;"～"&amp;ROUND(IFERROR(IF(ABS('様式A-1-7'!G55)&gt;=10,IF('様式A-1-7'!G55&gt;=0,'様式A-1-7'!G55*RANDBETWEEN(110,120)*0.01,'様式A-1-7'!G55*RANDBETWEEN(80,90)*0.01),'様式A-1-7'!G55+RANDBETWEEN(1,3)),0),0)&amp;"】"))</f>
        <v/>
      </c>
      <c r="H55" s="178" t="str">
        <f ca="1">IF('様式A-1-7'!H55="","",IF('様式A-1-7'!H55=0,"-","【"&amp;ROUND(IFERROR(IF(ABS('様式A-1-7'!H55)&gt;=10,IF('様式A-1-7'!H55&gt;=0,'様式A-1-7'!H55*RANDBETWEEN(80,90)*0.01,'様式A-1-7'!H55*RANDBETWEEN(110,120)*0.01),'様式A-1-7'!H55-RANDBETWEEN(1,3)),0),0)&amp;"～"&amp;ROUND(IFERROR(IF(ABS('様式A-1-7'!H55)&gt;=10,IF('様式A-1-7'!H55&gt;=0,'様式A-1-7'!H55*RANDBETWEEN(110,120)*0.01,'様式A-1-7'!H55*RANDBETWEEN(80,90)*0.01),'様式A-1-7'!H55+RANDBETWEEN(1,3)),0),0)&amp;"】"))</f>
        <v/>
      </c>
      <c r="M55" s="532" t="str">
        <f ca="1">IF(OR(ISERROR(#REF!),ISERROR(H55)),"👈エラー表示されたときは開示版説明を参照","")</f>
        <v>👈エラー表示されたときは開示版説明を参照</v>
      </c>
    </row>
    <row r="56" spans="2:13" ht="14.65" customHeight="1">
      <c r="B56" s="837"/>
      <c r="C56" s="187"/>
      <c r="D56" s="833"/>
      <c r="E56" s="185" t="s">
        <v>102</v>
      </c>
      <c r="F56" s="290" t="e">
        <f ca="1">IF('様式A-1-7'!F56="","",IF('様式A-1-7'!F56=0,"-","【"&amp;ROUND(IFERROR(IF(ABS('様式A-1-7'!F56)&gt;=10,IF('様式A-1-7'!F56&gt;=0,'様式A-1-7'!F56*RANDBETWEEN(80,90)*0.01,'様式A-1-7'!F56*RANDBETWEEN(110,120)*0.01),'様式A-1-7'!F56-RANDBETWEEN(1,3)),0),0)&amp;"～"&amp;ROUND(IFERROR(IF(ABS('様式A-1-7'!F56)&gt;=10,IF('様式A-1-7'!F56&gt;=0,'様式A-1-7'!F56*RANDBETWEEN(110,120)*0.01,'様式A-1-7'!F56*RANDBETWEEN(80,90)*0.01),'様式A-1-7'!F56+RANDBETWEEN(1,3)),0),0)&amp;"】"))</f>
        <v>#DIV/0!</v>
      </c>
      <c r="G56" s="290" t="e">
        <f ca="1">IF('様式A-1-7'!G56="","",IF('様式A-1-7'!G56=0,"-","【"&amp;ROUND(IFERROR(IF(ABS('様式A-1-7'!G56)&gt;=10,IF('様式A-1-7'!G56&gt;=0,'様式A-1-7'!G56*RANDBETWEEN(80,90)*0.01,'様式A-1-7'!G56*RANDBETWEEN(110,120)*0.01),'様式A-1-7'!G56-RANDBETWEEN(1,3)),0),0)&amp;"～"&amp;ROUND(IFERROR(IF(ABS('様式A-1-7'!G56)&gt;=10,IF('様式A-1-7'!G56&gt;=0,'様式A-1-7'!G56*RANDBETWEEN(110,120)*0.01,'様式A-1-7'!G56*RANDBETWEEN(80,90)*0.01),'様式A-1-7'!G56+RANDBETWEEN(1,3)),0),0)&amp;"】"))</f>
        <v>#DIV/0!</v>
      </c>
      <c r="H56" s="290" t="e">
        <f ca="1">IF('様式A-1-7'!H56="","",IF('様式A-1-7'!H56=0,"-","【"&amp;ROUND(IFERROR(IF(ABS('様式A-1-7'!H56)&gt;=10,IF('様式A-1-7'!H56&gt;=0,'様式A-1-7'!H56*RANDBETWEEN(80,90)*0.01,'様式A-1-7'!H56*RANDBETWEEN(110,120)*0.01),'様式A-1-7'!H56-RANDBETWEEN(1,3)),0),0)&amp;"～"&amp;ROUND(IFERROR(IF(ABS('様式A-1-7'!H56)&gt;=10,IF('様式A-1-7'!H56&gt;=0,'様式A-1-7'!H56*RANDBETWEEN(110,120)*0.01,'様式A-1-7'!H56*RANDBETWEEN(80,90)*0.01),'様式A-1-7'!H56+RANDBETWEEN(1,3)),0),0)&amp;"】"))</f>
        <v>#DIV/0!</v>
      </c>
    </row>
    <row r="57" spans="2:13" ht="14.65" customHeight="1">
      <c r="B57" s="837"/>
      <c r="C57" s="186">
        <v>4</v>
      </c>
      <c r="D57" s="831" t="s">
        <v>114</v>
      </c>
      <c r="E57" s="184" t="s">
        <v>100</v>
      </c>
      <c r="F57" s="177" t="str">
        <f ca="1">IF('様式A-1-7'!F57="","",IF('様式A-1-7'!F57=0,"-","【"&amp;ROUND(IFERROR(IF(ABS('様式A-1-7'!F57)&gt;=10,IF('様式A-1-7'!F57&gt;=0,'様式A-1-7'!F57*RANDBETWEEN(80,90)*0.01,'様式A-1-7'!F57*RANDBETWEEN(110,120)*0.01),'様式A-1-7'!F57-RANDBETWEEN(1,3)),0),0)&amp;"～"&amp;ROUND(IFERROR(IF(ABS('様式A-1-7'!F57)&gt;=10,IF('様式A-1-7'!F57&gt;=0,'様式A-1-7'!F57*RANDBETWEEN(110,120)*0.01,'様式A-1-7'!F57*RANDBETWEEN(80,90)*0.01),'様式A-1-7'!F57+RANDBETWEEN(1,3)),0),0)&amp;"】"))</f>
        <v/>
      </c>
      <c r="G57" s="177" t="str">
        <f ca="1">IF('様式A-1-7'!G57="","",IF('様式A-1-7'!G57=0,"-","【"&amp;ROUND(IFERROR(IF(ABS('様式A-1-7'!G57)&gt;=10,IF('様式A-1-7'!G57&gt;=0,'様式A-1-7'!G57*RANDBETWEEN(80,90)*0.01,'様式A-1-7'!G57*RANDBETWEEN(110,120)*0.01),'様式A-1-7'!G57-RANDBETWEEN(1,3)),0),0)&amp;"～"&amp;ROUND(IFERROR(IF(ABS('様式A-1-7'!G57)&gt;=10,IF('様式A-1-7'!G57&gt;=0,'様式A-1-7'!G57*RANDBETWEEN(110,120)*0.01,'様式A-1-7'!G57*RANDBETWEEN(80,90)*0.01),'様式A-1-7'!G57+RANDBETWEEN(1,3)),0),0)&amp;"】"))</f>
        <v/>
      </c>
      <c r="H57" s="177" t="str">
        <f ca="1">IF('様式A-1-7'!H57="","",IF('様式A-1-7'!H57=0,"-","【"&amp;ROUND(IFERROR(IF(ABS('様式A-1-7'!H57)&gt;=10,IF('様式A-1-7'!H57&gt;=0,'様式A-1-7'!H57*RANDBETWEEN(80,90)*0.01,'様式A-1-7'!H57*RANDBETWEEN(110,120)*0.01),'様式A-1-7'!H57-RANDBETWEEN(1,3)),0),0)&amp;"～"&amp;ROUND(IFERROR(IF(ABS('様式A-1-7'!H57)&gt;=10,IF('様式A-1-7'!H57&gt;=0,'様式A-1-7'!H57*RANDBETWEEN(110,120)*0.01,'様式A-1-7'!H57*RANDBETWEEN(80,90)*0.01),'様式A-1-7'!H57+RANDBETWEEN(1,3)),0),0)&amp;"】"))</f>
        <v/>
      </c>
      <c r="M57" s="532" t="str">
        <f ca="1">IF(OR(ISERROR(#REF!),ISERROR(H57)),"👈エラー表示されたときは開示版説明を参照","")</f>
        <v>👈エラー表示されたときは開示版説明を参照</v>
      </c>
    </row>
    <row r="58" spans="2:13" ht="14.65" customHeight="1">
      <c r="B58" s="837"/>
      <c r="C58" s="186"/>
      <c r="D58" s="832"/>
      <c r="E58" s="183" t="s">
        <v>101</v>
      </c>
      <c r="F58" s="178" t="str">
        <f ca="1">IF('様式A-1-7'!F58="","",IF('様式A-1-7'!F58=0,"-","【"&amp;ROUND(IFERROR(IF(ABS('様式A-1-7'!F58)&gt;=10,IF('様式A-1-7'!F58&gt;=0,'様式A-1-7'!F58*RANDBETWEEN(80,90)*0.01,'様式A-1-7'!F58*RANDBETWEEN(110,120)*0.01),'様式A-1-7'!F58-RANDBETWEEN(1,3)),0),0)&amp;"～"&amp;ROUND(IFERROR(IF(ABS('様式A-1-7'!F58)&gt;=10,IF('様式A-1-7'!F58&gt;=0,'様式A-1-7'!F58*RANDBETWEEN(110,120)*0.01,'様式A-1-7'!F58*RANDBETWEEN(80,90)*0.01),'様式A-1-7'!F58+RANDBETWEEN(1,3)),0),0)&amp;"】"))</f>
        <v/>
      </c>
      <c r="G58" s="178" t="str">
        <f ca="1">IF('様式A-1-7'!G58="","",IF('様式A-1-7'!G58=0,"-","【"&amp;ROUND(IFERROR(IF(ABS('様式A-1-7'!G58)&gt;=10,IF('様式A-1-7'!G58&gt;=0,'様式A-1-7'!G58*RANDBETWEEN(80,90)*0.01,'様式A-1-7'!G58*RANDBETWEEN(110,120)*0.01),'様式A-1-7'!G58-RANDBETWEEN(1,3)),0),0)&amp;"～"&amp;ROUND(IFERROR(IF(ABS('様式A-1-7'!G58)&gt;=10,IF('様式A-1-7'!G58&gt;=0,'様式A-1-7'!G58*RANDBETWEEN(110,120)*0.01,'様式A-1-7'!G58*RANDBETWEEN(80,90)*0.01),'様式A-1-7'!G58+RANDBETWEEN(1,3)),0),0)&amp;"】"))</f>
        <v/>
      </c>
      <c r="H58" s="178" t="str">
        <f ca="1">IF('様式A-1-7'!H58="","",IF('様式A-1-7'!H58=0,"-","【"&amp;ROUND(IFERROR(IF(ABS('様式A-1-7'!H58)&gt;=10,IF('様式A-1-7'!H58&gt;=0,'様式A-1-7'!H58*RANDBETWEEN(80,90)*0.01,'様式A-1-7'!H58*RANDBETWEEN(110,120)*0.01),'様式A-1-7'!H58-RANDBETWEEN(1,3)),0),0)&amp;"～"&amp;ROUND(IFERROR(IF(ABS('様式A-1-7'!H58)&gt;=10,IF('様式A-1-7'!H58&gt;=0,'様式A-1-7'!H58*RANDBETWEEN(110,120)*0.01,'様式A-1-7'!H58*RANDBETWEEN(80,90)*0.01),'様式A-1-7'!H58+RANDBETWEEN(1,3)),0),0)&amp;"】"))</f>
        <v/>
      </c>
      <c r="M58" s="532" t="str">
        <f ca="1">IF(OR(ISERROR(#REF!),ISERROR(H58)),"👈エラー表示されたときは開示版説明を参照","")</f>
        <v>👈エラー表示されたときは開示版説明を参照</v>
      </c>
    </row>
    <row r="59" spans="2:13" ht="14.65" customHeight="1">
      <c r="B59" s="837"/>
      <c r="C59" s="186"/>
      <c r="D59" s="833"/>
      <c r="E59" s="185" t="s">
        <v>102</v>
      </c>
      <c r="F59" s="290" t="e">
        <f ca="1">IF('様式A-1-7'!F59="","",IF('様式A-1-7'!F59=0,"-","【"&amp;ROUND(IFERROR(IF(ABS('様式A-1-7'!F59)&gt;=10,IF('様式A-1-7'!F59&gt;=0,'様式A-1-7'!F59*RANDBETWEEN(80,90)*0.01,'様式A-1-7'!F59*RANDBETWEEN(110,120)*0.01),'様式A-1-7'!F59-RANDBETWEEN(1,3)),0),0)&amp;"～"&amp;ROUND(IFERROR(IF(ABS('様式A-1-7'!F59)&gt;=10,IF('様式A-1-7'!F59&gt;=0,'様式A-1-7'!F59*RANDBETWEEN(110,120)*0.01,'様式A-1-7'!F59*RANDBETWEEN(80,90)*0.01),'様式A-1-7'!F59+RANDBETWEEN(1,3)),0),0)&amp;"】"))</f>
        <v>#DIV/0!</v>
      </c>
      <c r="G59" s="290" t="e">
        <f ca="1">IF('様式A-1-7'!G59="","",IF('様式A-1-7'!G59=0,"-","【"&amp;ROUND(IFERROR(IF(ABS('様式A-1-7'!G59)&gt;=10,IF('様式A-1-7'!G59&gt;=0,'様式A-1-7'!G59*RANDBETWEEN(80,90)*0.01,'様式A-1-7'!G59*RANDBETWEEN(110,120)*0.01),'様式A-1-7'!G59-RANDBETWEEN(1,3)),0),0)&amp;"～"&amp;ROUND(IFERROR(IF(ABS('様式A-1-7'!G59)&gt;=10,IF('様式A-1-7'!G59&gt;=0,'様式A-1-7'!G59*RANDBETWEEN(110,120)*0.01,'様式A-1-7'!G59*RANDBETWEEN(80,90)*0.01),'様式A-1-7'!G59+RANDBETWEEN(1,3)),0),0)&amp;"】"))</f>
        <v>#DIV/0!</v>
      </c>
      <c r="H59" s="290" t="e">
        <f ca="1">IF('様式A-1-7'!H59="","",IF('様式A-1-7'!H59=0,"-","【"&amp;ROUND(IFERROR(IF(ABS('様式A-1-7'!H59)&gt;=10,IF('様式A-1-7'!H59&gt;=0,'様式A-1-7'!H59*RANDBETWEEN(80,90)*0.01,'様式A-1-7'!H59*RANDBETWEEN(110,120)*0.01),'様式A-1-7'!H59-RANDBETWEEN(1,3)),0),0)&amp;"～"&amp;ROUND(IFERROR(IF(ABS('様式A-1-7'!H59)&gt;=10,IF('様式A-1-7'!H59&gt;=0,'様式A-1-7'!H59*RANDBETWEEN(110,120)*0.01,'様式A-1-7'!H59*RANDBETWEEN(80,90)*0.01),'様式A-1-7'!H59+RANDBETWEEN(1,3)),0),0)&amp;"】"))</f>
        <v>#DIV/0!</v>
      </c>
    </row>
    <row r="60" spans="2:13" ht="14.65" customHeight="1">
      <c r="B60" s="837"/>
      <c r="C60" s="186">
        <v>5</v>
      </c>
      <c r="D60" s="831" t="s">
        <v>115</v>
      </c>
      <c r="E60" s="184" t="s">
        <v>100</v>
      </c>
      <c r="F60" s="177" t="str">
        <f ca="1">IF('様式A-1-7'!F60="","",IF('様式A-1-7'!F60=0,"-","【"&amp;ROUND(IFERROR(IF(ABS('様式A-1-7'!F60)&gt;=10,IF('様式A-1-7'!F60&gt;=0,'様式A-1-7'!F60*RANDBETWEEN(80,90)*0.01,'様式A-1-7'!F60*RANDBETWEEN(110,120)*0.01),'様式A-1-7'!F60-RANDBETWEEN(1,3)),0),0)&amp;"～"&amp;ROUND(IFERROR(IF(ABS('様式A-1-7'!F60)&gt;=10,IF('様式A-1-7'!F60&gt;=0,'様式A-1-7'!F60*RANDBETWEEN(110,120)*0.01,'様式A-1-7'!F60*RANDBETWEEN(80,90)*0.01),'様式A-1-7'!F60+RANDBETWEEN(1,3)),0),0)&amp;"】"))</f>
        <v/>
      </c>
      <c r="G60" s="177" t="str">
        <f ca="1">IF('様式A-1-7'!G60="","",IF('様式A-1-7'!G60=0,"-","【"&amp;ROUND(IFERROR(IF(ABS('様式A-1-7'!G60)&gt;=10,IF('様式A-1-7'!G60&gt;=0,'様式A-1-7'!G60*RANDBETWEEN(80,90)*0.01,'様式A-1-7'!G60*RANDBETWEEN(110,120)*0.01),'様式A-1-7'!G60-RANDBETWEEN(1,3)),0),0)&amp;"～"&amp;ROUND(IFERROR(IF(ABS('様式A-1-7'!G60)&gt;=10,IF('様式A-1-7'!G60&gt;=0,'様式A-1-7'!G60*RANDBETWEEN(110,120)*0.01,'様式A-1-7'!G60*RANDBETWEEN(80,90)*0.01),'様式A-1-7'!G60+RANDBETWEEN(1,3)),0),0)&amp;"】"))</f>
        <v/>
      </c>
      <c r="H60" s="177" t="str">
        <f ca="1">IF('様式A-1-7'!H60="","",IF('様式A-1-7'!H60=0,"-","【"&amp;ROUND(IFERROR(IF(ABS('様式A-1-7'!H60)&gt;=10,IF('様式A-1-7'!H60&gt;=0,'様式A-1-7'!H60*RANDBETWEEN(80,90)*0.01,'様式A-1-7'!H60*RANDBETWEEN(110,120)*0.01),'様式A-1-7'!H60-RANDBETWEEN(1,3)),0),0)&amp;"～"&amp;ROUND(IFERROR(IF(ABS('様式A-1-7'!H60)&gt;=10,IF('様式A-1-7'!H60&gt;=0,'様式A-1-7'!H60*RANDBETWEEN(110,120)*0.01,'様式A-1-7'!H60*RANDBETWEEN(80,90)*0.01),'様式A-1-7'!H60+RANDBETWEEN(1,3)),0),0)&amp;"】"))</f>
        <v/>
      </c>
      <c r="M60" s="532" t="str">
        <f ca="1">IF(OR(ISERROR(#REF!),ISERROR(H60)),"👈エラー表示されたときは開示版説明を参照","")</f>
        <v>👈エラー表示されたときは開示版説明を参照</v>
      </c>
    </row>
    <row r="61" spans="2:13" ht="14.65" customHeight="1">
      <c r="B61" s="837"/>
      <c r="C61" s="186"/>
      <c r="D61" s="832"/>
      <c r="E61" s="183" t="s">
        <v>101</v>
      </c>
      <c r="F61" s="178" t="str">
        <f ca="1">IF('様式A-1-7'!F61="","",IF('様式A-1-7'!F61=0,"-","【"&amp;ROUND(IFERROR(IF(ABS('様式A-1-7'!F61)&gt;=10,IF('様式A-1-7'!F61&gt;=0,'様式A-1-7'!F61*RANDBETWEEN(80,90)*0.01,'様式A-1-7'!F61*RANDBETWEEN(110,120)*0.01),'様式A-1-7'!F61-RANDBETWEEN(1,3)),0),0)&amp;"～"&amp;ROUND(IFERROR(IF(ABS('様式A-1-7'!F61)&gt;=10,IF('様式A-1-7'!F61&gt;=0,'様式A-1-7'!F61*RANDBETWEEN(110,120)*0.01,'様式A-1-7'!F61*RANDBETWEEN(80,90)*0.01),'様式A-1-7'!F61+RANDBETWEEN(1,3)),0),0)&amp;"】"))</f>
        <v/>
      </c>
      <c r="G61" s="178" t="str">
        <f ca="1">IF('様式A-1-7'!G61="","",IF('様式A-1-7'!G61=0,"-","【"&amp;ROUND(IFERROR(IF(ABS('様式A-1-7'!G61)&gt;=10,IF('様式A-1-7'!G61&gt;=0,'様式A-1-7'!G61*RANDBETWEEN(80,90)*0.01,'様式A-1-7'!G61*RANDBETWEEN(110,120)*0.01),'様式A-1-7'!G61-RANDBETWEEN(1,3)),0),0)&amp;"～"&amp;ROUND(IFERROR(IF(ABS('様式A-1-7'!G61)&gt;=10,IF('様式A-1-7'!G61&gt;=0,'様式A-1-7'!G61*RANDBETWEEN(110,120)*0.01,'様式A-1-7'!G61*RANDBETWEEN(80,90)*0.01),'様式A-1-7'!G61+RANDBETWEEN(1,3)),0),0)&amp;"】"))</f>
        <v/>
      </c>
      <c r="H61" s="178" t="str">
        <f ca="1">IF('様式A-1-7'!H61="","",IF('様式A-1-7'!H61=0,"-","【"&amp;ROUND(IFERROR(IF(ABS('様式A-1-7'!H61)&gt;=10,IF('様式A-1-7'!H61&gt;=0,'様式A-1-7'!H61*RANDBETWEEN(80,90)*0.01,'様式A-1-7'!H61*RANDBETWEEN(110,120)*0.01),'様式A-1-7'!H61-RANDBETWEEN(1,3)),0),0)&amp;"～"&amp;ROUND(IFERROR(IF(ABS('様式A-1-7'!H61)&gt;=10,IF('様式A-1-7'!H61&gt;=0,'様式A-1-7'!H61*RANDBETWEEN(110,120)*0.01,'様式A-1-7'!H61*RANDBETWEEN(80,90)*0.01),'様式A-1-7'!H61+RANDBETWEEN(1,3)),0),0)&amp;"】"))</f>
        <v/>
      </c>
      <c r="M61" s="532" t="str">
        <f ca="1">IF(OR(ISERROR(#REF!),ISERROR(H61)),"👈エラー表示されたときは開示版説明を参照","")</f>
        <v>👈エラー表示されたときは開示版説明を参照</v>
      </c>
    </row>
    <row r="62" spans="2:13" ht="14.65" customHeight="1">
      <c r="B62" s="837"/>
      <c r="C62" s="186"/>
      <c r="D62" s="832"/>
      <c r="E62" s="188" t="s">
        <v>102</v>
      </c>
      <c r="F62" s="290" t="e">
        <f ca="1">IF('様式A-1-7'!F62="","",IF('様式A-1-7'!F62=0,"-","【"&amp;ROUND(IFERROR(IF(ABS('様式A-1-7'!F62)&gt;=10,IF('様式A-1-7'!F62&gt;=0,'様式A-1-7'!F62*RANDBETWEEN(80,90)*0.01,'様式A-1-7'!F62*RANDBETWEEN(110,120)*0.01),'様式A-1-7'!F62-RANDBETWEEN(1,3)),0),0)&amp;"～"&amp;ROUND(IFERROR(IF(ABS('様式A-1-7'!F62)&gt;=10,IF('様式A-1-7'!F62&gt;=0,'様式A-1-7'!F62*RANDBETWEEN(110,120)*0.01,'様式A-1-7'!F62*RANDBETWEEN(80,90)*0.01),'様式A-1-7'!F62+RANDBETWEEN(1,3)),0),0)&amp;"】"))</f>
        <v>#DIV/0!</v>
      </c>
      <c r="G62" s="290" t="e">
        <f ca="1">IF('様式A-1-7'!G62="","",IF('様式A-1-7'!G62=0,"-","【"&amp;ROUND(IFERROR(IF(ABS('様式A-1-7'!G62)&gt;=10,IF('様式A-1-7'!G62&gt;=0,'様式A-1-7'!G62*RANDBETWEEN(80,90)*0.01,'様式A-1-7'!G62*RANDBETWEEN(110,120)*0.01),'様式A-1-7'!G62-RANDBETWEEN(1,3)),0),0)&amp;"～"&amp;ROUND(IFERROR(IF(ABS('様式A-1-7'!G62)&gt;=10,IF('様式A-1-7'!G62&gt;=0,'様式A-1-7'!G62*RANDBETWEEN(110,120)*0.01,'様式A-1-7'!G62*RANDBETWEEN(80,90)*0.01),'様式A-1-7'!G62+RANDBETWEEN(1,3)),0),0)&amp;"】"))</f>
        <v>#DIV/0!</v>
      </c>
      <c r="H62" s="290" t="e">
        <f ca="1">IF('様式A-1-7'!H62="","",IF('様式A-1-7'!H62=0,"-","【"&amp;ROUND(IFERROR(IF(ABS('様式A-1-7'!H62)&gt;=10,IF('様式A-1-7'!H62&gt;=0,'様式A-1-7'!H62*RANDBETWEEN(80,90)*0.01,'様式A-1-7'!H62*RANDBETWEEN(110,120)*0.01),'様式A-1-7'!H62-RANDBETWEEN(1,3)),0),0)&amp;"～"&amp;ROUND(IFERROR(IF(ABS('様式A-1-7'!H62)&gt;=10,IF('様式A-1-7'!H62&gt;=0,'様式A-1-7'!H62*RANDBETWEEN(110,120)*0.01,'様式A-1-7'!H62*RANDBETWEEN(80,90)*0.01),'様式A-1-7'!H62+RANDBETWEEN(1,3)),0),0)&amp;"】"))</f>
        <v>#DIV/0!</v>
      </c>
    </row>
    <row r="63" spans="2:13" ht="14.65" customHeight="1">
      <c r="B63" s="837"/>
      <c r="C63" s="186"/>
      <c r="D63" s="831" t="s">
        <v>116</v>
      </c>
      <c r="E63" s="184" t="s">
        <v>100</v>
      </c>
      <c r="F63" s="177" t="str">
        <f ca="1">IF('様式A-1-7'!F63="","",IF('様式A-1-7'!F63=0,"-","【"&amp;ROUND(IFERROR(IF(ABS('様式A-1-7'!F63)&gt;=10,IF('様式A-1-7'!F63&gt;=0,'様式A-1-7'!F63*RANDBETWEEN(80,90)*0.01,'様式A-1-7'!F63*RANDBETWEEN(110,120)*0.01),'様式A-1-7'!F63-RANDBETWEEN(1,3)),0),0)&amp;"～"&amp;ROUND(IFERROR(IF(ABS('様式A-1-7'!F63)&gt;=10,IF('様式A-1-7'!F63&gt;=0,'様式A-1-7'!F63*RANDBETWEEN(110,120)*0.01,'様式A-1-7'!F63*RANDBETWEEN(80,90)*0.01),'様式A-1-7'!F63+RANDBETWEEN(1,3)),0),0)&amp;"】"))</f>
        <v/>
      </c>
      <c r="G63" s="177" t="str">
        <f ca="1">IF('様式A-1-7'!G63="","",IF('様式A-1-7'!G63=0,"-","【"&amp;ROUND(IFERROR(IF(ABS('様式A-1-7'!G63)&gt;=10,IF('様式A-1-7'!G63&gt;=0,'様式A-1-7'!G63*RANDBETWEEN(80,90)*0.01,'様式A-1-7'!G63*RANDBETWEEN(110,120)*0.01),'様式A-1-7'!G63-RANDBETWEEN(1,3)),0),0)&amp;"～"&amp;ROUND(IFERROR(IF(ABS('様式A-1-7'!G63)&gt;=10,IF('様式A-1-7'!G63&gt;=0,'様式A-1-7'!G63*RANDBETWEEN(110,120)*0.01,'様式A-1-7'!G63*RANDBETWEEN(80,90)*0.01),'様式A-1-7'!G63+RANDBETWEEN(1,3)),0),0)&amp;"】"))</f>
        <v/>
      </c>
      <c r="H63" s="177" t="str">
        <f ca="1">IF('様式A-1-7'!H63="","",IF('様式A-1-7'!H63=0,"-","【"&amp;ROUND(IFERROR(IF(ABS('様式A-1-7'!H63)&gt;=10,IF('様式A-1-7'!H63&gt;=0,'様式A-1-7'!H63*RANDBETWEEN(80,90)*0.01,'様式A-1-7'!H63*RANDBETWEEN(110,120)*0.01),'様式A-1-7'!H63-RANDBETWEEN(1,3)),0),0)&amp;"～"&amp;ROUND(IFERROR(IF(ABS('様式A-1-7'!H63)&gt;=10,IF('様式A-1-7'!H63&gt;=0,'様式A-1-7'!H63*RANDBETWEEN(110,120)*0.01,'様式A-1-7'!H63*RANDBETWEEN(80,90)*0.01),'様式A-1-7'!H63+RANDBETWEEN(1,3)),0),0)&amp;"】"))</f>
        <v/>
      </c>
      <c r="M63" s="532" t="str">
        <f ca="1">IF(OR(ISERROR(#REF!),ISERROR(H63)),"👈エラー表示されたときは開示版説明を参照","")</f>
        <v>👈エラー表示されたときは開示版説明を参照</v>
      </c>
    </row>
    <row r="64" spans="2:13" ht="14.65" customHeight="1">
      <c r="B64" s="837"/>
      <c r="C64" s="186"/>
      <c r="D64" s="832"/>
      <c r="E64" s="183" t="s">
        <v>101</v>
      </c>
      <c r="F64" s="178" t="str">
        <f ca="1">IF('様式A-1-7'!F64="","",IF('様式A-1-7'!F64=0,"-","【"&amp;ROUND(IFERROR(IF(ABS('様式A-1-7'!F64)&gt;=10,IF('様式A-1-7'!F64&gt;=0,'様式A-1-7'!F64*RANDBETWEEN(80,90)*0.01,'様式A-1-7'!F64*RANDBETWEEN(110,120)*0.01),'様式A-1-7'!F64-RANDBETWEEN(1,3)),0),0)&amp;"～"&amp;ROUND(IFERROR(IF(ABS('様式A-1-7'!F64)&gt;=10,IF('様式A-1-7'!F64&gt;=0,'様式A-1-7'!F64*RANDBETWEEN(110,120)*0.01,'様式A-1-7'!F64*RANDBETWEEN(80,90)*0.01),'様式A-1-7'!F64+RANDBETWEEN(1,3)),0),0)&amp;"】"))</f>
        <v/>
      </c>
      <c r="G64" s="178" t="str">
        <f ca="1">IF('様式A-1-7'!G64="","",IF('様式A-1-7'!G64=0,"-","【"&amp;ROUND(IFERROR(IF(ABS('様式A-1-7'!G64)&gt;=10,IF('様式A-1-7'!G64&gt;=0,'様式A-1-7'!G64*RANDBETWEEN(80,90)*0.01,'様式A-1-7'!G64*RANDBETWEEN(110,120)*0.01),'様式A-1-7'!G64-RANDBETWEEN(1,3)),0),0)&amp;"～"&amp;ROUND(IFERROR(IF(ABS('様式A-1-7'!G64)&gt;=10,IF('様式A-1-7'!G64&gt;=0,'様式A-1-7'!G64*RANDBETWEEN(110,120)*0.01,'様式A-1-7'!G64*RANDBETWEEN(80,90)*0.01),'様式A-1-7'!G64+RANDBETWEEN(1,3)),0),0)&amp;"】"))</f>
        <v/>
      </c>
      <c r="H64" s="178" t="str">
        <f ca="1">IF('様式A-1-7'!H64="","",IF('様式A-1-7'!H64=0,"-","【"&amp;ROUND(IFERROR(IF(ABS('様式A-1-7'!H64)&gt;=10,IF('様式A-1-7'!H64&gt;=0,'様式A-1-7'!H64*RANDBETWEEN(80,90)*0.01,'様式A-1-7'!H64*RANDBETWEEN(110,120)*0.01),'様式A-1-7'!H64-RANDBETWEEN(1,3)),0),0)&amp;"～"&amp;ROUND(IFERROR(IF(ABS('様式A-1-7'!H64)&gt;=10,IF('様式A-1-7'!H64&gt;=0,'様式A-1-7'!H64*RANDBETWEEN(110,120)*0.01,'様式A-1-7'!H64*RANDBETWEEN(80,90)*0.01),'様式A-1-7'!H64+RANDBETWEEN(1,3)),0),0)&amp;"】"))</f>
        <v/>
      </c>
      <c r="M64" s="532" t="str">
        <f ca="1">IF(OR(ISERROR(#REF!),ISERROR(H64)),"👈エラー表示されたときは開示版説明を参照","")</f>
        <v>👈エラー表示されたときは開示版説明を参照</v>
      </c>
    </row>
    <row r="65" spans="2:11" ht="14.65" customHeight="1">
      <c r="B65" s="849"/>
      <c r="C65" s="201"/>
      <c r="D65" s="850"/>
      <c r="E65" s="185" t="s">
        <v>102</v>
      </c>
      <c r="F65" s="290" t="e">
        <f ca="1">IF('様式A-1-7'!F65="","",IF('様式A-1-7'!F65=0,"-","【"&amp;ROUND(IFERROR(IF(ABS('様式A-1-7'!F65)&gt;=10,IF('様式A-1-7'!F65&gt;=0,'様式A-1-7'!F65*RANDBETWEEN(80,90)*0.01,'様式A-1-7'!F65*RANDBETWEEN(110,120)*0.01),'様式A-1-7'!F65-RANDBETWEEN(1,3)),0),0)&amp;"～"&amp;ROUND(IFERROR(IF(ABS('様式A-1-7'!F65)&gt;=10,IF('様式A-1-7'!F65&gt;=0,'様式A-1-7'!F65*RANDBETWEEN(110,120)*0.01,'様式A-1-7'!F65*RANDBETWEEN(80,90)*0.01),'様式A-1-7'!F65+RANDBETWEEN(1,3)),0),0)&amp;"】"))</f>
        <v>#DIV/0!</v>
      </c>
      <c r="G65" s="290" t="e">
        <f ca="1">IF('様式A-1-7'!G65="","",IF('様式A-1-7'!G65=0,"-","【"&amp;ROUND(IFERROR(IF(ABS('様式A-1-7'!G65)&gt;=10,IF('様式A-1-7'!G65&gt;=0,'様式A-1-7'!G65*RANDBETWEEN(80,90)*0.01,'様式A-1-7'!G65*RANDBETWEEN(110,120)*0.01),'様式A-1-7'!G65-RANDBETWEEN(1,3)),0),0)&amp;"～"&amp;ROUND(IFERROR(IF(ABS('様式A-1-7'!G65)&gt;=10,IF('様式A-1-7'!G65&gt;=0,'様式A-1-7'!G65*RANDBETWEEN(110,120)*0.01,'様式A-1-7'!G65*RANDBETWEEN(80,90)*0.01),'様式A-1-7'!G65+RANDBETWEEN(1,3)),0),0)&amp;"】"))</f>
        <v>#DIV/0!</v>
      </c>
      <c r="H65" s="290" t="e">
        <f ca="1">IF('様式A-1-7'!H65="","",IF('様式A-1-7'!H65=0,"-","【"&amp;ROUND(IFERROR(IF(ABS('様式A-1-7'!H65)&gt;=10,IF('様式A-1-7'!H65&gt;=0,'様式A-1-7'!H65*RANDBETWEEN(80,90)*0.01,'様式A-1-7'!H65*RANDBETWEEN(110,120)*0.01),'様式A-1-7'!H65-RANDBETWEEN(1,3)),0),0)&amp;"～"&amp;ROUND(IFERROR(IF(ABS('様式A-1-7'!H65)&gt;=10,IF('様式A-1-7'!H65&gt;=0,'様式A-1-7'!H65*RANDBETWEEN(110,120)*0.01,'様式A-1-7'!H65*RANDBETWEEN(80,90)*0.01),'様式A-1-7'!H65+RANDBETWEEN(1,3)),0),0)&amp;"】"))</f>
        <v>#DIV/0!</v>
      </c>
    </row>
    <row r="67" spans="2:11" ht="11.25" customHeight="1">
      <c r="B67" s="202" t="s">
        <v>117</v>
      </c>
      <c r="C67" s="203"/>
      <c r="D67" s="203"/>
      <c r="E67" s="203"/>
      <c r="F67" s="571"/>
      <c r="G67" s="571"/>
      <c r="H67" s="203"/>
      <c r="I67" s="203"/>
      <c r="J67" s="203"/>
      <c r="K67" s="203"/>
    </row>
    <row r="68" spans="2:11" ht="58.5" customHeight="1">
      <c r="B68" s="851" t="s">
        <v>636</v>
      </c>
      <c r="C68" s="851"/>
      <c r="D68" s="851"/>
      <c r="E68" s="851"/>
      <c r="F68" s="851"/>
      <c r="G68" s="851"/>
      <c r="H68" s="851"/>
      <c r="I68" s="851"/>
      <c r="J68" s="851"/>
      <c r="K68" s="851"/>
    </row>
    <row r="69" spans="2:11" ht="11.25" customHeight="1">
      <c r="B69" s="204" t="s">
        <v>118</v>
      </c>
      <c r="C69" s="203"/>
      <c r="D69" s="203"/>
      <c r="E69" s="203"/>
      <c r="F69" s="571"/>
      <c r="G69" s="571"/>
      <c r="H69" s="203"/>
      <c r="I69" s="203"/>
      <c r="J69" s="203"/>
      <c r="K69" s="203"/>
    </row>
    <row r="70" spans="2:11" ht="11.25" customHeight="1" thickBot="1">
      <c r="B70" s="204"/>
      <c r="C70" s="203"/>
      <c r="D70" s="203"/>
      <c r="E70" s="203"/>
      <c r="F70" s="571"/>
      <c r="G70" s="571"/>
      <c r="H70" s="203"/>
      <c r="I70" s="203"/>
      <c r="J70" s="203"/>
      <c r="K70" s="203"/>
    </row>
    <row r="71" spans="2:11" ht="13.5" customHeight="1">
      <c r="B71" s="859" t="str">
        <f>'様式A-1-7'!B71</f>
        <v>【例1】財務会計システムの売上元帳（Sales ledger）を基に作成。財務会計システム上の勘定名・勘定コードは調査対象貨物、第三国向け同種の貨物は〇〇・〇〇、〇〇・〇〇、〇〇・〇〇です。
【例2】販売管理システム上に記録されたインボイス販売金額をベースに作成。</v>
      </c>
      <c r="C71" s="860"/>
      <c r="D71" s="860"/>
      <c r="E71" s="860"/>
      <c r="F71" s="860"/>
      <c r="G71" s="860"/>
      <c r="H71" s="860"/>
      <c r="I71" s="860"/>
      <c r="J71" s="860"/>
      <c r="K71" s="861"/>
    </row>
    <row r="72" spans="2:11" ht="13.5" customHeight="1">
      <c r="B72" s="862"/>
      <c r="C72" s="863"/>
      <c r="D72" s="863"/>
      <c r="E72" s="863"/>
      <c r="F72" s="863"/>
      <c r="G72" s="863"/>
      <c r="H72" s="863"/>
      <c r="I72" s="863"/>
      <c r="J72" s="863"/>
      <c r="K72" s="864"/>
    </row>
    <row r="73" spans="2:11" ht="13.5" customHeight="1" thickBot="1">
      <c r="B73" s="865"/>
      <c r="C73" s="866"/>
      <c r="D73" s="866"/>
      <c r="E73" s="866"/>
      <c r="F73" s="866"/>
      <c r="G73" s="866"/>
      <c r="H73" s="866"/>
      <c r="I73" s="866"/>
      <c r="J73" s="866"/>
      <c r="K73" s="867"/>
    </row>
    <row r="74" spans="2:11" ht="12.75">
      <c r="B74" s="202"/>
      <c r="C74" s="202"/>
      <c r="D74" s="202"/>
      <c r="E74" s="202"/>
      <c r="F74" s="202"/>
      <c r="G74" s="202"/>
      <c r="H74" s="202"/>
      <c r="I74" s="202"/>
      <c r="J74" s="202"/>
      <c r="K74" s="202"/>
    </row>
    <row r="75" spans="2:11" ht="12.75">
      <c r="B75" s="671" t="s">
        <v>639</v>
      </c>
      <c r="C75" s="672"/>
      <c r="D75" s="617"/>
      <c r="E75" s="617"/>
      <c r="F75" s="617"/>
      <c r="G75" s="617"/>
      <c r="H75" s="617"/>
      <c r="I75" s="617"/>
      <c r="J75" s="617"/>
      <c r="K75" s="203"/>
    </row>
    <row r="76" spans="2:11" ht="12.75">
      <c r="B76" s="671" t="s">
        <v>640</v>
      </c>
      <c r="C76" s="672"/>
      <c r="D76" s="617"/>
      <c r="E76" s="617"/>
      <c r="F76" s="617"/>
      <c r="G76" s="617"/>
      <c r="H76" s="617"/>
      <c r="I76" s="617"/>
      <c r="J76" s="617"/>
      <c r="K76" s="203"/>
    </row>
    <row r="77" spans="2:11" ht="13.5" thickBot="1">
      <c r="B77" s="202"/>
      <c r="C77" s="203"/>
      <c r="D77" s="203"/>
      <c r="E77" s="203"/>
      <c r="F77" s="571"/>
      <c r="G77" s="571"/>
      <c r="H77" s="203"/>
      <c r="I77" s="203"/>
      <c r="J77" s="203"/>
      <c r="K77" s="203"/>
    </row>
    <row r="78" spans="2:11">
      <c r="B78" s="859" t="str">
        <f>'様式A-1-7'!B78</f>
        <v>【例】販売品目〇〇の売上（全社売上の20%程度）</v>
      </c>
      <c r="C78" s="860"/>
      <c r="D78" s="860"/>
      <c r="E78" s="860"/>
      <c r="F78" s="860"/>
      <c r="G78" s="860"/>
      <c r="H78" s="860"/>
      <c r="I78" s="860"/>
      <c r="J78" s="860"/>
      <c r="K78" s="861"/>
    </row>
    <row r="79" spans="2:11">
      <c r="B79" s="862"/>
      <c r="C79" s="863"/>
      <c r="D79" s="863"/>
      <c r="E79" s="863"/>
      <c r="F79" s="863"/>
      <c r="G79" s="863"/>
      <c r="H79" s="863"/>
      <c r="I79" s="863"/>
      <c r="J79" s="863"/>
      <c r="K79" s="864"/>
    </row>
    <row r="80" spans="2:11" ht="11.25" thickBot="1">
      <c r="B80" s="865"/>
      <c r="C80" s="866"/>
      <c r="D80" s="866"/>
      <c r="E80" s="866"/>
      <c r="F80" s="866"/>
      <c r="G80" s="866"/>
      <c r="H80" s="866"/>
      <c r="I80" s="866"/>
      <c r="J80" s="866"/>
      <c r="K80" s="867"/>
    </row>
    <row r="81" spans="2:11" ht="12.75">
      <c r="B81" s="202"/>
      <c r="C81" s="202"/>
      <c r="D81" s="202"/>
      <c r="E81" s="202"/>
      <c r="F81" s="202"/>
      <c r="G81" s="202"/>
      <c r="H81" s="202"/>
      <c r="I81" s="202"/>
      <c r="J81" s="202"/>
      <c r="K81" s="202"/>
    </row>
    <row r="82" spans="2:11" ht="12.75">
      <c r="B82" s="202"/>
      <c r="C82" s="202"/>
      <c r="D82" s="202"/>
      <c r="E82" s="202"/>
      <c r="F82" s="202"/>
      <c r="G82" s="202"/>
      <c r="H82" s="202"/>
      <c r="I82" s="202"/>
      <c r="J82" s="202"/>
      <c r="K82" s="202"/>
    </row>
  </sheetData>
  <mergeCells count="31">
    <mergeCell ref="B68:K68"/>
    <mergeCell ref="B71:K73"/>
    <mergeCell ref="B78:K80"/>
    <mergeCell ref="B47:B65"/>
    <mergeCell ref="C47:E47"/>
    <mergeCell ref="D48:D50"/>
    <mergeCell ref="D51:D53"/>
    <mergeCell ref="D54:D56"/>
    <mergeCell ref="D57:D59"/>
    <mergeCell ref="D60:D62"/>
    <mergeCell ref="D63:D65"/>
    <mergeCell ref="B46:K46"/>
    <mergeCell ref="D24:D26"/>
    <mergeCell ref="D27:D29"/>
    <mergeCell ref="C30:D30"/>
    <mergeCell ref="C31:D31"/>
    <mergeCell ref="D33:D35"/>
    <mergeCell ref="D36:D38"/>
    <mergeCell ref="B39:D41"/>
    <mergeCell ref="B42:D42"/>
    <mergeCell ref="B43:D43"/>
    <mergeCell ref="B44:K44"/>
    <mergeCell ref="B4:D4"/>
    <mergeCell ref="B11:E11"/>
    <mergeCell ref="B12:B38"/>
    <mergeCell ref="C12:D12"/>
    <mergeCell ref="C13:D13"/>
    <mergeCell ref="D15:D17"/>
    <mergeCell ref="D18:D20"/>
    <mergeCell ref="C21:D21"/>
    <mergeCell ref="C22:D22"/>
  </mergeCells>
  <phoneticPr fontId="10"/>
  <printOptions horizontalCentered="1"/>
  <pageMargins left="0.23622047244094491" right="0.23622047244094491" top="0.74803149606299213" bottom="0.74803149606299213" header="0.31496062992125984" footer="0.31496062992125984"/>
  <pageSetup paperSize="9" scale="59" orientation="portrait" r:id="rId1"/>
  <headerFooter>
    <oddHeader xml:space="preserve">&amp;R&amp;U開示版・非開示版&amp;U
※上記いずれかに丸をつけてください。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pageSetUpPr fitToPage="1"/>
  </sheetPr>
  <dimension ref="A1:Y132"/>
  <sheetViews>
    <sheetView showGridLines="0" view="pageBreakPreview" zoomScale="70" zoomScaleNormal="80" zoomScaleSheetLayoutView="70" workbookViewId="0">
      <selection activeCell="C9" sqref="C9:P9"/>
    </sheetView>
  </sheetViews>
  <sheetFormatPr defaultColWidth="8.875" defaultRowHeight="14.25"/>
  <cols>
    <col min="1" max="1" width="1.875" style="79" customWidth="1"/>
    <col min="2" max="2" width="5" style="78" customWidth="1"/>
    <col min="3" max="3" width="3.875" style="77" customWidth="1"/>
    <col min="4" max="4" width="2.5" style="76" customWidth="1"/>
    <col min="5" max="5" width="5.125" style="75" customWidth="1"/>
    <col min="6" max="6" width="5.875" style="75" customWidth="1"/>
    <col min="7" max="8" width="5.125" style="75" customWidth="1"/>
    <col min="9" max="9" width="14.5" style="74" customWidth="1"/>
    <col min="10" max="13" width="16" style="73" customWidth="1"/>
    <col min="14" max="14" width="17" style="73" customWidth="1"/>
    <col min="15" max="15" width="17.125" style="71" customWidth="1"/>
    <col min="16" max="16" width="15.125" style="71" customWidth="1"/>
    <col min="17" max="17" width="14.5" style="71" customWidth="1"/>
    <col min="18" max="18" width="2.75" style="71" customWidth="1"/>
    <col min="19" max="19" width="14.25" style="71" customWidth="1"/>
    <col min="20" max="20" width="12.75" style="71" customWidth="1"/>
    <col min="21" max="21" width="14.25" style="71" customWidth="1"/>
    <col min="22" max="22" width="2.125" style="72" customWidth="1"/>
    <col min="23" max="23" width="30.5" style="71" bestFit="1" customWidth="1"/>
    <col min="24" max="24" width="25.5" style="71" customWidth="1"/>
    <col min="25" max="16384" width="8.875" style="71"/>
  </cols>
  <sheetData>
    <row r="1" spans="1:23" ht="20.25" customHeight="1">
      <c r="A1" s="167"/>
      <c r="B1" s="215" t="str">
        <f>コード!$A$1</f>
        <v>溶融亜鉛めっき鋼帯及び鋼板（海外供給者）</v>
      </c>
    </row>
    <row r="2" spans="1:23">
      <c r="B2" s="57" t="s">
        <v>122</v>
      </c>
    </row>
    <row r="3" spans="1:23" ht="5.65" customHeight="1" thickBot="1">
      <c r="A3" s="71"/>
      <c r="B3" s="149"/>
    </row>
    <row r="4" spans="1:23" s="182" customFormat="1" ht="16.149999999999999" customHeight="1" thickBot="1">
      <c r="B4" s="946" t="s">
        <v>58</v>
      </c>
      <c r="C4" s="947"/>
      <c r="D4" s="947"/>
      <c r="E4" s="947"/>
      <c r="F4" s="947"/>
      <c r="G4" s="947"/>
      <c r="H4" s="948" t="str">
        <f>IF(様式一覧表!D5="","",様式一覧表!D5)</f>
        <v/>
      </c>
      <c r="I4" s="948"/>
      <c r="J4" s="948"/>
      <c r="K4" s="949"/>
      <c r="L4" s="949"/>
      <c r="M4" s="949"/>
      <c r="N4" s="949"/>
      <c r="O4" s="950"/>
    </row>
    <row r="5" spans="1:23" ht="9.75" customHeight="1">
      <c r="A5" s="71"/>
      <c r="B5" s="149"/>
    </row>
    <row r="6" spans="1:23">
      <c r="A6" s="240"/>
      <c r="B6" s="240" t="s">
        <v>123</v>
      </c>
    </row>
    <row r="7" spans="1:23" ht="7.5" customHeight="1">
      <c r="A7" s="71"/>
      <c r="B7" s="71"/>
    </row>
    <row r="8" spans="1:23">
      <c r="B8" s="211" t="s">
        <v>124</v>
      </c>
      <c r="C8" s="157" t="s">
        <v>125</v>
      </c>
    </row>
    <row r="9" spans="1:23" ht="29.25" customHeight="1" thickBot="1">
      <c r="C9" s="968" t="s">
        <v>126</v>
      </c>
      <c r="D9" s="968"/>
      <c r="E9" s="968"/>
      <c r="F9" s="968"/>
      <c r="G9" s="968"/>
      <c r="H9" s="968"/>
      <c r="I9" s="968"/>
      <c r="J9" s="968"/>
      <c r="K9" s="968"/>
      <c r="L9" s="968"/>
      <c r="M9" s="968"/>
      <c r="N9" s="968"/>
      <c r="O9" s="968"/>
      <c r="P9" s="968"/>
      <c r="Q9" s="267"/>
      <c r="R9" s="267"/>
      <c r="S9" s="267"/>
      <c r="T9" s="267"/>
      <c r="U9" s="140"/>
    </row>
    <row r="10" spans="1:23" ht="15" thickBot="1">
      <c r="C10" s="80"/>
      <c r="K10" s="963" t="s">
        <v>127</v>
      </c>
      <c r="L10" s="964"/>
      <c r="M10" s="964"/>
      <c r="N10" s="964"/>
      <c r="O10" s="964"/>
      <c r="P10" s="965"/>
      <c r="Q10" s="245"/>
      <c r="V10" s="71"/>
      <c r="W10" s="72"/>
    </row>
    <row r="11" spans="1:23" ht="13.9" customHeight="1">
      <c r="C11" s="951"/>
      <c r="D11" s="952"/>
      <c r="E11" s="952"/>
      <c r="F11" s="952"/>
      <c r="G11" s="952"/>
      <c r="H11" s="952"/>
      <c r="I11" s="952"/>
      <c r="J11" s="945" t="s">
        <v>128</v>
      </c>
      <c r="K11" s="966" t="s">
        <v>129</v>
      </c>
      <c r="L11" s="967"/>
      <c r="M11" s="967"/>
      <c r="N11" s="473"/>
      <c r="O11" s="260" t="s">
        <v>130</v>
      </c>
      <c r="P11" s="166"/>
      <c r="S11" s="72"/>
      <c r="V11" s="71"/>
    </row>
    <row r="12" spans="1:23" s="143" customFormat="1" ht="42">
      <c r="A12" s="148"/>
      <c r="B12" s="148"/>
      <c r="C12" s="910"/>
      <c r="D12" s="911"/>
      <c r="E12" s="911"/>
      <c r="F12" s="911"/>
      <c r="G12" s="911"/>
      <c r="H12" s="911"/>
      <c r="I12" s="911"/>
      <c r="J12" s="900"/>
      <c r="K12" s="506" t="s">
        <v>131</v>
      </c>
      <c r="L12" s="507" t="s">
        <v>132</v>
      </c>
      <c r="M12" s="507" t="s">
        <v>133</v>
      </c>
      <c r="N12" s="508" t="s">
        <v>134</v>
      </c>
      <c r="O12" s="509" t="s">
        <v>135</v>
      </c>
      <c r="P12" s="109" t="s">
        <v>136</v>
      </c>
      <c r="Q12" s="165"/>
      <c r="R12" s="165"/>
    </row>
    <row r="13" spans="1:23" ht="19.899999999999999" customHeight="1">
      <c r="C13" s="122" t="s">
        <v>137</v>
      </c>
      <c r="D13" s="953" t="s">
        <v>138</v>
      </c>
      <c r="E13" s="953"/>
      <c r="F13" s="953"/>
      <c r="G13" s="953"/>
      <c r="H13" s="953"/>
      <c r="I13" s="954"/>
      <c r="J13" s="164"/>
      <c r="K13" s="96"/>
      <c r="L13" s="96"/>
      <c r="M13" s="96"/>
      <c r="N13" s="96"/>
      <c r="O13" s="96"/>
      <c r="P13" s="425"/>
      <c r="Q13" s="73"/>
      <c r="R13" s="73"/>
      <c r="S13" s="72"/>
      <c r="V13" s="71"/>
    </row>
    <row r="14" spans="1:23" ht="19.899999999999999" customHeight="1">
      <c r="C14" s="100" t="s">
        <v>139</v>
      </c>
      <c r="D14" s="955" t="s">
        <v>140</v>
      </c>
      <c r="E14" s="959"/>
      <c r="F14" s="959"/>
      <c r="G14" s="959"/>
      <c r="H14" s="959"/>
      <c r="I14" s="960"/>
      <c r="J14" s="105"/>
      <c r="K14" s="298">
        <f t="shared" ref="K14:N14" si="0">IF(K16&lt;&gt;0,(K15+K16-K17),0)</f>
        <v>0</v>
      </c>
      <c r="L14" s="298">
        <f t="shared" si="0"/>
        <v>0</v>
      </c>
      <c r="M14" s="298">
        <f t="shared" si="0"/>
        <v>0</v>
      </c>
      <c r="N14" s="298">
        <f t="shared" si="0"/>
        <v>0</v>
      </c>
      <c r="O14" s="298">
        <f>IF(O16&lt;&gt;0,(O15+O16-O17),0)</f>
        <v>0</v>
      </c>
      <c r="P14" s="426" t="e">
        <f>O14/O13*100</f>
        <v>#DIV/0!</v>
      </c>
      <c r="Q14" s="73"/>
      <c r="R14" s="73"/>
      <c r="S14" s="72"/>
      <c r="V14" s="71"/>
    </row>
    <row r="15" spans="1:23" ht="15" customHeight="1">
      <c r="C15" s="100" t="s">
        <v>141</v>
      </c>
      <c r="D15" s="955" t="s">
        <v>142</v>
      </c>
      <c r="E15" s="959"/>
      <c r="F15" s="959"/>
      <c r="G15" s="959"/>
      <c r="H15" s="959"/>
      <c r="I15" s="960"/>
      <c r="J15" s="105"/>
      <c r="K15" s="158"/>
      <c r="L15" s="158"/>
      <c r="M15" s="158"/>
      <c r="N15" s="158"/>
      <c r="O15" s="158"/>
      <c r="P15" s="425"/>
      <c r="Q15" s="140"/>
      <c r="R15" s="140"/>
      <c r="S15" s="72"/>
      <c r="V15" s="71"/>
    </row>
    <row r="16" spans="1:23" ht="15" customHeight="1">
      <c r="C16" s="100" t="s">
        <v>143</v>
      </c>
      <c r="D16" s="955" t="s">
        <v>144</v>
      </c>
      <c r="E16" s="959"/>
      <c r="F16" s="959"/>
      <c r="G16" s="959"/>
      <c r="H16" s="959"/>
      <c r="I16" s="960"/>
      <c r="J16" s="105"/>
      <c r="K16" s="158"/>
      <c r="L16" s="158"/>
      <c r="M16" s="158"/>
      <c r="N16" s="158"/>
      <c r="O16" s="158"/>
      <c r="P16" s="425"/>
      <c r="Q16" s="73"/>
      <c r="R16" s="73"/>
      <c r="S16" s="72"/>
      <c r="V16" s="71"/>
    </row>
    <row r="17" spans="3:22" ht="15" customHeight="1">
      <c r="C17" s="100" t="s">
        <v>145</v>
      </c>
      <c r="D17" s="955" t="s">
        <v>146</v>
      </c>
      <c r="E17" s="959"/>
      <c r="F17" s="959"/>
      <c r="G17" s="959"/>
      <c r="H17" s="959"/>
      <c r="I17" s="960"/>
      <c r="J17" s="105"/>
      <c r="K17" s="158"/>
      <c r="L17" s="158"/>
      <c r="M17" s="158"/>
      <c r="N17" s="158"/>
      <c r="O17" s="158"/>
      <c r="P17" s="425"/>
      <c r="Q17" s="140"/>
      <c r="R17" s="140"/>
      <c r="S17" s="72"/>
      <c r="V17" s="71"/>
    </row>
    <row r="18" spans="3:22" ht="19.899999999999999" customHeight="1">
      <c r="C18" s="100"/>
      <c r="D18" s="955" t="s">
        <v>147</v>
      </c>
      <c r="E18" s="959"/>
      <c r="F18" s="959"/>
      <c r="G18" s="959"/>
      <c r="H18" s="959"/>
      <c r="I18" s="960"/>
      <c r="J18" s="321"/>
      <c r="K18" s="403" t="e">
        <f t="shared" ref="K18:N18" si="1">K14/K13</f>
        <v>#DIV/0!</v>
      </c>
      <c r="L18" s="403" t="e">
        <f t="shared" si="1"/>
        <v>#DIV/0!</v>
      </c>
      <c r="M18" s="403" t="e">
        <f t="shared" si="1"/>
        <v>#DIV/0!</v>
      </c>
      <c r="N18" s="403" t="e">
        <f t="shared" si="1"/>
        <v>#DIV/0!</v>
      </c>
      <c r="O18" s="403" t="e">
        <f>O14/O13</f>
        <v>#DIV/0!</v>
      </c>
      <c r="P18" s="425"/>
      <c r="Q18" s="73"/>
      <c r="R18" s="73"/>
      <c r="S18" s="72"/>
      <c r="V18" s="71"/>
    </row>
    <row r="19" spans="3:22" ht="19.899999999999999" customHeight="1">
      <c r="C19" s="100" t="s">
        <v>148</v>
      </c>
      <c r="D19" s="955" t="s">
        <v>149</v>
      </c>
      <c r="E19" s="959"/>
      <c r="F19" s="959"/>
      <c r="G19" s="959"/>
      <c r="H19" s="959"/>
      <c r="I19" s="960"/>
      <c r="J19" s="105"/>
      <c r="K19" s="442">
        <f t="shared" ref="K19:N19" si="2">K13-K14</f>
        <v>0</v>
      </c>
      <c r="L19" s="442">
        <f t="shared" si="2"/>
        <v>0</v>
      </c>
      <c r="M19" s="442">
        <f t="shared" si="2"/>
        <v>0</v>
      </c>
      <c r="N19" s="442">
        <f t="shared" si="2"/>
        <v>0</v>
      </c>
      <c r="O19" s="443">
        <f>O13-O14</f>
        <v>0</v>
      </c>
      <c r="P19" s="426" t="e">
        <f>O19/O13*100</f>
        <v>#DIV/0!</v>
      </c>
      <c r="Q19" s="73"/>
      <c r="R19" s="73"/>
      <c r="S19" s="72"/>
      <c r="V19" s="71"/>
    </row>
    <row r="20" spans="3:22" ht="19.899999999999999" customHeight="1">
      <c r="C20" s="100" t="s">
        <v>150</v>
      </c>
      <c r="D20" s="955" t="s">
        <v>151</v>
      </c>
      <c r="E20" s="955"/>
      <c r="F20" s="955"/>
      <c r="G20" s="955"/>
      <c r="H20" s="955"/>
      <c r="I20" s="956"/>
      <c r="J20" s="105"/>
      <c r="K20" s="158"/>
      <c r="L20" s="158"/>
      <c r="M20" s="158"/>
      <c r="N20" s="158"/>
      <c r="O20" s="158"/>
      <c r="P20" s="426" t="e">
        <f>O20/O13*100</f>
        <v>#DIV/0!</v>
      </c>
      <c r="Q20" s="73"/>
      <c r="R20" s="73"/>
      <c r="S20" s="72"/>
      <c r="V20" s="71"/>
    </row>
    <row r="21" spans="3:22" ht="19.899999999999999" customHeight="1">
      <c r="C21" s="100" t="s">
        <v>152</v>
      </c>
      <c r="D21" s="957" t="s">
        <v>153</v>
      </c>
      <c r="E21" s="957"/>
      <c r="F21" s="957"/>
      <c r="G21" s="957"/>
      <c r="H21" s="957"/>
      <c r="I21" s="958"/>
      <c r="J21" s="105"/>
      <c r="K21" s="442">
        <f t="shared" ref="K21:N21" si="3">K19-K20</f>
        <v>0</v>
      </c>
      <c r="L21" s="442">
        <f t="shared" si="3"/>
        <v>0</v>
      </c>
      <c r="M21" s="442">
        <f t="shared" si="3"/>
        <v>0</v>
      </c>
      <c r="N21" s="442">
        <f t="shared" si="3"/>
        <v>0</v>
      </c>
      <c r="O21" s="443">
        <f t="shared" ref="O21" si="4">O19-O20</f>
        <v>0</v>
      </c>
      <c r="P21" s="426" t="e">
        <f>O21/O13*100</f>
        <v>#DIV/0!</v>
      </c>
      <c r="Q21" s="73"/>
      <c r="R21" s="73"/>
      <c r="S21" s="72"/>
      <c r="V21" s="71"/>
    </row>
    <row r="22" spans="3:22" ht="19.899999999999999" customHeight="1">
      <c r="C22" s="100"/>
      <c r="D22" s="955" t="s">
        <v>154</v>
      </c>
      <c r="E22" s="959"/>
      <c r="F22" s="959"/>
      <c r="G22" s="959"/>
      <c r="H22" s="959"/>
      <c r="I22" s="960"/>
      <c r="J22" s="321"/>
      <c r="K22" s="403" t="e">
        <f t="shared" ref="K22:N22" si="5">K21/K13</f>
        <v>#DIV/0!</v>
      </c>
      <c r="L22" s="403" t="e">
        <f t="shared" si="5"/>
        <v>#DIV/0!</v>
      </c>
      <c r="M22" s="403" t="e">
        <f t="shared" si="5"/>
        <v>#DIV/0!</v>
      </c>
      <c r="N22" s="403" t="e">
        <f t="shared" si="5"/>
        <v>#DIV/0!</v>
      </c>
      <c r="O22" s="403" t="e">
        <f>O21/O13</f>
        <v>#DIV/0!</v>
      </c>
      <c r="P22" s="425"/>
      <c r="Q22" s="73"/>
      <c r="R22" s="73"/>
      <c r="S22" s="72"/>
      <c r="V22" s="71"/>
    </row>
    <row r="23" spans="3:22" ht="19.899999999999999" customHeight="1">
      <c r="C23" s="100" t="s">
        <v>155</v>
      </c>
      <c r="D23" s="961" t="s">
        <v>156</v>
      </c>
      <c r="E23" s="961"/>
      <c r="F23" s="961"/>
      <c r="G23" s="961"/>
      <c r="H23" s="961"/>
      <c r="I23" s="962"/>
      <c r="J23" s="105"/>
      <c r="K23" s="158"/>
      <c r="L23" s="158"/>
      <c r="M23" s="158"/>
      <c r="N23" s="158"/>
      <c r="O23" s="158"/>
      <c r="P23" s="426" t="e">
        <f>O23/O13*100</f>
        <v>#DIV/0!</v>
      </c>
      <c r="Q23" s="73"/>
      <c r="R23" s="73"/>
      <c r="S23" s="72"/>
      <c r="V23" s="71"/>
    </row>
    <row r="24" spans="3:22" ht="19.899999999999999" customHeight="1">
      <c r="C24" s="100" t="s">
        <v>157</v>
      </c>
      <c r="D24" s="961" t="s">
        <v>158</v>
      </c>
      <c r="E24" s="961"/>
      <c r="F24" s="961"/>
      <c r="G24" s="961"/>
      <c r="H24" s="961"/>
      <c r="I24" s="962"/>
      <c r="J24" s="105"/>
      <c r="K24" s="158"/>
      <c r="L24" s="158"/>
      <c r="M24" s="158"/>
      <c r="N24" s="158"/>
      <c r="O24" s="158"/>
      <c r="P24" s="426" t="e">
        <f>O24/O13*100</f>
        <v>#DIV/0!</v>
      </c>
      <c r="Q24" s="73"/>
      <c r="R24" s="73"/>
      <c r="S24" s="72"/>
      <c r="V24" s="71"/>
    </row>
    <row r="25" spans="3:22" ht="19.899999999999999" customHeight="1">
      <c r="C25" s="100" t="s">
        <v>159</v>
      </c>
      <c r="D25" s="957" t="s">
        <v>160</v>
      </c>
      <c r="E25" s="957"/>
      <c r="F25" s="957"/>
      <c r="G25" s="957"/>
      <c r="H25" s="957"/>
      <c r="I25" s="958"/>
      <c r="J25" s="105"/>
      <c r="K25" s="298">
        <f t="shared" ref="K25:N25" si="6">K21+K23-K24</f>
        <v>0</v>
      </c>
      <c r="L25" s="298">
        <f t="shared" si="6"/>
        <v>0</v>
      </c>
      <c r="M25" s="298">
        <f t="shared" si="6"/>
        <v>0</v>
      </c>
      <c r="N25" s="298">
        <f t="shared" si="6"/>
        <v>0</v>
      </c>
      <c r="O25" s="298">
        <f t="shared" ref="O25" si="7">O21+O23-O24</f>
        <v>0</v>
      </c>
      <c r="P25" s="426" t="e">
        <f>O25/O13*100</f>
        <v>#DIV/0!</v>
      </c>
      <c r="Q25" s="73"/>
      <c r="R25" s="73"/>
      <c r="S25" s="72"/>
      <c r="V25" s="71"/>
    </row>
    <row r="26" spans="3:22" ht="19.899999999999999" customHeight="1">
      <c r="C26" s="100"/>
      <c r="D26" s="955" t="s">
        <v>161</v>
      </c>
      <c r="E26" s="959"/>
      <c r="F26" s="959"/>
      <c r="G26" s="959"/>
      <c r="H26" s="959"/>
      <c r="I26" s="960"/>
      <c r="J26" s="394"/>
      <c r="K26" s="403" t="e">
        <f t="shared" ref="K26:N26" si="8">K25/K13</f>
        <v>#DIV/0!</v>
      </c>
      <c r="L26" s="403" t="e">
        <f t="shared" si="8"/>
        <v>#DIV/0!</v>
      </c>
      <c r="M26" s="403" t="e">
        <f t="shared" si="8"/>
        <v>#DIV/0!</v>
      </c>
      <c r="N26" s="403" t="e">
        <f t="shared" si="8"/>
        <v>#DIV/0!</v>
      </c>
      <c r="O26" s="403" t="e">
        <f>O25/O13</f>
        <v>#DIV/0!</v>
      </c>
      <c r="P26" s="427"/>
      <c r="Q26" s="73"/>
      <c r="R26" s="73"/>
      <c r="S26" s="72"/>
      <c r="V26" s="71"/>
    </row>
    <row r="27" spans="3:22" ht="19.899999999999999" customHeight="1">
      <c r="C27" s="100" t="s">
        <v>162</v>
      </c>
      <c r="D27" s="914" t="s">
        <v>163</v>
      </c>
      <c r="E27" s="914"/>
      <c r="F27" s="914"/>
      <c r="G27" s="914"/>
      <c r="H27" s="914"/>
      <c r="I27" s="914"/>
      <c r="J27" s="394"/>
      <c r="K27" s="158"/>
      <c r="L27" s="158"/>
      <c r="M27" s="158"/>
      <c r="N27" s="158"/>
      <c r="O27" s="158"/>
      <c r="P27" s="425"/>
      <c r="Q27" s="73"/>
      <c r="R27" s="73"/>
      <c r="S27" s="72"/>
      <c r="V27" s="71"/>
    </row>
    <row r="28" spans="3:22" ht="19.899999999999999" customHeight="1">
      <c r="C28" s="100" t="s">
        <v>164</v>
      </c>
      <c r="D28" s="914" t="s">
        <v>165</v>
      </c>
      <c r="E28" s="914"/>
      <c r="F28" s="914"/>
      <c r="G28" s="914"/>
      <c r="H28" s="914"/>
      <c r="I28" s="914"/>
      <c r="J28" s="394"/>
      <c r="K28" s="158"/>
      <c r="L28" s="158"/>
      <c r="M28" s="158"/>
      <c r="N28" s="158"/>
      <c r="O28" s="158"/>
      <c r="P28" s="425"/>
      <c r="Q28" s="73"/>
      <c r="R28" s="73"/>
      <c r="S28" s="72"/>
      <c r="V28" s="71"/>
    </row>
    <row r="29" spans="3:22" ht="19.899999999999999" customHeight="1">
      <c r="C29" s="100" t="s">
        <v>166</v>
      </c>
      <c r="D29" s="914" t="s">
        <v>167</v>
      </c>
      <c r="E29" s="914"/>
      <c r="F29" s="914"/>
      <c r="G29" s="914"/>
      <c r="H29" s="914"/>
      <c r="I29" s="914"/>
      <c r="J29" s="394"/>
      <c r="K29" s="158"/>
      <c r="L29" s="158"/>
      <c r="M29" s="158"/>
      <c r="N29" s="158"/>
      <c r="O29" s="158"/>
      <c r="P29" s="425"/>
      <c r="Q29" s="73"/>
      <c r="R29" s="73"/>
      <c r="S29" s="72"/>
      <c r="V29" s="71"/>
    </row>
    <row r="30" spans="3:22" ht="19.899999999999999" customHeight="1">
      <c r="C30" s="100" t="s">
        <v>168</v>
      </c>
      <c r="D30" s="915" t="s">
        <v>169</v>
      </c>
      <c r="E30" s="915"/>
      <c r="F30" s="915"/>
      <c r="G30" s="915"/>
      <c r="H30" s="915"/>
      <c r="I30" s="915"/>
      <c r="J30" s="394"/>
      <c r="K30" s="158"/>
      <c r="L30" s="158"/>
      <c r="M30" s="158"/>
      <c r="N30" s="158"/>
      <c r="O30" s="158"/>
      <c r="P30" s="425"/>
      <c r="Q30" s="73"/>
      <c r="R30" s="73"/>
      <c r="S30" s="72"/>
      <c r="V30" s="71"/>
    </row>
    <row r="31" spans="3:22" ht="19.899999999999999" customHeight="1">
      <c r="C31" s="916" t="s">
        <v>170</v>
      </c>
      <c r="D31" s="917"/>
      <c r="E31" s="917"/>
      <c r="F31" s="917"/>
      <c r="G31" s="917"/>
      <c r="H31" s="917"/>
      <c r="I31" s="918"/>
      <c r="J31" s="394"/>
      <c r="K31" s="404" t="e">
        <f t="shared" ref="K31:N31" si="9">K14/K30</f>
        <v>#DIV/0!</v>
      </c>
      <c r="L31" s="404" t="e">
        <f t="shared" si="9"/>
        <v>#DIV/0!</v>
      </c>
      <c r="M31" s="404" t="e">
        <f t="shared" si="9"/>
        <v>#DIV/0!</v>
      </c>
      <c r="N31" s="404" t="e">
        <f t="shared" si="9"/>
        <v>#DIV/0!</v>
      </c>
      <c r="O31" s="404" t="e">
        <f t="shared" ref="O31" si="10">O14/O30</f>
        <v>#DIV/0!</v>
      </c>
      <c r="P31" s="428"/>
      <c r="Q31" s="73"/>
      <c r="R31" s="73"/>
      <c r="S31" s="72"/>
      <c r="V31" s="71"/>
    </row>
    <row r="32" spans="3:22" ht="19.899999999999999" customHeight="1">
      <c r="C32" s="919" t="s">
        <v>171</v>
      </c>
      <c r="D32" s="914"/>
      <c r="E32" s="914"/>
      <c r="F32" s="914"/>
      <c r="G32" s="914"/>
      <c r="H32" s="914"/>
      <c r="I32" s="920"/>
      <c r="J32" s="394"/>
      <c r="K32" s="405" t="e">
        <f t="shared" ref="K32:N32" si="11">K23/K30</f>
        <v>#DIV/0!</v>
      </c>
      <c r="L32" s="405" t="e">
        <f t="shared" si="11"/>
        <v>#DIV/0!</v>
      </c>
      <c r="M32" s="405" t="e">
        <f t="shared" si="11"/>
        <v>#DIV/0!</v>
      </c>
      <c r="N32" s="405" t="e">
        <f t="shared" si="11"/>
        <v>#DIV/0!</v>
      </c>
      <c r="O32" s="405" t="e">
        <f t="shared" ref="O32" si="12">O23/O30</f>
        <v>#DIV/0!</v>
      </c>
      <c r="P32" s="429"/>
      <c r="Q32" s="73"/>
      <c r="R32" s="73"/>
      <c r="S32" s="72"/>
      <c r="V32" s="71"/>
    </row>
    <row r="33" spans="1:25" ht="19.899999999999999" customHeight="1">
      <c r="C33" s="921" t="s">
        <v>172</v>
      </c>
      <c r="D33" s="922"/>
      <c r="E33" s="922"/>
      <c r="F33" s="922"/>
      <c r="G33" s="922"/>
      <c r="H33" s="922"/>
      <c r="I33" s="923"/>
      <c r="J33" s="395"/>
      <c r="K33" s="406" t="e">
        <f t="shared" ref="K33:N33" si="13">K24/K30</f>
        <v>#DIV/0!</v>
      </c>
      <c r="L33" s="406" t="e">
        <f t="shared" si="13"/>
        <v>#DIV/0!</v>
      </c>
      <c r="M33" s="406" t="e">
        <f t="shared" si="13"/>
        <v>#DIV/0!</v>
      </c>
      <c r="N33" s="406" t="e">
        <f t="shared" si="13"/>
        <v>#DIV/0!</v>
      </c>
      <c r="O33" s="406" t="e">
        <f t="shared" ref="O33" si="14">O24/O30</f>
        <v>#DIV/0!</v>
      </c>
      <c r="P33" s="430"/>
      <c r="Q33" s="73"/>
      <c r="R33" s="73"/>
      <c r="S33" s="72"/>
      <c r="V33" s="71"/>
    </row>
    <row r="34" spans="1:25" ht="10.5" customHeight="1">
      <c r="C34" s="156"/>
      <c r="D34" s="156"/>
      <c r="E34" s="156"/>
      <c r="F34" s="156"/>
      <c r="G34" s="156"/>
      <c r="H34" s="156"/>
      <c r="I34" s="156"/>
      <c r="J34" s="156"/>
      <c r="K34" s="156"/>
      <c r="L34" s="156"/>
      <c r="M34" s="156"/>
      <c r="N34" s="156"/>
      <c r="O34" s="155"/>
      <c r="P34" s="155"/>
      <c r="Q34" s="155"/>
      <c r="R34" s="155"/>
      <c r="S34" s="155"/>
      <c r="T34" s="155"/>
      <c r="U34" s="155"/>
      <c r="V34" s="73"/>
      <c r="W34" s="73"/>
      <c r="X34" s="73"/>
      <c r="Y34" s="72"/>
    </row>
    <row r="35" spans="1:25" ht="17.25" customHeight="1">
      <c r="B35" s="673" t="s">
        <v>173</v>
      </c>
      <c r="C35" s="969" t="s">
        <v>174</v>
      </c>
      <c r="D35" s="969"/>
      <c r="E35" s="969"/>
      <c r="F35" s="969"/>
      <c r="G35" s="618"/>
      <c r="H35" s="618"/>
      <c r="I35" s="619"/>
      <c r="J35" s="620"/>
      <c r="K35" s="620"/>
      <c r="L35" s="620"/>
      <c r="M35" s="548"/>
      <c r="N35" s="156"/>
      <c r="O35" s="155"/>
      <c r="R35" s="155"/>
      <c r="S35" s="155"/>
      <c r="T35" s="155"/>
      <c r="U35" s="155"/>
      <c r="V35" s="73"/>
      <c r="W35" s="73"/>
      <c r="X35" s="73"/>
      <c r="Y35" s="72"/>
    </row>
    <row r="36" spans="1:25" ht="15" customHeight="1" thickBot="1">
      <c r="B36" s="621"/>
      <c r="C36" s="618"/>
      <c r="D36" s="935" t="s">
        <v>175</v>
      </c>
      <c r="E36" s="935"/>
      <c r="F36" s="935"/>
      <c r="G36" s="935"/>
      <c r="H36" s="935"/>
      <c r="I36" s="935"/>
      <c r="J36" s="935"/>
      <c r="K36" s="935"/>
      <c r="L36" s="936"/>
      <c r="M36" s="549"/>
      <c r="N36" s="546"/>
      <c r="O36" s="546"/>
      <c r="P36" s="546"/>
      <c r="Q36" s="546"/>
      <c r="R36" s="546"/>
      <c r="S36" s="546"/>
      <c r="T36" s="155"/>
      <c r="U36" s="155"/>
      <c r="V36" s="73"/>
      <c r="W36" s="73"/>
      <c r="X36" s="73"/>
      <c r="Y36" s="72"/>
    </row>
    <row r="37" spans="1:25" ht="19.899999999999999" customHeight="1">
      <c r="B37" s="621"/>
      <c r="C37" s="926"/>
      <c r="D37" s="927"/>
      <c r="E37" s="927"/>
      <c r="F37" s="927"/>
      <c r="G37" s="927"/>
      <c r="H37" s="928"/>
      <c r="I37" s="622" t="s">
        <v>176</v>
      </c>
      <c r="J37" s="623" t="s">
        <v>177</v>
      </c>
      <c r="K37" s="624" t="s">
        <v>178</v>
      </c>
      <c r="L37" s="625"/>
      <c r="M37" s="550"/>
      <c r="O37" s="155"/>
      <c r="Q37" s="73"/>
      <c r="R37" s="73"/>
      <c r="S37" s="72"/>
      <c r="V37" s="71"/>
    </row>
    <row r="38" spans="1:25" ht="19.899999999999999" customHeight="1">
      <c r="B38" s="621"/>
      <c r="C38" s="929"/>
      <c r="D38" s="930"/>
      <c r="E38" s="930"/>
      <c r="F38" s="930"/>
      <c r="G38" s="930"/>
      <c r="H38" s="931"/>
      <c r="I38" s="626" t="s">
        <v>179</v>
      </c>
      <c r="J38" s="626" t="s">
        <v>180</v>
      </c>
      <c r="K38" s="627" t="s">
        <v>181</v>
      </c>
      <c r="L38" s="625"/>
      <c r="M38" s="970"/>
      <c r="O38" s="155"/>
      <c r="Q38" s="73"/>
      <c r="R38" s="73"/>
      <c r="S38" s="72"/>
      <c r="V38" s="71"/>
    </row>
    <row r="39" spans="1:25" ht="19.899999999999999" customHeight="1">
      <c r="B39" s="621"/>
      <c r="C39" s="932"/>
      <c r="D39" s="933"/>
      <c r="E39" s="933"/>
      <c r="F39" s="933"/>
      <c r="G39" s="933"/>
      <c r="H39" s="934"/>
      <c r="I39" s="628" t="s">
        <v>182</v>
      </c>
      <c r="J39" s="644"/>
      <c r="K39" s="629" t="s">
        <v>130</v>
      </c>
      <c r="L39" s="630"/>
      <c r="M39" s="971"/>
      <c r="N39" s="75"/>
      <c r="O39" s="75"/>
      <c r="P39" s="75"/>
      <c r="Q39" s="73"/>
      <c r="R39" s="75"/>
      <c r="S39" s="72"/>
      <c r="V39" s="71"/>
    </row>
    <row r="40" spans="1:25" ht="19.5" customHeight="1">
      <c r="B40" s="621"/>
      <c r="C40" s="631" t="s">
        <v>137</v>
      </c>
      <c r="D40" s="632"/>
      <c r="E40" s="632" t="s">
        <v>183</v>
      </c>
      <c r="F40" s="632"/>
      <c r="G40" s="633"/>
      <c r="H40" s="634"/>
      <c r="I40" s="642"/>
      <c r="J40" s="643"/>
      <c r="K40" s="643"/>
      <c r="L40" s="635"/>
      <c r="M40" s="971"/>
      <c r="N40" s="75"/>
      <c r="O40" s="75"/>
      <c r="P40" s="75"/>
      <c r="Q40" s="73"/>
      <c r="R40" s="75"/>
      <c r="S40" s="72"/>
      <c r="V40" s="71"/>
    </row>
    <row r="41" spans="1:25" ht="19.5" customHeight="1">
      <c r="B41" s="621"/>
      <c r="C41" s="631" t="s">
        <v>139</v>
      </c>
      <c r="D41" s="632"/>
      <c r="E41" s="632" t="s">
        <v>184</v>
      </c>
      <c r="F41" s="632"/>
      <c r="G41" s="633"/>
      <c r="H41" s="634"/>
      <c r="I41" s="642"/>
      <c r="J41" s="643"/>
      <c r="K41" s="643"/>
      <c r="L41" s="635"/>
      <c r="M41" s="550"/>
      <c r="N41" s="71"/>
      <c r="O41" s="75"/>
      <c r="P41" s="75"/>
      <c r="Q41" s="73"/>
      <c r="S41" s="72"/>
      <c r="V41" s="71"/>
    </row>
    <row r="42" spans="1:25" ht="19.5" customHeight="1" thickBot="1">
      <c r="B42" s="621"/>
      <c r="C42" s="636" t="s">
        <v>185</v>
      </c>
      <c r="D42" s="637"/>
      <c r="E42" s="637" t="s">
        <v>186</v>
      </c>
      <c r="F42" s="637"/>
      <c r="G42" s="638"/>
      <c r="H42" s="639"/>
      <c r="I42" s="640" t="e">
        <f>I41/I40</f>
        <v>#DIV/0!</v>
      </c>
      <c r="J42" s="640" t="e">
        <f>J41/J40</f>
        <v>#DIV/0!</v>
      </c>
      <c r="K42" s="641" t="e">
        <f>K41/K40</f>
        <v>#DIV/0!</v>
      </c>
      <c r="L42" s="630"/>
      <c r="M42" s="550"/>
      <c r="N42" s="72"/>
      <c r="O42" s="75"/>
      <c r="P42" s="75"/>
      <c r="Q42" s="73"/>
      <c r="R42" s="72"/>
      <c r="S42" s="72"/>
      <c r="V42" s="71"/>
    </row>
    <row r="43" spans="1:25" ht="10.5" customHeight="1">
      <c r="B43" s="154"/>
      <c r="C43" s="157"/>
      <c r="J43" s="157"/>
      <c r="K43" s="157"/>
      <c r="L43" s="157"/>
      <c r="M43" s="157"/>
      <c r="N43" s="157"/>
      <c r="O43" s="76"/>
      <c r="P43" s="75"/>
      <c r="Q43" s="75"/>
      <c r="R43" s="153" t="s">
        <v>187</v>
      </c>
      <c r="S43" s="157"/>
      <c r="T43" s="76"/>
      <c r="U43" s="75"/>
      <c r="V43" s="73"/>
      <c r="W43" s="73"/>
      <c r="X43" s="73"/>
      <c r="Y43" s="72"/>
    </row>
    <row r="44" spans="1:25">
      <c r="B44" s="78">
        <v>2</v>
      </c>
      <c r="C44" s="95" t="s">
        <v>188</v>
      </c>
      <c r="R44" s="152"/>
      <c r="S44" s="73"/>
    </row>
    <row r="45" spans="1:25" ht="39" customHeight="1">
      <c r="B45" s="150"/>
      <c r="C45" s="976" t="s">
        <v>189</v>
      </c>
      <c r="D45" s="976"/>
      <c r="E45" s="976"/>
      <c r="F45" s="976"/>
      <c r="G45" s="976"/>
      <c r="H45" s="976"/>
      <c r="I45" s="976"/>
      <c r="J45" s="976"/>
      <c r="K45" s="976"/>
      <c r="L45" s="976"/>
      <c r="M45" s="976"/>
      <c r="N45" s="976"/>
      <c r="O45" s="976"/>
      <c r="P45" s="976"/>
      <c r="Q45" s="976"/>
      <c r="R45" s="248"/>
      <c r="S45" s="248"/>
      <c r="T45" s="248"/>
      <c r="U45" s="248"/>
    </row>
    <row r="46" spans="1:25" ht="4.5" customHeight="1" thickBot="1">
      <c r="B46" s="150"/>
      <c r="C46" s="151"/>
      <c r="D46" s="151"/>
      <c r="E46" s="151"/>
      <c r="F46" s="151"/>
      <c r="G46" s="151"/>
      <c r="H46" s="151"/>
      <c r="I46" s="151"/>
      <c r="J46" s="151"/>
      <c r="K46" s="151"/>
      <c r="L46" s="151"/>
      <c r="M46" s="151"/>
      <c r="N46" s="151"/>
      <c r="O46" s="151"/>
      <c r="P46" s="151"/>
      <c r="Q46" s="151"/>
      <c r="R46" s="151"/>
      <c r="S46" s="151"/>
      <c r="T46" s="151"/>
      <c r="U46" s="151"/>
    </row>
    <row r="47" spans="1:25" ht="15" thickBot="1">
      <c r="C47" s="80"/>
      <c r="K47" s="972" t="s">
        <v>190</v>
      </c>
      <c r="L47" s="973"/>
      <c r="M47" s="973"/>
      <c r="N47" s="973"/>
      <c r="O47" s="973"/>
      <c r="P47" s="973"/>
      <c r="Q47" s="974"/>
      <c r="V47" s="71"/>
    </row>
    <row r="48" spans="1:25" s="149" customFormat="1" ht="27.6" customHeight="1">
      <c r="A48" s="78"/>
      <c r="B48" s="78"/>
      <c r="C48" s="941"/>
      <c r="D48" s="942"/>
      <c r="E48" s="942"/>
      <c r="F48" s="942"/>
      <c r="G48" s="942"/>
      <c r="H48" s="942"/>
      <c r="I48" s="942"/>
      <c r="J48" s="945" t="s">
        <v>128</v>
      </c>
      <c r="K48" s="912" t="s">
        <v>129</v>
      </c>
      <c r="L48" s="913"/>
      <c r="M48" s="472"/>
      <c r="N48" s="262" t="s">
        <v>130</v>
      </c>
      <c r="O48" s="263"/>
      <c r="P48" s="983" t="s">
        <v>191</v>
      </c>
      <c r="Q48" s="981" t="s">
        <v>192</v>
      </c>
      <c r="R48" s="246"/>
    </row>
    <row r="49" spans="1:22" s="143" customFormat="1" ht="42">
      <c r="A49" s="148"/>
      <c r="B49" s="148"/>
      <c r="C49" s="943"/>
      <c r="D49" s="944"/>
      <c r="E49" s="944"/>
      <c r="F49" s="944"/>
      <c r="G49" s="944"/>
      <c r="H49" s="944"/>
      <c r="I49" s="944"/>
      <c r="J49" s="900"/>
      <c r="K49" s="506" t="s">
        <v>131</v>
      </c>
      <c r="L49" s="507" t="s">
        <v>132</v>
      </c>
      <c r="M49" s="507" t="s">
        <v>133</v>
      </c>
      <c r="N49" s="508" t="s">
        <v>134</v>
      </c>
      <c r="O49" s="509" t="s">
        <v>135</v>
      </c>
      <c r="P49" s="984"/>
      <c r="Q49" s="982"/>
      <c r="R49" s="144"/>
    </row>
    <row r="50" spans="1:22" s="143" customFormat="1" ht="21.75" customHeight="1">
      <c r="A50" s="148"/>
      <c r="B50" s="148"/>
      <c r="C50" s="147" t="s">
        <v>137</v>
      </c>
      <c r="D50" s="146" t="s">
        <v>193</v>
      </c>
      <c r="E50" s="145"/>
      <c r="F50" s="139"/>
      <c r="G50" s="139"/>
      <c r="H50" s="139"/>
      <c r="I50" s="139"/>
      <c r="J50" s="304"/>
      <c r="K50" s="444">
        <f>K62+K67+K72</f>
        <v>0</v>
      </c>
      <c r="L50" s="445">
        <f>L62+L67+L72</f>
        <v>0</v>
      </c>
      <c r="M50" s="445">
        <f>M62+M67+M72</f>
        <v>0</v>
      </c>
      <c r="N50" s="446">
        <f>N62+N67+N72</f>
        <v>0</v>
      </c>
      <c r="O50" s="447">
        <f>O62+O67+O72</f>
        <v>0</v>
      </c>
      <c r="P50" s="431" t="e">
        <f>O50/$O$89*100</f>
        <v>#DIV/0!</v>
      </c>
      <c r="Q50" s="499"/>
      <c r="R50" s="144"/>
    </row>
    <row r="51" spans="1:22" ht="19.899999999999999" customHeight="1">
      <c r="C51" s="85" t="s">
        <v>139</v>
      </c>
      <c r="D51" s="142" t="s">
        <v>194</v>
      </c>
      <c r="E51" s="139"/>
      <c r="F51" s="139"/>
      <c r="G51" s="139"/>
      <c r="H51" s="139"/>
      <c r="I51" s="139"/>
      <c r="J51" s="131"/>
      <c r="K51" s="448"/>
      <c r="L51" s="449"/>
      <c r="M51" s="449"/>
      <c r="N51" s="450"/>
      <c r="O51" s="451"/>
      <c r="P51" s="320"/>
      <c r="Q51" s="132"/>
      <c r="V51" s="71"/>
    </row>
    <row r="52" spans="1:22" ht="19.899999999999999" customHeight="1">
      <c r="C52" s="125"/>
      <c r="D52" s="126"/>
      <c r="E52" s="123" t="s">
        <v>195</v>
      </c>
      <c r="F52" s="924"/>
      <c r="G52" s="924"/>
      <c r="H52" s="924"/>
      <c r="I52" s="925"/>
      <c r="J52" s="105"/>
      <c r="K52" s="452"/>
      <c r="L52" s="453"/>
      <c r="M52" s="453"/>
      <c r="N52" s="454"/>
      <c r="O52" s="158"/>
      <c r="P52" s="432" t="e">
        <f>O52/$O$89*100</f>
        <v>#DIV/0!</v>
      </c>
      <c r="Q52" s="132"/>
      <c r="V52" s="71"/>
    </row>
    <row r="53" spans="1:22" ht="19.899999999999999" customHeight="1">
      <c r="C53" s="125"/>
      <c r="D53" s="124"/>
      <c r="E53" s="123" t="s">
        <v>196</v>
      </c>
      <c r="F53" s="924"/>
      <c r="G53" s="924"/>
      <c r="H53" s="924"/>
      <c r="I53" s="925"/>
      <c r="J53" s="105"/>
      <c r="K53" s="452"/>
      <c r="L53" s="453"/>
      <c r="M53" s="453"/>
      <c r="N53" s="454"/>
      <c r="O53" s="161"/>
      <c r="P53" s="432" t="e">
        <f t="shared" ref="P53:P62" si="15">O53/$O$89*100</f>
        <v>#DIV/0!</v>
      </c>
      <c r="Q53" s="132"/>
      <c r="V53" s="71"/>
    </row>
    <row r="54" spans="1:22" ht="19.899999999999999" customHeight="1">
      <c r="C54" s="125"/>
      <c r="D54" s="124"/>
      <c r="E54" s="123" t="s">
        <v>197</v>
      </c>
      <c r="F54" s="924"/>
      <c r="G54" s="924"/>
      <c r="H54" s="924"/>
      <c r="I54" s="925"/>
      <c r="J54" s="105"/>
      <c r="K54" s="452"/>
      <c r="L54" s="453"/>
      <c r="M54" s="453"/>
      <c r="N54" s="455"/>
      <c r="O54" s="158"/>
      <c r="P54" s="432" t="e">
        <f t="shared" si="15"/>
        <v>#DIV/0!</v>
      </c>
      <c r="Q54" s="132"/>
      <c r="V54" s="71"/>
    </row>
    <row r="55" spans="1:22" ht="19.899999999999999" customHeight="1">
      <c r="C55" s="125"/>
      <c r="D55" s="124"/>
      <c r="E55" s="123" t="s">
        <v>198</v>
      </c>
      <c r="F55" s="137" t="s">
        <v>199</v>
      </c>
      <c r="G55" s="277" t="s">
        <v>200</v>
      </c>
      <c r="H55" s="478"/>
      <c r="I55" s="136" t="s">
        <v>201</v>
      </c>
      <c r="J55" s="105"/>
      <c r="K55" s="452"/>
      <c r="L55" s="453"/>
      <c r="M55" s="453"/>
      <c r="N55" s="455"/>
      <c r="O55" s="158"/>
      <c r="P55" s="432" t="e">
        <f t="shared" si="15"/>
        <v>#DIV/0!</v>
      </c>
      <c r="Q55" s="132"/>
      <c r="V55" s="71"/>
    </row>
    <row r="56" spans="1:22" ht="19.899999999999999" customHeight="1">
      <c r="C56" s="125"/>
      <c r="D56" s="140"/>
      <c r="E56" s="123" t="s">
        <v>202</v>
      </c>
      <c r="F56" s="137" t="s">
        <v>199</v>
      </c>
      <c r="G56" s="272" t="s">
        <v>203</v>
      </c>
      <c r="H56" s="478"/>
      <c r="I56" s="136" t="s">
        <v>201</v>
      </c>
      <c r="J56" s="105"/>
      <c r="K56" s="452"/>
      <c r="L56" s="453"/>
      <c r="M56" s="453"/>
      <c r="N56" s="454"/>
      <c r="O56" s="158"/>
      <c r="P56" s="432" t="e">
        <f t="shared" si="15"/>
        <v>#DIV/0!</v>
      </c>
      <c r="Q56" s="141"/>
      <c r="V56" s="71"/>
    </row>
    <row r="57" spans="1:22" ht="19.899999999999999" customHeight="1">
      <c r="C57" s="125"/>
      <c r="D57" s="140"/>
      <c r="E57" s="123" t="s">
        <v>204</v>
      </c>
      <c r="F57" s="139" t="s">
        <v>205</v>
      </c>
      <c r="G57" s="138"/>
      <c r="H57" s="138"/>
      <c r="I57" s="138"/>
      <c r="J57" s="105"/>
      <c r="K57" s="452"/>
      <c r="L57" s="453"/>
      <c r="M57" s="453"/>
      <c r="N57" s="455"/>
      <c r="O57" s="158"/>
      <c r="P57" s="432" t="e">
        <f t="shared" si="15"/>
        <v>#DIV/0!</v>
      </c>
      <c r="Q57" s="132"/>
      <c r="V57" s="71"/>
    </row>
    <row r="58" spans="1:22" ht="19.899999999999999" customHeight="1">
      <c r="C58" s="125"/>
      <c r="D58" s="140"/>
      <c r="E58" s="123" t="s">
        <v>206</v>
      </c>
      <c r="F58" s="139" t="s">
        <v>207</v>
      </c>
      <c r="G58" s="138"/>
      <c r="H58" s="138"/>
      <c r="I58" s="138"/>
      <c r="J58" s="105"/>
      <c r="K58" s="452"/>
      <c r="L58" s="453"/>
      <c r="M58" s="453"/>
      <c r="N58" s="455"/>
      <c r="O58" s="158"/>
      <c r="P58" s="432" t="e">
        <f t="shared" si="15"/>
        <v>#DIV/0!</v>
      </c>
      <c r="Q58" s="132"/>
      <c r="V58" s="71"/>
    </row>
    <row r="59" spans="1:22" ht="19.899999999999999" customHeight="1">
      <c r="C59" s="125"/>
      <c r="D59" s="134"/>
      <c r="E59" s="123" t="s">
        <v>208</v>
      </c>
      <c r="F59" s="137" t="s">
        <v>209</v>
      </c>
      <c r="G59" s="137"/>
      <c r="H59" s="137"/>
      <c r="I59" s="136"/>
      <c r="J59" s="105"/>
      <c r="K59" s="452"/>
      <c r="L59" s="453"/>
      <c r="M59" s="453"/>
      <c r="N59" s="454"/>
      <c r="O59" s="158"/>
      <c r="P59" s="432" t="e">
        <f t="shared" si="15"/>
        <v>#DIV/0!</v>
      </c>
      <c r="Q59" s="132"/>
      <c r="V59" s="71"/>
    </row>
    <row r="60" spans="1:22" ht="19.899999999999999" customHeight="1">
      <c r="C60" s="125"/>
      <c r="D60" s="134"/>
      <c r="E60" s="123" t="s">
        <v>210</v>
      </c>
      <c r="F60" s="937"/>
      <c r="G60" s="937"/>
      <c r="H60" s="937"/>
      <c r="I60" s="938"/>
      <c r="J60" s="105"/>
      <c r="K60" s="452"/>
      <c r="L60" s="453"/>
      <c r="M60" s="453"/>
      <c r="N60" s="455"/>
      <c r="O60" s="158"/>
      <c r="P60" s="432" t="e">
        <f t="shared" si="15"/>
        <v>#DIV/0!</v>
      </c>
      <c r="Q60" s="132"/>
      <c r="V60" s="71"/>
    </row>
    <row r="61" spans="1:22" ht="19.899999999999999" customHeight="1">
      <c r="C61" s="125"/>
      <c r="D61" s="134"/>
      <c r="E61" s="123" t="s">
        <v>211</v>
      </c>
      <c r="F61" s="939" t="s">
        <v>212</v>
      </c>
      <c r="G61" s="939"/>
      <c r="H61" s="939"/>
      <c r="I61" s="940"/>
      <c r="J61" s="105"/>
      <c r="K61" s="452"/>
      <c r="L61" s="453"/>
      <c r="M61" s="453"/>
      <c r="N61" s="455"/>
      <c r="O61" s="158"/>
      <c r="P61" s="432" t="e">
        <f t="shared" si="15"/>
        <v>#DIV/0!</v>
      </c>
      <c r="Q61" s="132"/>
      <c r="V61" s="71"/>
    </row>
    <row r="62" spans="1:22" ht="19.899999999999999" customHeight="1">
      <c r="C62" s="122"/>
      <c r="D62" s="133"/>
      <c r="E62" s="904" t="s">
        <v>213</v>
      </c>
      <c r="F62" s="904"/>
      <c r="G62" s="904"/>
      <c r="H62" s="904"/>
      <c r="I62" s="905"/>
      <c r="J62" s="304"/>
      <c r="K62" s="456">
        <f>SUM(K52:K61)</f>
        <v>0</v>
      </c>
      <c r="L62" s="457">
        <f t="shared" ref="L62:N62" si="16">SUM(L52:L61)</f>
        <v>0</v>
      </c>
      <c r="M62" s="457">
        <f t="shared" si="16"/>
        <v>0</v>
      </c>
      <c r="N62" s="458">
        <f t="shared" si="16"/>
        <v>0</v>
      </c>
      <c r="O62" s="442">
        <f>SUM(O52:O61)</f>
        <v>0</v>
      </c>
      <c r="P62" s="432" t="e">
        <f t="shared" si="15"/>
        <v>#DIV/0!</v>
      </c>
      <c r="Q62" s="132"/>
      <c r="V62" s="71"/>
    </row>
    <row r="63" spans="1:22" ht="19.899999999999999" customHeight="1">
      <c r="C63" s="85" t="s">
        <v>141</v>
      </c>
      <c r="D63" s="907" t="s">
        <v>214</v>
      </c>
      <c r="E63" s="907"/>
      <c r="F63" s="907"/>
      <c r="G63" s="907"/>
      <c r="H63" s="907"/>
      <c r="I63" s="907"/>
      <c r="J63" s="131"/>
      <c r="K63" s="130"/>
      <c r="L63" s="129"/>
      <c r="M63" s="129"/>
      <c r="N63" s="128"/>
      <c r="O63" s="127"/>
      <c r="P63" s="433"/>
      <c r="Q63" s="132"/>
      <c r="V63" s="71"/>
    </row>
    <row r="64" spans="1:22" ht="19.899999999999999" customHeight="1">
      <c r="C64" s="125"/>
      <c r="D64" s="126"/>
      <c r="E64" s="123" t="s">
        <v>195</v>
      </c>
      <c r="F64" s="901"/>
      <c r="G64" s="901"/>
      <c r="H64" s="901"/>
      <c r="I64" s="902"/>
      <c r="J64" s="105"/>
      <c r="K64" s="452"/>
      <c r="L64" s="453"/>
      <c r="M64" s="453"/>
      <c r="N64" s="455"/>
      <c r="O64" s="158"/>
      <c r="P64" s="432" t="e">
        <f>O64/$O$89*100</f>
        <v>#DIV/0!</v>
      </c>
      <c r="Q64" s="132"/>
      <c r="V64" s="71"/>
    </row>
    <row r="65" spans="3:22" ht="19.899999999999999" customHeight="1">
      <c r="C65" s="125"/>
      <c r="D65" s="124"/>
      <c r="E65" s="123" t="s">
        <v>196</v>
      </c>
      <c r="F65" s="901"/>
      <c r="G65" s="901"/>
      <c r="H65" s="901"/>
      <c r="I65" s="902"/>
      <c r="J65" s="105"/>
      <c r="K65" s="452"/>
      <c r="L65" s="453"/>
      <c r="M65" s="453"/>
      <c r="N65" s="454"/>
      <c r="O65" s="158"/>
      <c r="P65" s="432" t="e">
        <f>O65/$O$89*100</f>
        <v>#DIV/0!</v>
      </c>
      <c r="Q65" s="132"/>
      <c r="V65" s="71"/>
    </row>
    <row r="66" spans="3:22" ht="19.899999999999999" customHeight="1">
      <c r="C66" s="125"/>
      <c r="D66" s="124"/>
      <c r="E66" s="123" t="s">
        <v>197</v>
      </c>
      <c r="F66" s="901"/>
      <c r="G66" s="901"/>
      <c r="H66" s="901"/>
      <c r="I66" s="902"/>
      <c r="J66" s="105"/>
      <c r="K66" s="452"/>
      <c r="L66" s="453"/>
      <c r="M66" s="453"/>
      <c r="N66" s="455"/>
      <c r="O66" s="158"/>
      <c r="P66" s="432" t="e">
        <f>O66/$O$89*100</f>
        <v>#DIV/0!</v>
      </c>
      <c r="Q66" s="132"/>
      <c r="V66" s="71"/>
    </row>
    <row r="67" spans="3:22" ht="19.899999999999999" customHeight="1">
      <c r="C67" s="122"/>
      <c r="D67" s="121"/>
      <c r="E67" s="903" t="s">
        <v>213</v>
      </c>
      <c r="F67" s="904"/>
      <c r="G67" s="904"/>
      <c r="H67" s="904"/>
      <c r="I67" s="905"/>
      <c r="J67" s="304"/>
      <c r="K67" s="456">
        <f>SUM(K64:K66)</f>
        <v>0</v>
      </c>
      <c r="L67" s="457">
        <f>SUM(L64:L66)</f>
        <v>0</v>
      </c>
      <c r="M67" s="457">
        <f>SUM(M64:M66)</f>
        <v>0</v>
      </c>
      <c r="N67" s="458">
        <f>SUM(N64:N66)</f>
        <v>0</v>
      </c>
      <c r="O67" s="442">
        <f>SUM(O64:O66)</f>
        <v>0</v>
      </c>
      <c r="P67" s="432" t="e">
        <f>O67/$O$89*100</f>
        <v>#DIV/0!</v>
      </c>
      <c r="Q67" s="132"/>
      <c r="V67" s="71"/>
    </row>
    <row r="68" spans="3:22" ht="19.899999999999999" customHeight="1">
      <c r="C68" s="85" t="s">
        <v>143</v>
      </c>
      <c r="D68" s="907" t="s">
        <v>215</v>
      </c>
      <c r="E68" s="907"/>
      <c r="F68" s="907"/>
      <c r="G68" s="907"/>
      <c r="H68" s="907"/>
      <c r="I68" s="907"/>
      <c r="J68" s="131"/>
      <c r="K68" s="448"/>
      <c r="L68" s="449"/>
      <c r="M68" s="449"/>
      <c r="N68" s="450"/>
      <c r="O68" s="451"/>
      <c r="P68" s="433"/>
      <c r="Q68" s="115"/>
      <c r="V68" s="71"/>
    </row>
    <row r="69" spans="3:22" ht="19.899999999999999" customHeight="1">
      <c r="C69" s="125"/>
      <c r="D69" s="126"/>
      <c r="E69" s="123" t="s">
        <v>195</v>
      </c>
      <c r="F69" s="901"/>
      <c r="G69" s="901"/>
      <c r="H69" s="901"/>
      <c r="I69" s="902"/>
      <c r="J69" s="105"/>
      <c r="K69" s="452"/>
      <c r="L69" s="453"/>
      <c r="M69" s="453"/>
      <c r="N69" s="455"/>
      <c r="O69" s="158"/>
      <c r="P69" s="432" t="e">
        <f>O69/$O$89*100</f>
        <v>#DIV/0!</v>
      </c>
      <c r="Q69" s="115"/>
      <c r="V69" s="71"/>
    </row>
    <row r="70" spans="3:22" ht="19.899999999999999" customHeight="1">
      <c r="C70" s="125"/>
      <c r="D70" s="124"/>
      <c r="E70" s="123" t="s">
        <v>196</v>
      </c>
      <c r="F70" s="901"/>
      <c r="G70" s="901"/>
      <c r="H70" s="901"/>
      <c r="I70" s="902"/>
      <c r="J70" s="105"/>
      <c r="K70" s="452"/>
      <c r="L70" s="453"/>
      <c r="M70" s="453"/>
      <c r="N70" s="454"/>
      <c r="O70" s="158"/>
      <c r="P70" s="432" t="e">
        <f>O70/$O$89*100</f>
        <v>#DIV/0!</v>
      </c>
      <c r="Q70" s="115"/>
      <c r="V70" s="71"/>
    </row>
    <row r="71" spans="3:22" ht="19.899999999999999" customHeight="1">
      <c r="C71" s="125"/>
      <c r="D71" s="124"/>
      <c r="E71" s="123" t="s">
        <v>197</v>
      </c>
      <c r="F71" s="901"/>
      <c r="G71" s="901"/>
      <c r="H71" s="901"/>
      <c r="I71" s="902"/>
      <c r="J71" s="105"/>
      <c r="K71" s="452"/>
      <c r="L71" s="453"/>
      <c r="M71" s="453"/>
      <c r="N71" s="455"/>
      <c r="O71" s="158"/>
      <c r="P71" s="432" t="e">
        <f>O71/$O$89*100</f>
        <v>#DIV/0!</v>
      </c>
      <c r="Q71" s="115"/>
      <c r="V71" s="71"/>
    </row>
    <row r="72" spans="3:22" ht="19.899999999999999" customHeight="1">
      <c r="C72" s="122"/>
      <c r="D72" s="121"/>
      <c r="E72" s="903" t="s">
        <v>213</v>
      </c>
      <c r="F72" s="904"/>
      <c r="G72" s="904"/>
      <c r="H72" s="904"/>
      <c r="I72" s="905"/>
      <c r="J72" s="304"/>
      <c r="K72" s="456">
        <f>SUM(K69:K71)</f>
        <v>0</v>
      </c>
      <c r="L72" s="457">
        <f>SUM(L69:L71)</f>
        <v>0</v>
      </c>
      <c r="M72" s="457">
        <f>SUM(M69:M71)</f>
        <v>0</v>
      </c>
      <c r="N72" s="458">
        <f>SUM(N69:N71)</f>
        <v>0</v>
      </c>
      <c r="O72" s="442">
        <f>SUM(O69:O71)</f>
        <v>0</v>
      </c>
      <c r="P72" s="432" t="e">
        <f>O72/$O$89*100</f>
        <v>#DIV/0!</v>
      </c>
      <c r="Q72" s="115"/>
      <c r="V72" s="71"/>
    </row>
    <row r="73" spans="3:22" ht="19.899999999999999" customHeight="1">
      <c r="C73" s="85" t="s">
        <v>145</v>
      </c>
      <c r="D73" s="907" t="s">
        <v>216</v>
      </c>
      <c r="E73" s="907"/>
      <c r="F73" s="907"/>
      <c r="G73" s="907"/>
      <c r="H73" s="907"/>
      <c r="I73" s="907"/>
      <c r="J73" s="131"/>
      <c r="K73" s="456">
        <f>K78+K83+K88</f>
        <v>0</v>
      </c>
      <c r="L73" s="457">
        <f>L78+L83+L88</f>
        <v>0</v>
      </c>
      <c r="M73" s="457">
        <f>M78+M83+M88</f>
        <v>0</v>
      </c>
      <c r="N73" s="458">
        <f>N78+N83+N88</f>
        <v>0</v>
      </c>
      <c r="O73" s="442">
        <f>O78+O83+O88</f>
        <v>0</v>
      </c>
      <c r="P73" s="432" t="e">
        <f>O73/$O$89*100</f>
        <v>#DIV/0!</v>
      </c>
      <c r="Q73" s="115"/>
      <c r="V73" s="71"/>
    </row>
    <row r="74" spans="3:22" ht="19.899999999999999" customHeight="1">
      <c r="C74" s="85" t="s">
        <v>148</v>
      </c>
      <c r="D74" s="907" t="s">
        <v>217</v>
      </c>
      <c r="E74" s="907"/>
      <c r="F74" s="907"/>
      <c r="G74" s="907"/>
      <c r="H74" s="907"/>
      <c r="I74" s="907"/>
      <c r="J74" s="131"/>
      <c r="K74" s="448"/>
      <c r="L74" s="449"/>
      <c r="M74" s="449"/>
      <c r="N74" s="450"/>
      <c r="O74" s="451"/>
      <c r="P74" s="433"/>
      <c r="Q74" s="115"/>
      <c r="V74" s="71"/>
    </row>
    <row r="75" spans="3:22" ht="19.899999999999999" customHeight="1">
      <c r="C75" s="125"/>
      <c r="D75" s="126"/>
      <c r="E75" s="123" t="s">
        <v>195</v>
      </c>
      <c r="F75" s="901"/>
      <c r="G75" s="901"/>
      <c r="H75" s="901"/>
      <c r="I75" s="902"/>
      <c r="J75" s="105"/>
      <c r="K75" s="452"/>
      <c r="L75" s="453"/>
      <c r="M75" s="453"/>
      <c r="N75" s="455"/>
      <c r="O75" s="158"/>
      <c r="P75" s="432" t="e">
        <f>O75/$O$89*100</f>
        <v>#DIV/0!</v>
      </c>
      <c r="Q75" s="115"/>
      <c r="V75" s="71"/>
    </row>
    <row r="76" spans="3:22" ht="19.899999999999999" customHeight="1">
      <c r="C76" s="125"/>
      <c r="D76" s="124"/>
      <c r="E76" s="123" t="s">
        <v>196</v>
      </c>
      <c r="F76" s="901"/>
      <c r="G76" s="901"/>
      <c r="H76" s="901"/>
      <c r="I76" s="902"/>
      <c r="J76" s="105"/>
      <c r="K76" s="452"/>
      <c r="L76" s="453"/>
      <c r="M76" s="453"/>
      <c r="N76" s="455"/>
      <c r="O76" s="158"/>
      <c r="P76" s="432" t="e">
        <f>O76/$O$89*100</f>
        <v>#DIV/0!</v>
      </c>
      <c r="Q76" s="115"/>
      <c r="V76" s="71"/>
    </row>
    <row r="77" spans="3:22" ht="19.899999999999999" customHeight="1">
      <c r="C77" s="125"/>
      <c r="D77" s="124"/>
      <c r="E77" s="123" t="s">
        <v>197</v>
      </c>
      <c r="F77" s="901"/>
      <c r="G77" s="901"/>
      <c r="H77" s="901"/>
      <c r="I77" s="902"/>
      <c r="J77" s="105"/>
      <c r="K77" s="452"/>
      <c r="L77" s="453"/>
      <c r="M77" s="453"/>
      <c r="N77" s="454"/>
      <c r="O77" s="158"/>
      <c r="P77" s="432" t="e">
        <f>O77/$O$89*100</f>
        <v>#DIV/0!</v>
      </c>
      <c r="Q77" s="115"/>
      <c r="V77" s="71"/>
    </row>
    <row r="78" spans="3:22" ht="19.899999999999999" customHeight="1">
      <c r="C78" s="122"/>
      <c r="D78" s="121"/>
      <c r="E78" s="903" t="s">
        <v>213</v>
      </c>
      <c r="F78" s="904"/>
      <c r="G78" s="904"/>
      <c r="H78" s="904"/>
      <c r="I78" s="905"/>
      <c r="J78" s="304"/>
      <c r="K78" s="456">
        <f>SUM(K75:K77)</f>
        <v>0</v>
      </c>
      <c r="L78" s="457">
        <f>SUM(L75:L77)</f>
        <v>0</v>
      </c>
      <c r="M78" s="457">
        <f>SUM(M75:M77)</f>
        <v>0</v>
      </c>
      <c r="N78" s="458">
        <f>SUM(N75:N77)</f>
        <v>0</v>
      </c>
      <c r="O78" s="442">
        <f>SUM(O75:O77)</f>
        <v>0</v>
      </c>
      <c r="P78" s="432" t="e">
        <f>O78/$O$89*100</f>
        <v>#DIV/0!</v>
      </c>
      <c r="Q78" s="115"/>
      <c r="V78" s="71"/>
    </row>
    <row r="79" spans="3:22" ht="19.899999999999999" customHeight="1">
      <c r="C79" s="85" t="s">
        <v>150</v>
      </c>
      <c r="D79" s="907" t="s">
        <v>218</v>
      </c>
      <c r="E79" s="907"/>
      <c r="F79" s="907"/>
      <c r="G79" s="907"/>
      <c r="H79" s="907"/>
      <c r="I79" s="907"/>
      <c r="J79" s="131"/>
      <c r="K79" s="448"/>
      <c r="L79" s="449"/>
      <c r="M79" s="449"/>
      <c r="N79" s="450"/>
      <c r="O79" s="451"/>
      <c r="P79" s="433"/>
      <c r="Q79" s="132"/>
      <c r="V79" s="71"/>
    </row>
    <row r="80" spans="3:22" ht="19.899999999999999" customHeight="1">
      <c r="C80" s="125"/>
      <c r="D80" s="126"/>
      <c r="E80" s="123" t="s">
        <v>195</v>
      </c>
      <c r="F80" s="901"/>
      <c r="G80" s="901"/>
      <c r="H80" s="901"/>
      <c r="I80" s="902"/>
      <c r="J80" s="105"/>
      <c r="K80" s="452"/>
      <c r="L80" s="453"/>
      <c r="M80" s="453"/>
      <c r="N80" s="455"/>
      <c r="O80" s="158"/>
      <c r="P80" s="432" t="e">
        <f>O80/$O$89*100</f>
        <v>#DIV/0!</v>
      </c>
      <c r="Q80" s="132"/>
      <c r="V80" s="71"/>
    </row>
    <row r="81" spans="2:22" ht="19.899999999999999" customHeight="1">
      <c r="C81" s="125"/>
      <c r="D81" s="124"/>
      <c r="E81" s="123" t="s">
        <v>196</v>
      </c>
      <c r="F81" s="901"/>
      <c r="G81" s="901"/>
      <c r="H81" s="901"/>
      <c r="I81" s="902"/>
      <c r="J81" s="105"/>
      <c r="K81" s="452"/>
      <c r="L81" s="453"/>
      <c r="M81" s="453"/>
      <c r="N81" s="455"/>
      <c r="O81" s="158"/>
      <c r="P81" s="432" t="e">
        <f>O81/$O$89*100</f>
        <v>#DIV/0!</v>
      </c>
      <c r="Q81" s="132"/>
      <c r="V81" s="71"/>
    </row>
    <row r="82" spans="2:22" ht="19.899999999999999" customHeight="1">
      <c r="C82" s="125"/>
      <c r="D82" s="124"/>
      <c r="E82" s="123" t="s">
        <v>197</v>
      </c>
      <c r="F82" s="901"/>
      <c r="G82" s="901"/>
      <c r="H82" s="901"/>
      <c r="I82" s="902"/>
      <c r="J82" s="105"/>
      <c r="K82" s="452"/>
      <c r="L82" s="453"/>
      <c r="M82" s="453"/>
      <c r="N82" s="454"/>
      <c r="O82" s="158"/>
      <c r="P82" s="432" t="e">
        <f>O82/$O$89*100</f>
        <v>#DIV/0!</v>
      </c>
      <c r="Q82" s="132"/>
      <c r="V82" s="71"/>
    </row>
    <row r="83" spans="2:22" ht="19.899999999999999" customHeight="1">
      <c r="C83" s="122"/>
      <c r="D83" s="121"/>
      <c r="E83" s="903" t="s">
        <v>213</v>
      </c>
      <c r="F83" s="904"/>
      <c r="G83" s="904"/>
      <c r="H83" s="904"/>
      <c r="I83" s="905"/>
      <c r="J83" s="304"/>
      <c r="K83" s="456">
        <f>SUM(K80:K82)</f>
        <v>0</v>
      </c>
      <c r="L83" s="457">
        <f>SUM(L80:L82)</f>
        <v>0</v>
      </c>
      <c r="M83" s="457">
        <f>SUM(M80:M82)</f>
        <v>0</v>
      </c>
      <c r="N83" s="458">
        <f>SUM(N80:N82)</f>
        <v>0</v>
      </c>
      <c r="O83" s="442">
        <f>SUM(O80:O82)</f>
        <v>0</v>
      </c>
      <c r="P83" s="432" t="e">
        <f>O83/$O$89*100</f>
        <v>#DIV/0!</v>
      </c>
      <c r="Q83" s="132"/>
      <c r="V83" s="71"/>
    </row>
    <row r="84" spans="2:22" ht="19.899999999999999" customHeight="1">
      <c r="C84" s="85" t="s">
        <v>152</v>
      </c>
      <c r="D84" s="907" t="s">
        <v>219</v>
      </c>
      <c r="E84" s="907"/>
      <c r="F84" s="907"/>
      <c r="G84" s="907"/>
      <c r="H84" s="907"/>
      <c r="I84" s="907"/>
      <c r="J84" s="131"/>
      <c r="K84" s="448"/>
      <c r="L84" s="449"/>
      <c r="M84" s="449"/>
      <c r="N84" s="450"/>
      <c r="O84" s="451"/>
      <c r="P84" s="433"/>
      <c r="Q84" s="115"/>
      <c r="V84" s="71"/>
    </row>
    <row r="85" spans="2:22" ht="19.899999999999999" customHeight="1">
      <c r="C85" s="125"/>
      <c r="D85" s="126"/>
      <c r="E85" s="123" t="s">
        <v>195</v>
      </c>
      <c r="F85" s="901"/>
      <c r="G85" s="901"/>
      <c r="H85" s="901"/>
      <c r="I85" s="902"/>
      <c r="J85" s="105"/>
      <c r="K85" s="452"/>
      <c r="L85" s="453"/>
      <c r="M85" s="453"/>
      <c r="N85" s="455"/>
      <c r="O85" s="158"/>
      <c r="P85" s="432" t="e">
        <f>O85/$O$89*100</f>
        <v>#DIV/0!</v>
      </c>
      <c r="Q85" s="115"/>
      <c r="V85" s="71"/>
    </row>
    <row r="86" spans="2:22" ht="19.899999999999999" customHeight="1">
      <c r="C86" s="125"/>
      <c r="D86" s="124"/>
      <c r="E86" s="123" t="s">
        <v>196</v>
      </c>
      <c r="F86" s="901"/>
      <c r="G86" s="901"/>
      <c r="H86" s="901"/>
      <c r="I86" s="902"/>
      <c r="J86" s="105"/>
      <c r="K86" s="452"/>
      <c r="L86" s="453"/>
      <c r="M86" s="453"/>
      <c r="N86" s="455"/>
      <c r="O86" s="158"/>
      <c r="P86" s="432" t="e">
        <f>O86/$O$89*100</f>
        <v>#DIV/0!</v>
      </c>
      <c r="Q86" s="115"/>
      <c r="V86" s="71"/>
    </row>
    <row r="87" spans="2:22" ht="19.899999999999999" customHeight="1">
      <c r="C87" s="125"/>
      <c r="D87" s="124"/>
      <c r="E87" s="123" t="s">
        <v>197</v>
      </c>
      <c r="F87" s="901"/>
      <c r="G87" s="901"/>
      <c r="H87" s="901"/>
      <c r="I87" s="902"/>
      <c r="J87" s="105"/>
      <c r="K87" s="452"/>
      <c r="L87" s="453"/>
      <c r="M87" s="453"/>
      <c r="N87" s="454"/>
      <c r="O87" s="158"/>
      <c r="P87" s="432" t="e">
        <f>O87/$O$89*100</f>
        <v>#DIV/0!</v>
      </c>
      <c r="Q87" s="115"/>
      <c r="V87" s="71"/>
    </row>
    <row r="88" spans="2:22" ht="19.899999999999999" customHeight="1">
      <c r="C88" s="122"/>
      <c r="D88" s="121"/>
      <c r="E88" s="903" t="s">
        <v>213</v>
      </c>
      <c r="F88" s="904"/>
      <c r="G88" s="904"/>
      <c r="H88" s="904"/>
      <c r="I88" s="905"/>
      <c r="J88" s="304"/>
      <c r="K88" s="456">
        <f>SUM(K85:K87)</f>
        <v>0</v>
      </c>
      <c r="L88" s="457">
        <f>SUM(L85:L87)</f>
        <v>0</v>
      </c>
      <c r="M88" s="457">
        <f>SUM(M85:M87)</f>
        <v>0</v>
      </c>
      <c r="N88" s="458">
        <f>SUM(N85:N87)</f>
        <v>0</v>
      </c>
      <c r="O88" s="442">
        <f>SUM(O85:O87)</f>
        <v>0</v>
      </c>
      <c r="P88" s="432" t="e">
        <f>O88/$O$89*100</f>
        <v>#DIV/0!</v>
      </c>
      <c r="Q88" s="115"/>
      <c r="V88" s="71"/>
    </row>
    <row r="89" spans="2:22" ht="19.899999999999999" customHeight="1">
      <c r="C89" s="100" t="s">
        <v>155</v>
      </c>
      <c r="D89" s="906" t="s">
        <v>220</v>
      </c>
      <c r="E89" s="906"/>
      <c r="F89" s="906"/>
      <c r="G89" s="906"/>
      <c r="H89" s="906"/>
      <c r="I89" s="906"/>
      <c r="J89" s="304"/>
      <c r="K89" s="456">
        <f>K50+K73</f>
        <v>0</v>
      </c>
      <c r="L89" s="457">
        <f>L50+L73</f>
        <v>0</v>
      </c>
      <c r="M89" s="457">
        <f>M50+M73</f>
        <v>0</v>
      </c>
      <c r="N89" s="459">
        <f>N50+N73</f>
        <v>0</v>
      </c>
      <c r="O89" s="298">
        <f>O50+O73</f>
        <v>0</v>
      </c>
      <c r="P89" s="433"/>
      <c r="Q89" s="115"/>
      <c r="V89" s="71"/>
    </row>
    <row r="90" spans="2:22" ht="19.899999999999999" customHeight="1">
      <c r="C90" s="100" t="s">
        <v>157</v>
      </c>
      <c r="D90" s="906" t="s">
        <v>221</v>
      </c>
      <c r="E90" s="906"/>
      <c r="F90" s="906"/>
      <c r="G90" s="906"/>
      <c r="H90" s="906"/>
      <c r="I90" s="906"/>
      <c r="J90" s="304"/>
      <c r="K90" s="452"/>
      <c r="L90" s="453"/>
      <c r="M90" s="453"/>
      <c r="N90" s="455"/>
      <c r="O90" s="158"/>
      <c r="P90" s="433"/>
      <c r="Q90" s="115"/>
      <c r="V90" s="71"/>
    </row>
    <row r="91" spans="2:22" ht="19.899999999999999" customHeight="1">
      <c r="C91" s="100" t="s">
        <v>159</v>
      </c>
      <c r="D91" s="906" t="s">
        <v>222</v>
      </c>
      <c r="E91" s="906"/>
      <c r="F91" s="906"/>
      <c r="G91" s="906"/>
      <c r="H91" s="906"/>
      <c r="I91" s="906"/>
      <c r="J91" s="304"/>
      <c r="K91" s="452"/>
      <c r="L91" s="453"/>
      <c r="M91" s="453"/>
      <c r="N91" s="454"/>
      <c r="O91" s="158"/>
      <c r="P91" s="433"/>
      <c r="Q91" s="115"/>
      <c r="V91" s="71"/>
    </row>
    <row r="92" spans="2:22" ht="19.899999999999999" customHeight="1">
      <c r="C92" s="100" t="s">
        <v>223</v>
      </c>
      <c r="D92" s="906" t="s">
        <v>224</v>
      </c>
      <c r="E92" s="906"/>
      <c r="F92" s="906"/>
      <c r="G92" s="906"/>
      <c r="H92" s="906"/>
      <c r="I92" s="906"/>
      <c r="J92" s="304"/>
      <c r="K92" s="456">
        <f>K89+K90-K91</f>
        <v>0</v>
      </c>
      <c r="L92" s="457">
        <f>L89+L90-L91</f>
        <v>0</v>
      </c>
      <c r="M92" s="457">
        <f>M89+M90-M91</f>
        <v>0</v>
      </c>
      <c r="N92" s="458">
        <f>N89+N90-N91</f>
        <v>0</v>
      </c>
      <c r="O92" s="298">
        <f>O89+O90-O91</f>
        <v>0</v>
      </c>
      <c r="P92" s="433"/>
      <c r="Q92" s="115"/>
      <c r="V92" s="71"/>
    </row>
    <row r="93" spans="2:22" ht="19.899999999999999" customHeight="1">
      <c r="C93" s="119"/>
      <c r="D93" s="977" t="s">
        <v>225</v>
      </c>
      <c r="E93" s="977"/>
      <c r="F93" s="977"/>
      <c r="G93" s="977"/>
      <c r="H93" s="977"/>
      <c r="I93" s="977"/>
      <c r="J93" s="304"/>
      <c r="K93" s="118"/>
      <c r="L93" s="117"/>
      <c r="M93" s="117"/>
      <c r="N93" s="116"/>
      <c r="O93" s="96"/>
      <c r="P93" s="433"/>
      <c r="Q93" s="115"/>
      <c r="V93" s="71"/>
    </row>
    <row r="94" spans="2:22" ht="19.899999999999999" customHeight="1" thickBot="1">
      <c r="C94" s="978" t="s">
        <v>226</v>
      </c>
      <c r="D94" s="979"/>
      <c r="E94" s="979"/>
      <c r="F94" s="979"/>
      <c r="G94" s="979"/>
      <c r="H94" s="979"/>
      <c r="I94" s="979"/>
      <c r="J94" s="424"/>
      <c r="K94" s="440" t="e">
        <f>K92/K93</f>
        <v>#DIV/0!</v>
      </c>
      <c r="L94" s="439" t="e">
        <f>L92/L93</f>
        <v>#DIV/0!</v>
      </c>
      <c r="M94" s="439" t="e">
        <f>M92/M93</f>
        <v>#DIV/0!</v>
      </c>
      <c r="N94" s="441" t="e">
        <f>N92/N93</f>
        <v>#DIV/0!</v>
      </c>
      <c r="O94" s="439" t="e">
        <f>O92/O93</f>
        <v>#DIV/0!</v>
      </c>
      <c r="P94" s="434"/>
      <c r="Q94" s="114"/>
      <c r="V94" s="71"/>
    </row>
    <row r="96" spans="2:22">
      <c r="B96" s="78">
        <v>3</v>
      </c>
      <c r="C96" s="95" t="s">
        <v>227</v>
      </c>
    </row>
    <row r="97" spans="3:22" ht="22.5" customHeight="1" thickBot="1">
      <c r="C97" s="113" t="s">
        <v>228</v>
      </c>
      <c r="D97" s="112"/>
      <c r="E97" s="111"/>
      <c r="F97" s="111"/>
      <c r="G97" s="111"/>
      <c r="H97" s="111"/>
      <c r="I97" s="111"/>
      <c r="J97" s="111"/>
      <c r="K97" s="111"/>
      <c r="L97" s="111"/>
      <c r="M97" s="111"/>
      <c r="N97" s="111"/>
      <c r="O97" s="111"/>
      <c r="P97" s="111"/>
      <c r="Q97" s="111"/>
      <c r="R97" s="111"/>
      <c r="S97" s="111"/>
      <c r="T97" s="110"/>
    </row>
    <row r="98" spans="3:22" ht="15" thickBot="1">
      <c r="C98" s="94"/>
      <c r="D98" s="93"/>
      <c r="E98" s="92"/>
      <c r="F98" s="92"/>
      <c r="G98" s="92"/>
      <c r="H98" s="92"/>
      <c r="I98" s="91"/>
      <c r="J98" s="243"/>
      <c r="K98" s="972" t="s">
        <v>190</v>
      </c>
      <c r="L98" s="973"/>
      <c r="M98" s="973"/>
      <c r="N98" s="973"/>
      <c r="O98" s="973"/>
      <c r="P98" s="974"/>
      <c r="Q98" s="245"/>
      <c r="V98" s="71"/>
    </row>
    <row r="99" spans="3:22" ht="14.25" customHeight="1">
      <c r="C99" s="908"/>
      <c r="D99" s="909"/>
      <c r="E99" s="909"/>
      <c r="F99" s="909"/>
      <c r="G99" s="909"/>
      <c r="H99" s="909"/>
      <c r="I99" s="909"/>
      <c r="J99" s="899" t="s">
        <v>128</v>
      </c>
      <c r="K99" s="966" t="s">
        <v>129</v>
      </c>
      <c r="L99" s="967"/>
      <c r="M99" s="473"/>
      <c r="N99" s="259" t="s">
        <v>130</v>
      </c>
      <c r="O99" s="259"/>
      <c r="P99" s="261"/>
      <c r="V99" s="71"/>
    </row>
    <row r="100" spans="3:22" ht="42">
      <c r="C100" s="910"/>
      <c r="D100" s="911"/>
      <c r="E100" s="911"/>
      <c r="F100" s="911"/>
      <c r="G100" s="911"/>
      <c r="H100" s="911"/>
      <c r="I100" s="911"/>
      <c r="J100" s="900"/>
      <c r="K100" s="506" t="s">
        <v>131</v>
      </c>
      <c r="L100" s="507" t="s">
        <v>132</v>
      </c>
      <c r="M100" s="507" t="s">
        <v>133</v>
      </c>
      <c r="N100" s="508" t="s">
        <v>134</v>
      </c>
      <c r="O100" s="509" t="s">
        <v>135</v>
      </c>
      <c r="P100" s="109" t="s">
        <v>229</v>
      </c>
      <c r="V100" s="71"/>
    </row>
    <row r="101" spans="3:22" ht="19.899999999999999" customHeight="1">
      <c r="C101" s="85" t="s">
        <v>137</v>
      </c>
      <c r="D101" s="870" t="s">
        <v>230</v>
      </c>
      <c r="E101" s="870"/>
      <c r="F101" s="870"/>
      <c r="G101" s="870"/>
      <c r="H101" s="870"/>
      <c r="I101" s="871"/>
      <c r="J101" s="321"/>
      <c r="K101" s="442">
        <f>IF(K102&lt;&gt;0,SUM(K102:K104),0)</f>
        <v>0</v>
      </c>
      <c r="L101" s="674">
        <f t="shared" ref="L101:N101" si="17">IF(L102&lt;&gt;0,SUM(L102:L104),0)</f>
        <v>0</v>
      </c>
      <c r="M101" s="674">
        <f t="shared" si="17"/>
        <v>0</v>
      </c>
      <c r="N101" s="675">
        <f t="shared" si="17"/>
        <v>0</v>
      </c>
      <c r="O101" s="442">
        <f>IF(O102&lt;&gt;0,SUM(O102:O104),0)</f>
        <v>0</v>
      </c>
      <c r="P101" s="426" t="e">
        <f>O101/O109*100</f>
        <v>#DIV/0!</v>
      </c>
      <c r="V101" s="71"/>
    </row>
    <row r="102" spans="3:22" ht="19.899999999999999" customHeight="1">
      <c r="C102" s="108"/>
      <c r="D102" s="106" t="s">
        <v>195</v>
      </c>
      <c r="E102" s="868"/>
      <c r="F102" s="868"/>
      <c r="G102" s="868"/>
      <c r="H102" s="868"/>
      <c r="I102" s="869"/>
      <c r="J102" s="105"/>
      <c r="K102" s="452"/>
      <c r="L102" s="453"/>
      <c r="M102" s="453"/>
      <c r="N102" s="455"/>
      <c r="O102" s="158"/>
      <c r="P102" s="426" t="e">
        <f>O102/$O109*100</f>
        <v>#DIV/0!</v>
      </c>
      <c r="V102" s="71"/>
    </row>
    <row r="103" spans="3:22" ht="19.899999999999999" customHeight="1">
      <c r="C103" s="108"/>
      <c r="D103" s="106" t="s">
        <v>196</v>
      </c>
      <c r="E103" s="868"/>
      <c r="F103" s="868"/>
      <c r="G103" s="868"/>
      <c r="H103" s="868"/>
      <c r="I103" s="869"/>
      <c r="J103" s="105"/>
      <c r="K103" s="452"/>
      <c r="L103" s="453"/>
      <c r="M103" s="453"/>
      <c r="N103" s="455"/>
      <c r="O103" s="158"/>
      <c r="P103" s="426" t="e">
        <f>O103/O109*100</f>
        <v>#DIV/0!</v>
      </c>
      <c r="V103" s="71"/>
    </row>
    <row r="104" spans="3:22" ht="19.899999999999999" customHeight="1">
      <c r="C104" s="107"/>
      <c r="D104" s="106" t="s">
        <v>197</v>
      </c>
      <c r="E104" s="868"/>
      <c r="F104" s="868"/>
      <c r="G104" s="868"/>
      <c r="H104" s="868"/>
      <c r="I104" s="869"/>
      <c r="J104" s="105"/>
      <c r="K104" s="452"/>
      <c r="L104" s="453"/>
      <c r="M104" s="453"/>
      <c r="N104" s="454"/>
      <c r="O104" s="158"/>
      <c r="P104" s="426" t="e">
        <f>O104/O109*100</f>
        <v>#DIV/0!</v>
      </c>
      <c r="V104" s="71"/>
    </row>
    <row r="105" spans="3:22" ht="19.899999999999999" customHeight="1">
      <c r="C105" s="85" t="s">
        <v>139</v>
      </c>
      <c r="D105" s="870" t="s">
        <v>231</v>
      </c>
      <c r="E105" s="870"/>
      <c r="F105" s="870"/>
      <c r="G105" s="870"/>
      <c r="H105" s="870"/>
      <c r="I105" s="871"/>
      <c r="J105" s="321"/>
      <c r="K105" s="442">
        <f>IF(K106&lt;&gt;0,SUM(K106:K108),0)</f>
        <v>0</v>
      </c>
      <c r="L105" s="674">
        <f t="shared" ref="L105:O105" si="18">IF(L106&lt;&gt;0,SUM(L106:L108),0)</f>
        <v>0</v>
      </c>
      <c r="M105" s="674">
        <f t="shared" si="18"/>
        <v>0</v>
      </c>
      <c r="N105" s="675">
        <f t="shared" si="18"/>
        <v>0</v>
      </c>
      <c r="O105" s="442">
        <f t="shared" si="18"/>
        <v>0</v>
      </c>
      <c r="P105" s="426" t="e">
        <f>O105/O109*100</f>
        <v>#DIV/0!</v>
      </c>
      <c r="V105" s="71"/>
    </row>
    <row r="106" spans="3:22" ht="19.899999999999999" customHeight="1">
      <c r="C106" s="108"/>
      <c r="D106" s="106" t="s">
        <v>195</v>
      </c>
      <c r="E106" s="868"/>
      <c r="F106" s="868"/>
      <c r="G106" s="868"/>
      <c r="H106" s="868"/>
      <c r="I106" s="869"/>
      <c r="J106" s="105"/>
      <c r="K106" s="452"/>
      <c r="L106" s="453"/>
      <c r="M106" s="453"/>
      <c r="N106" s="455"/>
      <c r="O106" s="158"/>
      <c r="P106" s="426" t="e">
        <f>O106/O109*100</f>
        <v>#DIV/0!</v>
      </c>
      <c r="V106" s="71"/>
    </row>
    <row r="107" spans="3:22" ht="19.899999999999999" customHeight="1">
      <c r="C107" s="108"/>
      <c r="D107" s="106" t="s">
        <v>196</v>
      </c>
      <c r="E107" s="868"/>
      <c r="F107" s="868"/>
      <c r="G107" s="868"/>
      <c r="H107" s="868"/>
      <c r="I107" s="869"/>
      <c r="J107" s="105"/>
      <c r="K107" s="452"/>
      <c r="L107" s="453"/>
      <c r="M107" s="453"/>
      <c r="N107" s="455"/>
      <c r="O107" s="158"/>
      <c r="P107" s="426" t="e">
        <f>O107/O109*100</f>
        <v>#DIV/0!</v>
      </c>
      <c r="V107" s="71"/>
    </row>
    <row r="108" spans="3:22" ht="19.899999999999999" customHeight="1">
      <c r="C108" s="107"/>
      <c r="D108" s="106" t="s">
        <v>197</v>
      </c>
      <c r="E108" s="868"/>
      <c r="F108" s="868"/>
      <c r="G108" s="868"/>
      <c r="H108" s="868"/>
      <c r="I108" s="869"/>
      <c r="J108" s="105"/>
      <c r="K108" s="452"/>
      <c r="L108" s="453"/>
      <c r="M108" s="453"/>
      <c r="N108" s="454"/>
      <c r="O108" s="158"/>
      <c r="P108" s="426" t="e">
        <f>O108/O109*100</f>
        <v>#DIV/0!</v>
      </c>
      <c r="V108" s="71"/>
    </row>
    <row r="109" spans="3:22" ht="22.5" customHeight="1">
      <c r="C109" s="100" t="s">
        <v>141</v>
      </c>
      <c r="D109" s="870" t="s">
        <v>232</v>
      </c>
      <c r="E109" s="870"/>
      <c r="F109" s="870"/>
      <c r="G109" s="870"/>
      <c r="H109" s="870"/>
      <c r="I109" s="870"/>
      <c r="J109" s="321"/>
      <c r="K109" s="442">
        <f>K101+K105</f>
        <v>0</v>
      </c>
      <c r="L109" s="674">
        <f>L101+L105</f>
        <v>0</v>
      </c>
      <c r="M109" s="674">
        <f>M101+M105</f>
        <v>0</v>
      </c>
      <c r="N109" s="675">
        <f>N101+N105</f>
        <v>0</v>
      </c>
      <c r="O109" s="298">
        <f>O101+O105</f>
        <v>0</v>
      </c>
      <c r="P109" s="435"/>
      <c r="V109" s="71"/>
    </row>
    <row r="110" spans="3:22" ht="19.899999999999999" customHeight="1">
      <c r="C110" s="85"/>
      <c r="D110" s="914" t="s">
        <v>169</v>
      </c>
      <c r="E110" s="914"/>
      <c r="F110" s="914"/>
      <c r="G110" s="914"/>
      <c r="H110" s="914"/>
      <c r="I110" s="920"/>
      <c r="J110" s="321"/>
      <c r="K110" s="99"/>
      <c r="L110" s="98"/>
      <c r="M110" s="98"/>
      <c r="N110" s="97"/>
      <c r="O110" s="96"/>
      <c r="P110" s="436"/>
      <c r="V110" s="71"/>
    </row>
    <row r="111" spans="3:22" ht="19.899999999999999" customHeight="1" thickBot="1">
      <c r="C111" s="921" t="s">
        <v>233</v>
      </c>
      <c r="D111" s="922"/>
      <c r="E111" s="922"/>
      <c r="F111" s="922"/>
      <c r="G111" s="922"/>
      <c r="H111" s="922"/>
      <c r="I111" s="922"/>
      <c r="J111" s="676"/>
      <c r="K111" s="438" t="e">
        <f>K109/K110</f>
        <v>#DIV/0!</v>
      </c>
      <c r="L111" s="438" t="e">
        <f>L109/L110</f>
        <v>#DIV/0!</v>
      </c>
      <c r="M111" s="438" t="e">
        <f>M109/M110</f>
        <v>#DIV/0!</v>
      </c>
      <c r="N111" s="438" t="e">
        <f>N109/N110</f>
        <v>#DIV/0!</v>
      </c>
      <c r="O111" s="439" t="e">
        <f>O109/O110</f>
        <v>#DIV/0!</v>
      </c>
      <c r="P111" s="437"/>
      <c r="V111" s="71"/>
    </row>
    <row r="113" spans="2:22">
      <c r="B113" s="78">
        <v>4</v>
      </c>
      <c r="C113" s="95" t="s">
        <v>234</v>
      </c>
    </row>
    <row r="114" spans="2:22" ht="35.65" customHeight="1" thickBot="1">
      <c r="C114" s="980" t="s">
        <v>235</v>
      </c>
      <c r="D114" s="980"/>
      <c r="E114" s="980"/>
      <c r="F114" s="980"/>
      <c r="G114" s="980"/>
      <c r="H114" s="980"/>
      <c r="I114" s="980"/>
      <c r="J114" s="980"/>
      <c r="K114" s="980"/>
      <c r="L114" s="980"/>
      <c r="M114" s="980"/>
      <c r="N114" s="980"/>
      <c r="O114" s="980"/>
      <c r="P114" s="980"/>
      <c r="Q114" s="980"/>
      <c r="R114" s="980"/>
      <c r="S114" s="980"/>
      <c r="T114" s="72"/>
      <c r="V114" s="71"/>
    </row>
    <row r="115" spans="2:22" ht="14.25" customHeight="1" thickBot="1">
      <c r="C115" s="94"/>
      <c r="D115" s="93"/>
      <c r="E115" s="92"/>
      <c r="F115" s="92"/>
      <c r="G115" s="92"/>
      <c r="H115" s="92"/>
      <c r="I115" s="91"/>
      <c r="J115" s="244"/>
      <c r="K115" s="975" t="s">
        <v>190</v>
      </c>
      <c r="L115" s="964"/>
      <c r="M115" s="964"/>
      <c r="N115" s="964"/>
      <c r="O115" s="965"/>
      <c r="V115" s="71"/>
    </row>
    <row r="116" spans="2:22" ht="14.25" customHeight="1">
      <c r="C116" s="889" t="s">
        <v>236</v>
      </c>
      <c r="D116" s="890"/>
      <c r="E116" s="890"/>
      <c r="F116" s="890"/>
      <c r="G116" s="890"/>
      <c r="H116" s="890"/>
      <c r="I116" s="891"/>
      <c r="J116" s="895" t="s">
        <v>128</v>
      </c>
      <c r="K116" s="966" t="s">
        <v>129</v>
      </c>
      <c r="L116" s="967"/>
      <c r="M116" s="473"/>
      <c r="N116" s="259" t="s">
        <v>130</v>
      </c>
      <c r="O116" s="261"/>
      <c r="V116" s="71"/>
    </row>
    <row r="117" spans="2:22" ht="42">
      <c r="C117" s="892"/>
      <c r="D117" s="893"/>
      <c r="E117" s="893"/>
      <c r="F117" s="893"/>
      <c r="G117" s="893"/>
      <c r="H117" s="893"/>
      <c r="I117" s="894"/>
      <c r="J117" s="896"/>
      <c r="K117" s="506" t="s">
        <v>131</v>
      </c>
      <c r="L117" s="507" t="s">
        <v>132</v>
      </c>
      <c r="M117" s="507" t="s">
        <v>133</v>
      </c>
      <c r="N117" s="508" t="s">
        <v>134</v>
      </c>
      <c r="O117" s="510" t="s">
        <v>135</v>
      </c>
      <c r="V117" s="71"/>
    </row>
    <row r="118" spans="2:22" ht="19.899999999999999" customHeight="1">
      <c r="C118" s="397" t="s">
        <v>195</v>
      </c>
      <c r="D118" s="897"/>
      <c r="E118" s="897"/>
      <c r="F118" s="897"/>
      <c r="G118" s="897"/>
      <c r="H118" s="897"/>
      <c r="I118" s="898"/>
      <c r="J118" s="90"/>
      <c r="K118" s="452"/>
      <c r="L118" s="453"/>
      <c r="M118" s="453"/>
      <c r="N118" s="455"/>
      <c r="O118" s="158"/>
      <c r="V118" s="71"/>
    </row>
    <row r="119" spans="2:22" ht="19.899999999999999" customHeight="1">
      <c r="C119" s="397" t="s">
        <v>196</v>
      </c>
      <c r="D119" s="897"/>
      <c r="E119" s="897"/>
      <c r="F119" s="897"/>
      <c r="G119" s="897"/>
      <c r="H119" s="897"/>
      <c r="I119" s="898"/>
      <c r="J119" s="90"/>
      <c r="K119" s="452"/>
      <c r="L119" s="453"/>
      <c r="M119" s="453"/>
      <c r="N119" s="455"/>
      <c r="O119" s="158"/>
      <c r="V119" s="71"/>
    </row>
    <row r="120" spans="2:22" ht="19.899999999999999" customHeight="1">
      <c r="C120" s="881" t="s">
        <v>237</v>
      </c>
      <c r="D120" s="882"/>
      <c r="E120" s="882"/>
      <c r="F120" s="882"/>
      <c r="G120" s="882"/>
      <c r="H120" s="882"/>
      <c r="I120" s="883"/>
      <c r="J120" s="321"/>
      <c r="K120" s="456">
        <f>IF(K118&lt;&gt;0,SUM(K118:K119),0)</f>
        <v>0</v>
      </c>
      <c r="L120" s="456">
        <f t="shared" ref="L120:O120" si="19">IF(L118&lt;&gt;0,SUM(L118:L119),0)</f>
        <v>0</v>
      </c>
      <c r="M120" s="456">
        <f t="shared" si="19"/>
        <v>0</v>
      </c>
      <c r="N120" s="456">
        <f t="shared" si="19"/>
        <v>0</v>
      </c>
      <c r="O120" s="456">
        <f t="shared" si="19"/>
        <v>0</v>
      </c>
      <c r="V120" s="71"/>
    </row>
    <row r="121" spans="2:22" ht="19.899999999999999" customHeight="1">
      <c r="C121" s="85"/>
      <c r="D121" s="884" t="s">
        <v>169</v>
      </c>
      <c r="E121" s="885"/>
      <c r="F121" s="885"/>
      <c r="G121" s="885"/>
      <c r="H121" s="885"/>
      <c r="I121" s="885"/>
      <c r="J121" s="885"/>
      <c r="K121" s="99"/>
      <c r="L121" s="98"/>
      <c r="M121" s="98"/>
      <c r="N121" s="97"/>
      <c r="O121" s="468"/>
      <c r="V121" s="71"/>
    </row>
    <row r="122" spans="2:22" ht="19.899999999999999" customHeight="1" thickBot="1">
      <c r="C122" s="886" t="s">
        <v>238</v>
      </c>
      <c r="D122" s="887"/>
      <c r="E122" s="887"/>
      <c r="F122" s="887"/>
      <c r="G122" s="887"/>
      <c r="H122" s="887"/>
      <c r="I122" s="887"/>
      <c r="J122" s="888"/>
      <c r="K122" s="466" t="e">
        <f>K120/K121</f>
        <v>#DIV/0!</v>
      </c>
      <c r="L122" s="466" t="e">
        <f>L120/L121</f>
        <v>#DIV/0!</v>
      </c>
      <c r="M122" s="466" t="e">
        <f>M120/M121</f>
        <v>#DIV/0!</v>
      </c>
      <c r="N122" s="466" t="e">
        <f>N120/N121</f>
        <v>#DIV/0!</v>
      </c>
      <c r="O122" s="467" t="e">
        <f>O120/O121</f>
        <v>#DIV/0!</v>
      </c>
      <c r="V122" s="71"/>
    </row>
    <row r="123" spans="2:22" ht="15" thickBot="1"/>
    <row r="124" spans="2:22" ht="18" customHeight="1" thickBot="1">
      <c r="C124" s="80"/>
      <c r="K124" s="975" t="s">
        <v>190</v>
      </c>
      <c r="L124" s="964"/>
      <c r="M124" s="964"/>
      <c r="N124" s="964"/>
      <c r="O124" s="965"/>
      <c r="P124" s="247"/>
      <c r="Q124" s="247"/>
      <c r="R124" s="247"/>
      <c r="S124" s="247"/>
      <c r="V124" s="71"/>
    </row>
    <row r="125" spans="2:22" ht="14.25" customHeight="1">
      <c r="C125" s="889" t="s">
        <v>239</v>
      </c>
      <c r="D125" s="890"/>
      <c r="E125" s="890"/>
      <c r="F125" s="890"/>
      <c r="G125" s="890"/>
      <c r="H125" s="890"/>
      <c r="I125" s="890"/>
      <c r="J125" s="891"/>
      <c r="K125" s="966" t="s">
        <v>129</v>
      </c>
      <c r="L125" s="967"/>
      <c r="M125" s="473"/>
      <c r="N125" s="259" t="s">
        <v>130</v>
      </c>
      <c r="O125" s="261"/>
      <c r="V125" s="71"/>
    </row>
    <row r="126" spans="2:22" ht="40.9" customHeight="1">
      <c r="C126" s="892"/>
      <c r="D126" s="893"/>
      <c r="E126" s="893"/>
      <c r="F126" s="893"/>
      <c r="G126" s="893"/>
      <c r="H126" s="893"/>
      <c r="I126" s="893"/>
      <c r="J126" s="894"/>
      <c r="K126" s="506" t="s">
        <v>131</v>
      </c>
      <c r="L126" s="507" t="s">
        <v>132</v>
      </c>
      <c r="M126" s="507" t="s">
        <v>133</v>
      </c>
      <c r="N126" s="508" t="s">
        <v>134</v>
      </c>
      <c r="O126" s="510" t="s">
        <v>135</v>
      </c>
      <c r="V126" s="71"/>
    </row>
    <row r="127" spans="2:22" ht="19.899999999999999" customHeight="1">
      <c r="C127" s="872" t="s">
        <v>240</v>
      </c>
      <c r="D127" s="873"/>
      <c r="E127" s="873"/>
      <c r="F127" s="873"/>
      <c r="G127" s="873"/>
      <c r="H127" s="873"/>
      <c r="I127" s="873"/>
      <c r="J127" s="874"/>
      <c r="K127" s="460" t="e">
        <f>K94</f>
        <v>#DIV/0!</v>
      </c>
      <c r="L127" s="460" t="e">
        <f>L94</f>
        <v>#DIV/0!</v>
      </c>
      <c r="M127" s="460" t="e">
        <f>M94</f>
        <v>#DIV/0!</v>
      </c>
      <c r="N127" s="460" t="e">
        <f>N94</f>
        <v>#DIV/0!</v>
      </c>
      <c r="O127" s="461" t="e">
        <f>O94</f>
        <v>#DIV/0!</v>
      </c>
      <c r="V127" s="71"/>
    </row>
    <row r="128" spans="2:22" ht="19.899999999999999" customHeight="1">
      <c r="C128" s="872" t="s">
        <v>241</v>
      </c>
      <c r="D128" s="873"/>
      <c r="E128" s="873"/>
      <c r="F128" s="873"/>
      <c r="G128" s="873"/>
      <c r="H128" s="873"/>
      <c r="I128" s="873"/>
      <c r="J128" s="874"/>
      <c r="K128" s="460" t="e">
        <f>K111</f>
        <v>#DIV/0!</v>
      </c>
      <c r="L128" s="460" t="e">
        <f>L111</f>
        <v>#DIV/0!</v>
      </c>
      <c r="M128" s="460" t="e">
        <f>M111</f>
        <v>#DIV/0!</v>
      </c>
      <c r="N128" s="460" t="e">
        <f>N111</f>
        <v>#DIV/0!</v>
      </c>
      <c r="O128" s="461" t="e">
        <f>O111</f>
        <v>#DIV/0!</v>
      </c>
      <c r="V128" s="71"/>
    </row>
    <row r="129" spans="3:22" ht="19.899999999999999" customHeight="1">
      <c r="C129" s="872" t="s">
        <v>242</v>
      </c>
      <c r="D129" s="873"/>
      <c r="E129" s="873"/>
      <c r="F129" s="873"/>
      <c r="G129" s="873"/>
      <c r="H129" s="873"/>
      <c r="I129" s="873"/>
      <c r="J129" s="874"/>
      <c r="K129" s="462" t="e">
        <f>K122</f>
        <v>#DIV/0!</v>
      </c>
      <c r="L129" s="462" t="e">
        <f>L122</f>
        <v>#DIV/0!</v>
      </c>
      <c r="M129" s="462" t="e">
        <f>M122</f>
        <v>#DIV/0!</v>
      </c>
      <c r="N129" s="462" t="e">
        <f>N122</f>
        <v>#DIV/0!</v>
      </c>
      <c r="O129" s="463" t="e">
        <f>O122</f>
        <v>#DIV/0!</v>
      </c>
      <c r="V129" s="71"/>
    </row>
    <row r="130" spans="3:22" ht="19.899999999999999" customHeight="1">
      <c r="C130" s="872" t="s">
        <v>243</v>
      </c>
      <c r="D130" s="873"/>
      <c r="E130" s="873"/>
      <c r="F130" s="873"/>
      <c r="G130" s="873"/>
      <c r="H130" s="873"/>
      <c r="I130" s="873"/>
      <c r="J130" s="874"/>
      <c r="K130" s="460" t="e">
        <f t="shared" ref="K130:O131" si="20">K32</f>
        <v>#DIV/0!</v>
      </c>
      <c r="L130" s="460" t="e">
        <f t="shared" si="20"/>
        <v>#DIV/0!</v>
      </c>
      <c r="M130" s="460" t="e">
        <f t="shared" si="20"/>
        <v>#DIV/0!</v>
      </c>
      <c r="N130" s="460" t="e">
        <f t="shared" si="20"/>
        <v>#DIV/0!</v>
      </c>
      <c r="O130" s="461" t="e">
        <f t="shared" si="20"/>
        <v>#DIV/0!</v>
      </c>
      <c r="R130" s="72"/>
      <c r="V130" s="71"/>
    </row>
    <row r="131" spans="3:22" ht="19.899999999999999" customHeight="1" thickBot="1">
      <c r="C131" s="875" t="s">
        <v>172</v>
      </c>
      <c r="D131" s="876"/>
      <c r="E131" s="876"/>
      <c r="F131" s="876"/>
      <c r="G131" s="876"/>
      <c r="H131" s="876"/>
      <c r="I131" s="876"/>
      <c r="J131" s="877"/>
      <c r="K131" s="464" t="e">
        <f t="shared" si="20"/>
        <v>#DIV/0!</v>
      </c>
      <c r="L131" s="464" t="e">
        <f t="shared" si="20"/>
        <v>#DIV/0!</v>
      </c>
      <c r="M131" s="464" t="e">
        <f t="shared" si="20"/>
        <v>#DIV/0!</v>
      </c>
      <c r="N131" s="464" t="e">
        <f t="shared" si="20"/>
        <v>#DIV/0!</v>
      </c>
      <c r="O131" s="465" t="e">
        <f t="shared" si="20"/>
        <v>#DIV/0!</v>
      </c>
      <c r="R131" s="72"/>
      <c r="V131" s="71"/>
    </row>
    <row r="132" spans="3:22" ht="19.899999999999999" customHeight="1" thickTop="1" thickBot="1">
      <c r="C132" s="878" t="s">
        <v>244</v>
      </c>
      <c r="D132" s="879"/>
      <c r="E132" s="879"/>
      <c r="F132" s="879"/>
      <c r="G132" s="879"/>
      <c r="H132" s="879"/>
      <c r="I132" s="879"/>
      <c r="J132" s="880"/>
      <c r="K132" s="466" t="e">
        <f>SUM(K127:K129,K131)-K130</f>
        <v>#DIV/0!</v>
      </c>
      <c r="L132" s="466" t="e">
        <f t="shared" ref="L132:N132" si="21">SUM(L127:L129,L131)-L130</f>
        <v>#DIV/0!</v>
      </c>
      <c r="M132" s="466" t="e">
        <f t="shared" si="21"/>
        <v>#DIV/0!</v>
      </c>
      <c r="N132" s="466" t="e">
        <f t="shared" si="21"/>
        <v>#DIV/0!</v>
      </c>
      <c r="O132" s="467" t="e">
        <f>SUM(O127:O129,O131)-O130</f>
        <v>#DIV/0!</v>
      </c>
      <c r="R132" s="72"/>
      <c r="V132" s="71"/>
    </row>
  </sheetData>
  <mergeCells count="111">
    <mergeCell ref="M38:M40"/>
    <mergeCell ref="K99:L99"/>
    <mergeCell ref="K116:L116"/>
    <mergeCell ref="K125:L125"/>
    <mergeCell ref="K47:Q47"/>
    <mergeCell ref="K98:P98"/>
    <mergeCell ref="K115:O115"/>
    <mergeCell ref="K124:O124"/>
    <mergeCell ref="C45:Q45"/>
    <mergeCell ref="D93:I93"/>
    <mergeCell ref="C94:I94"/>
    <mergeCell ref="D110:I110"/>
    <mergeCell ref="C111:I111"/>
    <mergeCell ref="C114:S114"/>
    <mergeCell ref="Q48:Q49"/>
    <mergeCell ref="P48:P49"/>
    <mergeCell ref="F81:I81"/>
    <mergeCell ref="E72:I72"/>
    <mergeCell ref="D73:I73"/>
    <mergeCell ref="D74:I74"/>
    <mergeCell ref="D63:I63"/>
    <mergeCell ref="F64:I64"/>
    <mergeCell ref="F65:I65"/>
    <mergeCell ref="F66:I66"/>
    <mergeCell ref="D24:I24"/>
    <mergeCell ref="D25:I25"/>
    <mergeCell ref="D14:I14"/>
    <mergeCell ref="D15:I15"/>
    <mergeCell ref="D16:I16"/>
    <mergeCell ref="D17:I17"/>
    <mergeCell ref="D18:I18"/>
    <mergeCell ref="D19:I19"/>
    <mergeCell ref="C35:F35"/>
    <mergeCell ref="D26:I26"/>
    <mergeCell ref="B4:G4"/>
    <mergeCell ref="H4:O4"/>
    <mergeCell ref="C11:I12"/>
    <mergeCell ref="J11:J12"/>
    <mergeCell ref="D13:I13"/>
    <mergeCell ref="D20:I20"/>
    <mergeCell ref="D21:I21"/>
    <mergeCell ref="D22:I22"/>
    <mergeCell ref="D23:I23"/>
    <mergeCell ref="K10:P10"/>
    <mergeCell ref="K11:M11"/>
    <mergeCell ref="C9:P9"/>
    <mergeCell ref="F82:I82"/>
    <mergeCell ref="E83:I83"/>
    <mergeCell ref="F60:I60"/>
    <mergeCell ref="F61:I61"/>
    <mergeCell ref="E62:I62"/>
    <mergeCell ref="C48:I49"/>
    <mergeCell ref="J48:J49"/>
    <mergeCell ref="F75:I75"/>
    <mergeCell ref="F76:I76"/>
    <mergeCell ref="F77:I77"/>
    <mergeCell ref="E78:I78"/>
    <mergeCell ref="D79:I79"/>
    <mergeCell ref="F80:I80"/>
    <mergeCell ref="E67:I67"/>
    <mergeCell ref="K48:L48"/>
    <mergeCell ref="D68:I68"/>
    <mergeCell ref="F69:I69"/>
    <mergeCell ref="F70:I70"/>
    <mergeCell ref="F71:I71"/>
    <mergeCell ref="D27:I27"/>
    <mergeCell ref="D28:I28"/>
    <mergeCell ref="D29:I29"/>
    <mergeCell ref="D30:I30"/>
    <mergeCell ref="C31:I31"/>
    <mergeCell ref="C32:I32"/>
    <mergeCell ref="C33:I33"/>
    <mergeCell ref="F52:I52"/>
    <mergeCell ref="F53:I53"/>
    <mergeCell ref="F54:I54"/>
    <mergeCell ref="C37:H39"/>
    <mergeCell ref="D36:L36"/>
    <mergeCell ref="J99:J100"/>
    <mergeCell ref="F87:I87"/>
    <mergeCell ref="E88:I88"/>
    <mergeCell ref="D89:I89"/>
    <mergeCell ref="D90:I90"/>
    <mergeCell ref="D91:I91"/>
    <mergeCell ref="D92:I92"/>
    <mergeCell ref="E107:I107"/>
    <mergeCell ref="D84:I84"/>
    <mergeCell ref="F85:I85"/>
    <mergeCell ref="F86:I86"/>
    <mergeCell ref="C99:I100"/>
    <mergeCell ref="C131:J131"/>
    <mergeCell ref="C132:J132"/>
    <mergeCell ref="C120:I120"/>
    <mergeCell ref="D121:J121"/>
    <mergeCell ref="C122:J122"/>
    <mergeCell ref="C125:J126"/>
    <mergeCell ref="C116:I117"/>
    <mergeCell ref="J116:J117"/>
    <mergeCell ref="D118:I118"/>
    <mergeCell ref="D119:I119"/>
    <mergeCell ref="C127:J127"/>
    <mergeCell ref="C128:J128"/>
    <mergeCell ref="C129:J129"/>
    <mergeCell ref="E108:I108"/>
    <mergeCell ref="D109:I109"/>
    <mergeCell ref="D101:I101"/>
    <mergeCell ref="E102:I102"/>
    <mergeCell ref="E103:I103"/>
    <mergeCell ref="E104:I104"/>
    <mergeCell ref="D105:I105"/>
    <mergeCell ref="E106:I106"/>
    <mergeCell ref="C130:J130"/>
  </mergeCells>
  <phoneticPr fontId="10"/>
  <printOptions horizontalCentered="1"/>
  <pageMargins left="0.11811023622047245" right="0.11811023622047245" top="0.55118110236220474" bottom="0.35433070866141736" header="0.31496062992125984" footer="0.31496062992125984"/>
  <pageSetup paperSize="9" scale="52" fitToHeight="0" orientation="portrait" r:id="rId1"/>
  <headerFooter>
    <oddHeader xml:space="preserve">&amp;R&amp;U開示版・非開示版&amp;U
※上記いずれかに丸をつけてください。
</oddHeader>
  </headerFooter>
  <rowBreaks count="1" manualBreakCount="1">
    <brk id="62"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904D0D-E130-44CB-A51A-DF05714E53B0}">
  <sheetPr>
    <tabColor rgb="FF92D050"/>
    <pageSetUpPr fitToPage="1"/>
  </sheetPr>
  <dimension ref="A1:Y132"/>
  <sheetViews>
    <sheetView showGridLines="0" view="pageBreakPreview" zoomScaleNormal="80" zoomScaleSheetLayoutView="100" workbookViewId="0">
      <selection activeCell="C9" sqref="C9:P9"/>
    </sheetView>
  </sheetViews>
  <sheetFormatPr defaultColWidth="8.875" defaultRowHeight="14.25"/>
  <cols>
    <col min="1" max="1" width="1.875" style="79" customWidth="1"/>
    <col min="2" max="2" width="5" style="78" customWidth="1"/>
    <col min="3" max="3" width="3.875" style="77" customWidth="1"/>
    <col min="4" max="4" width="2.5" style="76" customWidth="1"/>
    <col min="5" max="5" width="5.125" style="75" customWidth="1"/>
    <col min="6" max="6" width="5.875" style="75" customWidth="1"/>
    <col min="7" max="8" width="5.125" style="75" customWidth="1"/>
    <col min="9" max="9" width="14.5" style="74" customWidth="1"/>
    <col min="10" max="13" width="16" style="73" customWidth="1"/>
    <col min="14" max="14" width="17" style="73" customWidth="1"/>
    <col min="15" max="15" width="17.125" style="71" customWidth="1"/>
    <col min="16" max="16" width="15.125" style="71" customWidth="1"/>
    <col min="17" max="17" width="14.5" style="71" customWidth="1"/>
    <col min="18" max="18" width="2.75" style="71" customWidth="1"/>
    <col min="19" max="19" width="14.25" style="71" customWidth="1"/>
    <col min="20" max="20" width="12.75" style="71" customWidth="1"/>
    <col min="21" max="21" width="14.25" style="71" customWidth="1"/>
    <col min="22" max="22" width="2.125" style="72" customWidth="1"/>
    <col min="23" max="23" width="30.5" style="71" bestFit="1" customWidth="1"/>
    <col min="24" max="24" width="25.5" style="71" customWidth="1"/>
    <col min="25" max="16384" width="8.875" style="71"/>
  </cols>
  <sheetData>
    <row r="1" spans="1:23" ht="20.25" customHeight="1">
      <c r="A1" s="167"/>
      <c r="B1" s="215" t="str">
        <f>コード!$A$1</f>
        <v>溶融亜鉛めっき鋼帯及び鋼板（海外供給者）</v>
      </c>
    </row>
    <row r="2" spans="1:23">
      <c r="B2" s="57" t="s">
        <v>245</v>
      </c>
    </row>
    <row r="3" spans="1:23" ht="5.65" customHeight="1" thickBot="1">
      <c r="A3" s="71"/>
      <c r="B3" s="149"/>
    </row>
    <row r="4" spans="1:23" s="182" customFormat="1" ht="16.149999999999999" customHeight="1" thickBot="1">
      <c r="B4" s="946" t="s">
        <v>58</v>
      </c>
      <c r="C4" s="947"/>
      <c r="D4" s="947"/>
      <c r="E4" s="947"/>
      <c r="F4" s="947"/>
      <c r="G4" s="947"/>
      <c r="H4" s="948" t="str">
        <f>IF(様式一覧表!D5="","",様式一覧表!D5)</f>
        <v/>
      </c>
      <c r="I4" s="948"/>
      <c r="J4" s="948"/>
      <c r="K4" s="949"/>
      <c r="L4" s="949"/>
      <c r="M4" s="949"/>
      <c r="N4" s="949"/>
      <c r="O4" s="950"/>
    </row>
    <row r="5" spans="1:23" ht="9.75" customHeight="1">
      <c r="A5" s="71"/>
      <c r="B5" s="149"/>
    </row>
    <row r="6" spans="1:23">
      <c r="A6" s="240"/>
      <c r="B6" s="240" t="s">
        <v>123</v>
      </c>
    </row>
    <row r="7" spans="1:23" ht="7.5" customHeight="1">
      <c r="A7" s="71"/>
      <c r="B7" s="71"/>
    </row>
    <row r="8" spans="1:23">
      <c r="B8" s="211" t="s">
        <v>124</v>
      </c>
      <c r="C8" s="157" t="s">
        <v>125</v>
      </c>
    </row>
    <row r="9" spans="1:23" ht="29.25" customHeight="1" thickBot="1">
      <c r="C9" s="968" t="s">
        <v>126</v>
      </c>
      <c r="D9" s="968"/>
      <c r="E9" s="968"/>
      <c r="F9" s="968"/>
      <c r="G9" s="968"/>
      <c r="H9" s="968"/>
      <c r="I9" s="968"/>
      <c r="J9" s="968"/>
      <c r="K9" s="968"/>
      <c r="L9" s="968"/>
      <c r="M9" s="968"/>
      <c r="N9" s="968"/>
      <c r="O9" s="968"/>
      <c r="P9" s="968"/>
      <c r="Q9" s="267"/>
      <c r="R9" s="267"/>
      <c r="S9" s="267"/>
      <c r="T9" s="267"/>
      <c r="U9" s="140"/>
    </row>
    <row r="10" spans="1:23" ht="15" thickBot="1">
      <c r="C10" s="80"/>
      <c r="K10" s="963" t="s">
        <v>127</v>
      </c>
      <c r="L10" s="985"/>
      <c r="M10" s="985"/>
      <c r="N10" s="985"/>
      <c r="O10" s="985"/>
      <c r="P10" s="986"/>
      <c r="Q10" s="245"/>
      <c r="V10" s="71"/>
      <c r="W10" s="72"/>
    </row>
    <row r="11" spans="1:23" ht="13.9" customHeight="1">
      <c r="C11" s="941"/>
      <c r="D11" s="942"/>
      <c r="E11" s="942"/>
      <c r="F11" s="942"/>
      <c r="G11" s="942"/>
      <c r="H11" s="942"/>
      <c r="I11" s="987"/>
      <c r="J11" s="945" t="s">
        <v>128</v>
      </c>
      <c r="K11" s="966" t="s">
        <v>129</v>
      </c>
      <c r="L11" s="967"/>
      <c r="M11" s="967"/>
      <c r="N11" s="473" t="str">
        <f>IF('様式A-3-2-2'!N11="","",'様式A-3-2-2'!N11)</f>
        <v/>
      </c>
      <c r="O11" s="260" t="s">
        <v>130</v>
      </c>
      <c r="P11" s="166"/>
      <c r="S11" s="72"/>
      <c r="V11" s="71"/>
    </row>
    <row r="12" spans="1:23" s="143" customFormat="1" ht="42">
      <c r="A12" s="148"/>
      <c r="B12" s="148"/>
      <c r="C12" s="943"/>
      <c r="D12" s="944"/>
      <c r="E12" s="944"/>
      <c r="F12" s="944"/>
      <c r="G12" s="944"/>
      <c r="H12" s="944"/>
      <c r="I12" s="988"/>
      <c r="J12" s="900"/>
      <c r="K12" s="506" t="s">
        <v>131</v>
      </c>
      <c r="L12" s="507" t="s">
        <v>132</v>
      </c>
      <c r="M12" s="507" t="s">
        <v>133</v>
      </c>
      <c r="N12" s="508" t="s">
        <v>134</v>
      </c>
      <c r="O12" s="509" t="s">
        <v>135</v>
      </c>
      <c r="P12" s="109" t="s">
        <v>136</v>
      </c>
      <c r="Q12" s="165"/>
      <c r="R12" s="165"/>
    </row>
    <row r="13" spans="1:23" ht="19.899999999999999" customHeight="1">
      <c r="C13" s="122" t="s">
        <v>137</v>
      </c>
      <c r="D13" s="953" t="s">
        <v>138</v>
      </c>
      <c r="E13" s="953"/>
      <c r="F13" s="953"/>
      <c r="G13" s="953"/>
      <c r="H13" s="953"/>
      <c r="I13" s="954"/>
      <c r="J13" s="164" t="str">
        <f>IF('様式A-3-2-2'!J13="","",'様式A-3-2-2'!J13)</f>
        <v/>
      </c>
      <c r="K13" s="104" t="str">
        <f ca="1">IF('様式A-3-2-2'!K13="","",IF('様式A-3-2-2'!K13=0,"-","【"&amp;ROUND(IFERROR(IF(ABS('様式A-3-2-2'!K13)&gt;=10,IF('様式A-3-2-2'!K13&gt;=0,'様式A-3-2-2'!K13*RANDBETWEEN(80,90)*0.01,'様式A-3-2-2'!K13*RANDBETWEEN(110,120)*0.01),'様式A-3-2-2'!K13-RANDBETWEEN(1,3)),0),0)&amp;"～"&amp;ROUND(IFERROR(IF(ABS('様式A-3-2-2'!K13)&gt;=10,IF('様式A-3-2-2'!K13&gt;=0,'様式A-3-2-2'!K13*RANDBETWEEN(110,120)*0.01,'様式A-3-2-2'!K13*RANDBETWEEN(80,90)*0.01),'様式A-3-2-2'!K13+RANDBETWEEN(1,3)),0),0)&amp;"】"))</f>
        <v/>
      </c>
      <c r="L13" s="103" t="str">
        <f ca="1">IF('様式A-3-2-2'!L13="","",IF('様式A-3-2-2'!L13=0,"-","【"&amp;ROUND(IFERROR(IF(ABS('様式A-3-2-2'!L13)&gt;=10,IF('様式A-3-2-2'!L13&gt;=0,'様式A-3-2-2'!L13*RANDBETWEEN(80,90)*0.01,'様式A-3-2-2'!L13*RANDBETWEEN(110,120)*0.01),'様式A-3-2-2'!L13-RANDBETWEEN(1,3)),0),0)&amp;"～"&amp;ROUND(IFERROR(IF(ABS('様式A-3-2-2'!L13)&gt;=10,IF('様式A-3-2-2'!L13&gt;=0,'様式A-3-2-2'!L13*RANDBETWEEN(110,120)*0.01,'様式A-3-2-2'!L13*RANDBETWEEN(80,90)*0.01),'様式A-3-2-2'!L13+RANDBETWEEN(1,3)),0),0)&amp;"】"))</f>
        <v/>
      </c>
      <c r="M13" s="103" t="str">
        <f ca="1">IF('様式A-3-2-2'!M13="","",IF('様式A-3-2-2'!M13=0,"-","【"&amp;ROUND(IFERROR(IF(ABS('様式A-3-2-2'!M13)&gt;=10,IF('様式A-3-2-2'!M13&gt;=0,'様式A-3-2-2'!M13*RANDBETWEEN(80,90)*0.01,'様式A-3-2-2'!M13*RANDBETWEEN(110,120)*0.01),'様式A-3-2-2'!M13-RANDBETWEEN(1,3)),0),0)&amp;"～"&amp;ROUND(IFERROR(IF(ABS('様式A-3-2-2'!M13)&gt;=10,IF('様式A-3-2-2'!M13&gt;=0,'様式A-3-2-2'!M13*RANDBETWEEN(110,120)*0.01,'様式A-3-2-2'!M13*RANDBETWEEN(80,90)*0.01),'様式A-3-2-2'!M13+RANDBETWEEN(1,3)),0),0)&amp;"】"))</f>
        <v/>
      </c>
      <c r="N13" s="82" t="str">
        <f ca="1">IF('様式A-3-2-2'!N13="","",IF('様式A-3-2-2'!N13=0,"-","【"&amp;ROUND(IFERROR(IF(ABS('様式A-3-2-2'!N13)&gt;=10,IF('様式A-3-2-2'!N13&gt;=0,'様式A-3-2-2'!N13*RANDBETWEEN(80,90)*0.01,'様式A-3-2-2'!N13*RANDBETWEEN(110,120)*0.01),'様式A-3-2-2'!N13-RANDBETWEEN(1,3)),0),0)&amp;"～"&amp;ROUND(IFERROR(IF(ABS('様式A-3-2-2'!N13)&gt;=10,IF('様式A-3-2-2'!N13&gt;=0,'様式A-3-2-2'!N13*RANDBETWEEN(110,120)*0.01,'様式A-3-2-2'!N13*RANDBETWEEN(80,90)*0.01),'様式A-3-2-2'!N13+RANDBETWEEN(1,3)),0),0)&amp;"】"))</f>
        <v/>
      </c>
      <c r="O13" s="469" t="str">
        <f ca="1">IF('様式A-3-2-2'!O13="","",IF('様式A-3-2-2'!O13=0,"-","【"&amp;ROUND(IFERROR(IF(ABS('様式A-3-2-2'!O13)&gt;=10,IF('様式A-3-2-2'!O13&gt;=0,'様式A-3-2-2'!O13*RANDBETWEEN(80,90)*0.01,'様式A-3-2-2'!O13*RANDBETWEEN(110,120)*0.01),'様式A-3-2-2'!O13-RANDBETWEEN(1,3)),0),0)&amp;"～"&amp;ROUND(IFERROR(IF(ABS('様式A-3-2-2'!O13)&gt;=10,IF('様式A-3-2-2'!O13&gt;=0,'様式A-3-2-2'!O13*RANDBETWEEN(110,120)*0.01,'様式A-3-2-2'!O13*RANDBETWEEN(80,90)*0.01),'様式A-3-2-2'!O13+RANDBETWEEN(1,3)),0),0)&amp;"】"))</f>
        <v/>
      </c>
      <c r="P13" s="295" t="str">
        <f ca="1">IF('様式A-3-2-2'!P13="","",IF('様式A-3-2-2'!P13=0,"-","【"&amp;ROUND(IFERROR(IF(ABS('様式A-3-2-2'!P13)&gt;=10,IF('様式A-3-2-2'!P13&gt;=0,'様式A-3-2-2'!P13*RANDBETWEEN(80,90)*0.01,'様式A-3-2-2'!P13*RANDBETWEEN(110,120)*0.01),'様式A-3-2-2'!P13-RANDBETWEEN(1,3)),0),0)&amp;"～"&amp;ROUND(IFERROR(IF(ABS('様式A-3-2-2'!P13)&gt;=10,IF('様式A-3-2-2'!P13&gt;=0,'様式A-3-2-2'!P13*RANDBETWEEN(110,120)*0.01,'様式A-3-2-2'!P13*RANDBETWEEN(80,90)*0.01),'様式A-3-2-2'!P13+RANDBETWEEN(1,3)),0),0)&amp;"】"))</f>
        <v/>
      </c>
      <c r="Q13" s="73"/>
      <c r="R13" s="73"/>
      <c r="S13" s="72"/>
      <c r="V13" s="71"/>
    </row>
    <row r="14" spans="1:23" ht="19.899999999999999" customHeight="1">
      <c r="C14" s="100" t="s">
        <v>139</v>
      </c>
      <c r="D14" s="955" t="s">
        <v>140</v>
      </c>
      <c r="E14" s="959"/>
      <c r="F14" s="959"/>
      <c r="G14" s="959"/>
      <c r="H14" s="959"/>
      <c r="I14" s="960"/>
      <c r="J14" s="105" t="str">
        <f>IF('様式A-3-2-2'!J14="","",'様式A-3-2-2'!J14)</f>
        <v/>
      </c>
      <c r="K14" s="291" t="str">
        <f ca="1">IF('様式A-3-2-2'!K14="","",IF('様式A-3-2-2'!K14=0,"-","【"&amp;ROUND(IFERROR(IF(ABS('様式A-3-2-2'!K14)&gt;=10,IF('様式A-3-2-2'!K14&gt;=0,'様式A-3-2-2'!K14*RANDBETWEEN(80,90)*0.01,'様式A-3-2-2'!K14*RANDBETWEEN(110,120)*0.01),'様式A-3-2-2'!K14-RANDBETWEEN(1,3)),0),0)&amp;"～"&amp;ROUND(IFERROR(IF(ABS('様式A-3-2-2'!K14)&gt;=10,IF('様式A-3-2-2'!K14&gt;=0,'様式A-3-2-2'!K14*RANDBETWEEN(110,120)*0.01,'様式A-3-2-2'!K14*RANDBETWEEN(80,90)*0.01),'様式A-3-2-2'!K14+RANDBETWEEN(1,3)),0),0)&amp;"】"))</f>
        <v>-</v>
      </c>
      <c r="L14" s="291" t="str">
        <f ca="1">IF('様式A-3-2-2'!L14="","",IF('様式A-3-2-2'!L14=0,"-","【"&amp;ROUND(IFERROR(IF(ABS('様式A-3-2-2'!L14)&gt;=10,IF('様式A-3-2-2'!L14&gt;=0,'様式A-3-2-2'!L14*RANDBETWEEN(80,90)*0.01,'様式A-3-2-2'!L14*RANDBETWEEN(110,120)*0.01),'様式A-3-2-2'!L14-RANDBETWEEN(1,3)),0),0)&amp;"～"&amp;ROUND(IFERROR(IF(ABS('様式A-3-2-2'!L14)&gt;=10,IF('様式A-3-2-2'!L14&gt;=0,'様式A-3-2-2'!L14*RANDBETWEEN(110,120)*0.01,'様式A-3-2-2'!L14*RANDBETWEEN(80,90)*0.01),'様式A-3-2-2'!L14+RANDBETWEEN(1,3)),0),0)&amp;"】"))</f>
        <v>-</v>
      </c>
      <c r="M14" s="292" t="str">
        <f ca="1">IF('様式A-3-2-2'!M14="","",IF('様式A-3-2-2'!M14=0,"-","【"&amp;ROUND(IFERROR(IF(ABS('様式A-3-2-2'!M14)&gt;=10,IF('様式A-3-2-2'!M14&gt;=0,'様式A-3-2-2'!M14*RANDBETWEEN(80,90)*0.01,'様式A-3-2-2'!M14*RANDBETWEEN(110,120)*0.01),'様式A-3-2-2'!M14-RANDBETWEEN(1,3)),0),0)&amp;"～"&amp;ROUND(IFERROR(IF(ABS('様式A-3-2-2'!M14)&gt;=10,IF('様式A-3-2-2'!M14&gt;=0,'様式A-3-2-2'!M14*RANDBETWEEN(110,120)*0.01,'様式A-3-2-2'!M14*RANDBETWEEN(80,90)*0.01),'様式A-3-2-2'!M14+RANDBETWEEN(1,3)),0),0)&amp;"】"))</f>
        <v>-</v>
      </c>
      <c r="N14" s="293" t="str">
        <f ca="1">IF('様式A-3-2-2'!N14="","",IF('様式A-3-2-2'!N14=0,"-","【"&amp;ROUND(IFERROR(IF(ABS('様式A-3-2-2'!N14)&gt;=10,IF('様式A-3-2-2'!N14&gt;=0,'様式A-3-2-2'!N14*RANDBETWEEN(80,90)*0.01,'様式A-3-2-2'!N14*RANDBETWEEN(110,120)*0.01),'様式A-3-2-2'!N14-RANDBETWEEN(1,3)),0),0)&amp;"～"&amp;ROUND(IFERROR(IF(ABS('様式A-3-2-2'!N14)&gt;=10,IF('様式A-3-2-2'!N14&gt;=0,'様式A-3-2-2'!N14*RANDBETWEEN(110,120)*0.01,'様式A-3-2-2'!N14*RANDBETWEEN(80,90)*0.01),'様式A-3-2-2'!N14+RANDBETWEEN(1,3)),0),0)&amp;"】"))</f>
        <v>-</v>
      </c>
      <c r="O14" s="293" t="str">
        <f ca="1">IF('様式A-3-2-2'!O14="","",IF('様式A-3-2-2'!O14=0,"-","【"&amp;ROUND(IFERROR(IF(ABS('様式A-3-2-2'!O14)&gt;=10,IF('様式A-3-2-2'!O14&gt;=0,'様式A-3-2-2'!O14*RANDBETWEEN(80,90)*0.01,'様式A-3-2-2'!O14*RANDBETWEEN(110,120)*0.01),'様式A-3-2-2'!O14-RANDBETWEEN(1,3)),0),0)&amp;"～"&amp;ROUND(IFERROR(IF(ABS('様式A-3-2-2'!O14)&gt;=10,IF('様式A-3-2-2'!O14&gt;=0,'様式A-3-2-2'!O14*RANDBETWEEN(110,120)*0.01,'様式A-3-2-2'!O14*RANDBETWEEN(80,90)*0.01),'様式A-3-2-2'!O14+RANDBETWEEN(1,3)),0),0)&amp;"】"))</f>
        <v>-</v>
      </c>
      <c r="P14" s="294" t="e">
        <f ca="1">IF('様式A-3-2-2'!P14="","",IF('様式A-3-2-2'!P14=0,"-","【"&amp;ROUND(IFERROR(IF(ABS('様式A-3-2-2'!P14)&gt;=10,IF('様式A-3-2-2'!P14&gt;=0,'様式A-3-2-2'!P14*RANDBETWEEN(80,90)*0.01,'様式A-3-2-2'!P14*RANDBETWEEN(110,120)*0.01),'様式A-3-2-2'!P14-RANDBETWEEN(1,3)),0),0)&amp;"～"&amp;ROUND(IFERROR(IF(ABS('様式A-3-2-2'!P14)&gt;=10,IF('様式A-3-2-2'!P14&gt;=0,'様式A-3-2-2'!P14*RANDBETWEEN(110,120)*0.01,'様式A-3-2-2'!P14*RANDBETWEEN(80,90)*0.01),'様式A-3-2-2'!P14+RANDBETWEEN(1,3)),0),0)&amp;"】"))</f>
        <v>#DIV/0!</v>
      </c>
      <c r="Q14" s="73"/>
      <c r="R14" s="73"/>
      <c r="S14" s="72"/>
      <c r="V14" s="71"/>
    </row>
    <row r="15" spans="1:23" ht="15" customHeight="1">
      <c r="C15" s="100" t="s">
        <v>141</v>
      </c>
      <c r="D15" s="955" t="s">
        <v>142</v>
      </c>
      <c r="E15" s="959"/>
      <c r="F15" s="959"/>
      <c r="G15" s="959"/>
      <c r="H15" s="959"/>
      <c r="I15" s="960"/>
      <c r="J15" s="105" t="str">
        <f>IF('様式A-3-2-2'!J15="","",'様式A-3-2-2'!J15)</f>
        <v/>
      </c>
      <c r="K15" s="104" t="str">
        <f ca="1">IF('様式A-3-2-2'!K15="","",IF('様式A-3-2-2'!K15=0,"-","【"&amp;ROUND(IFERROR(IF(ABS('様式A-3-2-2'!K15)&gt;=10,IF('様式A-3-2-2'!K15&gt;=0,'様式A-3-2-2'!K15*RANDBETWEEN(80,90)*0.01,'様式A-3-2-2'!K15*RANDBETWEEN(110,120)*0.01),'様式A-3-2-2'!K15-RANDBETWEEN(1,3)),0),0)&amp;"～"&amp;ROUND(IFERROR(IF(ABS('様式A-3-2-2'!K15)&gt;=10,IF('様式A-3-2-2'!K15&gt;=0,'様式A-3-2-2'!K15*RANDBETWEEN(110,120)*0.01,'様式A-3-2-2'!K15*RANDBETWEEN(80,90)*0.01),'様式A-3-2-2'!K15+RANDBETWEEN(1,3)),0),0)&amp;"】"))</f>
        <v/>
      </c>
      <c r="L15" s="103" t="str">
        <f ca="1">IF('様式A-3-2-2'!L15="","",IF('様式A-3-2-2'!L15=0,"-","【"&amp;ROUND(IFERROR(IF(ABS('様式A-3-2-2'!L15)&gt;=10,IF('様式A-3-2-2'!L15&gt;=0,'様式A-3-2-2'!L15*RANDBETWEEN(80,90)*0.01,'様式A-3-2-2'!L15*RANDBETWEEN(110,120)*0.01),'様式A-3-2-2'!L15-RANDBETWEEN(1,3)),0),0)&amp;"～"&amp;ROUND(IFERROR(IF(ABS('様式A-3-2-2'!L15)&gt;=10,IF('様式A-3-2-2'!L15&gt;=0,'様式A-3-2-2'!L15*RANDBETWEEN(110,120)*0.01,'様式A-3-2-2'!L15*RANDBETWEEN(80,90)*0.01),'様式A-3-2-2'!L15+RANDBETWEEN(1,3)),0),0)&amp;"】"))</f>
        <v/>
      </c>
      <c r="M15" s="163" t="str">
        <f ca="1">IF('様式A-3-2-2'!M15="","",IF('様式A-3-2-2'!M15=0,"-","【"&amp;ROUND(IFERROR(IF(ABS('様式A-3-2-2'!M15)&gt;=10,IF('様式A-3-2-2'!M15&gt;=0,'様式A-3-2-2'!M15*RANDBETWEEN(80,90)*0.01,'様式A-3-2-2'!M15*RANDBETWEEN(110,120)*0.01),'様式A-3-2-2'!M15-RANDBETWEEN(1,3)),0),0)&amp;"～"&amp;ROUND(IFERROR(IF(ABS('様式A-3-2-2'!M15)&gt;=10,IF('様式A-3-2-2'!M15&gt;=0,'様式A-3-2-2'!M15*RANDBETWEEN(110,120)*0.01,'様式A-3-2-2'!M15*RANDBETWEEN(80,90)*0.01),'様式A-3-2-2'!M15+RANDBETWEEN(1,3)),0),0)&amp;"】"))</f>
        <v/>
      </c>
      <c r="N15" s="101" t="str">
        <f ca="1">IF('様式A-3-2-2'!N15="","",IF('様式A-3-2-2'!N15=0,"-","【"&amp;ROUND(IFERROR(IF(ABS('様式A-3-2-2'!N15)&gt;=10,IF('様式A-3-2-2'!N15&gt;=0,'様式A-3-2-2'!N15*RANDBETWEEN(80,90)*0.01,'様式A-3-2-2'!N15*RANDBETWEEN(110,120)*0.01),'様式A-3-2-2'!N15-RANDBETWEEN(1,3)),0),0)&amp;"～"&amp;ROUND(IFERROR(IF(ABS('様式A-3-2-2'!N15)&gt;=10,IF('様式A-3-2-2'!N15&gt;=0,'様式A-3-2-2'!N15*RANDBETWEEN(110,120)*0.01,'様式A-3-2-2'!N15*RANDBETWEEN(80,90)*0.01),'様式A-3-2-2'!N15+RANDBETWEEN(1,3)),0),0)&amp;"】"))</f>
        <v/>
      </c>
      <c r="O15" s="101" t="str">
        <f ca="1">IF('様式A-3-2-2'!O15="","",IF('様式A-3-2-2'!O15=0,"-","【"&amp;ROUND(IFERROR(IF(ABS('様式A-3-2-2'!O15)&gt;=10,IF('様式A-3-2-2'!O15&gt;=0,'様式A-3-2-2'!O15*RANDBETWEEN(80,90)*0.01,'様式A-3-2-2'!O15*RANDBETWEEN(110,120)*0.01),'様式A-3-2-2'!O15-RANDBETWEEN(1,3)),0),0)&amp;"～"&amp;ROUND(IFERROR(IF(ABS('様式A-3-2-2'!O15)&gt;=10,IF('様式A-3-2-2'!O15&gt;=0,'様式A-3-2-2'!O15*RANDBETWEEN(110,120)*0.01,'様式A-3-2-2'!O15*RANDBETWEEN(80,90)*0.01),'様式A-3-2-2'!O15+RANDBETWEEN(1,3)),0),0)&amp;"】"))</f>
        <v/>
      </c>
      <c r="P15" s="295" t="str">
        <f ca="1">IF('様式A-3-2-2'!P15="","",IF('様式A-3-2-2'!P15=0,"-","【"&amp;ROUND(IFERROR(IF(ABS('様式A-3-2-2'!P15)&gt;=10,IF('様式A-3-2-2'!P15&gt;=0,'様式A-3-2-2'!P15*RANDBETWEEN(80,90)*0.01,'様式A-3-2-2'!P15*RANDBETWEEN(110,120)*0.01),'様式A-3-2-2'!P15-RANDBETWEEN(1,3)),0),0)&amp;"～"&amp;ROUND(IFERROR(IF(ABS('様式A-3-2-2'!P15)&gt;=10,IF('様式A-3-2-2'!P15&gt;=0,'様式A-3-2-2'!P15*RANDBETWEEN(110,120)*0.01,'様式A-3-2-2'!P15*RANDBETWEEN(80,90)*0.01),'様式A-3-2-2'!P15+RANDBETWEEN(1,3)),0),0)&amp;"】"))</f>
        <v/>
      </c>
      <c r="Q15" s="140"/>
      <c r="R15" s="140"/>
      <c r="S15" s="72"/>
      <c r="V15" s="71"/>
    </row>
    <row r="16" spans="1:23" ht="15" customHeight="1">
      <c r="C16" s="100" t="s">
        <v>143</v>
      </c>
      <c r="D16" s="955" t="s">
        <v>144</v>
      </c>
      <c r="E16" s="959"/>
      <c r="F16" s="959"/>
      <c r="G16" s="959"/>
      <c r="H16" s="959"/>
      <c r="I16" s="960"/>
      <c r="J16" s="105" t="str">
        <f>IF('様式A-3-2-2'!J16="","",'様式A-3-2-2'!J16)</f>
        <v/>
      </c>
      <c r="K16" s="104" t="str">
        <f ca="1">IF('様式A-3-2-2'!K16="","",IF('様式A-3-2-2'!K16=0,"-","【"&amp;ROUND(IFERROR(IF(ABS('様式A-3-2-2'!K16)&gt;=10,IF('様式A-3-2-2'!K16&gt;=0,'様式A-3-2-2'!K16*RANDBETWEEN(80,90)*0.01,'様式A-3-2-2'!K16*RANDBETWEEN(110,120)*0.01),'様式A-3-2-2'!K16-RANDBETWEEN(1,3)),0),0)&amp;"～"&amp;ROUND(IFERROR(IF(ABS('様式A-3-2-2'!K16)&gt;=10,IF('様式A-3-2-2'!K16&gt;=0,'様式A-3-2-2'!K16*RANDBETWEEN(110,120)*0.01,'様式A-3-2-2'!K16*RANDBETWEEN(80,90)*0.01),'様式A-3-2-2'!K16+RANDBETWEEN(1,3)),0),0)&amp;"】"))</f>
        <v/>
      </c>
      <c r="L16" s="103" t="str">
        <f ca="1">IF('様式A-3-2-2'!L16="","",IF('様式A-3-2-2'!L16=0,"-","【"&amp;ROUND(IFERROR(IF(ABS('様式A-3-2-2'!L16)&gt;=10,IF('様式A-3-2-2'!L16&gt;=0,'様式A-3-2-2'!L16*RANDBETWEEN(80,90)*0.01,'様式A-3-2-2'!L16*RANDBETWEEN(110,120)*0.01),'様式A-3-2-2'!L16-RANDBETWEEN(1,3)),0),0)&amp;"～"&amp;ROUND(IFERROR(IF(ABS('様式A-3-2-2'!L16)&gt;=10,IF('様式A-3-2-2'!L16&gt;=0,'様式A-3-2-2'!L16*RANDBETWEEN(110,120)*0.01,'様式A-3-2-2'!L16*RANDBETWEEN(80,90)*0.01),'様式A-3-2-2'!L16+RANDBETWEEN(1,3)),0),0)&amp;"】"))</f>
        <v/>
      </c>
      <c r="M16" s="163" t="str">
        <f ca="1">IF('様式A-3-2-2'!M16="","",IF('様式A-3-2-2'!M16=0,"-","【"&amp;ROUND(IFERROR(IF(ABS('様式A-3-2-2'!M16)&gt;=10,IF('様式A-3-2-2'!M16&gt;=0,'様式A-3-2-2'!M16*RANDBETWEEN(80,90)*0.01,'様式A-3-2-2'!M16*RANDBETWEEN(110,120)*0.01),'様式A-3-2-2'!M16-RANDBETWEEN(1,3)),0),0)&amp;"～"&amp;ROUND(IFERROR(IF(ABS('様式A-3-2-2'!M16)&gt;=10,IF('様式A-3-2-2'!M16&gt;=0,'様式A-3-2-2'!M16*RANDBETWEEN(110,120)*0.01,'様式A-3-2-2'!M16*RANDBETWEEN(80,90)*0.01),'様式A-3-2-2'!M16+RANDBETWEEN(1,3)),0),0)&amp;"】"))</f>
        <v/>
      </c>
      <c r="N16" s="101" t="str">
        <f ca="1">IF('様式A-3-2-2'!N16="","",IF('様式A-3-2-2'!N16=0,"-","【"&amp;ROUND(IFERROR(IF(ABS('様式A-3-2-2'!N16)&gt;=10,IF('様式A-3-2-2'!N16&gt;=0,'様式A-3-2-2'!N16*RANDBETWEEN(80,90)*0.01,'様式A-3-2-2'!N16*RANDBETWEEN(110,120)*0.01),'様式A-3-2-2'!N16-RANDBETWEEN(1,3)),0),0)&amp;"～"&amp;ROUND(IFERROR(IF(ABS('様式A-3-2-2'!N16)&gt;=10,IF('様式A-3-2-2'!N16&gt;=0,'様式A-3-2-2'!N16*RANDBETWEEN(110,120)*0.01,'様式A-3-2-2'!N16*RANDBETWEEN(80,90)*0.01),'様式A-3-2-2'!N16+RANDBETWEEN(1,3)),0),0)&amp;"】"))</f>
        <v/>
      </c>
      <c r="O16" s="101" t="str">
        <f ca="1">IF('様式A-3-2-2'!O16="","",IF('様式A-3-2-2'!O16=0,"-","【"&amp;ROUND(IFERROR(IF(ABS('様式A-3-2-2'!O16)&gt;=10,IF('様式A-3-2-2'!O16&gt;=0,'様式A-3-2-2'!O16*RANDBETWEEN(80,90)*0.01,'様式A-3-2-2'!O16*RANDBETWEEN(110,120)*0.01),'様式A-3-2-2'!O16-RANDBETWEEN(1,3)),0),0)&amp;"～"&amp;ROUND(IFERROR(IF(ABS('様式A-3-2-2'!O16)&gt;=10,IF('様式A-3-2-2'!O16&gt;=0,'様式A-3-2-2'!O16*RANDBETWEEN(110,120)*0.01,'様式A-3-2-2'!O16*RANDBETWEEN(80,90)*0.01),'様式A-3-2-2'!O16+RANDBETWEEN(1,3)),0),0)&amp;"】"))</f>
        <v/>
      </c>
      <c r="P16" s="295" t="str">
        <f ca="1">IF('様式A-3-2-2'!P16="","",IF('様式A-3-2-2'!P16=0,"-","【"&amp;ROUND(IFERROR(IF(ABS('様式A-3-2-2'!P16)&gt;=10,IF('様式A-3-2-2'!P16&gt;=0,'様式A-3-2-2'!P16*RANDBETWEEN(80,90)*0.01,'様式A-3-2-2'!P16*RANDBETWEEN(110,120)*0.01),'様式A-3-2-2'!P16-RANDBETWEEN(1,3)),0),0)&amp;"～"&amp;ROUND(IFERROR(IF(ABS('様式A-3-2-2'!P16)&gt;=10,IF('様式A-3-2-2'!P16&gt;=0,'様式A-3-2-2'!P16*RANDBETWEEN(110,120)*0.01,'様式A-3-2-2'!P16*RANDBETWEEN(80,90)*0.01),'様式A-3-2-2'!P16+RANDBETWEEN(1,3)),0),0)&amp;"】"))</f>
        <v/>
      </c>
      <c r="Q16" s="73"/>
      <c r="R16" s="73"/>
      <c r="S16" s="72"/>
      <c r="V16" s="71"/>
    </row>
    <row r="17" spans="3:22" ht="15" customHeight="1">
      <c r="C17" s="100" t="s">
        <v>145</v>
      </c>
      <c r="D17" s="955" t="s">
        <v>146</v>
      </c>
      <c r="E17" s="959"/>
      <c r="F17" s="959"/>
      <c r="G17" s="959"/>
      <c r="H17" s="959"/>
      <c r="I17" s="960"/>
      <c r="J17" s="105" t="str">
        <f>IF('様式A-3-2-2'!J17="","",'様式A-3-2-2'!J17)</f>
        <v/>
      </c>
      <c r="K17" s="104" t="str">
        <f ca="1">IF('様式A-3-2-2'!K17="","",IF('様式A-3-2-2'!K17=0,"-","【"&amp;ROUND(IFERROR(IF(ABS('様式A-3-2-2'!K17)&gt;=10,IF('様式A-3-2-2'!K17&gt;=0,'様式A-3-2-2'!K17*RANDBETWEEN(80,90)*0.01,'様式A-3-2-2'!K17*RANDBETWEEN(110,120)*0.01),'様式A-3-2-2'!K17-RANDBETWEEN(1,3)),0),0)&amp;"～"&amp;ROUND(IFERROR(IF(ABS('様式A-3-2-2'!K17)&gt;=10,IF('様式A-3-2-2'!K17&gt;=0,'様式A-3-2-2'!K17*RANDBETWEEN(110,120)*0.01,'様式A-3-2-2'!K17*RANDBETWEEN(80,90)*0.01),'様式A-3-2-2'!K17+RANDBETWEEN(1,3)),0),0)&amp;"】"))</f>
        <v/>
      </c>
      <c r="L17" s="103" t="str">
        <f ca="1">IF('様式A-3-2-2'!L17="","",IF('様式A-3-2-2'!L17=0,"-","【"&amp;ROUND(IFERROR(IF(ABS('様式A-3-2-2'!L17)&gt;=10,IF('様式A-3-2-2'!L17&gt;=0,'様式A-3-2-2'!L17*RANDBETWEEN(80,90)*0.01,'様式A-3-2-2'!L17*RANDBETWEEN(110,120)*0.01),'様式A-3-2-2'!L17-RANDBETWEEN(1,3)),0),0)&amp;"～"&amp;ROUND(IFERROR(IF(ABS('様式A-3-2-2'!L17)&gt;=10,IF('様式A-3-2-2'!L17&gt;=0,'様式A-3-2-2'!L17*RANDBETWEEN(110,120)*0.01,'様式A-3-2-2'!L17*RANDBETWEEN(80,90)*0.01),'様式A-3-2-2'!L17+RANDBETWEEN(1,3)),0),0)&amp;"】"))</f>
        <v/>
      </c>
      <c r="M17" s="163" t="str">
        <f ca="1">IF('様式A-3-2-2'!M17="","",IF('様式A-3-2-2'!M17=0,"-","【"&amp;ROUND(IFERROR(IF(ABS('様式A-3-2-2'!M17)&gt;=10,IF('様式A-3-2-2'!M17&gt;=0,'様式A-3-2-2'!M17*RANDBETWEEN(80,90)*0.01,'様式A-3-2-2'!M17*RANDBETWEEN(110,120)*0.01),'様式A-3-2-2'!M17-RANDBETWEEN(1,3)),0),0)&amp;"～"&amp;ROUND(IFERROR(IF(ABS('様式A-3-2-2'!M17)&gt;=10,IF('様式A-3-2-2'!M17&gt;=0,'様式A-3-2-2'!M17*RANDBETWEEN(110,120)*0.01,'様式A-3-2-2'!M17*RANDBETWEEN(80,90)*0.01),'様式A-3-2-2'!M17+RANDBETWEEN(1,3)),0),0)&amp;"】"))</f>
        <v/>
      </c>
      <c r="N17" s="101" t="str">
        <f ca="1">IF('様式A-3-2-2'!N17="","",IF('様式A-3-2-2'!N17=0,"-","【"&amp;ROUND(IFERROR(IF(ABS('様式A-3-2-2'!N17)&gt;=10,IF('様式A-3-2-2'!N17&gt;=0,'様式A-3-2-2'!N17*RANDBETWEEN(80,90)*0.01,'様式A-3-2-2'!N17*RANDBETWEEN(110,120)*0.01),'様式A-3-2-2'!N17-RANDBETWEEN(1,3)),0),0)&amp;"～"&amp;ROUND(IFERROR(IF(ABS('様式A-3-2-2'!N17)&gt;=10,IF('様式A-3-2-2'!N17&gt;=0,'様式A-3-2-2'!N17*RANDBETWEEN(110,120)*0.01,'様式A-3-2-2'!N17*RANDBETWEEN(80,90)*0.01),'様式A-3-2-2'!N17+RANDBETWEEN(1,3)),0),0)&amp;"】"))</f>
        <v/>
      </c>
      <c r="O17" s="101" t="str">
        <f ca="1">IF('様式A-3-2-2'!O17="","",IF('様式A-3-2-2'!O17=0,"-","【"&amp;ROUND(IFERROR(IF(ABS('様式A-3-2-2'!O17)&gt;=10,IF('様式A-3-2-2'!O17&gt;=0,'様式A-3-2-2'!O17*RANDBETWEEN(80,90)*0.01,'様式A-3-2-2'!O17*RANDBETWEEN(110,120)*0.01),'様式A-3-2-2'!O17-RANDBETWEEN(1,3)),0),0)&amp;"～"&amp;ROUND(IFERROR(IF(ABS('様式A-3-2-2'!O17)&gt;=10,IF('様式A-3-2-2'!O17&gt;=0,'様式A-3-2-2'!O17*RANDBETWEEN(110,120)*0.01,'様式A-3-2-2'!O17*RANDBETWEEN(80,90)*0.01),'様式A-3-2-2'!O17+RANDBETWEEN(1,3)),0),0)&amp;"】"))</f>
        <v/>
      </c>
      <c r="P17" s="295" t="str">
        <f ca="1">IF('様式A-3-2-2'!P17="","",IF('様式A-3-2-2'!P17=0,"-","【"&amp;ROUND(IFERROR(IF(ABS('様式A-3-2-2'!P17)&gt;=10,IF('様式A-3-2-2'!P17&gt;=0,'様式A-3-2-2'!P17*RANDBETWEEN(80,90)*0.01,'様式A-3-2-2'!P17*RANDBETWEEN(110,120)*0.01),'様式A-3-2-2'!P17-RANDBETWEEN(1,3)),0),0)&amp;"～"&amp;ROUND(IFERROR(IF(ABS('様式A-3-2-2'!P17)&gt;=10,IF('様式A-3-2-2'!P17&gt;=0,'様式A-3-2-2'!P17*RANDBETWEEN(110,120)*0.01,'様式A-3-2-2'!P17*RANDBETWEEN(80,90)*0.01),'様式A-3-2-2'!P17+RANDBETWEEN(1,3)),0),0)&amp;"】"))</f>
        <v/>
      </c>
      <c r="Q17" s="140"/>
      <c r="R17" s="140"/>
      <c r="S17" s="72"/>
      <c r="V17" s="71"/>
    </row>
    <row r="18" spans="3:22" ht="19.899999999999999" customHeight="1">
      <c r="C18" s="100"/>
      <c r="D18" s="955" t="s">
        <v>147</v>
      </c>
      <c r="E18" s="959"/>
      <c r="F18" s="959"/>
      <c r="G18" s="959"/>
      <c r="H18" s="959"/>
      <c r="I18" s="960"/>
      <c r="J18" s="321" t="str">
        <f>IF('様式A-3-2-2'!J18="","",'様式A-3-2-2'!J18)</f>
        <v/>
      </c>
      <c r="K18" s="291" t="e">
        <f ca="1">IF('様式A-3-2-2'!K18="","",IF('様式A-3-2-2'!K18=0,"-","【"&amp;ROUND(IFERROR(IF(ABS('様式A-3-2-2'!K18)&gt;=0.1,IF('様式A-3-2-2'!K18&gt;=0,'様式A-3-2-2'!K18*RANDBETWEEN(80,90),'様式A-3-2-2'!K18*RANDBETWEEN(110,120)),('様式A-3-2-2'!K18)*100-RANDBETWEEN(3,7)),0),0)&amp;"%～"&amp;ROUND(IFERROR(IF(ABS('様式A-3-2-2'!K18)&gt;=0.1,IF('様式A-3-2-2'!K18&gt;=0,'様式A-3-2-2'!K18*RANDBETWEEN(110,120),'様式A-3-2-2'!K18*RANDBETWEEN(80,90)),('様式A-3-2-2'!K18)*100+RANDBETWEEN(3,7)),0),0)&amp;"%】"))</f>
        <v>#DIV/0!</v>
      </c>
      <c r="L18" s="291" t="e">
        <f ca="1">IF('様式A-3-2-2'!L18="","",IF('様式A-3-2-2'!L18=0,"-","【"&amp;ROUND(IFERROR(IF(ABS('様式A-3-2-2'!L18)&gt;=0.1,IF('様式A-3-2-2'!L18&gt;=0,'様式A-3-2-2'!L18*RANDBETWEEN(80,90),'様式A-3-2-2'!L18*RANDBETWEEN(110,120)),('様式A-3-2-2'!L18)*100-RANDBETWEEN(3,7)),0),0)&amp;"%～"&amp;ROUND(IFERROR(IF(ABS('様式A-3-2-2'!L18)&gt;=0.1,IF('様式A-3-2-2'!L18&gt;=0,'様式A-3-2-2'!L18*RANDBETWEEN(110,120),'様式A-3-2-2'!L18*RANDBETWEEN(80,90)),('様式A-3-2-2'!L18)*100+RANDBETWEEN(3,7)),0),0)&amp;"%】"))</f>
        <v>#DIV/0!</v>
      </c>
      <c r="M18" s="292" t="e">
        <f ca="1">IF('様式A-3-2-2'!M18="","",IF('様式A-3-2-2'!M18=0,"-","【"&amp;ROUND(IFERROR(IF(ABS('様式A-3-2-2'!M18)&gt;=0.1,IF('様式A-3-2-2'!M18&gt;=0,'様式A-3-2-2'!M18*RANDBETWEEN(80,90),'様式A-3-2-2'!M18*RANDBETWEEN(110,120)),('様式A-3-2-2'!M18)*100-RANDBETWEEN(3,7)),0),0)&amp;"%～"&amp;ROUND(IFERROR(IF(ABS('様式A-3-2-2'!M18)&gt;=0.1,IF('様式A-3-2-2'!M18&gt;=0,'様式A-3-2-2'!M18*RANDBETWEEN(110,120),'様式A-3-2-2'!M18*RANDBETWEEN(80,90)),('様式A-3-2-2'!M18)*100+RANDBETWEEN(3,7)),0),0)&amp;"%】"))</f>
        <v>#DIV/0!</v>
      </c>
      <c r="N18" s="293" t="e">
        <f ca="1">IF('様式A-3-2-2'!N18="","",IF('様式A-3-2-2'!N18=0,"-","【"&amp;ROUND(IFERROR(IF(ABS('様式A-3-2-2'!N18)&gt;=0.1,IF('様式A-3-2-2'!N18&gt;=0,'様式A-3-2-2'!N18*RANDBETWEEN(80,90),'様式A-3-2-2'!N18*RANDBETWEEN(110,120)),('様式A-3-2-2'!N18)*100-RANDBETWEEN(3,7)),0),0)&amp;"%～"&amp;ROUND(IFERROR(IF(ABS('様式A-3-2-2'!N18)&gt;=0.1,IF('様式A-3-2-2'!N18&gt;=0,'様式A-3-2-2'!N18*RANDBETWEEN(110,120),'様式A-3-2-2'!N18*RANDBETWEEN(80,90)),('様式A-3-2-2'!N18)*100+RANDBETWEEN(3,7)),0),0)&amp;"%】"))</f>
        <v>#DIV/0!</v>
      </c>
      <c r="O18" s="293" t="e">
        <f ca="1">IF('様式A-3-2-2'!O18="","",IF('様式A-3-2-2'!O18=0,"-","【"&amp;ROUND(IFERROR(IF(ABS('様式A-3-2-2'!O18)&gt;=0.1,IF('様式A-3-2-2'!O18&gt;=0,'様式A-3-2-2'!O18*RANDBETWEEN(80,90),'様式A-3-2-2'!O18*RANDBETWEEN(110,120)),('様式A-3-2-2'!O18)*100-RANDBETWEEN(3,7)),0),0)&amp;"%～"&amp;ROUND(IFERROR(IF(ABS('様式A-3-2-2'!O18)&gt;=0.1,IF('様式A-3-2-2'!O18&gt;=0,'様式A-3-2-2'!O18*RANDBETWEEN(110,120),'様式A-3-2-2'!O18*RANDBETWEEN(80,90)),('様式A-3-2-2'!O18)*100+RANDBETWEEN(3,7)),0),0)&amp;"%】"))</f>
        <v>#DIV/0!</v>
      </c>
      <c r="P18" s="295" t="str">
        <f ca="1">IF('様式A-3-2-2'!P18="","",IF('様式A-3-2-2'!P18=0,"-","【"&amp;ROUND(IFERROR(IF(ABS('様式A-3-2-2'!P18)&gt;=0.1,IF('様式A-3-2-2'!P18&gt;=0,'様式A-3-2-2'!P18*RANDBETWEEN(80,90),'様式A-3-2-2'!P18*RANDBETWEEN(110,120)),('様式A-3-2-2'!P18)*100-RANDBETWEEN(3,7)),0),0)&amp;"%～"&amp;ROUND(IFERROR(IF(ABS('様式A-3-2-2'!P18)&gt;=0.1,IF('様式A-3-2-2'!P18&gt;=0,'様式A-3-2-2'!P18*RANDBETWEEN(110,120),'様式A-3-2-2'!P18*RANDBETWEEN(80,90)),('様式A-3-2-2'!P18)*100+RANDBETWEEN(3,7)),0),0)&amp;"%】"))</f>
        <v/>
      </c>
      <c r="Q18" s="73"/>
      <c r="R18" s="73"/>
      <c r="S18" s="72"/>
      <c r="V18" s="71"/>
    </row>
    <row r="19" spans="3:22" ht="19.899999999999999" customHeight="1">
      <c r="C19" s="100" t="s">
        <v>148</v>
      </c>
      <c r="D19" s="955" t="s">
        <v>149</v>
      </c>
      <c r="E19" s="959"/>
      <c r="F19" s="959"/>
      <c r="G19" s="959"/>
      <c r="H19" s="959"/>
      <c r="I19" s="960"/>
      <c r="J19" s="105" t="str">
        <f>IF('様式A-3-2-2'!J19="","",'様式A-3-2-2'!J19)</f>
        <v/>
      </c>
      <c r="K19" s="291" t="str">
        <f ca="1">IF('様式A-3-2-2'!K19="","",IF('様式A-3-2-2'!K19=0,"-","【"&amp;ROUND(IFERROR(IF(ABS('様式A-3-2-2'!K19)&gt;=10,IF('様式A-3-2-2'!K19&gt;=0,'様式A-3-2-2'!K19*RANDBETWEEN(80,90)*0.01,'様式A-3-2-2'!K19*RANDBETWEEN(110,120)*0.01),'様式A-3-2-2'!K19-RANDBETWEEN(1,3)),0),0)&amp;"～"&amp;ROUND(IFERROR(IF(ABS('様式A-3-2-2'!K19)&gt;=10,IF('様式A-3-2-2'!K19&gt;=0,'様式A-3-2-2'!K19*RANDBETWEEN(110,120)*0.01,'様式A-3-2-2'!K19*RANDBETWEEN(80,90)*0.01),'様式A-3-2-2'!K19+RANDBETWEEN(1,3)),0),0)&amp;"】"))</f>
        <v>-</v>
      </c>
      <c r="L19" s="291" t="str">
        <f ca="1">IF('様式A-3-2-2'!L19="","",IF('様式A-3-2-2'!L19=0,"-","【"&amp;ROUND(IFERROR(IF(ABS('様式A-3-2-2'!L19)&gt;=10,IF('様式A-3-2-2'!L19&gt;=0,'様式A-3-2-2'!L19*RANDBETWEEN(80,90)*0.01,'様式A-3-2-2'!L19*RANDBETWEEN(110,120)*0.01),'様式A-3-2-2'!L19-RANDBETWEEN(1,3)),0),0)&amp;"～"&amp;ROUND(IFERROR(IF(ABS('様式A-3-2-2'!L19)&gt;=10,IF('様式A-3-2-2'!L19&gt;=0,'様式A-3-2-2'!L19*RANDBETWEEN(110,120)*0.01,'様式A-3-2-2'!L19*RANDBETWEEN(80,90)*0.01),'様式A-3-2-2'!L19+RANDBETWEEN(1,3)),0),0)&amp;"】"))</f>
        <v>-</v>
      </c>
      <c r="M19" s="291" t="str">
        <f ca="1">IF('様式A-3-2-2'!M19="","",IF('様式A-3-2-2'!M19=0,"-","【"&amp;ROUND(IFERROR(IF(ABS('様式A-3-2-2'!M19)&gt;=10,IF('様式A-3-2-2'!M19&gt;=0,'様式A-3-2-2'!M19*RANDBETWEEN(80,90)*0.01,'様式A-3-2-2'!M19*RANDBETWEEN(110,120)*0.01),'様式A-3-2-2'!M19-RANDBETWEEN(1,3)),0),0)&amp;"～"&amp;ROUND(IFERROR(IF(ABS('様式A-3-2-2'!M19)&gt;=10,IF('様式A-3-2-2'!M19&gt;=0,'様式A-3-2-2'!M19*RANDBETWEEN(110,120)*0.01,'様式A-3-2-2'!M19*RANDBETWEEN(80,90)*0.01),'様式A-3-2-2'!M19+RANDBETWEEN(1,3)),0),0)&amp;"】"))</f>
        <v>-</v>
      </c>
      <c r="N19" s="291" t="str">
        <f ca="1">IF('様式A-3-2-2'!N19="","",IF('様式A-3-2-2'!N19=0,"-","【"&amp;ROUND(IFERROR(IF(ABS('様式A-3-2-2'!N19)&gt;=10,IF('様式A-3-2-2'!N19&gt;=0,'様式A-3-2-2'!N19*RANDBETWEEN(80,90)*0.01,'様式A-3-2-2'!N19*RANDBETWEEN(110,120)*0.01),'様式A-3-2-2'!N19-RANDBETWEEN(1,3)),0),0)&amp;"～"&amp;ROUND(IFERROR(IF(ABS('様式A-3-2-2'!N19)&gt;=10,IF('様式A-3-2-2'!N19&gt;=0,'様式A-3-2-2'!N19*RANDBETWEEN(110,120)*0.01,'様式A-3-2-2'!N19*RANDBETWEEN(80,90)*0.01),'様式A-3-2-2'!N19+RANDBETWEEN(1,3)),0),0)&amp;"】"))</f>
        <v>-</v>
      </c>
      <c r="O19" s="292" t="str">
        <f ca="1">IF('様式A-3-2-2'!O19="","",IF('様式A-3-2-2'!O19=0,"-","【"&amp;ROUND(IFERROR(IF(ABS('様式A-3-2-2'!O19)&gt;=10,IF('様式A-3-2-2'!O19&gt;=0,'様式A-3-2-2'!O19*RANDBETWEEN(80,90)*0.01,'様式A-3-2-2'!O19*RANDBETWEEN(110,120)*0.01),'様式A-3-2-2'!O19-RANDBETWEEN(1,3)),0),0)&amp;"～"&amp;ROUND(IFERROR(IF(ABS('様式A-3-2-2'!O19)&gt;=10,IF('様式A-3-2-2'!O19&gt;=0,'様式A-3-2-2'!O19*RANDBETWEEN(110,120)*0.01,'様式A-3-2-2'!O19*RANDBETWEEN(80,90)*0.01),'様式A-3-2-2'!O19+RANDBETWEEN(1,3)),0),0)&amp;"】"))</f>
        <v>-</v>
      </c>
      <c r="P19" s="423" t="e">
        <f ca="1">IF('様式A-3-2-2'!P19="","",IF('様式A-3-2-2'!P19=0,"-","【"&amp;ROUND(IFERROR(IF(ABS('様式A-3-2-2'!P19)&gt;=10,IF('様式A-3-2-2'!P19&gt;=0,'様式A-3-2-2'!P19*RANDBETWEEN(80,90)*0.01,'様式A-3-2-2'!P19*RANDBETWEEN(110,120)*0.01),'様式A-3-2-2'!P19-RANDBETWEEN(1,3)),0),0)&amp;"～"&amp;ROUND(IFERROR(IF(ABS('様式A-3-2-2'!P19)&gt;=10,IF('様式A-3-2-2'!P19&gt;=0,'様式A-3-2-2'!P19*RANDBETWEEN(110,120)*0.01,'様式A-3-2-2'!P19*RANDBETWEEN(80,90)*0.01),'様式A-3-2-2'!P19+RANDBETWEEN(1,3)),0),0)&amp;"】"))</f>
        <v>#DIV/0!</v>
      </c>
      <c r="Q19" s="73"/>
      <c r="R19" s="73"/>
      <c r="S19" s="72"/>
      <c r="V19" s="71"/>
    </row>
    <row r="20" spans="3:22" ht="19.899999999999999" customHeight="1">
      <c r="C20" s="100" t="s">
        <v>150</v>
      </c>
      <c r="D20" s="955" t="s">
        <v>151</v>
      </c>
      <c r="E20" s="955"/>
      <c r="F20" s="955"/>
      <c r="G20" s="955"/>
      <c r="H20" s="955"/>
      <c r="I20" s="956"/>
      <c r="J20" s="162" t="str">
        <f>IF('様式A-3-2-2'!J20="","",'様式A-3-2-2'!J20)</f>
        <v/>
      </c>
      <c r="K20" s="104" t="str">
        <f ca="1">IF('様式A-3-2-2'!K20="","",IF('様式A-3-2-2'!K20=0,"-","【"&amp;ROUND(IFERROR(IF(ABS('様式A-3-2-2'!K20)&gt;=10,IF('様式A-3-2-2'!K20&gt;=0,'様式A-3-2-2'!K20*RANDBETWEEN(80,90)*0.01,'様式A-3-2-2'!K20*RANDBETWEEN(110,120)*0.01),'様式A-3-2-2'!K20-RANDBETWEEN(1,3)),0),0)&amp;"～"&amp;ROUND(IFERROR(IF(ABS('様式A-3-2-2'!K20)&gt;=10,IF('様式A-3-2-2'!K20&gt;=0,'様式A-3-2-2'!K20*RANDBETWEEN(110,120)*0.01,'様式A-3-2-2'!K20*RANDBETWEEN(80,90)*0.01),'様式A-3-2-2'!K20+RANDBETWEEN(1,3)),0),0)&amp;"】"))</f>
        <v/>
      </c>
      <c r="L20" s="103" t="str">
        <f ca="1">IF('様式A-3-2-2'!L20="","",IF('様式A-3-2-2'!L20=0,"-","【"&amp;ROUND(IFERROR(IF(ABS('様式A-3-2-2'!L20)&gt;=10,IF('様式A-3-2-2'!L20&gt;=0,'様式A-3-2-2'!L20*RANDBETWEEN(80,90)*0.01,'様式A-3-2-2'!L20*RANDBETWEEN(110,120)*0.01),'様式A-3-2-2'!L20-RANDBETWEEN(1,3)),0),0)&amp;"～"&amp;ROUND(IFERROR(IF(ABS('様式A-3-2-2'!L20)&gt;=10,IF('様式A-3-2-2'!L20&gt;=0,'様式A-3-2-2'!L20*RANDBETWEEN(110,120)*0.01,'様式A-3-2-2'!L20*RANDBETWEEN(80,90)*0.01),'様式A-3-2-2'!L20+RANDBETWEEN(1,3)),0),0)&amp;"】"))</f>
        <v/>
      </c>
      <c r="M20" s="163" t="str">
        <f ca="1">IF('様式A-3-2-2'!M20="","",IF('様式A-3-2-2'!M20=0,"-","【"&amp;ROUND(IFERROR(IF(ABS('様式A-3-2-2'!M20)&gt;=10,IF('様式A-3-2-2'!M20&gt;=0,'様式A-3-2-2'!M20*RANDBETWEEN(80,90)*0.01,'様式A-3-2-2'!M20*RANDBETWEEN(110,120)*0.01),'様式A-3-2-2'!M20-RANDBETWEEN(1,3)),0),0)&amp;"～"&amp;ROUND(IFERROR(IF(ABS('様式A-3-2-2'!M20)&gt;=10,IF('様式A-3-2-2'!M20&gt;=0,'様式A-3-2-2'!M20*RANDBETWEEN(110,120)*0.01,'様式A-3-2-2'!M20*RANDBETWEEN(80,90)*0.01),'様式A-3-2-2'!M20+RANDBETWEEN(1,3)),0),0)&amp;"】"))</f>
        <v/>
      </c>
      <c r="N20" s="101" t="str">
        <f ca="1">IF('様式A-3-2-2'!N20="","",IF('様式A-3-2-2'!N20=0,"-","【"&amp;ROUND(IFERROR(IF(ABS('様式A-3-2-2'!N20)&gt;=10,IF('様式A-3-2-2'!N20&gt;=0,'様式A-3-2-2'!N20*RANDBETWEEN(80,90)*0.01,'様式A-3-2-2'!N20*RANDBETWEEN(110,120)*0.01),'様式A-3-2-2'!N20-RANDBETWEEN(1,3)),0),0)&amp;"～"&amp;ROUND(IFERROR(IF(ABS('様式A-3-2-2'!N20)&gt;=10,IF('様式A-3-2-2'!N20&gt;=0,'様式A-3-2-2'!N20*RANDBETWEEN(110,120)*0.01,'様式A-3-2-2'!N20*RANDBETWEEN(80,90)*0.01),'様式A-3-2-2'!N20+RANDBETWEEN(1,3)),0),0)&amp;"】"))</f>
        <v/>
      </c>
      <c r="O20" s="101" t="str">
        <f ca="1">IF('様式A-3-2-2'!O20="","",IF('様式A-3-2-2'!O20=0,"-","【"&amp;ROUND(IFERROR(IF(ABS('様式A-3-2-2'!O20)&gt;=10,IF('様式A-3-2-2'!O20&gt;=0,'様式A-3-2-2'!O20*RANDBETWEEN(80,90)*0.01,'様式A-3-2-2'!O20*RANDBETWEEN(110,120)*0.01),'様式A-3-2-2'!O20-RANDBETWEEN(1,3)),0),0)&amp;"～"&amp;ROUND(IFERROR(IF(ABS('様式A-3-2-2'!O20)&gt;=10,IF('様式A-3-2-2'!O20&gt;=0,'様式A-3-2-2'!O20*RANDBETWEEN(110,120)*0.01,'様式A-3-2-2'!O20*RANDBETWEEN(80,90)*0.01),'様式A-3-2-2'!O20+RANDBETWEEN(1,3)),0),0)&amp;"】"))</f>
        <v/>
      </c>
      <c r="P20" s="294" t="e">
        <f ca="1">IF('様式A-3-2-2'!P20="","",IF('様式A-3-2-2'!P20=0,"-","【"&amp;ROUND(IFERROR(IF(ABS('様式A-3-2-2'!P20)&gt;=10,IF('様式A-3-2-2'!P20&gt;=0,'様式A-3-2-2'!P20*RANDBETWEEN(80,90)*0.01,'様式A-3-2-2'!P20*RANDBETWEEN(110,120)*0.01),'様式A-3-2-2'!P20-RANDBETWEEN(1,3)),0),0)&amp;"～"&amp;ROUND(IFERROR(IF(ABS('様式A-3-2-2'!P20)&gt;=10,IF('様式A-3-2-2'!P20&gt;=0,'様式A-3-2-2'!P20*RANDBETWEEN(110,120)*0.01,'様式A-3-2-2'!P20*RANDBETWEEN(80,90)*0.01),'様式A-3-2-2'!P20+RANDBETWEEN(1,3)),0),0)&amp;"】"))</f>
        <v>#DIV/0!</v>
      </c>
      <c r="Q20" s="73"/>
      <c r="R20" s="73"/>
      <c r="S20" s="72"/>
      <c r="V20" s="71"/>
    </row>
    <row r="21" spans="3:22" ht="19.899999999999999" customHeight="1">
      <c r="C21" s="100" t="s">
        <v>152</v>
      </c>
      <c r="D21" s="957" t="s">
        <v>153</v>
      </c>
      <c r="E21" s="957"/>
      <c r="F21" s="957"/>
      <c r="G21" s="957"/>
      <c r="H21" s="957"/>
      <c r="I21" s="958"/>
      <c r="J21" s="162" t="str">
        <f>IF('様式A-3-2-2'!J21="","",'様式A-3-2-2'!J21)</f>
        <v/>
      </c>
      <c r="K21" s="291" t="str">
        <f ca="1">IF('様式A-3-2-2'!K21="","",IF('様式A-3-2-2'!K21=0,"-","【"&amp;ROUND(IFERROR(IF(ABS('様式A-3-2-2'!K21)&gt;=10,IF('様式A-3-2-2'!K21&gt;=0,'様式A-3-2-2'!K21*RANDBETWEEN(80,90)*0.01,'様式A-3-2-2'!K21*RANDBETWEEN(110,120)*0.01),'様式A-3-2-2'!K21-RANDBETWEEN(1,3)),0),0)&amp;"～"&amp;ROUND(IFERROR(IF(ABS('様式A-3-2-2'!K21)&gt;=10,IF('様式A-3-2-2'!K21&gt;=0,'様式A-3-2-2'!K21*RANDBETWEEN(110,120)*0.01,'様式A-3-2-2'!K21*RANDBETWEEN(80,90)*0.01),'様式A-3-2-2'!K21+RANDBETWEEN(1,3)),0),0)&amp;"】"))</f>
        <v>-</v>
      </c>
      <c r="L21" s="291" t="str">
        <f ca="1">IF('様式A-3-2-2'!L21="","",IF('様式A-3-2-2'!L21=0,"-","【"&amp;ROUND(IFERROR(IF(ABS('様式A-3-2-2'!L21)&gt;=10,IF('様式A-3-2-2'!L21&gt;=0,'様式A-3-2-2'!L21*RANDBETWEEN(80,90)*0.01,'様式A-3-2-2'!L21*RANDBETWEEN(110,120)*0.01),'様式A-3-2-2'!L21-RANDBETWEEN(1,3)),0),0)&amp;"～"&amp;ROUND(IFERROR(IF(ABS('様式A-3-2-2'!L21)&gt;=10,IF('様式A-3-2-2'!L21&gt;=0,'様式A-3-2-2'!L21*RANDBETWEEN(110,120)*0.01,'様式A-3-2-2'!L21*RANDBETWEEN(80,90)*0.01),'様式A-3-2-2'!L21+RANDBETWEEN(1,3)),0),0)&amp;"】"))</f>
        <v>-</v>
      </c>
      <c r="M21" s="291" t="str">
        <f ca="1">IF('様式A-3-2-2'!M21="","",IF('様式A-3-2-2'!M21=0,"-","【"&amp;ROUND(IFERROR(IF(ABS('様式A-3-2-2'!M21)&gt;=10,IF('様式A-3-2-2'!M21&gt;=0,'様式A-3-2-2'!M21*RANDBETWEEN(80,90)*0.01,'様式A-3-2-2'!M21*RANDBETWEEN(110,120)*0.01),'様式A-3-2-2'!M21-RANDBETWEEN(1,3)),0),0)&amp;"～"&amp;ROUND(IFERROR(IF(ABS('様式A-3-2-2'!M21)&gt;=10,IF('様式A-3-2-2'!M21&gt;=0,'様式A-3-2-2'!M21*RANDBETWEEN(110,120)*0.01,'様式A-3-2-2'!M21*RANDBETWEEN(80,90)*0.01),'様式A-3-2-2'!M21+RANDBETWEEN(1,3)),0),0)&amp;"】"))</f>
        <v>-</v>
      </c>
      <c r="N21" s="291" t="str">
        <f ca="1">IF('様式A-3-2-2'!N21="","",IF('様式A-3-2-2'!N21=0,"-","【"&amp;ROUND(IFERROR(IF(ABS('様式A-3-2-2'!N21)&gt;=10,IF('様式A-3-2-2'!N21&gt;=0,'様式A-3-2-2'!N21*RANDBETWEEN(80,90)*0.01,'様式A-3-2-2'!N21*RANDBETWEEN(110,120)*0.01),'様式A-3-2-2'!N21-RANDBETWEEN(1,3)),0),0)&amp;"～"&amp;ROUND(IFERROR(IF(ABS('様式A-3-2-2'!N21)&gt;=10,IF('様式A-3-2-2'!N21&gt;=0,'様式A-3-2-2'!N21*RANDBETWEEN(110,120)*0.01,'様式A-3-2-2'!N21*RANDBETWEEN(80,90)*0.01),'様式A-3-2-2'!N21+RANDBETWEEN(1,3)),0),0)&amp;"】"))</f>
        <v>-</v>
      </c>
      <c r="O21" s="292" t="str">
        <f ca="1">IF('様式A-3-2-2'!O21="","",IF('様式A-3-2-2'!O21=0,"-","【"&amp;ROUND(IFERROR(IF(ABS('様式A-3-2-2'!O21)&gt;=10,IF('様式A-3-2-2'!O21&gt;=0,'様式A-3-2-2'!O21*RANDBETWEEN(80,90)*0.01,'様式A-3-2-2'!O21*RANDBETWEEN(110,120)*0.01),'様式A-3-2-2'!O21-RANDBETWEEN(1,3)),0),0)&amp;"～"&amp;ROUND(IFERROR(IF(ABS('様式A-3-2-2'!O21)&gt;=10,IF('様式A-3-2-2'!O21&gt;=0,'様式A-3-2-2'!O21*RANDBETWEEN(110,120)*0.01,'様式A-3-2-2'!O21*RANDBETWEEN(80,90)*0.01),'様式A-3-2-2'!O21+RANDBETWEEN(1,3)),0),0)&amp;"】"))</f>
        <v>-</v>
      </c>
      <c r="P21" s="423" t="e">
        <f ca="1">IF('様式A-3-2-2'!P21="","",IF('様式A-3-2-2'!P21=0,"-","【"&amp;ROUND(IFERROR(IF(ABS('様式A-3-2-2'!P21)&gt;=10,IF('様式A-3-2-2'!P21&gt;=0,'様式A-3-2-2'!P21*RANDBETWEEN(80,90)*0.01,'様式A-3-2-2'!P21*RANDBETWEEN(110,120)*0.01),'様式A-3-2-2'!P21-RANDBETWEEN(1,3)),0),0)&amp;"～"&amp;ROUND(IFERROR(IF(ABS('様式A-3-2-2'!P21)&gt;=10,IF('様式A-3-2-2'!P21&gt;=0,'様式A-3-2-2'!P21*RANDBETWEEN(110,120)*0.01,'様式A-3-2-2'!P21*RANDBETWEEN(80,90)*0.01),'様式A-3-2-2'!P21+RANDBETWEEN(1,3)),0),0)&amp;"】"))</f>
        <v>#DIV/0!</v>
      </c>
      <c r="Q21" s="73"/>
      <c r="R21" s="73"/>
      <c r="S21" s="72"/>
      <c r="V21" s="71"/>
    </row>
    <row r="22" spans="3:22" ht="19.899999999999999" customHeight="1">
      <c r="C22" s="100"/>
      <c r="D22" s="955" t="s">
        <v>154</v>
      </c>
      <c r="E22" s="959"/>
      <c r="F22" s="959"/>
      <c r="G22" s="959"/>
      <c r="H22" s="959"/>
      <c r="I22" s="960"/>
      <c r="J22" s="394"/>
      <c r="K22" s="291" t="e">
        <f ca="1">IF('様式A-3-2-2'!K22="","",IF('様式A-3-2-2'!K22=0,"-","【"&amp;ROUND(IFERROR(IF(ABS('様式A-3-2-2'!K22)&gt;=0.1,IF('様式A-3-2-2'!K22&gt;=0,'様式A-3-2-2'!K22*RANDBETWEEN(80,90),'様式A-3-2-2'!K22*RANDBETWEEN(110,120)),('様式A-3-2-2'!K22)*100-RANDBETWEEN(3,7)),0),0)&amp;"%～"&amp;ROUND(IFERROR(IF(ABS('様式A-3-2-2'!K22)&gt;=0.1,IF('様式A-3-2-2'!K22&gt;=0,'様式A-3-2-2'!K22*RANDBETWEEN(110,120),'様式A-3-2-2'!K22*RANDBETWEEN(80,90)),('様式A-3-2-2'!K22)*100+RANDBETWEEN(3,7)),0),0)&amp;"%】"))</f>
        <v>#DIV/0!</v>
      </c>
      <c r="L22" s="291" t="e">
        <f ca="1">IF('様式A-3-2-2'!L22="","",IF('様式A-3-2-2'!L22=0,"-","【"&amp;ROUND(IFERROR(IF(ABS('様式A-3-2-2'!L22)&gt;=0.1,IF('様式A-3-2-2'!L22&gt;=0,'様式A-3-2-2'!L22*RANDBETWEEN(80,90),'様式A-3-2-2'!L22*RANDBETWEEN(110,120)),('様式A-3-2-2'!L22)*100-RANDBETWEEN(3,7)),0),0)&amp;"%～"&amp;ROUND(IFERROR(IF(ABS('様式A-3-2-2'!L22)&gt;=0.1,IF('様式A-3-2-2'!L22&gt;=0,'様式A-3-2-2'!L22*RANDBETWEEN(110,120),'様式A-3-2-2'!L22*RANDBETWEEN(80,90)),('様式A-3-2-2'!L22)*100+RANDBETWEEN(3,7)),0),0)&amp;"%】"))</f>
        <v>#DIV/0!</v>
      </c>
      <c r="M22" s="292" t="e">
        <f ca="1">IF('様式A-3-2-2'!M22="","",IF('様式A-3-2-2'!M22=0,"-","【"&amp;ROUND(IFERROR(IF(ABS('様式A-3-2-2'!M22)&gt;=0.1,IF('様式A-3-2-2'!M22&gt;=0,'様式A-3-2-2'!M22*RANDBETWEEN(80,90),'様式A-3-2-2'!M22*RANDBETWEEN(110,120)),('様式A-3-2-2'!M22)*100-RANDBETWEEN(3,7)),0),0)&amp;"%～"&amp;ROUND(IFERROR(IF(ABS('様式A-3-2-2'!M22)&gt;=0.1,IF('様式A-3-2-2'!M22&gt;=0,'様式A-3-2-2'!M22*RANDBETWEEN(110,120),'様式A-3-2-2'!M22*RANDBETWEEN(80,90)),('様式A-3-2-2'!M22)*100+RANDBETWEEN(3,7)),0),0)&amp;"%】"))</f>
        <v>#DIV/0!</v>
      </c>
      <c r="N22" s="293" t="e">
        <f ca="1">IF('様式A-3-2-2'!N22="","",IF('様式A-3-2-2'!N22=0,"-","【"&amp;ROUND(IFERROR(IF(ABS('様式A-3-2-2'!N22)&gt;=0.1,IF('様式A-3-2-2'!N22&gt;=0,'様式A-3-2-2'!N22*RANDBETWEEN(80,90),'様式A-3-2-2'!N22*RANDBETWEEN(110,120)),('様式A-3-2-2'!N22)*100-RANDBETWEEN(3,7)),0),0)&amp;"%～"&amp;ROUND(IFERROR(IF(ABS('様式A-3-2-2'!N22)&gt;=0.1,IF('様式A-3-2-2'!N22&gt;=0,'様式A-3-2-2'!N22*RANDBETWEEN(110,120),'様式A-3-2-2'!N22*RANDBETWEEN(80,90)),('様式A-3-2-2'!N22)*100+RANDBETWEEN(3,7)),0),0)&amp;"%】"))</f>
        <v>#DIV/0!</v>
      </c>
      <c r="O22" s="293" t="e">
        <f ca="1">IF('様式A-3-2-2'!O22="","",IF('様式A-3-2-2'!O22=0,"-","【"&amp;ROUND(IFERROR(IF(ABS('様式A-3-2-2'!O22)&gt;=0.1,IF('様式A-3-2-2'!O22&gt;=0,'様式A-3-2-2'!O22*RANDBETWEEN(80,90),'様式A-3-2-2'!O22*RANDBETWEEN(110,120)),('様式A-3-2-2'!O22)*100-RANDBETWEEN(3,7)),0),0)&amp;"%～"&amp;ROUND(IFERROR(IF(ABS('様式A-3-2-2'!O22)&gt;=0.1,IF('様式A-3-2-2'!O22&gt;=0,'様式A-3-2-2'!O22*RANDBETWEEN(110,120),'様式A-3-2-2'!O22*RANDBETWEEN(80,90)),('様式A-3-2-2'!O22)*100+RANDBETWEEN(3,7)),0),0)&amp;"%】"))</f>
        <v>#DIV/0!</v>
      </c>
      <c r="P22" s="295" t="str">
        <f ca="1">IF('様式A-3-2-2'!P22="","",IF('様式A-3-2-2'!P22=0,"-","【"&amp;ROUND(IFERROR(IF(ABS('様式A-3-2-2'!P22)&gt;=0.1,IF('様式A-3-2-2'!P22&gt;=0,'様式A-3-2-2'!P22*RANDBETWEEN(80,90),'様式A-3-2-2'!P22*RANDBETWEEN(110,120)),('様式A-3-2-2'!P22)*100-RANDBETWEEN(3,7)),0),0)&amp;"%～"&amp;ROUND(IFERROR(IF(ABS('様式A-3-2-2'!P22)&gt;=0.1,IF('様式A-3-2-2'!P22&gt;=0,'様式A-3-2-2'!P22*RANDBETWEEN(110,120),'様式A-3-2-2'!P22*RANDBETWEEN(80,90)),('様式A-3-2-2'!P22)*100+RANDBETWEEN(3,7)),0),0)&amp;"%】"))</f>
        <v/>
      </c>
      <c r="Q22" s="73"/>
      <c r="R22" s="73"/>
      <c r="S22" s="72"/>
      <c r="V22" s="71"/>
    </row>
    <row r="23" spans="3:22" ht="19.899999999999999" customHeight="1">
      <c r="C23" s="100" t="s">
        <v>155</v>
      </c>
      <c r="D23" s="961" t="s">
        <v>156</v>
      </c>
      <c r="E23" s="961"/>
      <c r="F23" s="961"/>
      <c r="G23" s="961"/>
      <c r="H23" s="961"/>
      <c r="I23" s="962"/>
      <c r="J23" s="162" t="str">
        <f>IF('様式A-3-2-2'!J23="","",'様式A-3-2-2'!J23)</f>
        <v/>
      </c>
      <c r="K23" s="104" t="str">
        <f ca="1">IF('様式A-3-2-2'!K23="","",IF('様式A-3-2-2'!K23=0,"-","【"&amp;ROUND(IFERROR(IF(ABS('様式A-3-2-2'!K23)&gt;=10,IF('様式A-3-2-2'!K23&gt;=0,'様式A-3-2-2'!K23*RANDBETWEEN(80,90)*0.01,'様式A-3-2-2'!K23*RANDBETWEEN(110,120)*0.01),'様式A-3-2-2'!K23-RANDBETWEEN(1,3)),0),0)&amp;"～"&amp;ROUND(IFERROR(IF(ABS('様式A-3-2-2'!K23)&gt;=10,IF('様式A-3-2-2'!K23&gt;=0,'様式A-3-2-2'!K23*RANDBETWEEN(110,120)*0.01,'様式A-3-2-2'!K23*RANDBETWEEN(80,90)*0.01),'様式A-3-2-2'!K23+RANDBETWEEN(1,3)),0),0)&amp;"】"))</f>
        <v/>
      </c>
      <c r="L23" s="103" t="str">
        <f ca="1">IF('様式A-3-2-2'!L23="","",IF('様式A-3-2-2'!L23=0,"-","【"&amp;ROUND(IFERROR(IF(ABS('様式A-3-2-2'!L23)&gt;=10,IF('様式A-3-2-2'!L23&gt;=0,'様式A-3-2-2'!L23*RANDBETWEEN(80,90)*0.01,'様式A-3-2-2'!L23*RANDBETWEEN(110,120)*0.01),'様式A-3-2-2'!L23-RANDBETWEEN(1,3)),0),0)&amp;"～"&amp;ROUND(IFERROR(IF(ABS('様式A-3-2-2'!L23)&gt;=10,IF('様式A-3-2-2'!L23&gt;=0,'様式A-3-2-2'!L23*RANDBETWEEN(110,120)*0.01,'様式A-3-2-2'!L23*RANDBETWEEN(80,90)*0.01),'様式A-3-2-2'!L23+RANDBETWEEN(1,3)),0),0)&amp;"】"))</f>
        <v/>
      </c>
      <c r="M23" s="163" t="str">
        <f ca="1">IF('様式A-3-2-2'!M23="","",IF('様式A-3-2-2'!M23=0,"-","【"&amp;ROUND(IFERROR(IF(ABS('様式A-3-2-2'!M23)&gt;=10,IF('様式A-3-2-2'!M23&gt;=0,'様式A-3-2-2'!M23*RANDBETWEEN(80,90)*0.01,'様式A-3-2-2'!M23*RANDBETWEEN(110,120)*0.01),'様式A-3-2-2'!M23-RANDBETWEEN(1,3)),0),0)&amp;"～"&amp;ROUND(IFERROR(IF(ABS('様式A-3-2-2'!M23)&gt;=10,IF('様式A-3-2-2'!M23&gt;=0,'様式A-3-2-2'!M23*RANDBETWEEN(110,120)*0.01,'様式A-3-2-2'!M23*RANDBETWEEN(80,90)*0.01),'様式A-3-2-2'!M23+RANDBETWEEN(1,3)),0),0)&amp;"】"))</f>
        <v/>
      </c>
      <c r="N23" s="101" t="str">
        <f ca="1">IF('様式A-3-2-2'!N23="","",IF('様式A-3-2-2'!N23=0,"-","【"&amp;ROUND(IFERROR(IF(ABS('様式A-3-2-2'!N23)&gt;=10,IF('様式A-3-2-2'!N23&gt;=0,'様式A-3-2-2'!N23*RANDBETWEEN(80,90)*0.01,'様式A-3-2-2'!N23*RANDBETWEEN(110,120)*0.01),'様式A-3-2-2'!N23-RANDBETWEEN(1,3)),0),0)&amp;"～"&amp;ROUND(IFERROR(IF(ABS('様式A-3-2-2'!N23)&gt;=10,IF('様式A-3-2-2'!N23&gt;=0,'様式A-3-2-2'!N23*RANDBETWEEN(110,120)*0.01,'様式A-3-2-2'!N23*RANDBETWEEN(80,90)*0.01),'様式A-3-2-2'!N23+RANDBETWEEN(1,3)),0),0)&amp;"】"))</f>
        <v/>
      </c>
      <c r="O23" s="101" t="str">
        <f ca="1">IF('様式A-3-2-2'!O23="","",IF('様式A-3-2-2'!O23=0,"-","【"&amp;ROUND(IFERROR(IF(ABS('様式A-3-2-2'!O23)&gt;=10,IF('様式A-3-2-2'!O23&gt;=0,'様式A-3-2-2'!O23*RANDBETWEEN(80,90)*0.01,'様式A-3-2-2'!O23*RANDBETWEEN(110,120)*0.01),'様式A-3-2-2'!O23-RANDBETWEEN(1,3)),0),0)&amp;"～"&amp;ROUND(IFERROR(IF(ABS('様式A-3-2-2'!O23)&gt;=10,IF('様式A-3-2-2'!O23&gt;=0,'様式A-3-2-2'!O23*RANDBETWEEN(110,120)*0.01,'様式A-3-2-2'!O23*RANDBETWEEN(80,90)*0.01),'様式A-3-2-2'!O23+RANDBETWEEN(1,3)),0),0)&amp;"】"))</f>
        <v/>
      </c>
      <c r="P23" s="294" t="e">
        <f ca="1">IF('様式A-3-2-2'!P23="","",IF('様式A-3-2-2'!P23=0,"-","【"&amp;ROUND(IFERROR(IF(ABS('様式A-3-2-2'!P23)&gt;=10,IF('様式A-3-2-2'!P23&gt;=0,'様式A-3-2-2'!P23*RANDBETWEEN(80,90)*0.01,'様式A-3-2-2'!P23*RANDBETWEEN(110,120)*0.01),'様式A-3-2-2'!P23-RANDBETWEEN(1,3)),0),0)&amp;"～"&amp;ROUND(IFERROR(IF(ABS('様式A-3-2-2'!P23)&gt;=10,IF('様式A-3-2-2'!P23&gt;=0,'様式A-3-2-2'!P23*RANDBETWEEN(110,120)*0.01,'様式A-3-2-2'!P23*RANDBETWEEN(80,90)*0.01),'様式A-3-2-2'!P23+RANDBETWEEN(1,3)),0),0)&amp;"】"))</f>
        <v>#DIV/0!</v>
      </c>
      <c r="Q23" s="73"/>
      <c r="R23" s="73"/>
      <c r="S23" s="72"/>
      <c r="V23" s="71"/>
    </row>
    <row r="24" spans="3:22" ht="19.899999999999999" customHeight="1">
      <c r="C24" s="100" t="s">
        <v>157</v>
      </c>
      <c r="D24" s="961" t="s">
        <v>158</v>
      </c>
      <c r="E24" s="961"/>
      <c r="F24" s="961"/>
      <c r="G24" s="961"/>
      <c r="H24" s="961"/>
      <c r="I24" s="962"/>
      <c r="J24" s="162" t="str">
        <f>IF('様式A-3-2-2'!J24="","",'様式A-3-2-2'!J24)</f>
        <v/>
      </c>
      <c r="K24" s="104" t="str">
        <f ca="1">IF('様式A-3-2-2'!K24="","",IF('様式A-3-2-2'!K24=0,"-","【"&amp;ROUND(IFERROR(IF(ABS('様式A-3-2-2'!K24)&gt;=10,IF('様式A-3-2-2'!K24&gt;=0,'様式A-3-2-2'!K24*RANDBETWEEN(80,90)*0.01,'様式A-3-2-2'!K24*RANDBETWEEN(110,120)*0.01),'様式A-3-2-2'!K24-RANDBETWEEN(1,3)),0),0)&amp;"～"&amp;ROUND(IFERROR(IF(ABS('様式A-3-2-2'!K24)&gt;=10,IF('様式A-3-2-2'!K24&gt;=0,'様式A-3-2-2'!K24*RANDBETWEEN(110,120)*0.01,'様式A-3-2-2'!K24*RANDBETWEEN(80,90)*0.01),'様式A-3-2-2'!K24+RANDBETWEEN(1,3)),0),0)&amp;"】"))</f>
        <v/>
      </c>
      <c r="L24" s="103" t="str">
        <f ca="1">IF('様式A-3-2-2'!L24="","",IF('様式A-3-2-2'!L24=0,"-","【"&amp;ROUND(IFERROR(IF(ABS('様式A-3-2-2'!L24)&gt;=10,IF('様式A-3-2-2'!L24&gt;=0,'様式A-3-2-2'!L24*RANDBETWEEN(80,90)*0.01,'様式A-3-2-2'!L24*RANDBETWEEN(110,120)*0.01),'様式A-3-2-2'!L24-RANDBETWEEN(1,3)),0),0)&amp;"～"&amp;ROUND(IFERROR(IF(ABS('様式A-3-2-2'!L24)&gt;=10,IF('様式A-3-2-2'!L24&gt;=0,'様式A-3-2-2'!L24*RANDBETWEEN(110,120)*0.01,'様式A-3-2-2'!L24*RANDBETWEEN(80,90)*0.01),'様式A-3-2-2'!L24+RANDBETWEEN(1,3)),0),0)&amp;"】"))</f>
        <v/>
      </c>
      <c r="M24" s="163" t="str">
        <f ca="1">IF('様式A-3-2-2'!M24="","",IF('様式A-3-2-2'!M24=0,"-","【"&amp;ROUND(IFERROR(IF(ABS('様式A-3-2-2'!M24)&gt;=10,IF('様式A-3-2-2'!M24&gt;=0,'様式A-3-2-2'!M24*RANDBETWEEN(80,90)*0.01,'様式A-3-2-2'!M24*RANDBETWEEN(110,120)*0.01),'様式A-3-2-2'!M24-RANDBETWEEN(1,3)),0),0)&amp;"～"&amp;ROUND(IFERROR(IF(ABS('様式A-3-2-2'!M24)&gt;=10,IF('様式A-3-2-2'!M24&gt;=0,'様式A-3-2-2'!M24*RANDBETWEEN(110,120)*0.01,'様式A-3-2-2'!M24*RANDBETWEEN(80,90)*0.01),'様式A-3-2-2'!M24+RANDBETWEEN(1,3)),0),0)&amp;"】"))</f>
        <v/>
      </c>
      <c r="N24" s="101" t="str">
        <f ca="1">IF('様式A-3-2-2'!N24="","",IF('様式A-3-2-2'!N24=0,"-","【"&amp;ROUND(IFERROR(IF(ABS('様式A-3-2-2'!N24)&gt;=10,IF('様式A-3-2-2'!N24&gt;=0,'様式A-3-2-2'!N24*RANDBETWEEN(80,90)*0.01,'様式A-3-2-2'!N24*RANDBETWEEN(110,120)*0.01),'様式A-3-2-2'!N24-RANDBETWEEN(1,3)),0),0)&amp;"～"&amp;ROUND(IFERROR(IF(ABS('様式A-3-2-2'!N24)&gt;=10,IF('様式A-3-2-2'!N24&gt;=0,'様式A-3-2-2'!N24*RANDBETWEEN(110,120)*0.01,'様式A-3-2-2'!N24*RANDBETWEEN(80,90)*0.01),'様式A-3-2-2'!N24+RANDBETWEEN(1,3)),0),0)&amp;"】"))</f>
        <v/>
      </c>
      <c r="O24" s="101" t="str">
        <f ca="1">IF('様式A-3-2-2'!O24="","",IF('様式A-3-2-2'!O24=0,"-","【"&amp;ROUND(IFERROR(IF(ABS('様式A-3-2-2'!O24)&gt;=10,IF('様式A-3-2-2'!O24&gt;=0,'様式A-3-2-2'!O24*RANDBETWEEN(80,90)*0.01,'様式A-3-2-2'!O24*RANDBETWEEN(110,120)*0.01),'様式A-3-2-2'!O24-RANDBETWEEN(1,3)),0),0)&amp;"～"&amp;ROUND(IFERROR(IF(ABS('様式A-3-2-2'!O24)&gt;=10,IF('様式A-3-2-2'!O24&gt;=0,'様式A-3-2-2'!O24*RANDBETWEEN(110,120)*0.01,'様式A-3-2-2'!O24*RANDBETWEEN(80,90)*0.01),'様式A-3-2-2'!O24+RANDBETWEEN(1,3)),0),0)&amp;"】"))</f>
        <v/>
      </c>
      <c r="P24" s="294" t="e">
        <f ca="1">IF('様式A-3-2-2'!P24="","",IF('様式A-3-2-2'!P24=0,"-","【"&amp;ROUND(IFERROR(IF(ABS('様式A-3-2-2'!P24)&gt;=10,IF('様式A-3-2-2'!P24&gt;=0,'様式A-3-2-2'!P24*RANDBETWEEN(80,90)*0.01,'様式A-3-2-2'!P24*RANDBETWEEN(110,120)*0.01),'様式A-3-2-2'!P24-RANDBETWEEN(1,3)),0),0)&amp;"～"&amp;ROUND(IFERROR(IF(ABS('様式A-3-2-2'!P24)&gt;=10,IF('様式A-3-2-2'!P24&gt;=0,'様式A-3-2-2'!P24*RANDBETWEEN(110,120)*0.01,'様式A-3-2-2'!P24*RANDBETWEEN(80,90)*0.01),'様式A-3-2-2'!P24+RANDBETWEEN(1,3)),0),0)&amp;"】"))</f>
        <v>#DIV/0!</v>
      </c>
      <c r="Q24" s="73"/>
      <c r="R24" s="73"/>
      <c r="S24" s="72"/>
      <c r="V24" s="71"/>
    </row>
    <row r="25" spans="3:22" ht="19.899999999999999" customHeight="1">
      <c r="C25" s="100" t="s">
        <v>159</v>
      </c>
      <c r="D25" s="957" t="s">
        <v>160</v>
      </c>
      <c r="E25" s="957"/>
      <c r="F25" s="957"/>
      <c r="G25" s="957"/>
      <c r="H25" s="957"/>
      <c r="I25" s="958"/>
      <c r="J25" s="162" t="str">
        <f>IF('様式A-3-2-2'!J25="","",'様式A-3-2-2'!J25)</f>
        <v/>
      </c>
      <c r="K25" s="291" t="str">
        <f ca="1">IF('様式A-3-2-2'!K25="","",IF('様式A-3-2-2'!K25=0,"-","【"&amp;ROUND(IFERROR(IF(ABS('様式A-3-2-2'!K25)&gt;=10,IF('様式A-3-2-2'!K25&gt;=0,'様式A-3-2-2'!K25*RANDBETWEEN(80,90)*0.01,'様式A-3-2-2'!K25*RANDBETWEEN(110,120)*0.01),'様式A-3-2-2'!K25-RANDBETWEEN(1,3)),0),0)&amp;"～"&amp;ROUND(IFERROR(IF(ABS('様式A-3-2-2'!K25)&gt;=10,IF('様式A-3-2-2'!K25&gt;=0,'様式A-3-2-2'!K25*RANDBETWEEN(110,120)*0.01,'様式A-3-2-2'!K25*RANDBETWEEN(80,90)*0.01),'様式A-3-2-2'!K25+RANDBETWEEN(1,3)),0),0)&amp;"】"))</f>
        <v>-</v>
      </c>
      <c r="L25" s="291" t="str">
        <f ca="1">IF('様式A-3-2-2'!L25="","",IF('様式A-3-2-2'!L25=0,"-","【"&amp;ROUND(IFERROR(IF(ABS('様式A-3-2-2'!L25)&gt;=10,IF('様式A-3-2-2'!L25&gt;=0,'様式A-3-2-2'!L25*RANDBETWEEN(80,90)*0.01,'様式A-3-2-2'!L25*RANDBETWEEN(110,120)*0.01),'様式A-3-2-2'!L25-RANDBETWEEN(1,3)),0),0)&amp;"～"&amp;ROUND(IFERROR(IF(ABS('様式A-3-2-2'!L25)&gt;=10,IF('様式A-3-2-2'!L25&gt;=0,'様式A-3-2-2'!L25*RANDBETWEEN(110,120)*0.01,'様式A-3-2-2'!L25*RANDBETWEEN(80,90)*0.01),'様式A-3-2-2'!L25+RANDBETWEEN(1,3)),0),0)&amp;"】"))</f>
        <v>-</v>
      </c>
      <c r="M25" s="292" t="str">
        <f ca="1">IF('様式A-3-2-2'!M25="","",IF('様式A-3-2-2'!M25=0,"-","【"&amp;ROUND(IFERROR(IF(ABS('様式A-3-2-2'!M25)&gt;=10,IF('様式A-3-2-2'!M25&gt;=0,'様式A-3-2-2'!M25*RANDBETWEEN(80,90)*0.01,'様式A-3-2-2'!M25*RANDBETWEEN(110,120)*0.01),'様式A-3-2-2'!M25-RANDBETWEEN(1,3)),0),0)&amp;"～"&amp;ROUND(IFERROR(IF(ABS('様式A-3-2-2'!M25)&gt;=10,IF('様式A-3-2-2'!M25&gt;=0,'様式A-3-2-2'!M25*RANDBETWEEN(110,120)*0.01,'様式A-3-2-2'!M25*RANDBETWEEN(80,90)*0.01),'様式A-3-2-2'!M25+RANDBETWEEN(1,3)),0),0)&amp;"】"))</f>
        <v>-</v>
      </c>
      <c r="N25" s="293" t="str">
        <f ca="1">IF('様式A-3-2-2'!N25="","",IF('様式A-3-2-2'!N25=0,"-","【"&amp;ROUND(IFERROR(IF(ABS('様式A-3-2-2'!N25)&gt;=10,IF('様式A-3-2-2'!N25&gt;=0,'様式A-3-2-2'!N25*RANDBETWEEN(80,90)*0.01,'様式A-3-2-2'!N25*RANDBETWEEN(110,120)*0.01),'様式A-3-2-2'!N25-RANDBETWEEN(1,3)),0),0)&amp;"～"&amp;ROUND(IFERROR(IF(ABS('様式A-3-2-2'!N25)&gt;=10,IF('様式A-3-2-2'!N25&gt;=0,'様式A-3-2-2'!N25*RANDBETWEEN(110,120)*0.01,'様式A-3-2-2'!N25*RANDBETWEEN(80,90)*0.01),'様式A-3-2-2'!N25+RANDBETWEEN(1,3)),0),0)&amp;"】"))</f>
        <v>-</v>
      </c>
      <c r="O25" s="293" t="str">
        <f ca="1">IF('様式A-3-2-2'!O25="","",IF('様式A-3-2-2'!O25=0,"-","【"&amp;ROUND(IFERROR(IF(ABS('様式A-3-2-2'!O25)&gt;=10,IF('様式A-3-2-2'!O25&gt;=0,'様式A-3-2-2'!O25*RANDBETWEEN(80,90)*0.01,'様式A-3-2-2'!O25*RANDBETWEEN(110,120)*0.01),'様式A-3-2-2'!O25-RANDBETWEEN(1,3)),0),0)&amp;"～"&amp;ROUND(IFERROR(IF(ABS('様式A-3-2-2'!O25)&gt;=10,IF('様式A-3-2-2'!O25&gt;=0,'様式A-3-2-2'!O25*RANDBETWEEN(110,120)*0.01,'様式A-3-2-2'!O25*RANDBETWEEN(80,90)*0.01),'様式A-3-2-2'!O25+RANDBETWEEN(1,3)),0),0)&amp;"】"))</f>
        <v>-</v>
      </c>
      <c r="P25" s="294" t="e">
        <f ca="1">IF('様式A-3-2-2'!P25="","",IF('様式A-3-2-2'!P25=0,"-","【"&amp;ROUND(IFERROR(IF(ABS('様式A-3-2-2'!P25)&gt;=10,IF('様式A-3-2-2'!P25&gt;=0,'様式A-3-2-2'!P25*RANDBETWEEN(80,90)*0.01,'様式A-3-2-2'!P25*RANDBETWEEN(110,120)*0.01),'様式A-3-2-2'!P25-RANDBETWEEN(1,3)),0),0)&amp;"～"&amp;ROUND(IFERROR(IF(ABS('様式A-3-2-2'!P25)&gt;=10,IF('様式A-3-2-2'!P25&gt;=0,'様式A-3-2-2'!P25*RANDBETWEEN(110,120)*0.01,'様式A-3-2-2'!P25*RANDBETWEEN(80,90)*0.01),'様式A-3-2-2'!P25+RANDBETWEEN(1,3)),0),0)&amp;"】"))</f>
        <v>#DIV/0!</v>
      </c>
      <c r="Q25" s="73"/>
      <c r="R25" s="73"/>
      <c r="S25" s="72"/>
      <c r="V25" s="71"/>
    </row>
    <row r="26" spans="3:22" ht="19.899999999999999" customHeight="1">
      <c r="C26" s="100"/>
      <c r="D26" s="955" t="s">
        <v>161</v>
      </c>
      <c r="E26" s="959"/>
      <c r="F26" s="959"/>
      <c r="G26" s="959"/>
      <c r="H26" s="959"/>
      <c r="I26" s="960"/>
      <c r="J26" s="394"/>
      <c r="K26" s="291" t="e">
        <f ca="1">IF('様式A-3-2-2'!K26="","",IF('様式A-3-2-2'!K26=0,"-","【"&amp;ROUND(IFERROR(IF(ABS('様式A-3-2-2'!K26)&gt;=0.1,IF('様式A-3-2-2'!K26&gt;=0,'様式A-3-2-2'!K26*RANDBETWEEN(80,90),'様式A-3-2-2'!K26*RANDBETWEEN(110,120)),('様式A-3-2-2'!K26)*100-RANDBETWEEN(3,7)),0),0)&amp;"%～"&amp;ROUND(IFERROR(IF(ABS('様式A-3-2-2'!K26)&gt;=0.1,IF('様式A-3-2-2'!K26&gt;=0,'様式A-3-2-2'!K26*RANDBETWEEN(110,120),'様式A-3-2-2'!K26*RANDBETWEEN(80,90)),('様式A-3-2-2'!K26)*100+RANDBETWEEN(3,7)),0),0)&amp;"%】"))</f>
        <v>#DIV/0!</v>
      </c>
      <c r="L26" s="291" t="e">
        <f ca="1">IF('様式A-3-2-2'!L26="","",IF('様式A-3-2-2'!L26=0,"-","【"&amp;ROUND(IFERROR(IF(ABS('様式A-3-2-2'!L26)&gt;=0.1,IF('様式A-3-2-2'!L26&gt;=0,'様式A-3-2-2'!L26*RANDBETWEEN(80,90),'様式A-3-2-2'!L26*RANDBETWEEN(110,120)),('様式A-3-2-2'!L26)*100-RANDBETWEEN(3,7)),0),0)&amp;"%～"&amp;ROUND(IFERROR(IF(ABS('様式A-3-2-2'!L26)&gt;=0.1,IF('様式A-3-2-2'!L26&gt;=0,'様式A-3-2-2'!L26*RANDBETWEEN(110,120),'様式A-3-2-2'!L26*RANDBETWEEN(80,90)),('様式A-3-2-2'!L26)*100+RANDBETWEEN(3,7)),0),0)&amp;"%】"))</f>
        <v>#DIV/0!</v>
      </c>
      <c r="M26" s="292" t="e">
        <f ca="1">IF('様式A-3-2-2'!M26="","",IF('様式A-3-2-2'!M26=0,"-","【"&amp;ROUND(IFERROR(IF(ABS('様式A-3-2-2'!M26)&gt;=0.1,IF('様式A-3-2-2'!M26&gt;=0,'様式A-3-2-2'!M26*RANDBETWEEN(80,90),'様式A-3-2-2'!M26*RANDBETWEEN(110,120)),('様式A-3-2-2'!M26)*100-RANDBETWEEN(3,7)),0),0)&amp;"%～"&amp;ROUND(IFERROR(IF(ABS('様式A-3-2-2'!M26)&gt;=0.1,IF('様式A-3-2-2'!M26&gt;=0,'様式A-3-2-2'!M26*RANDBETWEEN(110,120),'様式A-3-2-2'!M26*RANDBETWEEN(80,90)),('様式A-3-2-2'!M26)*100+RANDBETWEEN(3,7)),0),0)&amp;"%】"))</f>
        <v>#DIV/0!</v>
      </c>
      <c r="N26" s="293" t="e">
        <f ca="1">IF('様式A-3-2-2'!N26="","",IF('様式A-3-2-2'!N26=0,"-","【"&amp;ROUND(IFERROR(IF(ABS('様式A-3-2-2'!N26)&gt;=0.1,IF('様式A-3-2-2'!N26&gt;=0,'様式A-3-2-2'!N26*RANDBETWEEN(80,90),'様式A-3-2-2'!N26*RANDBETWEEN(110,120)),('様式A-3-2-2'!N26)*100-RANDBETWEEN(3,7)),0),0)&amp;"%～"&amp;ROUND(IFERROR(IF(ABS('様式A-3-2-2'!N26)&gt;=0.1,IF('様式A-3-2-2'!N26&gt;=0,'様式A-3-2-2'!N26*RANDBETWEEN(110,120),'様式A-3-2-2'!N26*RANDBETWEEN(80,90)),('様式A-3-2-2'!N26)*100+RANDBETWEEN(3,7)),0),0)&amp;"%】"))</f>
        <v>#DIV/0!</v>
      </c>
      <c r="O26" s="293" t="e">
        <f ca="1">IF('様式A-3-2-2'!O26="","",IF('様式A-3-2-2'!O26=0,"-","【"&amp;ROUND(IFERROR(IF(ABS('様式A-3-2-2'!O26)&gt;=0.1,IF('様式A-3-2-2'!O26&gt;=0,'様式A-3-2-2'!O26*RANDBETWEEN(80,90),'様式A-3-2-2'!O26*RANDBETWEEN(110,120)),('様式A-3-2-2'!O26)*100-RANDBETWEEN(3,7)),0),0)&amp;"%～"&amp;ROUND(IFERROR(IF(ABS('様式A-3-2-2'!O26)&gt;=0.1,IF('様式A-3-2-2'!O26&gt;=0,'様式A-3-2-2'!O26*RANDBETWEEN(110,120),'様式A-3-2-2'!O26*RANDBETWEEN(80,90)),('様式A-3-2-2'!O26)*100+RANDBETWEEN(3,7)),0),0)&amp;"%】"))</f>
        <v>#DIV/0!</v>
      </c>
      <c r="P26" s="296" t="str">
        <f ca="1">IF('様式A-3-2-2'!P26="","",IF('様式A-3-2-2'!P26=0,"-","【"&amp;ROUND(IFERROR(IF(ABS('様式A-3-2-2'!P26)&gt;=0.1,IF('様式A-3-2-2'!P26&gt;=0,'様式A-3-2-2'!P26*RANDBETWEEN(80,90),'様式A-3-2-2'!P26*RANDBETWEEN(110,120)),('様式A-3-2-2'!P26)*100-RANDBETWEEN(3,7)),0),0)&amp;"%～"&amp;ROUND(IFERROR(IF(ABS('様式A-3-2-2'!P26)&gt;=0.1,IF('様式A-3-2-2'!P26&gt;=0,'様式A-3-2-2'!P26*RANDBETWEEN(110,120),'様式A-3-2-2'!P26*RANDBETWEEN(80,90)),('様式A-3-2-2'!P26)*100+RANDBETWEEN(3,7)),0),0)&amp;"%】"))</f>
        <v/>
      </c>
      <c r="Q26" s="73"/>
      <c r="R26" s="73"/>
      <c r="S26" s="72"/>
      <c r="V26" s="71"/>
    </row>
    <row r="27" spans="3:22" ht="19.899999999999999" customHeight="1">
      <c r="C27" s="100" t="s">
        <v>162</v>
      </c>
      <c r="D27" s="914" t="s">
        <v>163</v>
      </c>
      <c r="E27" s="914"/>
      <c r="F27" s="914"/>
      <c r="G27" s="914"/>
      <c r="H27" s="914"/>
      <c r="I27" s="914"/>
      <c r="J27" s="394"/>
      <c r="K27" s="161" t="str">
        <f ca="1">IF('様式A-3-2-2'!K27="","",IF('様式A-3-2-2'!K27=0,"-","【"&amp;ROUND(IFERROR(IF(ABS('様式A-3-2-2'!K27)&gt;=10,IF('様式A-3-2-2'!K27&gt;=0,'様式A-3-2-2'!K27*RANDBETWEEN(80,90)*0.01,'様式A-3-2-2'!K27*RANDBETWEEN(110,120)*0.01),'様式A-3-2-2'!K27-RANDBETWEEN(1,3)),0),0)&amp;"～"&amp;ROUND(IFERROR(IF(ABS('様式A-3-2-2'!K27)&gt;=10,IF('様式A-3-2-2'!K27&gt;=0,'様式A-3-2-2'!K27*RANDBETWEEN(110,120)*0.01,'様式A-3-2-2'!K27*RANDBETWEEN(80,90)*0.01),'様式A-3-2-2'!K27+RANDBETWEEN(1,3)),0),0)&amp;"】"))</f>
        <v/>
      </c>
      <c r="L27" s="160" t="str">
        <f ca="1">IF('様式A-3-2-2'!L27="","",IF('様式A-3-2-2'!L27=0,"-","【"&amp;ROUND(IFERROR(IF(ABS('様式A-3-2-2'!L27)&gt;=10,IF('様式A-3-2-2'!L27&gt;=0,'様式A-3-2-2'!L27*RANDBETWEEN(80,90)*0.01,'様式A-3-2-2'!L27*RANDBETWEEN(110,120)*0.01),'様式A-3-2-2'!L27-RANDBETWEEN(1,3)),0),0)&amp;"～"&amp;ROUND(IFERROR(IF(ABS('様式A-3-2-2'!L27)&gt;=10,IF('様式A-3-2-2'!L27&gt;=0,'様式A-3-2-2'!L27*RANDBETWEEN(110,120)*0.01,'様式A-3-2-2'!L27*RANDBETWEEN(80,90)*0.01),'様式A-3-2-2'!L27+RANDBETWEEN(1,3)),0),0)&amp;"】"))</f>
        <v/>
      </c>
      <c r="M27" s="159" t="str">
        <f ca="1">IF('様式A-3-2-2'!M27="","",IF('様式A-3-2-2'!M27=0,"-","【"&amp;ROUND(IFERROR(IF(ABS('様式A-3-2-2'!M27)&gt;=10,IF('様式A-3-2-2'!M27&gt;=0,'様式A-3-2-2'!M27*RANDBETWEEN(80,90)*0.01,'様式A-3-2-2'!M27*RANDBETWEEN(110,120)*0.01),'様式A-3-2-2'!M27-RANDBETWEEN(1,3)),0),0)&amp;"～"&amp;ROUND(IFERROR(IF(ABS('様式A-3-2-2'!M27)&gt;=10,IF('様式A-3-2-2'!M27&gt;=0,'様式A-3-2-2'!M27*RANDBETWEEN(110,120)*0.01,'様式A-3-2-2'!M27*RANDBETWEEN(80,90)*0.01),'様式A-3-2-2'!M27+RANDBETWEEN(1,3)),0),0)&amp;"】"))</f>
        <v/>
      </c>
      <c r="N27" s="158" t="str">
        <f ca="1">IF('様式A-3-2-2'!N27="","",IF('様式A-3-2-2'!N27=0,"-","【"&amp;ROUND(IFERROR(IF(ABS('様式A-3-2-2'!N27)&gt;=10,IF('様式A-3-2-2'!N27&gt;=0,'様式A-3-2-2'!N27*RANDBETWEEN(80,90)*0.01,'様式A-3-2-2'!N27*RANDBETWEEN(110,120)*0.01),'様式A-3-2-2'!N27-RANDBETWEEN(1,3)),0),0)&amp;"～"&amp;ROUND(IFERROR(IF(ABS('様式A-3-2-2'!N27)&gt;=10,IF('様式A-3-2-2'!N27&gt;=0,'様式A-3-2-2'!N27*RANDBETWEEN(110,120)*0.01,'様式A-3-2-2'!N27*RANDBETWEEN(80,90)*0.01),'様式A-3-2-2'!N27+RANDBETWEEN(1,3)),0),0)&amp;"】"))</f>
        <v/>
      </c>
      <c r="O27" s="158" t="str">
        <f ca="1">IF('様式A-3-2-2'!O27="","",IF('様式A-3-2-2'!O27=0,"-","【"&amp;ROUND(IFERROR(IF(ABS('様式A-3-2-2'!O27)&gt;=10,IF('様式A-3-2-2'!O27&gt;=0,'様式A-3-2-2'!O27*RANDBETWEEN(80,90)*0.01,'様式A-3-2-2'!O27*RANDBETWEEN(110,120)*0.01),'様式A-3-2-2'!O27-RANDBETWEEN(1,3)),0),0)&amp;"～"&amp;ROUND(IFERROR(IF(ABS('様式A-3-2-2'!O27)&gt;=10,IF('様式A-3-2-2'!O27&gt;=0,'様式A-3-2-2'!O27*RANDBETWEEN(110,120)*0.01,'様式A-3-2-2'!O27*RANDBETWEEN(80,90)*0.01),'様式A-3-2-2'!O27+RANDBETWEEN(1,3)),0),0)&amp;"】"))</f>
        <v/>
      </c>
      <c r="P27" s="295" t="str">
        <f ca="1">IF('様式A-3-2-2'!P27="","",IF('様式A-3-2-2'!P27=0,"-","【"&amp;ROUND(IFERROR(IF(ABS('様式A-3-2-2'!P27)&gt;=10,IF('様式A-3-2-2'!P27&gt;=0,'様式A-3-2-2'!P27*RANDBETWEEN(80,90)*0.01,'様式A-3-2-2'!P27*RANDBETWEEN(110,120)*0.01),'様式A-3-2-2'!P27-RANDBETWEEN(1,3)),0),0)&amp;"～"&amp;ROUND(IFERROR(IF(ABS('様式A-3-2-2'!P27)&gt;=10,IF('様式A-3-2-2'!P27&gt;=0,'様式A-3-2-2'!P27*RANDBETWEEN(110,120)*0.01,'様式A-3-2-2'!P27*RANDBETWEEN(80,90)*0.01),'様式A-3-2-2'!P27+RANDBETWEEN(1,3)),0),0)&amp;"】"))</f>
        <v/>
      </c>
      <c r="Q27" s="73"/>
      <c r="R27" s="73"/>
      <c r="S27" s="72"/>
      <c r="V27" s="71"/>
    </row>
    <row r="28" spans="3:22" ht="19.899999999999999" customHeight="1">
      <c r="C28" s="100" t="s">
        <v>164</v>
      </c>
      <c r="D28" s="914" t="s">
        <v>165</v>
      </c>
      <c r="E28" s="914"/>
      <c r="F28" s="914"/>
      <c r="G28" s="914"/>
      <c r="H28" s="914"/>
      <c r="I28" s="914"/>
      <c r="J28" s="394"/>
      <c r="K28" s="161" t="str">
        <f ca="1">IF('様式A-3-2-2'!K28="","",IF('様式A-3-2-2'!K28=0,"-","【"&amp;ROUND(IFERROR(IF(ABS('様式A-3-2-2'!K28)&gt;=10,IF('様式A-3-2-2'!K28&gt;=0,'様式A-3-2-2'!K28*RANDBETWEEN(80,90)*0.01,'様式A-3-2-2'!K28*RANDBETWEEN(110,120)*0.01),'様式A-3-2-2'!K28-RANDBETWEEN(1,3)),0),0)&amp;"～"&amp;ROUND(IFERROR(IF(ABS('様式A-3-2-2'!K28)&gt;=10,IF('様式A-3-2-2'!K28&gt;=0,'様式A-3-2-2'!K28*RANDBETWEEN(110,120)*0.01,'様式A-3-2-2'!K28*RANDBETWEEN(80,90)*0.01),'様式A-3-2-2'!K28+RANDBETWEEN(1,3)),0),0)&amp;"】"))</f>
        <v/>
      </c>
      <c r="L28" s="160" t="str">
        <f ca="1">IF('様式A-3-2-2'!L28="","",IF('様式A-3-2-2'!L28=0,"-","【"&amp;ROUND(IFERROR(IF(ABS('様式A-3-2-2'!L28)&gt;=10,IF('様式A-3-2-2'!L28&gt;=0,'様式A-3-2-2'!L28*RANDBETWEEN(80,90)*0.01,'様式A-3-2-2'!L28*RANDBETWEEN(110,120)*0.01),'様式A-3-2-2'!L28-RANDBETWEEN(1,3)),0),0)&amp;"～"&amp;ROUND(IFERROR(IF(ABS('様式A-3-2-2'!L28)&gt;=10,IF('様式A-3-2-2'!L28&gt;=0,'様式A-3-2-2'!L28*RANDBETWEEN(110,120)*0.01,'様式A-3-2-2'!L28*RANDBETWEEN(80,90)*0.01),'様式A-3-2-2'!L28+RANDBETWEEN(1,3)),0),0)&amp;"】"))</f>
        <v/>
      </c>
      <c r="M28" s="159" t="str">
        <f ca="1">IF('様式A-3-2-2'!M28="","",IF('様式A-3-2-2'!M28=0,"-","【"&amp;ROUND(IFERROR(IF(ABS('様式A-3-2-2'!M28)&gt;=10,IF('様式A-3-2-2'!M28&gt;=0,'様式A-3-2-2'!M28*RANDBETWEEN(80,90)*0.01,'様式A-3-2-2'!M28*RANDBETWEEN(110,120)*0.01),'様式A-3-2-2'!M28-RANDBETWEEN(1,3)),0),0)&amp;"～"&amp;ROUND(IFERROR(IF(ABS('様式A-3-2-2'!M28)&gt;=10,IF('様式A-3-2-2'!M28&gt;=0,'様式A-3-2-2'!M28*RANDBETWEEN(110,120)*0.01,'様式A-3-2-2'!M28*RANDBETWEEN(80,90)*0.01),'様式A-3-2-2'!M28+RANDBETWEEN(1,3)),0),0)&amp;"】"))</f>
        <v/>
      </c>
      <c r="N28" s="158" t="str">
        <f ca="1">IF('様式A-3-2-2'!N28="","",IF('様式A-3-2-2'!N28=0,"-","【"&amp;ROUND(IFERROR(IF(ABS('様式A-3-2-2'!N28)&gt;=10,IF('様式A-3-2-2'!N28&gt;=0,'様式A-3-2-2'!N28*RANDBETWEEN(80,90)*0.01,'様式A-3-2-2'!N28*RANDBETWEEN(110,120)*0.01),'様式A-3-2-2'!N28-RANDBETWEEN(1,3)),0),0)&amp;"～"&amp;ROUND(IFERROR(IF(ABS('様式A-3-2-2'!N28)&gt;=10,IF('様式A-3-2-2'!N28&gt;=0,'様式A-3-2-2'!N28*RANDBETWEEN(110,120)*0.01,'様式A-3-2-2'!N28*RANDBETWEEN(80,90)*0.01),'様式A-3-2-2'!N28+RANDBETWEEN(1,3)),0),0)&amp;"】"))</f>
        <v/>
      </c>
      <c r="O28" s="158" t="str">
        <f ca="1">IF('様式A-3-2-2'!O28="","",IF('様式A-3-2-2'!O28=0,"-","【"&amp;ROUND(IFERROR(IF(ABS('様式A-3-2-2'!O28)&gt;=10,IF('様式A-3-2-2'!O28&gt;=0,'様式A-3-2-2'!O28*RANDBETWEEN(80,90)*0.01,'様式A-3-2-2'!O28*RANDBETWEEN(110,120)*0.01),'様式A-3-2-2'!O28-RANDBETWEEN(1,3)),0),0)&amp;"～"&amp;ROUND(IFERROR(IF(ABS('様式A-3-2-2'!O28)&gt;=10,IF('様式A-3-2-2'!O28&gt;=0,'様式A-3-2-2'!O28*RANDBETWEEN(110,120)*0.01,'様式A-3-2-2'!O28*RANDBETWEEN(80,90)*0.01),'様式A-3-2-2'!O28+RANDBETWEEN(1,3)),0),0)&amp;"】"))</f>
        <v/>
      </c>
      <c r="P28" s="295" t="str">
        <f ca="1">IF('様式A-3-2-2'!P28="","",IF('様式A-3-2-2'!P28=0,"-","【"&amp;ROUND(IFERROR(IF(ABS('様式A-3-2-2'!P28)&gt;=10,IF('様式A-3-2-2'!P28&gt;=0,'様式A-3-2-2'!P28*RANDBETWEEN(80,90)*0.01,'様式A-3-2-2'!P28*RANDBETWEEN(110,120)*0.01),'様式A-3-2-2'!P28-RANDBETWEEN(1,3)),0),0)&amp;"～"&amp;ROUND(IFERROR(IF(ABS('様式A-3-2-2'!P28)&gt;=10,IF('様式A-3-2-2'!P28&gt;=0,'様式A-3-2-2'!P28*RANDBETWEEN(110,120)*0.01,'様式A-3-2-2'!P28*RANDBETWEEN(80,90)*0.01),'様式A-3-2-2'!P28+RANDBETWEEN(1,3)),0),0)&amp;"】"))</f>
        <v/>
      </c>
      <c r="Q28" s="73"/>
      <c r="R28" s="73"/>
      <c r="S28" s="72"/>
      <c r="V28" s="71"/>
    </row>
    <row r="29" spans="3:22" ht="19.899999999999999" customHeight="1">
      <c r="C29" s="100" t="s">
        <v>166</v>
      </c>
      <c r="D29" s="914" t="s">
        <v>167</v>
      </c>
      <c r="E29" s="914"/>
      <c r="F29" s="914"/>
      <c r="G29" s="914"/>
      <c r="H29" s="914"/>
      <c r="I29" s="914"/>
      <c r="J29" s="394"/>
      <c r="K29" s="161" t="str">
        <f ca="1">IF('様式A-3-2-2'!K29="","",IF('様式A-3-2-2'!K29=0,"-","【"&amp;ROUND(IFERROR(IF(ABS('様式A-3-2-2'!K29)&gt;=10,IF('様式A-3-2-2'!K29&gt;=0,'様式A-3-2-2'!K29*RANDBETWEEN(80,90)*0.01,'様式A-3-2-2'!K29*RANDBETWEEN(110,120)*0.01),'様式A-3-2-2'!K29-RANDBETWEEN(1,3)),0),0)&amp;"～"&amp;ROUND(IFERROR(IF(ABS('様式A-3-2-2'!K29)&gt;=10,IF('様式A-3-2-2'!K29&gt;=0,'様式A-3-2-2'!K29*RANDBETWEEN(110,120)*0.01,'様式A-3-2-2'!K29*RANDBETWEEN(80,90)*0.01),'様式A-3-2-2'!K29+RANDBETWEEN(1,3)),0),0)&amp;"】"))</f>
        <v/>
      </c>
      <c r="L29" s="160" t="str">
        <f ca="1">IF('様式A-3-2-2'!L29="","",IF('様式A-3-2-2'!L29=0,"-","【"&amp;ROUND(IFERROR(IF(ABS('様式A-3-2-2'!L29)&gt;=10,IF('様式A-3-2-2'!L29&gt;=0,'様式A-3-2-2'!L29*RANDBETWEEN(80,90)*0.01,'様式A-3-2-2'!L29*RANDBETWEEN(110,120)*0.01),'様式A-3-2-2'!L29-RANDBETWEEN(1,3)),0),0)&amp;"～"&amp;ROUND(IFERROR(IF(ABS('様式A-3-2-2'!L29)&gt;=10,IF('様式A-3-2-2'!L29&gt;=0,'様式A-3-2-2'!L29*RANDBETWEEN(110,120)*0.01,'様式A-3-2-2'!L29*RANDBETWEEN(80,90)*0.01),'様式A-3-2-2'!L29+RANDBETWEEN(1,3)),0),0)&amp;"】"))</f>
        <v/>
      </c>
      <c r="M29" s="159" t="str">
        <f ca="1">IF('様式A-3-2-2'!M29="","",IF('様式A-3-2-2'!M29=0,"-","【"&amp;ROUND(IFERROR(IF(ABS('様式A-3-2-2'!M29)&gt;=10,IF('様式A-3-2-2'!M29&gt;=0,'様式A-3-2-2'!M29*RANDBETWEEN(80,90)*0.01,'様式A-3-2-2'!M29*RANDBETWEEN(110,120)*0.01),'様式A-3-2-2'!M29-RANDBETWEEN(1,3)),0),0)&amp;"～"&amp;ROUND(IFERROR(IF(ABS('様式A-3-2-2'!M29)&gt;=10,IF('様式A-3-2-2'!M29&gt;=0,'様式A-3-2-2'!M29*RANDBETWEEN(110,120)*0.01,'様式A-3-2-2'!M29*RANDBETWEEN(80,90)*0.01),'様式A-3-2-2'!M29+RANDBETWEEN(1,3)),0),0)&amp;"】"))</f>
        <v/>
      </c>
      <c r="N29" s="158" t="str">
        <f ca="1">IF('様式A-3-2-2'!N29="","",IF('様式A-3-2-2'!N29=0,"-","【"&amp;ROUND(IFERROR(IF(ABS('様式A-3-2-2'!N29)&gt;=10,IF('様式A-3-2-2'!N29&gt;=0,'様式A-3-2-2'!N29*RANDBETWEEN(80,90)*0.01,'様式A-3-2-2'!N29*RANDBETWEEN(110,120)*0.01),'様式A-3-2-2'!N29-RANDBETWEEN(1,3)),0),0)&amp;"～"&amp;ROUND(IFERROR(IF(ABS('様式A-3-2-2'!N29)&gt;=10,IF('様式A-3-2-2'!N29&gt;=0,'様式A-3-2-2'!N29*RANDBETWEEN(110,120)*0.01,'様式A-3-2-2'!N29*RANDBETWEEN(80,90)*0.01),'様式A-3-2-2'!N29+RANDBETWEEN(1,3)),0),0)&amp;"】"))</f>
        <v/>
      </c>
      <c r="O29" s="158" t="str">
        <f ca="1">IF('様式A-3-2-2'!O29="","",IF('様式A-3-2-2'!O29=0,"-","【"&amp;ROUND(IFERROR(IF(ABS('様式A-3-2-2'!O29)&gt;=10,IF('様式A-3-2-2'!O29&gt;=0,'様式A-3-2-2'!O29*RANDBETWEEN(80,90)*0.01,'様式A-3-2-2'!O29*RANDBETWEEN(110,120)*0.01),'様式A-3-2-2'!O29-RANDBETWEEN(1,3)),0),0)&amp;"～"&amp;ROUND(IFERROR(IF(ABS('様式A-3-2-2'!O29)&gt;=10,IF('様式A-3-2-2'!O29&gt;=0,'様式A-3-2-2'!O29*RANDBETWEEN(110,120)*0.01,'様式A-3-2-2'!O29*RANDBETWEEN(80,90)*0.01),'様式A-3-2-2'!O29+RANDBETWEEN(1,3)),0),0)&amp;"】"))</f>
        <v/>
      </c>
      <c r="P29" s="295" t="str">
        <f ca="1">IF('様式A-3-2-2'!P29="","",IF('様式A-3-2-2'!P29=0,"-","【"&amp;ROUND(IFERROR(IF(ABS('様式A-3-2-2'!P29)&gt;=10,IF('様式A-3-2-2'!P29&gt;=0,'様式A-3-2-2'!P29*RANDBETWEEN(80,90)*0.01,'様式A-3-2-2'!P29*RANDBETWEEN(110,120)*0.01),'様式A-3-2-2'!P29-RANDBETWEEN(1,3)),0),0)&amp;"～"&amp;ROUND(IFERROR(IF(ABS('様式A-3-2-2'!P29)&gt;=10,IF('様式A-3-2-2'!P29&gt;=0,'様式A-3-2-2'!P29*RANDBETWEEN(110,120)*0.01,'様式A-3-2-2'!P29*RANDBETWEEN(80,90)*0.01),'様式A-3-2-2'!P29+RANDBETWEEN(1,3)),0),0)&amp;"】"))</f>
        <v/>
      </c>
      <c r="Q29" s="73"/>
      <c r="R29" s="73"/>
      <c r="S29" s="72"/>
      <c r="V29" s="71"/>
    </row>
    <row r="30" spans="3:22" ht="19.899999999999999" customHeight="1">
      <c r="C30" s="100" t="s">
        <v>168</v>
      </c>
      <c r="D30" s="915" t="s">
        <v>169</v>
      </c>
      <c r="E30" s="915"/>
      <c r="F30" s="915"/>
      <c r="G30" s="915"/>
      <c r="H30" s="915"/>
      <c r="I30" s="915"/>
      <c r="J30" s="394"/>
      <c r="K30" s="161" t="str">
        <f ca="1">IF('様式A-3-2-2'!K30="","",IF('様式A-3-2-2'!K30=0,"-","【"&amp;ROUND(IFERROR(IF(ABS('様式A-3-2-2'!K30)&gt;=10,IF('様式A-3-2-2'!K30&gt;=0,'様式A-3-2-2'!K30*RANDBETWEEN(80,90)*0.01,'様式A-3-2-2'!K30*RANDBETWEEN(110,120)*0.01),'様式A-3-2-2'!K30-RANDBETWEEN(1,3)),0),0)&amp;"～"&amp;ROUND(IFERROR(IF(ABS('様式A-3-2-2'!K30)&gt;=10,IF('様式A-3-2-2'!K30&gt;=0,'様式A-3-2-2'!K30*RANDBETWEEN(110,120)*0.01,'様式A-3-2-2'!K30*RANDBETWEEN(80,90)*0.01),'様式A-3-2-2'!K30+RANDBETWEEN(1,3)),0),0)&amp;"】"))</f>
        <v/>
      </c>
      <c r="L30" s="160" t="str">
        <f ca="1">IF('様式A-3-2-2'!L30="","",IF('様式A-3-2-2'!L30=0,"-","【"&amp;ROUND(IFERROR(IF(ABS('様式A-3-2-2'!L30)&gt;=10,IF('様式A-3-2-2'!L30&gt;=0,'様式A-3-2-2'!L30*RANDBETWEEN(80,90)*0.01,'様式A-3-2-2'!L30*RANDBETWEEN(110,120)*0.01),'様式A-3-2-2'!L30-RANDBETWEEN(1,3)),0),0)&amp;"～"&amp;ROUND(IFERROR(IF(ABS('様式A-3-2-2'!L30)&gt;=10,IF('様式A-3-2-2'!L30&gt;=0,'様式A-3-2-2'!L30*RANDBETWEEN(110,120)*0.01,'様式A-3-2-2'!L30*RANDBETWEEN(80,90)*0.01),'様式A-3-2-2'!L30+RANDBETWEEN(1,3)),0),0)&amp;"】"))</f>
        <v/>
      </c>
      <c r="M30" s="159" t="str">
        <f ca="1">IF('様式A-3-2-2'!M30="","",IF('様式A-3-2-2'!M30=0,"-","【"&amp;ROUND(IFERROR(IF(ABS('様式A-3-2-2'!M30)&gt;=10,IF('様式A-3-2-2'!M30&gt;=0,'様式A-3-2-2'!M30*RANDBETWEEN(80,90)*0.01,'様式A-3-2-2'!M30*RANDBETWEEN(110,120)*0.01),'様式A-3-2-2'!M30-RANDBETWEEN(1,3)),0),0)&amp;"～"&amp;ROUND(IFERROR(IF(ABS('様式A-3-2-2'!M30)&gt;=10,IF('様式A-3-2-2'!M30&gt;=0,'様式A-3-2-2'!M30*RANDBETWEEN(110,120)*0.01,'様式A-3-2-2'!M30*RANDBETWEEN(80,90)*0.01),'様式A-3-2-2'!M30+RANDBETWEEN(1,3)),0),0)&amp;"】"))</f>
        <v/>
      </c>
      <c r="N30" s="158" t="str">
        <f ca="1">IF('様式A-3-2-2'!N30="","",IF('様式A-3-2-2'!N30=0,"-","【"&amp;ROUND(IFERROR(IF(ABS('様式A-3-2-2'!N30)&gt;=10,IF('様式A-3-2-2'!N30&gt;=0,'様式A-3-2-2'!N30*RANDBETWEEN(80,90)*0.01,'様式A-3-2-2'!N30*RANDBETWEEN(110,120)*0.01),'様式A-3-2-2'!N30-RANDBETWEEN(1,3)),0),0)&amp;"～"&amp;ROUND(IFERROR(IF(ABS('様式A-3-2-2'!N30)&gt;=10,IF('様式A-3-2-2'!N30&gt;=0,'様式A-3-2-2'!N30*RANDBETWEEN(110,120)*0.01,'様式A-3-2-2'!N30*RANDBETWEEN(80,90)*0.01),'様式A-3-2-2'!N30+RANDBETWEEN(1,3)),0),0)&amp;"】"))</f>
        <v/>
      </c>
      <c r="O30" s="158" t="str">
        <f ca="1">IF('様式A-3-2-2'!O30="","",IF('様式A-3-2-2'!O30=0,"-","【"&amp;ROUND(IFERROR(IF(ABS('様式A-3-2-2'!O30)&gt;=10,IF('様式A-3-2-2'!O30&gt;=0,'様式A-3-2-2'!O30*RANDBETWEEN(80,90)*0.01,'様式A-3-2-2'!O30*RANDBETWEEN(110,120)*0.01),'様式A-3-2-2'!O30-RANDBETWEEN(1,3)),0),0)&amp;"～"&amp;ROUND(IFERROR(IF(ABS('様式A-3-2-2'!O30)&gt;=10,IF('様式A-3-2-2'!O30&gt;=0,'様式A-3-2-2'!O30*RANDBETWEEN(110,120)*0.01,'様式A-3-2-2'!O30*RANDBETWEEN(80,90)*0.01),'様式A-3-2-2'!O30+RANDBETWEEN(1,3)),0),0)&amp;"】"))</f>
        <v/>
      </c>
      <c r="P30" s="295" t="str">
        <f ca="1">IF('様式A-3-2-2'!P30="","",IF('様式A-3-2-2'!P30=0,"-","【"&amp;ROUND(IFERROR(IF(ABS('様式A-3-2-2'!P30)&gt;=10,IF('様式A-3-2-2'!P30&gt;=0,'様式A-3-2-2'!P30*RANDBETWEEN(80,90)*0.01,'様式A-3-2-2'!P30*RANDBETWEEN(110,120)*0.01),'様式A-3-2-2'!P30-RANDBETWEEN(1,3)),0),0)&amp;"～"&amp;ROUND(IFERROR(IF(ABS('様式A-3-2-2'!P30)&gt;=10,IF('様式A-3-2-2'!P30&gt;=0,'様式A-3-2-2'!P30*RANDBETWEEN(110,120)*0.01,'様式A-3-2-2'!P30*RANDBETWEEN(80,90)*0.01),'様式A-3-2-2'!P30+RANDBETWEEN(1,3)),0),0)&amp;"】"))</f>
        <v/>
      </c>
      <c r="Q30" s="73"/>
      <c r="R30" s="73"/>
      <c r="S30" s="72"/>
      <c r="V30" s="71"/>
    </row>
    <row r="31" spans="3:22" ht="19.899999999999999" customHeight="1">
      <c r="C31" s="916" t="s">
        <v>170</v>
      </c>
      <c r="D31" s="917"/>
      <c r="E31" s="917"/>
      <c r="F31" s="917"/>
      <c r="G31" s="917"/>
      <c r="H31" s="917"/>
      <c r="I31" s="918"/>
      <c r="J31" s="394"/>
      <c r="K31" s="297" t="e">
        <f ca="1">IF('様式A-3-2-2'!K31="","",IF('様式A-3-2-2'!K31=0,"-","【"&amp;ROUND(IFERROR(IF(ABS('様式A-3-2-2'!K31)&gt;=10,IF('様式A-3-2-2'!K31&gt;=0,'様式A-3-2-2'!K31*RANDBETWEEN(80,90)*0.01,'様式A-3-2-2'!K31*RANDBETWEEN(110,120)*0.01),'様式A-3-2-2'!K31-RANDBETWEEN(1,3)),0),0)&amp;"～"&amp;ROUND(IFERROR(IF(ABS('様式A-3-2-2'!K31)&gt;=10,IF('様式A-3-2-2'!K31&gt;=0,'様式A-3-2-2'!K31*RANDBETWEEN(110,120)*0.01,'様式A-3-2-2'!K31*RANDBETWEEN(80,90)*0.01),'様式A-3-2-2'!K31+RANDBETWEEN(1,3)),0),0)&amp;"】"))</f>
        <v>#DIV/0!</v>
      </c>
      <c r="L31" s="297" t="e">
        <f ca="1">IF('様式A-3-2-2'!L31="","",IF('様式A-3-2-2'!L31=0,"-","【"&amp;ROUND(IFERROR(IF(ABS('様式A-3-2-2'!L31)&gt;=10,IF('様式A-3-2-2'!L31&gt;=0,'様式A-3-2-2'!L31*RANDBETWEEN(80,90)*0.01,'様式A-3-2-2'!L31*RANDBETWEEN(110,120)*0.01),'様式A-3-2-2'!L31-RANDBETWEEN(1,3)),0),0)&amp;"～"&amp;ROUND(IFERROR(IF(ABS('様式A-3-2-2'!L31)&gt;=10,IF('様式A-3-2-2'!L31&gt;=0,'様式A-3-2-2'!L31*RANDBETWEEN(110,120)*0.01,'様式A-3-2-2'!L31*RANDBETWEEN(80,90)*0.01),'様式A-3-2-2'!L31+RANDBETWEEN(1,3)),0),0)&amp;"】"))</f>
        <v>#DIV/0!</v>
      </c>
      <c r="M31" s="297" t="e">
        <f ca="1">IF('様式A-3-2-2'!M31="","",IF('様式A-3-2-2'!M31=0,"-","【"&amp;ROUND(IFERROR(IF(ABS('様式A-3-2-2'!M31)&gt;=10,IF('様式A-3-2-2'!M31&gt;=0,'様式A-3-2-2'!M31*RANDBETWEEN(80,90)*0.01,'様式A-3-2-2'!M31*RANDBETWEEN(110,120)*0.01),'様式A-3-2-2'!M31-RANDBETWEEN(1,3)),0),0)&amp;"～"&amp;ROUND(IFERROR(IF(ABS('様式A-3-2-2'!M31)&gt;=10,IF('様式A-3-2-2'!M31&gt;=0,'様式A-3-2-2'!M31*RANDBETWEEN(110,120)*0.01,'様式A-3-2-2'!M31*RANDBETWEEN(80,90)*0.01),'様式A-3-2-2'!M31+RANDBETWEEN(1,3)),0),0)&amp;"】"))</f>
        <v>#DIV/0!</v>
      </c>
      <c r="N31" s="298" t="e">
        <f ca="1">IF('様式A-3-2-2'!N31="","",IF('様式A-3-2-2'!N31=0,"-","【"&amp;ROUND(IFERROR(IF(ABS('様式A-3-2-2'!N31)&gt;=10,IF('様式A-3-2-2'!N31&gt;=0,'様式A-3-2-2'!N31*RANDBETWEEN(80,90)*0.01,'様式A-3-2-2'!N31*RANDBETWEEN(110,120)*0.01),'様式A-3-2-2'!N31-RANDBETWEEN(1,3)),0),0)&amp;"～"&amp;ROUND(IFERROR(IF(ABS('様式A-3-2-2'!N31)&gt;=10,IF('様式A-3-2-2'!N31&gt;=0,'様式A-3-2-2'!N31*RANDBETWEEN(110,120)*0.01,'様式A-3-2-2'!N31*RANDBETWEEN(80,90)*0.01),'様式A-3-2-2'!N31+RANDBETWEEN(1,3)),0),0)&amp;"】"))</f>
        <v>#DIV/0!</v>
      </c>
      <c r="O31" s="298" t="e">
        <f ca="1">IF('様式A-3-2-2'!O31="","",IF('様式A-3-2-2'!O31=0,"-","【"&amp;ROUND(IFERROR(IF(ABS('様式A-3-2-2'!O31)&gt;=10,IF('様式A-3-2-2'!O31&gt;=0,'様式A-3-2-2'!O31*RANDBETWEEN(80,90)*0.01,'様式A-3-2-2'!O31*RANDBETWEEN(110,120)*0.01),'様式A-3-2-2'!O31-RANDBETWEEN(1,3)),0),0)&amp;"～"&amp;ROUND(IFERROR(IF(ABS('様式A-3-2-2'!O31)&gt;=10,IF('様式A-3-2-2'!O31&gt;=0,'様式A-3-2-2'!O31*RANDBETWEEN(110,120)*0.01,'様式A-3-2-2'!O31*RANDBETWEEN(80,90)*0.01),'様式A-3-2-2'!O31+RANDBETWEEN(1,3)),0),0)&amp;"】"))</f>
        <v>#DIV/0!</v>
      </c>
      <c r="P31" s="299" t="str">
        <f ca="1">IF('様式A-3-2-2'!P31="","",IF('様式A-3-2-2'!P31=0,"-","【"&amp;ROUND(IFERROR(IF(ABS('様式A-3-2-2'!P31)&gt;=10,IF('様式A-3-2-2'!P31&gt;=0,'様式A-3-2-2'!P31*RANDBETWEEN(80,90)*0.01,'様式A-3-2-2'!P31*RANDBETWEEN(110,120)*0.01),'様式A-3-2-2'!P31-RANDBETWEEN(1,3)),0),0)&amp;"～"&amp;ROUND(IFERROR(IF(ABS('様式A-3-2-2'!P31)&gt;=10,IF('様式A-3-2-2'!P31&gt;=0,'様式A-3-2-2'!P31*RANDBETWEEN(110,120)*0.01,'様式A-3-2-2'!P31*RANDBETWEEN(80,90)*0.01),'様式A-3-2-2'!P31+RANDBETWEEN(1,3)),0),0)&amp;"】"))</f>
        <v/>
      </c>
      <c r="Q31" s="73"/>
      <c r="R31" s="73"/>
      <c r="S31" s="72"/>
      <c r="V31" s="71"/>
    </row>
    <row r="32" spans="3:22" ht="19.899999999999999" customHeight="1">
      <c r="C32" s="989" t="s">
        <v>243</v>
      </c>
      <c r="D32" s="914"/>
      <c r="E32" s="914"/>
      <c r="F32" s="914"/>
      <c r="G32" s="914"/>
      <c r="H32" s="914"/>
      <c r="I32" s="920"/>
      <c r="J32" s="394"/>
      <c r="K32" s="298" t="e">
        <f ca="1">IF('様式A-3-2-2'!K32="","",IF('様式A-3-2-2'!K32=0,"-","【"&amp;ROUND(IFERROR(IF(ABS('様式A-3-2-2'!K32)&gt;=10,IF('様式A-3-2-2'!K32&gt;=0,'様式A-3-2-2'!K32*RANDBETWEEN(80,90)*0.01,'様式A-3-2-2'!K32*RANDBETWEEN(110,120)*0.01),'様式A-3-2-2'!K32-RANDBETWEEN(1,3)),0),0)&amp;"～"&amp;ROUND(IFERROR(IF(ABS('様式A-3-2-2'!K32)&gt;=10,IF('様式A-3-2-2'!K32&gt;=0,'様式A-3-2-2'!K32*RANDBETWEEN(110,120)*0.01,'様式A-3-2-2'!K32*RANDBETWEEN(80,90)*0.01),'様式A-3-2-2'!K32+RANDBETWEEN(1,3)),0),0)&amp;"】"))</f>
        <v>#DIV/0!</v>
      </c>
      <c r="L32" s="298" t="e">
        <f ca="1">IF('様式A-3-2-2'!L32="","",IF('様式A-3-2-2'!L32=0,"-","【"&amp;ROUND(IFERROR(IF(ABS('様式A-3-2-2'!L32)&gt;=10,IF('様式A-3-2-2'!L32&gt;=0,'様式A-3-2-2'!L32*RANDBETWEEN(80,90)*0.01,'様式A-3-2-2'!L32*RANDBETWEEN(110,120)*0.01),'様式A-3-2-2'!L32-RANDBETWEEN(1,3)),0),0)&amp;"～"&amp;ROUND(IFERROR(IF(ABS('様式A-3-2-2'!L32)&gt;=10,IF('様式A-3-2-2'!L32&gt;=0,'様式A-3-2-2'!L32*RANDBETWEEN(110,120)*0.01,'様式A-3-2-2'!L32*RANDBETWEEN(80,90)*0.01),'様式A-3-2-2'!L32+RANDBETWEEN(1,3)),0),0)&amp;"】"))</f>
        <v>#DIV/0!</v>
      </c>
      <c r="M32" s="298" t="e">
        <f ca="1">IF('様式A-3-2-2'!M32="","",IF('様式A-3-2-2'!M32=0,"-","【"&amp;ROUND(IFERROR(IF(ABS('様式A-3-2-2'!M32)&gt;=10,IF('様式A-3-2-2'!M32&gt;=0,'様式A-3-2-2'!M32*RANDBETWEEN(80,90)*0.01,'様式A-3-2-2'!M32*RANDBETWEEN(110,120)*0.01),'様式A-3-2-2'!M32-RANDBETWEEN(1,3)),0),0)&amp;"～"&amp;ROUND(IFERROR(IF(ABS('様式A-3-2-2'!M32)&gt;=10,IF('様式A-3-2-2'!M32&gt;=0,'様式A-3-2-2'!M32*RANDBETWEEN(110,120)*0.01,'様式A-3-2-2'!M32*RANDBETWEEN(80,90)*0.01),'様式A-3-2-2'!M32+RANDBETWEEN(1,3)),0),0)&amp;"】"))</f>
        <v>#DIV/0!</v>
      </c>
      <c r="N32" s="300" t="e">
        <f ca="1">IF('様式A-3-2-2'!N32="","",IF('様式A-3-2-2'!N32=0,"-","【"&amp;ROUND(IFERROR(IF(ABS('様式A-3-2-2'!N32)&gt;=10,IF('様式A-3-2-2'!N32&gt;=0,'様式A-3-2-2'!N32*RANDBETWEEN(80,90)*0.01,'様式A-3-2-2'!N32*RANDBETWEEN(110,120)*0.01),'様式A-3-2-2'!N32-RANDBETWEEN(1,3)),0),0)&amp;"～"&amp;ROUND(IFERROR(IF(ABS('様式A-3-2-2'!N32)&gt;=10,IF('様式A-3-2-2'!N32&gt;=0,'様式A-3-2-2'!N32*RANDBETWEEN(110,120)*0.01,'様式A-3-2-2'!N32*RANDBETWEEN(80,90)*0.01),'様式A-3-2-2'!N32+RANDBETWEEN(1,3)),0),0)&amp;"】"))</f>
        <v>#DIV/0!</v>
      </c>
      <c r="O32" s="300" t="e">
        <f ca="1">IF('様式A-3-2-2'!O32="","",IF('様式A-3-2-2'!O32=0,"-","【"&amp;ROUND(IFERROR(IF(ABS('様式A-3-2-2'!O32)&gt;=10,IF('様式A-3-2-2'!O32&gt;=0,'様式A-3-2-2'!O32*RANDBETWEEN(80,90)*0.01,'様式A-3-2-2'!O32*RANDBETWEEN(110,120)*0.01),'様式A-3-2-2'!O32-RANDBETWEEN(1,3)),0),0)&amp;"～"&amp;ROUND(IFERROR(IF(ABS('様式A-3-2-2'!O32)&gt;=10,IF('様式A-3-2-2'!O32&gt;=0,'様式A-3-2-2'!O32*RANDBETWEEN(110,120)*0.01,'様式A-3-2-2'!O32*RANDBETWEEN(80,90)*0.01),'様式A-3-2-2'!O32+RANDBETWEEN(1,3)),0),0)&amp;"】"))</f>
        <v>#DIV/0!</v>
      </c>
      <c r="P32" s="301" t="str">
        <f ca="1">IF('様式A-3-2-2'!P32="","",IF('様式A-3-2-2'!P32=0,"-","【"&amp;ROUND(IFERROR(IF(ABS('様式A-3-2-2'!P32)&gt;=10,IF('様式A-3-2-2'!P32&gt;=0,'様式A-3-2-2'!P32*RANDBETWEEN(80,90)*0.01,'様式A-3-2-2'!P32*RANDBETWEEN(110,120)*0.01),'様式A-3-2-2'!P32-RANDBETWEEN(1,3)),0),0)&amp;"～"&amp;ROUND(IFERROR(IF(ABS('様式A-3-2-2'!P32)&gt;=10,IF('様式A-3-2-2'!P32&gt;=0,'様式A-3-2-2'!P32*RANDBETWEEN(110,120)*0.01,'様式A-3-2-2'!P32*RANDBETWEEN(80,90)*0.01),'様式A-3-2-2'!P32+RANDBETWEEN(1,3)),0),0)&amp;"】"))</f>
        <v/>
      </c>
      <c r="Q32" s="73"/>
      <c r="R32" s="73"/>
      <c r="S32" s="72"/>
      <c r="V32" s="71"/>
    </row>
    <row r="33" spans="1:25" ht="19.899999999999999" customHeight="1" thickBot="1">
      <c r="C33" s="921" t="s">
        <v>172</v>
      </c>
      <c r="D33" s="922"/>
      <c r="E33" s="922"/>
      <c r="F33" s="922"/>
      <c r="G33" s="922"/>
      <c r="H33" s="922"/>
      <c r="I33" s="923"/>
      <c r="J33" s="395" t="str">
        <f>IF('様式A-3-2-2'!J33="","",'様式A-3-2-2'!J33)</f>
        <v/>
      </c>
      <c r="K33" s="302" t="e">
        <f ca="1">IF('様式A-3-2-2'!K33="","",IF('様式A-3-2-2'!K33=0,"-","【"&amp;ROUND(IFERROR(IF(ABS('様式A-3-2-2'!K33)&gt;=10,IF('様式A-3-2-2'!K33&gt;=0,'様式A-3-2-2'!K33*RANDBETWEEN(80,90)*0.01,'様式A-3-2-2'!K33*RANDBETWEEN(110,120)*0.01),'様式A-3-2-2'!K33-RANDBETWEEN(1,3)),0),0)&amp;"～"&amp;ROUND(IFERROR(IF(ABS('様式A-3-2-2'!K33)&gt;=10,IF('様式A-3-2-2'!K33&gt;=0,'様式A-3-2-2'!K33*RANDBETWEEN(110,120)*0.01,'様式A-3-2-2'!K33*RANDBETWEEN(80,90)*0.01),'様式A-3-2-2'!K33+RANDBETWEEN(1,3)),0),0)&amp;"】"))</f>
        <v>#DIV/0!</v>
      </c>
      <c r="L33" s="302" t="e">
        <f ca="1">IF('様式A-3-2-2'!L33="","",IF('様式A-3-2-2'!L33=0,"-","【"&amp;ROUND(IFERROR(IF(ABS('様式A-3-2-2'!L33)&gt;=10,IF('様式A-3-2-2'!L33&gt;=0,'様式A-3-2-2'!L33*RANDBETWEEN(80,90)*0.01,'様式A-3-2-2'!L33*RANDBETWEEN(110,120)*0.01),'様式A-3-2-2'!L33-RANDBETWEEN(1,3)),0),0)&amp;"～"&amp;ROUND(IFERROR(IF(ABS('様式A-3-2-2'!L33)&gt;=10,IF('様式A-3-2-2'!L33&gt;=0,'様式A-3-2-2'!L33*RANDBETWEEN(110,120)*0.01,'様式A-3-2-2'!L33*RANDBETWEEN(80,90)*0.01),'様式A-3-2-2'!L33+RANDBETWEEN(1,3)),0),0)&amp;"】"))</f>
        <v>#DIV/0!</v>
      </c>
      <c r="M33" s="302" t="e">
        <f ca="1">IF('様式A-3-2-2'!M33="","",IF('様式A-3-2-2'!M33=0,"-","【"&amp;ROUND(IFERROR(IF(ABS('様式A-3-2-2'!M33)&gt;=10,IF('様式A-3-2-2'!M33&gt;=0,'様式A-3-2-2'!M33*RANDBETWEEN(80,90)*0.01,'様式A-3-2-2'!M33*RANDBETWEEN(110,120)*0.01),'様式A-3-2-2'!M33-RANDBETWEEN(1,3)),0),0)&amp;"～"&amp;ROUND(IFERROR(IF(ABS('様式A-3-2-2'!M33)&gt;=10,IF('様式A-3-2-2'!M33&gt;=0,'様式A-3-2-2'!M33*RANDBETWEEN(110,120)*0.01,'様式A-3-2-2'!M33*RANDBETWEEN(80,90)*0.01),'様式A-3-2-2'!M33+RANDBETWEEN(1,3)),0),0)&amp;"】"))</f>
        <v>#DIV/0!</v>
      </c>
      <c r="N33" s="302" t="e">
        <f ca="1">IF('様式A-3-2-2'!N33="","",IF('様式A-3-2-2'!N33=0,"-","【"&amp;ROUND(IFERROR(IF(ABS('様式A-3-2-2'!N33)&gt;=10,IF('様式A-3-2-2'!N33&gt;=0,'様式A-3-2-2'!N33*RANDBETWEEN(80,90)*0.01,'様式A-3-2-2'!N33*RANDBETWEEN(110,120)*0.01),'様式A-3-2-2'!N33-RANDBETWEEN(1,3)),0),0)&amp;"～"&amp;ROUND(IFERROR(IF(ABS('様式A-3-2-2'!N33)&gt;=10,IF('様式A-3-2-2'!N33&gt;=0,'様式A-3-2-2'!N33*RANDBETWEEN(110,120)*0.01,'様式A-3-2-2'!N33*RANDBETWEEN(80,90)*0.01),'様式A-3-2-2'!N33+RANDBETWEEN(1,3)),0),0)&amp;"】"))</f>
        <v>#DIV/0!</v>
      </c>
      <c r="O33" s="302" t="e">
        <f ca="1">IF('様式A-3-2-2'!O33="","",IF('様式A-3-2-2'!O33=0,"-","【"&amp;ROUND(IFERROR(IF(ABS('様式A-3-2-2'!O33)&gt;=10,IF('様式A-3-2-2'!O33&gt;=0,'様式A-3-2-2'!O33*RANDBETWEEN(80,90)*0.01,'様式A-3-2-2'!O33*RANDBETWEEN(110,120)*0.01),'様式A-3-2-2'!O33-RANDBETWEEN(1,3)),0),0)&amp;"～"&amp;ROUND(IFERROR(IF(ABS('様式A-3-2-2'!O33)&gt;=10,IF('様式A-3-2-2'!O33&gt;=0,'様式A-3-2-2'!O33*RANDBETWEEN(110,120)*0.01,'様式A-3-2-2'!O33*RANDBETWEEN(80,90)*0.01),'様式A-3-2-2'!O33+RANDBETWEEN(1,3)),0),0)&amp;"】"))</f>
        <v>#DIV/0!</v>
      </c>
      <c r="P33" s="303" t="str">
        <f ca="1">IF('様式A-3-2-2'!P33="","",IF('様式A-3-2-2'!P33=0,"-","【"&amp;ROUND(IFERROR(IF(ABS('様式A-3-2-2'!P33)&gt;=10,IF('様式A-3-2-2'!P33&gt;=0,'様式A-3-2-2'!P33*RANDBETWEEN(80,90)*0.01,'様式A-3-2-2'!P33*RANDBETWEEN(110,120)*0.01),'様式A-3-2-2'!P33-RANDBETWEEN(1,3)),0),0)&amp;"～"&amp;ROUND(IFERROR(IF(ABS('様式A-3-2-2'!P33)&gt;=10,IF('様式A-3-2-2'!P33&gt;=0,'様式A-3-2-2'!P33*RANDBETWEEN(110,120)*0.01,'様式A-3-2-2'!P33*RANDBETWEEN(80,90)*0.01),'様式A-3-2-2'!P33+RANDBETWEEN(1,3)),0),0)&amp;"】"))</f>
        <v/>
      </c>
      <c r="Q33" s="73"/>
      <c r="R33" s="73"/>
      <c r="S33" s="72"/>
      <c r="V33" s="71"/>
    </row>
    <row r="34" spans="1:25" ht="10.5" customHeight="1">
      <c r="C34" s="156"/>
      <c r="D34" s="156"/>
      <c r="E34" s="156"/>
      <c r="F34" s="156"/>
      <c r="G34" s="156"/>
      <c r="H34" s="156"/>
      <c r="I34" s="156"/>
      <c r="J34" s="156"/>
      <c r="K34" s="156"/>
      <c r="L34" s="156"/>
      <c r="M34" s="156"/>
      <c r="N34" s="156"/>
      <c r="O34" s="155"/>
      <c r="P34" s="155"/>
      <c r="Q34" s="155"/>
      <c r="R34" s="155"/>
      <c r="S34" s="155"/>
      <c r="T34" s="155"/>
      <c r="U34" s="155"/>
      <c r="V34" s="73"/>
      <c r="W34" s="73"/>
      <c r="X34" s="73"/>
      <c r="Y34" s="72"/>
    </row>
    <row r="35" spans="1:25" ht="17.25" customHeight="1">
      <c r="B35" s="673" t="s">
        <v>173</v>
      </c>
      <c r="C35" s="969" t="s">
        <v>174</v>
      </c>
      <c r="D35" s="969"/>
      <c r="E35" s="969"/>
      <c r="F35" s="969"/>
      <c r="G35" s="618"/>
      <c r="H35" s="618"/>
      <c r="I35" s="619"/>
      <c r="J35" s="620"/>
      <c r="K35" s="620"/>
      <c r="L35" s="620"/>
      <c r="M35" s="548"/>
      <c r="N35" s="156"/>
      <c r="O35" s="155"/>
      <c r="R35" s="155"/>
      <c r="S35" s="155"/>
      <c r="T35" s="155"/>
      <c r="U35" s="155"/>
      <c r="V35" s="73"/>
      <c r="W35" s="73"/>
      <c r="X35" s="73"/>
      <c r="Y35" s="72"/>
    </row>
    <row r="36" spans="1:25" ht="15" customHeight="1" thickBot="1">
      <c r="B36" s="621"/>
      <c r="C36" s="618"/>
      <c r="D36" s="971" t="s">
        <v>175</v>
      </c>
      <c r="E36" s="971"/>
      <c r="F36" s="971"/>
      <c r="G36" s="971"/>
      <c r="H36" s="971"/>
      <c r="I36" s="971"/>
      <c r="J36" s="971"/>
      <c r="K36" s="971"/>
      <c r="L36" s="971"/>
      <c r="M36" s="549"/>
      <c r="N36" s="546"/>
      <c r="O36" s="546"/>
      <c r="P36" s="546"/>
      <c r="Q36" s="546"/>
      <c r="R36" s="546"/>
      <c r="S36" s="546"/>
      <c r="T36" s="155"/>
      <c r="U36" s="155"/>
      <c r="V36" s="73"/>
      <c r="W36" s="73"/>
      <c r="X36" s="73"/>
      <c r="Y36" s="72"/>
    </row>
    <row r="37" spans="1:25" ht="19.899999999999999" customHeight="1">
      <c r="B37" s="621"/>
      <c r="C37" s="926"/>
      <c r="D37" s="927"/>
      <c r="E37" s="927"/>
      <c r="F37" s="927"/>
      <c r="G37" s="927"/>
      <c r="H37" s="928"/>
      <c r="I37" s="622" t="s">
        <v>176</v>
      </c>
      <c r="J37" s="623" t="s">
        <v>177</v>
      </c>
      <c r="K37" s="624" t="s">
        <v>178</v>
      </c>
      <c r="L37" s="625"/>
      <c r="M37" s="550"/>
      <c r="O37" s="155"/>
      <c r="Q37" s="73"/>
      <c r="R37" s="73"/>
      <c r="S37" s="72"/>
      <c r="V37" s="71"/>
    </row>
    <row r="38" spans="1:25" ht="19.899999999999999" customHeight="1">
      <c r="B38" s="621"/>
      <c r="C38" s="929"/>
      <c r="D38" s="930"/>
      <c r="E38" s="930"/>
      <c r="F38" s="930"/>
      <c r="G38" s="930"/>
      <c r="H38" s="931"/>
      <c r="I38" s="626" t="s">
        <v>179</v>
      </c>
      <c r="J38" s="645" t="s">
        <v>180</v>
      </c>
      <c r="K38" s="627" t="s">
        <v>181</v>
      </c>
      <c r="L38" s="625"/>
      <c r="M38" s="970"/>
      <c r="O38" s="155"/>
      <c r="Q38" s="73"/>
      <c r="R38" s="73"/>
      <c r="S38" s="72"/>
      <c r="V38" s="71"/>
    </row>
    <row r="39" spans="1:25" ht="19.899999999999999" customHeight="1">
      <c r="B39" s="621"/>
      <c r="C39" s="932"/>
      <c r="D39" s="933"/>
      <c r="E39" s="933"/>
      <c r="F39" s="933"/>
      <c r="G39" s="933"/>
      <c r="H39" s="934"/>
      <c r="I39" s="628" t="s">
        <v>182</v>
      </c>
      <c r="J39" s="650" t="str">
        <f>IF('様式A-3-2-2'!J39="","",'様式A-3-2-2'!J39)</f>
        <v/>
      </c>
      <c r="K39" s="646" t="s">
        <v>130</v>
      </c>
      <c r="L39" s="630"/>
      <c r="M39" s="971"/>
      <c r="N39" s="75"/>
      <c r="O39" s="75"/>
      <c r="P39" s="75"/>
      <c r="Q39" s="73"/>
      <c r="R39" s="75"/>
      <c r="S39" s="72"/>
      <c r="V39" s="71"/>
    </row>
    <row r="40" spans="1:25" ht="19.5" customHeight="1">
      <c r="B40" s="621"/>
      <c r="C40" s="631" t="s">
        <v>137</v>
      </c>
      <c r="D40" s="632"/>
      <c r="E40" s="632" t="s">
        <v>183</v>
      </c>
      <c r="F40" s="632"/>
      <c r="G40" s="633"/>
      <c r="H40" s="634"/>
      <c r="I40" s="642" t="str">
        <f ca="1">IF('様式A-3-2-2'!I40="","",IF('様式A-3-2-2'!I40=0,"-","【"&amp;ROUND(IFERROR(IF(ABS('様式A-3-2-2'!I40)&gt;=10,IF('様式A-3-2-2'!I40&gt;=0,'様式A-3-2-2'!I40*RANDBETWEEN(80,90)*0.01,'様式A-3-2-2'!I40*RANDBETWEEN(110,120)*0.01),'様式A-3-2-2'!I40-RANDBETWEEN(1,3)),0),0)&amp;"～"&amp;ROUND(IFERROR(IF(ABS('様式A-3-2-2'!I40)&gt;=10,IF('様式A-3-2-2'!I40&gt;=0,'様式A-3-2-2'!I40*RANDBETWEEN(110,120)*0.01,'様式A-3-2-2'!I40*RANDBETWEEN(80,90)*0.01),'様式A-3-2-2'!I40+RANDBETWEEN(1,3)),0),0)&amp;"】"))</f>
        <v/>
      </c>
      <c r="J40" s="643" t="str">
        <f ca="1">IF('様式A-3-2-2'!J40="","",IF('様式A-3-2-2'!J40=0,"-","【"&amp;ROUND(IFERROR(IF(ABS('様式A-3-2-2'!J40)&gt;=10,IF('様式A-3-2-2'!J40&gt;=0,'様式A-3-2-2'!J40*RANDBETWEEN(80,90)*0.01,'様式A-3-2-2'!J40*RANDBETWEEN(110,120)*0.01),'様式A-3-2-2'!J40-RANDBETWEEN(1,3)),0),0)&amp;"～"&amp;ROUND(IFERROR(IF(ABS('様式A-3-2-2'!J40)&gt;=10,IF('様式A-3-2-2'!J40&gt;=0,'様式A-3-2-2'!J40*RANDBETWEEN(110,120)*0.01,'様式A-3-2-2'!J40*RANDBETWEEN(80,90)*0.01),'様式A-3-2-2'!J40+RANDBETWEEN(1,3)),0),0)&amp;"】"))</f>
        <v/>
      </c>
      <c r="K40" s="649" t="str">
        <f ca="1">IF('様式A-3-2-2'!K40="","",IF('様式A-3-2-2'!K40=0,"-","【"&amp;ROUND(IFERROR(IF(ABS('様式A-3-2-2'!K40)&gt;=10,IF('様式A-3-2-2'!K40&gt;=0,'様式A-3-2-2'!K40*RANDBETWEEN(80,90)*0.01,'様式A-3-2-2'!K40*RANDBETWEEN(110,120)*0.01),'様式A-3-2-2'!K40-RANDBETWEEN(1,3)),0),0)&amp;"～"&amp;ROUND(IFERROR(IF(ABS('様式A-3-2-2'!K40)&gt;=10,IF('様式A-3-2-2'!K40&gt;=0,'様式A-3-2-2'!K40*RANDBETWEEN(110,120)*0.01,'様式A-3-2-2'!K40*RANDBETWEEN(80,90)*0.01),'様式A-3-2-2'!K40+RANDBETWEEN(1,3)),0),0)&amp;"】"))</f>
        <v/>
      </c>
      <c r="L40" s="625"/>
      <c r="M40" s="971"/>
      <c r="O40" s="75"/>
      <c r="P40" s="75"/>
      <c r="Q40" s="73"/>
      <c r="R40" s="75"/>
      <c r="S40" s="72"/>
      <c r="V40" s="71"/>
    </row>
    <row r="41" spans="1:25" ht="19.5" customHeight="1">
      <c r="B41" s="621"/>
      <c r="C41" s="631" t="s">
        <v>139</v>
      </c>
      <c r="D41" s="632"/>
      <c r="E41" s="632" t="s">
        <v>184</v>
      </c>
      <c r="F41" s="632"/>
      <c r="G41" s="633"/>
      <c r="H41" s="634"/>
      <c r="I41" s="642" t="str">
        <f ca="1">IF('様式A-3-2-2'!I41="","",IF('様式A-3-2-2'!I41=0,"-","【"&amp;ROUND(IFERROR(IF(ABS('様式A-3-2-2'!I41)&gt;=10,IF('様式A-3-2-2'!I41&gt;=0,'様式A-3-2-2'!I41*RANDBETWEEN(80,90)*0.01,'様式A-3-2-2'!I41*RANDBETWEEN(110,120)*0.01),'様式A-3-2-2'!I41-RANDBETWEEN(1,3)),0),0)&amp;"～"&amp;ROUND(IFERROR(IF(ABS('様式A-3-2-2'!I41)&gt;=10,IF('様式A-3-2-2'!I41&gt;=0,'様式A-3-2-2'!I41*RANDBETWEEN(110,120)*0.01,'様式A-3-2-2'!I41*RANDBETWEEN(80,90)*0.01),'様式A-3-2-2'!I41+RANDBETWEEN(1,3)),0),0)&amp;"】"))</f>
        <v/>
      </c>
      <c r="J41" s="643" t="str">
        <f ca="1">IF('様式A-3-2-2'!J41="","",IF('様式A-3-2-2'!J41=0,"-","【"&amp;ROUND(IFERROR(IF(ABS('様式A-3-2-2'!J41)&gt;=10,IF('様式A-3-2-2'!J41&gt;=0,'様式A-3-2-2'!J41*RANDBETWEEN(80,90)*0.01,'様式A-3-2-2'!J41*RANDBETWEEN(110,120)*0.01),'様式A-3-2-2'!J41-RANDBETWEEN(1,3)),0),0)&amp;"～"&amp;ROUND(IFERROR(IF(ABS('様式A-3-2-2'!J41)&gt;=10,IF('様式A-3-2-2'!J41&gt;=0,'様式A-3-2-2'!J41*RANDBETWEEN(110,120)*0.01,'様式A-3-2-2'!J41*RANDBETWEEN(80,90)*0.01),'様式A-3-2-2'!J41+RANDBETWEEN(1,3)),0),0)&amp;"】"))</f>
        <v/>
      </c>
      <c r="K41" s="649" t="str">
        <f ca="1">IF('様式A-3-2-2'!K41="","",IF('様式A-3-2-2'!K41=0,"-","【"&amp;ROUND(IFERROR(IF(ABS('様式A-3-2-2'!K41)&gt;=10,IF('様式A-3-2-2'!K41&gt;=0,'様式A-3-2-2'!K41*RANDBETWEEN(80,90)*0.01,'様式A-3-2-2'!K41*RANDBETWEEN(110,120)*0.01),'様式A-3-2-2'!K41-RANDBETWEEN(1,3)),0),0)&amp;"～"&amp;ROUND(IFERROR(IF(ABS('様式A-3-2-2'!K41)&gt;=10,IF('様式A-3-2-2'!K41&gt;=0,'様式A-3-2-2'!K41*RANDBETWEEN(110,120)*0.01,'様式A-3-2-2'!K41*RANDBETWEEN(80,90)*0.01),'様式A-3-2-2'!K41+RANDBETWEEN(1,3)),0),0)&amp;"】"))</f>
        <v/>
      </c>
      <c r="L41" s="625"/>
      <c r="M41" s="550"/>
      <c r="O41" s="75"/>
      <c r="P41" s="75"/>
      <c r="Q41" s="73"/>
      <c r="S41" s="72"/>
      <c r="V41" s="71"/>
    </row>
    <row r="42" spans="1:25" ht="19.5" customHeight="1" thickBot="1">
      <c r="B42" s="621"/>
      <c r="C42" s="636" t="s">
        <v>185</v>
      </c>
      <c r="D42" s="637"/>
      <c r="E42" s="637" t="s">
        <v>186</v>
      </c>
      <c r="F42" s="637"/>
      <c r="G42" s="638"/>
      <c r="H42" s="639"/>
      <c r="I42" s="647" t="e">
        <f ca="1">IF('様式A-3-2-2'!I42="","",IF('様式A-3-2-2'!I42=0,"-","【"&amp;ROUND(IFERROR(IF(ABS('様式A-3-2-2'!I42)&gt;=0.1,IF('様式A-3-2-2'!I42&gt;=0,'様式A-3-2-2'!I42*RANDBETWEEN(80,90),'様式A-3-2-2'!I42*RANDBETWEEN(110,120)),('様式A-3-2-2'!I42)*100-RANDBETWEEN(3,7)),0),0)&amp;"%～"&amp;ROUND(IFERROR(IF(ABS('様式A-3-2-2'!I42)&gt;=0.1,IF('様式A-3-2-2'!I42&gt;=0,'様式A-3-2-2'!I42*RANDBETWEEN(110,120),'様式A-3-2-2'!I42*RANDBETWEEN(80,90)),('様式A-3-2-2'!I42)*100+RANDBETWEEN(3,7)),0),0)&amp;"%】"))</f>
        <v>#DIV/0!</v>
      </c>
      <c r="J42" s="647" t="e">
        <f ca="1">IF('様式A-3-2-2'!J42="","",IF('様式A-3-2-2'!J42=0,"-","【"&amp;ROUND(IFERROR(IF(ABS('様式A-3-2-2'!J42)&gt;=0.1,IF('様式A-3-2-2'!J42&gt;=0,'様式A-3-2-2'!J42*RANDBETWEEN(80,90),'様式A-3-2-2'!J42*RANDBETWEEN(110,120)),('様式A-3-2-2'!J42)*100-RANDBETWEEN(3,7)),0),0)&amp;"%～"&amp;ROUND(IFERROR(IF(ABS('様式A-3-2-2'!J42)&gt;=0.1,IF('様式A-3-2-2'!J42&gt;=0,'様式A-3-2-2'!J42*RANDBETWEEN(110,120),'様式A-3-2-2'!J42*RANDBETWEEN(80,90)),('様式A-3-2-2'!J42)*100+RANDBETWEEN(3,7)),0),0)&amp;"%】"))</f>
        <v>#DIV/0!</v>
      </c>
      <c r="K42" s="648" t="e">
        <f ca="1">IF('様式A-3-2-2'!K42="","",IF('様式A-3-2-2'!K42=0,"-","【"&amp;ROUND(IFERROR(IF(ABS('様式A-3-2-2'!K42)&gt;=0.1,IF('様式A-3-2-2'!K42&gt;=0,'様式A-3-2-2'!K42*RANDBETWEEN(80,90),'様式A-3-2-2'!K42*RANDBETWEEN(110,120)),('様式A-3-2-2'!K42)*100-RANDBETWEEN(3,7)),0),0)&amp;"%～"&amp;ROUND(IFERROR(IF(ABS('様式A-3-2-2'!K42)&gt;=0.1,IF('様式A-3-2-2'!K42&gt;=0,'様式A-3-2-2'!K42*RANDBETWEEN(110,120),'様式A-3-2-2'!K42*RANDBETWEEN(80,90)),('様式A-3-2-2'!K42)*100+RANDBETWEEN(3,7)),0),0)&amp;"%】"))</f>
        <v>#DIV/0!</v>
      </c>
      <c r="L42" s="630"/>
      <c r="M42" s="550"/>
      <c r="N42" s="75"/>
      <c r="O42" s="75"/>
      <c r="P42" s="75"/>
      <c r="Q42" s="73"/>
      <c r="R42" s="72"/>
      <c r="S42" s="72"/>
      <c r="V42" s="71"/>
    </row>
    <row r="43" spans="1:25" ht="10.5" customHeight="1">
      <c r="B43" s="154"/>
      <c r="C43" s="157"/>
      <c r="J43" s="157"/>
      <c r="K43" s="157"/>
      <c r="L43" s="157"/>
      <c r="M43" s="157"/>
      <c r="N43" s="157"/>
      <c r="O43" s="76"/>
      <c r="P43" s="75"/>
      <c r="Q43" s="75"/>
      <c r="R43" s="153" t="s">
        <v>187</v>
      </c>
      <c r="S43" s="157"/>
      <c r="T43" s="76"/>
      <c r="U43" s="75"/>
      <c r="V43" s="73"/>
      <c r="W43" s="73"/>
      <c r="X43" s="73"/>
      <c r="Y43" s="72"/>
    </row>
    <row r="44" spans="1:25">
      <c r="B44" s="78">
        <v>2</v>
      </c>
      <c r="C44" s="95" t="s">
        <v>188</v>
      </c>
      <c r="R44" s="152"/>
      <c r="S44" s="73"/>
    </row>
    <row r="45" spans="1:25" ht="39" customHeight="1">
      <c r="B45" s="150"/>
      <c r="C45" s="976" t="s">
        <v>189</v>
      </c>
      <c r="D45" s="976"/>
      <c r="E45" s="976"/>
      <c r="F45" s="976"/>
      <c r="G45" s="976"/>
      <c r="H45" s="976"/>
      <c r="I45" s="976"/>
      <c r="J45" s="976"/>
      <c r="K45" s="976"/>
      <c r="L45" s="976"/>
      <c r="M45" s="976"/>
      <c r="N45" s="976"/>
      <c r="O45" s="976"/>
      <c r="P45" s="976"/>
      <c r="Q45" s="976"/>
      <c r="R45" s="248"/>
      <c r="S45" s="248"/>
      <c r="T45" s="248"/>
      <c r="U45" s="248"/>
    </row>
    <row r="46" spans="1:25" ht="4.5" customHeight="1" thickBot="1">
      <c r="B46" s="150"/>
      <c r="C46" s="151"/>
      <c r="D46" s="151"/>
      <c r="E46" s="151"/>
      <c r="F46" s="151"/>
      <c r="G46" s="151"/>
      <c r="H46" s="151"/>
      <c r="I46" s="151"/>
      <c r="J46" s="151"/>
      <c r="K46" s="151"/>
      <c r="L46" s="151"/>
      <c r="M46" s="151"/>
      <c r="N46" s="151"/>
      <c r="O46" s="151"/>
      <c r="P46" s="151"/>
      <c r="Q46" s="151"/>
      <c r="R46" s="151"/>
      <c r="S46" s="151"/>
      <c r="T46" s="151"/>
      <c r="U46" s="151"/>
    </row>
    <row r="47" spans="1:25" ht="14.45" customHeight="1" thickBot="1">
      <c r="C47" s="80"/>
      <c r="K47" s="972" t="s">
        <v>190</v>
      </c>
      <c r="L47" s="973"/>
      <c r="M47" s="973"/>
      <c r="N47" s="973"/>
      <c r="O47" s="973"/>
      <c r="P47" s="973"/>
      <c r="Q47" s="974"/>
      <c r="V47" s="71"/>
    </row>
    <row r="48" spans="1:25" s="149" customFormat="1" ht="27.6" customHeight="1">
      <c r="A48" s="78"/>
      <c r="B48" s="78"/>
      <c r="C48" s="941"/>
      <c r="D48" s="942"/>
      <c r="E48" s="942"/>
      <c r="F48" s="942"/>
      <c r="G48" s="942"/>
      <c r="H48" s="942"/>
      <c r="I48" s="942"/>
      <c r="J48" s="945" t="s">
        <v>128</v>
      </c>
      <c r="K48" s="912" t="s">
        <v>129</v>
      </c>
      <c r="L48" s="913"/>
      <c r="M48" s="472" t="str">
        <f>IF('様式A-3-2-2'!M48="","",'様式A-3-2-2'!M48)</f>
        <v/>
      </c>
      <c r="N48" s="262" t="s">
        <v>130</v>
      </c>
      <c r="O48" s="263"/>
      <c r="P48" s="983" t="s">
        <v>191</v>
      </c>
      <c r="Q48" s="981" t="s">
        <v>192</v>
      </c>
      <c r="R48" s="246"/>
    </row>
    <row r="49" spans="1:22" s="143" customFormat="1" ht="42">
      <c r="A49" s="148"/>
      <c r="B49" s="148"/>
      <c r="C49" s="943"/>
      <c r="D49" s="944"/>
      <c r="E49" s="944"/>
      <c r="F49" s="944"/>
      <c r="G49" s="944"/>
      <c r="H49" s="944"/>
      <c r="I49" s="944"/>
      <c r="J49" s="900"/>
      <c r="K49" s="506" t="s">
        <v>131</v>
      </c>
      <c r="L49" s="507" t="s">
        <v>132</v>
      </c>
      <c r="M49" s="507" t="s">
        <v>133</v>
      </c>
      <c r="N49" s="508" t="s">
        <v>134</v>
      </c>
      <c r="O49" s="509" t="s">
        <v>135</v>
      </c>
      <c r="P49" s="984"/>
      <c r="Q49" s="982"/>
      <c r="R49" s="144"/>
    </row>
    <row r="50" spans="1:22" s="143" customFormat="1" ht="21.75" customHeight="1">
      <c r="A50" s="148"/>
      <c r="B50" s="148"/>
      <c r="C50" s="147" t="s">
        <v>137</v>
      </c>
      <c r="D50" s="146" t="s">
        <v>193</v>
      </c>
      <c r="E50" s="145"/>
      <c r="F50" s="139"/>
      <c r="G50" s="139"/>
      <c r="H50" s="139"/>
      <c r="I50" s="139"/>
      <c r="J50" s="304"/>
      <c r="K50" s="305" t="str">
        <f ca="1">IF('様式A-3-2-2'!K50="","",IF('様式A-3-2-2'!K50=0,"-","【"&amp;ROUND(IFERROR(IF(ABS('様式A-3-2-2'!K50)&gt;=10,IF('様式A-3-2-2'!K50&gt;=0,'様式A-3-2-2'!K50*RANDBETWEEN(80,90)*0.01,'様式A-3-2-2'!K50*RANDBETWEEN(110,120)*0.01),'様式A-3-2-2'!K50-RANDBETWEEN(1,3)),0),0)&amp;"～"&amp;ROUND(IFERROR(IF(ABS('様式A-3-2-2'!K50)&gt;=10,IF('様式A-3-2-2'!K50&gt;=0,'様式A-3-2-2'!K50*RANDBETWEEN(110,120)*0.01,'様式A-3-2-2'!K50*RANDBETWEEN(80,90)*0.01),'様式A-3-2-2'!K50+RANDBETWEEN(1,3)),0),0)&amp;"】"))</f>
        <v>-</v>
      </c>
      <c r="L50" s="306" t="str">
        <f ca="1">IF('様式A-3-2-2'!L50="","",IF('様式A-3-2-2'!L50=0,"-","【"&amp;ROUND(IFERROR(IF(ABS('様式A-3-2-2'!L50)&gt;=10,IF('様式A-3-2-2'!L50&gt;=0,'様式A-3-2-2'!L50*RANDBETWEEN(80,90)*0.01,'様式A-3-2-2'!L50*RANDBETWEEN(110,120)*0.01),'様式A-3-2-2'!L50-RANDBETWEEN(1,3)),0),0)&amp;"～"&amp;ROUND(IFERROR(IF(ABS('様式A-3-2-2'!L50)&gt;=10,IF('様式A-3-2-2'!L50&gt;=0,'様式A-3-2-2'!L50*RANDBETWEEN(110,120)*0.01,'様式A-3-2-2'!L50*RANDBETWEEN(80,90)*0.01),'様式A-3-2-2'!L50+RANDBETWEEN(1,3)),0),0)&amp;"】"))</f>
        <v>-</v>
      </c>
      <c r="M50" s="306" t="str">
        <f ca="1">IF('様式A-3-2-2'!M50="","",IF('様式A-3-2-2'!M50=0,"-","【"&amp;ROUND(IFERROR(IF(ABS('様式A-3-2-2'!M50)&gt;=10,IF('様式A-3-2-2'!M50&gt;=0,'様式A-3-2-2'!M50*RANDBETWEEN(80,90)*0.01,'様式A-3-2-2'!M50*RANDBETWEEN(110,120)*0.01),'様式A-3-2-2'!M50-RANDBETWEEN(1,3)),0),0)&amp;"～"&amp;ROUND(IFERROR(IF(ABS('様式A-3-2-2'!M50)&gt;=10,IF('様式A-3-2-2'!M50&gt;=0,'様式A-3-2-2'!M50*RANDBETWEEN(110,120)*0.01,'様式A-3-2-2'!M50*RANDBETWEEN(80,90)*0.01),'様式A-3-2-2'!M50+RANDBETWEEN(1,3)),0),0)&amp;"】"))</f>
        <v>-</v>
      </c>
      <c r="N50" s="307" t="str">
        <f ca="1">IF('様式A-3-2-2'!N50="","",IF('様式A-3-2-2'!N50=0,"-","【"&amp;ROUND(IFERROR(IF(ABS('様式A-3-2-2'!N50)&gt;=10,IF('様式A-3-2-2'!N50&gt;=0,'様式A-3-2-2'!N50*RANDBETWEEN(80,90)*0.01,'様式A-3-2-2'!N50*RANDBETWEEN(110,120)*0.01),'様式A-3-2-2'!N50-RANDBETWEEN(1,3)),0),0)&amp;"～"&amp;ROUND(IFERROR(IF(ABS('様式A-3-2-2'!N50)&gt;=10,IF('様式A-3-2-2'!N50&gt;=0,'様式A-3-2-2'!N50*RANDBETWEEN(110,120)*0.01,'様式A-3-2-2'!N50*RANDBETWEEN(80,90)*0.01),'様式A-3-2-2'!N50+RANDBETWEEN(1,3)),0),0)&amp;"】"))</f>
        <v>-</v>
      </c>
      <c r="O50" s="308" t="str">
        <f ca="1">IF('様式A-3-2-2'!O50="","",IF('様式A-3-2-2'!O50=0,"-","【"&amp;ROUND(IFERROR(IF(ABS('様式A-3-2-2'!O50)&gt;=10,IF('様式A-3-2-2'!O50&gt;=0,'様式A-3-2-2'!O50*RANDBETWEEN(80,90)*0.01,'様式A-3-2-2'!O50*RANDBETWEEN(110,120)*0.01),'様式A-3-2-2'!O50-RANDBETWEEN(1,3)),0),0)&amp;"～"&amp;ROUND(IFERROR(IF(ABS('様式A-3-2-2'!O50)&gt;=10,IF('様式A-3-2-2'!O50&gt;=0,'様式A-3-2-2'!O50*RANDBETWEEN(110,120)*0.01,'様式A-3-2-2'!O50*RANDBETWEEN(80,90)*0.01),'様式A-3-2-2'!O50+RANDBETWEEN(1,3)),0),0)&amp;"】"))</f>
        <v>-</v>
      </c>
      <c r="P50" s="309" t="e">
        <f ca="1">IF('様式A-3-2-2'!P50="","",IF('様式A-3-2-2'!P50=0,"-","【"&amp;ROUND(IFERROR(IF(ABS('様式A-3-2-2'!P50)&gt;=10,IF('様式A-3-2-2'!P50&gt;=0,'様式A-3-2-2'!P50*RANDBETWEEN(80,90)*0.01,'様式A-3-2-2'!P50*RANDBETWEEN(110,120)*0.01),'様式A-3-2-2'!P50-RANDBETWEEN(1,3)),0),0)&amp;"～"&amp;ROUND(IFERROR(IF(ABS('様式A-3-2-2'!P50)&gt;=10,IF('様式A-3-2-2'!P50&gt;=0,'様式A-3-2-2'!P50*RANDBETWEEN(110,120)*0.01,'様式A-3-2-2'!P50*RANDBETWEEN(80,90)*0.01),'様式A-3-2-2'!P50+RANDBETWEEN(1,3)),0),0)&amp;"】"))</f>
        <v>#DIV/0!</v>
      </c>
      <c r="Q50" s="132" t="str">
        <f>IF('様式A-3-2-2'!Q50="","",'様式A-3-2-2'!Q50)</f>
        <v/>
      </c>
      <c r="R50" s="144"/>
    </row>
    <row r="51" spans="1:22" ht="19.899999999999999" customHeight="1">
      <c r="C51" s="85" t="s">
        <v>139</v>
      </c>
      <c r="D51" s="142" t="s">
        <v>194</v>
      </c>
      <c r="E51" s="139"/>
      <c r="F51" s="139"/>
      <c r="G51" s="139"/>
      <c r="H51" s="139"/>
      <c r="I51" s="139"/>
      <c r="J51" s="131"/>
      <c r="K51" s="130"/>
      <c r="L51" s="129"/>
      <c r="M51" s="129"/>
      <c r="N51" s="128"/>
      <c r="O51" s="127"/>
      <c r="P51" s="320"/>
      <c r="Q51" s="132" t="str">
        <f>IF('様式A-3-2-2'!Q51="","",'様式A-3-2-2'!Q51)</f>
        <v/>
      </c>
      <c r="V51" s="71"/>
    </row>
    <row r="52" spans="1:22" ht="19.899999999999999" customHeight="1">
      <c r="C52" s="125"/>
      <c r="D52" s="126"/>
      <c r="E52" s="123" t="s">
        <v>246</v>
      </c>
      <c r="F52" s="924" t="str">
        <f>IF('様式A-3-2-2'!F52="","",'様式A-3-2-2'!F52)</f>
        <v/>
      </c>
      <c r="G52" s="924"/>
      <c r="H52" s="924"/>
      <c r="I52" s="925"/>
      <c r="J52" s="105" t="str">
        <f>IF('様式A-3-2-2'!J52="","",'様式A-3-2-2'!J52)</f>
        <v/>
      </c>
      <c r="K52" s="89" t="str">
        <f ca="1">IF('様式A-3-2-2'!K52="","",IF('様式A-3-2-2'!K52=0,"-","【"&amp;ROUND(IFERROR(IF(ABS('様式A-3-2-2'!K52)&gt;=10,IF('様式A-3-2-2'!K52&gt;=0,'様式A-3-2-2'!K52*RANDBETWEEN(80,90)*0.01,'様式A-3-2-2'!K52*RANDBETWEEN(110,120)*0.01),'様式A-3-2-2'!K52-RANDBETWEEN(1,3)),0),0)&amp;"～"&amp;ROUND(IFERROR(IF(ABS('様式A-3-2-2'!K52)&gt;=10,IF('様式A-3-2-2'!K52&gt;=0,'様式A-3-2-2'!K52*RANDBETWEEN(110,120)*0.01,'様式A-3-2-2'!K52*RANDBETWEEN(80,90)*0.01),'様式A-3-2-2'!K52+RANDBETWEEN(1,3)),0),0)&amp;"】"))</f>
        <v/>
      </c>
      <c r="L52" s="88" t="str">
        <f ca="1">IF('様式A-3-2-2'!L52="","",IF('様式A-3-2-2'!L52=0,"-","【"&amp;ROUND(IFERROR(IF(ABS('様式A-3-2-2'!L52)&gt;=10,IF('様式A-3-2-2'!L52&gt;=0,'様式A-3-2-2'!L52*RANDBETWEEN(80,90)*0.01,'様式A-3-2-2'!L52*RANDBETWEEN(110,120)*0.01),'様式A-3-2-2'!L52-RANDBETWEEN(1,3)),0),0)&amp;"～"&amp;ROUND(IFERROR(IF(ABS('様式A-3-2-2'!L52)&gt;=10,IF('様式A-3-2-2'!L52&gt;=0,'様式A-3-2-2'!L52*RANDBETWEEN(110,120)*0.01,'様式A-3-2-2'!L52*RANDBETWEEN(80,90)*0.01),'様式A-3-2-2'!L52+RANDBETWEEN(1,3)),0),0)&amp;"】"))</f>
        <v/>
      </c>
      <c r="M52" s="88" t="str">
        <f ca="1">IF('様式A-3-2-2'!M52="","",IF('様式A-3-2-2'!M52=0,"-","【"&amp;ROUND(IFERROR(IF(ABS('様式A-3-2-2'!M52)&gt;=10,IF('様式A-3-2-2'!M52&gt;=0,'様式A-3-2-2'!M52*RANDBETWEEN(80,90)*0.01,'様式A-3-2-2'!M52*RANDBETWEEN(110,120)*0.01),'様式A-3-2-2'!M52-RANDBETWEEN(1,3)),0),0)&amp;"～"&amp;ROUND(IFERROR(IF(ABS('様式A-3-2-2'!M52)&gt;=10,IF('様式A-3-2-2'!M52&gt;=0,'様式A-3-2-2'!M52*RANDBETWEEN(110,120)*0.01,'様式A-3-2-2'!M52*RANDBETWEEN(80,90)*0.01),'様式A-3-2-2'!M52+RANDBETWEEN(1,3)),0),0)&amp;"】"))</f>
        <v/>
      </c>
      <c r="N52" s="135" t="str">
        <f ca="1">IF('様式A-3-2-2'!N52="","",IF('様式A-3-2-2'!N52=0,"-","【"&amp;ROUND(IFERROR(IF(ABS('様式A-3-2-2'!N52)&gt;=10,IF('様式A-3-2-2'!N52&gt;=0,'様式A-3-2-2'!N52*RANDBETWEEN(80,90)*0.01,'様式A-3-2-2'!N52*RANDBETWEEN(110,120)*0.01),'様式A-3-2-2'!N52-RANDBETWEEN(1,3)),0),0)&amp;"～"&amp;ROUND(IFERROR(IF(ABS('様式A-3-2-2'!N52)&gt;=10,IF('様式A-3-2-2'!N52&gt;=0,'様式A-3-2-2'!N52*RANDBETWEEN(110,120)*0.01,'様式A-3-2-2'!N52*RANDBETWEEN(80,90)*0.01),'様式A-3-2-2'!N52+RANDBETWEEN(1,3)),0),0)&amp;"】"))</f>
        <v/>
      </c>
      <c r="O52" s="101" t="str">
        <f ca="1">IF('様式A-3-2-2'!O52="","",IF('様式A-3-2-2'!O52=0,"-","【"&amp;ROUND(IFERROR(IF(ABS('様式A-3-2-2'!O52)&gt;=10,IF('様式A-3-2-2'!O52&gt;=0,'様式A-3-2-2'!O52*RANDBETWEEN(80,90)*0.01,'様式A-3-2-2'!O52*RANDBETWEEN(110,120)*0.01),'様式A-3-2-2'!O52-RANDBETWEEN(1,3)),0),0)&amp;"～"&amp;ROUND(IFERROR(IF(ABS('様式A-3-2-2'!O52)&gt;=10,IF('様式A-3-2-2'!O52&gt;=0,'様式A-3-2-2'!O52*RANDBETWEEN(110,120)*0.01,'様式A-3-2-2'!O52*RANDBETWEEN(80,90)*0.01),'様式A-3-2-2'!O52+RANDBETWEEN(1,3)),0),0)&amp;"】"))</f>
        <v/>
      </c>
      <c r="P52" s="313" t="e">
        <f ca="1">IF('様式A-3-2-2'!P52="","",IF('様式A-3-2-2'!P52=0,"-","【"&amp;ROUND(IFERROR(IF(ABS('様式A-3-2-2'!P52)&gt;=10,IF('様式A-3-2-2'!P52&gt;=0,'様式A-3-2-2'!P52*RANDBETWEEN(80,90)*0.01,'様式A-3-2-2'!P52*RANDBETWEEN(110,120)*0.01),'様式A-3-2-2'!P52-RANDBETWEEN(1,3)),0),0)&amp;"～"&amp;ROUND(IFERROR(IF(ABS('様式A-3-2-2'!P52)&gt;=10,IF('様式A-3-2-2'!P52&gt;=0,'様式A-3-2-2'!P52*RANDBETWEEN(110,120)*0.01,'様式A-3-2-2'!P52*RANDBETWEEN(80,90)*0.01),'様式A-3-2-2'!P52+RANDBETWEEN(1,3)),0),0)&amp;"】"))</f>
        <v>#DIV/0!</v>
      </c>
      <c r="Q52" s="132" t="str">
        <f>IF('様式A-3-2-2'!Q52="","",'様式A-3-2-2'!Q52)</f>
        <v/>
      </c>
      <c r="V52" s="71"/>
    </row>
    <row r="53" spans="1:22" ht="19.899999999999999" customHeight="1">
      <c r="C53" s="125"/>
      <c r="D53" s="124"/>
      <c r="E53" s="123" t="s">
        <v>247</v>
      </c>
      <c r="F53" s="924" t="str">
        <f>IF('様式A-3-2-2'!F53="","",'様式A-3-2-2'!F53)</f>
        <v/>
      </c>
      <c r="G53" s="924"/>
      <c r="H53" s="924"/>
      <c r="I53" s="925"/>
      <c r="J53" s="105" t="str">
        <f>IF('様式A-3-2-2'!J53="","",'様式A-3-2-2'!J53)</f>
        <v/>
      </c>
      <c r="K53" s="89" t="str">
        <f ca="1">IF('様式A-3-2-2'!K53="","",IF('様式A-3-2-2'!K53=0,"-","【"&amp;ROUND(IFERROR(IF(ABS('様式A-3-2-2'!K53)&gt;=10,IF('様式A-3-2-2'!K53&gt;=0,'様式A-3-2-2'!K53*RANDBETWEEN(80,90)*0.01,'様式A-3-2-2'!K53*RANDBETWEEN(110,120)*0.01),'様式A-3-2-2'!K53-RANDBETWEEN(1,3)),0),0)&amp;"～"&amp;ROUND(IFERROR(IF(ABS('様式A-3-2-2'!K53)&gt;=10,IF('様式A-3-2-2'!K53&gt;=0,'様式A-3-2-2'!K53*RANDBETWEEN(110,120)*0.01,'様式A-3-2-2'!K53*RANDBETWEEN(80,90)*0.01),'様式A-3-2-2'!K53+RANDBETWEEN(1,3)),0),0)&amp;"】"))</f>
        <v/>
      </c>
      <c r="L53" s="88" t="str">
        <f ca="1">IF('様式A-3-2-2'!L53="","",IF('様式A-3-2-2'!L53=0,"-","【"&amp;ROUND(IFERROR(IF(ABS('様式A-3-2-2'!L53)&gt;=10,IF('様式A-3-2-2'!L53&gt;=0,'様式A-3-2-2'!L53*RANDBETWEEN(80,90)*0.01,'様式A-3-2-2'!L53*RANDBETWEEN(110,120)*0.01),'様式A-3-2-2'!L53-RANDBETWEEN(1,3)),0),0)&amp;"～"&amp;ROUND(IFERROR(IF(ABS('様式A-3-2-2'!L53)&gt;=10,IF('様式A-3-2-2'!L53&gt;=0,'様式A-3-2-2'!L53*RANDBETWEEN(110,120)*0.01,'様式A-3-2-2'!L53*RANDBETWEEN(80,90)*0.01),'様式A-3-2-2'!L53+RANDBETWEEN(1,3)),0),0)&amp;"】"))</f>
        <v/>
      </c>
      <c r="M53" s="88" t="str">
        <f ca="1">IF('様式A-3-2-2'!M53="","",IF('様式A-3-2-2'!M53=0,"-","【"&amp;ROUND(IFERROR(IF(ABS('様式A-3-2-2'!M53)&gt;=10,IF('様式A-3-2-2'!M53&gt;=0,'様式A-3-2-2'!M53*RANDBETWEEN(80,90)*0.01,'様式A-3-2-2'!M53*RANDBETWEEN(110,120)*0.01),'様式A-3-2-2'!M53-RANDBETWEEN(1,3)),0),0)&amp;"～"&amp;ROUND(IFERROR(IF(ABS('様式A-3-2-2'!M53)&gt;=10,IF('様式A-3-2-2'!M53&gt;=0,'様式A-3-2-2'!M53*RANDBETWEEN(110,120)*0.01,'様式A-3-2-2'!M53*RANDBETWEEN(80,90)*0.01),'様式A-3-2-2'!M53+RANDBETWEEN(1,3)),0),0)&amp;"】"))</f>
        <v/>
      </c>
      <c r="N53" s="135" t="str">
        <f ca="1">IF('様式A-3-2-2'!N53="","",IF('様式A-3-2-2'!N53=0,"-","【"&amp;ROUND(IFERROR(IF(ABS('様式A-3-2-2'!N53)&gt;=10,IF('様式A-3-2-2'!N53&gt;=0,'様式A-3-2-2'!N53*RANDBETWEEN(80,90)*0.01,'様式A-3-2-2'!N53*RANDBETWEEN(110,120)*0.01),'様式A-3-2-2'!N53-RANDBETWEEN(1,3)),0),0)&amp;"～"&amp;ROUND(IFERROR(IF(ABS('様式A-3-2-2'!N53)&gt;=10,IF('様式A-3-2-2'!N53&gt;=0,'様式A-3-2-2'!N53*RANDBETWEEN(110,120)*0.01,'様式A-3-2-2'!N53*RANDBETWEEN(80,90)*0.01),'様式A-3-2-2'!N53+RANDBETWEEN(1,3)),0),0)&amp;"】"))</f>
        <v/>
      </c>
      <c r="O53" s="104" t="str">
        <f ca="1">IF('様式A-3-2-2'!O53="","",IF('様式A-3-2-2'!O53=0,"-","【"&amp;ROUND(IFERROR(IF(ABS('様式A-3-2-2'!O53)&gt;=10,IF('様式A-3-2-2'!O53&gt;=0,'様式A-3-2-2'!O53*RANDBETWEEN(80,90)*0.01,'様式A-3-2-2'!O53*RANDBETWEEN(110,120)*0.01),'様式A-3-2-2'!O53-RANDBETWEEN(1,3)),0),0)&amp;"～"&amp;ROUND(IFERROR(IF(ABS('様式A-3-2-2'!O53)&gt;=10,IF('様式A-3-2-2'!O53&gt;=0,'様式A-3-2-2'!O53*RANDBETWEEN(110,120)*0.01,'様式A-3-2-2'!O53*RANDBETWEEN(80,90)*0.01),'様式A-3-2-2'!O53+RANDBETWEEN(1,3)),0),0)&amp;"】"))</f>
        <v/>
      </c>
      <c r="P53" s="313" t="e">
        <f ca="1">IF('様式A-3-2-2'!P53="","",IF('様式A-3-2-2'!P53=0,"-","【"&amp;ROUND(IFERROR(IF(ABS('様式A-3-2-2'!P53)&gt;=10,IF('様式A-3-2-2'!P53&gt;=0,'様式A-3-2-2'!P53*RANDBETWEEN(80,90)*0.01,'様式A-3-2-2'!P53*RANDBETWEEN(110,120)*0.01),'様式A-3-2-2'!P53-RANDBETWEEN(1,3)),0),0)&amp;"～"&amp;ROUND(IFERROR(IF(ABS('様式A-3-2-2'!P53)&gt;=10,IF('様式A-3-2-2'!P53&gt;=0,'様式A-3-2-2'!P53*RANDBETWEEN(110,120)*0.01,'様式A-3-2-2'!P53*RANDBETWEEN(80,90)*0.01),'様式A-3-2-2'!P53+RANDBETWEEN(1,3)),0),0)&amp;"】"))</f>
        <v>#DIV/0!</v>
      </c>
      <c r="Q53" s="132" t="str">
        <f>IF('様式A-3-2-2'!Q53="","",'様式A-3-2-2'!Q53)</f>
        <v/>
      </c>
      <c r="V53" s="71"/>
    </row>
    <row r="54" spans="1:22" ht="19.899999999999999" customHeight="1">
      <c r="C54" s="125"/>
      <c r="D54" s="124"/>
      <c r="E54" s="123" t="s">
        <v>248</v>
      </c>
      <c r="F54" s="924" t="str">
        <f>IF('様式A-3-2-2'!F54="","",'様式A-3-2-2'!F54)</f>
        <v/>
      </c>
      <c r="G54" s="924"/>
      <c r="H54" s="924"/>
      <c r="I54" s="925"/>
      <c r="J54" s="105" t="str">
        <f>IF('様式A-3-2-2'!J54="","",'様式A-3-2-2'!J54)</f>
        <v/>
      </c>
      <c r="K54" s="89" t="str">
        <f ca="1">IF('様式A-3-2-2'!K54="","",IF('様式A-3-2-2'!K54=0,"-","【"&amp;ROUND(IFERROR(IF(ABS('様式A-3-2-2'!K54)&gt;=10,IF('様式A-3-2-2'!K54&gt;=0,'様式A-3-2-2'!K54*RANDBETWEEN(80,90)*0.01,'様式A-3-2-2'!K54*RANDBETWEEN(110,120)*0.01),'様式A-3-2-2'!K54-RANDBETWEEN(1,3)),0),0)&amp;"～"&amp;ROUND(IFERROR(IF(ABS('様式A-3-2-2'!K54)&gt;=10,IF('様式A-3-2-2'!K54&gt;=0,'様式A-3-2-2'!K54*RANDBETWEEN(110,120)*0.01,'様式A-3-2-2'!K54*RANDBETWEEN(80,90)*0.01),'様式A-3-2-2'!K54+RANDBETWEEN(1,3)),0),0)&amp;"】"))</f>
        <v/>
      </c>
      <c r="L54" s="88" t="str">
        <f ca="1">IF('様式A-3-2-2'!L54="","",IF('様式A-3-2-2'!L54=0,"-","【"&amp;ROUND(IFERROR(IF(ABS('様式A-3-2-2'!L54)&gt;=10,IF('様式A-3-2-2'!L54&gt;=0,'様式A-3-2-2'!L54*RANDBETWEEN(80,90)*0.01,'様式A-3-2-2'!L54*RANDBETWEEN(110,120)*0.01),'様式A-3-2-2'!L54-RANDBETWEEN(1,3)),0),0)&amp;"～"&amp;ROUND(IFERROR(IF(ABS('様式A-3-2-2'!L54)&gt;=10,IF('様式A-3-2-2'!L54&gt;=0,'様式A-3-2-2'!L54*RANDBETWEEN(110,120)*0.01,'様式A-3-2-2'!L54*RANDBETWEEN(80,90)*0.01),'様式A-3-2-2'!L54+RANDBETWEEN(1,3)),0),0)&amp;"】"))</f>
        <v/>
      </c>
      <c r="M54" s="88" t="str">
        <f ca="1">IF('様式A-3-2-2'!M54="","",IF('様式A-3-2-2'!M54=0,"-","【"&amp;ROUND(IFERROR(IF(ABS('様式A-3-2-2'!M54)&gt;=10,IF('様式A-3-2-2'!M54&gt;=0,'様式A-3-2-2'!M54*RANDBETWEEN(80,90)*0.01,'様式A-3-2-2'!M54*RANDBETWEEN(110,120)*0.01),'様式A-3-2-2'!M54-RANDBETWEEN(1,3)),0),0)&amp;"～"&amp;ROUND(IFERROR(IF(ABS('様式A-3-2-2'!M54)&gt;=10,IF('様式A-3-2-2'!M54&gt;=0,'様式A-3-2-2'!M54*RANDBETWEEN(110,120)*0.01,'様式A-3-2-2'!M54*RANDBETWEEN(80,90)*0.01),'様式A-3-2-2'!M54+RANDBETWEEN(1,3)),0),0)&amp;"】"))</f>
        <v/>
      </c>
      <c r="N54" s="87" t="str">
        <f ca="1">IF('様式A-3-2-2'!N54="","",IF('様式A-3-2-2'!N54=0,"-","【"&amp;ROUND(IFERROR(IF(ABS('様式A-3-2-2'!N54)&gt;=10,IF('様式A-3-2-2'!N54&gt;=0,'様式A-3-2-2'!N54*RANDBETWEEN(80,90)*0.01,'様式A-3-2-2'!N54*RANDBETWEEN(110,120)*0.01),'様式A-3-2-2'!N54-RANDBETWEEN(1,3)),0),0)&amp;"～"&amp;ROUND(IFERROR(IF(ABS('様式A-3-2-2'!N54)&gt;=10,IF('様式A-3-2-2'!N54&gt;=0,'様式A-3-2-2'!N54*RANDBETWEEN(110,120)*0.01,'様式A-3-2-2'!N54*RANDBETWEEN(80,90)*0.01),'様式A-3-2-2'!N54+RANDBETWEEN(1,3)),0),0)&amp;"】"))</f>
        <v/>
      </c>
      <c r="O54" s="101" t="str">
        <f ca="1">IF('様式A-3-2-2'!O54="","",IF('様式A-3-2-2'!O54=0,"-","【"&amp;ROUND(IFERROR(IF(ABS('様式A-3-2-2'!O54)&gt;=10,IF('様式A-3-2-2'!O54&gt;=0,'様式A-3-2-2'!O54*RANDBETWEEN(80,90)*0.01,'様式A-3-2-2'!O54*RANDBETWEEN(110,120)*0.01),'様式A-3-2-2'!O54-RANDBETWEEN(1,3)),0),0)&amp;"～"&amp;ROUND(IFERROR(IF(ABS('様式A-3-2-2'!O54)&gt;=10,IF('様式A-3-2-2'!O54&gt;=0,'様式A-3-2-2'!O54*RANDBETWEEN(110,120)*0.01,'様式A-3-2-2'!O54*RANDBETWEEN(80,90)*0.01),'様式A-3-2-2'!O54+RANDBETWEEN(1,3)),0),0)&amp;"】"))</f>
        <v/>
      </c>
      <c r="P54" s="313" t="e">
        <f ca="1">IF('様式A-3-2-2'!P54="","",IF('様式A-3-2-2'!P54=0,"-","【"&amp;ROUND(IFERROR(IF(ABS('様式A-3-2-2'!P54)&gt;=10,IF('様式A-3-2-2'!P54&gt;=0,'様式A-3-2-2'!P54*RANDBETWEEN(80,90)*0.01,'様式A-3-2-2'!P54*RANDBETWEEN(110,120)*0.01),'様式A-3-2-2'!P54-RANDBETWEEN(1,3)),0),0)&amp;"～"&amp;ROUND(IFERROR(IF(ABS('様式A-3-2-2'!P54)&gt;=10,IF('様式A-3-2-2'!P54&gt;=0,'様式A-3-2-2'!P54*RANDBETWEEN(110,120)*0.01,'様式A-3-2-2'!P54*RANDBETWEEN(80,90)*0.01),'様式A-3-2-2'!P54+RANDBETWEEN(1,3)),0),0)&amp;"】"))</f>
        <v>#DIV/0!</v>
      </c>
      <c r="Q54" s="132" t="str">
        <f>IF('様式A-3-2-2'!Q54="","",'様式A-3-2-2'!Q54)</f>
        <v/>
      </c>
      <c r="V54" s="71"/>
    </row>
    <row r="55" spans="1:22" ht="19.899999999999999" customHeight="1">
      <c r="C55" s="125"/>
      <c r="D55" s="124"/>
      <c r="E55" s="123" t="s">
        <v>249</v>
      </c>
      <c r="F55" s="137" t="s">
        <v>250</v>
      </c>
      <c r="G55" s="277" t="s">
        <v>251</v>
      </c>
      <c r="H55" s="478" t="str">
        <f>IF('様式A-3-2-2'!H55="","",'様式A-3-2-2'!H55)</f>
        <v/>
      </c>
      <c r="I55" s="136" t="s">
        <v>252</v>
      </c>
      <c r="J55" s="105" t="str">
        <f>IF('様式A-3-2-2'!J55="","",'様式A-3-2-2'!J55)</f>
        <v/>
      </c>
      <c r="K55" s="89" t="str">
        <f ca="1">IF('様式A-3-2-2'!K55="","",IF('様式A-3-2-2'!K55=0,"-","【"&amp;ROUND(IFERROR(IF(ABS('様式A-3-2-2'!K55)&gt;=10,IF('様式A-3-2-2'!K55&gt;=0,'様式A-3-2-2'!K55*RANDBETWEEN(80,90)*0.01,'様式A-3-2-2'!K55*RANDBETWEEN(110,120)*0.01),'様式A-3-2-2'!K55-RANDBETWEEN(1,3)),0),0)&amp;"～"&amp;ROUND(IFERROR(IF(ABS('様式A-3-2-2'!K55)&gt;=10,IF('様式A-3-2-2'!K55&gt;=0,'様式A-3-2-2'!K55*RANDBETWEEN(110,120)*0.01,'様式A-3-2-2'!K55*RANDBETWEEN(80,90)*0.01),'様式A-3-2-2'!K55+RANDBETWEEN(1,3)),0),0)&amp;"】"))</f>
        <v/>
      </c>
      <c r="L55" s="88" t="str">
        <f ca="1">IF('様式A-3-2-2'!L55="","",IF('様式A-3-2-2'!L55=0,"-","【"&amp;ROUND(IFERROR(IF(ABS('様式A-3-2-2'!L55)&gt;=10,IF('様式A-3-2-2'!L55&gt;=0,'様式A-3-2-2'!L55*RANDBETWEEN(80,90)*0.01,'様式A-3-2-2'!L55*RANDBETWEEN(110,120)*0.01),'様式A-3-2-2'!L55-RANDBETWEEN(1,3)),0),0)&amp;"～"&amp;ROUND(IFERROR(IF(ABS('様式A-3-2-2'!L55)&gt;=10,IF('様式A-3-2-2'!L55&gt;=0,'様式A-3-2-2'!L55*RANDBETWEEN(110,120)*0.01,'様式A-3-2-2'!L55*RANDBETWEEN(80,90)*0.01),'様式A-3-2-2'!L55+RANDBETWEEN(1,3)),0),0)&amp;"】"))</f>
        <v/>
      </c>
      <c r="M55" s="88" t="str">
        <f ca="1">IF('様式A-3-2-2'!M55="","",IF('様式A-3-2-2'!M55=0,"-","【"&amp;ROUND(IFERROR(IF(ABS('様式A-3-2-2'!M55)&gt;=10,IF('様式A-3-2-2'!M55&gt;=0,'様式A-3-2-2'!M55*RANDBETWEEN(80,90)*0.01,'様式A-3-2-2'!M55*RANDBETWEEN(110,120)*0.01),'様式A-3-2-2'!M55-RANDBETWEEN(1,3)),0),0)&amp;"～"&amp;ROUND(IFERROR(IF(ABS('様式A-3-2-2'!M55)&gt;=10,IF('様式A-3-2-2'!M55&gt;=0,'様式A-3-2-2'!M55*RANDBETWEEN(110,120)*0.01,'様式A-3-2-2'!M55*RANDBETWEEN(80,90)*0.01),'様式A-3-2-2'!M55+RANDBETWEEN(1,3)),0),0)&amp;"】"))</f>
        <v/>
      </c>
      <c r="N55" s="87" t="str">
        <f ca="1">IF('様式A-3-2-2'!N55="","",IF('様式A-3-2-2'!N55=0,"-","【"&amp;ROUND(IFERROR(IF(ABS('様式A-3-2-2'!N55)&gt;=10,IF('様式A-3-2-2'!N55&gt;=0,'様式A-3-2-2'!N55*RANDBETWEEN(80,90)*0.01,'様式A-3-2-2'!N55*RANDBETWEEN(110,120)*0.01),'様式A-3-2-2'!N55-RANDBETWEEN(1,3)),0),0)&amp;"～"&amp;ROUND(IFERROR(IF(ABS('様式A-3-2-2'!N55)&gt;=10,IF('様式A-3-2-2'!N55&gt;=0,'様式A-3-2-2'!N55*RANDBETWEEN(110,120)*0.01,'様式A-3-2-2'!N55*RANDBETWEEN(80,90)*0.01),'様式A-3-2-2'!N55+RANDBETWEEN(1,3)),0),0)&amp;"】"))</f>
        <v/>
      </c>
      <c r="O55" s="101" t="str">
        <f ca="1">IF('様式A-3-2-2'!O55="","",IF('様式A-3-2-2'!O55=0,"-","【"&amp;ROUND(IFERROR(IF(ABS('様式A-3-2-2'!O55)&gt;=10,IF('様式A-3-2-2'!O55&gt;=0,'様式A-3-2-2'!O55*RANDBETWEEN(80,90)*0.01,'様式A-3-2-2'!O55*RANDBETWEEN(110,120)*0.01),'様式A-3-2-2'!O55-RANDBETWEEN(1,3)),0),0)&amp;"～"&amp;ROUND(IFERROR(IF(ABS('様式A-3-2-2'!O55)&gt;=10,IF('様式A-3-2-2'!O55&gt;=0,'様式A-3-2-2'!O55*RANDBETWEEN(110,120)*0.01,'様式A-3-2-2'!O55*RANDBETWEEN(80,90)*0.01),'様式A-3-2-2'!O55+RANDBETWEEN(1,3)),0),0)&amp;"】"))</f>
        <v/>
      </c>
      <c r="P55" s="313" t="e">
        <f ca="1">IF('様式A-3-2-2'!P55="","",IF('様式A-3-2-2'!P55=0,"-","【"&amp;ROUND(IFERROR(IF(ABS('様式A-3-2-2'!P55)&gt;=10,IF('様式A-3-2-2'!P55&gt;=0,'様式A-3-2-2'!P55*RANDBETWEEN(80,90)*0.01,'様式A-3-2-2'!P55*RANDBETWEEN(110,120)*0.01),'様式A-3-2-2'!P55-RANDBETWEEN(1,3)),0),0)&amp;"～"&amp;ROUND(IFERROR(IF(ABS('様式A-3-2-2'!P55)&gt;=10,IF('様式A-3-2-2'!P55&gt;=0,'様式A-3-2-2'!P55*RANDBETWEEN(110,120)*0.01,'様式A-3-2-2'!P55*RANDBETWEEN(80,90)*0.01),'様式A-3-2-2'!P55+RANDBETWEEN(1,3)),0),0)&amp;"】"))</f>
        <v>#DIV/0!</v>
      </c>
      <c r="Q55" s="132" t="str">
        <f>IF('様式A-3-2-2'!Q55="","",'様式A-3-2-2'!Q55)</f>
        <v/>
      </c>
      <c r="V55" s="71"/>
    </row>
    <row r="56" spans="1:22" ht="19.899999999999999" customHeight="1">
      <c r="C56" s="125"/>
      <c r="D56" s="140"/>
      <c r="E56" s="123" t="s">
        <v>253</v>
      </c>
      <c r="F56" s="137" t="s">
        <v>250</v>
      </c>
      <c r="G56" s="272" t="s">
        <v>251</v>
      </c>
      <c r="H56" s="478" t="str">
        <f>IF('様式A-3-2-2'!H56="","",'様式A-3-2-2'!H56)</f>
        <v/>
      </c>
      <c r="I56" s="136" t="s">
        <v>252</v>
      </c>
      <c r="J56" s="105" t="str">
        <f>IF('様式A-3-2-2'!J56="","",'様式A-3-2-2'!J56)</f>
        <v/>
      </c>
      <c r="K56" s="89" t="str">
        <f ca="1">IF('様式A-3-2-2'!K56="","",IF('様式A-3-2-2'!K56=0,"-","【"&amp;ROUND(IFERROR(IF(ABS('様式A-3-2-2'!K56)&gt;=10,IF('様式A-3-2-2'!K56&gt;=0,'様式A-3-2-2'!K56*RANDBETWEEN(80,90)*0.01,'様式A-3-2-2'!K56*RANDBETWEEN(110,120)*0.01),'様式A-3-2-2'!K56-RANDBETWEEN(1,3)),0),0)&amp;"～"&amp;ROUND(IFERROR(IF(ABS('様式A-3-2-2'!K56)&gt;=10,IF('様式A-3-2-2'!K56&gt;=0,'様式A-3-2-2'!K56*RANDBETWEEN(110,120)*0.01,'様式A-3-2-2'!K56*RANDBETWEEN(80,90)*0.01),'様式A-3-2-2'!K56+RANDBETWEEN(1,3)),0),0)&amp;"】"))</f>
        <v/>
      </c>
      <c r="L56" s="88" t="str">
        <f ca="1">IF('様式A-3-2-2'!L56="","",IF('様式A-3-2-2'!L56=0,"-","【"&amp;ROUND(IFERROR(IF(ABS('様式A-3-2-2'!L56)&gt;=10,IF('様式A-3-2-2'!L56&gt;=0,'様式A-3-2-2'!L56*RANDBETWEEN(80,90)*0.01,'様式A-3-2-2'!L56*RANDBETWEEN(110,120)*0.01),'様式A-3-2-2'!L56-RANDBETWEEN(1,3)),0),0)&amp;"～"&amp;ROUND(IFERROR(IF(ABS('様式A-3-2-2'!L56)&gt;=10,IF('様式A-3-2-2'!L56&gt;=0,'様式A-3-2-2'!L56*RANDBETWEEN(110,120)*0.01,'様式A-3-2-2'!L56*RANDBETWEEN(80,90)*0.01),'様式A-3-2-2'!L56+RANDBETWEEN(1,3)),0),0)&amp;"】"))</f>
        <v/>
      </c>
      <c r="M56" s="88" t="str">
        <f ca="1">IF('様式A-3-2-2'!M56="","",IF('様式A-3-2-2'!M56=0,"-","【"&amp;ROUND(IFERROR(IF(ABS('様式A-3-2-2'!M56)&gt;=10,IF('様式A-3-2-2'!M56&gt;=0,'様式A-3-2-2'!M56*RANDBETWEEN(80,90)*0.01,'様式A-3-2-2'!M56*RANDBETWEEN(110,120)*0.01),'様式A-3-2-2'!M56-RANDBETWEEN(1,3)),0),0)&amp;"～"&amp;ROUND(IFERROR(IF(ABS('様式A-3-2-2'!M56)&gt;=10,IF('様式A-3-2-2'!M56&gt;=0,'様式A-3-2-2'!M56*RANDBETWEEN(110,120)*0.01,'様式A-3-2-2'!M56*RANDBETWEEN(80,90)*0.01),'様式A-3-2-2'!M56+RANDBETWEEN(1,3)),0),0)&amp;"】"))</f>
        <v/>
      </c>
      <c r="N56" s="135" t="str">
        <f ca="1">IF('様式A-3-2-2'!N56="","",IF('様式A-3-2-2'!N56=0,"-","【"&amp;ROUND(IFERROR(IF(ABS('様式A-3-2-2'!N56)&gt;=10,IF('様式A-3-2-2'!N56&gt;=0,'様式A-3-2-2'!N56*RANDBETWEEN(80,90)*0.01,'様式A-3-2-2'!N56*RANDBETWEEN(110,120)*0.01),'様式A-3-2-2'!N56-RANDBETWEEN(1,3)),0),0)&amp;"～"&amp;ROUND(IFERROR(IF(ABS('様式A-3-2-2'!N56)&gt;=10,IF('様式A-3-2-2'!N56&gt;=0,'様式A-3-2-2'!N56*RANDBETWEEN(110,120)*0.01,'様式A-3-2-2'!N56*RANDBETWEEN(80,90)*0.01),'様式A-3-2-2'!N56+RANDBETWEEN(1,3)),0),0)&amp;"】"))</f>
        <v/>
      </c>
      <c r="O56" s="101" t="str">
        <f ca="1">IF('様式A-3-2-2'!O56="","",IF('様式A-3-2-2'!O56=0,"-","【"&amp;ROUND(IFERROR(IF(ABS('様式A-3-2-2'!O56)&gt;=10,IF('様式A-3-2-2'!O56&gt;=0,'様式A-3-2-2'!O56*RANDBETWEEN(80,90)*0.01,'様式A-3-2-2'!O56*RANDBETWEEN(110,120)*0.01),'様式A-3-2-2'!O56-RANDBETWEEN(1,3)),0),0)&amp;"～"&amp;ROUND(IFERROR(IF(ABS('様式A-3-2-2'!O56)&gt;=10,IF('様式A-3-2-2'!O56&gt;=0,'様式A-3-2-2'!O56*RANDBETWEEN(110,120)*0.01,'様式A-3-2-2'!O56*RANDBETWEEN(80,90)*0.01),'様式A-3-2-2'!O56+RANDBETWEEN(1,3)),0),0)&amp;"】"))</f>
        <v/>
      </c>
      <c r="P56" s="313" t="e">
        <f ca="1">IF('様式A-3-2-2'!P56="","",IF('様式A-3-2-2'!P56=0,"-","【"&amp;ROUND(IFERROR(IF(ABS('様式A-3-2-2'!P56)&gt;=10,IF('様式A-3-2-2'!P56&gt;=0,'様式A-3-2-2'!P56*RANDBETWEEN(80,90)*0.01,'様式A-3-2-2'!P56*RANDBETWEEN(110,120)*0.01),'様式A-3-2-2'!P56-RANDBETWEEN(1,3)),0),0)&amp;"～"&amp;ROUND(IFERROR(IF(ABS('様式A-3-2-2'!P56)&gt;=10,IF('様式A-3-2-2'!P56&gt;=0,'様式A-3-2-2'!P56*RANDBETWEEN(110,120)*0.01,'様式A-3-2-2'!P56*RANDBETWEEN(80,90)*0.01),'様式A-3-2-2'!P56+RANDBETWEEN(1,3)),0),0)&amp;"】"))</f>
        <v>#DIV/0!</v>
      </c>
      <c r="Q56" s="132" t="str">
        <f>IF('様式A-3-2-2'!Q56="","",'様式A-3-2-2'!Q56)</f>
        <v/>
      </c>
      <c r="V56" s="71"/>
    </row>
    <row r="57" spans="1:22" ht="19.899999999999999" customHeight="1">
      <c r="C57" s="125"/>
      <c r="D57" s="140"/>
      <c r="E57" s="123" t="s">
        <v>254</v>
      </c>
      <c r="F57" s="139" t="s">
        <v>255</v>
      </c>
      <c r="G57" s="138"/>
      <c r="H57" s="138"/>
      <c r="I57" s="138"/>
      <c r="J57" s="105" t="str">
        <f>IF('様式A-3-2-2'!J57="","",'様式A-3-2-2'!J57)</f>
        <v/>
      </c>
      <c r="K57" s="89" t="str">
        <f ca="1">IF('様式A-3-2-2'!K57="","",IF('様式A-3-2-2'!K57=0,"-","【"&amp;ROUND(IFERROR(IF(ABS('様式A-3-2-2'!K57)&gt;=10,IF('様式A-3-2-2'!K57&gt;=0,'様式A-3-2-2'!K57*RANDBETWEEN(80,90)*0.01,'様式A-3-2-2'!K57*RANDBETWEEN(110,120)*0.01),'様式A-3-2-2'!K57-RANDBETWEEN(1,3)),0),0)&amp;"～"&amp;ROUND(IFERROR(IF(ABS('様式A-3-2-2'!K57)&gt;=10,IF('様式A-3-2-2'!K57&gt;=0,'様式A-3-2-2'!K57*RANDBETWEEN(110,120)*0.01,'様式A-3-2-2'!K57*RANDBETWEEN(80,90)*0.01),'様式A-3-2-2'!K57+RANDBETWEEN(1,3)),0),0)&amp;"】"))</f>
        <v/>
      </c>
      <c r="L57" s="88" t="str">
        <f ca="1">IF('様式A-3-2-2'!L57="","",IF('様式A-3-2-2'!L57=0,"-","【"&amp;ROUND(IFERROR(IF(ABS('様式A-3-2-2'!L57)&gt;=10,IF('様式A-3-2-2'!L57&gt;=0,'様式A-3-2-2'!L57*RANDBETWEEN(80,90)*0.01,'様式A-3-2-2'!L57*RANDBETWEEN(110,120)*0.01),'様式A-3-2-2'!L57-RANDBETWEEN(1,3)),0),0)&amp;"～"&amp;ROUND(IFERROR(IF(ABS('様式A-3-2-2'!L57)&gt;=10,IF('様式A-3-2-2'!L57&gt;=0,'様式A-3-2-2'!L57*RANDBETWEEN(110,120)*0.01,'様式A-3-2-2'!L57*RANDBETWEEN(80,90)*0.01),'様式A-3-2-2'!L57+RANDBETWEEN(1,3)),0),0)&amp;"】"))</f>
        <v/>
      </c>
      <c r="M57" s="88" t="str">
        <f ca="1">IF('様式A-3-2-2'!M57="","",IF('様式A-3-2-2'!M57=0,"-","【"&amp;ROUND(IFERROR(IF(ABS('様式A-3-2-2'!M57)&gt;=10,IF('様式A-3-2-2'!M57&gt;=0,'様式A-3-2-2'!M57*RANDBETWEEN(80,90)*0.01,'様式A-3-2-2'!M57*RANDBETWEEN(110,120)*0.01),'様式A-3-2-2'!M57-RANDBETWEEN(1,3)),0),0)&amp;"～"&amp;ROUND(IFERROR(IF(ABS('様式A-3-2-2'!M57)&gt;=10,IF('様式A-3-2-2'!M57&gt;=0,'様式A-3-2-2'!M57*RANDBETWEEN(110,120)*0.01,'様式A-3-2-2'!M57*RANDBETWEEN(80,90)*0.01),'様式A-3-2-2'!M57+RANDBETWEEN(1,3)),0),0)&amp;"】"))</f>
        <v/>
      </c>
      <c r="N57" s="87" t="str">
        <f ca="1">IF('様式A-3-2-2'!N57="","",IF('様式A-3-2-2'!N57=0,"-","【"&amp;ROUND(IFERROR(IF(ABS('様式A-3-2-2'!N57)&gt;=10,IF('様式A-3-2-2'!N57&gt;=0,'様式A-3-2-2'!N57*RANDBETWEEN(80,90)*0.01,'様式A-3-2-2'!N57*RANDBETWEEN(110,120)*0.01),'様式A-3-2-2'!N57-RANDBETWEEN(1,3)),0),0)&amp;"～"&amp;ROUND(IFERROR(IF(ABS('様式A-3-2-2'!N57)&gt;=10,IF('様式A-3-2-2'!N57&gt;=0,'様式A-3-2-2'!N57*RANDBETWEEN(110,120)*0.01,'様式A-3-2-2'!N57*RANDBETWEEN(80,90)*0.01),'様式A-3-2-2'!N57+RANDBETWEEN(1,3)),0),0)&amp;"】"))</f>
        <v/>
      </c>
      <c r="O57" s="101" t="str">
        <f ca="1">IF('様式A-3-2-2'!O57="","",IF('様式A-3-2-2'!O57=0,"-","【"&amp;ROUND(IFERROR(IF(ABS('様式A-3-2-2'!O57)&gt;=10,IF('様式A-3-2-2'!O57&gt;=0,'様式A-3-2-2'!O57*RANDBETWEEN(80,90)*0.01,'様式A-3-2-2'!O57*RANDBETWEEN(110,120)*0.01),'様式A-3-2-2'!O57-RANDBETWEEN(1,3)),0),0)&amp;"～"&amp;ROUND(IFERROR(IF(ABS('様式A-3-2-2'!O57)&gt;=10,IF('様式A-3-2-2'!O57&gt;=0,'様式A-3-2-2'!O57*RANDBETWEEN(110,120)*0.01,'様式A-3-2-2'!O57*RANDBETWEEN(80,90)*0.01),'様式A-3-2-2'!O57+RANDBETWEEN(1,3)),0),0)&amp;"】"))</f>
        <v/>
      </c>
      <c r="P57" s="313" t="e">
        <f ca="1">IF('様式A-3-2-2'!P57="","",IF('様式A-3-2-2'!P57=0,"-","【"&amp;ROUND(IFERROR(IF(ABS('様式A-3-2-2'!P57)&gt;=10,IF('様式A-3-2-2'!P57&gt;=0,'様式A-3-2-2'!P57*RANDBETWEEN(80,90)*0.01,'様式A-3-2-2'!P57*RANDBETWEEN(110,120)*0.01),'様式A-3-2-2'!P57-RANDBETWEEN(1,3)),0),0)&amp;"～"&amp;ROUND(IFERROR(IF(ABS('様式A-3-2-2'!P57)&gt;=10,IF('様式A-3-2-2'!P57&gt;=0,'様式A-3-2-2'!P57*RANDBETWEEN(110,120)*0.01,'様式A-3-2-2'!P57*RANDBETWEEN(80,90)*0.01),'様式A-3-2-2'!P57+RANDBETWEEN(1,3)),0),0)&amp;"】"))</f>
        <v>#DIV/0!</v>
      </c>
      <c r="Q57" s="132" t="str">
        <f>IF('様式A-3-2-2'!Q57="","",'様式A-3-2-2'!Q57)</f>
        <v/>
      </c>
      <c r="V57" s="71"/>
    </row>
    <row r="58" spans="1:22" ht="19.899999999999999" customHeight="1">
      <c r="C58" s="125"/>
      <c r="D58" s="140"/>
      <c r="E58" s="123" t="s">
        <v>256</v>
      </c>
      <c r="F58" s="139" t="s">
        <v>257</v>
      </c>
      <c r="G58" s="138"/>
      <c r="H58" s="138"/>
      <c r="I58" s="138"/>
      <c r="J58" s="105" t="str">
        <f>IF('様式A-3-2-2'!J58="","",'様式A-3-2-2'!J58)</f>
        <v/>
      </c>
      <c r="K58" s="89" t="str">
        <f ca="1">IF('様式A-3-2-2'!K58="","",IF('様式A-3-2-2'!K58=0,"-","【"&amp;ROUND(IFERROR(IF(ABS('様式A-3-2-2'!K58)&gt;=10,IF('様式A-3-2-2'!K58&gt;=0,'様式A-3-2-2'!K58*RANDBETWEEN(80,90)*0.01,'様式A-3-2-2'!K58*RANDBETWEEN(110,120)*0.01),'様式A-3-2-2'!K58-RANDBETWEEN(1,3)),0),0)&amp;"～"&amp;ROUND(IFERROR(IF(ABS('様式A-3-2-2'!K58)&gt;=10,IF('様式A-3-2-2'!K58&gt;=0,'様式A-3-2-2'!K58*RANDBETWEEN(110,120)*0.01,'様式A-3-2-2'!K58*RANDBETWEEN(80,90)*0.01),'様式A-3-2-2'!K58+RANDBETWEEN(1,3)),0),0)&amp;"】"))</f>
        <v/>
      </c>
      <c r="L58" s="88" t="str">
        <f ca="1">IF('様式A-3-2-2'!L58="","",IF('様式A-3-2-2'!L58=0,"-","【"&amp;ROUND(IFERROR(IF(ABS('様式A-3-2-2'!L58)&gt;=10,IF('様式A-3-2-2'!L58&gt;=0,'様式A-3-2-2'!L58*RANDBETWEEN(80,90)*0.01,'様式A-3-2-2'!L58*RANDBETWEEN(110,120)*0.01),'様式A-3-2-2'!L58-RANDBETWEEN(1,3)),0),0)&amp;"～"&amp;ROUND(IFERROR(IF(ABS('様式A-3-2-2'!L58)&gt;=10,IF('様式A-3-2-2'!L58&gt;=0,'様式A-3-2-2'!L58*RANDBETWEEN(110,120)*0.01,'様式A-3-2-2'!L58*RANDBETWEEN(80,90)*0.01),'様式A-3-2-2'!L58+RANDBETWEEN(1,3)),0),0)&amp;"】"))</f>
        <v/>
      </c>
      <c r="M58" s="88" t="str">
        <f ca="1">IF('様式A-3-2-2'!M58="","",IF('様式A-3-2-2'!M58=0,"-","【"&amp;ROUND(IFERROR(IF(ABS('様式A-3-2-2'!M58)&gt;=10,IF('様式A-3-2-2'!M58&gt;=0,'様式A-3-2-2'!M58*RANDBETWEEN(80,90)*0.01,'様式A-3-2-2'!M58*RANDBETWEEN(110,120)*0.01),'様式A-3-2-2'!M58-RANDBETWEEN(1,3)),0),0)&amp;"～"&amp;ROUND(IFERROR(IF(ABS('様式A-3-2-2'!M58)&gt;=10,IF('様式A-3-2-2'!M58&gt;=0,'様式A-3-2-2'!M58*RANDBETWEEN(110,120)*0.01,'様式A-3-2-2'!M58*RANDBETWEEN(80,90)*0.01),'様式A-3-2-2'!M58+RANDBETWEEN(1,3)),0),0)&amp;"】"))</f>
        <v/>
      </c>
      <c r="N58" s="87" t="str">
        <f ca="1">IF('様式A-3-2-2'!N58="","",IF('様式A-3-2-2'!N58=0,"-","【"&amp;ROUND(IFERROR(IF(ABS('様式A-3-2-2'!N58)&gt;=10,IF('様式A-3-2-2'!N58&gt;=0,'様式A-3-2-2'!N58*RANDBETWEEN(80,90)*0.01,'様式A-3-2-2'!N58*RANDBETWEEN(110,120)*0.01),'様式A-3-2-2'!N58-RANDBETWEEN(1,3)),0),0)&amp;"～"&amp;ROUND(IFERROR(IF(ABS('様式A-3-2-2'!N58)&gt;=10,IF('様式A-3-2-2'!N58&gt;=0,'様式A-3-2-2'!N58*RANDBETWEEN(110,120)*0.01,'様式A-3-2-2'!N58*RANDBETWEEN(80,90)*0.01),'様式A-3-2-2'!N58+RANDBETWEEN(1,3)),0),0)&amp;"】"))</f>
        <v/>
      </c>
      <c r="O58" s="101" t="str">
        <f ca="1">IF('様式A-3-2-2'!O58="","",IF('様式A-3-2-2'!O58=0,"-","【"&amp;ROUND(IFERROR(IF(ABS('様式A-3-2-2'!O58)&gt;=10,IF('様式A-3-2-2'!O58&gt;=0,'様式A-3-2-2'!O58*RANDBETWEEN(80,90)*0.01,'様式A-3-2-2'!O58*RANDBETWEEN(110,120)*0.01),'様式A-3-2-2'!O58-RANDBETWEEN(1,3)),0),0)&amp;"～"&amp;ROUND(IFERROR(IF(ABS('様式A-3-2-2'!O58)&gt;=10,IF('様式A-3-2-2'!O58&gt;=0,'様式A-3-2-2'!O58*RANDBETWEEN(110,120)*0.01,'様式A-3-2-2'!O58*RANDBETWEEN(80,90)*0.01),'様式A-3-2-2'!O58+RANDBETWEEN(1,3)),0),0)&amp;"】"))</f>
        <v/>
      </c>
      <c r="P58" s="313" t="e">
        <f ca="1">IF('様式A-3-2-2'!P58="","",IF('様式A-3-2-2'!P58=0,"-","【"&amp;ROUND(IFERROR(IF(ABS('様式A-3-2-2'!P58)&gt;=10,IF('様式A-3-2-2'!P58&gt;=0,'様式A-3-2-2'!P58*RANDBETWEEN(80,90)*0.01,'様式A-3-2-2'!P58*RANDBETWEEN(110,120)*0.01),'様式A-3-2-2'!P58-RANDBETWEEN(1,3)),0),0)&amp;"～"&amp;ROUND(IFERROR(IF(ABS('様式A-3-2-2'!P58)&gt;=10,IF('様式A-3-2-2'!P58&gt;=0,'様式A-3-2-2'!P58*RANDBETWEEN(110,120)*0.01,'様式A-3-2-2'!P58*RANDBETWEEN(80,90)*0.01),'様式A-3-2-2'!P58+RANDBETWEEN(1,3)),0),0)&amp;"】"))</f>
        <v>#DIV/0!</v>
      </c>
      <c r="Q58" s="132" t="str">
        <f>IF('様式A-3-2-2'!Q58="","",'様式A-3-2-2'!Q58)</f>
        <v/>
      </c>
      <c r="V58" s="71"/>
    </row>
    <row r="59" spans="1:22" ht="19.899999999999999" customHeight="1">
      <c r="C59" s="125"/>
      <c r="D59" s="134"/>
      <c r="E59" s="123" t="s">
        <v>258</v>
      </c>
      <c r="F59" s="137" t="s">
        <v>259</v>
      </c>
      <c r="G59" s="137"/>
      <c r="H59" s="137"/>
      <c r="I59" s="136"/>
      <c r="J59" s="105" t="str">
        <f>IF('様式A-3-2-2'!J59="","",'様式A-3-2-2'!J59)</f>
        <v/>
      </c>
      <c r="K59" s="89" t="str">
        <f ca="1">IF('様式A-3-2-2'!K59="","",IF('様式A-3-2-2'!K59=0,"-","【"&amp;ROUND(IFERROR(IF(ABS('様式A-3-2-2'!K59)&gt;=10,IF('様式A-3-2-2'!K59&gt;=0,'様式A-3-2-2'!K59*RANDBETWEEN(80,90)*0.01,'様式A-3-2-2'!K59*RANDBETWEEN(110,120)*0.01),'様式A-3-2-2'!K59-RANDBETWEEN(1,3)),0),0)&amp;"～"&amp;ROUND(IFERROR(IF(ABS('様式A-3-2-2'!K59)&gt;=10,IF('様式A-3-2-2'!K59&gt;=0,'様式A-3-2-2'!K59*RANDBETWEEN(110,120)*0.01,'様式A-3-2-2'!K59*RANDBETWEEN(80,90)*0.01),'様式A-3-2-2'!K59+RANDBETWEEN(1,3)),0),0)&amp;"】"))</f>
        <v/>
      </c>
      <c r="L59" s="88" t="str">
        <f ca="1">IF('様式A-3-2-2'!L59="","",IF('様式A-3-2-2'!L59=0,"-","【"&amp;ROUND(IFERROR(IF(ABS('様式A-3-2-2'!L59)&gt;=10,IF('様式A-3-2-2'!L59&gt;=0,'様式A-3-2-2'!L59*RANDBETWEEN(80,90)*0.01,'様式A-3-2-2'!L59*RANDBETWEEN(110,120)*0.01),'様式A-3-2-2'!L59-RANDBETWEEN(1,3)),0),0)&amp;"～"&amp;ROUND(IFERROR(IF(ABS('様式A-3-2-2'!L59)&gt;=10,IF('様式A-3-2-2'!L59&gt;=0,'様式A-3-2-2'!L59*RANDBETWEEN(110,120)*0.01,'様式A-3-2-2'!L59*RANDBETWEEN(80,90)*0.01),'様式A-3-2-2'!L59+RANDBETWEEN(1,3)),0),0)&amp;"】"))</f>
        <v/>
      </c>
      <c r="M59" s="88" t="str">
        <f ca="1">IF('様式A-3-2-2'!M59="","",IF('様式A-3-2-2'!M59=0,"-","【"&amp;ROUND(IFERROR(IF(ABS('様式A-3-2-2'!M59)&gt;=10,IF('様式A-3-2-2'!M59&gt;=0,'様式A-3-2-2'!M59*RANDBETWEEN(80,90)*0.01,'様式A-3-2-2'!M59*RANDBETWEEN(110,120)*0.01),'様式A-3-2-2'!M59-RANDBETWEEN(1,3)),0),0)&amp;"～"&amp;ROUND(IFERROR(IF(ABS('様式A-3-2-2'!M59)&gt;=10,IF('様式A-3-2-2'!M59&gt;=0,'様式A-3-2-2'!M59*RANDBETWEEN(110,120)*0.01,'様式A-3-2-2'!M59*RANDBETWEEN(80,90)*0.01),'様式A-3-2-2'!M59+RANDBETWEEN(1,3)),0),0)&amp;"】"))</f>
        <v/>
      </c>
      <c r="N59" s="135" t="str">
        <f ca="1">IF('様式A-3-2-2'!N59="","",IF('様式A-3-2-2'!N59=0,"-","【"&amp;ROUND(IFERROR(IF(ABS('様式A-3-2-2'!N59)&gt;=10,IF('様式A-3-2-2'!N59&gt;=0,'様式A-3-2-2'!N59*RANDBETWEEN(80,90)*0.01,'様式A-3-2-2'!N59*RANDBETWEEN(110,120)*0.01),'様式A-3-2-2'!N59-RANDBETWEEN(1,3)),0),0)&amp;"～"&amp;ROUND(IFERROR(IF(ABS('様式A-3-2-2'!N59)&gt;=10,IF('様式A-3-2-2'!N59&gt;=0,'様式A-3-2-2'!N59*RANDBETWEEN(110,120)*0.01,'様式A-3-2-2'!N59*RANDBETWEEN(80,90)*0.01),'様式A-3-2-2'!N59+RANDBETWEEN(1,3)),0),0)&amp;"】"))</f>
        <v/>
      </c>
      <c r="O59" s="101" t="str">
        <f ca="1">IF('様式A-3-2-2'!O59="","",IF('様式A-3-2-2'!O59=0,"-","【"&amp;ROUND(IFERROR(IF(ABS('様式A-3-2-2'!O59)&gt;=10,IF('様式A-3-2-2'!O59&gt;=0,'様式A-3-2-2'!O59*RANDBETWEEN(80,90)*0.01,'様式A-3-2-2'!O59*RANDBETWEEN(110,120)*0.01),'様式A-3-2-2'!O59-RANDBETWEEN(1,3)),0),0)&amp;"～"&amp;ROUND(IFERROR(IF(ABS('様式A-3-2-2'!O59)&gt;=10,IF('様式A-3-2-2'!O59&gt;=0,'様式A-3-2-2'!O59*RANDBETWEEN(110,120)*0.01,'様式A-3-2-2'!O59*RANDBETWEEN(80,90)*0.01),'様式A-3-2-2'!O59+RANDBETWEEN(1,3)),0),0)&amp;"】"))</f>
        <v/>
      </c>
      <c r="P59" s="313" t="e">
        <f ca="1">IF('様式A-3-2-2'!P59="","",IF('様式A-3-2-2'!P59=0,"-","【"&amp;ROUND(IFERROR(IF(ABS('様式A-3-2-2'!P59)&gt;=10,IF('様式A-3-2-2'!P59&gt;=0,'様式A-3-2-2'!P59*RANDBETWEEN(80,90)*0.01,'様式A-3-2-2'!P59*RANDBETWEEN(110,120)*0.01),'様式A-3-2-2'!P59-RANDBETWEEN(1,3)),0),0)&amp;"～"&amp;ROUND(IFERROR(IF(ABS('様式A-3-2-2'!P59)&gt;=10,IF('様式A-3-2-2'!P59&gt;=0,'様式A-3-2-2'!P59*RANDBETWEEN(110,120)*0.01,'様式A-3-2-2'!P59*RANDBETWEEN(80,90)*0.01),'様式A-3-2-2'!P59+RANDBETWEEN(1,3)),0),0)&amp;"】"))</f>
        <v>#DIV/0!</v>
      </c>
      <c r="Q59" s="132" t="str">
        <f>IF('様式A-3-2-2'!Q59="","",'様式A-3-2-2'!Q59)</f>
        <v/>
      </c>
      <c r="V59" s="71"/>
    </row>
    <row r="60" spans="1:22" ht="19.899999999999999" customHeight="1">
      <c r="C60" s="125"/>
      <c r="D60" s="134"/>
      <c r="E60" s="123" t="s">
        <v>260</v>
      </c>
      <c r="F60" s="937" t="str">
        <f>IF('様式A-3-2-2'!F60="","",'様式A-3-2-2'!F60)</f>
        <v/>
      </c>
      <c r="G60" s="937"/>
      <c r="H60" s="937"/>
      <c r="I60" s="938"/>
      <c r="J60" s="105" t="str">
        <f>IF('様式A-3-2-2'!J60="","",'様式A-3-2-2'!J60)</f>
        <v/>
      </c>
      <c r="K60" s="89" t="str">
        <f ca="1">IF('様式A-3-2-2'!K60="","",IF('様式A-3-2-2'!K60=0,"-","【"&amp;ROUND(IFERROR(IF(ABS('様式A-3-2-2'!K60)&gt;=10,IF('様式A-3-2-2'!K60&gt;=0,'様式A-3-2-2'!K60*RANDBETWEEN(80,90)*0.01,'様式A-3-2-2'!K60*RANDBETWEEN(110,120)*0.01),'様式A-3-2-2'!K60-RANDBETWEEN(1,3)),0),0)&amp;"～"&amp;ROUND(IFERROR(IF(ABS('様式A-3-2-2'!K60)&gt;=10,IF('様式A-3-2-2'!K60&gt;=0,'様式A-3-2-2'!K60*RANDBETWEEN(110,120)*0.01,'様式A-3-2-2'!K60*RANDBETWEEN(80,90)*0.01),'様式A-3-2-2'!K60+RANDBETWEEN(1,3)),0),0)&amp;"】"))</f>
        <v/>
      </c>
      <c r="L60" s="88" t="str">
        <f ca="1">IF('様式A-3-2-2'!L60="","",IF('様式A-3-2-2'!L60=0,"-","【"&amp;ROUND(IFERROR(IF(ABS('様式A-3-2-2'!L60)&gt;=10,IF('様式A-3-2-2'!L60&gt;=0,'様式A-3-2-2'!L60*RANDBETWEEN(80,90)*0.01,'様式A-3-2-2'!L60*RANDBETWEEN(110,120)*0.01),'様式A-3-2-2'!L60-RANDBETWEEN(1,3)),0),0)&amp;"～"&amp;ROUND(IFERROR(IF(ABS('様式A-3-2-2'!L60)&gt;=10,IF('様式A-3-2-2'!L60&gt;=0,'様式A-3-2-2'!L60*RANDBETWEEN(110,120)*0.01,'様式A-3-2-2'!L60*RANDBETWEEN(80,90)*0.01),'様式A-3-2-2'!L60+RANDBETWEEN(1,3)),0),0)&amp;"】"))</f>
        <v/>
      </c>
      <c r="M60" s="88" t="str">
        <f ca="1">IF('様式A-3-2-2'!M60="","",IF('様式A-3-2-2'!M60=0,"-","【"&amp;ROUND(IFERROR(IF(ABS('様式A-3-2-2'!M60)&gt;=10,IF('様式A-3-2-2'!M60&gt;=0,'様式A-3-2-2'!M60*RANDBETWEEN(80,90)*0.01,'様式A-3-2-2'!M60*RANDBETWEEN(110,120)*0.01),'様式A-3-2-2'!M60-RANDBETWEEN(1,3)),0),0)&amp;"～"&amp;ROUND(IFERROR(IF(ABS('様式A-3-2-2'!M60)&gt;=10,IF('様式A-3-2-2'!M60&gt;=0,'様式A-3-2-2'!M60*RANDBETWEEN(110,120)*0.01,'様式A-3-2-2'!M60*RANDBETWEEN(80,90)*0.01),'様式A-3-2-2'!M60+RANDBETWEEN(1,3)),0),0)&amp;"】"))</f>
        <v/>
      </c>
      <c r="N60" s="87" t="str">
        <f ca="1">IF('様式A-3-2-2'!N60="","",IF('様式A-3-2-2'!N60=0,"-","【"&amp;ROUND(IFERROR(IF(ABS('様式A-3-2-2'!N60)&gt;=10,IF('様式A-3-2-2'!N60&gt;=0,'様式A-3-2-2'!N60*RANDBETWEEN(80,90)*0.01,'様式A-3-2-2'!N60*RANDBETWEEN(110,120)*0.01),'様式A-3-2-2'!N60-RANDBETWEEN(1,3)),0),0)&amp;"～"&amp;ROUND(IFERROR(IF(ABS('様式A-3-2-2'!N60)&gt;=10,IF('様式A-3-2-2'!N60&gt;=0,'様式A-3-2-2'!N60*RANDBETWEEN(110,120)*0.01,'様式A-3-2-2'!N60*RANDBETWEEN(80,90)*0.01),'様式A-3-2-2'!N60+RANDBETWEEN(1,3)),0),0)&amp;"】"))</f>
        <v/>
      </c>
      <c r="O60" s="101" t="str">
        <f ca="1">IF('様式A-3-2-2'!O60="","",IF('様式A-3-2-2'!O60=0,"-","【"&amp;ROUND(IFERROR(IF(ABS('様式A-3-2-2'!O60)&gt;=10,IF('様式A-3-2-2'!O60&gt;=0,'様式A-3-2-2'!O60*RANDBETWEEN(80,90)*0.01,'様式A-3-2-2'!O60*RANDBETWEEN(110,120)*0.01),'様式A-3-2-2'!O60-RANDBETWEEN(1,3)),0),0)&amp;"～"&amp;ROUND(IFERROR(IF(ABS('様式A-3-2-2'!O60)&gt;=10,IF('様式A-3-2-2'!O60&gt;=0,'様式A-3-2-2'!O60*RANDBETWEEN(110,120)*0.01,'様式A-3-2-2'!O60*RANDBETWEEN(80,90)*0.01),'様式A-3-2-2'!O60+RANDBETWEEN(1,3)),0),0)&amp;"】"))</f>
        <v/>
      </c>
      <c r="P60" s="313" t="e">
        <f ca="1">IF('様式A-3-2-2'!P60="","",IF('様式A-3-2-2'!P60=0,"-","【"&amp;ROUND(IFERROR(IF(ABS('様式A-3-2-2'!P60)&gt;=10,IF('様式A-3-2-2'!P60&gt;=0,'様式A-3-2-2'!P60*RANDBETWEEN(80,90)*0.01,'様式A-3-2-2'!P60*RANDBETWEEN(110,120)*0.01),'様式A-3-2-2'!P60-RANDBETWEEN(1,3)),0),0)&amp;"～"&amp;ROUND(IFERROR(IF(ABS('様式A-3-2-2'!P60)&gt;=10,IF('様式A-3-2-2'!P60&gt;=0,'様式A-3-2-2'!P60*RANDBETWEEN(110,120)*0.01,'様式A-3-2-2'!P60*RANDBETWEEN(80,90)*0.01),'様式A-3-2-2'!P60+RANDBETWEEN(1,3)),0),0)&amp;"】"))</f>
        <v>#DIV/0!</v>
      </c>
      <c r="Q60" s="132" t="str">
        <f>IF('様式A-3-2-2'!Q60="","",'様式A-3-2-2'!Q60)</f>
        <v/>
      </c>
      <c r="V60" s="71"/>
    </row>
    <row r="61" spans="1:22" ht="19.899999999999999" customHeight="1">
      <c r="C61" s="125"/>
      <c r="D61" s="134"/>
      <c r="E61" s="123" t="s">
        <v>261</v>
      </c>
      <c r="F61" s="939" t="s">
        <v>262</v>
      </c>
      <c r="G61" s="939"/>
      <c r="H61" s="939"/>
      <c r="I61" s="940"/>
      <c r="J61" s="105" t="str">
        <f>IF('様式A-3-2-2'!J61="","",'様式A-3-2-2'!J61)</f>
        <v/>
      </c>
      <c r="K61" s="89" t="str">
        <f ca="1">IF('様式A-3-2-2'!K61="","",IF('様式A-3-2-2'!K61=0,"-","【"&amp;ROUND(IFERROR(IF(ABS('様式A-3-2-2'!K61)&gt;=10,IF('様式A-3-2-2'!K61&gt;=0,'様式A-3-2-2'!K61*RANDBETWEEN(80,90)*0.01,'様式A-3-2-2'!K61*RANDBETWEEN(110,120)*0.01),'様式A-3-2-2'!K61-RANDBETWEEN(1,3)),0),0)&amp;"～"&amp;ROUND(IFERROR(IF(ABS('様式A-3-2-2'!K61)&gt;=10,IF('様式A-3-2-2'!K61&gt;=0,'様式A-3-2-2'!K61*RANDBETWEEN(110,120)*0.01,'様式A-3-2-2'!K61*RANDBETWEEN(80,90)*0.01),'様式A-3-2-2'!K61+RANDBETWEEN(1,3)),0),0)&amp;"】"))</f>
        <v/>
      </c>
      <c r="L61" s="88" t="str">
        <f ca="1">IF('様式A-3-2-2'!L61="","",IF('様式A-3-2-2'!L61=0,"-","【"&amp;ROUND(IFERROR(IF(ABS('様式A-3-2-2'!L61)&gt;=10,IF('様式A-3-2-2'!L61&gt;=0,'様式A-3-2-2'!L61*RANDBETWEEN(80,90)*0.01,'様式A-3-2-2'!L61*RANDBETWEEN(110,120)*0.01),'様式A-3-2-2'!L61-RANDBETWEEN(1,3)),0),0)&amp;"～"&amp;ROUND(IFERROR(IF(ABS('様式A-3-2-2'!L61)&gt;=10,IF('様式A-3-2-2'!L61&gt;=0,'様式A-3-2-2'!L61*RANDBETWEEN(110,120)*0.01,'様式A-3-2-2'!L61*RANDBETWEEN(80,90)*0.01),'様式A-3-2-2'!L61+RANDBETWEEN(1,3)),0),0)&amp;"】"))</f>
        <v/>
      </c>
      <c r="M61" s="88" t="str">
        <f ca="1">IF('様式A-3-2-2'!M61="","",IF('様式A-3-2-2'!M61=0,"-","【"&amp;ROUND(IFERROR(IF(ABS('様式A-3-2-2'!M61)&gt;=10,IF('様式A-3-2-2'!M61&gt;=0,'様式A-3-2-2'!M61*RANDBETWEEN(80,90)*0.01,'様式A-3-2-2'!M61*RANDBETWEEN(110,120)*0.01),'様式A-3-2-2'!M61-RANDBETWEEN(1,3)),0),0)&amp;"～"&amp;ROUND(IFERROR(IF(ABS('様式A-3-2-2'!M61)&gt;=10,IF('様式A-3-2-2'!M61&gt;=0,'様式A-3-2-2'!M61*RANDBETWEEN(110,120)*0.01,'様式A-3-2-2'!M61*RANDBETWEEN(80,90)*0.01),'様式A-3-2-2'!M61+RANDBETWEEN(1,3)),0),0)&amp;"】"))</f>
        <v/>
      </c>
      <c r="N61" s="87" t="str">
        <f ca="1">IF('様式A-3-2-2'!N61="","",IF('様式A-3-2-2'!N61=0,"-","【"&amp;ROUND(IFERROR(IF(ABS('様式A-3-2-2'!N61)&gt;=10,IF('様式A-3-2-2'!N61&gt;=0,'様式A-3-2-2'!N61*RANDBETWEEN(80,90)*0.01,'様式A-3-2-2'!N61*RANDBETWEEN(110,120)*0.01),'様式A-3-2-2'!N61-RANDBETWEEN(1,3)),0),0)&amp;"～"&amp;ROUND(IFERROR(IF(ABS('様式A-3-2-2'!N61)&gt;=10,IF('様式A-3-2-2'!N61&gt;=0,'様式A-3-2-2'!N61*RANDBETWEEN(110,120)*0.01,'様式A-3-2-2'!N61*RANDBETWEEN(80,90)*0.01),'様式A-3-2-2'!N61+RANDBETWEEN(1,3)),0),0)&amp;"】"))</f>
        <v/>
      </c>
      <c r="O61" s="101" t="str">
        <f ca="1">IF('様式A-3-2-2'!O61="","",IF('様式A-3-2-2'!O61=0,"-","【"&amp;ROUND(IFERROR(IF(ABS('様式A-3-2-2'!O61)&gt;=10,IF('様式A-3-2-2'!O61&gt;=0,'様式A-3-2-2'!O61*RANDBETWEEN(80,90)*0.01,'様式A-3-2-2'!O61*RANDBETWEEN(110,120)*0.01),'様式A-3-2-2'!O61-RANDBETWEEN(1,3)),0),0)&amp;"～"&amp;ROUND(IFERROR(IF(ABS('様式A-3-2-2'!O61)&gt;=10,IF('様式A-3-2-2'!O61&gt;=0,'様式A-3-2-2'!O61*RANDBETWEEN(110,120)*0.01,'様式A-3-2-2'!O61*RANDBETWEEN(80,90)*0.01),'様式A-3-2-2'!O61+RANDBETWEEN(1,3)),0),0)&amp;"】"))</f>
        <v/>
      </c>
      <c r="P61" s="313" t="e">
        <f ca="1">IF('様式A-3-2-2'!P61="","",IF('様式A-3-2-2'!P61=0,"-","【"&amp;ROUND(IFERROR(IF(ABS('様式A-3-2-2'!P61)&gt;=10,IF('様式A-3-2-2'!P61&gt;=0,'様式A-3-2-2'!P61*RANDBETWEEN(80,90)*0.01,'様式A-3-2-2'!P61*RANDBETWEEN(110,120)*0.01),'様式A-3-2-2'!P61-RANDBETWEEN(1,3)),0),0)&amp;"～"&amp;ROUND(IFERROR(IF(ABS('様式A-3-2-2'!P61)&gt;=10,IF('様式A-3-2-2'!P61&gt;=0,'様式A-3-2-2'!P61*RANDBETWEEN(110,120)*0.01,'様式A-3-2-2'!P61*RANDBETWEEN(80,90)*0.01),'様式A-3-2-2'!P61+RANDBETWEEN(1,3)),0),0)&amp;"】"))</f>
        <v>#DIV/0!</v>
      </c>
      <c r="Q61" s="132" t="str">
        <f>IF('様式A-3-2-2'!Q61="","",'様式A-3-2-2'!Q61)</f>
        <v/>
      </c>
      <c r="V61" s="71"/>
    </row>
    <row r="62" spans="1:22" ht="19.899999999999999" customHeight="1">
      <c r="C62" s="122"/>
      <c r="D62" s="133"/>
      <c r="E62" s="904" t="s">
        <v>263</v>
      </c>
      <c r="F62" s="904"/>
      <c r="G62" s="904"/>
      <c r="H62" s="904"/>
      <c r="I62" s="905"/>
      <c r="J62" s="304"/>
      <c r="K62" s="310" t="str">
        <f ca="1">IF('様式A-3-2-2'!K62="","",IF('様式A-3-2-2'!K62=0,"-","【"&amp;ROUND(IFERROR(IF(ABS('様式A-3-2-2'!K62)&gt;=10,IF('様式A-3-2-2'!K62&gt;=0,'様式A-3-2-2'!K62*RANDBETWEEN(80,90)*0.01,'様式A-3-2-2'!K62*RANDBETWEEN(110,120)*0.01),'様式A-3-2-2'!K62-RANDBETWEEN(1,3)),0),0)&amp;"～"&amp;ROUND(IFERROR(IF(ABS('様式A-3-2-2'!K62)&gt;=10,IF('様式A-3-2-2'!K62&gt;=0,'様式A-3-2-2'!K62*RANDBETWEEN(110,120)*0.01,'様式A-3-2-2'!K62*RANDBETWEEN(80,90)*0.01),'様式A-3-2-2'!K62+RANDBETWEEN(1,3)),0),0)&amp;"】"))</f>
        <v>-</v>
      </c>
      <c r="L62" s="311" t="str">
        <f ca="1">IF('様式A-3-2-2'!L62="","",IF('様式A-3-2-2'!L62=0,"-","【"&amp;ROUND(IFERROR(IF(ABS('様式A-3-2-2'!L62)&gt;=10,IF('様式A-3-2-2'!L62&gt;=0,'様式A-3-2-2'!L62*RANDBETWEEN(80,90)*0.01,'様式A-3-2-2'!L62*RANDBETWEEN(110,120)*0.01),'様式A-3-2-2'!L62-RANDBETWEEN(1,3)),0),0)&amp;"～"&amp;ROUND(IFERROR(IF(ABS('様式A-3-2-2'!L62)&gt;=10,IF('様式A-3-2-2'!L62&gt;=0,'様式A-3-2-2'!L62*RANDBETWEEN(110,120)*0.01,'様式A-3-2-2'!L62*RANDBETWEEN(80,90)*0.01),'様式A-3-2-2'!L62+RANDBETWEEN(1,3)),0),0)&amp;"】"))</f>
        <v>-</v>
      </c>
      <c r="M62" s="311" t="str">
        <f ca="1">IF('様式A-3-2-2'!M62="","",IF('様式A-3-2-2'!M62=0,"-","【"&amp;ROUND(IFERROR(IF(ABS('様式A-3-2-2'!M62)&gt;=10,IF('様式A-3-2-2'!M62&gt;=0,'様式A-3-2-2'!M62*RANDBETWEEN(80,90)*0.01,'様式A-3-2-2'!M62*RANDBETWEEN(110,120)*0.01),'様式A-3-2-2'!M62-RANDBETWEEN(1,3)),0),0)&amp;"～"&amp;ROUND(IFERROR(IF(ABS('様式A-3-2-2'!M62)&gt;=10,IF('様式A-3-2-2'!M62&gt;=0,'様式A-3-2-2'!M62*RANDBETWEEN(110,120)*0.01,'様式A-3-2-2'!M62*RANDBETWEEN(80,90)*0.01),'様式A-3-2-2'!M62+RANDBETWEEN(1,3)),0),0)&amp;"】"))</f>
        <v>-</v>
      </c>
      <c r="N62" s="312" t="str">
        <f ca="1">IF('様式A-3-2-2'!N62="","",IF('様式A-3-2-2'!N62=0,"-","【"&amp;ROUND(IFERROR(IF(ABS('様式A-3-2-2'!N62)&gt;=10,IF('様式A-3-2-2'!N62&gt;=0,'様式A-3-2-2'!N62*RANDBETWEEN(80,90)*0.01,'様式A-3-2-2'!N62*RANDBETWEEN(110,120)*0.01),'様式A-3-2-2'!N62-RANDBETWEEN(1,3)),0),0)&amp;"～"&amp;ROUND(IFERROR(IF(ABS('様式A-3-2-2'!N62)&gt;=10,IF('様式A-3-2-2'!N62&gt;=0,'様式A-3-2-2'!N62*RANDBETWEEN(110,120)*0.01,'様式A-3-2-2'!N62*RANDBETWEEN(80,90)*0.01),'様式A-3-2-2'!N62+RANDBETWEEN(1,3)),0),0)&amp;"】"))</f>
        <v>-</v>
      </c>
      <c r="O62" s="291" t="str">
        <f ca="1">IF('様式A-3-2-2'!O62="","",IF('様式A-3-2-2'!O62=0,"-","【"&amp;ROUND(IFERROR(IF(ABS('様式A-3-2-2'!O62)&gt;=10,IF('様式A-3-2-2'!O62&gt;=0,'様式A-3-2-2'!O62*RANDBETWEEN(80,90)*0.01,'様式A-3-2-2'!O62*RANDBETWEEN(110,120)*0.01),'様式A-3-2-2'!O62-RANDBETWEEN(1,3)),0),0)&amp;"～"&amp;ROUND(IFERROR(IF(ABS('様式A-3-2-2'!O62)&gt;=10,IF('様式A-3-2-2'!O62&gt;=0,'様式A-3-2-2'!O62*RANDBETWEEN(110,120)*0.01,'様式A-3-2-2'!O62*RANDBETWEEN(80,90)*0.01),'様式A-3-2-2'!O62+RANDBETWEEN(1,3)),0),0)&amp;"】"))</f>
        <v>-</v>
      </c>
      <c r="P62" s="313" t="e">
        <f ca="1">IF('様式A-3-2-2'!P62="","",IF('様式A-3-2-2'!P62=0,"-","【"&amp;ROUND(IFERROR(IF(ABS('様式A-3-2-2'!P62)&gt;=10,IF('様式A-3-2-2'!P62&gt;=0,'様式A-3-2-2'!P62*RANDBETWEEN(80,90)*0.01,'様式A-3-2-2'!P62*RANDBETWEEN(110,120)*0.01),'様式A-3-2-2'!P62-RANDBETWEEN(1,3)),0),0)&amp;"～"&amp;ROUND(IFERROR(IF(ABS('様式A-3-2-2'!P62)&gt;=10,IF('様式A-3-2-2'!P62&gt;=0,'様式A-3-2-2'!P62*RANDBETWEEN(110,120)*0.01,'様式A-3-2-2'!P62*RANDBETWEEN(80,90)*0.01),'様式A-3-2-2'!P62+RANDBETWEEN(1,3)),0),0)&amp;"】"))</f>
        <v>#DIV/0!</v>
      </c>
      <c r="Q62" s="132" t="str">
        <f>IF('様式A-3-2-2'!Q62="","",'様式A-3-2-2'!Q62)</f>
        <v/>
      </c>
      <c r="V62" s="71"/>
    </row>
    <row r="63" spans="1:22" ht="19.899999999999999" customHeight="1">
      <c r="C63" s="85" t="s">
        <v>141</v>
      </c>
      <c r="D63" s="907" t="s">
        <v>264</v>
      </c>
      <c r="E63" s="907"/>
      <c r="F63" s="907"/>
      <c r="G63" s="907"/>
      <c r="H63" s="907"/>
      <c r="I63" s="907"/>
      <c r="J63" s="131"/>
      <c r="K63" s="130"/>
      <c r="L63" s="129"/>
      <c r="M63" s="129"/>
      <c r="N63" s="128"/>
      <c r="O63" s="127"/>
      <c r="P63" s="314"/>
      <c r="Q63" s="132" t="str">
        <f>IF('様式A-3-2-2'!Q63="","",'様式A-3-2-2'!Q63)</f>
        <v/>
      </c>
      <c r="V63" s="71"/>
    </row>
    <row r="64" spans="1:22" ht="19.899999999999999" customHeight="1">
      <c r="C64" s="125"/>
      <c r="D64" s="126"/>
      <c r="E64" s="123" t="s">
        <v>246</v>
      </c>
      <c r="F64" s="901" t="str">
        <f>IF('様式A-3-2-2'!F64="","",'様式A-3-2-2'!F64)</f>
        <v/>
      </c>
      <c r="G64" s="901"/>
      <c r="H64" s="901"/>
      <c r="I64" s="902"/>
      <c r="J64" s="105" t="str">
        <f>IF('様式A-3-2-2'!J64="","",'様式A-3-2-2'!J64)</f>
        <v/>
      </c>
      <c r="K64" s="89" t="str">
        <f ca="1">IF('様式A-3-2-2'!K64="","",IF('様式A-3-2-2'!K64=0,"-","【"&amp;ROUND(IFERROR(IF(ABS('様式A-3-2-2'!K64)&gt;=10,IF('様式A-3-2-2'!K64&gt;=0,'様式A-3-2-2'!K64*RANDBETWEEN(80,90)*0.01,'様式A-3-2-2'!K64*RANDBETWEEN(110,120)*0.01),'様式A-3-2-2'!K64-RANDBETWEEN(1,3)),0),0)&amp;"～"&amp;ROUND(IFERROR(IF(ABS('様式A-3-2-2'!K64)&gt;=10,IF('様式A-3-2-2'!K64&gt;=0,'様式A-3-2-2'!K64*RANDBETWEEN(110,120)*0.01,'様式A-3-2-2'!K64*RANDBETWEEN(80,90)*0.01),'様式A-3-2-2'!K64+RANDBETWEEN(1,3)),0),0)&amp;"】"))</f>
        <v/>
      </c>
      <c r="L64" s="88" t="str">
        <f ca="1">IF('様式A-3-2-2'!L64="","",IF('様式A-3-2-2'!L64=0,"-","【"&amp;ROUND(IFERROR(IF(ABS('様式A-3-2-2'!L64)&gt;=10,IF('様式A-3-2-2'!L64&gt;=0,'様式A-3-2-2'!L64*RANDBETWEEN(80,90)*0.01,'様式A-3-2-2'!L64*RANDBETWEEN(110,120)*0.01),'様式A-3-2-2'!L64-RANDBETWEEN(1,3)),0),0)&amp;"～"&amp;ROUND(IFERROR(IF(ABS('様式A-3-2-2'!L64)&gt;=10,IF('様式A-3-2-2'!L64&gt;=0,'様式A-3-2-2'!L64*RANDBETWEEN(110,120)*0.01,'様式A-3-2-2'!L64*RANDBETWEEN(80,90)*0.01),'様式A-3-2-2'!L64+RANDBETWEEN(1,3)),0),0)&amp;"】"))</f>
        <v/>
      </c>
      <c r="M64" s="88" t="str">
        <f ca="1">IF('様式A-3-2-2'!M64="","",IF('様式A-3-2-2'!M64=0,"-","【"&amp;ROUND(IFERROR(IF(ABS('様式A-3-2-2'!M64)&gt;=10,IF('様式A-3-2-2'!M64&gt;=0,'様式A-3-2-2'!M64*RANDBETWEEN(80,90)*0.01,'様式A-3-2-2'!M64*RANDBETWEEN(110,120)*0.01),'様式A-3-2-2'!M64-RANDBETWEEN(1,3)),0),0)&amp;"～"&amp;ROUND(IFERROR(IF(ABS('様式A-3-2-2'!M64)&gt;=10,IF('様式A-3-2-2'!M64&gt;=0,'様式A-3-2-2'!M64*RANDBETWEEN(110,120)*0.01,'様式A-3-2-2'!M64*RANDBETWEEN(80,90)*0.01),'様式A-3-2-2'!M64+RANDBETWEEN(1,3)),0),0)&amp;"】"))</f>
        <v/>
      </c>
      <c r="N64" s="87" t="str">
        <f ca="1">IF('様式A-3-2-2'!N64="","",IF('様式A-3-2-2'!N64=0,"-","【"&amp;ROUND(IFERROR(IF(ABS('様式A-3-2-2'!N64)&gt;=10,IF('様式A-3-2-2'!N64&gt;=0,'様式A-3-2-2'!N64*RANDBETWEEN(80,90)*0.01,'様式A-3-2-2'!N64*RANDBETWEEN(110,120)*0.01),'様式A-3-2-2'!N64-RANDBETWEEN(1,3)),0),0)&amp;"～"&amp;ROUND(IFERROR(IF(ABS('様式A-3-2-2'!N64)&gt;=10,IF('様式A-3-2-2'!N64&gt;=0,'様式A-3-2-2'!N64*RANDBETWEEN(110,120)*0.01,'様式A-3-2-2'!N64*RANDBETWEEN(80,90)*0.01),'様式A-3-2-2'!N64+RANDBETWEEN(1,3)),0),0)&amp;"】"))</f>
        <v/>
      </c>
      <c r="O64" s="101" t="str">
        <f ca="1">IF('様式A-3-2-2'!O64="","",IF('様式A-3-2-2'!O64=0,"-","【"&amp;ROUND(IFERROR(IF(ABS('様式A-3-2-2'!O64)&gt;=10,IF('様式A-3-2-2'!O64&gt;=0,'様式A-3-2-2'!O64*RANDBETWEEN(80,90)*0.01,'様式A-3-2-2'!O64*RANDBETWEEN(110,120)*0.01),'様式A-3-2-2'!O64-RANDBETWEEN(1,3)),0),0)&amp;"～"&amp;ROUND(IFERROR(IF(ABS('様式A-3-2-2'!O64)&gt;=10,IF('様式A-3-2-2'!O64&gt;=0,'様式A-3-2-2'!O64*RANDBETWEEN(110,120)*0.01,'様式A-3-2-2'!O64*RANDBETWEEN(80,90)*0.01),'様式A-3-2-2'!O64+RANDBETWEEN(1,3)),0),0)&amp;"】"))</f>
        <v/>
      </c>
      <c r="P64" s="313" t="e">
        <f ca="1">IF('様式A-3-2-2'!P64="","",IF('様式A-3-2-2'!P64=0,"-","【"&amp;ROUND(IFERROR(IF(ABS('様式A-3-2-2'!P64)&gt;=10,IF('様式A-3-2-2'!P64&gt;=0,'様式A-3-2-2'!P64*RANDBETWEEN(80,90)*0.01,'様式A-3-2-2'!P64*RANDBETWEEN(110,120)*0.01),'様式A-3-2-2'!P64-RANDBETWEEN(1,3)),0),0)&amp;"～"&amp;ROUND(IFERROR(IF(ABS('様式A-3-2-2'!P64)&gt;=10,IF('様式A-3-2-2'!P64&gt;=0,'様式A-3-2-2'!P64*RANDBETWEEN(110,120)*0.01,'様式A-3-2-2'!P64*RANDBETWEEN(80,90)*0.01),'様式A-3-2-2'!P64+RANDBETWEEN(1,3)),0),0)&amp;"】"))</f>
        <v>#DIV/0!</v>
      </c>
      <c r="Q64" s="132" t="str">
        <f>IF('様式A-3-2-2'!Q64="","",'様式A-3-2-2'!Q64)</f>
        <v/>
      </c>
      <c r="V64" s="71"/>
    </row>
    <row r="65" spans="3:22" ht="19.899999999999999" customHeight="1">
      <c r="C65" s="125"/>
      <c r="D65" s="124"/>
      <c r="E65" s="123" t="s">
        <v>247</v>
      </c>
      <c r="F65" s="901" t="str">
        <f>IF('様式A-3-2-2'!F65="","",'様式A-3-2-2'!F65)</f>
        <v/>
      </c>
      <c r="G65" s="901"/>
      <c r="H65" s="901"/>
      <c r="I65" s="902"/>
      <c r="J65" s="105" t="str">
        <f>IF('様式A-3-2-2'!J65="","",'様式A-3-2-2'!J65)</f>
        <v/>
      </c>
      <c r="K65" s="89" t="str">
        <f ca="1">IF('様式A-3-2-2'!K65="","",IF('様式A-3-2-2'!K65=0,"-","【"&amp;ROUND(IFERROR(IF(ABS('様式A-3-2-2'!K65)&gt;=10,IF('様式A-3-2-2'!K65&gt;=0,'様式A-3-2-2'!K65*RANDBETWEEN(80,90)*0.01,'様式A-3-2-2'!K65*RANDBETWEEN(110,120)*0.01),'様式A-3-2-2'!K65-RANDBETWEEN(1,3)),0),0)&amp;"～"&amp;ROUND(IFERROR(IF(ABS('様式A-3-2-2'!K65)&gt;=10,IF('様式A-3-2-2'!K65&gt;=0,'様式A-3-2-2'!K65*RANDBETWEEN(110,120)*0.01,'様式A-3-2-2'!K65*RANDBETWEEN(80,90)*0.01),'様式A-3-2-2'!K65+RANDBETWEEN(1,3)),0),0)&amp;"】"))</f>
        <v/>
      </c>
      <c r="L65" s="88" t="str">
        <f ca="1">IF('様式A-3-2-2'!L65="","",IF('様式A-3-2-2'!L65=0,"-","【"&amp;ROUND(IFERROR(IF(ABS('様式A-3-2-2'!L65)&gt;=10,IF('様式A-3-2-2'!L65&gt;=0,'様式A-3-2-2'!L65*RANDBETWEEN(80,90)*0.01,'様式A-3-2-2'!L65*RANDBETWEEN(110,120)*0.01),'様式A-3-2-2'!L65-RANDBETWEEN(1,3)),0),0)&amp;"～"&amp;ROUND(IFERROR(IF(ABS('様式A-3-2-2'!L65)&gt;=10,IF('様式A-3-2-2'!L65&gt;=0,'様式A-3-2-2'!L65*RANDBETWEEN(110,120)*0.01,'様式A-3-2-2'!L65*RANDBETWEEN(80,90)*0.01),'様式A-3-2-2'!L65+RANDBETWEEN(1,3)),0),0)&amp;"】"))</f>
        <v/>
      </c>
      <c r="M65" s="88" t="str">
        <f ca="1">IF('様式A-3-2-2'!M65="","",IF('様式A-3-2-2'!M65=0,"-","【"&amp;ROUND(IFERROR(IF(ABS('様式A-3-2-2'!M65)&gt;=10,IF('様式A-3-2-2'!M65&gt;=0,'様式A-3-2-2'!M65*RANDBETWEEN(80,90)*0.01,'様式A-3-2-2'!M65*RANDBETWEEN(110,120)*0.01),'様式A-3-2-2'!M65-RANDBETWEEN(1,3)),0),0)&amp;"～"&amp;ROUND(IFERROR(IF(ABS('様式A-3-2-2'!M65)&gt;=10,IF('様式A-3-2-2'!M65&gt;=0,'様式A-3-2-2'!M65*RANDBETWEEN(110,120)*0.01,'様式A-3-2-2'!M65*RANDBETWEEN(80,90)*0.01),'様式A-3-2-2'!M65+RANDBETWEEN(1,3)),0),0)&amp;"】"))</f>
        <v/>
      </c>
      <c r="N65" s="87" t="str">
        <f ca="1">IF('様式A-3-2-2'!N65="","",IF('様式A-3-2-2'!N65=0,"-","【"&amp;ROUND(IFERROR(IF(ABS('様式A-3-2-2'!N65)&gt;=10,IF('様式A-3-2-2'!N65&gt;=0,'様式A-3-2-2'!N65*RANDBETWEEN(80,90)*0.01,'様式A-3-2-2'!N65*RANDBETWEEN(110,120)*0.01),'様式A-3-2-2'!N65-RANDBETWEEN(1,3)),0),0)&amp;"～"&amp;ROUND(IFERROR(IF(ABS('様式A-3-2-2'!N65)&gt;=10,IF('様式A-3-2-2'!N65&gt;=0,'様式A-3-2-2'!N65*RANDBETWEEN(110,120)*0.01,'様式A-3-2-2'!N65*RANDBETWEEN(80,90)*0.01),'様式A-3-2-2'!N65+RANDBETWEEN(1,3)),0),0)&amp;"】"))</f>
        <v/>
      </c>
      <c r="O65" s="101" t="str">
        <f ca="1">IF('様式A-3-2-2'!O65="","",IF('様式A-3-2-2'!O65=0,"-","【"&amp;ROUND(IFERROR(IF(ABS('様式A-3-2-2'!O65)&gt;=10,IF('様式A-3-2-2'!O65&gt;=0,'様式A-3-2-2'!O65*RANDBETWEEN(80,90)*0.01,'様式A-3-2-2'!O65*RANDBETWEEN(110,120)*0.01),'様式A-3-2-2'!O65-RANDBETWEEN(1,3)),0),0)&amp;"～"&amp;ROUND(IFERROR(IF(ABS('様式A-3-2-2'!O65)&gt;=10,IF('様式A-3-2-2'!O65&gt;=0,'様式A-3-2-2'!O65*RANDBETWEEN(110,120)*0.01,'様式A-3-2-2'!O65*RANDBETWEEN(80,90)*0.01),'様式A-3-2-2'!O65+RANDBETWEEN(1,3)),0),0)&amp;"】"))</f>
        <v/>
      </c>
      <c r="P65" s="313" t="e">
        <f ca="1">IF('様式A-3-2-2'!P65="","",IF('様式A-3-2-2'!P65=0,"-","【"&amp;ROUND(IFERROR(IF(ABS('様式A-3-2-2'!P65)&gt;=10,IF('様式A-3-2-2'!P65&gt;=0,'様式A-3-2-2'!P65*RANDBETWEEN(80,90)*0.01,'様式A-3-2-2'!P65*RANDBETWEEN(110,120)*0.01),'様式A-3-2-2'!P65-RANDBETWEEN(1,3)),0),0)&amp;"～"&amp;ROUND(IFERROR(IF(ABS('様式A-3-2-2'!P65)&gt;=10,IF('様式A-3-2-2'!P65&gt;=0,'様式A-3-2-2'!P65*RANDBETWEEN(110,120)*0.01,'様式A-3-2-2'!P65*RANDBETWEEN(80,90)*0.01),'様式A-3-2-2'!P65+RANDBETWEEN(1,3)),0),0)&amp;"】"))</f>
        <v>#DIV/0!</v>
      </c>
      <c r="Q65" s="132" t="str">
        <f>IF('様式A-3-2-2'!Q65="","",'様式A-3-2-2'!Q65)</f>
        <v/>
      </c>
      <c r="V65" s="71"/>
    </row>
    <row r="66" spans="3:22" ht="19.899999999999999" customHeight="1">
      <c r="C66" s="125"/>
      <c r="D66" s="124"/>
      <c r="E66" s="123" t="s">
        <v>248</v>
      </c>
      <c r="F66" s="901" t="str">
        <f>IF('様式A-3-2-2'!F66="","",'様式A-3-2-2'!F66)</f>
        <v/>
      </c>
      <c r="G66" s="901"/>
      <c r="H66" s="901"/>
      <c r="I66" s="902"/>
      <c r="J66" s="105" t="str">
        <f>IF('様式A-3-2-2'!J66="","",'様式A-3-2-2'!J66)</f>
        <v/>
      </c>
      <c r="K66" s="89" t="str">
        <f ca="1">IF('様式A-3-2-2'!K66="","",IF('様式A-3-2-2'!K66=0,"-","【"&amp;ROUND(IFERROR(IF(ABS('様式A-3-2-2'!K66)&gt;=10,IF('様式A-3-2-2'!K66&gt;=0,'様式A-3-2-2'!K66*RANDBETWEEN(80,90)*0.01,'様式A-3-2-2'!K66*RANDBETWEEN(110,120)*0.01),'様式A-3-2-2'!K66-RANDBETWEEN(1,3)),0),0)&amp;"～"&amp;ROUND(IFERROR(IF(ABS('様式A-3-2-2'!K66)&gt;=10,IF('様式A-3-2-2'!K66&gt;=0,'様式A-3-2-2'!K66*RANDBETWEEN(110,120)*0.01,'様式A-3-2-2'!K66*RANDBETWEEN(80,90)*0.01),'様式A-3-2-2'!K66+RANDBETWEEN(1,3)),0),0)&amp;"】"))</f>
        <v/>
      </c>
      <c r="L66" s="88" t="str">
        <f ca="1">IF('様式A-3-2-2'!L66="","",IF('様式A-3-2-2'!L66=0,"-","【"&amp;ROUND(IFERROR(IF(ABS('様式A-3-2-2'!L66)&gt;=10,IF('様式A-3-2-2'!L66&gt;=0,'様式A-3-2-2'!L66*RANDBETWEEN(80,90)*0.01,'様式A-3-2-2'!L66*RANDBETWEEN(110,120)*0.01),'様式A-3-2-2'!L66-RANDBETWEEN(1,3)),0),0)&amp;"～"&amp;ROUND(IFERROR(IF(ABS('様式A-3-2-2'!L66)&gt;=10,IF('様式A-3-2-2'!L66&gt;=0,'様式A-3-2-2'!L66*RANDBETWEEN(110,120)*0.01,'様式A-3-2-2'!L66*RANDBETWEEN(80,90)*0.01),'様式A-3-2-2'!L66+RANDBETWEEN(1,3)),0),0)&amp;"】"))</f>
        <v/>
      </c>
      <c r="M66" s="88" t="str">
        <f ca="1">IF('様式A-3-2-2'!M66="","",IF('様式A-3-2-2'!M66=0,"-","【"&amp;ROUND(IFERROR(IF(ABS('様式A-3-2-2'!M66)&gt;=10,IF('様式A-3-2-2'!M66&gt;=0,'様式A-3-2-2'!M66*RANDBETWEEN(80,90)*0.01,'様式A-3-2-2'!M66*RANDBETWEEN(110,120)*0.01),'様式A-3-2-2'!M66-RANDBETWEEN(1,3)),0),0)&amp;"～"&amp;ROUND(IFERROR(IF(ABS('様式A-3-2-2'!M66)&gt;=10,IF('様式A-3-2-2'!M66&gt;=0,'様式A-3-2-2'!M66*RANDBETWEEN(110,120)*0.01,'様式A-3-2-2'!M66*RANDBETWEEN(80,90)*0.01),'様式A-3-2-2'!M66+RANDBETWEEN(1,3)),0),0)&amp;"】"))</f>
        <v/>
      </c>
      <c r="N66" s="87" t="str">
        <f ca="1">IF('様式A-3-2-2'!N66="","",IF('様式A-3-2-2'!N66=0,"-","【"&amp;ROUND(IFERROR(IF(ABS('様式A-3-2-2'!N66)&gt;=10,IF('様式A-3-2-2'!N66&gt;=0,'様式A-3-2-2'!N66*RANDBETWEEN(80,90)*0.01,'様式A-3-2-2'!N66*RANDBETWEEN(110,120)*0.01),'様式A-3-2-2'!N66-RANDBETWEEN(1,3)),0),0)&amp;"～"&amp;ROUND(IFERROR(IF(ABS('様式A-3-2-2'!N66)&gt;=10,IF('様式A-3-2-2'!N66&gt;=0,'様式A-3-2-2'!N66*RANDBETWEEN(110,120)*0.01,'様式A-3-2-2'!N66*RANDBETWEEN(80,90)*0.01),'様式A-3-2-2'!N66+RANDBETWEEN(1,3)),0),0)&amp;"】"))</f>
        <v/>
      </c>
      <c r="O66" s="101" t="str">
        <f ca="1">IF('様式A-3-2-2'!O66="","",IF('様式A-3-2-2'!O66=0,"-","【"&amp;ROUND(IFERROR(IF(ABS('様式A-3-2-2'!O66)&gt;=10,IF('様式A-3-2-2'!O66&gt;=0,'様式A-3-2-2'!O66*RANDBETWEEN(80,90)*0.01,'様式A-3-2-2'!O66*RANDBETWEEN(110,120)*0.01),'様式A-3-2-2'!O66-RANDBETWEEN(1,3)),0),0)&amp;"～"&amp;ROUND(IFERROR(IF(ABS('様式A-3-2-2'!O66)&gt;=10,IF('様式A-3-2-2'!O66&gt;=0,'様式A-3-2-2'!O66*RANDBETWEEN(110,120)*0.01,'様式A-3-2-2'!O66*RANDBETWEEN(80,90)*0.01),'様式A-3-2-2'!O66+RANDBETWEEN(1,3)),0),0)&amp;"】"))</f>
        <v/>
      </c>
      <c r="P66" s="313" t="e">
        <f ca="1">IF('様式A-3-2-2'!P66="","",IF('様式A-3-2-2'!P66=0,"-","【"&amp;ROUND(IFERROR(IF(ABS('様式A-3-2-2'!P66)&gt;=10,IF('様式A-3-2-2'!P66&gt;=0,'様式A-3-2-2'!P66*RANDBETWEEN(80,90)*0.01,'様式A-3-2-2'!P66*RANDBETWEEN(110,120)*0.01),'様式A-3-2-2'!P66-RANDBETWEEN(1,3)),0),0)&amp;"～"&amp;ROUND(IFERROR(IF(ABS('様式A-3-2-2'!P66)&gt;=10,IF('様式A-3-2-2'!P66&gt;=0,'様式A-3-2-2'!P66*RANDBETWEEN(110,120)*0.01,'様式A-3-2-2'!P66*RANDBETWEEN(80,90)*0.01),'様式A-3-2-2'!P66+RANDBETWEEN(1,3)),0),0)&amp;"】"))</f>
        <v>#DIV/0!</v>
      </c>
      <c r="Q66" s="132" t="str">
        <f>IF('様式A-3-2-2'!Q66="","",'様式A-3-2-2'!Q66)</f>
        <v/>
      </c>
      <c r="V66" s="71"/>
    </row>
    <row r="67" spans="3:22" ht="19.899999999999999" customHeight="1">
      <c r="C67" s="122"/>
      <c r="D67" s="121"/>
      <c r="E67" s="903" t="s">
        <v>263</v>
      </c>
      <c r="F67" s="904"/>
      <c r="G67" s="904"/>
      <c r="H67" s="904"/>
      <c r="I67" s="905"/>
      <c r="J67" s="304"/>
      <c r="K67" s="310" t="str">
        <f ca="1">IF('様式A-3-2-2'!K67="","",IF('様式A-3-2-2'!K67=0,"-","【"&amp;ROUND(IFERROR(IF(ABS('様式A-3-2-2'!K67)&gt;=10,IF('様式A-3-2-2'!K67&gt;=0,'様式A-3-2-2'!K67*RANDBETWEEN(80,90)*0.01,'様式A-3-2-2'!K67*RANDBETWEEN(110,120)*0.01),'様式A-3-2-2'!K67-RANDBETWEEN(1,3)),0),0)&amp;"～"&amp;ROUND(IFERROR(IF(ABS('様式A-3-2-2'!K67)&gt;=10,IF('様式A-3-2-2'!K67&gt;=0,'様式A-3-2-2'!K67*RANDBETWEEN(110,120)*0.01,'様式A-3-2-2'!K67*RANDBETWEEN(80,90)*0.01),'様式A-3-2-2'!K67+RANDBETWEEN(1,3)),0),0)&amp;"】"))</f>
        <v>-</v>
      </c>
      <c r="L67" s="311" t="str">
        <f ca="1">IF('様式A-3-2-2'!L67="","",IF('様式A-3-2-2'!L67=0,"-","【"&amp;ROUND(IFERROR(IF(ABS('様式A-3-2-2'!L67)&gt;=10,IF('様式A-3-2-2'!L67&gt;=0,'様式A-3-2-2'!L67*RANDBETWEEN(80,90)*0.01,'様式A-3-2-2'!L67*RANDBETWEEN(110,120)*0.01),'様式A-3-2-2'!L67-RANDBETWEEN(1,3)),0),0)&amp;"～"&amp;ROUND(IFERROR(IF(ABS('様式A-3-2-2'!L67)&gt;=10,IF('様式A-3-2-2'!L67&gt;=0,'様式A-3-2-2'!L67*RANDBETWEEN(110,120)*0.01,'様式A-3-2-2'!L67*RANDBETWEEN(80,90)*0.01),'様式A-3-2-2'!L67+RANDBETWEEN(1,3)),0),0)&amp;"】"))</f>
        <v>-</v>
      </c>
      <c r="M67" s="311" t="str">
        <f ca="1">IF('様式A-3-2-2'!M67="","",IF('様式A-3-2-2'!M67=0,"-","【"&amp;ROUND(IFERROR(IF(ABS('様式A-3-2-2'!M67)&gt;=10,IF('様式A-3-2-2'!M67&gt;=0,'様式A-3-2-2'!M67*RANDBETWEEN(80,90)*0.01,'様式A-3-2-2'!M67*RANDBETWEEN(110,120)*0.01),'様式A-3-2-2'!M67-RANDBETWEEN(1,3)),0),0)&amp;"～"&amp;ROUND(IFERROR(IF(ABS('様式A-3-2-2'!M67)&gt;=10,IF('様式A-3-2-2'!M67&gt;=0,'様式A-3-2-2'!M67*RANDBETWEEN(110,120)*0.01,'様式A-3-2-2'!M67*RANDBETWEEN(80,90)*0.01),'様式A-3-2-2'!M67+RANDBETWEEN(1,3)),0),0)&amp;"】"))</f>
        <v>-</v>
      </c>
      <c r="N67" s="312" t="str">
        <f ca="1">IF('様式A-3-2-2'!N67="","",IF('様式A-3-2-2'!N67=0,"-","【"&amp;ROUND(IFERROR(IF(ABS('様式A-3-2-2'!N67)&gt;=10,IF('様式A-3-2-2'!N67&gt;=0,'様式A-3-2-2'!N67*RANDBETWEEN(80,90)*0.01,'様式A-3-2-2'!N67*RANDBETWEEN(110,120)*0.01),'様式A-3-2-2'!N67-RANDBETWEEN(1,3)),0),0)&amp;"～"&amp;ROUND(IFERROR(IF(ABS('様式A-3-2-2'!N67)&gt;=10,IF('様式A-3-2-2'!N67&gt;=0,'様式A-3-2-2'!N67*RANDBETWEEN(110,120)*0.01,'様式A-3-2-2'!N67*RANDBETWEEN(80,90)*0.01),'様式A-3-2-2'!N67+RANDBETWEEN(1,3)),0),0)&amp;"】"))</f>
        <v>-</v>
      </c>
      <c r="O67" s="291" t="str">
        <f ca="1">IF('様式A-3-2-2'!O67="","",IF('様式A-3-2-2'!O67=0,"-","【"&amp;ROUND(IFERROR(IF(ABS('様式A-3-2-2'!O67)&gt;=10,IF('様式A-3-2-2'!O67&gt;=0,'様式A-3-2-2'!O67*RANDBETWEEN(80,90)*0.01,'様式A-3-2-2'!O67*RANDBETWEEN(110,120)*0.01),'様式A-3-2-2'!O67-RANDBETWEEN(1,3)),0),0)&amp;"～"&amp;ROUND(IFERROR(IF(ABS('様式A-3-2-2'!O67)&gt;=10,IF('様式A-3-2-2'!O67&gt;=0,'様式A-3-2-2'!O67*RANDBETWEEN(110,120)*0.01,'様式A-3-2-2'!O67*RANDBETWEEN(80,90)*0.01),'様式A-3-2-2'!O67+RANDBETWEEN(1,3)),0),0)&amp;"】"))</f>
        <v>-</v>
      </c>
      <c r="P67" s="313" t="e">
        <f ca="1">IF('様式A-3-2-2'!P67="","",IF('様式A-3-2-2'!P67=0,"-","【"&amp;ROUND(IFERROR(IF(ABS('様式A-3-2-2'!P67)&gt;=10,IF('様式A-3-2-2'!P67&gt;=0,'様式A-3-2-2'!P67*RANDBETWEEN(80,90)*0.01,'様式A-3-2-2'!P67*RANDBETWEEN(110,120)*0.01),'様式A-3-2-2'!P67-RANDBETWEEN(1,3)),0),0)&amp;"～"&amp;ROUND(IFERROR(IF(ABS('様式A-3-2-2'!P67)&gt;=10,IF('様式A-3-2-2'!P67&gt;=0,'様式A-3-2-2'!P67*RANDBETWEEN(110,120)*0.01,'様式A-3-2-2'!P67*RANDBETWEEN(80,90)*0.01),'様式A-3-2-2'!P67+RANDBETWEEN(1,3)),0),0)&amp;"】"))</f>
        <v>#DIV/0!</v>
      </c>
      <c r="Q67" s="132" t="str">
        <f>IF('様式A-3-2-2'!Q67="","",'様式A-3-2-2'!Q67)</f>
        <v/>
      </c>
      <c r="V67" s="71"/>
    </row>
    <row r="68" spans="3:22" ht="19.899999999999999" customHeight="1">
      <c r="C68" s="85" t="s">
        <v>143</v>
      </c>
      <c r="D68" s="907" t="s">
        <v>265</v>
      </c>
      <c r="E68" s="907"/>
      <c r="F68" s="907"/>
      <c r="G68" s="907"/>
      <c r="H68" s="907"/>
      <c r="I68" s="907"/>
      <c r="J68" s="131"/>
      <c r="K68" s="130"/>
      <c r="L68" s="129"/>
      <c r="M68" s="129"/>
      <c r="N68" s="128"/>
      <c r="O68" s="127"/>
      <c r="P68" s="314"/>
      <c r="Q68" s="132" t="str">
        <f>IF('様式A-3-2-2'!Q68="","",'様式A-3-2-2'!Q68)</f>
        <v/>
      </c>
      <c r="V68" s="71"/>
    </row>
    <row r="69" spans="3:22" ht="19.899999999999999" customHeight="1">
      <c r="C69" s="125"/>
      <c r="D69" s="126"/>
      <c r="E69" s="123" t="s">
        <v>246</v>
      </c>
      <c r="F69" s="901" t="str">
        <f>IF('様式A-3-2-2'!F69="","",'様式A-3-2-2'!F69)</f>
        <v/>
      </c>
      <c r="G69" s="901"/>
      <c r="H69" s="901"/>
      <c r="I69" s="902"/>
      <c r="J69" s="105" t="str">
        <f>IF('様式A-3-2-2'!J69="","",'様式A-3-2-2'!J69)</f>
        <v/>
      </c>
      <c r="K69" s="89" t="str">
        <f ca="1">IF('様式A-3-2-2'!K69="","",IF('様式A-3-2-2'!K69=0,"-","【"&amp;ROUND(IFERROR(IF(ABS('様式A-3-2-2'!K69)&gt;=10,IF('様式A-3-2-2'!K69&gt;=0,'様式A-3-2-2'!K69*RANDBETWEEN(80,90)*0.01,'様式A-3-2-2'!K69*RANDBETWEEN(110,120)*0.01),'様式A-3-2-2'!K69-RANDBETWEEN(1,3)),0),0)&amp;"～"&amp;ROUND(IFERROR(IF(ABS('様式A-3-2-2'!K69)&gt;=10,IF('様式A-3-2-2'!K69&gt;=0,'様式A-3-2-2'!K69*RANDBETWEEN(110,120)*0.01,'様式A-3-2-2'!K69*RANDBETWEEN(80,90)*0.01),'様式A-3-2-2'!K69+RANDBETWEEN(1,3)),0),0)&amp;"】"))</f>
        <v/>
      </c>
      <c r="L69" s="88" t="str">
        <f ca="1">IF('様式A-3-2-2'!L69="","",IF('様式A-3-2-2'!L69=0,"-","【"&amp;ROUND(IFERROR(IF(ABS('様式A-3-2-2'!L69)&gt;=10,IF('様式A-3-2-2'!L69&gt;=0,'様式A-3-2-2'!L69*RANDBETWEEN(80,90)*0.01,'様式A-3-2-2'!L69*RANDBETWEEN(110,120)*0.01),'様式A-3-2-2'!L69-RANDBETWEEN(1,3)),0),0)&amp;"～"&amp;ROUND(IFERROR(IF(ABS('様式A-3-2-2'!L69)&gt;=10,IF('様式A-3-2-2'!L69&gt;=0,'様式A-3-2-2'!L69*RANDBETWEEN(110,120)*0.01,'様式A-3-2-2'!L69*RANDBETWEEN(80,90)*0.01),'様式A-3-2-2'!L69+RANDBETWEEN(1,3)),0),0)&amp;"】"))</f>
        <v/>
      </c>
      <c r="M69" s="88" t="str">
        <f ca="1">IF('様式A-3-2-2'!M69="","",IF('様式A-3-2-2'!M69=0,"-","【"&amp;ROUND(IFERROR(IF(ABS('様式A-3-2-2'!M69)&gt;=10,IF('様式A-3-2-2'!M69&gt;=0,'様式A-3-2-2'!M69*RANDBETWEEN(80,90)*0.01,'様式A-3-2-2'!M69*RANDBETWEEN(110,120)*0.01),'様式A-3-2-2'!M69-RANDBETWEEN(1,3)),0),0)&amp;"～"&amp;ROUND(IFERROR(IF(ABS('様式A-3-2-2'!M69)&gt;=10,IF('様式A-3-2-2'!M69&gt;=0,'様式A-3-2-2'!M69*RANDBETWEEN(110,120)*0.01,'様式A-3-2-2'!M69*RANDBETWEEN(80,90)*0.01),'様式A-3-2-2'!M69+RANDBETWEEN(1,3)),0),0)&amp;"】"))</f>
        <v/>
      </c>
      <c r="N69" s="87" t="str">
        <f ca="1">IF('様式A-3-2-2'!N69="","",IF('様式A-3-2-2'!N69=0,"-","【"&amp;ROUND(IFERROR(IF(ABS('様式A-3-2-2'!N69)&gt;=10,IF('様式A-3-2-2'!N69&gt;=0,'様式A-3-2-2'!N69*RANDBETWEEN(80,90)*0.01,'様式A-3-2-2'!N69*RANDBETWEEN(110,120)*0.01),'様式A-3-2-2'!N69-RANDBETWEEN(1,3)),0),0)&amp;"～"&amp;ROUND(IFERROR(IF(ABS('様式A-3-2-2'!N69)&gt;=10,IF('様式A-3-2-2'!N69&gt;=0,'様式A-3-2-2'!N69*RANDBETWEEN(110,120)*0.01,'様式A-3-2-2'!N69*RANDBETWEEN(80,90)*0.01),'様式A-3-2-2'!N69+RANDBETWEEN(1,3)),0),0)&amp;"】"))</f>
        <v/>
      </c>
      <c r="O69" s="101" t="str">
        <f ca="1">IF('様式A-3-2-2'!O69="","",IF('様式A-3-2-2'!O69=0,"-","【"&amp;ROUND(IFERROR(IF(ABS('様式A-3-2-2'!O69)&gt;=10,IF('様式A-3-2-2'!O69&gt;=0,'様式A-3-2-2'!O69*RANDBETWEEN(80,90)*0.01,'様式A-3-2-2'!O69*RANDBETWEEN(110,120)*0.01),'様式A-3-2-2'!O69-RANDBETWEEN(1,3)),0),0)&amp;"～"&amp;ROUND(IFERROR(IF(ABS('様式A-3-2-2'!O69)&gt;=10,IF('様式A-3-2-2'!O69&gt;=0,'様式A-3-2-2'!O69*RANDBETWEEN(110,120)*0.01,'様式A-3-2-2'!O69*RANDBETWEEN(80,90)*0.01),'様式A-3-2-2'!O69+RANDBETWEEN(1,3)),0),0)&amp;"】"))</f>
        <v/>
      </c>
      <c r="P69" s="313" t="e">
        <f ca="1">IF('様式A-3-2-2'!P69="","",IF('様式A-3-2-2'!P69=0,"-","【"&amp;ROUND(IFERROR(IF(ABS('様式A-3-2-2'!P69)&gt;=10,IF('様式A-3-2-2'!P69&gt;=0,'様式A-3-2-2'!P69*RANDBETWEEN(80,90)*0.01,'様式A-3-2-2'!P69*RANDBETWEEN(110,120)*0.01),'様式A-3-2-2'!P69-RANDBETWEEN(1,3)),0),0)&amp;"～"&amp;ROUND(IFERROR(IF(ABS('様式A-3-2-2'!P69)&gt;=10,IF('様式A-3-2-2'!P69&gt;=0,'様式A-3-2-2'!P69*RANDBETWEEN(110,120)*0.01,'様式A-3-2-2'!P69*RANDBETWEEN(80,90)*0.01),'様式A-3-2-2'!P69+RANDBETWEEN(1,3)),0),0)&amp;"】"))</f>
        <v>#DIV/0!</v>
      </c>
      <c r="Q69" s="132" t="str">
        <f>IF('様式A-3-2-2'!Q69="","",'様式A-3-2-2'!Q69)</f>
        <v/>
      </c>
      <c r="V69" s="71"/>
    </row>
    <row r="70" spans="3:22" ht="19.899999999999999" customHeight="1">
      <c r="C70" s="125"/>
      <c r="D70" s="124"/>
      <c r="E70" s="123" t="s">
        <v>247</v>
      </c>
      <c r="F70" s="901" t="str">
        <f>IF('様式A-3-2-2'!F70="","",'様式A-3-2-2'!F70)</f>
        <v/>
      </c>
      <c r="G70" s="901"/>
      <c r="H70" s="901"/>
      <c r="I70" s="902"/>
      <c r="J70" s="105" t="str">
        <f>IF('様式A-3-2-2'!J70="","",'様式A-3-2-2'!J70)</f>
        <v/>
      </c>
      <c r="K70" s="89" t="str">
        <f ca="1">IF('様式A-3-2-2'!K70="","",IF('様式A-3-2-2'!K70=0,"-","【"&amp;ROUND(IFERROR(IF(ABS('様式A-3-2-2'!K70)&gt;=10,IF('様式A-3-2-2'!K70&gt;=0,'様式A-3-2-2'!K70*RANDBETWEEN(80,90)*0.01,'様式A-3-2-2'!K70*RANDBETWEEN(110,120)*0.01),'様式A-3-2-2'!K70-RANDBETWEEN(1,3)),0),0)&amp;"～"&amp;ROUND(IFERROR(IF(ABS('様式A-3-2-2'!K70)&gt;=10,IF('様式A-3-2-2'!K70&gt;=0,'様式A-3-2-2'!K70*RANDBETWEEN(110,120)*0.01,'様式A-3-2-2'!K70*RANDBETWEEN(80,90)*0.01),'様式A-3-2-2'!K70+RANDBETWEEN(1,3)),0),0)&amp;"】"))</f>
        <v/>
      </c>
      <c r="L70" s="88" t="str">
        <f ca="1">IF('様式A-3-2-2'!L70="","",IF('様式A-3-2-2'!L70=0,"-","【"&amp;ROUND(IFERROR(IF(ABS('様式A-3-2-2'!L70)&gt;=10,IF('様式A-3-2-2'!L70&gt;=0,'様式A-3-2-2'!L70*RANDBETWEEN(80,90)*0.01,'様式A-3-2-2'!L70*RANDBETWEEN(110,120)*0.01),'様式A-3-2-2'!L70-RANDBETWEEN(1,3)),0),0)&amp;"～"&amp;ROUND(IFERROR(IF(ABS('様式A-3-2-2'!L70)&gt;=10,IF('様式A-3-2-2'!L70&gt;=0,'様式A-3-2-2'!L70*RANDBETWEEN(110,120)*0.01,'様式A-3-2-2'!L70*RANDBETWEEN(80,90)*0.01),'様式A-3-2-2'!L70+RANDBETWEEN(1,3)),0),0)&amp;"】"))</f>
        <v/>
      </c>
      <c r="M70" s="88" t="str">
        <f ca="1">IF('様式A-3-2-2'!M70="","",IF('様式A-3-2-2'!M70=0,"-","【"&amp;ROUND(IFERROR(IF(ABS('様式A-3-2-2'!M70)&gt;=10,IF('様式A-3-2-2'!M70&gt;=0,'様式A-3-2-2'!M70*RANDBETWEEN(80,90)*0.01,'様式A-3-2-2'!M70*RANDBETWEEN(110,120)*0.01),'様式A-3-2-2'!M70-RANDBETWEEN(1,3)),0),0)&amp;"～"&amp;ROUND(IFERROR(IF(ABS('様式A-3-2-2'!M70)&gt;=10,IF('様式A-3-2-2'!M70&gt;=0,'様式A-3-2-2'!M70*RANDBETWEEN(110,120)*0.01,'様式A-3-2-2'!M70*RANDBETWEEN(80,90)*0.01),'様式A-3-2-2'!M70+RANDBETWEEN(1,3)),0),0)&amp;"】"))</f>
        <v/>
      </c>
      <c r="N70" s="87" t="str">
        <f ca="1">IF('様式A-3-2-2'!N70="","",IF('様式A-3-2-2'!N70=0,"-","【"&amp;ROUND(IFERROR(IF(ABS('様式A-3-2-2'!N70)&gt;=10,IF('様式A-3-2-2'!N70&gt;=0,'様式A-3-2-2'!N70*RANDBETWEEN(80,90)*0.01,'様式A-3-2-2'!N70*RANDBETWEEN(110,120)*0.01),'様式A-3-2-2'!N70-RANDBETWEEN(1,3)),0),0)&amp;"～"&amp;ROUND(IFERROR(IF(ABS('様式A-3-2-2'!N70)&gt;=10,IF('様式A-3-2-2'!N70&gt;=0,'様式A-3-2-2'!N70*RANDBETWEEN(110,120)*0.01,'様式A-3-2-2'!N70*RANDBETWEEN(80,90)*0.01),'様式A-3-2-2'!N70+RANDBETWEEN(1,3)),0),0)&amp;"】"))</f>
        <v/>
      </c>
      <c r="O70" s="101" t="str">
        <f ca="1">IF('様式A-3-2-2'!O70="","",IF('様式A-3-2-2'!O70=0,"-","【"&amp;ROUND(IFERROR(IF(ABS('様式A-3-2-2'!O70)&gt;=10,IF('様式A-3-2-2'!O70&gt;=0,'様式A-3-2-2'!O70*RANDBETWEEN(80,90)*0.01,'様式A-3-2-2'!O70*RANDBETWEEN(110,120)*0.01),'様式A-3-2-2'!O70-RANDBETWEEN(1,3)),0),0)&amp;"～"&amp;ROUND(IFERROR(IF(ABS('様式A-3-2-2'!O70)&gt;=10,IF('様式A-3-2-2'!O70&gt;=0,'様式A-3-2-2'!O70*RANDBETWEEN(110,120)*0.01,'様式A-3-2-2'!O70*RANDBETWEEN(80,90)*0.01),'様式A-3-2-2'!O70+RANDBETWEEN(1,3)),0),0)&amp;"】"))</f>
        <v/>
      </c>
      <c r="P70" s="313" t="e">
        <f ca="1">IF('様式A-3-2-2'!P70="","",IF('様式A-3-2-2'!P70=0,"-","【"&amp;ROUND(IFERROR(IF(ABS('様式A-3-2-2'!P70)&gt;=10,IF('様式A-3-2-2'!P70&gt;=0,'様式A-3-2-2'!P70*RANDBETWEEN(80,90)*0.01,'様式A-3-2-2'!P70*RANDBETWEEN(110,120)*0.01),'様式A-3-2-2'!P70-RANDBETWEEN(1,3)),0),0)&amp;"～"&amp;ROUND(IFERROR(IF(ABS('様式A-3-2-2'!P70)&gt;=10,IF('様式A-3-2-2'!P70&gt;=0,'様式A-3-2-2'!P70*RANDBETWEEN(110,120)*0.01,'様式A-3-2-2'!P70*RANDBETWEEN(80,90)*0.01),'様式A-3-2-2'!P70+RANDBETWEEN(1,3)),0),0)&amp;"】"))</f>
        <v>#DIV/0!</v>
      </c>
      <c r="Q70" s="132" t="str">
        <f>IF('様式A-3-2-2'!Q70="","",'様式A-3-2-2'!Q70)</f>
        <v/>
      </c>
      <c r="V70" s="71"/>
    </row>
    <row r="71" spans="3:22" ht="19.899999999999999" customHeight="1">
      <c r="C71" s="125"/>
      <c r="D71" s="124"/>
      <c r="E71" s="123" t="s">
        <v>248</v>
      </c>
      <c r="F71" s="901" t="str">
        <f>IF('様式A-3-2-2'!F71="","",'様式A-3-2-2'!F71)</f>
        <v/>
      </c>
      <c r="G71" s="901"/>
      <c r="H71" s="901"/>
      <c r="I71" s="902"/>
      <c r="J71" s="105" t="str">
        <f>IF('様式A-3-2-2'!J71="","",'様式A-3-2-2'!J71)</f>
        <v/>
      </c>
      <c r="K71" s="89" t="str">
        <f ca="1">IF('様式A-3-2-2'!K71="","",IF('様式A-3-2-2'!K71=0,"-","【"&amp;ROUND(IFERROR(IF(ABS('様式A-3-2-2'!K71)&gt;=10,IF('様式A-3-2-2'!K71&gt;=0,'様式A-3-2-2'!K71*RANDBETWEEN(80,90)*0.01,'様式A-3-2-2'!K71*RANDBETWEEN(110,120)*0.01),'様式A-3-2-2'!K71-RANDBETWEEN(1,3)),0),0)&amp;"～"&amp;ROUND(IFERROR(IF(ABS('様式A-3-2-2'!K71)&gt;=10,IF('様式A-3-2-2'!K71&gt;=0,'様式A-3-2-2'!K71*RANDBETWEEN(110,120)*0.01,'様式A-3-2-2'!K71*RANDBETWEEN(80,90)*0.01),'様式A-3-2-2'!K71+RANDBETWEEN(1,3)),0),0)&amp;"】"))</f>
        <v/>
      </c>
      <c r="L71" s="88" t="str">
        <f ca="1">IF('様式A-3-2-2'!L71="","",IF('様式A-3-2-2'!L71=0,"-","【"&amp;ROUND(IFERROR(IF(ABS('様式A-3-2-2'!L71)&gt;=10,IF('様式A-3-2-2'!L71&gt;=0,'様式A-3-2-2'!L71*RANDBETWEEN(80,90)*0.01,'様式A-3-2-2'!L71*RANDBETWEEN(110,120)*0.01),'様式A-3-2-2'!L71-RANDBETWEEN(1,3)),0),0)&amp;"～"&amp;ROUND(IFERROR(IF(ABS('様式A-3-2-2'!L71)&gt;=10,IF('様式A-3-2-2'!L71&gt;=0,'様式A-3-2-2'!L71*RANDBETWEEN(110,120)*0.01,'様式A-3-2-2'!L71*RANDBETWEEN(80,90)*0.01),'様式A-3-2-2'!L71+RANDBETWEEN(1,3)),0),0)&amp;"】"))</f>
        <v/>
      </c>
      <c r="M71" s="88" t="str">
        <f ca="1">IF('様式A-3-2-2'!M71="","",IF('様式A-3-2-2'!M71=0,"-","【"&amp;ROUND(IFERROR(IF(ABS('様式A-3-2-2'!M71)&gt;=10,IF('様式A-3-2-2'!M71&gt;=0,'様式A-3-2-2'!M71*RANDBETWEEN(80,90)*0.01,'様式A-3-2-2'!M71*RANDBETWEEN(110,120)*0.01),'様式A-3-2-2'!M71-RANDBETWEEN(1,3)),0),0)&amp;"～"&amp;ROUND(IFERROR(IF(ABS('様式A-3-2-2'!M71)&gt;=10,IF('様式A-3-2-2'!M71&gt;=0,'様式A-3-2-2'!M71*RANDBETWEEN(110,120)*0.01,'様式A-3-2-2'!M71*RANDBETWEEN(80,90)*0.01),'様式A-3-2-2'!M71+RANDBETWEEN(1,3)),0),0)&amp;"】"))</f>
        <v/>
      </c>
      <c r="N71" s="87" t="str">
        <f ca="1">IF('様式A-3-2-2'!N71="","",IF('様式A-3-2-2'!N71=0,"-","【"&amp;ROUND(IFERROR(IF(ABS('様式A-3-2-2'!N71)&gt;=10,IF('様式A-3-2-2'!N71&gt;=0,'様式A-3-2-2'!N71*RANDBETWEEN(80,90)*0.01,'様式A-3-2-2'!N71*RANDBETWEEN(110,120)*0.01),'様式A-3-2-2'!N71-RANDBETWEEN(1,3)),0),0)&amp;"～"&amp;ROUND(IFERROR(IF(ABS('様式A-3-2-2'!N71)&gt;=10,IF('様式A-3-2-2'!N71&gt;=0,'様式A-3-2-2'!N71*RANDBETWEEN(110,120)*0.01,'様式A-3-2-2'!N71*RANDBETWEEN(80,90)*0.01),'様式A-3-2-2'!N71+RANDBETWEEN(1,3)),0),0)&amp;"】"))</f>
        <v/>
      </c>
      <c r="O71" s="101" t="str">
        <f ca="1">IF('様式A-3-2-2'!O71="","",IF('様式A-3-2-2'!O71=0,"-","【"&amp;ROUND(IFERROR(IF(ABS('様式A-3-2-2'!O71)&gt;=10,IF('様式A-3-2-2'!O71&gt;=0,'様式A-3-2-2'!O71*RANDBETWEEN(80,90)*0.01,'様式A-3-2-2'!O71*RANDBETWEEN(110,120)*0.01),'様式A-3-2-2'!O71-RANDBETWEEN(1,3)),0),0)&amp;"～"&amp;ROUND(IFERROR(IF(ABS('様式A-3-2-2'!O71)&gt;=10,IF('様式A-3-2-2'!O71&gt;=0,'様式A-3-2-2'!O71*RANDBETWEEN(110,120)*0.01,'様式A-3-2-2'!O71*RANDBETWEEN(80,90)*0.01),'様式A-3-2-2'!O71+RANDBETWEEN(1,3)),0),0)&amp;"】"))</f>
        <v/>
      </c>
      <c r="P71" s="313" t="e">
        <f ca="1">IF('様式A-3-2-2'!P71="","",IF('様式A-3-2-2'!P71=0,"-","【"&amp;ROUND(IFERROR(IF(ABS('様式A-3-2-2'!P71)&gt;=10,IF('様式A-3-2-2'!P71&gt;=0,'様式A-3-2-2'!P71*RANDBETWEEN(80,90)*0.01,'様式A-3-2-2'!P71*RANDBETWEEN(110,120)*0.01),'様式A-3-2-2'!P71-RANDBETWEEN(1,3)),0),0)&amp;"～"&amp;ROUND(IFERROR(IF(ABS('様式A-3-2-2'!P71)&gt;=10,IF('様式A-3-2-2'!P71&gt;=0,'様式A-3-2-2'!P71*RANDBETWEEN(110,120)*0.01,'様式A-3-2-2'!P71*RANDBETWEEN(80,90)*0.01),'様式A-3-2-2'!P71+RANDBETWEEN(1,3)),0),0)&amp;"】"))</f>
        <v>#DIV/0!</v>
      </c>
      <c r="Q71" s="132" t="str">
        <f>IF('様式A-3-2-2'!Q71="","",'様式A-3-2-2'!Q71)</f>
        <v/>
      </c>
      <c r="V71" s="71"/>
    </row>
    <row r="72" spans="3:22" ht="19.899999999999999" customHeight="1">
      <c r="C72" s="122"/>
      <c r="D72" s="121"/>
      <c r="E72" s="903" t="s">
        <v>263</v>
      </c>
      <c r="F72" s="904"/>
      <c r="G72" s="904"/>
      <c r="H72" s="904"/>
      <c r="I72" s="905"/>
      <c r="J72" s="304"/>
      <c r="K72" s="310" t="str">
        <f ca="1">IF('様式A-3-2-2'!K72="","",IF('様式A-3-2-2'!K72=0,"-","【"&amp;ROUND(IFERROR(IF(ABS('様式A-3-2-2'!K72)&gt;=10,IF('様式A-3-2-2'!K72&gt;=0,'様式A-3-2-2'!K72*RANDBETWEEN(80,90)*0.01,'様式A-3-2-2'!K72*RANDBETWEEN(110,120)*0.01),'様式A-3-2-2'!K72-RANDBETWEEN(1,3)),0),0)&amp;"～"&amp;ROUND(IFERROR(IF(ABS('様式A-3-2-2'!K72)&gt;=10,IF('様式A-3-2-2'!K72&gt;=0,'様式A-3-2-2'!K72*RANDBETWEEN(110,120)*0.01,'様式A-3-2-2'!K72*RANDBETWEEN(80,90)*0.01),'様式A-3-2-2'!K72+RANDBETWEEN(1,3)),0),0)&amp;"】"))</f>
        <v>-</v>
      </c>
      <c r="L72" s="311" t="str">
        <f ca="1">IF('様式A-3-2-2'!L72="","",IF('様式A-3-2-2'!L72=0,"-","【"&amp;ROUND(IFERROR(IF(ABS('様式A-3-2-2'!L72)&gt;=10,IF('様式A-3-2-2'!L72&gt;=0,'様式A-3-2-2'!L72*RANDBETWEEN(80,90)*0.01,'様式A-3-2-2'!L72*RANDBETWEEN(110,120)*0.01),'様式A-3-2-2'!L72-RANDBETWEEN(1,3)),0),0)&amp;"～"&amp;ROUND(IFERROR(IF(ABS('様式A-3-2-2'!L72)&gt;=10,IF('様式A-3-2-2'!L72&gt;=0,'様式A-3-2-2'!L72*RANDBETWEEN(110,120)*0.01,'様式A-3-2-2'!L72*RANDBETWEEN(80,90)*0.01),'様式A-3-2-2'!L72+RANDBETWEEN(1,3)),0),0)&amp;"】"))</f>
        <v>-</v>
      </c>
      <c r="M72" s="311" t="str">
        <f ca="1">IF('様式A-3-2-2'!M72="","",IF('様式A-3-2-2'!M72=0,"-","【"&amp;ROUND(IFERROR(IF(ABS('様式A-3-2-2'!M72)&gt;=10,IF('様式A-3-2-2'!M72&gt;=0,'様式A-3-2-2'!M72*RANDBETWEEN(80,90)*0.01,'様式A-3-2-2'!M72*RANDBETWEEN(110,120)*0.01),'様式A-3-2-2'!M72-RANDBETWEEN(1,3)),0),0)&amp;"～"&amp;ROUND(IFERROR(IF(ABS('様式A-3-2-2'!M72)&gt;=10,IF('様式A-3-2-2'!M72&gt;=0,'様式A-3-2-2'!M72*RANDBETWEEN(110,120)*0.01,'様式A-3-2-2'!M72*RANDBETWEEN(80,90)*0.01),'様式A-3-2-2'!M72+RANDBETWEEN(1,3)),0),0)&amp;"】"))</f>
        <v>-</v>
      </c>
      <c r="N72" s="312" t="str">
        <f ca="1">IF('様式A-3-2-2'!N72="","",IF('様式A-3-2-2'!N72=0,"-","【"&amp;ROUND(IFERROR(IF(ABS('様式A-3-2-2'!N72)&gt;=10,IF('様式A-3-2-2'!N72&gt;=0,'様式A-3-2-2'!N72*RANDBETWEEN(80,90)*0.01,'様式A-3-2-2'!N72*RANDBETWEEN(110,120)*0.01),'様式A-3-2-2'!N72-RANDBETWEEN(1,3)),0),0)&amp;"～"&amp;ROUND(IFERROR(IF(ABS('様式A-3-2-2'!N72)&gt;=10,IF('様式A-3-2-2'!N72&gt;=0,'様式A-3-2-2'!N72*RANDBETWEEN(110,120)*0.01,'様式A-3-2-2'!N72*RANDBETWEEN(80,90)*0.01),'様式A-3-2-2'!N72+RANDBETWEEN(1,3)),0),0)&amp;"】"))</f>
        <v>-</v>
      </c>
      <c r="O72" s="291" t="str">
        <f ca="1">IF('様式A-3-2-2'!O72="","",IF('様式A-3-2-2'!O72=0,"-","【"&amp;ROUND(IFERROR(IF(ABS('様式A-3-2-2'!O72)&gt;=10,IF('様式A-3-2-2'!O72&gt;=0,'様式A-3-2-2'!O72*RANDBETWEEN(80,90)*0.01,'様式A-3-2-2'!O72*RANDBETWEEN(110,120)*0.01),'様式A-3-2-2'!O72-RANDBETWEEN(1,3)),0),0)&amp;"～"&amp;ROUND(IFERROR(IF(ABS('様式A-3-2-2'!O72)&gt;=10,IF('様式A-3-2-2'!O72&gt;=0,'様式A-3-2-2'!O72*RANDBETWEEN(110,120)*0.01,'様式A-3-2-2'!O72*RANDBETWEEN(80,90)*0.01),'様式A-3-2-2'!O72+RANDBETWEEN(1,3)),0),0)&amp;"】"))</f>
        <v>-</v>
      </c>
      <c r="P72" s="313" t="e">
        <f ca="1">IF('様式A-3-2-2'!P72="","",IF('様式A-3-2-2'!P72=0,"-","【"&amp;ROUND(IFERROR(IF(ABS('様式A-3-2-2'!P72)&gt;=10,IF('様式A-3-2-2'!P72&gt;=0,'様式A-3-2-2'!P72*RANDBETWEEN(80,90)*0.01,'様式A-3-2-2'!P72*RANDBETWEEN(110,120)*0.01),'様式A-3-2-2'!P72-RANDBETWEEN(1,3)),0),0)&amp;"～"&amp;ROUND(IFERROR(IF(ABS('様式A-3-2-2'!P72)&gt;=10,IF('様式A-3-2-2'!P72&gt;=0,'様式A-3-2-2'!P72*RANDBETWEEN(110,120)*0.01,'様式A-3-2-2'!P72*RANDBETWEEN(80,90)*0.01),'様式A-3-2-2'!P72+RANDBETWEEN(1,3)),0),0)&amp;"】"))</f>
        <v>#DIV/0!</v>
      </c>
      <c r="Q72" s="132" t="str">
        <f>IF('様式A-3-2-2'!Q72="","",'様式A-3-2-2'!Q72)</f>
        <v/>
      </c>
      <c r="V72" s="71"/>
    </row>
    <row r="73" spans="3:22" ht="19.899999999999999" customHeight="1">
      <c r="C73" s="85" t="s">
        <v>145</v>
      </c>
      <c r="D73" s="907" t="s">
        <v>266</v>
      </c>
      <c r="E73" s="907"/>
      <c r="F73" s="907"/>
      <c r="G73" s="907"/>
      <c r="H73" s="907"/>
      <c r="I73" s="907"/>
      <c r="J73" s="131"/>
      <c r="K73" s="310" t="str">
        <f ca="1">IF('様式A-3-2-2'!K73="","",IF('様式A-3-2-2'!K73=0,"-","【"&amp;ROUND(IFERROR(IF(ABS('様式A-3-2-2'!K73)&gt;=10,IF('様式A-3-2-2'!K73&gt;=0,'様式A-3-2-2'!K73*RANDBETWEEN(80,90)*0.01,'様式A-3-2-2'!K73*RANDBETWEEN(110,120)*0.01),'様式A-3-2-2'!K73-RANDBETWEEN(1,3)),0),0)&amp;"～"&amp;ROUND(IFERROR(IF(ABS('様式A-3-2-2'!K73)&gt;=10,IF('様式A-3-2-2'!K73&gt;=0,'様式A-3-2-2'!K73*RANDBETWEEN(110,120)*0.01,'様式A-3-2-2'!K73*RANDBETWEEN(80,90)*0.01),'様式A-3-2-2'!K73+RANDBETWEEN(1,3)),0),0)&amp;"】"))</f>
        <v>-</v>
      </c>
      <c r="L73" s="311" t="str">
        <f ca="1">IF('様式A-3-2-2'!L73="","",IF('様式A-3-2-2'!L73=0,"-","【"&amp;ROUND(IFERROR(IF(ABS('様式A-3-2-2'!L73)&gt;=10,IF('様式A-3-2-2'!L73&gt;=0,'様式A-3-2-2'!L73*RANDBETWEEN(80,90)*0.01,'様式A-3-2-2'!L73*RANDBETWEEN(110,120)*0.01),'様式A-3-2-2'!L73-RANDBETWEEN(1,3)),0),0)&amp;"～"&amp;ROUND(IFERROR(IF(ABS('様式A-3-2-2'!L73)&gt;=10,IF('様式A-3-2-2'!L73&gt;=0,'様式A-3-2-2'!L73*RANDBETWEEN(110,120)*0.01,'様式A-3-2-2'!L73*RANDBETWEEN(80,90)*0.01),'様式A-3-2-2'!L73+RANDBETWEEN(1,3)),0),0)&amp;"】"))</f>
        <v>-</v>
      </c>
      <c r="M73" s="311" t="str">
        <f ca="1">IF('様式A-3-2-2'!M73="","",IF('様式A-3-2-2'!M73=0,"-","【"&amp;ROUND(IFERROR(IF(ABS('様式A-3-2-2'!M73)&gt;=10,IF('様式A-3-2-2'!M73&gt;=0,'様式A-3-2-2'!M73*RANDBETWEEN(80,90)*0.01,'様式A-3-2-2'!M73*RANDBETWEEN(110,120)*0.01),'様式A-3-2-2'!M73-RANDBETWEEN(1,3)),0),0)&amp;"～"&amp;ROUND(IFERROR(IF(ABS('様式A-3-2-2'!M73)&gt;=10,IF('様式A-3-2-2'!M73&gt;=0,'様式A-3-2-2'!M73*RANDBETWEEN(110,120)*0.01,'様式A-3-2-2'!M73*RANDBETWEEN(80,90)*0.01),'様式A-3-2-2'!M73+RANDBETWEEN(1,3)),0),0)&amp;"】"))</f>
        <v>-</v>
      </c>
      <c r="N73" s="312" t="str">
        <f ca="1">IF('様式A-3-2-2'!N73="","",IF('様式A-3-2-2'!N73=0,"-","【"&amp;ROUND(IFERROR(IF(ABS('様式A-3-2-2'!N73)&gt;=10,IF('様式A-3-2-2'!N73&gt;=0,'様式A-3-2-2'!N73*RANDBETWEEN(80,90)*0.01,'様式A-3-2-2'!N73*RANDBETWEEN(110,120)*0.01),'様式A-3-2-2'!N73-RANDBETWEEN(1,3)),0),0)&amp;"～"&amp;ROUND(IFERROR(IF(ABS('様式A-3-2-2'!N73)&gt;=10,IF('様式A-3-2-2'!N73&gt;=0,'様式A-3-2-2'!N73*RANDBETWEEN(110,120)*0.01,'様式A-3-2-2'!N73*RANDBETWEEN(80,90)*0.01),'様式A-3-2-2'!N73+RANDBETWEEN(1,3)),0),0)&amp;"】"))</f>
        <v>-</v>
      </c>
      <c r="O73" s="291" t="str">
        <f ca="1">IF('様式A-3-2-2'!O73="","",IF('様式A-3-2-2'!O73=0,"-","【"&amp;ROUND(IFERROR(IF(ABS('様式A-3-2-2'!O73)&gt;=10,IF('様式A-3-2-2'!O73&gt;=0,'様式A-3-2-2'!O73*RANDBETWEEN(80,90)*0.01,'様式A-3-2-2'!O73*RANDBETWEEN(110,120)*0.01),'様式A-3-2-2'!O73-RANDBETWEEN(1,3)),0),0)&amp;"～"&amp;ROUND(IFERROR(IF(ABS('様式A-3-2-2'!O73)&gt;=10,IF('様式A-3-2-2'!O73&gt;=0,'様式A-3-2-2'!O73*RANDBETWEEN(110,120)*0.01,'様式A-3-2-2'!O73*RANDBETWEEN(80,90)*0.01),'様式A-3-2-2'!O73+RANDBETWEEN(1,3)),0),0)&amp;"】"))</f>
        <v>-</v>
      </c>
      <c r="P73" s="313" t="e">
        <f ca="1">IF('様式A-3-2-2'!P73="","",IF('様式A-3-2-2'!P73=0,"-","【"&amp;ROUND(IFERROR(IF(ABS('様式A-3-2-2'!P73)&gt;=10,IF('様式A-3-2-2'!P73&gt;=0,'様式A-3-2-2'!P73*RANDBETWEEN(80,90)*0.01,'様式A-3-2-2'!P73*RANDBETWEEN(110,120)*0.01),'様式A-3-2-2'!P73-RANDBETWEEN(1,3)),0),0)&amp;"～"&amp;ROUND(IFERROR(IF(ABS('様式A-3-2-2'!P73)&gt;=10,IF('様式A-3-2-2'!P73&gt;=0,'様式A-3-2-2'!P73*RANDBETWEEN(110,120)*0.01,'様式A-3-2-2'!P73*RANDBETWEEN(80,90)*0.01),'様式A-3-2-2'!P73+RANDBETWEEN(1,3)),0),0)&amp;"】"))</f>
        <v>#DIV/0!</v>
      </c>
      <c r="Q73" s="132" t="str">
        <f>IF('様式A-3-2-2'!Q73="","",'様式A-3-2-2'!Q73)</f>
        <v/>
      </c>
      <c r="V73" s="71"/>
    </row>
    <row r="74" spans="3:22" ht="19.899999999999999" customHeight="1">
      <c r="C74" s="85" t="s">
        <v>148</v>
      </c>
      <c r="D74" s="907" t="s">
        <v>267</v>
      </c>
      <c r="E74" s="907"/>
      <c r="F74" s="907"/>
      <c r="G74" s="907"/>
      <c r="H74" s="907"/>
      <c r="I74" s="907"/>
      <c r="J74" s="131"/>
      <c r="K74" s="130"/>
      <c r="L74" s="129"/>
      <c r="M74" s="129"/>
      <c r="N74" s="128"/>
      <c r="O74" s="127"/>
      <c r="P74" s="314"/>
      <c r="Q74" s="132" t="str">
        <f>IF('様式A-3-2-2'!Q74="","",'様式A-3-2-2'!Q74)</f>
        <v/>
      </c>
      <c r="V74" s="71"/>
    </row>
    <row r="75" spans="3:22" ht="19.899999999999999" customHeight="1">
      <c r="C75" s="125"/>
      <c r="D75" s="126"/>
      <c r="E75" s="123" t="s">
        <v>246</v>
      </c>
      <c r="F75" s="901" t="str">
        <f>IF('様式A-3-2-2'!F75="","",'様式A-3-2-2'!F75)</f>
        <v/>
      </c>
      <c r="G75" s="901"/>
      <c r="H75" s="901"/>
      <c r="I75" s="902"/>
      <c r="J75" s="105" t="str">
        <f>IF('様式A-3-2-2'!J75="","",'様式A-3-2-2'!J75)</f>
        <v/>
      </c>
      <c r="K75" s="89" t="str">
        <f ca="1">IF('様式A-3-2-2'!K75="","",IF('様式A-3-2-2'!K75=0,"-","【"&amp;ROUND(IFERROR(IF(ABS('様式A-3-2-2'!K75)&gt;=10,IF('様式A-3-2-2'!K75&gt;=0,'様式A-3-2-2'!K75*RANDBETWEEN(80,90)*0.01,'様式A-3-2-2'!K75*RANDBETWEEN(110,120)*0.01),'様式A-3-2-2'!K75-RANDBETWEEN(1,3)),0),0)&amp;"～"&amp;ROUND(IFERROR(IF(ABS('様式A-3-2-2'!K75)&gt;=10,IF('様式A-3-2-2'!K75&gt;=0,'様式A-3-2-2'!K75*RANDBETWEEN(110,120)*0.01,'様式A-3-2-2'!K75*RANDBETWEEN(80,90)*0.01),'様式A-3-2-2'!K75+RANDBETWEEN(1,3)),0),0)&amp;"】"))</f>
        <v/>
      </c>
      <c r="L75" s="88" t="str">
        <f ca="1">IF('様式A-3-2-2'!L75="","",IF('様式A-3-2-2'!L75=0,"-","【"&amp;ROUND(IFERROR(IF(ABS('様式A-3-2-2'!L75)&gt;=10,IF('様式A-3-2-2'!L75&gt;=0,'様式A-3-2-2'!L75*RANDBETWEEN(80,90)*0.01,'様式A-3-2-2'!L75*RANDBETWEEN(110,120)*0.01),'様式A-3-2-2'!L75-RANDBETWEEN(1,3)),0),0)&amp;"～"&amp;ROUND(IFERROR(IF(ABS('様式A-3-2-2'!L75)&gt;=10,IF('様式A-3-2-2'!L75&gt;=0,'様式A-3-2-2'!L75*RANDBETWEEN(110,120)*0.01,'様式A-3-2-2'!L75*RANDBETWEEN(80,90)*0.01),'様式A-3-2-2'!L75+RANDBETWEEN(1,3)),0),0)&amp;"】"))</f>
        <v/>
      </c>
      <c r="M75" s="88" t="str">
        <f ca="1">IF('様式A-3-2-2'!M75="","",IF('様式A-3-2-2'!M75=0,"-","【"&amp;ROUND(IFERROR(IF(ABS('様式A-3-2-2'!M75)&gt;=10,IF('様式A-3-2-2'!M75&gt;=0,'様式A-3-2-2'!M75*RANDBETWEEN(80,90)*0.01,'様式A-3-2-2'!M75*RANDBETWEEN(110,120)*0.01),'様式A-3-2-2'!M75-RANDBETWEEN(1,3)),0),0)&amp;"～"&amp;ROUND(IFERROR(IF(ABS('様式A-3-2-2'!M75)&gt;=10,IF('様式A-3-2-2'!M75&gt;=0,'様式A-3-2-2'!M75*RANDBETWEEN(110,120)*0.01,'様式A-3-2-2'!M75*RANDBETWEEN(80,90)*0.01),'様式A-3-2-2'!M75+RANDBETWEEN(1,3)),0),0)&amp;"】"))</f>
        <v/>
      </c>
      <c r="N75" s="87" t="str">
        <f ca="1">IF('様式A-3-2-2'!N75="","",IF('様式A-3-2-2'!N75=0,"-","【"&amp;ROUND(IFERROR(IF(ABS('様式A-3-2-2'!N75)&gt;=10,IF('様式A-3-2-2'!N75&gt;=0,'様式A-3-2-2'!N75*RANDBETWEEN(80,90)*0.01,'様式A-3-2-2'!N75*RANDBETWEEN(110,120)*0.01),'様式A-3-2-2'!N75-RANDBETWEEN(1,3)),0),0)&amp;"～"&amp;ROUND(IFERROR(IF(ABS('様式A-3-2-2'!N75)&gt;=10,IF('様式A-3-2-2'!N75&gt;=0,'様式A-3-2-2'!N75*RANDBETWEEN(110,120)*0.01,'様式A-3-2-2'!N75*RANDBETWEEN(80,90)*0.01),'様式A-3-2-2'!N75+RANDBETWEEN(1,3)),0),0)&amp;"】"))</f>
        <v/>
      </c>
      <c r="O75" s="101" t="str">
        <f ca="1">IF('様式A-3-2-2'!O75="","",IF('様式A-3-2-2'!O75=0,"-","【"&amp;ROUND(IFERROR(IF(ABS('様式A-3-2-2'!O75)&gt;=10,IF('様式A-3-2-2'!O75&gt;=0,'様式A-3-2-2'!O75*RANDBETWEEN(80,90)*0.01,'様式A-3-2-2'!O75*RANDBETWEEN(110,120)*0.01),'様式A-3-2-2'!O75-RANDBETWEEN(1,3)),0),0)&amp;"～"&amp;ROUND(IFERROR(IF(ABS('様式A-3-2-2'!O75)&gt;=10,IF('様式A-3-2-2'!O75&gt;=0,'様式A-3-2-2'!O75*RANDBETWEEN(110,120)*0.01,'様式A-3-2-2'!O75*RANDBETWEEN(80,90)*0.01),'様式A-3-2-2'!O75+RANDBETWEEN(1,3)),0),0)&amp;"】"))</f>
        <v/>
      </c>
      <c r="P75" s="313" t="e">
        <f ca="1">IF('様式A-3-2-2'!P75="","",IF('様式A-3-2-2'!P75=0,"-","【"&amp;ROUND(IFERROR(IF(ABS('様式A-3-2-2'!P75)&gt;=10,IF('様式A-3-2-2'!P75&gt;=0,'様式A-3-2-2'!P75*RANDBETWEEN(80,90)*0.01,'様式A-3-2-2'!P75*RANDBETWEEN(110,120)*0.01),'様式A-3-2-2'!P75-RANDBETWEEN(1,3)),0),0)&amp;"～"&amp;ROUND(IFERROR(IF(ABS('様式A-3-2-2'!P75)&gt;=10,IF('様式A-3-2-2'!P75&gt;=0,'様式A-3-2-2'!P75*RANDBETWEEN(110,120)*0.01,'様式A-3-2-2'!P75*RANDBETWEEN(80,90)*0.01),'様式A-3-2-2'!P75+RANDBETWEEN(1,3)),0),0)&amp;"】"))</f>
        <v>#DIV/0!</v>
      </c>
      <c r="Q75" s="132" t="str">
        <f>IF('様式A-3-2-2'!Q75="","",'様式A-3-2-2'!Q75)</f>
        <v/>
      </c>
      <c r="V75" s="71"/>
    </row>
    <row r="76" spans="3:22" ht="19.899999999999999" customHeight="1">
      <c r="C76" s="125"/>
      <c r="D76" s="124"/>
      <c r="E76" s="123" t="s">
        <v>247</v>
      </c>
      <c r="F76" s="901" t="str">
        <f>IF('様式A-3-2-2'!F76="","",'様式A-3-2-2'!F76)</f>
        <v/>
      </c>
      <c r="G76" s="901"/>
      <c r="H76" s="901"/>
      <c r="I76" s="902"/>
      <c r="J76" s="105" t="str">
        <f>IF('様式A-3-2-2'!J76="","",'様式A-3-2-2'!J76)</f>
        <v/>
      </c>
      <c r="K76" s="89" t="str">
        <f ca="1">IF('様式A-3-2-2'!K76="","",IF('様式A-3-2-2'!K76=0,"-","【"&amp;ROUND(IFERROR(IF(ABS('様式A-3-2-2'!K76)&gt;=10,IF('様式A-3-2-2'!K76&gt;=0,'様式A-3-2-2'!K76*RANDBETWEEN(80,90)*0.01,'様式A-3-2-2'!K76*RANDBETWEEN(110,120)*0.01),'様式A-3-2-2'!K76-RANDBETWEEN(1,3)),0),0)&amp;"～"&amp;ROUND(IFERROR(IF(ABS('様式A-3-2-2'!K76)&gt;=10,IF('様式A-3-2-2'!K76&gt;=0,'様式A-3-2-2'!K76*RANDBETWEEN(110,120)*0.01,'様式A-3-2-2'!K76*RANDBETWEEN(80,90)*0.01),'様式A-3-2-2'!K76+RANDBETWEEN(1,3)),0),0)&amp;"】"))</f>
        <v/>
      </c>
      <c r="L76" s="88" t="str">
        <f ca="1">IF('様式A-3-2-2'!L76="","",IF('様式A-3-2-2'!L76=0,"-","【"&amp;ROUND(IFERROR(IF(ABS('様式A-3-2-2'!L76)&gt;=10,IF('様式A-3-2-2'!L76&gt;=0,'様式A-3-2-2'!L76*RANDBETWEEN(80,90)*0.01,'様式A-3-2-2'!L76*RANDBETWEEN(110,120)*0.01),'様式A-3-2-2'!L76-RANDBETWEEN(1,3)),0),0)&amp;"～"&amp;ROUND(IFERROR(IF(ABS('様式A-3-2-2'!L76)&gt;=10,IF('様式A-3-2-2'!L76&gt;=0,'様式A-3-2-2'!L76*RANDBETWEEN(110,120)*0.01,'様式A-3-2-2'!L76*RANDBETWEEN(80,90)*0.01),'様式A-3-2-2'!L76+RANDBETWEEN(1,3)),0),0)&amp;"】"))</f>
        <v/>
      </c>
      <c r="M76" s="88" t="str">
        <f ca="1">IF('様式A-3-2-2'!M76="","",IF('様式A-3-2-2'!M76=0,"-","【"&amp;ROUND(IFERROR(IF(ABS('様式A-3-2-2'!M76)&gt;=10,IF('様式A-3-2-2'!M76&gt;=0,'様式A-3-2-2'!M76*RANDBETWEEN(80,90)*0.01,'様式A-3-2-2'!M76*RANDBETWEEN(110,120)*0.01),'様式A-3-2-2'!M76-RANDBETWEEN(1,3)),0),0)&amp;"～"&amp;ROUND(IFERROR(IF(ABS('様式A-3-2-2'!M76)&gt;=10,IF('様式A-3-2-2'!M76&gt;=0,'様式A-3-2-2'!M76*RANDBETWEEN(110,120)*0.01,'様式A-3-2-2'!M76*RANDBETWEEN(80,90)*0.01),'様式A-3-2-2'!M76+RANDBETWEEN(1,3)),0),0)&amp;"】"))</f>
        <v/>
      </c>
      <c r="N76" s="87" t="str">
        <f ca="1">IF('様式A-3-2-2'!N76="","",IF('様式A-3-2-2'!N76=0,"-","【"&amp;ROUND(IFERROR(IF(ABS('様式A-3-2-2'!N76)&gt;=10,IF('様式A-3-2-2'!N76&gt;=0,'様式A-3-2-2'!N76*RANDBETWEEN(80,90)*0.01,'様式A-3-2-2'!N76*RANDBETWEEN(110,120)*0.01),'様式A-3-2-2'!N76-RANDBETWEEN(1,3)),0),0)&amp;"～"&amp;ROUND(IFERROR(IF(ABS('様式A-3-2-2'!N76)&gt;=10,IF('様式A-3-2-2'!N76&gt;=0,'様式A-3-2-2'!N76*RANDBETWEEN(110,120)*0.01,'様式A-3-2-2'!N76*RANDBETWEEN(80,90)*0.01),'様式A-3-2-2'!N76+RANDBETWEEN(1,3)),0),0)&amp;"】"))</f>
        <v/>
      </c>
      <c r="O76" s="101" t="str">
        <f ca="1">IF('様式A-3-2-2'!O76="","",IF('様式A-3-2-2'!O76=0,"-","【"&amp;ROUND(IFERROR(IF(ABS('様式A-3-2-2'!O76)&gt;=10,IF('様式A-3-2-2'!O76&gt;=0,'様式A-3-2-2'!O76*RANDBETWEEN(80,90)*0.01,'様式A-3-2-2'!O76*RANDBETWEEN(110,120)*0.01),'様式A-3-2-2'!O76-RANDBETWEEN(1,3)),0),0)&amp;"～"&amp;ROUND(IFERROR(IF(ABS('様式A-3-2-2'!O76)&gt;=10,IF('様式A-3-2-2'!O76&gt;=0,'様式A-3-2-2'!O76*RANDBETWEEN(110,120)*0.01,'様式A-3-2-2'!O76*RANDBETWEEN(80,90)*0.01),'様式A-3-2-2'!O76+RANDBETWEEN(1,3)),0),0)&amp;"】"))</f>
        <v/>
      </c>
      <c r="P76" s="313" t="e">
        <f ca="1">IF('様式A-3-2-2'!P76="","",IF('様式A-3-2-2'!P76=0,"-","【"&amp;ROUND(IFERROR(IF(ABS('様式A-3-2-2'!P76)&gt;=10,IF('様式A-3-2-2'!P76&gt;=0,'様式A-3-2-2'!P76*RANDBETWEEN(80,90)*0.01,'様式A-3-2-2'!P76*RANDBETWEEN(110,120)*0.01),'様式A-3-2-2'!P76-RANDBETWEEN(1,3)),0),0)&amp;"～"&amp;ROUND(IFERROR(IF(ABS('様式A-3-2-2'!P76)&gt;=10,IF('様式A-3-2-2'!P76&gt;=0,'様式A-3-2-2'!P76*RANDBETWEEN(110,120)*0.01,'様式A-3-2-2'!P76*RANDBETWEEN(80,90)*0.01),'様式A-3-2-2'!P76+RANDBETWEEN(1,3)),0),0)&amp;"】"))</f>
        <v>#DIV/0!</v>
      </c>
      <c r="Q76" s="132" t="str">
        <f>IF('様式A-3-2-2'!Q76="","",'様式A-3-2-2'!Q76)</f>
        <v/>
      </c>
      <c r="V76" s="71"/>
    </row>
    <row r="77" spans="3:22" ht="19.899999999999999" customHeight="1">
      <c r="C77" s="125"/>
      <c r="D77" s="124"/>
      <c r="E77" s="123" t="s">
        <v>248</v>
      </c>
      <c r="F77" s="901" t="str">
        <f>IF('様式A-3-2-2'!F77="","",'様式A-3-2-2'!F77)</f>
        <v/>
      </c>
      <c r="G77" s="901"/>
      <c r="H77" s="901"/>
      <c r="I77" s="902"/>
      <c r="J77" s="105" t="str">
        <f>IF('様式A-3-2-2'!J77="","",'様式A-3-2-2'!J77)</f>
        <v/>
      </c>
      <c r="K77" s="89" t="str">
        <f ca="1">IF('様式A-3-2-2'!K77="","",IF('様式A-3-2-2'!K77=0,"-","【"&amp;ROUND(IFERROR(IF(ABS('様式A-3-2-2'!K77)&gt;=10,IF('様式A-3-2-2'!K77&gt;=0,'様式A-3-2-2'!K77*RANDBETWEEN(80,90)*0.01,'様式A-3-2-2'!K77*RANDBETWEEN(110,120)*0.01),'様式A-3-2-2'!K77-RANDBETWEEN(1,3)),0),0)&amp;"～"&amp;ROUND(IFERROR(IF(ABS('様式A-3-2-2'!K77)&gt;=10,IF('様式A-3-2-2'!K77&gt;=0,'様式A-3-2-2'!K77*RANDBETWEEN(110,120)*0.01,'様式A-3-2-2'!K77*RANDBETWEEN(80,90)*0.01),'様式A-3-2-2'!K77+RANDBETWEEN(1,3)),0),0)&amp;"】"))</f>
        <v/>
      </c>
      <c r="L77" s="88" t="str">
        <f ca="1">IF('様式A-3-2-2'!L77="","",IF('様式A-3-2-2'!L77=0,"-","【"&amp;ROUND(IFERROR(IF(ABS('様式A-3-2-2'!L77)&gt;=10,IF('様式A-3-2-2'!L77&gt;=0,'様式A-3-2-2'!L77*RANDBETWEEN(80,90)*0.01,'様式A-3-2-2'!L77*RANDBETWEEN(110,120)*0.01),'様式A-3-2-2'!L77-RANDBETWEEN(1,3)),0),0)&amp;"～"&amp;ROUND(IFERROR(IF(ABS('様式A-3-2-2'!L77)&gt;=10,IF('様式A-3-2-2'!L77&gt;=0,'様式A-3-2-2'!L77*RANDBETWEEN(110,120)*0.01,'様式A-3-2-2'!L77*RANDBETWEEN(80,90)*0.01),'様式A-3-2-2'!L77+RANDBETWEEN(1,3)),0),0)&amp;"】"))</f>
        <v/>
      </c>
      <c r="M77" s="88" t="str">
        <f ca="1">IF('様式A-3-2-2'!M77="","",IF('様式A-3-2-2'!M77=0,"-","【"&amp;ROUND(IFERROR(IF(ABS('様式A-3-2-2'!M77)&gt;=10,IF('様式A-3-2-2'!M77&gt;=0,'様式A-3-2-2'!M77*RANDBETWEEN(80,90)*0.01,'様式A-3-2-2'!M77*RANDBETWEEN(110,120)*0.01),'様式A-3-2-2'!M77-RANDBETWEEN(1,3)),0),0)&amp;"～"&amp;ROUND(IFERROR(IF(ABS('様式A-3-2-2'!M77)&gt;=10,IF('様式A-3-2-2'!M77&gt;=0,'様式A-3-2-2'!M77*RANDBETWEEN(110,120)*0.01,'様式A-3-2-2'!M77*RANDBETWEEN(80,90)*0.01),'様式A-3-2-2'!M77+RANDBETWEEN(1,3)),0),0)&amp;"】"))</f>
        <v/>
      </c>
      <c r="N77" s="87" t="str">
        <f ca="1">IF('様式A-3-2-2'!N77="","",IF('様式A-3-2-2'!N77=0,"-","【"&amp;ROUND(IFERROR(IF(ABS('様式A-3-2-2'!N77)&gt;=10,IF('様式A-3-2-2'!N77&gt;=0,'様式A-3-2-2'!N77*RANDBETWEEN(80,90)*0.01,'様式A-3-2-2'!N77*RANDBETWEEN(110,120)*0.01),'様式A-3-2-2'!N77-RANDBETWEEN(1,3)),0),0)&amp;"～"&amp;ROUND(IFERROR(IF(ABS('様式A-3-2-2'!N77)&gt;=10,IF('様式A-3-2-2'!N77&gt;=0,'様式A-3-2-2'!N77*RANDBETWEEN(110,120)*0.01,'様式A-3-2-2'!N77*RANDBETWEEN(80,90)*0.01),'様式A-3-2-2'!N77+RANDBETWEEN(1,3)),0),0)&amp;"】"))</f>
        <v/>
      </c>
      <c r="O77" s="101" t="str">
        <f ca="1">IF('様式A-3-2-2'!O77="","",IF('様式A-3-2-2'!O77=0,"-","【"&amp;ROUND(IFERROR(IF(ABS('様式A-3-2-2'!O77)&gt;=10,IF('様式A-3-2-2'!O77&gt;=0,'様式A-3-2-2'!O77*RANDBETWEEN(80,90)*0.01,'様式A-3-2-2'!O77*RANDBETWEEN(110,120)*0.01),'様式A-3-2-2'!O77-RANDBETWEEN(1,3)),0),0)&amp;"～"&amp;ROUND(IFERROR(IF(ABS('様式A-3-2-2'!O77)&gt;=10,IF('様式A-3-2-2'!O77&gt;=0,'様式A-3-2-2'!O77*RANDBETWEEN(110,120)*0.01,'様式A-3-2-2'!O77*RANDBETWEEN(80,90)*0.01),'様式A-3-2-2'!O77+RANDBETWEEN(1,3)),0),0)&amp;"】"))</f>
        <v/>
      </c>
      <c r="P77" s="313" t="e">
        <f ca="1">IF('様式A-3-2-2'!P77="","",IF('様式A-3-2-2'!P77=0,"-","【"&amp;ROUND(IFERROR(IF(ABS('様式A-3-2-2'!P77)&gt;=10,IF('様式A-3-2-2'!P77&gt;=0,'様式A-3-2-2'!P77*RANDBETWEEN(80,90)*0.01,'様式A-3-2-2'!P77*RANDBETWEEN(110,120)*0.01),'様式A-3-2-2'!P77-RANDBETWEEN(1,3)),0),0)&amp;"～"&amp;ROUND(IFERROR(IF(ABS('様式A-3-2-2'!P77)&gt;=10,IF('様式A-3-2-2'!P77&gt;=0,'様式A-3-2-2'!P77*RANDBETWEEN(110,120)*0.01,'様式A-3-2-2'!P77*RANDBETWEEN(80,90)*0.01),'様式A-3-2-2'!P77+RANDBETWEEN(1,3)),0),0)&amp;"】"))</f>
        <v>#DIV/0!</v>
      </c>
      <c r="Q77" s="132" t="str">
        <f>IF('様式A-3-2-2'!Q77="","",'様式A-3-2-2'!Q77)</f>
        <v/>
      </c>
      <c r="V77" s="71"/>
    </row>
    <row r="78" spans="3:22" ht="19.899999999999999" customHeight="1">
      <c r="C78" s="122"/>
      <c r="D78" s="121"/>
      <c r="E78" s="903" t="s">
        <v>263</v>
      </c>
      <c r="F78" s="904"/>
      <c r="G78" s="904"/>
      <c r="H78" s="904"/>
      <c r="I78" s="905"/>
      <c r="J78" s="304"/>
      <c r="K78" s="310" t="str">
        <f ca="1">IF('様式A-3-2-2'!K78="","",IF('様式A-3-2-2'!K78=0,"-","【"&amp;ROUND(IFERROR(IF(ABS('様式A-3-2-2'!K78)&gt;=10,IF('様式A-3-2-2'!K78&gt;=0,'様式A-3-2-2'!K78*RANDBETWEEN(80,90)*0.01,'様式A-3-2-2'!K78*RANDBETWEEN(110,120)*0.01),'様式A-3-2-2'!K78-RANDBETWEEN(1,3)),0),0)&amp;"～"&amp;ROUND(IFERROR(IF(ABS('様式A-3-2-2'!K78)&gt;=10,IF('様式A-3-2-2'!K78&gt;=0,'様式A-3-2-2'!K78*RANDBETWEEN(110,120)*0.01,'様式A-3-2-2'!K78*RANDBETWEEN(80,90)*0.01),'様式A-3-2-2'!K78+RANDBETWEEN(1,3)),0),0)&amp;"】"))</f>
        <v>-</v>
      </c>
      <c r="L78" s="311" t="str">
        <f ca="1">IF('様式A-3-2-2'!L78="","",IF('様式A-3-2-2'!L78=0,"-","【"&amp;ROUND(IFERROR(IF(ABS('様式A-3-2-2'!L78)&gt;=10,IF('様式A-3-2-2'!L78&gt;=0,'様式A-3-2-2'!L78*RANDBETWEEN(80,90)*0.01,'様式A-3-2-2'!L78*RANDBETWEEN(110,120)*0.01),'様式A-3-2-2'!L78-RANDBETWEEN(1,3)),0),0)&amp;"～"&amp;ROUND(IFERROR(IF(ABS('様式A-3-2-2'!L78)&gt;=10,IF('様式A-3-2-2'!L78&gt;=0,'様式A-3-2-2'!L78*RANDBETWEEN(110,120)*0.01,'様式A-3-2-2'!L78*RANDBETWEEN(80,90)*0.01),'様式A-3-2-2'!L78+RANDBETWEEN(1,3)),0),0)&amp;"】"))</f>
        <v>-</v>
      </c>
      <c r="M78" s="311" t="str">
        <f ca="1">IF('様式A-3-2-2'!M78="","",IF('様式A-3-2-2'!M78=0,"-","【"&amp;ROUND(IFERROR(IF(ABS('様式A-3-2-2'!M78)&gt;=10,IF('様式A-3-2-2'!M78&gt;=0,'様式A-3-2-2'!M78*RANDBETWEEN(80,90)*0.01,'様式A-3-2-2'!M78*RANDBETWEEN(110,120)*0.01),'様式A-3-2-2'!M78-RANDBETWEEN(1,3)),0),0)&amp;"～"&amp;ROUND(IFERROR(IF(ABS('様式A-3-2-2'!M78)&gt;=10,IF('様式A-3-2-2'!M78&gt;=0,'様式A-3-2-2'!M78*RANDBETWEEN(110,120)*0.01,'様式A-3-2-2'!M78*RANDBETWEEN(80,90)*0.01),'様式A-3-2-2'!M78+RANDBETWEEN(1,3)),0),0)&amp;"】"))</f>
        <v>-</v>
      </c>
      <c r="N78" s="312" t="str">
        <f ca="1">IF('様式A-3-2-2'!N78="","",IF('様式A-3-2-2'!N78=0,"-","【"&amp;ROUND(IFERROR(IF(ABS('様式A-3-2-2'!N78)&gt;=10,IF('様式A-3-2-2'!N78&gt;=0,'様式A-3-2-2'!N78*RANDBETWEEN(80,90)*0.01,'様式A-3-2-2'!N78*RANDBETWEEN(110,120)*0.01),'様式A-3-2-2'!N78-RANDBETWEEN(1,3)),0),0)&amp;"～"&amp;ROUND(IFERROR(IF(ABS('様式A-3-2-2'!N78)&gt;=10,IF('様式A-3-2-2'!N78&gt;=0,'様式A-3-2-2'!N78*RANDBETWEEN(110,120)*0.01,'様式A-3-2-2'!N78*RANDBETWEEN(80,90)*0.01),'様式A-3-2-2'!N78+RANDBETWEEN(1,3)),0),0)&amp;"】"))</f>
        <v>-</v>
      </c>
      <c r="O78" s="291" t="str">
        <f ca="1">IF('様式A-3-2-2'!O78="","",IF('様式A-3-2-2'!O78=0,"-","【"&amp;ROUND(IFERROR(IF(ABS('様式A-3-2-2'!O78)&gt;=10,IF('様式A-3-2-2'!O78&gt;=0,'様式A-3-2-2'!O78*RANDBETWEEN(80,90)*0.01,'様式A-3-2-2'!O78*RANDBETWEEN(110,120)*0.01),'様式A-3-2-2'!O78-RANDBETWEEN(1,3)),0),0)&amp;"～"&amp;ROUND(IFERROR(IF(ABS('様式A-3-2-2'!O78)&gt;=10,IF('様式A-3-2-2'!O78&gt;=0,'様式A-3-2-2'!O78*RANDBETWEEN(110,120)*0.01,'様式A-3-2-2'!O78*RANDBETWEEN(80,90)*0.01),'様式A-3-2-2'!O78+RANDBETWEEN(1,3)),0),0)&amp;"】"))</f>
        <v>-</v>
      </c>
      <c r="P78" s="313" t="e">
        <f ca="1">IF('様式A-3-2-2'!P78="","",IF('様式A-3-2-2'!P78=0,"-","【"&amp;ROUND(IFERROR(IF(ABS('様式A-3-2-2'!P78)&gt;=10,IF('様式A-3-2-2'!P78&gt;=0,'様式A-3-2-2'!P78*RANDBETWEEN(80,90)*0.01,'様式A-3-2-2'!P78*RANDBETWEEN(110,120)*0.01),'様式A-3-2-2'!P78-RANDBETWEEN(1,3)),0),0)&amp;"～"&amp;ROUND(IFERROR(IF(ABS('様式A-3-2-2'!P78)&gt;=10,IF('様式A-3-2-2'!P78&gt;=0,'様式A-3-2-2'!P78*RANDBETWEEN(110,120)*0.01,'様式A-3-2-2'!P78*RANDBETWEEN(80,90)*0.01),'様式A-3-2-2'!P78+RANDBETWEEN(1,3)),0),0)&amp;"】"))</f>
        <v>#DIV/0!</v>
      </c>
      <c r="Q78" s="132" t="str">
        <f>IF('様式A-3-2-2'!Q78="","",'様式A-3-2-2'!Q78)</f>
        <v/>
      </c>
      <c r="V78" s="71"/>
    </row>
    <row r="79" spans="3:22" ht="19.899999999999999" customHeight="1">
      <c r="C79" s="85" t="s">
        <v>150</v>
      </c>
      <c r="D79" s="907" t="s">
        <v>268</v>
      </c>
      <c r="E79" s="907"/>
      <c r="F79" s="907"/>
      <c r="G79" s="907"/>
      <c r="H79" s="907"/>
      <c r="I79" s="907"/>
      <c r="J79" s="131"/>
      <c r="K79" s="130"/>
      <c r="L79" s="129"/>
      <c r="M79" s="129"/>
      <c r="N79" s="128"/>
      <c r="O79" s="127"/>
      <c r="P79" s="314"/>
      <c r="Q79" s="132" t="str">
        <f>IF('様式A-3-2-2'!Q79="","",'様式A-3-2-2'!Q79)</f>
        <v/>
      </c>
      <c r="V79" s="71"/>
    </row>
    <row r="80" spans="3:22" ht="19.899999999999999" customHeight="1">
      <c r="C80" s="125"/>
      <c r="D80" s="126"/>
      <c r="E80" s="123" t="s">
        <v>246</v>
      </c>
      <c r="F80" s="901" t="str">
        <f>IF('様式A-3-2-2'!F80="","",'様式A-3-2-2'!F80)</f>
        <v/>
      </c>
      <c r="G80" s="901"/>
      <c r="H80" s="901"/>
      <c r="I80" s="902"/>
      <c r="J80" s="105" t="str">
        <f>IF('様式A-3-2-2'!J80="","",'様式A-3-2-2'!J80)</f>
        <v/>
      </c>
      <c r="K80" s="89" t="str">
        <f ca="1">IF('様式A-3-2-2'!K80="","",IF('様式A-3-2-2'!K80=0,"-","【"&amp;ROUND(IFERROR(IF(ABS('様式A-3-2-2'!K80)&gt;=10,IF('様式A-3-2-2'!K80&gt;=0,'様式A-3-2-2'!K80*RANDBETWEEN(80,90)*0.01,'様式A-3-2-2'!K80*RANDBETWEEN(110,120)*0.01),'様式A-3-2-2'!K80-RANDBETWEEN(1,3)),0),0)&amp;"～"&amp;ROUND(IFERROR(IF(ABS('様式A-3-2-2'!K80)&gt;=10,IF('様式A-3-2-2'!K80&gt;=0,'様式A-3-2-2'!K80*RANDBETWEEN(110,120)*0.01,'様式A-3-2-2'!K80*RANDBETWEEN(80,90)*0.01),'様式A-3-2-2'!K80+RANDBETWEEN(1,3)),0),0)&amp;"】"))</f>
        <v/>
      </c>
      <c r="L80" s="88" t="str">
        <f ca="1">IF('様式A-3-2-2'!L80="","",IF('様式A-3-2-2'!L80=0,"-","【"&amp;ROUND(IFERROR(IF(ABS('様式A-3-2-2'!L80)&gt;=10,IF('様式A-3-2-2'!L80&gt;=0,'様式A-3-2-2'!L80*RANDBETWEEN(80,90)*0.01,'様式A-3-2-2'!L80*RANDBETWEEN(110,120)*0.01),'様式A-3-2-2'!L80-RANDBETWEEN(1,3)),0),0)&amp;"～"&amp;ROUND(IFERROR(IF(ABS('様式A-3-2-2'!L80)&gt;=10,IF('様式A-3-2-2'!L80&gt;=0,'様式A-3-2-2'!L80*RANDBETWEEN(110,120)*0.01,'様式A-3-2-2'!L80*RANDBETWEEN(80,90)*0.01),'様式A-3-2-2'!L80+RANDBETWEEN(1,3)),0),0)&amp;"】"))</f>
        <v/>
      </c>
      <c r="M80" s="88" t="str">
        <f ca="1">IF('様式A-3-2-2'!M80="","",IF('様式A-3-2-2'!M80=0,"-","【"&amp;ROUND(IFERROR(IF(ABS('様式A-3-2-2'!M80)&gt;=10,IF('様式A-3-2-2'!M80&gt;=0,'様式A-3-2-2'!M80*RANDBETWEEN(80,90)*0.01,'様式A-3-2-2'!M80*RANDBETWEEN(110,120)*0.01),'様式A-3-2-2'!M80-RANDBETWEEN(1,3)),0),0)&amp;"～"&amp;ROUND(IFERROR(IF(ABS('様式A-3-2-2'!M80)&gt;=10,IF('様式A-3-2-2'!M80&gt;=0,'様式A-3-2-2'!M80*RANDBETWEEN(110,120)*0.01,'様式A-3-2-2'!M80*RANDBETWEEN(80,90)*0.01),'様式A-3-2-2'!M80+RANDBETWEEN(1,3)),0),0)&amp;"】"))</f>
        <v/>
      </c>
      <c r="N80" s="87" t="str">
        <f ca="1">IF('様式A-3-2-2'!N80="","",IF('様式A-3-2-2'!N80=0,"-","【"&amp;ROUND(IFERROR(IF(ABS('様式A-3-2-2'!N80)&gt;=10,IF('様式A-3-2-2'!N80&gt;=0,'様式A-3-2-2'!N80*RANDBETWEEN(80,90)*0.01,'様式A-3-2-2'!N80*RANDBETWEEN(110,120)*0.01),'様式A-3-2-2'!N80-RANDBETWEEN(1,3)),0),0)&amp;"～"&amp;ROUND(IFERROR(IF(ABS('様式A-3-2-2'!N80)&gt;=10,IF('様式A-3-2-2'!N80&gt;=0,'様式A-3-2-2'!N80*RANDBETWEEN(110,120)*0.01,'様式A-3-2-2'!N80*RANDBETWEEN(80,90)*0.01),'様式A-3-2-2'!N80+RANDBETWEEN(1,3)),0),0)&amp;"】"))</f>
        <v/>
      </c>
      <c r="O80" s="101" t="str">
        <f ca="1">IF('様式A-3-2-2'!O80="","",IF('様式A-3-2-2'!O80=0,"-","【"&amp;ROUND(IFERROR(IF(ABS('様式A-3-2-2'!O80)&gt;=10,IF('様式A-3-2-2'!O80&gt;=0,'様式A-3-2-2'!O80*RANDBETWEEN(80,90)*0.01,'様式A-3-2-2'!O80*RANDBETWEEN(110,120)*0.01),'様式A-3-2-2'!O80-RANDBETWEEN(1,3)),0),0)&amp;"～"&amp;ROUND(IFERROR(IF(ABS('様式A-3-2-2'!O80)&gt;=10,IF('様式A-3-2-2'!O80&gt;=0,'様式A-3-2-2'!O80*RANDBETWEEN(110,120)*0.01,'様式A-3-2-2'!O80*RANDBETWEEN(80,90)*0.01),'様式A-3-2-2'!O80+RANDBETWEEN(1,3)),0),0)&amp;"】"))</f>
        <v/>
      </c>
      <c r="P80" s="313" t="e">
        <f ca="1">IF('様式A-3-2-2'!P80="","",IF('様式A-3-2-2'!P80=0,"-","【"&amp;ROUND(IFERROR(IF(ABS('様式A-3-2-2'!P80)&gt;=10,IF('様式A-3-2-2'!P80&gt;=0,'様式A-3-2-2'!P80*RANDBETWEEN(80,90)*0.01,'様式A-3-2-2'!P80*RANDBETWEEN(110,120)*0.01),'様式A-3-2-2'!P80-RANDBETWEEN(1,3)),0),0)&amp;"～"&amp;ROUND(IFERROR(IF(ABS('様式A-3-2-2'!P80)&gt;=10,IF('様式A-3-2-2'!P80&gt;=0,'様式A-3-2-2'!P80*RANDBETWEEN(110,120)*0.01,'様式A-3-2-2'!P80*RANDBETWEEN(80,90)*0.01),'様式A-3-2-2'!P80+RANDBETWEEN(1,3)),0),0)&amp;"】"))</f>
        <v>#DIV/0!</v>
      </c>
      <c r="Q80" s="132" t="str">
        <f>IF('様式A-3-2-2'!Q80="","",'様式A-3-2-2'!Q80)</f>
        <v/>
      </c>
      <c r="V80" s="71"/>
    </row>
    <row r="81" spans="2:22" ht="19.899999999999999" customHeight="1">
      <c r="C81" s="125"/>
      <c r="D81" s="124"/>
      <c r="E81" s="123" t="s">
        <v>247</v>
      </c>
      <c r="F81" s="901" t="str">
        <f>IF('様式A-3-2-2'!F81="","",'様式A-3-2-2'!F81)</f>
        <v/>
      </c>
      <c r="G81" s="901"/>
      <c r="H81" s="901"/>
      <c r="I81" s="902"/>
      <c r="J81" s="105" t="str">
        <f>IF('様式A-3-2-2'!J81="","",'様式A-3-2-2'!J81)</f>
        <v/>
      </c>
      <c r="K81" s="89" t="str">
        <f ca="1">IF('様式A-3-2-2'!K81="","",IF('様式A-3-2-2'!K81=0,"-","【"&amp;ROUND(IFERROR(IF(ABS('様式A-3-2-2'!K81)&gt;=10,IF('様式A-3-2-2'!K81&gt;=0,'様式A-3-2-2'!K81*RANDBETWEEN(80,90)*0.01,'様式A-3-2-2'!K81*RANDBETWEEN(110,120)*0.01),'様式A-3-2-2'!K81-RANDBETWEEN(1,3)),0),0)&amp;"～"&amp;ROUND(IFERROR(IF(ABS('様式A-3-2-2'!K81)&gt;=10,IF('様式A-3-2-2'!K81&gt;=0,'様式A-3-2-2'!K81*RANDBETWEEN(110,120)*0.01,'様式A-3-2-2'!K81*RANDBETWEEN(80,90)*0.01),'様式A-3-2-2'!K81+RANDBETWEEN(1,3)),0),0)&amp;"】"))</f>
        <v/>
      </c>
      <c r="L81" s="88" t="str">
        <f ca="1">IF('様式A-3-2-2'!L81="","",IF('様式A-3-2-2'!L81=0,"-","【"&amp;ROUND(IFERROR(IF(ABS('様式A-3-2-2'!L81)&gt;=10,IF('様式A-3-2-2'!L81&gt;=0,'様式A-3-2-2'!L81*RANDBETWEEN(80,90)*0.01,'様式A-3-2-2'!L81*RANDBETWEEN(110,120)*0.01),'様式A-3-2-2'!L81-RANDBETWEEN(1,3)),0),0)&amp;"～"&amp;ROUND(IFERROR(IF(ABS('様式A-3-2-2'!L81)&gt;=10,IF('様式A-3-2-2'!L81&gt;=0,'様式A-3-2-2'!L81*RANDBETWEEN(110,120)*0.01,'様式A-3-2-2'!L81*RANDBETWEEN(80,90)*0.01),'様式A-3-2-2'!L81+RANDBETWEEN(1,3)),0),0)&amp;"】"))</f>
        <v/>
      </c>
      <c r="M81" s="88" t="str">
        <f ca="1">IF('様式A-3-2-2'!M81="","",IF('様式A-3-2-2'!M81=0,"-","【"&amp;ROUND(IFERROR(IF(ABS('様式A-3-2-2'!M81)&gt;=10,IF('様式A-3-2-2'!M81&gt;=0,'様式A-3-2-2'!M81*RANDBETWEEN(80,90)*0.01,'様式A-3-2-2'!M81*RANDBETWEEN(110,120)*0.01),'様式A-3-2-2'!M81-RANDBETWEEN(1,3)),0),0)&amp;"～"&amp;ROUND(IFERROR(IF(ABS('様式A-3-2-2'!M81)&gt;=10,IF('様式A-3-2-2'!M81&gt;=0,'様式A-3-2-2'!M81*RANDBETWEEN(110,120)*0.01,'様式A-3-2-2'!M81*RANDBETWEEN(80,90)*0.01),'様式A-3-2-2'!M81+RANDBETWEEN(1,3)),0),0)&amp;"】"))</f>
        <v/>
      </c>
      <c r="N81" s="87" t="str">
        <f ca="1">IF('様式A-3-2-2'!N81="","",IF('様式A-3-2-2'!N81=0,"-","【"&amp;ROUND(IFERROR(IF(ABS('様式A-3-2-2'!N81)&gt;=10,IF('様式A-3-2-2'!N81&gt;=0,'様式A-3-2-2'!N81*RANDBETWEEN(80,90)*0.01,'様式A-3-2-2'!N81*RANDBETWEEN(110,120)*0.01),'様式A-3-2-2'!N81-RANDBETWEEN(1,3)),0),0)&amp;"～"&amp;ROUND(IFERROR(IF(ABS('様式A-3-2-2'!N81)&gt;=10,IF('様式A-3-2-2'!N81&gt;=0,'様式A-3-2-2'!N81*RANDBETWEEN(110,120)*0.01,'様式A-3-2-2'!N81*RANDBETWEEN(80,90)*0.01),'様式A-3-2-2'!N81+RANDBETWEEN(1,3)),0),0)&amp;"】"))</f>
        <v/>
      </c>
      <c r="O81" s="101" t="str">
        <f ca="1">IF('様式A-3-2-2'!O81="","",IF('様式A-3-2-2'!O81=0,"-","【"&amp;ROUND(IFERROR(IF(ABS('様式A-3-2-2'!O81)&gt;=10,IF('様式A-3-2-2'!O81&gt;=0,'様式A-3-2-2'!O81*RANDBETWEEN(80,90)*0.01,'様式A-3-2-2'!O81*RANDBETWEEN(110,120)*0.01),'様式A-3-2-2'!O81-RANDBETWEEN(1,3)),0),0)&amp;"～"&amp;ROUND(IFERROR(IF(ABS('様式A-3-2-2'!O81)&gt;=10,IF('様式A-3-2-2'!O81&gt;=0,'様式A-3-2-2'!O81*RANDBETWEEN(110,120)*0.01,'様式A-3-2-2'!O81*RANDBETWEEN(80,90)*0.01),'様式A-3-2-2'!O81+RANDBETWEEN(1,3)),0),0)&amp;"】"))</f>
        <v/>
      </c>
      <c r="P81" s="313" t="e">
        <f ca="1">IF('様式A-3-2-2'!P81="","",IF('様式A-3-2-2'!P81=0,"-","【"&amp;ROUND(IFERROR(IF(ABS('様式A-3-2-2'!P81)&gt;=10,IF('様式A-3-2-2'!P81&gt;=0,'様式A-3-2-2'!P81*RANDBETWEEN(80,90)*0.01,'様式A-3-2-2'!P81*RANDBETWEEN(110,120)*0.01),'様式A-3-2-2'!P81-RANDBETWEEN(1,3)),0),0)&amp;"～"&amp;ROUND(IFERROR(IF(ABS('様式A-3-2-2'!P81)&gt;=10,IF('様式A-3-2-2'!P81&gt;=0,'様式A-3-2-2'!P81*RANDBETWEEN(110,120)*0.01,'様式A-3-2-2'!P81*RANDBETWEEN(80,90)*0.01),'様式A-3-2-2'!P81+RANDBETWEEN(1,3)),0),0)&amp;"】"))</f>
        <v>#DIV/0!</v>
      </c>
      <c r="Q81" s="132" t="str">
        <f>IF('様式A-3-2-2'!Q81="","",'様式A-3-2-2'!Q81)</f>
        <v/>
      </c>
      <c r="V81" s="71"/>
    </row>
    <row r="82" spans="2:22" ht="19.899999999999999" customHeight="1">
      <c r="C82" s="125"/>
      <c r="D82" s="124"/>
      <c r="E82" s="123" t="s">
        <v>248</v>
      </c>
      <c r="F82" s="901" t="str">
        <f>IF('様式A-3-2-2'!F82="","",'様式A-3-2-2'!F82)</f>
        <v/>
      </c>
      <c r="G82" s="901"/>
      <c r="H82" s="901"/>
      <c r="I82" s="902"/>
      <c r="J82" s="105" t="str">
        <f>IF('様式A-3-2-2'!J82="","",'様式A-3-2-2'!J82)</f>
        <v/>
      </c>
      <c r="K82" s="89" t="str">
        <f ca="1">IF('様式A-3-2-2'!K82="","",IF('様式A-3-2-2'!K82=0,"-","【"&amp;ROUND(IFERROR(IF(ABS('様式A-3-2-2'!K82)&gt;=10,IF('様式A-3-2-2'!K82&gt;=0,'様式A-3-2-2'!K82*RANDBETWEEN(80,90)*0.01,'様式A-3-2-2'!K82*RANDBETWEEN(110,120)*0.01),'様式A-3-2-2'!K82-RANDBETWEEN(1,3)),0),0)&amp;"～"&amp;ROUND(IFERROR(IF(ABS('様式A-3-2-2'!K82)&gt;=10,IF('様式A-3-2-2'!K82&gt;=0,'様式A-3-2-2'!K82*RANDBETWEEN(110,120)*0.01,'様式A-3-2-2'!K82*RANDBETWEEN(80,90)*0.01),'様式A-3-2-2'!K82+RANDBETWEEN(1,3)),0),0)&amp;"】"))</f>
        <v/>
      </c>
      <c r="L82" s="88" t="str">
        <f ca="1">IF('様式A-3-2-2'!L82="","",IF('様式A-3-2-2'!L82=0,"-","【"&amp;ROUND(IFERROR(IF(ABS('様式A-3-2-2'!L82)&gt;=10,IF('様式A-3-2-2'!L82&gt;=0,'様式A-3-2-2'!L82*RANDBETWEEN(80,90)*0.01,'様式A-3-2-2'!L82*RANDBETWEEN(110,120)*0.01),'様式A-3-2-2'!L82-RANDBETWEEN(1,3)),0),0)&amp;"～"&amp;ROUND(IFERROR(IF(ABS('様式A-3-2-2'!L82)&gt;=10,IF('様式A-3-2-2'!L82&gt;=0,'様式A-3-2-2'!L82*RANDBETWEEN(110,120)*0.01,'様式A-3-2-2'!L82*RANDBETWEEN(80,90)*0.01),'様式A-3-2-2'!L82+RANDBETWEEN(1,3)),0),0)&amp;"】"))</f>
        <v/>
      </c>
      <c r="M82" s="88" t="str">
        <f ca="1">IF('様式A-3-2-2'!M82="","",IF('様式A-3-2-2'!M82=0,"-","【"&amp;ROUND(IFERROR(IF(ABS('様式A-3-2-2'!M82)&gt;=10,IF('様式A-3-2-2'!M82&gt;=0,'様式A-3-2-2'!M82*RANDBETWEEN(80,90)*0.01,'様式A-3-2-2'!M82*RANDBETWEEN(110,120)*0.01),'様式A-3-2-2'!M82-RANDBETWEEN(1,3)),0),0)&amp;"～"&amp;ROUND(IFERROR(IF(ABS('様式A-3-2-2'!M82)&gt;=10,IF('様式A-3-2-2'!M82&gt;=0,'様式A-3-2-2'!M82*RANDBETWEEN(110,120)*0.01,'様式A-3-2-2'!M82*RANDBETWEEN(80,90)*0.01),'様式A-3-2-2'!M82+RANDBETWEEN(1,3)),0),0)&amp;"】"))</f>
        <v/>
      </c>
      <c r="N82" s="87" t="str">
        <f ca="1">IF('様式A-3-2-2'!N82="","",IF('様式A-3-2-2'!N82=0,"-","【"&amp;ROUND(IFERROR(IF(ABS('様式A-3-2-2'!N82)&gt;=10,IF('様式A-3-2-2'!N82&gt;=0,'様式A-3-2-2'!N82*RANDBETWEEN(80,90)*0.01,'様式A-3-2-2'!N82*RANDBETWEEN(110,120)*0.01),'様式A-3-2-2'!N82-RANDBETWEEN(1,3)),0),0)&amp;"～"&amp;ROUND(IFERROR(IF(ABS('様式A-3-2-2'!N82)&gt;=10,IF('様式A-3-2-2'!N82&gt;=0,'様式A-3-2-2'!N82*RANDBETWEEN(110,120)*0.01,'様式A-3-2-2'!N82*RANDBETWEEN(80,90)*0.01),'様式A-3-2-2'!N82+RANDBETWEEN(1,3)),0),0)&amp;"】"))</f>
        <v/>
      </c>
      <c r="O82" s="101" t="str">
        <f ca="1">IF('様式A-3-2-2'!O82="","",IF('様式A-3-2-2'!O82=0,"-","【"&amp;ROUND(IFERROR(IF(ABS('様式A-3-2-2'!O82)&gt;=10,IF('様式A-3-2-2'!O82&gt;=0,'様式A-3-2-2'!O82*RANDBETWEEN(80,90)*0.01,'様式A-3-2-2'!O82*RANDBETWEEN(110,120)*0.01),'様式A-3-2-2'!O82-RANDBETWEEN(1,3)),0),0)&amp;"～"&amp;ROUND(IFERROR(IF(ABS('様式A-3-2-2'!O82)&gt;=10,IF('様式A-3-2-2'!O82&gt;=0,'様式A-3-2-2'!O82*RANDBETWEEN(110,120)*0.01,'様式A-3-2-2'!O82*RANDBETWEEN(80,90)*0.01),'様式A-3-2-2'!O82+RANDBETWEEN(1,3)),0),0)&amp;"】"))</f>
        <v/>
      </c>
      <c r="P82" s="313" t="e">
        <f ca="1">IF('様式A-3-2-2'!P82="","",IF('様式A-3-2-2'!P82=0,"-","【"&amp;ROUND(IFERROR(IF(ABS('様式A-3-2-2'!P82)&gt;=10,IF('様式A-3-2-2'!P82&gt;=0,'様式A-3-2-2'!P82*RANDBETWEEN(80,90)*0.01,'様式A-3-2-2'!P82*RANDBETWEEN(110,120)*0.01),'様式A-3-2-2'!P82-RANDBETWEEN(1,3)),0),0)&amp;"～"&amp;ROUND(IFERROR(IF(ABS('様式A-3-2-2'!P82)&gt;=10,IF('様式A-3-2-2'!P82&gt;=0,'様式A-3-2-2'!P82*RANDBETWEEN(110,120)*0.01,'様式A-3-2-2'!P82*RANDBETWEEN(80,90)*0.01),'様式A-3-2-2'!P82+RANDBETWEEN(1,3)),0),0)&amp;"】"))</f>
        <v>#DIV/0!</v>
      </c>
      <c r="Q82" s="132" t="str">
        <f>IF('様式A-3-2-2'!Q82="","",'様式A-3-2-2'!Q82)</f>
        <v/>
      </c>
      <c r="V82" s="71"/>
    </row>
    <row r="83" spans="2:22" ht="19.899999999999999" customHeight="1">
      <c r="C83" s="122"/>
      <c r="D83" s="121"/>
      <c r="E83" s="903" t="s">
        <v>263</v>
      </c>
      <c r="F83" s="904"/>
      <c r="G83" s="904"/>
      <c r="H83" s="904"/>
      <c r="I83" s="905"/>
      <c r="J83" s="304"/>
      <c r="K83" s="310" t="str">
        <f ca="1">IF('様式A-3-2-2'!K83="","",IF('様式A-3-2-2'!K83=0,"-","【"&amp;ROUND(IFERROR(IF(ABS('様式A-3-2-2'!K83)&gt;=10,IF('様式A-3-2-2'!K83&gt;=0,'様式A-3-2-2'!K83*RANDBETWEEN(80,90)*0.01,'様式A-3-2-2'!K83*RANDBETWEEN(110,120)*0.01),'様式A-3-2-2'!K83-RANDBETWEEN(1,3)),0),0)&amp;"～"&amp;ROUND(IFERROR(IF(ABS('様式A-3-2-2'!K83)&gt;=10,IF('様式A-3-2-2'!K83&gt;=0,'様式A-3-2-2'!K83*RANDBETWEEN(110,120)*0.01,'様式A-3-2-2'!K83*RANDBETWEEN(80,90)*0.01),'様式A-3-2-2'!K83+RANDBETWEEN(1,3)),0),0)&amp;"】"))</f>
        <v>-</v>
      </c>
      <c r="L83" s="311" t="str">
        <f ca="1">IF('様式A-3-2-2'!L83="","",IF('様式A-3-2-2'!L83=0,"-","【"&amp;ROUND(IFERROR(IF(ABS('様式A-3-2-2'!L83)&gt;=10,IF('様式A-3-2-2'!L83&gt;=0,'様式A-3-2-2'!L83*RANDBETWEEN(80,90)*0.01,'様式A-3-2-2'!L83*RANDBETWEEN(110,120)*0.01),'様式A-3-2-2'!L83-RANDBETWEEN(1,3)),0),0)&amp;"～"&amp;ROUND(IFERROR(IF(ABS('様式A-3-2-2'!L83)&gt;=10,IF('様式A-3-2-2'!L83&gt;=0,'様式A-3-2-2'!L83*RANDBETWEEN(110,120)*0.01,'様式A-3-2-2'!L83*RANDBETWEEN(80,90)*0.01),'様式A-3-2-2'!L83+RANDBETWEEN(1,3)),0),0)&amp;"】"))</f>
        <v>-</v>
      </c>
      <c r="M83" s="311" t="str">
        <f ca="1">IF('様式A-3-2-2'!M83="","",IF('様式A-3-2-2'!M83=0,"-","【"&amp;ROUND(IFERROR(IF(ABS('様式A-3-2-2'!M83)&gt;=10,IF('様式A-3-2-2'!M83&gt;=0,'様式A-3-2-2'!M83*RANDBETWEEN(80,90)*0.01,'様式A-3-2-2'!M83*RANDBETWEEN(110,120)*0.01),'様式A-3-2-2'!M83-RANDBETWEEN(1,3)),0),0)&amp;"～"&amp;ROUND(IFERROR(IF(ABS('様式A-3-2-2'!M83)&gt;=10,IF('様式A-3-2-2'!M83&gt;=0,'様式A-3-2-2'!M83*RANDBETWEEN(110,120)*0.01,'様式A-3-2-2'!M83*RANDBETWEEN(80,90)*0.01),'様式A-3-2-2'!M83+RANDBETWEEN(1,3)),0),0)&amp;"】"))</f>
        <v>-</v>
      </c>
      <c r="N83" s="312" t="str">
        <f ca="1">IF('様式A-3-2-2'!N83="","",IF('様式A-3-2-2'!N83=0,"-","【"&amp;ROUND(IFERROR(IF(ABS('様式A-3-2-2'!N83)&gt;=10,IF('様式A-3-2-2'!N83&gt;=0,'様式A-3-2-2'!N83*RANDBETWEEN(80,90)*0.01,'様式A-3-2-2'!N83*RANDBETWEEN(110,120)*0.01),'様式A-3-2-2'!N83-RANDBETWEEN(1,3)),0),0)&amp;"～"&amp;ROUND(IFERROR(IF(ABS('様式A-3-2-2'!N83)&gt;=10,IF('様式A-3-2-2'!N83&gt;=0,'様式A-3-2-2'!N83*RANDBETWEEN(110,120)*0.01,'様式A-3-2-2'!N83*RANDBETWEEN(80,90)*0.01),'様式A-3-2-2'!N83+RANDBETWEEN(1,3)),0),0)&amp;"】"))</f>
        <v>-</v>
      </c>
      <c r="O83" s="291" t="str">
        <f ca="1">IF('様式A-3-2-2'!O83="","",IF('様式A-3-2-2'!O83=0,"-","【"&amp;ROUND(IFERROR(IF(ABS('様式A-3-2-2'!O83)&gt;=10,IF('様式A-3-2-2'!O83&gt;=0,'様式A-3-2-2'!O83*RANDBETWEEN(80,90)*0.01,'様式A-3-2-2'!O83*RANDBETWEEN(110,120)*0.01),'様式A-3-2-2'!O83-RANDBETWEEN(1,3)),0),0)&amp;"～"&amp;ROUND(IFERROR(IF(ABS('様式A-3-2-2'!O83)&gt;=10,IF('様式A-3-2-2'!O83&gt;=0,'様式A-3-2-2'!O83*RANDBETWEEN(110,120)*0.01,'様式A-3-2-2'!O83*RANDBETWEEN(80,90)*0.01),'様式A-3-2-2'!O83+RANDBETWEEN(1,3)),0),0)&amp;"】"))</f>
        <v>-</v>
      </c>
      <c r="P83" s="313" t="e">
        <f ca="1">IF('様式A-3-2-2'!P83="","",IF('様式A-3-2-2'!P83=0,"-","【"&amp;ROUND(IFERROR(IF(ABS('様式A-3-2-2'!P83)&gt;=10,IF('様式A-3-2-2'!P83&gt;=0,'様式A-3-2-2'!P83*RANDBETWEEN(80,90)*0.01,'様式A-3-2-2'!P83*RANDBETWEEN(110,120)*0.01),'様式A-3-2-2'!P83-RANDBETWEEN(1,3)),0),0)&amp;"～"&amp;ROUND(IFERROR(IF(ABS('様式A-3-2-2'!P83)&gt;=10,IF('様式A-3-2-2'!P83&gt;=0,'様式A-3-2-2'!P83*RANDBETWEEN(110,120)*0.01,'様式A-3-2-2'!P83*RANDBETWEEN(80,90)*0.01),'様式A-3-2-2'!P83+RANDBETWEEN(1,3)),0),0)&amp;"】"))</f>
        <v>#DIV/0!</v>
      </c>
      <c r="Q83" s="132" t="str">
        <f>IF('様式A-3-2-2'!Q83="","",'様式A-3-2-2'!Q83)</f>
        <v/>
      </c>
      <c r="V83" s="71"/>
    </row>
    <row r="84" spans="2:22" ht="19.899999999999999" customHeight="1">
      <c r="C84" s="85" t="s">
        <v>152</v>
      </c>
      <c r="D84" s="907" t="s">
        <v>269</v>
      </c>
      <c r="E84" s="907"/>
      <c r="F84" s="907"/>
      <c r="G84" s="907"/>
      <c r="H84" s="907"/>
      <c r="I84" s="907"/>
      <c r="J84" s="131"/>
      <c r="K84" s="130"/>
      <c r="L84" s="129"/>
      <c r="M84" s="129"/>
      <c r="N84" s="128"/>
      <c r="O84" s="127"/>
      <c r="P84" s="314"/>
      <c r="Q84" s="132" t="str">
        <f>IF('様式A-3-2-2'!Q84="","",'様式A-3-2-2'!Q84)</f>
        <v/>
      </c>
      <c r="V84" s="71"/>
    </row>
    <row r="85" spans="2:22" ht="19.899999999999999" customHeight="1">
      <c r="C85" s="125"/>
      <c r="D85" s="126"/>
      <c r="E85" s="123" t="s">
        <v>246</v>
      </c>
      <c r="F85" s="901" t="str">
        <f>IF('様式A-3-2-2'!F85="","",'様式A-3-2-2'!F85)</f>
        <v/>
      </c>
      <c r="G85" s="901"/>
      <c r="H85" s="901"/>
      <c r="I85" s="902"/>
      <c r="J85" s="105" t="str">
        <f>IF('様式A-3-2-2'!J85="","",'様式A-3-2-2'!J85)</f>
        <v/>
      </c>
      <c r="K85" s="89" t="str">
        <f ca="1">IF('様式A-3-2-2'!K85="","",IF('様式A-3-2-2'!K85=0,"-","【"&amp;ROUND(IFERROR(IF(ABS('様式A-3-2-2'!K85)&gt;=10,IF('様式A-3-2-2'!K85&gt;=0,'様式A-3-2-2'!K85*RANDBETWEEN(80,90)*0.01,'様式A-3-2-2'!K85*RANDBETWEEN(110,120)*0.01),'様式A-3-2-2'!K85-RANDBETWEEN(1,3)),0),0)&amp;"～"&amp;ROUND(IFERROR(IF(ABS('様式A-3-2-2'!K85)&gt;=10,IF('様式A-3-2-2'!K85&gt;=0,'様式A-3-2-2'!K85*RANDBETWEEN(110,120)*0.01,'様式A-3-2-2'!K85*RANDBETWEEN(80,90)*0.01),'様式A-3-2-2'!K85+RANDBETWEEN(1,3)),0),0)&amp;"】"))</f>
        <v/>
      </c>
      <c r="L85" s="88" t="str">
        <f ca="1">IF('様式A-3-2-2'!L85="","",IF('様式A-3-2-2'!L85=0,"-","【"&amp;ROUND(IFERROR(IF(ABS('様式A-3-2-2'!L85)&gt;=10,IF('様式A-3-2-2'!L85&gt;=0,'様式A-3-2-2'!L85*RANDBETWEEN(80,90)*0.01,'様式A-3-2-2'!L85*RANDBETWEEN(110,120)*0.01),'様式A-3-2-2'!L85-RANDBETWEEN(1,3)),0),0)&amp;"～"&amp;ROUND(IFERROR(IF(ABS('様式A-3-2-2'!L85)&gt;=10,IF('様式A-3-2-2'!L85&gt;=0,'様式A-3-2-2'!L85*RANDBETWEEN(110,120)*0.01,'様式A-3-2-2'!L85*RANDBETWEEN(80,90)*0.01),'様式A-3-2-2'!L85+RANDBETWEEN(1,3)),0),0)&amp;"】"))</f>
        <v/>
      </c>
      <c r="M85" s="88" t="str">
        <f ca="1">IF('様式A-3-2-2'!M85="","",IF('様式A-3-2-2'!M85=0,"-","【"&amp;ROUND(IFERROR(IF(ABS('様式A-3-2-2'!M85)&gt;=10,IF('様式A-3-2-2'!M85&gt;=0,'様式A-3-2-2'!M85*RANDBETWEEN(80,90)*0.01,'様式A-3-2-2'!M85*RANDBETWEEN(110,120)*0.01),'様式A-3-2-2'!M85-RANDBETWEEN(1,3)),0),0)&amp;"～"&amp;ROUND(IFERROR(IF(ABS('様式A-3-2-2'!M85)&gt;=10,IF('様式A-3-2-2'!M85&gt;=0,'様式A-3-2-2'!M85*RANDBETWEEN(110,120)*0.01,'様式A-3-2-2'!M85*RANDBETWEEN(80,90)*0.01),'様式A-3-2-2'!M85+RANDBETWEEN(1,3)),0),0)&amp;"】"))</f>
        <v/>
      </c>
      <c r="N85" s="87" t="str">
        <f ca="1">IF('様式A-3-2-2'!N85="","",IF('様式A-3-2-2'!N85=0,"-","【"&amp;ROUND(IFERROR(IF(ABS('様式A-3-2-2'!N85)&gt;=10,IF('様式A-3-2-2'!N85&gt;=0,'様式A-3-2-2'!N85*RANDBETWEEN(80,90)*0.01,'様式A-3-2-2'!N85*RANDBETWEEN(110,120)*0.01),'様式A-3-2-2'!N85-RANDBETWEEN(1,3)),0),0)&amp;"～"&amp;ROUND(IFERROR(IF(ABS('様式A-3-2-2'!N85)&gt;=10,IF('様式A-3-2-2'!N85&gt;=0,'様式A-3-2-2'!N85*RANDBETWEEN(110,120)*0.01,'様式A-3-2-2'!N85*RANDBETWEEN(80,90)*0.01),'様式A-3-2-2'!N85+RANDBETWEEN(1,3)),0),0)&amp;"】"))</f>
        <v/>
      </c>
      <c r="O85" s="101" t="str">
        <f ca="1">IF('様式A-3-2-2'!O85="","",IF('様式A-3-2-2'!O85=0,"-","【"&amp;ROUND(IFERROR(IF(ABS('様式A-3-2-2'!O85)&gt;=10,IF('様式A-3-2-2'!O85&gt;=0,'様式A-3-2-2'!O85*RANDBETWEEN(80,90)*0.01,'様式A-3-2-2'!O85*RANDBETWEEN(110,120)*0.01),'様式A-3-2-2'!O85-RANDBETWEEN(1,3)),0),0)&amp;"～"&amp;ROUND(IFERROR(IF(ABS('様式A-3-2-2'!O85)&gt;=10,IF('様式A-3-2-2'!O85&gt;=0,'様式A-3-2-2'!O85*RANDBETWEEN(110,120)*0.01,'様式A-3-2-2'!O85*RANDBETWEEN(80,90)*0.01),'様式A-3-2-2'!O85+RANDBETWEEN(1,3)),0),0)&amp;"】"))</f>
        <v/>
      </c>
      <c r="P85" s="313" t="e">
        <f ca="1">IF('様式A-3-2-2'!P85="","",IF('様式A-3-2-2'!P85=0,"-","【"&amp;ROUND(IFERROR(IF(ABS('様式A-3-2-2'!P85)&gt;=10,IF('様式A-3-2-2'!P85&gt;=0,'様式A-3-2-2'!P85*RANDBETWEEN(80,90)*0.01,'様式A-3-2-2'!P85*RANDBETWEEN(110,120)*0.01),'様式A-3-2-2'!P85-RANDBETWEEN(1,3)),0),0)&amp;"～"&amp;ROUND(IFERROR(IF(ABS('様式A-3-2-2'!P85)&gt;=10,IF('様式A-3-2-2'!P85&gt;=0,'様式A-3-2-2'!P85*RANDBETWEEN(110,120)*0.01,'様式A-3-2-2'!P85*RANDBETWEEN(80,90)*0.01),'様式A-3-2-2'!P85+RANDBETWEEN(1,3)),0),0)&amp;"】"))</f>
        <v>#DIV/0!</v>
      </c>
      <c r="Q85" s="132" t="str">
        <f>IF('様式A-3-2-2'!Q85="","",'様式A-3-2-2'!Q85)</f>
        <v/>
      </c>
      <c r="V85" s="71"/>
    </row>
    <row r="86" spans="2:22" ht="19.899999999999999" customHeight="1">
      <c r="C86" s="125"/>
      <c r="D86" s="124"/>
      <c r="E86" s="123" t="s">
        <v>247</v>
      </c>
      <c r="F86" s="901" t="str">
        <f>IF('様式A-3-2-2'!F86="","",'様式A-3-2-2'!F86)</f>
        <v/>
      </c>
      <c r="G86" s="901"/>
      <c r="H86" s="901"/>
      <c r="I86" s="902"/>
      <c r="J86" s="105" t="str">
        <f>IF('様式A-3-2-2'!J86="","",'様式A-3-2-2'!J86)</f>
        <v/>
      </c>
      <c r="K86" s="89" t="str">
        <f ca="1">IF('様式A-3-2-2'!K86="","",IF('様式A-3-2-2'!K86=0,"-","【"&amp;ROUND(IFERROR(IF(ABS('様式A-3-2-2'!K86)&gt;=10,IF('様式A-3-2-2'!K86&gt;=0,'様式A-3-2-2'!K86*RANDBETWEEN(80,90)*0.01,'様式A-3-2-2'!K86*RANDBETWEEN(110,120)*0.01),'様式A-3-2-2'!K86-RANDBETWEEN(1,3)),0),0)&amp;"～"&amp;ROUND(IFERROR(IF(ABS('様式A-3-2-2'!K86)&gt;=10,IF('様式A-3-2-2'!K86&gt;=0,'様式A-3-2-2'!K86*RANDBETWEEN(110,120)*0.01,'様式A-3-2-2'!K86*RANDBETWEEN(80,90)*0.01),'様式A-3-2-2'!K86+RANDBETWEEN(1,3)),0),0)&amp;"】"))</f>
        <v/>
      </c>
      <c r="L86" s="88" t="str">
        <f ca="1">IF('様式A-3-2-2'!L86="","",IF('様式A-3-2-2'!L86=0,"-","【"&amp;ROUND(IFERROR(IF(ABS('様式A-3-2-2'!L86)&gt;=10,IF('様式A-3-2-2'!L86&gt;=0,'様式A-3-2-2'!L86*RANDBETWEEN(80,90)*0.01,'様式A-3-2-2'!L86*RANDBETWEEN(110,120)*0.01),'様式A-3-2-2'!L86-RANDBETWEEN(1,3)),0),0)&amp;"～"&amp;ROUND(IFERROR(IF(ABS('様式A-3-2-2'!L86)&gt;=10,IF('様式A-3-2-2'!L86&gt;=0,'様式A-3-2-2'!L86*RANDBETWEEN(110,120)*0.01,'様式A-3-2-2'!L86*RANDBETWEEN(80,90)*0.01),'様式A-3-2-2'!L86+RANDBETWEEN(1,3)),0),0)&amp;"】"))</f>
        <v/>
      </c>
      <c r="M86" s="88" t="str">
        <f ca="1">IF('様式A-3-2-2'!M86="","",IF('様式A-3-2-2'!M86=0,"-","【"&amp;ROUND(IFERROR(IF(ABS('様式A-3-2-2'!M86)&gt;=10,IF('様式A-3-2-2'!M86&gt;=0,'様式A-3-2-2'!M86*RANDBETWEEN(80,90)*0.01,'様式A-3-2-2'!M86*RANDBETWEEN(110,120)*0.01),'様式A-3-2-2'!M86-RANDBETWEEN(1,3)),0),0)&amp;"～"&amp;ROUND(IFERROR(IF(ABS('様式A-3-2-2'!M86)&gt;=10,IF('様式A-3-2-2'!M86&gt;=0,'様式A-3-2-2'!M86*RANDBETWEEN(110,120)*0.01,'様式A-3-2-2'!M86*RANDBETWEEN(80,90)*0.01),'様式A-3-2-2'!M86+RANDBETWEEN(1,3)),0),0)&amp;"】"))</f>
        <v/>
      </c>
      <c r="N86" s="87" t="str">
        <f ca="1">IF('様式A-3-2-2'!N86="","",IF('様式A-3-2-2'!N86=0,"-","【"&amp;ROUND(IFERROR(IF(ABS('様式A-3-2-2'!N86)&gt;=10,IF('様式A-3-2-2'!N86&gt;=0,'様式A-3-2-2'!N86*RANDBETWEEN(80,90)*0.01,'様式A-3-2-2'!N86*RANDBETWEEN(110,120)*0.01),'様式A-3-2-2'!N86-RANDBETWEEN(1,3)),0),0)&amp;"～"&amp;ROUND(IFERROR(IF(ABS('様式A-3-2-2'!N86)&gt;=10,IF('様式A-3-2-2'!N86&gt;=0,'様式A-3-2-2'!N86*RANDBETWEEN(110,120)*0.01,'様式A-3-2-2'!N86*RANDBETWEEN(80,90)*0.01),'様式A-3-2-2'!N86+RANDBETWEEN(1,3)),0),0)&amp;"】"))</f>
        <v/>
      </c>
      <c r="O86" s="101" t="str">
        <f ca="1">IF('様式A-3-2-2'!O86="","",IF('様式A-3-2-2'!O86=0,"-","【"&amp;ROUND(IFERROR(IF(ABS('様式A-3-2-2'!O86)&gt;=10,IF('様式A-3-2-2'!O86&gt;=0,'様式A-3-2-2'!O86*RANDBETWEEN(80,90)*0.01,'様式A-3-2-2'!O86*RANDBETWEEN(110,120)*0.01),'様式A-3-2-2'!O86-RANDBETWEEN(1,3)),0),0)&amp;"～"&amp;ROUND(IFERROR(IF(ABS('様式A-3-2-2'!O86)&gt;=10,IF('様式A-3-2-2'!O86&gt;=0,'様式A-3-2-2'!O86*RANDBETWEEN(110,120)*0.01,'様式A-3-2-2'!O86*RANDBETWEEN(80,90)*0.01),'様式A-3-2-2'!O86+RANDBETWEEN(1,3)),0),0)&amp;"】"))</f>
        <v/>
      </c>
      <c r="P86" s="313" t="e">
        <f ca="1">IF('様式A-3-2-2'!P86="","",IF('様式A-3-2-2'!P86=0,"-","【"&amp;ROUND(IFERROR(IF(ABS('様式A-3-2-2'!P86)&gt;=10,IF('様式A-3-2-2'!P86&gt;=0,'様式A-3-2-2'!P86*RANDBETWEEN(80,90)*0.01,'様式A-3-2-2'!P86*RANDBETWEEN(110,120)*0.01),'様式A-3-2-2'!P86-RANDBETWEEN(1,3)),0),0)&amp;"～"&amp;ROUND(IFERROR(IF(ABS('様式A-3-2-2'!P86)&gt;=10,IF('様式A-3-2-2'!P86&gt;=0,'様式A-3-2-2'!P86*RANDBETWEEN(110,120)*0.01,'様式A-3-2-2'!P86*RANDBETWEEN(80,90)*0.01),'様式A-3-2-2'!P86+RANDBETWEEN(1,3)),0),0)&amp;"】"))</f>
        <v>#DIV/0!</v>
      </c>
      <c r="Q86" s="132" t="str">
        <f>IF('様式A-3-2-2'!Q86="","",'様式A-3-2-2'!Q86)</f>
        <v/>
      </c>
      <c r="V86" s="71"/>
    </row>
    <row r="87" spans="2:22" ht="19.899999999999999" customHeight="1">
      <c r="C87" s="125"/>
      <c r="D87" s="124"/>
      <c r="E87" s="123" t="s">
        <v>248</v>
      </c>
      <c r="F87" s="901" t="str">
        <f>IF('様式A-3-2-2'!F87="","",'様式A-3-2-2'!F87)</f>
        <v/>
      </c>
      <c r="G87" s="901"/>
      <c r="H87" s="901"/>
      <c r="I87" s="902"/>
      <c r="J87" s="105" t="str">
        <f>IF('様式A-3-2-2'!J87="","",'様式A-3-2-2'!J87)</f>
        <v/>
      </c>
      <c r="K87" s="89" t="str">
        <f ca="1">IF('様式A-3-2-2'!K87="","",IF('様式A-3-2-2'!K87=0,"-","【"&amp;ROUND(IFERROR(IF(ABS('様式A-3-2-2'!K87)&gt;=10,IF('様式A-3-2-2'!K87&gt;=0,'様式A-3-2-2'!K87*RANDBETWEEN(80,90)*0.01,'様式A-3-2-2'!K87*RANDBETWEEN(110,120)*0.01),'様式A-3-2-2'!K87-RANDBETWEEN(1,3)),0),0)&amp;"～"&amp;ROUND(IFERROR(IF(ABS('様式A-3-2-2'!K87)&gt;=10,IF('様式A-3-2-2'!K87&gt;=0,'様式A-3-2-2'!K87*RANDBETWEEN(110,120)*0.01,'様式A-3-2-2'!K87*RANDBETWEEN(80,90)*0.01),'様式A-3-2-2'!K87+RANDBETWEEN(1,3)),0),0)&amp;"】"))</f>
        <v/>
      </c>
      <c r="L87" s="88" t="str">
        <f ca="1">IF('様式A-3-2-2'!L87="","",IF('様式A-3-2-2'!L87=0,"-","【"&amp;ROUND(IFERROR(IF(ABS('様式A-3-2-2'!L87)&gt;=10,IF('様式A-3-2-2'!L87&gt;=0,'様式A-3-2-2'!L87*RANDBETWEEN(80,90)*0.01,'様式A-3-2-2'!L87*RANDBETWEEN(110,120)*0.01),'様式A-3-2-2'!L87-RANDBETWEEN(1,3)),0),0)&amp;"～"&amp;ROUND(IFERROR(IF(ABS('様式A-3-2-2'!L87)&gt;=10,IF('様式A-3-2-2'!L87&gt;=0,'様式A-3-2-2'!L87*RANDBETWEEN(110,120)*0.01,'様式A-3-2-2'!L87*RANDBETWEEN(80,90)*0.01),'様式A-3-2-2'!L87+RANDBETWEEN(1,3)),0),0)&amp;"】"))</f>
        <v/>
      </c>
      <c r="M87" s="88" t="str">
        <f ca="1">IF('様式A-3-2-2'!M87="","",IF('様式A-3-2-2'!M87=0,"-","【"&amp;ROUND(IFERROR(IF(ABS('様式A-3-2-2'!M87)&gt;=10,IF('様式A-3-2-2'!M87&gt;=0,'様式A-3-2-2'!M87*RANDBETWEEN(80,90)*0.01,'様式A-3-2-2'!M87*RANDBETWEEN(110,120)*0.01),'様式A-3-2-2'!M87-RANDBETWEEN(1,3)),0),0)&amp;"～"&amp;ROUND(IFERROR(IF(ABS('様式A-3-2-2'!M87)&gt;=10,IF('様式A-3-2-2'!M87&gt;=0,'様式A-3-2-2'!M87*RANDBETWEEN(110,120)*0.01,'様式A-3-2-2'!M87*RANDBETWEEN(80,90)*0.01),'様式A-3-2-2'!M87+RANDBETWEEN(1,3)),0),0)&amp;"】"))</f>
        <v/>
      </c>
      <c r="N87" s="87" t="str">
        <f ca="1">IF('様式A-3-2-2'!N87="","",IF('様式A-3-2-2'!N87=0,"-","【"&amp;ROUND(IFERROR(IF(ABS('様式A-3-2-2'!N87)&gt;=10,IF('様式A-3-2-2'!N87&gt;=0,'様式A-3-2-2'!N87*RANDBETWEEN(80,90)*0.01,'様式A-3-2-2'!N87*RANDBETWEEN(110,120)*0.01),'様式A-3-2-2'!N87-RANDBETWEEN(1,3)),0),0)&amp;"～"&amp;ROUND(IFERROR(IF(ABS('様式A-3-2-2'!N87)&gt;=10,IF('様式A-3-2-2'!N87&gt;=0,'様式A-3-2-2'!N87*RANDBETWEEN(110,120)*0.01,'様式A-3-2-2'!N87*RANDBETWEEN(80,90)*0.01),'様式A-3-2-2'!N87+RANDBETWEEN(1,3)),0),0)&amp;"】"))</f>
        <v/>
      </c>
      <c r="O87" s="101" t="str">
        <f ca="1">IF('様式A-3-2-2'!O87="","",IF('様式A-3-2-2'!O87=0,"-","【"&amp;ROUND(IFERROR(IF(ABS('様式A-3-2-2'!O87)&gt;=10,IF('様式A-3-2-2'!O87&gt;=0,'様式A-3-2-2'!O87*RANDBETWEEN(80,90)*0.01,'様式A-3-2-2'!O87*RANDBETWEEN(110,120)*0.01),'様式A-3-2-2'!O87-RANDBETWEEN(1,3)),0),0)&amp;"～"&amp;ROUND(IFERROR(IF(ABS('様式A-3-2-2'!O87)&gt;=10,IF('様式A-3-2-2'!O87&gt;=0,'様式A-3-2-2'!O87*RANDBETWEEN(110,120)*0.01,'様式A-3-2-2'!O87*RANDBETWEEN(80,90)*0.01),'様式A-3-2-2'!O87+RANDBETWEEN(1,3)),0),0)&amp;"】"))</f>
        <v/>
      </c>
      <c r="P87" s="313" t="e">
        <f ca="1">IF('様式A-3-2-2'!P87="","",IF('様式A-3-2-2'!P87=0,"-","【"&amp;ROUND(IFERROR(IF(ABS('様式A-3-2-2'!P87)&gt;=10,IF('様式A-3-2-2'!P87&gt;=0,'様式A-3-2-2'!P87*RANDBETWEEN(80,90)*0.01,'様式A-3-2-2'!P87*RANDBETWEEN(110,120)*0.01),'様式A-3-2-2'!P87-RANDBETWEEN(1,3)),0),0)&amp;"～"&amp;ROUND(IFERROR(IF(ABS('様式A-3-2-2'!P87)&gt;=10,IF('様式A-3-2-2'!P87&gt;=0,'様式A-3-2-2'!P87*RANDBETWEEN(110,120)*0.01,'様式A-3-2-2'!P87*RANDBETWEEN(80,90)*0.01),'様式A-3-2-2'!P87+RANDBETWEEN(1,3)),0),0)&amp;"】"))</f>
        <v>#DIV/0!</v>
      </c>
      <c r="Q87" s="132" t="str">
        <f>IF('様式A-3-2-2'!Q87="","",'様式A-3-2-2'!Q87)</f>
        <v/>
      </c>
      <c r="V87" s="71"/>
    </row>
    <row r="88" spans="2:22" ht="19.899999999999999" customHeight="1">
      <c r="C88" s="122"/>
      <c r="D88" s="121"/>
      <c r="E88" s="903" t="s">
        <v>263</v>
      </c>
      <c r="F88" s="904"/>
      <c r="G88" s="904"/>
      <c r="H88" s="904"/>
      <c r="I88" s="905"/>
      <c r="J88" s="304"/>
      <c r="K88" s="310" t="str">
        <f ca="1">IF('様式A-3-2-2'!K88="","",IF('様式A-3-2-2'!K88=0,"-","【"&amp;ROUND(IFERROR(IF(ABS('様式A-3-2-2'!K88)&gt;=10,IF('様式A-3-2-2'!K88&gt;=0,'様式A-3-2-2'!K88*RANDBETWEEN(80,90)*0.01,'様式A-3-2-2'!K88*RANDBETWEEN(110,120)*0.01),'様式A-3-2-2'!K88-RANDBETWEEN(1,3)),0),0)&amp;"～"&amp;ROUND(IFERROR(IF(ABS('様式A-3-2-2'!K88)&gt;=10,IF('様式A-3-2-2'!K88&gt;=0,'様式A-3-2-2'!K88*RANDBETWEEN(110,120)*0.01,'様式A-3-2-2'!K88*RANDBETWEEN(80,90)*0.01),'様式A-3-2-2'!K88+RANDBETWEEN(1,3)),0),0)&amp;"】"))</f>
        <v>-</v>
      </c>
      <c r="L88" s="311" t="str">
        <f ca="1">IF('様式A-3-2-2'!L88="","",IF('様式A-3-2-2'!L88=0,"-","【"&amp;ROUND(IFERROR(IF(ABS('様式A-3-2-2'!L88)&gt;=10,IF('様式A-3-2-2'!L88&gt;=0,'様式A-3-2-2'!L88*RANDBETWEEN(80,90)*0.01,'様式A-3-2-2'!L88*RANDBETWEEN(110,120)*0.01),'様式A-3-2-2'!L88-RANDBETWEEN(1,3)),0),0)&amp;"～"&amp;ROUND(IFERROR(IF(ABS('様式A-3-2-2'!L88)&gt;=10,IF('様式A-3-2-2'!L88&gt;=0,'様式A-3-2-2'!L88*RANDBETWEEN(110,120)*0.01,'様式A-3-2-2'!L88*RANDBETWEEN(80,90)*0.01),'様式A-3-2-2'!L88+RANDBETWEEN(1,3)),0),0)&amp;"】"))</f>
        <v>-</v>
      </c>
      <c r="M88" s="311" t="str">
        <f ca="1">IF('様式A-3-2-2'!M88="","",IF('様式A-3-2-2'!M88=0,"-","【"&amp;ROUND(IFERROR(IF(ABS('様式A-3-2-2'!M88)&gt;=10,IF('様式A-3-2-2'!M88&gt;=0,'様式A-3-2-2'!M88*RANDBETWEEN(80,90)*0.01,'様式A-3-2-2'!M88*RANDBETWEEN(110,120)*0.01),'様式A-3-2-2'!M88-RANDBETWEEN(1,3)),0),0)&amp;"～"&amp;ROUND(IFERROR(IF(ABS('様式A-3-2-2'!M88)&gt;=10,IF('様式A-3-2-2'!M88&gt;=0,'様式A-3-2-2'!M88*RANDBETWEEN(110,120)*0.01,'様式A-3-2-2'!M88*RANDBETWEEN(80,90)*0.01),'様式A-3-2-2'!M88+RANDBETWEEN(1,3)),0),0)&amp;"】"))</f>
        <v>-</v>
      </c>
      <c r="N88" s="312" t="str">
        <f ca="1">IF('様式A-3-2-2'!N88="","",IF('様式A-3-2-2'!N88=0,"-","【"&amp;ROUND(IFERROR(IF(ABS('様式A-3-2-2'!N88)&gt;=10,IF('様式A-3-2-2'!N88&gt;=0,'様式A-3-2-2'!N88*RANDBETWEEN(80,90)*0.01,'様式A-3-2-2'!N88*RANDBETWEEN(110,120)*0.01),'様式A-3-2-2'!N88-RANDBETWEEN(1,3)),0),0)&amp;"～"&amp;ROUND(IFERROR(IF(ABS('様式A-3-2-2'!N88)&gt;=10,IF('様式A-3-2-2'!N88&gt;=0,'様式A-3-2-2'!N88*RANDBETWEEN(110,120)*0.01,'様式A-3-2-2'!N88*RANDBETWEEN(80,90)*0.01),'様式A-3-2-2'!N88+RANDBETWEEN(1,3)),0),0)&amp;"】"))</f>
        <v>-</v>
      </c>
      <c r="O88" s="291" t="str">
        <f ca="1">IF('様式A-3-2-2'!O88="","",IF('様式A-3-2-2'!O88=0,"-","【"&amp;ROUND(IFERROR(IF(ABS('様式A-3-2-2'!O88)&gt;=10,IF('様式A-3-2-2'!O88&gt;=0,'様式A-3-2-2'!O88*RANDBETWEEN(80,90)*0.01,'様式A-3-2-2'!O88*RANDBETWEEN(110,120)*0.01),'様式A-3-2-2'!O88-RANDBETWEEN(1,3)),0),0)&amp;"～"&amp;ROUND(IFERROR(IF(ABS('様式A-3-2-2'!O88)&gt;=10,IF('様式A-3-2-2'!O88&gt;=0,'様式A-3-2-2'!O88*RANDBETWEEN(110,120)*0.01,'様式A-3-2-2'!O88*RANDBETWEEN(80,90)*0.01),'様式A-3-2-2'!O88+RANDBETWEEN(1,3)),0),0)&amp;"】"))</f>
        <v>-</v>
      </c>
      <c r="P88" s="313" t="e">
        <f ca="1">IF('様式A-3-2-2'!P88="","",IF('様式A-3-2-2'!P88=0,"-","【"&amp;ROUND(IFERROR(IF(ABS('様式A-3-2-2'!P88)&gt;=10,IF('様式A-3-2-2'!P88&gt;=0,'様式A-3-2-2'!P88*RANDBETWEEN(80,90)*0.01,'様式A-3-2-2'!P88*RANDBETWEEN(110,120)*0.01),'様式A-3-2-2'!P88-RANDBETWEEN(1,3)),0),0)&amp;"～"&amp;ROUND(IFERROR(IF(ABS('様式A-3-2-2'!P88)&gt;=10,IF('様式A-3-2-2'!P88&gt;=0,'様式A-3-2-2'!P88*RANDBETWEEN(110,120)*0.01,'様式A-3-2-2'!P88*RANDBETWEEN(80,90)*0.01),'様式A-3-2-2'!P88+RANDBETWEEN(1,3)),0),0)&amp;"】"))</f>
        <v>#DIV/0!</v>
      </c>
      <c r="Q88" s="132" t="str">
        <f>IF('様式A-3-2-2'!Q88="","",'様式A-3-2-2'!Q88)</f>
        <v/>
      </c>
      <c r="V88" s="71"/>
    </row>
    <row r="89" spans="2:22" ht="19.899999999999999" customHeight="1">
      <c r="C89" s="100" t="s">
        <v>155</v>
      </c>
      <c r="D89" s="906" t="s">
        <v>220</v>
      </c>
      <c r="E89" s="906"/>
      <c r="F89" s="906"/>
      <c r="G89" s="906"/>
      <c r="H89" s="906"/>
      <c r="I89" s="906"/>
      <c r="J89" s="304"/>
      <c r="K89" s="310" t="str">
        <f ca="1">IF('様式A-3-2-2'!K89="","",IF('様式A-3-2-2'!K89=0,"-","【"&amp;ROUND(IFERROR(IF(ABS('様式A-3-2-2'!K89)&gt;=10,IF('様式A-3-2-2'!K89&gt;=0,'様式A-3-2-2'!K89*RANDBETWEEN(80,90)*0.01,'様式A-3-2-2'!K89*RANDBETWEEN(110,120)*0.01),'様式A-3-2-2'!K89-RANDBETWEEN(1,3)),0),0)&amp;"～"&amp;ROUND(IFERROR(IF(ABS('様式A-3-2-2'!K89)&gt;=10,IF('様式A-3-2-2'!K89&gt;=0,'様式A-3-2-2'!K89*RANDBETWEEN(110,120)*0.01,'様式A-3-2-2'!K89*RANDBETWEEN(80,90)*0.01),'様式A-3-2-2'!K89+RANDBETWEEN(1,3)),0),0)&amp;"】"))</f>
        <v>-</v>
      </c>
      <c r="L89" s="311" t="str">
        <f ca="1">IF('様式A-3-2-2'!L89="","",IF('様式A-3-2-2'!L89=0,"-","【"&amp;ROUND(IFERROR(IF(ABS('様式A-3-2-2'!L89)&gt;=10,IF('様式A-3-2-2'!L89&gt;=0,'様式A-3-2-2'!L89*RANDBETWEEN(80,90)*0.01,'様式A-3-2-2'!L89*RANDBETWEEN(110,120)*0.01),'様式A-3-2-2'!L89-RANDBETWEEN(1,3)),0),0)&amp;"～"&amp;ROUND(IFERROR(IF(ABS('様式A-3-2-2'!L89)&gt;=10,IF('様式A-3-2-2'!L89&gt;=0,'様式A-3-2-2'!L89*RANDBETWEEN(110,120)*0.01,'様式A-3-2-2'!L89*RANDBETWEEN(80,90)*0.01),'様式A-3-2-2'!L89+RANDBETWEEN(1,3)),0),0)&amp;"】"))</f>
        <v>-</v>
      </c>
      <c r="M89" s="311" t="str">
        <f ca="1">IF('様式A-3-2-2'!M89="","",IF('様式A-3-2-2'!M89=0,"-","【"&amp;ROUND(IFERROR(IF(ABS('様式A-3-2-2'!M89)&gt;=10,IF('様式A-3-2-2'!M89&gt;=0,'様式A-3-2-2'!M89*RANDBETWEEN(80,90)*0.01,'様式A-3-2-2'!M89*RANDBETWEEN(110,120)*0.01),'様式A-3-2-2'!M89-RANDBETWEEN(1,3)),0),0)&amp;"～"&amp;ROUND(IFERROR(IF(ABS('様式A-3-2-2'!M89)&gt;=10,IF('様式A-3-2-2'!M89&gt;=0,'様式A-3-2-2'!M89*RANDBETWEEN(110,120)*0.01,'様式A-3-2-2'!M89*RANDBETWEEN(80,90)*0.01),'様式A-3-2-2'!M89+RANDBETWEEN(1,3)),0),0)&amp;"】"))</f>
        <v>-</v>
      </c>
      <c r="N89" s="470" t="str">
        <f ca="1">IF('様式A-3-2-2'!N89="","",IF('様式A-3-2-2'!N89=0,"-","【"&amp;ROUND(IFERROR(IF(ABS('様式A-3-2-2'!N89)&gt;=10,IF('様式A-3-2-2'!N89&gt;=0,'様式A-3-2-2'!N89*RANDBETWEEN(80,90)*0.01,'様式A-3-2-2'!N89*RANDBETWEEN(110,120)*0.01),'様式A-3-2-2'!N89-RANDBETWEEN(1,3)),0),0)&amp;"～"&amp;ROUND(IFERROR(IF(ABS('様式A-3-2-2'!N89)&gt;=10,IF('様式A-3-2-2'!N89&gt;=0,'様式A-3-2-2'!N89*RANDBETWEEN(110,120)*0.01,'様式A-3-2-2'!N89*RANDBETWEEN(80,90)*0.01),'様式A-3-2-2'!N89+RANDBETWEEN(1,3)),0),0)&amp;"】"))</f>
        <v>-</v>
      </c>
      <c r="O89" s="293" t="str">
        <f ca="1">IF('様式A-3-2-2'!O89="","",IF('様式A-3-2-2'!O89=0,"-","【"&amp;ROUND(IFERROR(IF(ABS('様式A-3-2-2'!O89)&gt;=10,IF('様式A-3-2-2'!O89&gt;=0,'様式A-3-2-2'!O89*RANDBETWEEN(80,90)*0.01,'様式A-3-2-2'!O89*RANDBETWEEN(110,120)*0.01),'様式A-3-2-2'!O89-RANDBETWEEN(1,3)),0),0)&amp;"～"&amp;ROUND(IFERROR(IF(ABS('様式A-3-2-2'!O89)&gt;=10,IF('様式A-3-2-2'!O89&gt;=0,'様式A-3-2-2'!O89*RANDBETWEEN(110,120)*0.01,'様式A-3-2-2'!O89*RANDBETWEEN(80,90)*0.01),'様式A-3-2-2'!O89+RANDBETWEEN(1,3)),0),0)&amp;"】"))</f>
        <v>-</v>
      </c>
      <c r="P89" s="314"/>
      <c r="Q89" s="132" t="str">
        <f>IF('様式A-3-2-2'!Q89="","",'様式A-3-2-2'!Q89)</f>
        <v/>
      </c>
      <c r="V89" s="71"/>
    </row>
    <row r="90" spans="2:22" ht="19.899999999999999" customHeight="1">
      <c r="C90" s="100" t="s">
        <v>157</v>
      </c>
      <c r="D90" s="906" t="s">
        <v>221</v>
      </c>
      <c r="E90" s="906"/>
      <c r="F90" s="906"/>
      <c r="G90" s="906"/>
      <c r="H90" s="906"/>
      <c r="I90" s="906"/>
      <c r="J90" s="304"/>
      <c r="K90" s="89" t="str">
        <f ca="1">IF('様式A-3-2-2'!K90="","",IF('様式A-3-2-2'!K90=0,"-","【"&amp;ROUND(IFERROR(IF(ABS('様式A-3-2-2'!K90)&gt;=10,IF('様式A-3-2-2'!K90&gt;=0,'様式A-3-2-2'!K90*RANDBETWEEN(80,90)*0.01,'様式A-3-2-2'!K90*RANDBETWEEN(110,120)*0.01),'様式A-3-2-2'!K90-RANDBETWEEN(1,3)),0),0)&amp;"～"&amp;ROUND(IFERROR(IF(ABS('様式A-3-2-2'!K90)&gt;=10,IF('様式A-3-2-2'!K90&gt;=0,'様式A-3-2-2'!K90*RANDBETWEEN(110,120)*0.01,'様式A-3-2-2'!K90*RANDBETWEEN(80,90)*0.01),'様式A-3-2-2'!K90+RANDBETWEEN(1,3)),0),0)&amp;"】"))</f>
        <v/>
      </c>
      <c r="L90" s="88" t="str">
        <f ca="1">IF('様式A-3-2-2'!L90="","",IF('様式A-3-2-2'!L90=0,"-","【"&amp;ROUND(IFERROR(IF(ABS('様式A-3-2-2'!L90)&gt;=10,IF('様式A-3-2-2'!L90&gt;=0,'様式A-3-2-2'!L90*RANDBETWEEN(80,90)*0.01,'様式A-3-2-2'!L90*RANDBETWEEN(110,120)*0.01),'様式A-3-2-2'!L90-RANDBETWEEN(1,3)),0),0)&amp;"～"&amp;ROUND(IFERROR(IF(ABS('様式A-3-2-2'!L90)&gt;=10,IF('様式A-3-2-2'!L90&gt;=0,'様式A-3-2-2'!L90*RANDBETWEEN(110,120)*0.01,'様式A-3-2-2'!L90*RANDBETWEEN(80,90)*0.01),'様式A-3-2-2'!L90+RANDBETWEEN(1,3)),0),0)&amp;"】"))</f>
        <v/>
      </c>
      <c r="M90" s="88" t="str">
        <f ca="1">IF('様式A-3-2-2'!M90="","",IF('様式A-3-2-2'!M90=0,"-","【"&amp;ROUND(IFERROR(IF(ABS('様式A-3-2-2'!M90)&gt;=10,IF('様式A-3-2-2'!M90&gt;=0,'様式A-3-2-2'!M90*RANDBETWEEN(80,90)*0.01,'様式A-3-2-2'!M90*RANDBETWEEN(110,120)*0.01),'様式A-3-2-2'!M90-RANDBETWEEN(1,3)),0),0)&amp;"～"&amp;ROUND(IFERROR(IF(ABS('様式A-3-2-2'!M90)&gt;=10,IF('様式A-3-2-2'!M90&gt;=0,'様式A-3-2-2'!M90*RANDBETWEEN(110,120)*0.01,'様式A-3-2-2'!M90*RANDBETWEEN(80,90)*0.01),'様式A-3-2-2'!M90+RANDBETWEEN(1,3)),0),0)&amp;"】"))</f>
        <v/>
      </c>
      <c r="N90" s="87" t="str">
        <f ca="1">IF('様式A-3-2-2'!N90="","",IF('様式A-3-2-2'!N90=0,"-","【"&amp;ROUND(IFERROR(IF(ABS('様式A-3-2-2'!N90)&gt;=10,IF('様式A-3-2-2'!N90&gt;=0,'様式A-3-2-2'!N90*RANDBETWEEN(80,90)*0.01,'様式A-3-2-2'!N90*RANDBETWEEN(110,120)*0.01),'様式A-3-2-2'!N90-RANDBETWEEN(1,3)),0),0)&amp;"～"&amp;ROUND(IFERROR(IF(ABS('様式A-3-2-2'!N90)&gt;=10,IF('様式A-3-2-2'!N90&gt;=0,'様式A-3-2-2'!N90*RANDBETWEEN(110,120)*0.01,'様式A-3-2-2'!N90*RANDBETWEEN(80,90)*0.01),'様式A-3-2-2'!N90+RANDBETWEEN(1,3)),0),0)&amp;"】"))</f>
        <v/>
      </c>
      <c r="O90" s="120" t="str">
        <f ca="1">IF('様式A-3-2-2'!O90="","",IF('様式A-3-2-2'!O90=0,"-","【"&amp;ROUND(IFERROR(IF(ABS('様式A-3-2-2'!O90)&gt;=10,IF('様式A-3-2-2'!O90&gt;=0,'様式A-3-2-2'!O90*RANDBETWEEN(80,90)*0.01,'様式A-3-2-2'!O90*RANDBETWEEN(110,120)*0.01),'様式A-3-2-2'!O90-RANDBETWEEN(1,3)),0),0)&amp;"～"&amp;ROUND(IFERROR(IF(ABS('様式A-3-2-2'!O90)&gt;=10,IF('様式A-3-2-2'!O90&gt;=0,'様式A-3-2-2'!O90*RANDBETWEEN(110,120)*0.01,'様式A-3-2-2'!O90*RANDBETWEEN(80,90)*0.01),'様式A-3-2-2'!O90+RANDBETWEEN(1,3)),0),0)&amp;"】"))</f>
        <v/>
      </c>
      <c r="P90" s="314"/>
      <c r="Q90" s="132" t="str">
        <f>IF('様式A-3-2-2'!Q90="","",'様式A-3-2-2'!Q90)</f>
        <v/>
      </c>
      <c r="V90" s="71"/>
    </row>
    <row r="91" spans="2:22" ht="19.899999999999999" customHeight="1">
      <c r="C91" s="100" t="s">
        <v>159</v>
      </c>
      <c r="D91" s="906" t="s">
        <v>222</v>
      </c>
      <c r="E91" s="906"/>
      <c r="F91" s="906"/>
      <c r="G91" s="906"/>
      <c r="H91" s="906"/>
      <c r="I91" s="906"/>
      <c r="J91" s="304"/>
      <c r="K91" s="89" t="str">
        <f ca="1">IF('様式A-3-2-2'!K91="","",IF('様式A-3-2-2'!K91=0,"-","【"&amp;ROUND(IFERROR(IF(ABS('様式A-3-2-2'!K91)&gt;=10,IF('様式A-3-2-2'!K91&gt;=0,'様式A-3-2-2'!K91*RANDBETWEEN(80,90)*0.01,'様式A-3-2-2'!K91*RANDBETWEEN(110,120)*0.01),'様式A-3-2-2'!K91-RANDBETWEEN(1,3)),0),0)&amp;"～"&amp;ROUND(IFERROR(IF(ABS('様式A-3-2-2'!K91)&gt;=10,IF('様式A-3-2-2'!K91&gt;=0,'様式A-3-2-2'!K91*RANDBETWEEN(110,120)*0.01,'様式A-3-2-2'!K91*RANDBETWEEN(80,90)*0.01),'様式A-3-2-2'!K91+RANDBETWEEN(1,3)),0),0)&amp;"】"))</f>
        <v/>
      </c>
      <c r="L91" s="88" t="str">
        <f ca="1">IF('様式A-3-2-2'!L91="","",IF('様式A-3-2-2'!L91=0,"-","【"&amp;ROUND(IFERROR(IF(ABS('様式A-3-2-2'!L91)&gt;=10,IF('様式A-3-2-2'!L91&gt;=0,'様式A-3-2-2'!L91*RANDBETWEEN(80,90)*0.01,'様式A-3-2-2'!L91*RANDBETWEEN(110,120)*0.01),'様式A-3-2-2'!L91-RANDBETWEEN(1,3)),0),0)&amp;"～"&amp;ROUND(IFERROR(IF(ABS('様式A-3-2-2'!L91)&gt;=10,IF('様式A-3-2-2'!L91&gt;=0,'様式A-3-2-2'!L91*RANDBETWEEN(110,120)*0.01,'様式A-3-2-2'!L91*RANDBETWEEN(80,90)*0.01),'様式A-3-2-2'!L91+RANDBETWEEN(1,3)),0),0)&amp;"】"))</f>
        <v/>
      </c>
      <c r="M91" s="88" t="str">
        <f ca="1">IF('様式A-3-2-2'!M91="","",IF('様式A-3-2-2'!M91=0,"-","【"&amp;ROUND(IFERROR(IF(ABS('様式A-3-2-2'!M91)&gt;=10,IF('様式A-3-2-2'!M91&gt;=0,'様式A-3-2-2'!M91*RANDBETWEEN(80,90)*0.01,'様式A-3-2-2'!M91*RANDBETWEEN(110,120)*0.01),'様式A-3-2-2'!M91-RANDBETWEEN(1,3)),0),0)&amp;"～"&amp;ROUND(IFERROR(IF(ABS('様式A-3-2-2'!M91)&gt;=10,IF('様式A-3-2-2'!M91&gt;=0,'様式A-3-2-2'!M91*RANDBETWEEN(110,120)*0.01,'様式A-3-2-2'!M91*RANDBETWEEN(80,90)*0.01),'様式A-3-2-2'!M91+RANDBETWEEN(1,3)),0),0)&amp;"】"))</f>
        <v/>
      </c>
      <c r="N91" s="87" t="str">
        <f ca="1">IF('様式A-3-2-2'!N91="","",IF('様式A-3-2-2'!N91=0,"-","【"&amp;ROUND(IFERROR(IF(ABS('様式A-3-2-2'!N91)&gt;=10,IF('様式A-3-2-2'!N91&gt;=0,'様式A-3-2-2'!N91*RANDBETWEEN(80,90)*0.01,'様式A-3-2-2'!N91*RANDBETWEEN(110,120)*0.01),'様式A-3-2-2'!N91-RANDBETWEEN(1,3)),0),0)&amp;"～"&amp;ROUND(IFERROR(IF(ABS('様式A-3-2-2'!N91)&gt;=10,IF('様式A-3-2-2'!N91&gt;=0,'様式A-3-2-2'!N91*RANDBETWEEN(110,120)*0.01,'様式A-3-2-2'!N91*RANDBETWEEN(80,90)*0.01),'様式A-3-2-2'!N91+RANDBETWEEN(1,3)),0),0)&amp;"】"))</f>
        <v/>
      </c>
      <c r="O91" s="120" t="str">
        <f ca="1">IF('様式A-3-2-2'!O91="","",IF('様式A-3-2-2'!O91=0,"-","【"&amp;ROUND(IFERROR(IF(ABS('様式A-3-2-2'!O91)&gt;=10,IF('様式A-3-2-2'!O91&gt;=0,'様式A-3-2-2'!O91*RANDBETWEEN(80,90)*0.01,'様式A-3-2-2'!O91*RANDBETWEEN(110,120)*0.01),'様式A-3-2-2'!O91-RANDBETWEEN(1,3)),0),0)&amp;"～"&amp;ROUND(IFERROR(IF(ABS('様式A-3-2-2'!O91)&gt;=10,IF('様式A-3-2-2'!O91&gt;=0,'様式A-3-2-2'!O91*RANDBETWEEN(110,120)*0.01,'様式A-3-2-2'!O91*RANDBETWEEN(80,90)*0.01),'様式A-3-2-2'!O91+RANDBETWEEN(1,3)),0),0)&amp;"】"))</f>
        <v/>
      </c>
      <c r="P91" s="314"/>
      <c r="Q91" s="132" t="str">
        <f>IF('様式A-3-2-2'!Q91="","",'様式A-3-2-2'!Q91)</f>
        <v/>
      </c>
      <c r="V91" s="71"/>
    </row>
    <row r="92" spans="2:22" ht="19.899999999999999" customHeight="1">
      <c r="C92" s="100" t="s">
        <v>223</v>
      </c>
      <c r="D92" s="906" t="s">
        <v>224</v>
      </c>
      <c r="E92" s="906"/>
      <c r="F92" s="906"/>
      <c r="G92" s="906"/>
      <c r="H92" s="906"/>
      <c r="I92" s="906"/>
      <c r="J92" s="304"/>
      <c r="K92" s="310" t="str">
        <f ca="1">IF('様式A-3-2-2'!K92="","",IF('様式A-3-2-2'!K92=0,"-","【"&amp;ROUND(IFERROR(IF(ABS('様式A-3-2-2'!K92)&gt;=10,IF('様式A-3-2-2'!K92&gt;=0,'様式A-3-2-2'!K92*RANDBETWEEN(80,90)*0.01,'様式A-3-2-2'!K92*RANDBETWEEN(110,120)*0.01),'様式A-3-2-2'!K92-RANDBETWEEN(1,3)),0),0)&amp;"～"&amp;ROUND(IFERROR(IF(ABS('様式A-3-2-2'!K92)&gt;=10,IF('様式A-3-2-2'!K92&gt;=0,'様式A-3-2-2'!K92*RANDBETWEEN(110,120)*0.01,'様式A-3-2-2'!K92*RANDBETWEEN(80,90)*0.01),'様式A-3-2-2'!K92+RANDBETWEEN(1,3)),0),0)&amp;"】"))</f>
        <v>-</v>
      </c>
      <c r="L92" s="311" t="str">
        <f ca="1">IF('様式A-3-2-2'!L92="","",IF('様式A-3-2-2'!L92=0,"-","【"&amp;ROUND(IFERROR(IF(ABS('様式A-3-2-2'!L92)&gt;=10,IF('様式A-3-2-2'!L92&gt;=0,'様式A-3-2-2'!L92*RANDBETWEEN(80,90)*0.01,'様式A-3-2-2'!L92*RANDBETWEEN(110,120)*0.01),'様式A-3-2-2'!L92-RANDBETWEEN(1,3)),0),0)&amp;"～"&amp;ROUND(IFERROR(IF(ABS('様式A-3-2-2'!L92)&gt;=10,IF('様式A-3-2-2'!L92&gt;=0,'様式A-3-2-2'!L92*RANDBETWEEN(110,120)*0.01,'様式A-3-2-2'!L92*RANDBETWEEN(80,90)*0.01),'様式A-3-2-2'!L92+RANDBETWEEN(1,3)),0),0)&amp;"】"))</f>
        <v>-</v>
      </c>
      <c r="M92" s="311" t="str">
        <f ca="1">IF('様式A-3-2-2'!M92="","",IF('様式A-3-2-2'!M92=0,"-","【"&amp;ROUND(IFERROR(IF(ABS('様式A-3-2-2'!M92)&gt;=10,IF('様式A-3-2-2'!M92&gt;=0,'様式A-3-2-2'!M92*RANDBETWEEN(80,90)*0.01,'様式A-3-2-2'!M92*RANDBETWEEN(110,120)*0.01),'様式A-3-2-2'!M92-RANDBETWEEN(1,3)),0),0)&amp;"～"&amp;ROUND(IFERROR(IF(ABS('様式A-3-2-2'!M92)&gt;=10,IF('様式A-3-2-2'!M92&gt;=0,'様式A-3-2-2'!M92*RANDBETWEEN(110,120)*0.01,'様式A-3-2-2'!M92*RANDBETWEEN(80,90)*0.01),'様式A-3-2-2'!M92+RANDBETWEEN(1,3)),0),0)&amp;"】"))</f>
        <v>-</v>
      </c>
      <c r="N92" s="312" t="str">
        <f ca="1">IF('様式A-3-2-2'!N92="","",IF('様式A-3-2-2'!N92=0,"-","【"&amp;ROUND(IFERROR(IF(ABS('様式A-3-2-2'!N92)&gt;=10,IF('様式A-3-2-2'!N92&gt;=0,'様式A-3-2-2'!N92*RANDBETWEEN(80,90)*0.01,'様式A-3-2-2'!N92*RANDBETWEEN(110,120)*0.01),'様式A-3-2-2'!N92-RANDBETWEEN(1,3)),0),0)&amp;"～"&amp;ROUND(IFERROR(IF(ABS('様式A-3-2-2'!N92)&gt;=10,IF('様式A-3-2-2'!N92&gt;=0,'様式A-3-2-2'!N92*RANDBETWEEN(110,120)*0.01,'様式A-3-2-2'!N92*RANDBETWEEN(80,90)*0.01),'様式A-3-2-2'!N92+RANDBETWEEN(1,3)),0),0)&amp;"】"))</f>
        <v>-</v>
      </c>
      <c r="O92" s="293" t="str">
        <f ca="1">IF('様式A-3-2-2'!O92="","",IF('様式A-3-2-2'!O92=0,"-","【"&amp;ROUND(IFERROR(IF(ABS('様式A-3-2-2'!O92)&gt;=10,IF('様式A-3-2-2'!O92&gt;=0,'様式A-3-2-2'!O92*RANDBETWEEN(80,90)*0.01,'様式A-3-2-2'!O92*RANDBETWEEN(110,120)*0.01),'様式A-3-2-2'!O92-RANDBETWEEN(1,3)),0),0)&amp;"～"&amp;ROUND(IFERROR(IF(ABS('様式A-3-2-2'!O92)&gt;=10,IF('様式A-3-2-2'!O92&gt;=0,'様式A-3-2-2'!O92*RANDBETWEEN(110,120)*0.01,'様式A-3-2-2'!O92*RANDBETWEEN(80,90)*0.01),'様式A-3-2-2'!O92+RANDBETWEEN(1,3)),0),0)&amp;"】"))</f>
        <v>-</v>
      </c>
      <c r="P92" s="314"/>
      <c r="Q92" s="132" t="str">
        <f>IF('様式A-3-2-2'!Q92="","",'様式A-3-2-2'!Q92)</f>
        <v/>
      </c>
      <c r="V92" s="71"/>
    </row>
    <row r="93" spans="2:22" ht="19.899999999999999" customHeight="1">
      <c r="C93" s="119"/>
      <c r="D93" s="977" t="s">
        <v>225</v>
      </c>
      <c r="E93" s="977"/>
      <c r="F93" s="977"/>
      <c r="G93" s="977"/>
      <c r="H93" s="977"/>
      <c r="I93" s="977"/>
      <c r="J93" s="304"/>
      <c r="K93" s="118" t="str">
        <f ca="1">IF('様式A-3-2-2'!K93="","",IF('様式A-3-2-2'!K93=0,"-","【"&amp;ROUND(IFERROR(IF(ABS('様式A-3-2-2'!K93)&gt;=10,IF('様式A-3-2-2'!K93&gt;=0,'様式A-3-2-2'!K93*RANDBETWEEN(80,90)*0.01,'様式A-3-2-2'!K93*RANDBETWEEN(110,120)*0.01),'様式A-3-2-2'!K93-RANDBETWEEN(1,3)),0),0)&amp;"～"&amp;ROUND(IFERROR(IF(ABS('様式A-3-2-2'!K93)&gt;=10,IF('様式A-3-2-2'!K93&gt;=0,'様式A-3-2-2'!K93*RANDBETWEEN(110,120)*0.01,'様式A-3-2-2'!K93*RANDBETWEEN(80,90)*0.01),'様式A-3-2-2'!K93+RANDBETWEEN(1,3)),0),0)&amp;"】"))</f>
        <v/>
      </c>
      <c r="L93" s="117" t="str">
        <f ca="1">IF('様式A-3-2-2'!L93="","",IF('様式A-3-2-2'!L93=0,"-","【"&amp;ROUND(IFERROR(IF(ABS('様式A-3-2-2'!L93)&gt;=10,IF('様式A-3-2-2'!L93&gt;=0,'様式A-3-2-2'!L93*RANDBETWEEN(80,90)*0.01,'様式A-3-2-2'!L93*RANDBETWEEN(110,120)*0.01),'様式A-3-2-2'!L93-RANDBETWEEN(1,3)),0),0)&amp;"～"&amp;ROUND(IFERROR(IF(ABS('様式A-3-2-2'!L93)&gt;=10,IF('様式A-3-2-2'!L93&gt;=0,'様式A-3-2-2'!L93*RANDBETWEEN(110,120)*0.01,'様式A-3-2-2'!L93*RANDBETWEEN(80,90)*0.01),'様式A-3-2-2'!L93+RANDBETWEEN(1,3)),0),0)&amp;"】"))</f>
        <v/>
      </c>
      <c r="M93" s="117" t="str">
        <f ca="1">IF('様式A-3-2-2'!M93="","",IF('様式A-3-2-2'!M93=0,"-","【"&amp;ROUND(IFERROR(IF(ABS('様式A-3-2-2'!M93)&gt;=10,IF('様式A-3-2-2'!M93&gt;=0,'様式A-3-2-2'!M93*RANDBETWEEN(80,90)*0.01,'様式A-3-2-2'!M93*RANDBETWEEN(110,120)*0.01),'様式A-3-2-2'!M93-RANDBETWEEN(1,3)),0),0)&amp;"～"&amp;ROUND(IFERROR(IF(ABS('様式A-3-2-2'!M93)&gt;=10,IF('様式A-3-2-2'!M93&gt;=0,'様式A-3-2-2'!M93*RANDBETWEEN(110,120)*0.01,'様式A-3-2-2'!M93*RANDBETWEEN(80,90)*0.01),'様式A-3-2-2'!M93+RANDBETWEEN(1,3)),0),0)&amp;"】"))</f>
        <v/>
      </c>
      <c r="N93" s="116" t="str">
        <f ca="1">IF('様式A-3-2-2'!N93="","",IF('様式A-3-2-2'!N93=0,"-","【"&amp;ROUND(IFERROR(IF(ABS('様式A-3-2-2'!N93)&gt;=10,IF('様式A-3-2-2'!N93&gt;=0,'様式A-3-2-2'!N93*RANDBETWEEN(80,90)*0.01,'様式A-3-2-2'!N93*RANDBETWEEN(110,120)*0.01),'様式A-3-2-2'!N93-RANDBETWEEN(1,3)),0),0)&amp;"～"&amp;ROUND(IFERROR(IF(ABS('様式A-3-2-2'!N93)&gt;=10,IF('様式A-3-2-2'!N93&gt;=0,'様式A-3-2-2'!N93*RANDBETWEEN(110,120)*0.01,'様式A-3-2-2'!N93*RANDBETWEEN(80,90)*0.01),'様式A-3-2-2'!N93+RANDBETWEEN(1,3)),0),0)&amp;"】"))</f>
        <v/>
      </c>
      <c r="O93" s="96" t="str">
        <f ca="1">IF('様式A-3-2-2'!O93="","",IF('様式A-3-2-2'!O93=0,"-","【"&amp;ROUND(IFERROR(IF(ABS('様式A-3-2-2'!O93)&gt;=10,IF('様式A-3-2-2'!O93&gt;=0,'様式A-3-2-2'!O93*RANDBETWEEN(80,90)*0.01,'様式A-3-2-2'!O93*RANDBETWEEN(110,120)*0.01),'様式A-3-2-2'!O93-RANDBETWEEN(1,3)),0),0)&amp;"～"&amp;ROUND(IFERROR(IF(ABS('様式A-3-2-2'!O93)&gt;=10,IF('様式A-3-2-2'!O93&gt;=0,'様式A-3-2-2'!O93*RANDBETWEEN(110,120)*0.01,'様式A-3-2-2'!O93*RANDBETWEEN(80,90)*0.01),'様式A-3-2-2'!O93+RANDBETWEEN(1,3)),0),0)&amp;"】"))</f>
        <v/>
      </c>
      <c r="P93" s="314"/>
      <c r="Q93" s="132" t="str">
        <f>IF('様式A-3-2-2'!Q93="","",'様式A-3-2-2'!Q93)</f>
        <v/>
      </c>
      <c r="V93" s="71"/>
    </row>
    <row r="94" spans="2:22" ht="19.899999999999999" customHeight="1" thickBot="1">
      <c r="C94" s="978" t="s">
        <v>226</v>
      </c>
      <c r="D94" s="979"/>
      <c r="E94" s="979"/>
      <c r="F94" s="979"/>
      <c r="G94" s="979"/>
      <c r="H94" s="979"/>
      <c r="I94" s="979"/>
      <c r="J94" s="304"/>
      <c r="K94" s="315" t="e">
        <f ca="1">IF('様式A-3-2-2'!K94="","",IF('様式A-3-2-2'!K94=0,"-","【"&amp;ROUND(IFERROR(IF(ABS('様式A-3-2-2'!K94)&gt;=10,IF('様式A-3-2-2'!K94&gt;=0,'様式A-3-2-2'!K94*RANDBETWEEN(80,90)*0.01,'様式A-3-2-2'!K94*RANDBETWEEN(110,120)*0.01),'様式A-3-2-2'!K94-RANDBETWEEN(1,3)),0),0)&amp;"～"&amp;ROUND(IFERROR(IF(ABS('様式A-3-2-2'!K94)&gt;=10,IF('様式A-3-2-2'!K94&gt;=0,'様式A-3-2-2'!K94*RANDBETWEEN(110,120)*0.01,'様式A-3-2-2'!K94*RANDBETWEEN(80,90)*0.01),'様式A-3-2-2'!K94+RANDBETWEEN(1,3)),0),0)&amp;"】"))</f>
        <v>#DIV/0!</v>
      </c>
      <c r="L94" s="316" t="e">
        <f ca="1">IF('様式A-3-2-2'!L94="","",IF('様式A-3-2-2'!L94=0,"-","【"&amp;ROUND(IFERROR(IF(ABS('様式A-3-2-2'!L94)&gt;=10,IF('様式A-3-2-2'!L94&gt;=0,'様式A-3-2-2'!L94*RANDBETWEEN(80,90)*0.01,'様式A-3-2-2'!L94*RANDBETWEEN(110,120)*0.01),'様式A-3-2-2'!L94-RANDBETWEEN(1,3)),0),0)&amp;"～"&amp;ROUND(IFERROR(IF(ABS('様式A-3-2-2'!L94)&gt;=10,IF('様式A-3-2-2'!L94&gt;=0,'様式A-3-2-2'!L94*RANDBETWEEN(110,120)*0.01,'様式A-3-2-2'!L94*RANDBETWEEN(80,90)*0.01),'様式A-3-2-2'!L94+RANDBETWEEN(1,3)),0),0)&amp;"】"))</f>
        <v>#DIV/0!</v>
      </c>
      <c r="M94" s="316" t="e">
        <f ca="1">IF('様式A-3-2-2'!M94="","",IF('様式A-3-2-2'!M94=0,"-","【"&amp;ROUND(IFERROR(IF(ABS('様式A-3-2-2'!M94)&gt;=10,IF('様式A-3-2-2'!M94&gt;=0,'様式A-3-2-2'!M94*RANDBETWEEN(80,90)*0.01,'様式A-3-2-2'!M94*RANDBETWEEN(110,120)*0.01),'様式A-3-2-2'!M94-RANDBETWEEN(1,3)),0),0)&amp;"～"&amp;ROUND(IFERROR(IF(ABS('様式A-3-2-2'!M94)&gt;=10,IF('様式A-3-2-2'!M94&gt;=0,'様式A-3-2-2'!M94*RANDBETWEEN(110,120)*0.01,'様式A-3-2-2'!M94*RANDBETWEEN(80,90)*0.01),'様式A-3-2-2'!M94+RANDBETWEEN(1,3)),0),0)&amp;"】"))</f>
        <v>#DIV/0!</v>
      </c>
      <c r="N94" s="317" t="e">
        <f ca="1">IF('様式A-3-2-2'!N94="","",IF('様式A-3-2-2'!N94=0,"-","【"&amp;ROUND(IFERROR(IF(ABS('様式A-3-2-2'!N94)&gt;=10,IF('様式A-3-2-2'!N94&gt;=0,'様式A-3-2-2'!N94*RANDBETWEEN(80,90)*0.01,'様式A-3-2-2'!N94*RANDBETWEEN(110,120)*0.01),'様式A-3-2-2'!N94-RANDBETWEEN(1,3)),0),0)&amp;"～"&amp;ROUND(IFERROR(IF(ABS('様式A-3-2-2'!N94)&gt;=10,IF('様式A-3-2-2'!N94&gt;=0,'様式A-3-2-2'!N94*RANDBETWEEN(110,120)*0.01,'様式A-3-2-2'!N94*RANDBETWEEN(80,90)*0.01),'様式A-3-2-2'!N94+RANDBETWEEN(1,3)),0),0)&amp;"】"))</f>
        <v>#DIV/0!</v>
      </c>
      <c r="O94" s="318" t="e">
        <f ca="1">IF('様式A-3-2-2'!O94="","",IF('様式A-3-2-2'!O94=0,"-","【"&amp;ROUND(IFERROR(IF(ABS('様式A-3-2-2'!O94)&gt;=10,IF('様式A-3-2-2'!O94&gt;=0,'様式A-3-2-2'!O94*RANDBETWEEN(80,90)*0.01,'様式A-3-2-2'!O94*RANDBETWEEN(110,120)*0.01),'様式A-3-2-2'!O94-RANDBETWEEN(1,3)),0),0)&amp;"～"&amp;ROUND(IFERROR(IF(ABS('様式A-3-2-2'!O94)&gt;=10,IF('様式A-3-2-2'!O94&gt;=0,'様式A-3-2-2'!O94*RANDBETWEEN(110,120)*0.01,'様式A-3-2-2'!O94*RANDBETWEEN(80,90)*0.01),'様式A-3-2-2'!O94+RANDBETWEEN(1,3)),0),0)&amp;"】"))</f>
        <v>#DIV/0!</v>
      </c>
      <c r="P94" s="319"/>
      <c r="Q94" s="477" t="str">
        <f>IF('様式A-3-2-2'!Q94="","",'様式A-3-2-2'!Q94)</f>
        <v/>
      </c>
      <c r="V94" s="71"/>
    </row>
    <row r="96" spans="2:22">
      <c r="B96" s="78">
        <v>3</v>
      </c>
      <c r="C96" s="95" t="s">
        <v>227</v>
      </c>
    </row>
    <row r="97" spans="3:22" ht="22.5" customHeight="1" thickBot="1">
      <c r="C97" s="113" t="s">
        <v>228</v>
      </c>
      <c r="D97" s="112"/>
      <c r="E97" s="111"/>
      <c r="F97" s="111"/>
      <c r="G97" s="111"/>
      <c r="H97" s="111"/>
      <c r="I97" s="111"/>
      <c r="J97" s="111"/>
      <c r="K97" s="111"/>
      <c r="L97" s="111"/>
      <c r="M97" s="111"/>
      <c r="N97" s="111"/>
      <c r="O97" s="111"/>
      <c r="P97" s="111"/>
      <c r="Q97" s="111"/>
      <c r="R97" s="111"/>
      <c r="S97" s="111"/>
      <c r="T97" s="110"/>
    </row>
    <row r="98" spans="3:22" ht="14.45" customHeight="1" thickBot="1">
      <c r="C98" s="94"/>
      <c r="D98" s="93"/>
      <c r="E98" s="92"/>
      <c r="F98" s="92"/>
      <c r="G98" s="92"/>
      <c r="H98" s="92"/>
      <c r="I98" s="91"/>
      <c r="J98" s="243"/>
      <c r="K98" s="972" t="s">
        <v>190</v>
      </c>
      <c r="L98" s="973"/>
      <c r="M98" s="973"/>
      <c r="N98" s="973"/>
      <c r="O98" s="973"/>
      <c r="P98" s="974"/>
      <c r="Q98" s="245"/>
      <c r="V98" s="71"/>
    </row>
    <row r="99" spans="3:22" ht="14.25" customHeight="1">
      <c r="C99" s="908"/>
      <c r="D99" s="909"/>
      <c r="E99" s="909"/>
      <c r="F99" s="909"/>
      <c r="G99" s="909"/>
      <c r="H99" s="909"/>
      <c r="I99" s="909"/>
      <c r="J99" s="899" t="s">
        <v>128</v>
      </c>
      <c r="K99" s="966" t="s">
        <v>129</v>
      </c>
      <c r="L99" s="967"/>
      <c r="M99" s="473" t="str">
        <f>IF('様式A-3-2-2'!M99="","",'様式A-3-2-2'!M99)</f>
        <v/>
      </c>
      <c r="N99" s="259" t="s">
        <v>130</v>
      </c>
      <c r="O99" s="259"/>
      <c r="P99" s="261"/>
      <c r="V99" s="71"/>
    </row>
    <row r="100" spans="3:22" ht="42">
      <c r="C100" s="910"/>
      <c r="D100" s="911"/>
      <c r="E100" s="911"/>
      <c r="F100" s="911"/>
      <c r="G100" s="911"/>
      <c r="H100" s="911"/>
      <c r="I100" s="911"/>
      <c r="J100" s="900"/>
      <c r="K100" s="506" t="s">
        <v>131</v>
      </c>
      <c r="L100" s="507" t="s">
        <v>132</v>
      </c>
      <c r="M100" s="507" t="s">
        <v>133</v>
      </c>
      <c r="N100" s="508" t="s">
        <v>134</v>
      </c>
      <c r="O100" s="509" t="s">
        <v>135</v>
      </c>
      <c r="P100" s="109" t="s">
        <v>229</v>
      </c>
      <c r="V100" s="71"/>
    </row>
    <row r="101" spans="3:22" ht="19.899999999999999" customHeight="1">
      <c r="C101" s="85" t="s">
        <v>270</v>
      </c>
      <c r="D101" s="870" t="s">
        <v>271</v>
      </c>
      <c r="E101" s="870"/>
      <c r="F101" s="870"/>
      <c r="G101" s="870"/>
      <c r="H101" s="870"/>
      <c r="I101" s="871"/>
      <c r="J101" s="321"/>
      <c r="K101" s="291" t="str">
        <f ca="1">IF('様式A-3-2-2'!K101="","",IF('様式A-3-2-2'!K101=0,"-","【"&amp;ROUND(IFERROR(IF(ABS('様式A-3-2-2'!K101)&gt;=10,IF('様式A-3-2-2'!K101&gt;=0,'様式A-3-2-2'!K101*RANDBETWEEN(80,90)*0.01,'様式A-3-2-2'!K101*RANDBETWEEN(110,120)*0.01),'様式A-3-2-2'!K101-RANDBETWEEN(1,3)),0),0)&amp;"～"&amp;ROUND(IFERROR(IF(ABS('様式A-3-2-2'!K101)&gt;=10,IF('様式A-3-2-2'!K101&gt;=0,'様式A-3-2-2'!K101*RANDBETWEEN(110,120)*0.01,'様式A-3-2-2'!K101*RANDBETWEEN(80,90)*0.01),'様式A-3-2-2'!K101+RANDBETWEEN(1,3)),0),0)&amp;"】"))</f>
        <v>-</v>
      </c>
      <c r="L101" s="291" t="str">
        <f ca="1">IF('様式A-3-2-2'!L101="","",IF('様式A-3-2-2'!L101=0,"-","【"&amp;ROUND(IFERROR(IF(ABS('様式A-3-2-2'!L101)&gt;=10,IF('様式A-3-2-2'!L101&gt;=0,'様式A-3-2-2'!L101*RANDBETWEEN(80,90)*0.01,'様式A-3-2-2'!L101*RANDBETWEEN(110,120)*0.01),'様式A-3-2-2'!L101-RANDBETWEEN(1,3)),0),0)&amp;"～"&amp;ROUND(IFERROR(IF(ABS('様式A-3-2-2'!L101)&gt;=10,IF('様式A-3-2-2'!L101&gt;=0,'様式A-3-2-2'!L101*RANDBETWEEN(110,120)*0.01,'様式A-3-2-2'!L101*RANDBETWEEN(80,90)*0.01),'様式A-3-2-2'!L101+RANDBETWEEN(1,3)),0),0)&amp;"】"))</f>
        <v>-</v>
      </c>
      <c r="M101" s="291" t="str">
        <f ca="1">IF('様式A-3-2-2'!M101="","",IF('様式A-3-2-2'!M101=0,"-","【"&amp;ROUND(IFERROR(IF(ABS('様式A-3-2-2'!M101)&gt;=10,IF('様式A-3-2-2'!M101&gt;=0,'様式A-3-2-2'!M101*RANDBETWEEN(80,90)*0.01,'様式A-3-2-2'!M101*RANDBETWEEN(110,120)*0.01),'様式A-3-2-2'!M101-RANDBETWEEN(1,3)),0),0)&amp;"～"&amp;ROUND(IFERROR(IF(ABS('様式A-3-2-2'!M101)&gt;=10,IF('様式A-3-2-2'!M101&gt;=0,'様式A-3-2-2'!M101*RANDBETWEEN(110,120)*0.01,'様式A-3-2-2'!M101*RANDBETWEEN(80,90)*0.01),'様式A-3-2-2'!M101+RANDBETWEEN(1,3)),0),0)&amp;"】"))</f>
        <v>-</v>
      </c>
      <c r="N101" s="291" t="str">
        <f ca="1">IF('様式A-3-2-2'!N101="","",IF('様式A-3-2-2'!N101=0,"-","【"&amp;ROUND(IFERROR(IF(ABS('様式A-3-2-2'!N101)&gt;=10,IF('様式A-3-2-2'!N101&gt;=0,'様式A-3-2-2'!N101*RANDBETWEEN(80,90)*0.01,'様式A-3-2-2'!N101*RANDBETWEEN(110,120)*0.01),'様式A-3-2-2'!N101-RANDBETWEEN(1,3)),0),0)&amp;"～"&amp;ROUND(IFERROR(IF(ABS('様式A-3-2-2'!N101)&gt;=10,IF('様式A-3-2-2'!N101&gt;=0,'様式A-3-2-2'!N101*RANDBETWEEN(110,120)*0.01,'様式A-3-2-2'!N101*RANDBETWEEN(80,90)*0.01),'様式A-3-2-2'!N101+RANDBETWEEN(1,3)),0),0)&amp;"】"))</f>
        <v>-</v>
      </c>
      <c r="O101" s="291" t="str">
        <f ca="1">IF('様式A-3-2-2'!O101="","",IF('様式A-3-2-2'!O101=0,"-","【"&amp;ROUND(IFERROR(IF(ABS('様式A-3-2-2'!O101)&gt;=10,IF('様式A-3-2-2'!O101&gt;=0,'様式A-3-2-2'!O101*RANDBETWEEN(80,90)*0.01,'様式A-3-2-2'!O101*RANDBETWEEN(110,120)*0.01),'様式A-3-2-2'!O101-RANDBETWEEN(1,3)),0),0)&amp;"～"&amp;ROUND(IFERROR(IF(ABS('様式A-3-2-2'!O101)&gt;=10,IF('様式A-3-2-2'!O101&gt;=0,'様式A-3-2-2'!O101*RANDBETWEEN(110,120)*0.01,'様式A-3-2-2'!O101*RANDBETWEEN(80,90)*0.01),'様式A-3-2-2'!O101+RANDBETWEEN(1,3)),0),0)&amp;"】"))</f>
        <v>-</v>
      </c>
      <c r="P101" s="322" t="e">
        <f ca="1">IF('様式A-3-2-2'!P101="","",IF('様式A-3-2-2'!P101="","-","【"&amp;ROUND(IFERROR(IF(ABS('様式A-3-2-2'!P101)&gt;=10,IF('様式A-3-2-2'!P101&gt;=0,'様式A-3-2-2'!P101*RANDBETWEEN(80,90)*0.01,'様式A-3-2-2'!P101*RANDBETWEEN(110,120)*0.01),'様式A-3-2-2'!P101-RANDBETWEEN(1,3)),0),0)&amp;"～"&amp;ROUND(IFERROR(IF(ABS('様式A-3-2-2'!P101)&gt;=10,IF('様式A-3-2-2'!P101&gt;=0,'様式A-3-2-2'!P101*RANDBETWEEN(110,120)*0.01,'様式A-3-2-2'!P101*RANDBETWEEN(80,90)*0.01),'様式A-3-2-2'!P101+RANDBETWEEN(1,3)),0),0)&amp;"】"))</f>
        <v>#DIV/0!</v>
      </c>
      <c r="V101" s="71"/>
    </row>
    <row r="102" spans="3:22" ht="19.899999999999999" customHeight="1">
      <c r="C102" s="108"/>
      <c r="D102" s="106" t="s">
        <v>246</v>
      </c>
      <c r="E102" s="990" t="str">
        <f>IF('様式A-3-2-2'!E102="","",'様式A-3-2-2'!E102)</f>
        <v/>
      </c>
      <c r="F102" s="990"/>
      <c r="G102" s="990"/>
      <c r="H102" s="990"/>
      <c r="I102" s="991"/>
      <c r="J102" s="105" t="str">
        <f>IF('様式A-3-2-2'!J102="","",'様式A-3-2-2'!J102)</f>
        <v/>
      </c>
      <c r="K102" s="104" t="str">
        <f ca="1">IF('様式A-3-2-2'!K102="","",IF('様式A-3-2-2'!K102=0,"-","【"&amp;ROUND(IFERROR(IF(ABS('様式A-3-2-2'!K102)&gt;=10,IF('様式A-3-2-2'!K102&gt;=0,'様式A-3-2-2'!K102*RANDBETWEEN(80,90)*0.01,'様式A-3-2-2'!K102*RANDBETWEEN(110,120)*0.01),'様式A-3-2-2'!K102-RANDBETWEEN(1,3)),0),0)&amp;"～"&amp;ROUND(IFERROR(IF(ABS('様式A-3-2-2'!K102)&gt;=10,IF('様式A-3-2-2'!K102&gt;=0,'様式A-3-2-2'!K102*RANDBETWEEN(110,120)*0.01,'様式A-3-2-2'!K102*RANDBETWEEN(80,90)*0.01),'様式A-3-2-2'!K102+RANDBETWEEN(1,3)),0),0)&amp;"】"))</f>
        <v/>
      </c>
      <c r="L102" s="103" t="str">
        <f ca="1">IF('様式A-3-2-2'!L102="","",IF('様式A-3-2-2'!L102=0,"-","【"&amp;ROUND(IFERROR(IF(ABS('様式A-3-2-2'!L102)&gt;=10,IF('様式A-3-2-2'!L102&gt;=0,'様式A-3-2-2'!L102*RANDBETWEEN(80,90)*0.01,'様式A-3-2-2'!L102*RANDBETWEEN(110,120)*0.01),'様式A-3-2-2'!L102-RANDBETWEEN(1,3)),0),0)&amp;"～"&amp;ROUND(IFERROR(IF(ABS('様式A-3-2-2'!L102)&gt;=10,IF('様式A-3-2-2'!L102&gt;=0,'様式A-3-2-2'!L102*RANDBETWEEN(110,120)*0.01,'様式A-3-2-2'!L102*RANDBETWEEN(80,90)*0.01),'様式A-3-2-2'!L102+RANDBETWEEN(1,3)),0),0)&amp;"】"))</f>
        <v/>
      </c>
      <c r="M102" s="103" t="str">
        <f ca="1">IF('様式A-3-2-2'!M102="","",IF('様式A-3-2-2'!M102=0,"-","【"&amp;ROUND(IFERROR(IF(ABS('様式A-3-2-2'!M102)&gt;=10,IF('様式A-3-2-2'!M102&gt;=0,'様式A-3-2-2'!M102*RANDBETWEEN(80,90)*0.01,'様式A-3-2-2'!M102*RANDBETWEEN(110,120)*0.01),'様式A-3-2-2'!M102-RANDBETWEEN(1,3)),0),0)&amp;"～"&amp;ROUND(IFERROR(IF(ABS('様式A-3-2-2'!M102)&gt;=10,IF('様式A-3-2-2'!M102&gt;=0,'様式A-3-2-2'!M102*RANDBETWEEN(110,120)*0.01,'様式A-3-2-2'!M102*RANDBETWEEN(80,90)*0.01),'様式A-3-2-2'!M102+RANDBETWEEN(1,3)),0),0)&amp;"】"))</f>
        <v/>
      </c>
      <c r="N102" s="102" t="str">
        <f ca="1">IF('様式A-3-2-2'!N102="","",IF('様式A-3-2-2'!N102=0,"-","【"&amp;ROUND(IFERROR(IF(ABS('様式A-3-2-2'!N102)&gt;=10,IF('様式A-3-2-2'!N102&gt;=0,'様式A-3-2-2'!N102*RANDBETWEEN(80,90)*0.01,'様式A-3-2-2'!N102*RANDBETWEEN(110,120)*0.01),'様式A-3-2-2'!N102-RANDBETWEEN(1,3)),0),0)&amp;"～"&amp;ROUND(IFERROR(IF(ABS('様式A-3-2-2'!N102)&gt;=10,IF('様式A-3-2-2'!N102&gt;=0,'様式A-3-2-2'!N102*RANDBETWEEN(110,120)*0.01,'様式A-3-2-2'!N102*RANDBETWEEN(80,90)*0.01),'様式A-3-2-2'!N102+RANDBETWEEN(1,3)),0),0)&amp;"】"))</f>
        <v/>
      </c>
      <c r="O102" s="101" t="str">
        <f ca="1">IF('様式A-3-2-2'!O102="","",IF('様式A-3-2-2'!O102=0,"-","【"&amp;ROUND(IFERROR(IF(ABS('様式A-3-2-2'!O102)&gt;=10,IF('様式A-3-2-2'!O102&gt;=0,'様式A-3-2-2'!O102*RANDBETWEEN(80,90)*0.01,'様式A-3-2-2'!O102*RANDBETWEEN(110,120)*0.01),'様式A-3-2-2'!O102-RANDBETWEEN(1,3)),0),0)&amp;"～"&amp;ROUND(IFERROR(IF(ABS('様式A-3-2-2'!O102)&gt;=10,IF('様式A-3-2-2'!O102&gt;=0,'様式A-3-2-2'!O102*RANDBETWEEN(110,120)*0.01,'様式A-3-2-2'!O102*RANDBETWEEN(80,90)*0.01),'様式A-3-2-2'!O102+RANDBETWEEN(1,3)),0),0)&amp;"】"))</f>
        <v/>
      </c>
      <c r="P102" s="322" t="e">
        <f ca="1">IF('様式A-3-2-2'!P102="","",IF('様式A-3-2-2'!P102="","-","【"&amp;ROUND(IFERROR(IF(ABS('様式A-3-2-2'!P102)&gt;=10,IF('様式A-3-2-2'!P102&gt;=0,'様式A-3-2-2'!P102*RANDBETWEEN(80,90)*0.01,'様式A-3-2-2'!P102*RANDBETWEEN(110,120)*0.01),'様式A-3-2-2'!P102-RANDBETWEEN(1,3)),0),0)&amp;"～"&amp;ROUND(IFERROR(IF(ABS('様式A-3-2-2'!P102)&gt;=10,IF('様式A-3-2-2'!P102&gt;=0,'様式A-3-2-2'!P102*RANDBETWEEN(110,120)*0.01,'様式A-3-2-2'!P102*RANDBETWEEN(80,90)*0.01),'様式A-3-2-2'!P102+RANDBETWEEN(1,3)),0),0)&amp;"】"))</f>
        <v>#DIV/0!</v>
      </c>
      <c r="V102" s="71"/>
    </row>
    <row r="103" spans="3:22" ht="19.899999999999999" customHeight="1">
      <c r="C103" s="108"/>
      <c r="D103" s="106" t="s">
        <v>247</v>
      </c>
      <c r="E103" s="990" t="str">
        <f>IF('様式A-3-2-2'!E103="","",'様式A-3-2-2'!E103)</f>
        <v/>
      </c>
      <c r="F103" s="990"/>
      <c r="G103" s="990"/>
      <c r="H103" s="990"/>
      <c r="I103" s="991"/>
      <c r="J103" s="105" t="str">
        <f>IF('様式A-3-2-2'!J103="","",'様式A-3-2-2'!J103)</f>
        <v/>
      </c>
      <c r="K103" s="104" t="str">
        <f ca="1">IF('様式A-3-2-2'!K103="","",IF('様式A-3-2-2'!K103=0,"-","【"&amp;ROUND(IFERROR(IF(ABS('様式A-3-2-2'!K103)&gt;=10,IF('様式A-3-2-2'!K103&gt;=0,'様式A-3-2-2'!K103*RANDBETWEEN(80,90)*0.01,'様式A-3-2-2'!K103*RANDBETWEEN(110,120)*0.01),'様式A-3-2-2'!K103-RANDBETWEEN(1,3)),0),0)&amp;"～"&amp;ROUND(IFERROR(IF(ABS('様式A-3-2-2'!K103)&gt;=10,IF('様式A-3-2-2'!K103&gt;=0,'様式A-3-2-2'!K103*RANDBETWEEN(110,120)*0.01,'様式A-3-2-2'!K103*RANDBETWEEN(80,90)*0.01),'様式A-3-2-2'!K103+RANDBETWEEN(1,3)),0),0)&amp;"】"))</f>
        <v/>
      </c>
      <c r="L103" s="103" t="str">
        <f ca="1">IF('様式A-3-2-2'!L103="","",IF('様式A-3-2-2'!L103=0,"-","【"&amp;ROUND(IFERROR(IF(ABS('様式A-3-2-2'!L103)&gt;=10,IF('様式A-3-2-2'!L103&gt;=0,'様式A-3-2-2'!L103*RANDBETWEEN(80,90)*0.01,'様式A-3-2-2'!L103*RANDBETWEEN(110,120)*0.01),'様式A-3-2-2'!L103-RANDBETWEEN(1,3)),0),0)&amp;"～"&amp;ROUND(IFERROR(IF(ABS('様式A-3-2-2'!L103)&gt;=10,IF('様式A-3-2-2'!L103&gt;=0,'様式A-3-2-2'!L103*RANDBETWEEN(110,120)*0.01,'様式A-3-2-2'!L103*RANDBETWEEN(80,90)*0.01),'様式A-3-2-2'!L103+RANDBETWEEN(1,3)),0),0)&amp;"】"))</f>
        <v/>
      </c>
      <c r="M103" s="103" t="str">
        <f ca="1">IF('様式A-3-2-2'!M103="","",IF('様式A-3-2-2'!M103=0,"-","【"&amp;ROUND(IFERROR(IF(ABS('様式A-3-2-2'!M103)&gt;=10,IF('様式A-3-2-2'!M103&gt;=0,'様式A-3-2-2'!M103*RANDBETWEEN(80,90)*0.01,'様式A-3-2-2'!M103*RANDBETWEEN(110,120)*0.01),'様式A-3-2-2'!M103-RANDBETWEEN(1,3)),0),0)&amp;"～"&amp;ROUND(IFERROR(IF(ABS('様式A-3-2-2'!M103)&gt;=10,IF('様式A-3-2-2'!M103&gt;=0,'様式A-3-2-2'!M103*RANDBETWEEN(110,120)*0.01,'様式A-3-2-2'!M103*RANDBETWEEN(80,90)*0.01),'様式A-3-2-2'!M103+RANDBETWEEN(1,3)),0),0)&amp;"】"))</f>
        <v/>
      </c>
      <c r="N103" s="102" t="str">
        <f ca="1">IF('様式A-3-2-2'!N103="","",IF('様式A-3-2-2'!N103=0,"-","【"&amp;ROUND(IFERROR(IF(ABS('様式A-3-2-2'!N103)&gt;=10,IF('様式A-3-2-2'!N103&gt;=0,'様式A-3-2-2'!N103*RANDBETWEEN(80,90)*0.01,'様式A-3-2-2'!N103*RANDBETWEEN(110,120)*0.01),'様式A-3-2-2'!N103-RANDBETWEEN(1,3)),0),0)&amp;"～"&amp;ROUND(IFERROR(IF(ABS('様式A-3-2-2'!N103)&gt;=10,IF('様式A-3-2-2'!N103&gt;=0,'様式A-3-2-2'!N103*RANDBETWEEN(110,120)*0.01,'様式A-3-2-2'!N103*RANDBETWEEN(80,90)*0.01),'様式A-3-2-2'!N103+RANDBETWEEN(1,3)),0),0)&amp;"】"))</f>
        <v/>
      </c>
      <c r="O103" s="101" t="str">
        <f ca="1">IF('様式A-3-2-2'!O103="","",IF('様式A-3-2-2'!O103=0,"-","【"&amp;ROUND(IFERROR(IF(ABS('様式A-3-2-2'!O103)&gt;=10,IF('様式A-3-2-2'!O103&gt;=0,'様式A-3-2-2'!O103*RANDBETWEEN(80,90)*0.01,'様式A-3-2-2'!O103*RANDBETWEEN(110,120)*0.01),'様式A-3-2-2'!O103-RANDBETWEEN(1,3)),0),0)&amp;"～"&amp;ROUND(IFERROR(IF(ABS('様式A-3-2-2'!O103)&gt;=10,IF('様式A-3-2-2'!O103&gt;=0,'様式A-3-2-2'!O103*RANDBETWEEN(110,120)*0.01,'様式A-3-2-2'!O103*RANDBETWEEN(80,90)*0.01),'様式A-3-2-2'!O103+RANDBETWEEN(1,3)),0),0)&amp;"】"))</f>
        <v/>
      </c>
      <c r="P103" s="322" t="e">
        <f ca="1">IF('様式A-3-2-2'!P103="","",IF('様式A-3-2-2'!P103="","-","【"&amp;ROUND(IFERROR(IF(ABS('様式A-3-2-2'!P103)&gt;=10,IF('様式A-3-2-2'!P103&gt;=0,'様式A-3-2-2'!P103*RANDBETWEEN(80,90)*0.01,'様式A-3-2-2'!P103*RANDBETWEEN(110,120)*0.01),'様式A-3-2-2'!P103-RANDBETWEEN(1,3)),0),0)&amp;"～"&amp;ROUND(IFERROR(IF(ABS('様式A-3-2-2'!P103)&gt;=10,IF('様式A-3-2-2'!P103&gt;=0,'様式A-3-2-2'!P103*RANDBETWEEN(110,120)*0.01,'様式A-3-2-2'!P103*RANDBETWEEN(80,90)*0.01),'様式A-3-2-2'!P103+RANDBETWEEN(1,3)),0),0)&amp;"】"))</f>
        <v>#DIV/0!</v>
      </c>
      <c r="V103" s="71"/>
    </row>
    <row r="104" spans="3:22" ht="19.899999999999999" customHeight="1">
      <c r="C104" s="107"/>
      <c r="D104" s="106" t="s">
        <v>248</v>
      </c>
      <c r="E104" s="990" t="str">
        <f>IF('様式A-3-2-2'!E104="","",'様式A-3-2-2'!E104)</f>
        <v/>
      </c>
      <c r="F104" s="990"/>
      <c r="G104" s="990"/>
      <c r="H104" s="990"/>
      <c r="I104" s="991"/>
      <c r="J104" s="105" t="str">
        <f>IF('様式A-3-2-2'!J104="","",'様式A-3-2-2'!J104)</f>
        <v/>
      </c>
      <c r="K104" s="104" t="str">
        <f ca="1">IF('様式A-3-2-2'!K104="","",IF('様式A-3-2-2'!K104=0,"-","【"&amp;ROUND(IFERROR(IF(ABS('様式A-3-2-2'!K104)&gt;=10,IF('様式A-3-2-2'!K104&gt;=0,'様式A-3-2-2'!K104*RANDBETWEEN(80,90)*0.01,'様式A-3-2-2'!K104*RANDBETWEEN(110,120)*0.01),'様式A-3-2-2'!K104-RANDBETWEEN(1,3)),0),0)&amp;"～"&amp;ROUND(IFERROR(IF(ABS('様式A-3-2-2'!K104)&gt;=10,IF('様式A-3-2-2'!K104&gt;=0,'様式A-3-2-2'!K104*RANDBETWEEN(110,120)*0.01,'様式A-3-2-2'!K104*RANDBETWEEN(80,90)*0.01),'様式A-3-2-2'!K104+RANDBETWEEN(1,3)),0),0)&amp;"】"))</f>
        <v/>
      </c>
      <c r="L104" s="103" t="str">
        <f ca="1">IF('様式A-3-2-2'!L104="","",IF('様式A-3-2-2'!L104=0,"-","【"&amp;ROUND(IFERROR(IF(ABS('様式A-3-2-2'!L104)&gt;=10,IF('様式A-3-2-2'!L104&gt;=0,'様式A-3-2-2'!L104*RANDBETWEEN(80,90)*0.01,'様式A-3-2-2'!L104*RANDBETWEEN(110,120)*0.01),'様式A-3-2-2'!L104-RANDBETWEEN(1,3)),0),0)&amp;"～"&amp;ROUND(IFERROR(IF(ABS('様式A-3-2-2'!L104)&gt;=10,IF('様式A-3-2-2'!L104&gt;=0,'様式A-3-2-2'!L104*RANDBETWEEN(110,120)*0.01,'様式A-3-2-2'!L104*RANDBETWEEN(80,90)*0.01),'様式A-3-2-2'!L104+RANDBETWEEN(1,3)),0),0)&amp;"】"))</f>
        <v/>
      </c>
      <c r="M104" s="103" t="str">
        <f ca="1">IF('様式A-3-2-2'!M104="","",IF('様式A-3-2-2'!M104=0,"-","【"&amp;ROUND(IFERROR(IF(ABS('様式A-3-2-2'!M104)&gt;=10,IF('様式A-3-2-2'!M104&gt;=0,'様式A-3-2-2'!M104*RANDBETWEEN(80,90)*0.01,'様式A-3-2-2'!M104*RANDBETWEEN(110,120)*0.01),'様式A-3-2-2'!M104-RANDBETWEEN(1,3)),0),0)&amp;"～"&amp;ROUND(IFERROR(IF(ABS('様式A-3-2-2'!M104)&gt;=10,IF('様式A-3-2-2'!M104&gt;=0,'様式A-3-2-2'!M104*RANDBETWEEN(110,120)*0.01,'様式A-3-2-2'!M104*RANDBETWEEN(80,90)*0.01),'様式A-3-2-2'!M104+RANDBETWEEN(1,3)),0),0)&amp;"】"))</f>
        <v/>
      </c>
      <c r="N104" s="102" t="str">
        <f ca="1">IF('様式A-3-2-2'!N104="","",IF('様式A-3-2-2'!N104=0,"-","【"&amp;ROUND(IFERROR(IF(ABS('様式A-3-2-2'!N104)&gt;=10,IF('様式A-3-2-2'!N104&gt;=0,'様式A-3-2-2'!N104*RANDBETWEEN(80,90)*0.01,'様式A-3-2-2'!N104*RANDBETWEEN(110,120)*0.01),'様式A-3-2-2'!N104-RANDBETWEEN(1,3)),0),0)&amp;"～"&amp;ROUND(IFERROR(IF(ABS('様式A-3-2-2'!N104)&gt;=10,IF('様式A-3-2-2'!N104&gt;=0,'様式A-3-2-2'!N104*RANDBETWEEN(110,120)*0.01,'様式A-3-2-2'!N104*RANDBETWEEN(80,90)*0.01),'様式A-3-2-2'!N104+RANDBETWEEN(1,3)),0),0)&amp;"】"))</f>
        <v/>
      </c>
      <c r="O104" s="101" t="str">
        <f ca="1">IF('様式A-3-2-2'!O104="","",IF('様式A-3-2-2'!O104=0,"-","【"&amp;ROUND(IFERROR(IF(ABS('様式A-3-2-2'!O104)&gt;=10,IF('様式A-3-2-2'!O104&gt;=0,'様式A-3-2-2'!O104*RANDBETWEEN(80,90)*0.01,'様式A-3-2-2'!O104*RANDBETWEEN(110,120)*0.01),'様式A-3-2-2'!O104-RANDBETWEEN(1,3)),0),0)&amp;"～"&amp;ROUND(IFERROR(IF(ABS('様式A-3-2-2'!O104)&gt;=10,IF('様式A-3-2-2'!O104&gt;=0,'様式A-3-2-2'!O104*RANDBETWEEN(110,120)*0.01,'様式A-3-2-2'!O104*RANDBETWEEN(80,90)*0.01),'様式A-3-2-2'!O104+RANDBETWEEN(1,3)),0),0)&amp;"】"))</f>
        <v/>
      </c>
      <c r="P104" s="322" t="e">
        <f ca="1">IF('様式A-3-2-2'!P104="","",IF('様式A-3-2-2'!P104="","-","【"&amp;ROUND(IFERROR(IF(ABS('様式A-3-2-2'!P104)&gt;=10,IF('様式A-3-2-2'!P104&gt;=0,'様式A-3-2-2'!P104*RANDBETWEEN(80,90)*0.01,'様式A-3-2-2'!P104*RANDBETWEEN(110,120)*0.01),'様式A-3-2-2'!P104-RANDBETWEEN(1,3)),0),0)&amp;"～"&amp;ROUND(IFERROR(IF(ABS('様式A-3-2-2'!P104)&gt;=10,IF('様式A-3-2-2'!P104&gt;=0,'様式A-3-2-2'!P104*RANDBETWEEN(110,120)*0.01,'様式A-3-2-2'!P104*RANDBETWEEN(80,90)*0.01),'様式A-3-2-2'!P104+RANDBETWEEN(1,3)),0),0)&amp;"】"))</f>
        <v>#DIV/0!</v>
      </c>
      <c r="V104" s="71"/>
    </row>
    <row r="105" spans="3:22" ht="19.899999999999999" customHeight="1">
      <c r="C105" s="85" t="s">
        <v>272</v>
      </c>
      <c r="D105" s="870" t="s">
        <v>273</v>
      </c>
      <c r="E105" s="870"/>
      <c r="F105" s="870"/>
      <c r="G105" s="870"/>
      <c r="H105" s="870"/>
      <c r="I105" s="871"/>
      <c r="J105" s="321"/>
      <c r="K105" s="291" t="str">
        <f ca="1">IF('様式A-3-2-2'!K105="","",IF('様式A-3-2-2'!K105=0,"-","【"&amp;ROUND(IFERROR(IF(ABS('様式A-3-2-2'!K105)&gt;=10,IF('様式A-3-2-2'!K105&gt;=0,'様式A-3-2-2'!K105*RANDBETWEEN(80,90)*0.01,'様式A-3-2-2'!K105*RANDBETWEEN(110,120)*0.01),'様式A-3-2-2'!K105-RANDBETWEEN(1,3)),0),0)&amp;"～"&amp;ROUND(IFERROR(IF(ABS('様式A-3-2-2'!K105)&gt;=10,IF('様式A-3-2-2'!K105&gt;=0,'様式A-3-2-2'!K105*RANDBETWEEN(110,120)*0.01,'様式A-3-2-2'!K105*RANDBETWEEN(80,90)*0.01),'様式A-3-2-2'!K105+RANDBETWEEN(1,3)),0),0)&amp;"】"))</f>
        <v>-</v>
      </c>
      <c r="L105" s="291" t="str">
        <f ca="1">IF('様式A-3-2-2'!L105="","",IF('様式A-3-2-2'!L105=0,"-","【"&amp;ROUND(IFERROR(IF(ABS('様式A-3-2-2'!L105)&gt;=10,IF('様式A-3-2-2'!L105&gt;=0,'様式A-3-2-2'!L105*RANDBETWEEN(80,90)*0.01,'様式A-3-2-2'!L105*RANDBETWEEN(110,120)*0.01),'様式A-3-2-2'!L105-RANDBETWEEN(1,3)),0),0)&amp;"～"&amp;ROUND(IFERROR(IF(ABS('様式A-3-2-2'!L105)&gt;=10,IF('様式A-3-2-2'!L105&gt;=0,'様式A-3-2-2'!L105*RANDBETWEEN(110,120)*0.01,'様式A-3-2-2'!L105*RANDBETWEEN(80,90)*0.01),'様式A-3-2-2'!L105+RANDBETWEEN(1,3)),0),0)&amp;"】"))</f>
        <v>-</v>
      </c>
      <c r="M105" s="291" t="str">
        <f ca="1">IF('様式A-3-2-2'!M105="","",IF('様式A-3-2-2'!M105=0,"-","【"&amp;ROUND(IFERROR(IF(ABS('様式A-3-2-2'!M105)&gt;=10,IF('様式A-3-2-2'!M105&gt;=0,'様式A-3-2-2'!M105*RANDBETWEEN(80,90)*0.01,'様式A-3-2-2'!M105*RANDBETWEEN(110,120)*0.01),'様式A-3-2-2'!M105-RANDBETWEEN(1,3)),0),0)&amp;"～"&amp;ROUND(IFERROR(IF(ABS('様式A-3-2-2'!M105)&gt;=10,IF('様式A-3-2-2'!M105&gt;=0,'様式A-3-2-2'!M105*RANDBETWEEN(110,120)*0.01,'様式A-3-2-2'!M105*RANDBETWEEN(80,90)*0.01),'様式A-3-2-2'!M105+RANDBETWEEN(1,3)),0),0)&amp;"】"))</f>
        <v>-</v>
      </c>
      <c r="N105" s="291" t="str">
        <f ca="1">IF('様式A-3-2-2'!N105="","",IF('様式A-3-2-2'!N105=0,"-","【"&amp;ROUND(IFERROR(IF(ABS('様式A-3-2-2'!N105)&gt;=10,IF('様式A-3-2-2'!N105&gt;=0,'様式A-3-2-2'!N105*RANDBETWEEN(80,90)*0.01,'様式A-3-2-2'!N105*RANDBETWEEN(110,120)*0.01),'様式A-3-2-2'!N105-RANDBETWEEN(1,3)),0),0)&amp;"～"&amp;ROUND(IFERROR(IF(ABS('様式A-3-2-2'!N105)&gt;=10,IF('様式A-3-2-2'!N105&gt;=0,'様式A-3-2-2'!N105*RANDBETWEEN(110,120)*0.01,'様式A-3-2-2'!N105*RANDBETWEEN(80,90)*0.01),'様式A-3-2-2'!N105+RANDBETWEEN(1,3)),0),0)&amp;"】"))</f>
        <v>-</v>
      </c>
      <c r="O105" s="291" t="str">
        <f ca="1">IF('様式A-3-2-2'!O105="","",IF('様式A-3-2-2'!O105=0,"-","【"&amp;ROUND(IFERROR(IF(ABS('様式A-3-2-2'!O105)&gt;=10,IF('様式A-3-2-2'!O105&gt;=0,'様式A-3-2-2'!O105*RANDBETWEEN(80,90)*0.01,'様式A-3-2-2'!O105*RANDBETWEEN(110,120)*0.01),'様式A-3-2-2'!O105-RANDBETWEEN(1,3)),0),0)&amp;"～"&amp;ROUND(IFERROR(IF(ABS('様式A-3-2-2'!O105)&gt;=10,IF('様式A-3-2-2'!O105&gt;=0,'様式A-3-2-2'!O105*RANDBETWEEN(110,120)*0.01,'様式A-3-2-2'!O105*RANDBETWEEN(80,90)*0.01),'様式A-3-2-2'!O105+RANDBETWEEN(1,3)),0),0)&amp;"】"))</f>
        <v>-</v>
      </c>
      <c r="P105" s="322" t="e">
        <f ca="1">IF('様式A-3-2-2'!P105="","",IF('様式A-3-2-2'!P105="","-","【"&amp;ROUND(IFERROR(IF(ABS('様式A-3-2-2'!P105)&gt;=10,IF('様式A-3-2-2'!P105&gt;=0,'様式A-3-2-2'!P105*RANDBETWEEN(80,90)*0.01,'様式A-3-2-2'!P105*RANDBETWEEN(110,120)*0.01),'様式A-3-2-2'!P105-RANDBETWEEN(1,3)),0),0)&amp;"～"&amp;ROUND(IFERROR(IF(ABS('様式A-3-2-2'!P105)&gt;=10,IF('様式A-3-2-2'!P105&gt;=0,'様式A-3-2-2'!P105*RANDBETWEEN(110,120)*0.01,'様式A-3-2-2'!P105*RANDBETWEEN(80,90)*0.01),'様式A-3-2-2'!P105+RANDBETWEEN(1,3)),0),0)&amp;"】"))</f>
        <v>#DIV/0!</v>
      </c>
      <c r="V105" s="71"/>
    </row>
    <row r="106" spans="3:22" ht="19.899999999999999" customHeight="1">
      <c r="C106" s="108"/>
      <c r="D106" s="106" t="s">
        <v>246</v>
      </c>
      <c r="E106" s="990" t="str">
        <f>IF('様式A-3-2-2'!E106="","",'様式A-3-2-2'!E106)</f>
        <v/>
      </c>
      <c r="F106" s="990"/>
      <c r="G106" s="990"/>
      <c r="H106" s="990"/>
      <c r="I106" s="991"/>
      <c r="J106" s="105" t="str">
        <f>IF('様式A-3-2-2'!J106="","",'様式A-3-2-2'!J106)</f>
        <v/>
      </c>
      <c r="K106" s="104" t="str">
        <f ca="1">IF('様式A-3-2-2'!K106="","",IF('様式A-3-2-2'!K106=0,"-","【"&amp;ROUND(IFERROR(IF(ABS('様式A-3-2-2'!K106)&gt;=10,IF('様式A-3-2-2'!K106&gt;=0,'様式A-3-2-2'!K106*RANDBETWEEN(80,90)*0.01,'様式A-3-2-2'!K106*RANDBETWEEN(110,120)*0.01),'様式A-3-2-2'!K106-RANDBETWEEN(1,3)),0),0)&amp;"～"&amp;ROUND(IFERROR(IF(ABS('様式A-3-2-2'!K106)&gt;=10,IF('様式A-3-2-2'!K106&gt;=0,'様式A-3-2-2'!K106*RANDBETWEEN(110,120)*0.01,'様式A-3-2-2'!K106*RANDBETWEEN(80,90)*0.01),'様式A-3-2-2'!K106+RANDBETWEEN(1,3)),0),0)&amp;"】"))</f>
        <v/>
      </c>
      <c r="L106" s="103" t="str">
        <f ca="1">IF('様式A-3-2-2'!L106="","",IF('様式A-3-2-2'!L106=0,"-","【"&amp;ROUND(IFERROR(IF(ABS('様式A-3-2-2'!L106)&gt;=10,IF('様式A-3-2-2'!L106&gt;=0,'様式A-3-2-2'!L106*RANDBETWEEN(80,90)*0.01,'様式A-3-2-2'!L106*RANDBETWEEN(110,120)*0.01),'様式A-3-2-2'!L106-RANDBETWEEN(1,3)),0),0)&amp;"～"&amp;ROUND(IFERROR(IF(ABS('様式A-3-2-2'!L106)&gt;=10,IF('様式A-3-2-2'!L106&gt;=0,'様式A-3-2-2'!L106*RANDBETWEEN(110,120)*0.01,'様式A-3-2-2'!L106*RANDBETWEEN(80,90)*0.01),'様式A-3-2-2'!L106+RANDBETWEEN(1,3)),0),0)&amp;"】"))</f>
        <v/>
      </c>
      <c r="M106" s="103" t="str">
        <f ca="1">IF('様式A-3-2-2'!M106="","",IF('様式A-3-2-2'!M106=0,"-","【"&amp;ROUND(IFERROR(IF(ABS('様式A-3-2-2'!M106)&gt;=10,IF('様式A-3-2-2'!M106&gt;=0,'様式A-3-2-2'!M106*RANDBETWEEN(80,90)*0.01,'様式A-3-2-2'!M106*RANDBETWEEN(110,120)*0.01),'様式A-3-2-2'!M106-RANDBETWEEN(1,3)),0),0)&amp;"～"&amp;ROUND(IFERROR(IF(ABS('様式A-3-2-2'!M106)&gt;=10,IF('様式A-3-2-2'!M106&gt;=0,'様式A-3-2-2'!M106*RANDBETWEEN(110,120)*0.01,'様式A-3-2-2'!M106*RANDBETWEEN(80,90)*0.01),'様式A-3-2-2'!M106+RANDBETWEEN(1,3)),0),0)&amp;"】"))</f>
        <v/>
      </c>
      <c r="N106" s="102" t="str">
        <f ca="1">IF('様式A-3-2-2'!N106="","",IF('様式A-3-2-2'!N106=0,"-","【"&amp;ROUND(IFERROR(IF(ABS('様式A-3-2-2'!N106)&gt;=10,IF('様式A-3-2-2'!N106&gt;=0,'様式A-3-2-2'!N106*RANDBETWEEN(80,90)*0.01,'様式A-3-2-2'!N106*RANDBETWEEN(110,120)*0.01),'様式A-3-2-2'!N106-RANDBETWEEN(1,3)),0),0)&amp;"～"&amp;ROUND(IFERROR(IF(ABS('様式A-3-2-2'!N106)&gt;=10,IF('様式A-3-2-2'!N106&gt;=0,'様式A-3-2-2'!N106*RANDBETWEEN(110,120)*0.01,'様式A-3-2-2'!N106*RANDBETWEEN(80,90)*0.01),'様式A-3-2-2'!N106+RANDBETWEEN(1,3)),0),0)&amp;"】"))</f>
        <v/>
      </c>
      <c r="O106" s="101" t="str">
        <f ca="1">IF('様式A-3-2-2'!O106="","",IF('様式A-3-2-2'!O106=0,"-","【"&amp;ROUND(IFERROR(IF(ABS('様式A-3-2-2'!O106)&gt;=10,IF('様式A-3-2-2'!O106&gt;=0,'様式A-3-2-2'!O106*RANDBETWEEN(80,90)*0.01,'様式A-3-2-2'!O106*RANDBETWEEN(110,120)*0.01),'様式A-3-2-2'!O106-RANDBETWEEN(1,3)),0),0)&amp;"～"&amp;ROUND(IFERROR(IF(ABS('様式A-3-2-2'!O106)&gt;=10,IF('様式A-3-2-2'!O106&gt;=0,'様式A-3-2-2'!O106*RANDBETWEEN(110,120)*0.01,'様式A-3-2-2'!O106*RANDBETWEEN(80,90)*0.01),'様式A-3-2-2'!O106+RANDBETWEEN(1,3)),0),0)&amp;"】"))</f>
        <v/>
      </c>
      <c r="P106" s="322" t="e">
        <f ca="1">IF('様式A-3-2-2'!P106="","",IF('様式A-3-2-2'!P106="","-","【"&amp;ROUND(IFERROR(IF(ABS('様式A-3-2-2'!P106)&gt;=10,IF('様式A-3-2-2'!P106&gt;=0,'様式A-3-2-2'!P106*RANDBETWEEN(80,90)*0.01,'様式A-3-2-2'!P106*RANDBETWEEN(110,120)*0.01),'様式A-3-2-2'!P106-RANDBETWEEN(1,3)),0),0)&amp;"～"&amp;ROUND(IFERROR(IF(ABS('様式A-3-2-2'!P106)&gt;=10,IF('様式A-3-2-2'!P106&gt;=0,'様式A-3-2-2'!P106*RANDBETWEEN(110,120)*0.01,'様式A-3-2-2'!P106*RANDBETWEEN(80,90)*0.01),'様式A-3-2-2'!P106+RANDBETWEEN(1,3)),0),0)&amp;"】"))</f>
        <v>#DIV/0!</v>
      </c>
      <c r="V106" s="71"/>
    </row>
    <row r="107" spans="3:22" ht="19.899999999999999" customHeight="1">
      <c r="C107" s="108"/>
      <c r="D107" s="106" t="s">
        <v>247</v>
      </c>
      <c r="E107" s="990" t="str">
        <f>IF('様式A-3-2-2'!E107="","",'様式A-3-2-2'!E107)</f>
        <v/>
      </c>
      <c r="F107" s="990"/>
      <c r="G107" s="990"/>
      <c r="H107" s="990"/>
      <c r="I107" s="991"/>
      <c r="J107" s="105" t="str">
        <f>IF('様式A-3-2-2'!J107="","",'様式A-3-2-2'!J107)</f>
        <v/>
      </c>
      <c r="K107" s="104" t="str">
        <f ca="1">IF('様式A-3-2-2'!K107="","",IF('様式A-3-2-2'!K107=0,"-","【"&amp;ROUND(IFERROR(IF(ABS('様式A-3-2-2'!K107)&gt;=10,IF('様式A-3-2-2'!K107&gt;=0,'様式A-3-2-2'!K107*RANDBETWEEN(80,90)*0.01,'様式A-3-2-2'!K107*RANDBETWEEN(110,120)*0.01),'様式A-3-2-2'!K107-RANDBETWEEN(1,3)),0),0)&amp;"～"&amp;ROUND(IFERROR(IF(ABS('様式A-3-2-2'!K107)&gt;=10,IF('様式A-3-2-2'!K107&gt;=0,'様式A-3-2-2'!K107*RANDBETWEEN(110,120)*0.01,'様式A-3-2-2'!K107*RANDBETWEEN(80,90)*0.01),'様式A-3-2-2'!K107+RANDBETWEEN(1,3)),0),0)&amp;"】"))</f>
        <v/>
      </c>
      <c r="L107" s="103" t="str">
        <f ca="1">IF('様式A-3-2-2'!L107="","",IF('様式A-3-2-2'!L107=0,"-","【"&amp;ROUND(IFERROR(IF(ABS('様式A-3-2-2'!L107)&gt;=10,IF('様式A-3-2-2'!L107&gt;=0,'様式A-3-2-2'!L107*RANDBETWEEN(80,90)*0.01,'様式A-3-2-2'!L107*RANDBETWEEN(110,120)*0.01),'様式A-3-2-2'!L107-RANDBETWEEN(1,3)),0),0)&amp;"～"&amp;ROUND(IFERROR(IF(ABS('様式A-3-2-2'!L107)&gt;=10,IF('様式A-3-2-2'!L107&gt;=0,'様式A-3-2-2'!L107*RANDBETWEEN(110,120)*0.01,'様式A-3-2-2'!L107*RANDBETWEEN(80,90)*0.01),'様式A-3-2-2'!L107+RANDBETWEEN(1,3)),0),0)&amp;"】"))</f>
        <v/>
      </c>
      <c r="M107" s="103" t="str">
        <f ca="1">IF('様式A-3-2-2'!M107="","",IF('様式A-3-2-2'!M107=0,"-","【"&amp;ROUND(IFERROR(IF(ABS('様式A-3-2-2'!M107)&gt;=10,IF('様式A-3-2-2'!M107&gt;=0,'様式A-3-2-2'!M107*RANDBETWEEN(80,90)*0.01,'様式A-3-2-2'!M107*RANDBETWEEN(110,120)*0.01),'様式A-3-2-2'!M107-RANDBETWEEN(1,3)),0),0)&amp;"～"&amp;ROUND(IFERROR(IF(ABS('様式A-3-2-2'!M107)&gt;=10,IF('様式A-3-2-2'!M107&gt;=0,'様式A-3-2-2'!M107*RANDBETWEEN(110,120)*0.01,'様式A-3-2-2'!M107*RANDBETWEEN(80,90)*0.01),'様式A-3-2-2'!M107+RANDBETWEEN(1,3)),0),0)&amp;"】"))</f>
        <v/>
      </c>
      <c r="N107" s="102" t="str">
        <f ca="1">IF('様式A-3-2-2'!N107="","",IF('様式A-3-2-2'!N107=0,"-","【"&amp;ROUND(IFERROR(IF(ABS('様式A-3-2-2'!N107)&gt;=10,IF('様式A-3-2-2'!N107&gt;=0,'様式A-3-2-2'!N107*RANDBETWEEN(80,90)*0.01,'様式A-3-2-2'!N107*RANDBETWEEN(110,120)*0.01),'様式A-3-2-2'!N107-RANDBETWEEN(1,3)),0),0)&amp;"～"&amp;ROUND(IFERROR(IF(ABS('様式A-3-2-2'!N107)&gt;=10,IF('様式A-3-2-2'!N107&gt;=0,'様式A-3-2-2'!N107*RANDBETWEEN(110,120)*0.01,'様式A-3-2-2'!N107*RANDBETWEEN(80,90)*0.01),'様式A-3-2-2'!N107+RANDBETWEEN(1,3)),0),0)&amp;"】"))</f>
        <v/>
      </c>
      <c r="O107" s="101" t="str">
        <f ca="1">IF('様式A-3-2-2'!O107="","",IF('様式A-3-2-2'!O107=0,"-","【"&amp;ROUND(IFERROR(IF(ABS('様式A-3-2-2'!O107)&gt;=10,IF('様式A-3-2-2'!O107&gt;=0,'様式A-3-2-2'!O107*RANDBETWEEN(80,90)*0.01,'様式A-3-2-2'!O107*RANDBETWEEN(110,120)*0.01),'様式A-3-2-2'!O107-RANDBETWEEN(1,3)),0),0)&amp;"～"&amp;ROUND(IFERROR(IF(ABS('様式A-3-2-2'!O107)&gt;=10,IF('様式A-3-2-2'!O107&gt;=0,'様式A-3-2-2'!O107*RANDBETWEEN(110,120)*0.01,'様式A-3-2-2'!O107*RANDBETWEEN(80,90)*0.01),'様式A-3-2-2'!O107+RANDBETWEEN(1,3)),0),0)&amp;"】"))</f>
        <v/>
      </c>
      <c r="P107" s="322" t="e">
        <f ca="1">IF('様式A-3-2-2'!P107="","",IF('様式A-3-2-2'!P107="","-","【"&amp;ROUND(IFERROR(IF(ABS('様式A-3-2-2'!P107)&gt;=10,IF('様式A-3-2-2'!P107&gt;=0,'様式A-3-2-2'!P107*RANDBETWEEN(80,90)*0.01,'様式A-3-2-2'!P107*RANDBETWEEN(110,120)*0.01),'様式A-3-2-2'!P107-RANDBETWEEN(1,3)),0),0)&amp;"～"&amp;ROUND(IFERROR(IF(ABS('様式A-3-2-2'!P107)&gt;=10,IF('様式A-3-2-2'!P107&gt;=0,'様式A-3-2-2'!P107*RANDBETWEEN(110,120)*0.01,'様式A-3-2-2'!P107*RANDBETWEEN(80,90)*0.01),'様式A-3-2-2'!P107+RANDBETWEEN(1,3)),0),0)&amp;"】"))</f>
        <v>#DIV/0!</v>
      </c>
      <c r="V107" s="71"/>
    </row>
    <row r="108" spans="3:22" ht="19.899999999999999" customHeight="1">
      <c r="C108" s="107"/>
      <c r="D108" s="106" t="s">
        <v>248</v>
      </c>
      <c r="E108" s="990" t="str">
        <f>IF('様式A-3-2-2'!E108="","",'様式A-3-2-2'!E108)</f>
        <v/>
      </c>
      <c r="F108" s="990"/>
      <c r="G108" s="990"/>
      <c r="H108" s="990"/>
      <c r="I108" s="991"/>
      <c r="J108" s="105" t="str">
        <f>IF('様式A-3-2-2'!J108="","",'様式A-3-2-2'!J108)</f>
        <v/>
      </c>
      <c r="K108" s="104" t="str">
        <f ca="1">IF('様式A-3-2-2'!K108="","",IF('様式A-3-2-2'!K108=0,"-","【"&amp;ROUND(IFERROR(IF(ABS('様式A-3-2-2'!K108)&gt;=10,IF('様式A-3-2-2'!K108&gt;=0,'様式A-3-2-2'!K108*RANDBETWEEN(80,90)*0.01,'様式A-3-2-2'!K108*RANDBETWEEN(110,120)*0.01),'様式A-3-2-2'!K108-RANDBETWEEN(1,3)),0),0)&amp;"～"&amp;ROUND(IFERROR(IF(ABS('様式A-3-2-2'!K108)&gt;=10,IF('様式A-3-2-2'!K108&gt;=0,'様式A-3-2-2'!K108*RANDBETWEEN(110,120)*0.01,'様式A-3-2-2'!K108*RANDBETWEEN(80,90)*0.01),'様式A-3-2-2'!K108+RANDBETWEEN(1,3)),0),0)&amp;"】"))</f>
        <v/>
      </c>
      <c r="L108" s="103" t="str">
        <f ca="1">IF('様式A-3-2-2'!L108="","",IF('様式A-3-2-2'!L108=0,"-","【"&amp;ROUND(IFERROR(IF(ABS('様式A-3-2-2'!L108)&gt;=10,IF('様式A-3-2-2'!L108&gt;=0,'様式A-3-2-2'!L108*RANDBETWEEN(80,90)*0.01,'様式A-3-2-2'!L108*RANDBETWEEN(110,120)*0.01),'様式A-3-2-2'!L108-RANDBETWEEN(1,3)),0),0)&amp;"～"&amp;ROUND(IFERROR(IF(ABS('様式A-3-2-2'!L108)&gt;=10,IF('様式A-3-2-2'!L108&gt;=0,'様式A-3-2-2'!L108*RANDBETWEEN(110,120)*0.01,'様式A-3-2-2'!L108*RANDBETWEEN(80,90)*0.01),'様式A-3-2-2'!L108+RANDBETWEEN(1,3)),0),0)&amp;"】"))</f>
        <v/>
      </c>
      <c r="M108" s="103" t="str">
        <f ca="1">IF('様式A-3-2-2'!M108="","",IF('様式A-3-2-2'!M108=0,"-","【"&amp;ROUND(IFERROR(IF(ABS('様式A-3-2-2'!M108)&gt;=10,IF('様式A-3-2-2'!M108&gt;=0,'様式A-3-2-2'!M108*RANDBETWEEN(80,90)*0.01,'様式A-3-2-2'!M108*RANDBETWEEN(110,120)*0.01),'様式A-3-2-2'!M108-RANDBETWEEN(1,3)),0),0)&amp;"～"&amp;ROUND(IFERROR(IF(ABS('様式A-3-2-2'!M108)&gt;=10,IF('様式A-3-2-2'!M108&gt;=0,'様式A-3-2-2'!M108*RANDBETWEEN(110,120)*0.01,'様式A-3-2-2'!M108*RANDBETWEEN(80,90)*0.01),'様式A-3-2-2'!M108+RANDBETWEEN(1,3)),0),0)&amp;"】"))</f>
        <v/>
      </c>
      <c r="N108" s="102" t="str">
        <f ca="1">IF('様式A-3-2-2'!N108="","",IF('様式A-3-2-2'!N108=0,"-","【"&amp;ROUND(IFERROR(IF(ABS('様式A-3-2-2'!N108)&gt;=10,IF('様式A-3-2-2'!N108&gt;=0,'様式A-3-2-2'!N108*RANDBETWEEN(80,90)*0.01,'様式A-3-2-2'!N108*RANDBETWEEN(110,120)*0.01),'様式A-3-2-2'!N108-RANDBETWEEN(1,3)),0),0)&amp;"～"&amp;ROUND(IFERROR(IF(ABS('様式A-3-2-2'!N108)&gt;=10,IF('様式A-3-2-2'!N108&gt;=0,'様式A-3-2-2'!N108*RANDBETWEEN(110,120)*0.01,'様式A-3-2-2'!N108*RANDBETWEEN(80,90)*0.01),'様式A-3-2-2'!N108+RANDBETWEEN(1,3)),0),0)&amp;"】"))</f>
        <v/>
      </c>
      <c r="O108" s="101" t="str">
        <f ca="1">IF('様式A-3-2-2'!O108="","",IF('様式A-3-2-2'!O108=0,"-","【"&amp;ROUND(IFERROR(IF(ABS('様式A-3-2-2'!O108)&gt;=10,IF('様式A-3-2-2'!O108&gt;=0,'様式A-3-2-2'!O108*RANDBETWEEN(80,90)*0.01,'様式A-3-2-2'!O108*RANDBETWEEN(110,120)*0.01),'様式A-3-2-2'!O108-RANDBETWEEN(1,3)),0),0)&amp;"～"&amp;ROUND(IFERROR(IF(ABS('様式A-3-2-2'!O108)&gt;=10,IF('様式A-3-2-2'!O108&gt;=0,'様式A-3-2-2'!O108*RANDBETWEEN(110,120)*0.01,'様式A-3-2-2'!O108*RANDBETWEEN(80,90)*0.01),'様式A-3-2-2'!O108+RANDBETWEEN(1,3)),0),0)&amp;"】"))</f>
        <v/>
      </c>
      <c r="P108" s="322" t="e">
        <f ca="1">IF('様式A-3-2-2'!P108="","",IF('様式A-3-2-2'!P108="","-","【"&amp;ROUND(IFERROR(IF(ABS('様式A-3-2-2'!P108)&gt;=10,IF('様式A-3-2-2'!P108&gt;=0,'様式A-3-2-2'!P108*RANDBETWEEN(80,90)*0.01,'様式A-3-2-2'!P108*RANDBETWEEN(110,120)*0.01),'様式A-3-2-2'!P108-RANDBETWEEN(1,3)),0),0)&amp;"～"&amp;ROUND(IFERROR(IF(ABS('様式A-3-2-2'!P108)&gt;=10,IF('様式A-3-2-2'!P108&gt;=0,'様式A-3-2-2'!P108*RANDBETWEEN(110,120)*0.01,'様式A-3-2-2'!P108*RANDBETWEEN(80,90)*0.01),'様式A-3-2-2'!P108+RANDBETWEEN(1,3)),0),0)&amp;"】"))</f>
        <v>#DIV/0!</v>
      </c>
      <c r="V108" s="71"/>
    </row>
    <row r="109" spans="3:22" ht="22.5" customHeight="1">
      <c r="C109" s="100" t="s">
        <v>274</v>
      </c>
      <c r="D109" s="870" t="s">
        <v>275</v>
      </c>
      <c r="E109" s="870"/>
      <c r="F109" s="870"/>
      <c r="G109" s="870"/>
      <c r="H109" s="870"/>
      <c r="I109" s="870"/>
      <c r="J109" s="321"/>
      <c r="K109" s="291" t="str">
        <f ca="1">IF('様式A-3-2-2'!K109="","",IF('様式A-3-2-2'!K109=0,"-","【"&amp;ROUND(IFERROR(IF(ABS('様式A-3-2-2'!K109)&gt;=10,IF('様式A-3-2-2'!K109&gt;=0,'様式A-3-2-2'!K109*RANDBETWEEN(80,90)*0.01,'様式A-3-2-2'!K109*RANDBETWEEN(110,120)*0.01),'様式A-3-2-2'!K109-RANDBETWEEN(1,3)),0),0)&amp;"～"&amp;ROUND(IFERROR(IF(ABS('様式A-3-2-2'!K109)&gt;=10,IF('様式A-3-2-2'!K109&gt;=0,'様式A-3-2-2'!K109*RANDBETWEEN(110,120)*0.01,'様式A-3-2-2'!K109*RANDBETWEEN(80,90)*0.01),'様式A-3-2-2'!K109+RANDBETWEEN(1,3)),0),0)&amp;"】"))</f>
        <v>-</v>
      </c>
      <c r="L109" s="291" t="str">
        <f ca="1">IF('様式A-3-2-2'!L109="","",IF('様式A-3-2-2'!L109=0,"-","【"&amp;ROUND(IFERROR(IF(ABS('様式A-3-2-2'!L109)&gt;=10,IF('様式A-3-2-2'!L109&gt;=0,'様式A-3-2-2'!L109*RANDBETWEEN(80,90)*0.01,'様式A-3-2-2'!L109*RANDBETWEEN(110,120)*0.01),'様式A-3-2-2'!L109-RANDBETWEEN(1,3)),0),0)&amp;"～"&amp;ROUND(IFERROR(IF(ABS('様式A-3-2-2'!L109)&gt;=10,IF('様式A-3-2-2'!L109&gt;=0,'様式A-3-2-2'!L109*RANDBETWEEN(110,120)*0.01,'様式A-3-2-2'!L109*RANDBETWEEN(80,90)*0.01),'様式A-3-2-2'!L109+RANDBETWEEN(1,3)),0),0)&amp;"】"))</f>
        <v>-</v>
      </c>
      <c r="M109" s="291" t="str">
        <f ca="1">IF('様式A-3-2-2'!M109="","",IF('様式A-3-2-2'!M109=0,"-","【"&amp;ROUND(IFERROR(IF(ABS('様式A-3-2-2'!M109)&gt;=10,IF('様式A-3-2-2'!M109&gt;=0,'様式A-3-2-2'!M109*RANDBETWEEN(80,90)*0.01,'様式A-3-2-2'!M109*RANDBETWEEN(110,120)*0.01),'様式A-3-2-2'!M109-RANDBETWEEN(1,3)),0),0)&amp;"～"&amp;ROUND(IFERROR(IF(ABS('様式A-3-2-2'!M109)&gt;=10,IF('様式A-3-2-2'!M109&gt;=0,'様式A-3-2-2'!M109*RANDBETWEEN(110,120)*0.01,'様式A-3-2-2'!M109*RANDBETWEEN(80,90)*0.01),'様式A-3-2-2'!M109+RANDBETWEEN(1,3)),0),0)&amp;"】"))</f>
        <v>-</v>
      </c>
      <c r="N109" s="291" t="str">
        <f ca="1">IF('様式A-3-2-2'!N109="","",IF('様式A-3-2-2'!N109=0,"-","【"&amp;ROUND(IFERROR(IF(ABS('様式A-3-2-2'!N109)&gt;=10,IF('様式A-3-2-2'!N109&gt;=0,'様式A-3-2-2'!N109*RANDBETWEEN(80,90)*0.01,'様式A-3-2-2'!N109*RANDBETWEEN(110,120)*0.01),'様式A-3-2-2'!N109-RANDBETWEEN(1,3)),0),0)&amp;"～"&amp;ROUND(IFERROR(IF(ABS('様式A-3-2-2'!N109)&gt;=10,IF('様式A-3-2-2'!N109&gt;=0,'様式A-3-2-2'!N109*RANDBETWEEN(110,120)*0.01,'様式A-3-2-2'!N109*RANDBETWEEN(80,90)*0.01),'様式A-3-2-2'!N109+RANDBETWEEN(1,3)),0),0)&amp;"】"))</f>
        <v>-</v>
      </c>
      <c r="O109" s="293" t="str">
        <f ca="1">IF('様式A-3-2-2'!O109="","",IF('様式A-3-2-2'!O109=0,"-","【"&amp;ROUND(IFERROR(IF(ABS('様式A-3-2-2'!O109)&gt;=10,IF('様式A-3-2-2'!O109&gt;=0,'様式A-3-2-2'!O109*RANDBETWEEN(80,90)*0.01,'様式A-3-2-2'!O109*RANDBETWEEN(110,120)*0.01),'様式A-3-2-2'!O109-RANDBETWEEN(1,3)),0),0)&amp;"～"&amp;ROUND(IFERROR(IF(ABS('様式A-3-2-2'!O109)&gt;=10,IF('様式A-3-2-2'!O109&gt;=0,'様式A-3-2-2'!O109*RANDBETWEEN(110,120)*0.01,'様式A-3-2-2'!O109*RANDBETWEEN(80,90)*0.01),'様式A-3-2-2'!O109+RANDBETWEEN(1,3)),0),0)&amp;"】"))</f>
        <v>-</v>
      </c>
      <c r="P109" s="323"/>
      <c r="V109" s="71"/>
    </row>
    <row r="110" spans="3:22" ht="19.899999999999999" customHeight="1">
      <c r="C110" s="85"/>
      <c r="D110" s="914" t="s">
        <v>276</v>
      </c>
      <c r="E110" s="914"/>
      <c r="F110" s="914"/>
      <c r="G110" s="914"/>
      <c r="H110" s="914"/>
      <c r="I110" s="920"/>
      <c r="J110" s="321"/>
      <c r="K110" s="99" t="str">
        <f ca="1">IF('様式A-3-2-2'!K110="","",IF('様式A-3-2-2'!K110=0,"-","【"&amp;ROUND(IFERROR(IF(ABS('様式A-3-2-2'!K110)&gt;=10,IF('様式A-3-2-2'!K110&gt;=0,'様式A-3-2-2'!K110*RANDBETWEEN(80,90)*0.01,'様式A-3-2-2'!K110*RANDBETWEEN(110,120)*0.01),'様式A-3-2-2'!K110-RANDBETWEEN(1,3)),0),0)&amp;"～"&amp;ROUND(IFERROR(IF(ABS('様式A-3-2-2'!K110)&gt;=10,IF('様式A-3-2-2'!K110&gt;=0,'様式A-3-2-2'!K110*RANDBETWEEN(110,120)*0.01,'様式A-3-2-2'!K110*RANDBETWEEN(80,90)*0.01),'様式A-3-2-2'!K110+RANDBETWEEN(1,3)),0),0)&amp;"】"))</f>
        <v/>
      </c>
      <c r="L110" s="98" t="str">
        <f ca="1">IF('様式A-3-2-2'!L110="","",IF('様式A-3-2-2'!L110=0,"-","【"&amp;ROUND(IFERROR(IF(ABS('様式A-3-2-2'!L110)&gt;=10,IF('様式A-3-2-2'!L110&gt;=0,'様式A-3-2-2'!L110*RANDBETWEEN(80,90)*0.01,'様式A-3-2-2'!L110*RANDBETWEEN(110,120)*0.01),'様式A-3-2-2'!L110-RANDBETWEEN(1,3)),0),0)&amp;"～"&amp;ROUND(IFERROR(IF(ABS('様式A-3-2-2'!L110)&gt;=10,IF('様式A-3-2-2'!L110&gt;=0,'様式A-3-2-2'!L110*RANDBETWEEN(110,120)*0.01,'様式A-3-2-2'!L110*RANDBETWEEN(80,90)*0.01),'様式A-3-2-2'!L110+RANDBETWEEN(1,3)),0),0)&amp;"】"))</f>
        <v/>
      </c>
      <c r="M110" s="98" t="str">
        <f ca="1">IF('様式A-3-2-2'!M110="","",IF('様式A-3-2-2'!M110=0,"-","【"&amp;ROUND(IFERROR(IF(ABS('様式A-3-2-2'!M110)&gt;=10,IF('様式A-3-2-2'!M110&gt;=0,'様式A-3-2-2'!M110*RANDBETWEEN(80,90)*0.01,'様式A-3-2-2'!M110*RANDBETWEEN(110,120)*0.01),'様式A-3-2-2'!M110-RANDBETWEEN(1,3)),0),0)&amp;"～"&amp;ROUND(IFERROR(IF(ABS('様式A-3-2-2'!M110)&gt;=10,IF('様式A-3-2-2'!M110&gt;=0,'様式A-3-2-2'!M110*RANDBETWEEN(110,120)*0.01,'様式A-3-2-2'!M110*RANDBETWEEN(80,90)*0.01),'様式A-3-2-2'!M110+RANDBETWEEN(1,3)),0),0)&amp;"】"))</f>
        <v/>
      </c>
      <c r="N110" s="97" t="str">
        <f ca="1">IF('様式A-3-2-2'!N110="","",IF('様式A-3-2-2'!N110=0,"-","【"&amp;ROUND(IFERROR(IF(ABS('様式A-3-2-2'!N110)&gt;=10,IF('様式A-3-2-2'!N110&gt;=0,'様式A-3-2-2'!N110*RANDBETWEEN(80,90)*0.01,'様式A-3-2-2'!N110*RANDBETWEEN(110,120)*0.01),'様式A-3-2-2'!N110-RANDBETWEEN(1,3)),0),0)&amp;"～"&amp;ROUND(IFERROR(IF(ABS('様式A-3-2-2'!N110)&gt;=10,IF('様式A-3-2-2'!N110&gt;=0,'様式A-3-2-2'!N110*RANDBETWEEN(110,120)*0.01,'様式A-3-2-2'!N110*RANDBETWEEN(80,90)*0.01),'様式A-3-2-2'!N110+RANDBETWEEN(1,3)),0),0)&amp;"】"))</f>
        <v/>
      </c>
      <c r="O110" s="96" t="str">
        <f ca="1">IF('様式A-3-2-2'!O110="","",IF('様式A-3-2-2'!O110=0,"-","【"&amp;ROUND(IFERROR(IF(ABS('様式A-3-2-2'!O110)&gt;=10,IF('様式A-3-2-2'!O110&gt;=0,'様式A-3-2-2'!O110*RANDBETWEEN(80,90)*0.01,'様式A-3-2-2'!O110*RANDBETWEEN(110,120)*0.01),'様式A-3-2-2'!O110-RANDBETWEEN(1,3)),0),0)&amp;"～"&amp;ROUND(IFERROR(IF(ABS('様式A-3-2-2'!O110)&gt;=10,IF('様式A-3-2-2'!O110&gt;=0,'様式A-3-2-2'!O110*RANDBETWEEN(110,120)*0.01,'様式A-3-2-2'!O110*RANDBETWEEN(80,90)*0.01),'様式A-3-2-2'!O110+RANDBETWEEN(1,3)),0),0)&amp;"】"))</f>
        <v/>
      </c>
      <c r="P110" s="301"/>
      <c r="V110" s="71"/>
    </row>
    <row r="111" spans="3:22" ht="19.899999999999999" customHeight="1" thickBot="1">
      <c r="C111" s="921" t="s">
        <v>241</v>
      </c>
      <c r="D111" s="922"/>
      <c r="E111" s="922"/>
      <c r="F111" s="922"/>
      <c r="G111" s="922"/>
      <c r="H111" s="922"/>
      <c r="I111" s="922"/>
      <c r="J111" s="396"/>
      <c r="K111" s="324" t="e">
        <f ca="1">IF('様式A-3-2-2'!K111="","",IF('様式A-3-2-2'!K111=0,"-","【"&amp;ROUND(IFERROR(IF(ABS('様式A-3-2-2'!K111)&gt;=10,IF('様式A-3-2-2'!K111&gt;=0,'様式A-3-2-2'!K111*RANDBETWEEN(80,90)*0.01,'様式A-3-2-2'!K111*RANDBETWEEN(110,120)*0.01),'様式A-3-2-2'!K111-RANDBETWEEN(1,3)),0),0)&amp;"～"&amp;ROUND(IFERROR(IF(ABS('様式A-3-2-2'!K111)&gt;=10,IF('様式A-3-2-2'!K111&gt;=0,'様式A-3-2-2'!K111*RANDBETWEEN(110,120)*0.01,'様式A-3-2-2'!K111*RANDBETWEEN(80,90)*0.01),'様式A-3-2-2'!K111+RANDBETWEEN(1,3)),0),0)&amp;"】"))</f>
        <v>#DIV/0!</v>
      </c>
      <c r="L111" s="324" t="e">
        <f ca="1">IF('様式A-3-2-2'!L111="","",IF('様式A-3-2-2'!L111=0,"-","【"&amp;ROUND(IFERROR(IF(ABS('様式A-3-2-2'!L111)&gt;=10,IF('様式A-3-2-2'!L111&gt;=0,'様式A-3-2-2'!L111*RANDBETWEEN(80,90)*0.01,'様式A-3-2-2'!L111*RANDBETWEEN(110,120)*0.01),'様式A-3-2-2'!L111-RANDBETWEEN(1,3)),0),0)&amp;"～"&amp;ROUND(IFERROR(IF(ABS('様式A-3-2-2'!L111)&gt;=10,IF('様式A-3-2-2'!L111&gt;=0,'様式A-3-2-2'!L111*RANDBETWEEN(110,120)*0.01,'様式A-3-2-2'!L111*RANDBETWEEN(80,90)*0.01),'様式A-3-2-2'!L111+RANDBETWEEN(1,3)),0),0)&amp;"】"))</f>
        <v>#DIV/0!</v>
      </c>
      <c r="M111" s="324" t="e">
        <f ca="1">IF('様式A-3-2-2'!M111="","",IF('様式A-3-2-2'!M111=0,"-","【"&amp;ROUND(IFERROR(IF(ABS('様式A-3-2-2'!M111)&gt;=10,IF('様式A-3-2-2'!M111&gt;=0,'様式A-3-2-2'!M111*RANDBETWEEN(80,90)*0.01,'様式A-3-2-2'!M111*RANDBETWEEN(110,120)*0.01),'様式A-3-2-2'!M111-RANDBETWEEN(1,3)),0),0)&amp;"～"&amp;ROUND(IFERROR(IF(ABS('様式A-3-2-2'!M111)&gt;=10,IF('様式A-3-2-2'!M111&gt;=0,'様式A-3-2-2'!M111*RANDBETWEEN(110,120)*0.01,'様式A-3-2-2'!M111*RANDBETWEEN(80,90)*0.01),'様式A-3-2-2'!M111+RANDBETWEEN(1,3)),0),0)&amp;"】"))</f>
        <v>#DIV/0!</v>
      </c>
      <c r="N111" s="324" t="e">
        <f ca="1">IF('様式A-3-2-2'!N111="","",IF('様式A-3-2-2'!N111=0,"-","【"&amp;ROUND(IFERROR(IF(ABS('様式A-3-2-2'!N111)&gt;=10,IF('様式A-3-2-2'!N111&gt;=0,'様式A-3-2-2'!N111*RANDBETWEEN(80,90)*0.01,'様式A-3-2-2'!N111*RANDBETWEEN(110,120)*0.01),'様式A-3-2-2'!N111-RANDBETWEEN(1,3)),0),0)&amp;"～"&amp;ROUND(IFERROR(IF(ABS('様式A-3-2-2'!N111)&gt;=10,IF('様式A-3-2-2'!N111&gt;=0,'様式A-3-2-2'!N111*RANDBETWEEN(110,120)*0.01,'様式A-3-2-2'!N111*RANDBETWEEN(80,90)*0.01),'様式A-3-2-2'!N111+RANDBETWEEN(1,3)),0),0)&amp;"】"))</f>
        <v>#DIV/0!</v>
      </c>
      <c r="O111" s="318" t="e">
        <f ca="1">IF('様式A-3-2-2'!O111="","",IF('様式A-3-2-2'!O111=0,"-","【"&amp;ROUND(IFERROR(IF(ABS('様式A-3-2-2'!O111)&gt;=10,IF('様式A-3-2-2'!O111&gt;=0,'様式A-3-2-2'!O111*RANDBETWEEN(80,90)*0.01,'様式A-3-2-2'!O111*RANDBETWEEN(110,120)*0.01),'様式A-3-2-2'!O111-RANDBETWEEN(1,3)),0),0)&amp;"～"&amp;ROUND(IFERROR(IF(ABS('様式A-3-2-2'!O111)&gt;=10,IF('様式A-3-2-2'!O111&gt;=0,'様式A-3-2-2'!O111*RANDBETWEEN(110,120)*0.01,'様式A-3-2-2'!O111*RANDBETWEEN(80,90)*0.01),'様式A-3-2-2'!O111+RANDBETWEEN(1,3)),0),0)&amp;"】"))</f>
        <v>#DIV/0!</v>
      </c>
      <c r="P111" s="303"/>
      <c r="V111" s="71"/>
    </row>
    <row r="113" spans="2:22">
      <c r="B113" s="78">
        <v>4</v>
      </c>
      <c r="C113" s="95" t="s">
        <v>234</v>
      </c>
    </row>
    <row r="114" spans="2:22" ht="35.65" customHeight="1" thickBot="1">
      <c r="C114" s="980" t="s">
        <v>235</v>
      </c>
      <c r="D114" s="980"/>
      <c r="E114" s="980"/>
      <c r="F114" s="980"/>
      <c r="G114" s="980"/>
      <c r="H114" s="980"/>
      <c r="I114" s="980"/>
      <c r="J114" s="980"/>
      <c r="K114" s="980"/>
      <c r="L114" s="980"/>
      <c r="M114" s="980"/>
      <c r="N114" s="980"/>
      <c r="O114" s="980"/>
      <c r="P114" s="980"/>
      <c r="Q114" s="980"/>
      <c r="R114" s="980"/>
      <c r="S114" s="980"/>
      <c r="T114" s="72"/>
      <c r="V114" s="71"/>
    </row>
    <row r="115" spans="2:22" ht="14.25" customHeight="1" thickBot="1">
      <c r="C115" s="94"/>
      <c r="D115" s="93"/>
      <c r="E115" s="92"/>
      <c r="F115" s="92"/>
      <c r="G115" s="92"/>
      <c r="H115" s="92"/>
      <c r="I115" s="91"/>
      <c r="J115" s="244"/>
      <c r="K115" s="975" t="s">
        <v>190</v>
      </c>
      <c r="L115" s="964"/>
      <c r="M115" s="964"/>
      <c r="N115" s="964"/>
      <c r="O115" s="965"/>
      <c r="V115" s="71"/>
    </row>
    <row r="116" spans="2:22" ht="14.25" customHeight="1">
      <c r="C116" s="889" t="s">
        <v>236</v>
      </c>
      <c r="D116" s="890"/>
      <c r="E116" s="890"/>
      <c r="F116" s="890"/>
      <c r="G116" s="890"/>
      <c r="H116" s="890"/>
      <c r="I116" s="891"/>
      <c r="J116" s="895" t="s">
        <v>128</v>
      </c>
      <c r="K116" s="966" t="s">
        <v>129</v>
      </c>
      <c r="L116" s="967"/>
      <c r="M116" s="473" t="str">
        <f>IF('様式A-3-2-2'!M116="","",'様式A-3-2-2'!M116)</f>
        <v/>
      </c>
      <c r="N116" s="259" t="s">
        <v>130</v>
      </c>
      <c r="O116" s="261"/>
      <c r="V116" s="71"/>
    </row>
    <row r="117" spans="2:22" ht="42">
      <c r="C117" s="892"/>
      <c r="D117" s="893"/>
      <c r="E117" s="893"/>
      <c r="F117" s="893"/>
      <c r="G117" s="893"/>
      <c r="H117" s="893"/>
      <c r="I117" s="894"/>
      <c r="J117" s="896"/>
      <c r="K117" s="506" t="s">
        <v>131</v>
      </c>
      <c r="L117" s="507" t="s">
        <v>132</v>
      </c>
      <c r="M117" s="507" t="s">
        <v>133</v>
      </c>
      <c r="N117" s="508" t="s">
        <v>134</v>
      </c>
      <c r="O117" s="510" t="s">
        <v>135</v>
      </c>
      <c r="V117" s="71"/>
    </row>
    <row r="118" spans="2:22" ht="19.899999999999999" customHeight="1">
      <c r="C118" s="397" t="s">
        <v>246</v>
      </c>
      <c r="D118" s="897" t="str">
        <f>IF('様式A-3-2-2'!D118="","",'様式A-3-2-2'!D118)</f>
        <v/>
      </c>
      <c r="E118" s="897"/>
      <c r="F118" s="897"/>
      <c r="G118" s="897"/>
      <c r="H118" s="897"/>
      <c r="I118" s="898"/>
      <c r="J118" s="90" t="str">
        <f>IF('様式A-3-2-2'!J118="","",'様式A-3-2-2'!J118)</f>
        <v/>
      </c>
      <c r="K118" s="89" t="str">
        <f ca="1">IF('様式A-3-2-2'!K118="","",IF('様式A-3-2-2'!K118=0,"-","【"&amp;ROUND(IFERROR(IF(ABS('様式A-3-2-2'!K118)&gt;=10,IF('様式A-3-2-2'!K118&gt;=0,'様式A-3-2-2'!K118*RANDBETWEEN(80,90)*0.01,'様式A-3-2-2'!K118*RANDBETWEEN(110,120)*0.01),'様式A-3-2-2'!K118-RANDBETWEEN(1,3)),0),0)&amp;"～"&amp;ROUND(IFERROR(IF(ABS('様式A-3-2-2'!K118)&gt;=10,IF('様式A-3-2-2'!K118&gt;=0,'様式A-3-2-2'!K118*RANDBETWEEN(110,120)*0.01,'様式A-3-2-2'!K118*RANDBETWEEN(80,90)*0.01),'様式A-3-2-2'!K118+RANDBETWEEN(1,3)),0),0)&amp;"】"))</f>
        <v/>
      </c>
      <c r="L118" s="88" t="str">
        <f ca="1">IF('様式A-3-2-2'!L118="","",IF('様式A-3-2-2'!L118=0,"-","【"&amp;ROUND(IFERROR(IF(ABS('様式A-3-2-2'!L118)&gt;=10,IF('様式A-3-2-2'!L118&gt;=0,'様式A-3-2-2'!L118*RANDBETWEEN(80,90)*0.01,'様式A-3-2-2'!L118*RANDBETWEEN(110,120)*0.01),'様式A-3-2-2'!L118-RANDBETWEEN(1,3)),0),0)&amp;"～"&amp;ROUND(IFERROR(IF(ABS('様式A-3-2-2'!L118)&gt;=10,IF('様式A-3-2-2'!L118&gt;=0,'様式A-3-2-2'!L118*RANDBETWEEN(110,120)*0.01,'様式A-3-2-2'!L118*RANDBETWEEN(80,90)*0.01),'様式A-3-2-2'!L118+RANDBETWEEN(1,3)),0),0)&amp;"】"))</f>
        <v/>
      </c>
      <c r="M118" s="88" t="str">
        <f ca="1">IF('様式A-3-2-2'!M118="","",IF('様式A-3-2-2'!M118=0,"-","【"&amp;ROUND(IFERROR(IF(ABS('様式A-3-2-2'!M118)&gt;=10,IF('様式A-3-2-2'!M118&gt;=0,'様式A-3-2-2'!M118*RANDBETWEEN(80,90)*0.01,'様式A-3-2-2'!M118*RANDBETWEEN(110,120)*0.01),'様式A-3-2-2'!M118-RANDBETWEEN(1,3)),0),0)&amp;"～"&amp;ROUND(IFERROR(IF(ABS('様式A-3-2-2'!M118)&gt;=10,IF('様式A-3-2-2'!M118&gt;=0,'様式A-3-2-2'!M118*RANDBETWEEN(110,120)*0.01,'様式A-3-2-2'!M118*RANDBETWEEN(80,90)*0.01),'様式A-3-2-2'!M118+RANDBETWEEN(1,3)),0),0)&amp;"】"))</f>
        <v/>
      </c>
      <c r="N118" s="87" t="str">
        <f ca="1">IF('様式A-3-2-2'!N118="","",IF('様式A-3-2-2'!N118=0,"-","【"&amp;ROUND(IFERROR(IF(ABS('様式A-3-2-2'!N118)&gt;=10,IF('様式A-3-2-2'!N118&gt;=0,'様式A-3-2-2'!N118*RANDBETWEEN(80,90)*0.01,'様式A-3-2-2'!N118*RANDBETWEEN(110,120)*0.01),'様式A-3-2-2'!N118-RANDBETWEEN(1,3)),0),0)&amp;"～"&amp;ROUND(IFERROR(IF(ABS('様式A-3-2-2'!N118)&gt;=10,IF('様式A-3-2-2'!N118&gt;=0,'様式A-3-2-2'!N118*RANDBETWEEN(110,120)*0.01,'様式A-3-2-2'!N118*RANDBETWEEN(80,90)*0.01),'様式A-3-2-2'!N118+RANDBETWEEN(1,3)),0),0)&amp;"】"))</f>
        <v/>
      </c>
      <c r="O118" s="86" t="str">
        <f ca="1">IF('様式A-3-2-2'!O118="","",IF('様式A-3-2-2'!O118=0,"-","【"&amp;ROUND(IFERROR(IF(ABS('様式A-3-2-2'!O118)&gt;=10,IF('様式A-3-2-2'!O118&gt;=0,'様式A-3-2-2'!O118*RANDBETWEEN(80,90)*0.01,'様式A-3-2-2'!O118*RANDBETWEEN(110,120)*0.01),'様式A-3-2-2'!O118-RANDBETWEEN(1,3)),0),0)&amp;"～"&amp;ROUND(IFERROR(IF(ABS('様式A-3-2-2'!O118)&gt;=10,IF('様式A-3-2-2'!O118&gt;=0,'様式A-3-2-2'!O118*RANDBETWEEN(110,120)*0.01,'様式A-3-2-2'!O118*RANDBETWEEN(80,90)*0.01),'様式A-3-2-2'!O118+RANDBETWEEN(1,3)),0),0)&amp;"】"))</f>
        <v/>
      </c>
      <c r="V118" s="71"/>
    </row>
    <row r="119" spans="2:22" ht="19.899999999999999" customHeight="1">
      <c r="C119" s="397" t="s">
        <v>247</v>
      </c>
      <c r="D119" s="897" t="str">
        <f>IF('様式A-3-2-2'!D119="","",'様式A-3-2-2'!D119)</f>
        <v/>
      </c>
      <c r="E119" s="897"/>
      <c r="F119" s="897"/>
      <c r="G119" s="897"/>
      <c r="H119" s="897"/>
      <c r="I119" s="898"/>
      <c r="J119" s="90" t="str">
        <f>IF('様式A-3-2-2'!J119="","",'様式A-3-2-2'!J119)</f>
        <v/>
      </c>
      <c r="K119" s="89" t="str">
        <f ca="1">IF('様式A-3-2-2'!K119="","",IF('様式A-3-2-2'!K119=0,"-","【"&amp;ROUND(IFERROR(IF(ABS('様式A-3-2-2'!K119)&gt;=10,IF('様式A-3-2-2'!K119&gt;=0,'様式A-3-2-2'!K119*RANDBETWEEN(80,90)*0.01,'様式A-3-2-2'!K119*RANDBETWEEN(110,120)*0.01),'様式A-3-2-2'!K119-RANDBETWEEN(1,3)),0),0)&amp;"～"&amp;ROUND(IFERROR(IF(ABS('様式A-3-2-2'!K119)&gt;=10,IF('様式A-3-2-2'!K119&gt;=0,'様式A-3-2-2'!K119*RANDBETWEEN(110,120)*0.01,'様式A-3-2-2'!K119*RANDBETWEEN(80,90)*0.01),'様式A-3-2-2'!K119+RANDBETWEEN(1,3)),0),0)&amp;"】"))</f>
        <v/>
      </c>
      <c r="L119" s="88" t="str">
        <f ca="1">IF('様式A-3-2-2'!L119="","",IF('様式A-3-2-2'!L119=0,"-","【"&amp;ROUND(IFERROR(IF(ABS('様式A-3-2-2'!L119)&gt;=10,IF('様式A-3-2-2'!L119&gt;=0,'様式A-3-2-2'!L119*RANDBETWEEN(80,90)*0.01,'様式A-3-2-2'!L119*RANDBETWEEN(110,120)*0.01),'様式A-3-2-2'!L119-RANDBETWEEN(1,3)),0),0)&amp;"～"&amp;ROUND(IFERROR(IF(ABS('様式A-3-2-2'!L119)&gt;=10,IF('様式A-3-2-2'!L119&gt;=0,'様式A-3-2-2'!L119*RANDBETWEEN(110,120)*0.01,'様式A-3-2-2'!L119*RANDBETWEEN(80,90)*0.01),'様式A-3-2-2'!L119+RANDBETWEEN(1,3)),0),0)&amp;"】"))</f>
        <v/>
      </c>
      <c r="M119" s="88" t="str">
        <f ca="1">IF('様式A-3-2-2'!M119="","",IF('様式A-3-2-2'!M119=0,"-","【"&amp;ROUND(IFERROR(IF(ABS('様式A-3-2-2'!M119)&gt;=10,IF('様式A-3-2-2'!M119&gt;=0,'様式A-3-2-2'!M119*RANDBETWEEN(80,90)*0.01,'様式A-3-2-2'!M119*RANDBETWEEN(110,120)*0.01),'様式A-3-2-2'!M119-RANDBETWEEN(1,3)),0),0)&amp;"～"&amp;ROUND(IFERROR(IF(ABS('様式A-3-2-2'!M119)&gt;=10,IF('様式A-3-2-2'!M119&gt;=0,'様式A-3-2-2'!M119*RANDBETWEEN(110,120)*0.01,'様式A-3-2-2'!M119*RANDBETWEEN(80,90)*0.01),'様式A-3-2-2'!M119+RANDBETWEEN(1,3)),0),0)&amp;"】"))</f>
        <v/>
      </c>
      <c r="N119" s="87" t="str">
        <f ca="1">IF('様式A-3-2-2'!N119="","",IF('様式A-3-2-2'!N119=0,"-","【"&amp;ROUND(IFERROR(IF(ABS('様式A-3-2-2'!N119)&gt;=10,IF('様式A-3-2-2'!N119&gt;=0,'様式A-3-2-2'!N119*RANDBETWEEN(80,90)*0.01,'様式A-3-2-2'!N119*RANDBETWEEN(110,120)*0.01),'様式A-3-2-2'!N119-RANDBETWEEN(1,3)),0),0)&amp;"～"&amp;ROUND(IFERROR(IF(ABS('様式A-3-2-2'!N119)&gt;=10,IF('様式A-3-2-2'!N119&gt;=0,'様式A-3-2-2'!N119*RANDBETWEEN(110,120)*0.01,'様式A-3-2-2'!N119*RANDBETWEEN(80,90)*0.01),'様式A-3-2-2'!N119+RANDBETWEEN(1,3)),0),0)&amp;"】"))</f>
        <v/>
      </c>
      <c r="O119" s="86" t="str">
        <f ca="1">IF('様式A-3-2-2'!O119="","",IF('様式A-3-2-2'!O119=0,"-","【"&amp;ROUND(IFERROR(IF(ABS('様式A-3-2-2'!O119)&gt;=10,IF('様式A-3-2-2'!O119&gt;=0,'様式A-3-2-2'!O119*RANDBETWEEN(80,90)*0.01,'様式A-3-2-2'!O119*RANDBETWEEN(110,120)*0.01),'様式A-3-2-2'!O119-RANDBETWEEN(1,3)),0),0)&amp;"～"&amp;ROUND(IFERROR(IF(ABS('様式A-3-2-2'!O119)&gt;=10,IF('様式A-3-2-2'!O119&gt;=0,'様式A-3-2-2'!O119*RANDBETWEEN(110,120)*0.01,'様式A-3-2-2'!O119*RANDBETWEEN(80,90)*0.01),'様式A-3-2-2'!O119+RANDBETWEEN(1,3)),0),0)&amp;"】"))</f>
        <v/>
      </c>
      <c r="V119" s="71"/>
    </row>
    <row r="120" spans="2:22" ht="19.899999999999999" customHeight="1">
      <c r="C120" s="881" t="s">
        <v>277</v>
      </c>
      <c r="D120" s="882"/>
      <c r="E120" s="882"/>
      <c r="F120" s="882"/>
      <c r="G120" s="882"/>
      <c r="H120" s="882"/>
      <c r="I120" s="883"/>
      <c r="J120" s="321"/>
      <c r="K120" s="310" t="str">
        <f ca="1">IF('様式A-3-2-2'!K120="","",IF('様式A-3-2-2'!K120=0,"-","【"&amp;ROUND(IFERROR(IF(ABS('様式A-3-2-2'!K120)&gt;=10,IF('様式A-3-2-2'!K120&gt;=0,'様式A-3-2-2'!K120*RANDBETWEEN(80,90)*0.01,'様式A-3-2-2'!K120*RANDBETWEEN(110,120)*0.01),'様式A-3-2-2'!K120-RANDBETWEEN(1,3)),0),0)&amp;"～"&amp;ROUND(IFERROR(IF(ABS('様式A-3-2-2'!K120)&gt;=10,IF('様式A-3-2-2'!K120&gt;=0,'様式A-3-2-2'!K120*RANDBETWEEN(110,120)*0.01,'様式A-3-2-2'!K120*RANDBETWEEN(80,90)*0.01),'様式A-3-2-2'!K120+RANDBETWEEN(1,3)),0),0)&amp;"】"))</f>
        <v>-</v>
      </c>
      <c r="L120" s="311" t="str">
        <f ca="1">IF('様式A-3-2-2'!L120="","",IF('様式A-3-2-2'!L120=0,"-","【"&amp;ROUND(IFERROR(IF(ABS('様式A-3-2-2'!L120)&gt;=10,IF('様式A-3-2-2'!L120&gt;=0,'様式A-3-2-2'!L120*RANDBETWEEN(80,90)*0.01,'様式A-3-2-2'!L120*RANDBETWEEN(110,120)*0.01),'様式A-3-2-2'!L120-RANDBETWEEN(1,3)),0),0)&amp;"～"&amp;ROUND(IFERROR(IF(ABS('様式A-3-2-2'!L120)&gt;=10,IF('様式A-3-2-2'!L120&gt;=0,'様式A-3-2-2'!L120*RANDBETWEEN(110,120)*0.01,'様式A-3-2-2'!L120*RANDBETWEEN(80,90)*0.01),'様式A-3-2-2'!L120+RANDBETWEEN(1,3)),0),0)&amp;"】"))</f>
        <v>-</v>
      </c>
      <c r="M120" s="311" t="str">
        <f ca="1">IF('様式A-3-2-2'!M120="","",IF('様式A-3-2-2'!M120=0,"-","【"&amp;ROUND(IFERROR(IF(ABS('様式A-3-2-2'!M120)&gt;=10,IF('様式A-3-2-2'!M120&gt;=0,'様式A-3-2-2'!M120*RANDBETWEEN(80,90)*0.01,'様式A-3-2-2'!M120*RANDBETWEEN(110,120)*0.01),'様式A-3-2-2'!M120-RANDBETWEEN(1,3)),0),0)&amp;"～"&amp;ROUND(IFERROR(IF(ABS('様式A-3-2-2'!M120)&gt;=10,IF('様式A-3-2-2'!M120&gt;=0,'様式A-3-2-2'!M120*RANDBETWEEN(110,120)*0.01,'様式A-3-2-2'!M120*RANDBETWEEN(80,90)*0.01),'様式A-3-2-2'!M120+RANDBETWEEN(1,3)),0),0)&amp;"】"))</f>
        <v>-</v>
      </c>
      <c r="N120" s="325" t="str">
        <f ca="1">IF('様式A-3-2-2'!N120="","",IF('様式A-3-2-2'!N120=0,"-","【"&amp;ROUND(IFERROR(IF(ABS('様式A-3-2-2'!N120)&gt;=10,IF('様式A-3-2-2'!N120&gt;=0,'様式A-3-2-2'!N120*RANDBETWEEN(80,90)*0.01,'様式A-3-2-2'!N120*RANDBETWEEN(110,120)*0.01),'様式A-3-2-2'!N120-RANDBETWEEN(1,3)),0),0)&amp;"～"&amp;ROUND(IFERROR(IF(ABS('様式A-3-2-2'!N120)&gt;=10,IF('様式A-3-2-2'!N120&gt;=0,'様式A-3-2-2'!N120*RANDBETWEEN(110,120)*0.01,'様式A-3-2-2'!N120*RANDBETWEEN(80,90)*0.01),'様式A-3-2-2'!N120+RANDBETWEEN(1,3)),0),0)&amp;"】"))</f>
        <v>-</v>
      </c>
      <c r="O120" s="326" t="str">
        <f ca="1">IF('様式A-3-2-2'!O120="","",IF('様式A-3-2-2'!O120=0,"-","【"&amp;ROUND(IFERROR(IF(ABS('様式A-3-2-2'!O120)&gt;=10,IF('様式A-3-2-2'!O120&gt;=0,'様式A-3-2-2'!O120*RANDBETWEEN(80,90)*0.01,'様式A-3-2-2'!O120*RANDBETWEEN(110,120)*0.01),'様式A-3-2-2'!O120-RANDBETWEEN(1,3)),0),0)&amp;"～"&amp;ROUND(IFERROR(IF(ABS('様式A-3-2-2'!O120)&gt;=10,IF('様式A-3-2-2'!O120&gt;=0,'様式A-3-2-2'!O120*RANDBETWEEN(110,120)*0.01,'様式A-3-2-2'!O120*RANDBETWEEN(80,90)*0.01),'様式A-3-2-2'!O120+RANDBETWEEN(1,3)),0),0)&amp;"】"))</f>
        <v>-</v>
      </c>
      <c r="V120" s="71"/>
    </row>
    <row r="121" spans="2:22" ht="19.899999999999999" customHeight="1">
      <c r="C121" s="85"/>
      <c r="D121" s="884" t="s">
        <v>276</v>
      </c>
      <c r="E121" s="885"/>
      <c r="F121" s="885"/>
      <c r="G121" s="885"/>
      <c r="H121" s="885"/>
      <c r="I121" s="885"/>
      <c r="J121" s="885"/>
      <c r="K121" s="84" t="str">
        <f ca="1">IF('様式A-3-2-2'!K121="","",IF('様式A-3-2-2'!K121=0,"-","【"&amp;ROUND(IFERROR(IF(ABS('様式A-3-2-2'!K121)&gt;=10,IF('様式A-3-2-2'!K121&gt;=0,'様式A-3-2-2'!K121*RANDBETWEEN(80,90)*0.01,'様式A-3-2-2'!K121*RANDBETWEEN(110,120)*0.01),'様式A-3-2-2'!K121-RANDBETWEEN(1,3)),0),0)&amp;"～"&amp;ROUND(IFERROR(IF(ABS('様式A-3-2-2'!K121)&gt;=10,IF('様式A-3-2-2'!K121&gt;=0,'様式A-3-2-2'!K121*RANDBETWEEN(110,120)*0.01,'様式A-3-2-2'!K121*RANDBETWEEN(80,90)*0.01),'様式A-3-2-2'!K121+RANDBETWEEN(1,3)),0),0)&amp;"】"))</f>
        <v/>
      </c>
      <c r="L121" s="83" t="str">
        <f ca="1">IF('様式A-3-2-2'!L121="","",IF('様式A-3-2-2'!L121=0,"-","【"&amp;ROUND(IFERROR(IF(ABS('様式A-3-2-2'!L121)&gt;=10,IF('様式A-3-2-2'!L121&gt;=0,'様式A-3-2-2'!L121*RANDBETWEEN(80,90)*0.01,'様式A-3-2-2'!L121*RANDBETWEEN(110,120)*0.01),'様式A-3-2-2'!L121-RANDBETWEEN(1,3)),0),0)&amp;"～"&amp;ROUND(IFERROR(IF(ABS('様式A-3-2-2'!L121)&gt;=10,IF('様式A-3-2-2'!L121&gt;=0,'様式A-3-2-2'!L121*RANDBETWEEN(110,120)*0.01,'様式A-3-2-2'!L121*RANDBETWEEN(80,90)*0.01),'様式A-3-2-2'!L121+RANDBETWEEN(1,3)),0),0)&amp;"】"))</f>
        <v/>
      </c>
      <c r="M121" s="83" t="str">
        <f ca="1">IF('様式A-3-2-2'!M121="","",IF('様式A-3-2-2'!M121=0,"-","【"&amp;ROUND(IFERROR(IF(ABS('様式A-3-2-2'!M121)&gt;=10,IF('様式A-3-2-2'!M121&gt;=0,'様式A-3-2-2'!M121*RANDBETWEEN(80,90)*0.01,'様式A-3-2-2'!M121*RANDBETWEEN(110,120)*0.01),'様式A-3-2-2'!M121-RANDBETWEEN(1,3)),0),0)&amp;"～"&amp;ROUND(IFERROR(IF(ABS('様式A-3-2-2'!M121)&gt;=10,IF('様式A-3-2-2'!M121&gt;=0,'様式A-3-2-2'!M121*RANDBETWEEN(110,120)*0.01,'様式A-3-2-2'!M121*RANDBETWEEN(80,90)*0.01),'様式A-3-2-2'!M121+RANDBETWEEN(1,3)),0),0)&amp;"】"))</f>
        <v/>
      </c>
      <c r="N121" s="82" t="str">
        <f ca="1">IF('様式A-3-2-2'!N121="","",IF('様式A-3-2-2'!N121=0,"-","【"&amp;ROUND(IFERROR(IF(ABS('様式A-3-2-2'!N121)&gt;=10,IF('様式A-3-2-2'!N121&gt;=0,'様式A-3-2-2'!N121*RANDBETWEEN(80,90)*0.01,'様式A-3-2-2'!N121*RANDBETWEEN(110,120)*0.01),'様式A-3-2-2'!N121-RANDBETWEEN(1,3)),0),0)&amp;"～"&amp;ROUND(IFERROR(IF(ABS('様式A-3-2-2'!N121)&gt;=10,IF('様式A-3-2-2'!N121&gt;=0,'様式A-3-2-2'!N121*RANDBETWEEN(110,120)*0.01,'様式A-3-2-2'!N121*RANDBETWEEN(80,90)*0.01),'様式A-3-2-2'!N121+RANDBETWEEN(1,3)),0),0)&amp;"】"))</f>
        <v/>
      </c>
      <c r="O121" s="81" t="str">
        <f ca="1">IF('様式A-3-2-2'!O121="","",IF('様式A-3-2-2'!O121=0,"-","【"&amp;ROUND(IFERROR(IF(ABS('様式A-3-2-2'!O121)&gt;=10,IF('様式A-3-2-2'!O121&gt;=0,'様式A-3-2-2'!O121*RANDBETWEEN(80,90)*0.01,'様式A-3-2-2'!O121*RANDBETWEEN(110,120)*0.01),'様式A-3-2-2'!O121-RANDBETWEEN(1,3)),0),0)&amp;"～"&amp;ROUND(IFERROR(IF(ABS('様式A-3-2-2'!O121)&gt;=10,IF('様式A-3-2-2'!O121&gt;=0,'様式A-3-2-2'!O121*RANDBETWEEN(110,120)*0.01,'様式A-3-2-2'!O121*RANDBETWEEN(80,90)*0.01),'様式A-3-2-2'!O121+RANDBETWEEN(1,3)),0),0)&amp;"】"))</f>
        <v/>
      </c>
      <c r="V121" s="71"/>
    </row>
    <row r="122" spans="2:22" ht="19.899999999999999" customHeight="1" thickBot="1">
      <c r="C122" s="886" t="s">
        <v>242</v>
      </c>
      <c r="D122" s="887"/>
      <c r="E122" s="887"/>
      <c r="F122" s="887"/>
      <c r="G122" s="887"/>
      <c r="H122" s="887"/>
      <c r="I122" s="887"/>
      <c r="J122" s="888"/>
      <c r="K122" s="327" t="e">
        <f ca="1">IF('様式A-3-2-2'!K122="","",IF('様式A-3-2-2'!K122=0,"-","【"&amp;ROUND(IFERROR(IF(ABS('様式A-3-2-2'!K122)&gt;=10,IF('様式A-3-2-2'!K122&gt;=0,'様式A-3-2-2'!K122*RANDBETWEEN(80,90)*0.01,'様式A-3-2-2'!K122*RANDBETWEEN(110,120)*0.01),'様式A-3-2-2'!K122-RANDBETWEEN(1,3)),0),0)&amp;"～"&amp;ROUND(IFERROR(IF(ABS('様式A-3-2-2'!K122)&gt;=10,IF('様式A-3-2-2'!K122&gt;=0,'様式A-3-2-2'!K122*RANDBETWEEN(110,120)*0.01,'様式A-3-2-2'!K122*RANDBETWEEN(80,90)*0.01),'様式A-3-2-2'!K122+RANDBETWEEN(1,3)),0),0)&amp;"】"))</f>
        <v>#DIV/0!</v>
      </c>
      <c r="L122" s="327" t="e">
        <f ca="1">IF('様式A-3-2-2'!L122="","",IF('様式A-3-2-2'!L122=0,"-","【"&amp;ROUND(IFERROR(IF(ABS('様式A-3-2-2'!L122)&gt;=10,IF('様式A-3-2-2'!L122&gt;=0,'様式A-3-2-2'!L122*RANDBETWEEN(80,90)*0.01,'様式A-3-2-2'!L122*RANDBETWEEN(110,120)*0.01),'様式A-3-2-2'!L122-RANDBETWEEN(1,3)),0),0)&amp;"～"&amp;ROUND(IFERROR(IF(ABS('様式A-3-2-2'!L122)&gt;=10,IF('様式A-3-2-2'!L122&gt;=0,'様式A-3-2-2'!L122*RANDBETWEEN(110,120)*0.01,'様式A-3-2-2'!L122*RANDBETWEEN(80,90)*0.01),'様式A-3-2-2'!L122+RANDBETWEEN(1,3)),0),0)&amp;"】"))</f>
        <v>#DIV/0!</v>
      </c>
      <c r="M122" s="327" t="e">
        <f ca="1">IF('様式A-3-2-2'!M122="","",IF('様式A-3-2-2'!M122=0,"-","【"&amp;ROUND(IFERROR(IF(ABS('様式A-3-2-2'!M122)&gt;=10,IF('様式A-3-2-2'!M122&gt;=0,'様式A-3-2-2'!M122*RANDBETWEEN(80,90)*0.01,'様式A-3-2-2'!M122*RANDBETWEEN(110,120)*0.01),'様式A-3-2-2'!M122-RANDBETWEEN(1,3)),0),0)&amp;"～"&amp;ROUND(IFERROR(IF(ABS('様式A-3-2-2'!M122)&gt;=10,IF('様式A-3-2-2'!M122&gt;=0,'様式A-3-2-2'!M122*RANDBETWEEN(110,120)*0.01,'様式A-3-2-2'!M122*RANDBETWEEN(80,90)*0.01),'様式A-3-2-2'!M122+RANDBETWEEN(1,3)),0),0)&amp;"】"))</f>
        <v>#DIV/0!</v>
      </c>
      <c r="N122" s="327" t="e">
        <f ca="1">IF('様式A-3-2-2'!N122="","",IF('様式A-3-2-2'!N122=0,"-","【"&amp;ROUND(IFERROR(IF(ABS('様式A-3-2-2'!N122)&gt;=10,IF('様式A-3-2-2'!N122&gt;=0,'様式A-3-2-2'!N122*RANDBETWEEN(80,90)*0.01,'様式A-3-2-2'!N122*RANDBETWEEN(110,120)*0.01),'様式A-3-2-2'!N122-RANDBETWEEN(1,3)),0),0)&amp;"～"&amp;ROUND(IFERROR(IF(ABS('様式A-3-2-2'!N122)&gt;=10,IF('様式A-3-2-2'!N122&gt;=0,'様式A-3-2-2'!N122*RANDBETWEEN(110,120)*0.01,'様式A-3-2-2'!N122*RANDBETWEEN(80,90)*0.01),'様式A-3-2-2'!N122+RANDBETWEEN(1,3)),0),0)&amp;"】"))</f>
        <v>#DIV/0!</v>
      </c>
      <c r="O122" s="328" t="e">
        <f ca="1">IF('様式A-3-2-2'!O122="","",IF('様式A-3-2-2'!O122=0,"-","【"&amp;ROUND(IFERROR(IF(ABS('様式A-3-2-2'!O122)&gt;=10,IF('様式A-3-2-2'!O122&gt;=0,'様式A-3-2-2'!O122*RANDBETWEEN(80,90)*0.01,'様式A-3-2-2'!O122*RANDBETWEEN(110,120)*0.01),'様式A-3-2-2'!O122-RANDBETWEEN(1,3)),0),0)&amp;"～"&amp;ROUND(IFERROR(IF(ABS('様式A-3-2-2'!O122)&gt;=10,IF('様式A-3-2-2'!O122&gt;=0,'様式A-3-2-2'!O122*RANDBETWEEN(110,120)*0.01,'様式A-3-2-2'!O122*RANDBETWEEN(80,90)*0.01),'様式A-3-2-2'!O122+RANDBETWEEN(1,3)),0),0)&amp;"】"))</f>
        <v>#DIV/0!</v>
      </c>
      <c r="V122" s="71"/>
    </row>
    <row r="123" spans="2:22" ht="15" thickBot="1"/>
    <row r="124" spans="2:22" ht="18" customHeight="1" thickBot="1">
      <c r="C124" s="80"/>
      <c r="K124" s="975" t="s">
        <v>190</v>
      </c>
      <c r="L124" s="964"/>
      <c r="M124" s="964"/>
      <c r="N124" s="964"/>
      <c r="O124" s="965"/>
      <c r="P124" s="247"/>
      <c r="Q124" s="247"/>
      <c r="R124" s="247"/>
      <c r="S124" s="247"/>
      <c r="V124" s="71"/>
    </row>
    <row r="125" spans="2:22" ht="14.25" customHeight="1">
      <c r="C125" s="889" t="s">
        <v>239</v>
      </c>
      <c r="D125" s="890"/>
      <c r="E125" s="890"/>
      <c r="F125" s="890"/>
      <c r="G125" s="890"/>
      <c r="H125" s="890"/>
      <c r="I125" s="890"/>
      <c r="J125" s="891"/>
      <c r="K125" s="966" t="s">
        <v>129</v>
      </c>
      <c r="L125" s="967"/>
      <c r="M125" s="473" t="str">
        <f>IF('様式A-3-2-2'!M125="","",'様式A-3-2-2'!M125)</f>
        <v/>
      </c>
      <c r="N125" s="259" t="s">
        <v>130</v>
      </c>
      <c r="O125" s="261"/>
      <c r="V125" s="71"/>
    </row>
    <row r="126" spans="2:22" ht="40.9" customHeight="1">
      <c r="C126" s="892"/>
      <c r="D126" s="893"/>
      <c r="E126" s="893"/>
      <c r="F126" s="893"/>
      <c r="G126" s="893"/>
      <c r="H126" s="893"/>
      <c r="I126" s="893"/>
      <c r="J126" s="894"/>
      <c r="K126" s="506" t="s">
        <v>131</v>
      </c>
      <c r="L126" s="507" t="s">
        <v>132</v>
      </c>
      <c r="M126" s="507" t="s">
        <v>133</v>
      </c>
      <c r="N126" s="508" t="s">
        <v>134</v>
      </c>
      <c r="O126" s="510" t="s">
        <v>135</v>
      </c>
      <c r="V126" s="71"/>
    </row>
    <row r="127" spans="2:22" ht="19.899999999999999" customHeight="1">
      <c r="C127" s="872" t="s">
        <v>240</v>
      </c>
      <c r="D127" s="873"/>
      <c r="E127" s="873"/>
      <c r="F127" s="873"/>
      <c r="G127" s="873"/>
      <c r="H127" s="873"/>
      <c r="I127" s="873"/>
      <c r="J127" s="874"/>
      <c r="K127" s="329" t="e">
        <f ca="1">IF('様式A-3-2-2'!K127="","",IF('様式A-3-2-2'!K127=0,"-","【"&amp;ROUND(IFERROR(IF(ABS('様式A-3-2-2'!K127)&gt;=10,IF('様式A-3-2-2'!K127&gt;=0,'様式A-3-2-2'!K127*RANDBETWEEN(80,90)*0.01,'様式A-3-2-2'!K127*RANDBETWEEN(110,120)*0.01),'様式A-3-2-2'!K127-RANDBETWEEN(1,3)),0),0)&amp;"～"&amp;ROUND(IFERROR(IF(ABS('様式A-3-2-2'!K127)&gt;=10,IF('様式A-3-2-2'!K127&gt;=0,'様式A-3-2-2'!K127*RANDBETWEEN(110,120)*0.01,'様式A-3-2-2'!K127*RANDBETWEEN(80,90)*0.01),'様式A-3-2-2'!K127+RANDBETWEEN(1,3)),0),0)&amp;"】"))</f>
        <v>#DIV/0!</v>
      </c>
      <c r="L127" s="329" t="e">
        <f ca="1">IF('様式A-3-2-2'!L127="","",IF('様式A-3-2-2'!L127=0,"-","【"&amp;ROUND(IFERROR(IF(ABS('様式A-3-2-2'!L127)&gt;=10,IF('様式A-3-2-2'!L127&gt;=0,'様式A-3-2-2'!L127*RANDBETWEEN(80,90)*0.01,'様式A-3-2-2'!L127*RANDBETWEEN(110,120)*0.01),'様式A-3-2-2'!L127-RANDBETWEEN(1,3)),0),0)&amp;"～"&amp;ROUND(IFERROR(IF(ABS('様式A-3-2-2'!L127)&gt;=10,IF('様式A-3-2-2'!L127&gt;=0,'様式A-3-2-2'!L127*RANDBETWEEN(110,120)*0.01,'様式A-3-2-2'!L127*RANDBETWEEN(80,90)*0.01),'様式A-3-2-2'!L127+RANDBETWEEN(1,3)),0),0)&amp;"】"))</f>
        <v>#DIV/0!</v>
      </c>
      <c r="M127" s="329" t="e">
        <f ca="1">IF('様式A-3-2-2'!M127="","",IF('様式A-3-2-2'!M127=0,"-","【"&amp;ROUND(IFERROR(IF(ABS('様式A-3-2-2'!M127)&gt;=10,IF('様式A-3-2-2'!M127&gt;=0,'様式A-3-2-2'!M127*RANDBETWEEN(80,90)*0.01,'様式A-3-2-2'!M127*RANDBETWEEN(110,120)*0.01),'様式A-3-2-2'!M127-RANDBETWEEN(1,3)),0),0)&amp;"～"&amp;ROUND(IFERROR(IF(ABS('様式A-3-2-2'!M127)&gt;=10,IF('様式A-3-2-2'!M127&gt;=0,'様式A-3-2-2'!M127*RANDBETWEEN(110,120)*0.01,'様式A-3-2-2'!M127*RANDBETWEEN(80,90)*0.01),'様式A-3-2-2'!M127+RANDBETWEEN(1,3)),0),0)&amp;"】"))</f>
        <v>#DIV/0!</v>
      </c>
      <c r="N127" s="329" t="e">
        <f ca="1">IF('様式A-3-2-2'!N127="","",IF('様式A-3-2-2'!N127=0,"-","【"&amp;ROUND(IFERROR(IF(ABS('様式A-3-2-2'!N127)&gt;=10,IF('様式A-3-2-2'!N127&gt;=0,'様式A-3-2-2'!N127*RANDBETWEEN(80,90)*0.01,'様式A-3-2-2'!N127*RANDBETWEEN(110,120)*0.01),'様式A-3-2-2'!N127-RANDBETWEEN(1,3)),0),0)&amp;"～"&amp;ROUND(IFERROR(IF(ABS('様式A-3-2-2'!N127)&gt;=10,IF('様式A-3-2-2'!N127&gt;=0,'様式A-3-2-2'!N127*RANDBETWEEN(110,120)*0.01,'様式A-3-2-2'!N127*RANDBETWEEN(80,90)*0.01),'様式A-3-2-2'!N127+RANDBETWEEN(1,3)),0),0)&amp;"】"))</f>
        <v>#DIV/0!</v>
      </c>
      <c r="O127" s="330" t="e">
        <f ca="1">IF('様式A-3-2-2'!O127="","",IF('様式A-3-2-2'!O127=0,"-","【"&amp;ROUND(IFERROR(IF(ABS('様式A-3-2-2'!O127)&gt;=10,IF('様式A-3-2-2'!O127&gt;=0,'様式A-3-2-2'!O127*RANDBETWEEN(80,90)*0.01,'様式A-3-2-2'!O127*RANDBETWEEN(110,120)*0.01),'様式A-3-2-2'!O127-RANDBETWEEN(1,3)),0),0)&amp;"～"&amp;ROUND(IFERROR(IF(ABS('様式A-3-2-2'!O127)&gt;=10,IF('様式A-3-2-2'!O127&gt;=0,'様式A-3-2-2'!O127*RANDBETWEEN(110,120)*0.01,'様式A-3-2-2'!O127*RANDBETWEEN(80,90)*0.01),'様式A-3-2-2'!O127+RANDBETWEEN(1,3)),0),0)&amp;"】"))</f>
        <v>#DIV/0!</v>
      </c>
      <c r="V127" s="71"/>
    </row>
    <row r="128" spans="2:22" ht="19.899999999999999" customHeight="1">
      <c r="C128" s="872" t="s">
        <v>241</v>
      </c>
      <c r="D128" s="873"/>
      <c r="E128" s="873"/>
      <c r="F128" s="873"/>
      <c r="G128" s="873"/>
      <c r="H128" s="873"/>
      <c r="I128" s="873"/>
      <c r="J128" s="874"/>
      <c r="K128" s="329" t="e">
        <f ca="1">IF('様式A-3-2-2'!K128="","",IF('様式A-3-2-2'!K128=0,"-","【"&amp;ROUND(IFERROR(IF(ABS('様式A-3-2-2'!K128)&gt;=10,IF('様式A-3-2-2'!K128&gt;=0,'様式A-3-2-2'!K128*RANDBETWEEN(80,90)*0.01,'様式A-3-2-2'!K128*RANDBETWEEN(110,120)*0.01),'様式A-3-2-2'!K128-RANDBETWEEN(1,3)),0),0)&amp;"～"&amp;ROUND(IFERROR(IF(ABS('様式A-3-2-2'!K128)&gt;=10,IF('様式A-3-2-2'!K128&gt;=0,'様式A-3-2-2'!K128*RANDBETWEEN(110,120)*0.01,'様式A-3-2-2'!K128*RANDBETWEEN(80,90)*0.01),'様式A-3-2-2'!K128+RANDBETWEEN(1,3)),0),0)&amp;"】"))</f>
        <v>#DIV/0!</v>
      </c>
      <c r="L128" s="329" t="e">
        <f ca="1">IF('様式A-3-2-2'!L128="","",IF('様式A-3-2-2'!L128=0,"-","【"&amp;ROUND(IFERROR(IF(ABS('様式A-3-2-2'!L128)&gt;=10,IF('様式A-3-2-2'!L128&gt;=0,'様式A-3-2-2'!L128*RANDBETWEEN(80,90)*0.01,'様式A-3-2-2'!L128*RANDBETWEEN(110,120)*0.01),'様式A-3-2-2'!L128-RANDBETWEEN(1,3)),0),0)&amp;"～"&amp;ROUND(IFERROR(IF(ABS('様式A-3-2-2'!L128)&gt;=10,IF('様式A-3-2-2'!L128&gt;=0,'様式A-3-2-2'!L128*RANDBETWEEN(110,120)*0.01,'様式A-3-2-2'!L128*RANDBETWEEN(80,90)*0.01),'様式A-3-2-2'!L128+RANDBETWEEN(1,3)),0),0)&amp;"】"))</f>
        <v>#DIV/0!</v>
      </c>
      <c r="M128" s="329" t="e">
        <f ca="1">IF('様式A-3-2-2'!M128="","",IF('様式A-3-2-2'!M128=0,"-","【"&amp;ROUND(IFERROR(IF(ABS('様式A-3-2-2'!M128)&gt;=10,IF('様式A-3-2-2'!M128&gt;=0,'様式A-3-2-2'!M128*RANDBETWEEN(80,90)*0.01,'様式A-3-2-2'!M128*RANDBETWEEN(110,120)*0.01),'様式A-3-2-2'!M128-RANDBETWEEN(1,3)),0),0)&amp;"～"&amp;ROUND(IFERROR(IF(ABS('様式A-3-2-2'!M128)&gt;=10,IF('様式A-3-2-2'!M128&gt;=0,'様式A-3-2-2'!M128*RANDBETWEEN(110,120)*0.01,'様式A-3-2-2'!M128*RANDBETWEEN(80,90)*0.01),'様式A-3-2-2'!M128+RANDBETWEEN(1,3)),0),0)&amp;"】"))</f>
        <v>#DIV/0!</v>
      </c>
      <c r="N128" s="329" t="e">
        <f ca="1">IF('様式A-3-2-2'!N128="","",IF('様式A-3-2-2'!N128=0,"-","【"&amp;ROUND(IFERROR(IF(ABS('様式A-3-2-2'!N128)&gt;=10,IF('様式A-3-2-2'!N128&gt;=0,'様式A-3-2-2'!N128*RANDBETWEEN(80,90)*0.01,'様式A-3-2-2'!N128*RANDBETWEEN(110,120)*0.01),'様式A-3-2-2'!N128-RANDBETWEEN(1,3)),0),0)&amp;"～"&amp;ROUND(IFERROR(IF(ABS('様式A-3-2-2'!N128)&gt;=10,IF('様式A-3-2-2'!N128&gt;=0,'様式A-3-2-2'!N128*RANDBETWEEN(110,120)*0.01,'様式A-3-2-2'!N128*RANDBETWEEN(80,90)*0.01),'様式A-3-2-2'!N128+RANDBETWEEN(1,3)),0),0)&amp;"】"))</f>
        <v>#DIV/0!</v>
      </c>
      <c r="O128" s="330" t="e">
        <f ca="1">IF('様式A-3-2-2'!O128="","",IF('様式A-3-2-2'!O128=0,"-","【"&amp;ROUND(IFERROR(IF(ABS('様式A-3-2-2'!O128)&gt;=10,IF('様式A-3-2-2'!O128&gt;=0,'様式A-3-2-2'!O128*RANDBETWEEN(80,90)*0.01,'様式A-3-2-2'!O128*RANDBETWEEN(110,120)*0.01),'様式A-3-2-2'!O128-RANDBETWEEN(1,3)),0),0)&amp;"～"&amp;ROUND(IFERROR(IF(ABS('様式A-3-2-2'!O128)&gt;=10,IF('様式A-3-2-2'!O128&gt;=0,'様式A-3-2-2'!O128*RANDBETWEEN(110,120)*0.01,'様式A-3-2-2'!O128*RANDBETWEEN(80,90)*0.01),'様式A-3-2-2'!O128+RANDBETWEEN(1,3)),0),0)&amp;"】"))</f>
        <v>#DIV/0!</v>
      </c>
      <c r="V128" s="71"/>
    </row>
    <row r="129" spans="3:22" ht="19.899999999999999" customHeight="1">
      <c r="C129" s="872" t="s">
        <v>242</v>
      </c>
      <c r="D129" s="873"/>
      <c r="E129" s="873"/>
      <c r="F129" s="873"/>
      <c r="G129" s="873"/>
      <c r="H129" s="873"/>
      <c r="I129" s="873"/>
      <c r="J129" s="874"/>
      <c r="K129" s="331" t="e">
        <f ca="1">IF('様式A-3-2-2'!K129="","",IF('様式A-3-2-2'!K129=0,"-","【"&amp;ROUND(IFERROR(IF(ABS('様式A-3-2-2'!K129)&gt;=10,IF('様式A-3-2-2'!K129&gt;=0,'様式A-3-2-2'!K129*RANDBETWEEN(80,90)*0.01,'様式A-3-2-2'!K129*RANDBETWEEN(110,120)*0.01),'様式A-3-2-2'!K129-RANDBETWEEN(1,3)),0),0)&amp;"～"&amp;ROUND(IFERROR(IF(ABS('様式A-3-2-2'!K129)&gt;=10,IF('様式A-3-2-2'!K129&gt;=0,'様式A-3-2-2'!K129*RANDBETWEEN(110,120)*0.01,'様式A-3-2-2'!K129*RANDBETWEEN(80,90)*0.01),'様式A-3-2-2'!K129+RANDBETWEEN(1,3)),0),0)&amp;"】"))</f>
        <v>#DIV/0!</v>
      </c>
      <c r="L129" s="331" t="e">
        <f ca="1">IF('様式A-3-2-2'!L129="","",IF('様式A-3-2-2'!L129=0,"-","【"&amp;ROUND(IFERROR(IF(ABS('様式A-3-2-2'!L129)&gt;=10,IF('様式A-3-2-2'!L129&gt;=0,'様式A-3-2-2'!L129*RANDBETWEEN(80,90)*0.01,'様式A-3-2-2'!L129*RANDBETWEEN(110,120)*0.01),'様式A-3-2-2'!L129-RANDBETWEEN(1,3)),0),0)&amp;"～"&amp;ROUND(IFERROR(IF(ABS('様式A-3-2-2'!L129)&gt;=10,IF('様式A-3-2-2'!L129&gt;=0,'様式A-3-2-2'!L129*RANDBETWEEN(110,120)*0.01,'様式A-3-2-2'!L129*RANDBETWEEN(80,90)*0.01),'様式A-3-2-2'!L129+RANDBETWEEN(1,3)),0),0)&amp;"】"))</f>
        <v>#DIV/0!</v>
      </c>
      <c r="M129" s="331" t="e">
        <f ca="1">IF('様式A-3-2-2'!M129="","",IF('様式A-3-2-2'!M129=0,"-","【"&amp;ROUND(IFERROR(IF(ABS('様式A-3-2-2'!M129)&gt;=10,IF('様式A-3-2-2'!M129&gt;=0,'様式A-3-2-2'!M129*RANDBETWEEN(80,90)*0.01,'様式A-3-2-2'!M129*RANDBETWEEN(110,120)*0.01),'様式A-3-2-2'!M129-RANDBETWEEN(1,3)),0),0)&amp;"～"&amp;ROUND(IFERROR(IF(ABS('様式A-3-2-2'!M129)&gt;=10,IF('様式A-3-2-2'!M129&gt;=0,'様式A-3-2-2'!M129*RANDBETWEEN(110,120)*0.01,'様式A-3-2-2'!M129*RANDBETWEEN(80,90)*0.01),'様式A-3-2-2'!M129+RANDBETWEEN(1,3)),0),0)&amp;"】"))</f>
        <v>#DIV/0!</v>
      </c>
      <c r="N129" s="331" t="e">
        <f ca="1">IF('様式A-3-2-2'!N129="","",IF('様式A-3-2-2'!N129=0,"-","【"&amp;ROUND(IFERROR(IF(ABS('様式A-3-2-2'!N129)&gt;=10,IF('様式A-3-2-2'!N129&gt;=0,'様式A-3-2-2'!N129*RANDBETWEEN(80,90)*0.01,'様式A-3-2-2'!N129*RANDBETWEEN(110,120)*0.01),'様式A-3-2-2'!N129-RANDBETWEEN(1,3)),0),0)&amp;"～"&amp;ROUND(IFERROR(IF(ABS('様式A-3-2-2'!N129)&gt;=10,IF('様式A-3-2-2'!N129&gt;=0,'様式A-3-2-2'!N129*RANDBETWEEN(110,120)*0.01,'様式A-3-2-2'!N129*RANDBETWEEN(80,90)*0.01),'様式A-3-2-2'!N129+RANDBETWEEN(1,3)),0),0)&amp;"】"))</f>
        <v>#DIV/0!</v>
      </c>
      <c r="O129" s="332" t="e">
        <f ca="1">IF('様式A-3-2-2'!O129="","",IF('様式A-3-2-2'!O129=0,"-","【"&amp;ROUND(IFERROR(IF(ABS('様式A-3-2-2'!O129)&gt;=10,IF('様式A-3-2-2'!O129&gt;=0,'様式A-3-2-2'!O129*RANDBETWEEN(80,90)*0.01,'様式A-3-2-2'!O129*RANDBETWEEN(110,120)*0.01),'様式A-3-2-2'!O129-RANDBETWEEN(1,3)),0),0)&amp;"～"&amp;ROUND(IFERROR(IF(ABS('様式A-3-2-2'!O129)&gt;=10,IF('様式A-3-2-2'!O129&gt;=0,'様式A-3-2-2'!O129*RANDBETWEEN(110,120)*0.01,'様式A-3-2-2'!O129*RANDBETWEEN(80,90)*0.01),'様式A-3-2-2'!O129+RANDBETWEEN(1,3)),0),0)&amp;"】"))</f>
        <v>#DIV/0!</v>
      </c>
      <c r="V129" s="71"/>
    </row>
    <row r="130" spans="3:22" ht="19.899999999999999" customHeight="1">
      <c r="C130" s="872" t="s">
        <v>243</v>
      </c>
      <c r="D130" s="873"/>
      <c r="E130" s="873"/>
      <c r="F130" s="873"/>
      <c r="G130" s="873"/>
      <c r="H130" s="873"/>
      <c r="I130" s="873"/>
      <c r="J130" s="874"/>
      <c r="K130" s="329" t="e">
        <f ca="1">IF('様式A-3-2-2'!K130="","",IF('様式A-3-2-2'!K130=0,"-","【"&amp;ROUND(IFERROR(IF(ABS('様式A-3-2-2'!K130)&gt;=10,IF('様式A-3-2-2'!K130&gt;=0,'様式A-3-2-2'!K130*RANDBETWEEN(80,90)*0.01,'様式A-3-2-2'!K130*RANDBETWEEN(110,120)*0.01),'様式A-3-2-2'!K130-RANDBETWEEN(1,3)),0),0)&amp;"～"&amp;ROUND(IFERROR(IF(ABS('様式A-3-2-2'!K130)&gt;=10,IF('様式A-3-2-2'!K130&gt;=0,'様式A-3-2-2'!K130*RANDBETWEEN(110,120)*0.01,'様式A-3-2-2'!K130*RANDBETWEEN(80,90)*0.01),'様式A-3-2-2'!K130+RANDBETWEEN(1,3)),0),0)&amp;"】"))</f>
        <v>#DIV/0!</v>
      </c>
      <c r="L130" s="329" t="e">
        <f ca="1">IF('様式A-3-2-2'!L130="","",IF('様式A-3-2-2'!L130=0,"-","【"&amp;ROUND(IFERROR(IF(ABS('様式A-3-2-2'!L130)&gt;=10,IF('様式A-3-2-2'!L130&gt;=0,'様式A-3-2-2'!L130*RANDBETWEEN(80,90)*0.01,'様式A-3-2-2'!L130*RANDBETWEEN(110,120)*0.01),'様式A-3-2-2'!L130-RANDBETWEEN(1,3)),0),0)&amp;"～"&amp;ROUND(IFERROR(IF(ABS('様式A-3-2-2'!L130)&gt;=10,IF('様式A-3-2-2'!L130&gt;=0,'様式A-3-2-2'!L130*RANDBETWEEN(110,120)*0.01,'様式A-3-2-2'!L130*RANDBETWEEN(80,90)*0.01),'様式A-3-2-2'!L130+RANDBETWEEN(1,3)),0),0)&amp;"】"))</f>
        <v>#DIV/0!</v>
      </c>
      <c r="M130" s="329" t="e">
        <f ca="1">IF('様式A-3-2-2'!M130="","",IF('様式A-3-2-2'!M130=0,"-","【"&amp;ROUND(IFERROR(IF(ABS('様式A-3-2-2'!M130)&gt;=10,IF('様式A-3-2-2'!M130&gt;=0,'様式A-3-2-2'!M130*RANDBETWEEN(80,90)*0.01,'様式A-3-2-2'!M130*RANDBETWEEN(110,120)*0.01),'様式A-3-2-2'!M130-RANDBETWEEN(1,3)),0),0)&amp;"～"&amp;ROUND(IFERROR(IF(ABS('様式A-3-2-2'!M130)&gt;=10,IF('様式A-3-2-2'!M130&gt;=0,'様式A-3-2-2'!M130*RANDBETWEEN(110,120)*0.01,'様式A-3-2-2'!M130*RANDBETWEEN(80,90)*0.01),'様式A-3-2-2'!M130+RANDBETWEEN(1,3)),0),0)&amp;"】"))</f>
        <v>#DIV/0!</v>
      </c>
      <c r="N130" s="329" t="e">
        <f ca="1">IF('様式A-3-2-2'!N130="","",IF('様式A-3-2-2'!N130=0,"-","【"&amp;ROUND(IFERROR(IF(ABS('様式A-3-2-2'!N130)&gt;=10,IF('様式A-3-2-2'!N130&gt;=0,'様式A-3-2-2'!N130*RANDBETWEEN(80,90)*0.01,'様式A-3-2-2'!N130*RANDBETWEEN(110,120)*0.01),'様式A-3-2-2'!N130-RANDBETWEEN(1,3)),0),0)&amp;"～"&amp;ROUND(IFERROR(IF(ABS('様式A-3-2-2'!N130)&gt;=10,IF('様式A-3-2-2'!N130&gt;=0,'様式A-3-2-2'!N130*RANDBETWEEN(110,120)*0.01,'様式A-3-2-2'!N130*RANDBETWEEN(80,90)*0.01),'様式A-3-2-2'!N130+RANDBETWEEN(1,3)),0),0)&amp;"】"))</f>
        <v>#DIV/0!</v>
      </c>
      <c r="O130" s="330" t="e">
        <f ca="1">IF('様式A-3-2-2'!O130="","",IF('様式A-3-2-2'!O130=0,"-","【"&amp;ROUND(IFERROR(IF(ABS('様式A-3-2-2'!O130)&gt;=10,IF('様式A-3-2-2'!O130&gt;=0,'様式A-3-2-2'!O130*RANDBETWEEN(80,90)*0.01,'様式A-3-2-2'!O130*RANDBETWEEN(110,120)*0.01),'様式A-3-2-2'!O130-RANDBETWEEN(1,3)),0),0)&amp;"～"&amp;ROUND(IFERROR(IF(ABS('様式A-3-2-2'!O130)&gt;=10,IF('様式A-3-2-2'!O130&gt;=0,'様式A-3-2-2'!O130*RANDBETWEEN(110,120)*0.01,'様式A-3-2-2'!O130*RANDBETWEEN(80,90)*0.01),'様式A-3-2-2'!O130+RANDBETWEEN(1,3)),0),0)&amp;"】"))</f>
        <v>#DIV/0!</v>
      </c>
      <c r="R130" s="72"/>
      <c r="V130" s="71"/>
    </row>
    <row r="131" spans="3:22" ht="19.899999999999999" customHeight="1" thickBot="1">
      <c r="C131" s="875" t="s">
        <v>172</v>
      </c>
      <c r="D131" s="876"/>
      <c r="E131" s="876"/>
      <c r="F131" s="876"/>
      <c r="G131" s="876"/>
      <c r="H131" s="876"/>
      <c r="I131" s="876"/>
      <c r="J131" s="877"/>
      <c r="K131" s="333" t="e">
        <f ca="1">IF('様式A-3-2-2'!K131="","",IF('様式A-3-2-2'!K131=0,"-","【"&amp;ROUND(IFERROR(IF(ABS('様式A-3-2-2'!K131)&gt;=10,IF('様式A-3-2-2'!K131&gt;=0,'様式A-3-2-2'!K131*RANDBETWEEN(80,90)*0.01,'様式A-3-2-2'!K131*RANDBETWEEN(110,120)*0.01),'様式A-3-2-2'!K131-RANDBETWEEN(1,3)),0),0)&amp;"～"&amp;ROUND(IFERROR(IF(ABS('様式A-3-2-2'!K131)&gt;=10,IF('様式A-3-2-2'!K131&gt;=0,'様式A-3-2-2'!K131*RANDBETWEEN(110,120)*0.01,'様式A-3-2-2'!K131*RANDBETWEEN(80,90)*0.01),'様式A-3-2-2'!K131+RANDBETWEEN(1,3)),0),0)&amp;"】"))</f>
        <v>#DIV/0!</v>
      </c>
      <c r="L131" s="333" t="e">
        <f ca="1">IF('様式A-3-2-2'!L131="","",IF('様式A-3-2-2'!L131=0,"-","【"&amp;ROUND(IFERROR(IF(ABS('様式A-3-2-2'!L131)&gt;=10,IF('様式A-3-2-2'!L131&gt;=0,'様式A-3-2-2'!L131*RANDBETWEEN(80,90)*0.01,'様式A-3-2-2'!L131*RANDBETWEEN(110,120)*0.01),'様式A-3-2-2'!L131-RANDBETWEEN(1,3)),0),0)&amp;"～"&amp;ROUND(IFERROR(IF(ABS('様式A-3-2-2'!L131)&gt;=10,IF('様式A-3-2-2'!L131&gt;=0,'様式A-3-2-2'!L131*RANDBETWEEN(110,120)*0.01,'様式A-3-2-2'!L131*RANDBETWEEN(80,90)*0.01),'様式A-3-2-2'!L131+RANDBETWEEN(1,3)),0),0)&amp;"】"))</f>
        <v>#DIV/0!</v>
      </c>
      <c r="M131" s="333" t="e">
        <f ca="1">IF('様式A-3-2-2'!M131="","",IF('様式A-3-2-2'!M131=0,"-","【"&amp;ROUND(IFERROR(IF(ABS('様式A-3-2-2'!M131)&gt;=10,IF('様式A-3-2-2'!M131&gt;=0,'様式A-3-2-2'!M131*RANDBETWEEN(80,90)*0.01,'様式A-3-2-2'!M131*RANDBETWEEN(110,120)*0.01),'様式A-3-2-2'!M131-RANDBETWEEN(1,3)),0),0)&amp;"～"&amp;ROUND(IFERROR(IF(ABS('様式A-3-2-2'!M131)&gt;=10,IF('様式A-3-2-2'!M131&gt;=0,'様式A-3-2-2'!M131*RANDBETWEEN(110,120)*0.01,'様式A-3-2-2'!M131*RANDBETWEEN(80,90)*0.01),'様式A-3-2-2'!M131+RANDBETWEEN(1,3)),0),0)&amp;"】"))</f>
        <v>#DIV/0!</v>
      </c>
      <c r="N131" s="333" t="e">
        <f ca="1">IF('様式A-3-2-2'!N131="","",IF('様式A-3-2-2'!N131=0,"-","【"&amp;ROUND(IFERROR(IF(ABS('様式A-3-2-2'!N131)&gt;=10,IF('様式A-3-2-2'!N131&gt;=0,'様式A-3-2-2'!N131*RANDBETWEEN(80,90)*0.01,'様式A-3-2-2'!N131*RANDBETWEEN(110,120)*0.01),'様式A-3-2-2'!N131-RANDBETWEEN(1,3)),0),0)&amp;"～"&amp;ROUND(IFERROR(IF(ABS('様式A-3-2-2'!N131)&gt;=10,IF('様式A-3-2-2'!N131&gt;=0,'様式A-3-2-2'!N131*RANDBETWEEN(110,120)*0.01,'様式A-3-2-2'!N131*RANDBETWEEN(80,90)*0.01),'様式A-3-2-2'!N131+RANDBETWEEN(1,3)),0),0)&amp;"】"))</f>
        <v>#DIV/0!</v>
      </c>
      <c r="O131" s="334" t="e">
        <f ca="1">IF('様式A-3-2-2'!O131="","",IF('様式A-3-2-2'!O131=0,"-","【"&amp;ROUND(IFERROR(IF(ABS('様式A-3-2-2'!O131)&gt;=10,IF('様式A-3-2-2'!O131&gt;=0,'様式A-3-2-2'!O131*RANDBETWEEN(80,90)*0.01,'様式A-3-2-2'!O131*RANDBETWEEN(110,120)*0.01),'様式A-3-2-2'!O131-RANDBETWEEN(1,3)),0),0)&amp;"～"&amp;ROUND(IFERROR(IF(ABS('様式A-3-2-2'!O131)&gt;=10,IF('様式A-3-2-2'!O131&gt;=0,'様式A-3-2-2'!O131*RANDBETWEEN(110,120)*0.01,'様式A-3-2-2'!O131*RANDBETWEEN(80,90)*0.01),'様式A-3-2-2'!O131+RANDBETWEEN(1,3)),0),0)&amp;"】"))</f>
        <v>#DIV/0!</v>
      </c>
      <c r="R131" s="72"/>
      <c r="V131" s="71"/>
    </row>
    <row r="132" spans="3:22" ht="19.899999999999999" customHeight="1" thickTop="1" thickBot="1">
      <c r="C132" s="878" t="s">
        <v>244</v>
      </c>
      <c r="D132" s="879"/>
      <c r="E132" s="879"/>
      <c r="F132" s="879"/>
      <c r="G132" s="879"/>
      <c r="H132" s="879"/>
      <c r="I132" s="879"/>
      <c r="J132" s="880"/>
      <c r="K132" s="327" t="e">
        <f ca="1">IF('様式A-3-2-2'!K132="","",IF('様式A-3-2-2'!K132=0,"-","【"&amp;ROUND(IFERROR(IF(ABS('様式A-3-2-2'!K132)&gt;=10,IF('様式A-3-2-2'!K132&gt;=0,'様式A-3-2-2'!K132*RANDBETWEEN(80,90)*0.01,'様式A-3-2-2'!K132*RANDBETWEEN(110,120)*0.01),'様式A-3-2-2'!K132-RANDBETWEEN(1,3)),0),0)&amp;"～"&amp;ROUND(IFERROR(IF(ABS('様式A-3-2-2'!K132)&gt;=10,IF('様式A-3-2-2'!K132&gt;=0,'様式A-3-2-2'!K132*RANDBETWEEN(110,120)*0.01,'様式A-3-2-2'!K132*RANDBETWEEN(80,90)*0.01),'様式A-3-2-2'!K132+RANDBETWEEN(1,3)),0),0)&amp;"】"))</f>
        <v>#DIV/0!</v>
      </c>
      <c r="L132" s="327" t="e">
        <f ca="1">IF('様式A-3-2-2'!L132="","",IF('様式A-3-2-2'!L132=0,"-","【"&amp;ROUND(IFERROR(IF(ABS('様式A-3-2-2'!L132)&gt;=10,IF('様式A-3-2-2'!L132&gt;=0,'様式A-3-2-2'!L132*RANDBETWEEN(80,90)*0.01,'様式A-3-2-2'!L132*RANDBETWEEN(110,120)*0.01),'様式A-3-2-2'!L132-RANDBETWEEN(1,3)),0),0)&amp;"～"&amp;ROUND(IFERROR(IF(ABS('様式A-3-2-2'!L132)&gt;=10,IF('様式A-3-2-2'!L132&gt;=0,'様式A-3-2-2'!L132*RANDBETWEEN(110,120)*0.01,'様式A-3-2-2'!L132*RANDBETWEEN(80,90)*0.01),'様式A-3-2-2'!L132+RANDBETWEEN(1,3)),0),0)&amp;"】"))</f>
        <v>#DIV/0!</v>
      </c>
      <c r="M132" s="327" t="e">
        <f ca="1">IF('様式A-3-2-2'!M132="","",IF('様式A-3-2-2'!M132=0,"-","【"&amp;ROUND(IFERROR(IF(ABS('様式A-3-2-2'!M132)&gt;=10,IF('様式A-3-2-2'!M132&gt;=0,'様式A-3-2-2'!M132*RANDBETWEEN(80,90)*0.01,'様式A-3-2-2'!M132*RANDBETWEEN(110,120)*0.01),'様式A-3-2-2'!M132-RANDBETWEEN(1,3)),0),0)&amp;"～"&amp;ROUND(IFERROR(IF(ABS('様式A-3-2-2'!M132)&gt;=10,IF('様式A-3-2-2'!M132&gt;=0,'様式A-3-2-2'!M132*RANDBETWEEN(110,120)*0.01,'様式A-3-2-2'!M132*RANDBETWEEN(80,90)*0.01),'様式A-3-2-2'!M132+RANDBETWEEN(1,3)),0),0)&amp;"】"))</f>
        <v>#DIV/0!</v>
      </c>
      <c r="N132" s="327" t="e">
        <f ca="1">IF('様式A-3-2-2'!N132="","",IF('様式A-3-2-2'!N132=0,"-","【"&amp;ROUND(IFERROR(IF(ABS('様式A-3-2-2'!N132)&gt;=10,IF('様式A-3-2-2'!N132&gt;=0,'様式A-3-2-2'!N132*RANDBETWEEN(80,90)*0.01,'様式A-3-2-2'!N132*RANDBETWEEN(110,120)*0.01),'様式A-3-2-2'!N132-RANDBETWEEN(1,3)),0),0)&amp;"～"&amp;ROUND(IFERROR(IF(ABS('様式A-3-2-2'!N132)&gt;=10,IF('様式A-3-2-2'!N132&gt;=0,'様式A-3-2-2'!N132*RANDBETWEEN(110,120)*0.01,'様式A-3-2-2'!N132*RANDBETWEEN(80,90)*0.01),'様式A-3-2-2'!N132+RANDBETWEEN(1,3)),0),0)&amp;"】"))</f>
        <v>#DIV/0!</v>
      </c>
      <c r="O132" s="328" t="e">
        <f ca="1">IF('様式A-3-2-2'!O132="","",IF('様式A-3-2-2'!O132=0,"-","【"&amp;ROUND(IFERROR(IF(ABS('様式A-3-2-2'!O132)&gt;=10,IF('様式A-3-2-2'!O132&gt;=0,'様式A-3-2-2'!O132*RANDBETWEEN(80,90)*0.01,'様式A-3-2-2'!O132*RANDBETWEEN(110,120)*0.01),'様式A-3-2-2'!O132-RANDBETWEEN(1,3)),0),0)&amp;"～"&amp;ROUND(IFERROR(IF(ABS('様式A-3-2-2'!O132)&gt;=10,IF('様式A-3-2-2'!O132&gt;=0,'様式A-3-2-2'!O132*RANDBETWEEN(110,120)*0.01,'様式A-3-2-2'!O132*RANDBETWEEN(80,90)*0.01),'様式A-3-2-2'!O132+RANDBETWEEN(1,3)),0),0)&amp;"】"))</f>
        <v>#DIV/0!</v>
      </c>
      <c r="R132" s="72"/>
      <c r="V132" s="71"/>
    </row>
  </sheetData>
  <mergeCells count="111">
    <mergeCell ref="C127:J127"/>
    <mergeCell ref="C128:J128"/>
    <mergeCell ref="C129:J129"/>
    <mergeCell ref="C130:J130"/>
    <mergeCell ref="C131:J131"/>
    <mergeCell ref="C132:J132"/>
    <mergeCell ref="C120:I120"/>
    <mergeCell ref="D121:J121"/>
    <mergeCell ref="C122:J122"/>
    <mergeCell ref="K124:O124"/>
    <mergeCell ref="C125:J126"/>
    <mergeCell ref="K125:L125"/>
    <mergeCell ref="K115:O115"/>
    <mergeCell ref="C116:I117"/>
    <mergeCell ref="J116:J117"/>
    <mergeCell ref="K116:L116"/>
    <mergeCell ref="D118:I118"/>
    <mergeCell ref="D119:I119"/>
    <mergeCell ref="E107:I107"/>
    <mergeCell ref="E108:I108"/>
    <mergeCell ref="D109:I109"/>
    <mergeCell ref="D110:I110"/>
    <mergeCell ref="C111:I111"/>
    <mergeCell ref="C114:S114"/>
    <mergeCell ref="D101:I101"/>
    <mergeCell ref="E102:I102"/>
    <mergeCell ref="E103:I103"/>
    <mergeCell ref="E104:I104"/>
    <mergeCell ref="D105:I105"/>
    <mergeCell ref="E106:I106"/>
    <mergeCell ref="D93:I93"/>
    <mergeCell ref="C94:I94"/>
    <mergeCell ref="K98:P98"/>
    <mergeCell ref="C99:I100"/>
    <mergeCell ref="J99:J100"/>
    <mergeCell ref="K99:L99"/>
    <mergeCell ref="F87:I87"/>
    <mergeCell ref="E88:I88"/>
    <mergeCell ref="D89:I89"/>
    <mergeCell ref="D90:I90"/>
    <mergeCell ref="D91:I91"/>
    <mergeCell ref="D92:I92"/>
    <mergeCell ref="F81:I81"/>
    <mergeCell ref="F82:I82"/>
    <mergeCell ref="E83:I83"/>
    <mergeCell ref="D84:I84"/>
    <mergeCell ref="F85:I85"/>
    <mergeCell ref="F86:I86"/>
    <mergeCell ref="F75:I75"/>
    <mergeCell ref="F76:I76"/>
    <mergeCell ref="F77:I77"/>
    <mergeCell ref="E78:I78"/>
    <mergeCell ref="D79:I79"/>
    <mergeCell ref="F80:I80"/>
    <mergeCell ref="F69:I69"/>
    <mergeCell ref="F70:I70"/>
    <mergeCell ref="F71:I71"/>
    <mergeCell ref="E72:I72"/>
    <mergeCell ref="D73:I73"/>
    <mergeCell ref="D74:I74"/>
    <mergeCell ref="D63:I63"/>
    <mergeCell ref="F64:I64"/>
    <mergeCell ref="F65:I65"/>
    <mergeCell ref="F66:I66"/>
    <mergeCell ref="E67:I67"/>
    <mergeCell ref="D68:I68"/>
    <mergeCell ref="F60:I60"/>
    <mergeCell ref="F61:I61"/>
    <mergeCell ref="E62:I62"/>
    <mergeCell ref="C45:Q45"/>
    <mergeCell ref="K47:Q47"/>
    <mergeCell ref="C48:I49"/>
    <mergeCell ref="J48:J49"/>
    <mergeCell ref="K48:L48"/>
    <mergeCell ref="P48:P49"/>
    <mergeCell ref="Q48:Q49"/>
    <mergeCell ref="F52:I52"/>
    <mergeCell ref="F53:I53"/>
    <mergeCell ref="F54:I54"/>
    <mergeCell ref="M38:M40"/>
    <mergeCell ref="D21:I21"/>
    <mergeCell ref="D22:I22"/>
    <mergeCell ref="D23:I23"/>
    <mergeCell ref="D24:I24"/>
    <mergeCell ref="D13:I13"/>
    <mergeCell ref="D14:I14"/>
    <mergeCell ref="D15:I15"/>
    <mergeCell ref="D16:I16"/>
    <mergeCell ref="D17:I17"/>
    <mergeCell ref="D18:I18"/>
    <mergeCell ref="C31:I31"/>
    <mergeCell ref="C32:I32"/>
    <mergeCell ref="C33:I33"/>
    <mergeCell ref="C35:F35"/>
    <mergeCell ref="C37:H39"/>
    <mergeCell ref="D25:I25"/>
    <mergeCell ref="D26:I26"/>
    <mergeCell ref="D27:I27"/>
    <mergeCell ref="D28:I28"/>
    <mergeCell ref="D29:I29"/>
    <mergeCell ref="D30:I30"/>
    <mergeCell ref="D36:L36"/>
    <mergeCell ref="B4:G4"/>
    <mergeCell ref="H4:O4"/>
    <mergeCell ref="C9:P9"/>
    <mergeCell ref="K10:P10"/>
    <mergeCell ref="C11:I12"/>
    <mergeCell ref="J11:J12"/>
    <mergeCell ref="K11:M11"/>
    <mergeCell ref="D19:I19"/>
    <mergeCell ref="D20:I20"/>
  </mergeCells>
  <phoneticPr fontId="10"/>
  <printOptions horizontalCentered="1"/>
  <pageMargins left="0.11811023622047245" right="0.11811023622047245" top="0.55118110236220474" bottom="0.35433070866141736" header="0.31496062992125984" footer="0.31496062992125984"/>
  <pageSetup paperSize="9" scale="56" fitToHeight="0" orientation="portrait" r:id="rId1"/>
  <headerFooter>
    <oddHeader xml:space="preserve">&amp;R&amp;U開示版・非開示版&amp;U
※上記いずれかに丸をつけてください。
</oddHeader>
  </headerFooter>
  <rowBreaks count="1" manualBreakCount="1">
    <brk id="62" max="17"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3B1A102A0E1C345AF33BE9FB9169C0E" ma:contentTypeVersion="20" ma:contentTypeDescription="新しいドキュメントを作成します。" ma:contentTypeScope="" ma:versionID="51444a1b18816e947f131fba94103ef7">
  <xsd:schema xmlns:xsd="http://www.w3.org/2001/XMLSchema" xmlns:xs="http://www.w3.org/2001/XMLSchema" xmlns:p="http://schemas.microsoft.com/office/2006/metadata/properties" xmlns:ns2="c25ba33c-0671-483e-b48b-3627be61ec8b" xmlns:ns3="a34d2b9f-f143-4c13-8edd-fbca52ac91ef" targetNamespace="http://schemas.microsoft.com/office/2006/metadata/properties" ma:root="true" ma:fieldsID="2c1ee4db811e2c9283852e0cb1f1f365" ns2:_="" ns3:_="">
    <xsd:import namespace="c25ba33c-0671-483e-b48b-3627be61ec8b"/>
    <xsd:import namespace="a34d2b9f-f143-4c13-8edd-fbca52ac91e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element ref="ns2:_x5bfe__x5fdc__x72b6__x6cc1_" minOccurs="0"/>
                <xsd:element ref="ns2:_x4f5c__x696d_" minOccurs="0"/>
                <xsd:element ref="ns2:_x78ba__x8a8d__x72b6__x6cc1_" minOccurs="0"/>
                <xsd:element ref="ns2:_x5099__x8003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5ba33c-0671-483e-b48b-3627be61ec8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804ebf9-b652-43cc-9369-06696671cd4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element name="_x5bfe__x5fdc__x72b6__x6cc1_" ma:index="22" nillable="true" ma:displayName="対応状況" ma:default="0" ma:format="Dropdown" ma:internalName="_x5bfe__x5fdc__x72b6__x6cc1_">
      <xsd:simpleType>
        <xsd:restriction base="dms:Boolean"/>
      </xsd:simpleType>
    </xsd:element>
    <xsd:element name="_x4f5c__x696d_" ma:index="23" nillable="true" ma:displayName="作業完了" ma:default="0" ma:format="Dropdown" ma:internalName="_x4f5c__x696d_">
      <xsd:simpleType>
        <xsd:restriction base="dms:Boolean"/>
      </xsd:simpleType>
    </xsd:element>
    <xsd:element name="_x78ba__x8a8d__x72b6__x6cc1_" ma:index="24" nillable="true" ma:displayName="作業・確認状況" ma:description="必要なものにのみ付ける" ma:format="RadioButtons" ma:internalName="_x78ba__x8a8d__x72b6__x6cc1_">
      <xsd:simpleType>
        <xsd:restriction base="dms:Choice">
          <xsd:enumeration value="作業中"/>
          <xsd:enumeration value="班内確認中"/>
          <xsd:enumeration value="関係課合議中"/>
          <xsd:enumeration value="修正中"/>
          <xsd:enumeration value="済"/>
          <xsd:enumeration value="作業不要"/>
        </xsd:restriction>
      </xsd:simpleType>
    </xsd:element>
    <xsd:element name="_x5099__x8003_" ma:index="25" nillable="true" ma:displayName="備考" ma:description="備考欄" ma:format="Dropdown" ma:internalName="_x5099__x8003_">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34d2b9f-f143-4c13-8edd-fbca52ac91ef"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2d394b73-3ce7-4fe1-8e53-73b9af96c86e}" ma:internalName="TaxCatchAll" ma:showField="CatchAllData" ma:web="a34d2b9f-f143-4c13-8edd-fbca52ac91e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a34d2b9f-f143-4c13-8edd-fbca52ac91ef" xsi:nil="true"/>
    <_x78ba__x8a8d__x72b6__x6cc1_ xmlns="c25ba33c-0671-483e-b48b-3627be61ec8b" xsi:nil="true"/>
    <_x5bfe__x5fdc__x72b6__x6cc1_ xmlns="c25ba33c-0671-483e-b48b-3627be61ec8b">false</_x5bfe__x5fdc__x72b6__x6cc1_>
    <_x5099__x8003_ xmlns="c25ba33c-0671-483e-b48b-3627be61ec8b" xsi:nil="true"/>
    <_x4f5c__x696d_ xmlns="c25ba33c-0671-483e-b48b-3627be61ec8b">false</_x4f5c__x696d_>
    <lcf76f155ced4ddcb4097134ff3c332f xmlns="c25ba33c-0671-483e-b48b-3627be61ec8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E72C42B-CE5F-4416-B7B7-38B15EC43FD6}"/>
</file>

<file path=customXml/itemProps2.xml><?xml version="1.0" encoding="utf-8"?>
<ds:datastoreItem xmlns:ds="http://schemas.openxmlformats.org/officeDocument/2006/customXml" ds:itemID="{BDFF11A8-CAF9-4947-87AC-526F2D839158}"/>
</file>

<file path=customXml/itemProps3.xml><?xml version="1.0" encoding="utf-8"?>
<ds:datastoreItem xmlns:ds="http://schemas.openxmlformats.org/officeDocument/2006/customXml" ds:itemID="{2D175F44-EE87-45A1-A05F-5FAB1CB4641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18</vt:i4>
      </vt:variant>
    </vt:vector>
  </HeadingPairs>
  <TitlesOfParts>
    <vt:vector size="37" baseType="lpstr">
      <vt:lpstr>開示版説明</vt:lpstr>
      <vt:lpstr>様式一覧表</vt:lpstr>
      <vt:lpstr>添付資料一覧表</vt:lpstr>
      <vt:lpstr>様式A-1-6</vt:lpstr>
      <vt:lpstr>様式A-1-6 (開示版)</vt:lpstr>
      <vt:lpstr>様式A-1-7</vt:lpstr>
      <vt:lpstr>様式A-1-7 (開示版)</vt:lpstr>
      <vt:lpstr>様式A-3-2-2</vt:lpstr>
      <vt:lpstr>様式A-3-2-2 (開示版)</vt:lpstr>
      <vt:lpstr>様式A-4-2</vt:lpstr>
      <vt:lpstr>様式A-5-2</vt:lpstr>
      <vt:lpstr>様式A-6-1</vt:lpstr>
      <vt:lpstr>様式A-7-2</vt:lpstr>
      <vt:lpstr>様式A-7-2 (開示版)</vt:lpstr>
      <vt:lpstr>様式A-7-3</vt:lpstr>
      <vt:lpstr>様式A-7-3 (開示版)</vt:lpstr>
      <vt:lpstr>様式A-8-1</vt:lpstr>
      <vt:lpstr>様式A-8-1 (開示版)</vt:lpstr>
      <vt:lpstr>コード</vt:lpstr>
      <vt:lpstr>開示版説明!Print_Area</vt:lpstr>
      <vt:lpstr>添付資料一覧表!Print_Area</vt:lpstr>
      <vt:lpstr>'様式A-1-6'!Print_Area</vt:lpstr>
      <vt:lpstr>'様式A-1-6 (開示版)'!Print_Area</vt:lpstr>
      <vt:lpstr>'様式A-1-7'!Print_Area</vt:lpstr>
      <vt:lpstr>'様式A-1-7 (開示版)'!Print_Area</vt:lpstr>
      <vt:lpstr>'様式A-3-2-2 (開示版)'!Print_Area</vt:lpstr>
      <vt:lpstr>'様式A-4-2'!Print_Area</vt:lpstr>
      <vt:lpstr>'様式A-5-2'!Print_Area</vt:lpstr>
      <vt:lpstr>'様式A-6-1'!Print_Area</vt:lpstr>
      <vt:lpstr>'様式A-7-2'!Print_Area</vt:lpstr>
      <vt:lpstr>'様式A-7-2 (開示版)'!Print_Area</vt:lpstr>
      <vt:lpstr>'様式A-7-3'!Print_Area</vt:lpstr>
      <vt:lpstr>'様式A-7-3 (開示版)'!Print_Area</vt:lpstr>
      <vt:lpstr>'様式A-8-1'!Print_Area</vt:lpstr>
      <vt:lpstr>'様式A-8-1 (開示版)'!Print_Area</vt:lpstr>
      <vt:lpstr>様式一覧表!Print_Area</vt:lpstr>
      <vt:lpstr>添付資料一覧表!Print_Titles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2025-08-08T05:03:20Z</dcterms:created>
  <dcterms:modified xsi:type="dcterms:W3CDTF">2025-08-08T05:03:24Z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0x010100E3B1A102A0E1C345AF33BE9FB9169C0E</vt:lpwstr>
  </property>
</Properties>
</file>