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updateLinks="never" codeName="ThisWorkbook" defaultThemeVersion="124226"/>
  <bookViews>
    <workbookView xWindow="-110" yWindow="-110" windowWidth="19420" windowHeight="10420" xr2:uid="{00000000-000D-0000-FFFF-FFFF00000000}"/>
  </bookViews>
  <sheets>
    <sheet name="開示版説明" sheetId="107" r:id="rId1"/>
    <sheet name="様式一覧表" sheetId="50" r:id="rId2"/>
    <sheet name="添付資料一覧表" sheetId="51" r:id="rId3"/>
    <sheet name="A-4-2" sheetId="21" r:id="rId4"/>
    <sheet name="A-5-1" sheetId="94" r:id="rId5"/>
    <sheet name="A-6" sheetId="2" r:id="rId6"/>
    <sheet name="B-1" sheetId="108" r:id="rId7"/>
    <sheet name="B-1 (開示版)" sheetId="109" r:id="rId8"/>
    <sheet name="C-1" sheetId="61" r:id="rId9"/>
    <sheet name="C-1 (開示版)" sheetId="99" r:id="rId10"/>
    <sheet name="C-5" sheetId="67" r:id="rId11"/>
    <sheet name="D-1-2" sheetId="43" r:id="rId12"/>
    <sheet name="D-1-2 (開示版)" sheetId="97" r:id="rId13"/>
    <sheet name="D-1-3" sheetId="44" r:id="rId14"/>
    <sheet name="D-1-7" sheetId="49" r:id="rId15"/>
    <sheet name="D-2・D-３" sheetId="69" r:id="rId16"/>
    <sheet name="D-2・D-３ (開示版)" sheetId="101" r:id="rId17"/>
    <sheet name="E-2" sheetId="116" r:id="rId18"/>
    <sheet name="E-3" sheetId="117" r:id="rId19"/>
    <sheet name="E-4" sheetId="118" r:id="rId20"/>
    <sheet name="E-5-1" sheetId="119" r:id="rId21"/>
    <sheet name="E-5-2" sheetId="120" r:id="rId22"/>
    <sheet name="回答整合性チェック" sheetId="57" r:id="rId23"/>
    <sheet name="コード" sheetId="110" r:id="rId24"/>
  </sheets>
  <definedNames>
    <definedName name="_xlnm._FilterDatabase" localSheetId="8" hidden="1">'C-1'!$B$19:$AA$74</definedName>
    <definedName name="_xlnm._FilterDatabase" localSheetId="9" hidden="1">'C-1 (開示版)'!$B$19:$AA$88</definedName>
    <definedName name="_xlnm._FilterDatabase" localSheetId="18" hidden="1">'E-3'!$C$7:$K$9</definedName>
    <definedName name="AS2DocOpenMode" hidden="1">"AS2DocumentEdit"</definedName>
    <definedName name="_xlnm.Print_Area" localSheetId="3">'A-4-2'!$B$1:$AM$74</definedName>
    <definedName name="_xlnm.Print_Area" localSheetId="4">'A-5-1'!$A$1:$N$48</definedName>
    <definedName name="_xlnm.Print_Area" localSheetId="5">'A-6'!$A$1:$T$53</definedName>
    <definedName name="_xlnm.Print_Area" localSheetId="6">'B-1'!$A$1:$O$74</definedName>
    <definedName name="_xlnm.Print_Area" localSheetId="7">'B-1 (開示版)'!$A$1:$O$74</definedName>
    <definedName name="_xlnm.Print_Area" localSheetId="8">'C-1'!$A$1:$AC$102</definedName>
    <definedName name="_xlnm.Print_Area" localSheetId="9">'C-1 (開示版)'!$A$1:$AC$102</definedName>
    <definedName name="_xlnm.Print_Area" localSheetId="10">'C-5'!$A$1:$L$20</definedName>
    <definedName name="_xlnm.Print_Area" localSheetId="11">'D-1-2'!$A$1:$U$26</definedName>
    <definedName name="_xlnm.Print_Area" localSheetId="12">'D-1-2 (開示版)'!$A$1:$U$26</definedName>
    <definedName name="_xlnm.Print_Area" localSheetId="13">'D-1-3'!$A$1:$K$34</definedName>
    <definedName name="_xlnm.Print_Area" localSheetId="14">'D-1-7'!$A$1:$M$42</definedName>
    <definedName name="_xlnm.Print_Area" localSheetId="16">'D-2・D-３ (開示版)'!$A$1:$BZ$32</definedName>
    <definedName name="_xlnm.Print_Area" localSheetId="18">'E-3'!$A$1:$N$21</definedName>
    <definedName name="_xlnm.Print_Area" localSheetId="19">'E-4'!$A$1:$O$21</definedName>
    <definedName name="_xlnm.Print_Area" localSheetId="21">'E-5-2'!$A$1:$K$39</definedName>
    <definedName name="_xlnm.Print_Area" localSheetId="22">回答整合性チェック!$A$1:$M$17</definedName>
    <definedName name="_xlnm.Print_Area" localSheetId="0">開示版説明!$A$1:$G$27</definedName>
    <definedName name="_xlnm.Print_Area" localSheetId="2">添付資料一覧表!$A$1:$G$77</definedName>
    <definedName name="_xlnm.Print_Area" localSheetId="1">様式一覧表!$A$1:$G$28</definedName>
    <definedName name="_xlnm.Print_Titles" localSheetId="4">'A-5-1'!$1:$8</definedName>
    <definedName name="_xlnm.Print_Titles" localSheetId="8">'C-1'!$17:$18</definedName>
    <definedName name="_xlnm.Print_Titles" localSheetId="9">'C-1 (開示版)'!$17:$18</definedName>
    <definedName name="_xlnm.Print_Titles" localSheetId="2">添付資料一覧表!$12:$13</definedName>
    <definedName name="Z_13FD1D10_2469_42A0_A704_BD255CD422A6_.wvu.PrintArea" localSheetId="17" hidden="1">'E-2'!$A$1:$J$27</definedName>
    <definedName name="Z_1504F329_AB5C_4FAC_B493_A14A1386EC10_.wvu.PrintArea" localSheetId="8" hidden="1">'C-1'!$F$2:$AC$74</definedName>
    <definedName name="Z_1504F329_AB5C_4FAC_B493_A14A1386EC10_.wvu.PrintArea" localSheetId="9" hidden="1">'C-1 (開示版)'!$F$2:$AC$88</definedName>
    <definedName name="Z_1504F329_AB5C_4FAC_B493_A14A1386EC10_.wvu.PrintArea" localSheetId="10" hidden="1">'C-5'!$A$2:$O$6</definedName>
    <definedName name="Z_1504F329_AB5C_4FAC_B493_A14A1386EC10_.wvu.PrintArea" localSheetId="15" hidden="1">'D-2・D-３'!$B$2:$CJ$32</definedName>
    <definedName name="Z_1504F329_AB5C_4FAC_B493_A14A1386EC10_.wvu.PrintArea" localSheetId="16" hidden="1">'D-2・D-３ (開示版)'!$B$2:$CJ$32</definedName>
    <definedName name="Z_1504F329_AB5C_4FAC_B493_A14A1386EC10_.wvu.PrintTitles" localSheetId="15" hidden="1">'D-2・D-３'!$B:$B,'D-2・D-３'!$2:$4</definedName>
    <definedName name="Z_1504F329_AB5C_4FAC_B493_A14A1386EC10_.wvu.PrintTitles" localSheetId="16" hidden="1">'D-2・D-３ (開示版)'!$B:$B,'D-2・D-３ (開示版)'!$2:$4</definedName>
    <definedName name="Z_24539078_2A03_4EAA_AF4E_839BFCC67DEA_.wvu.PrintArea" localSheetId="17" hidden="1">'E-2'!$A$1:$J$27</definedName>
    <definedName name="Z_39FAE530_04E4_41B4_B056_C42D7923BDE9_.wvu.PrintArea" localSheetId="6" hidden="1">'B-1'!$A$2:$AH$72</definedName>
    <definedName name="Z_39FAE530_04E4_41B4_B056_C42D7923BDE9_.wvu.PrintArea" localSheetId="7" hidden="1">'B-1 (開示版)'!$A$2:$AH$72</definedName>
    <definedName name="Z_39FAE530_04E4_41B4_B056_C42D7923BDE9_.wvu.PrintArea" localSheetId="8" hidden="1">'C-1'!$F$2:$AC$74</definedName>
    <definedName name="Z_39FAE530_04E4_41B4_B056_C42D7923BDE9_.wvu.PrintArea" localSheetId="9" hidden="1">'C-1 (開示版)'!$F$2:$AC$88</definedName>
    <definedName name="Z_39FAE530_04E4_41B4_B056_C42D7923BDE9_.wvu.Rows" localSheetId="18" hidden="1">'E-3'!#REF!</definedName>
    <definedName name="Z_39FAE530_04E4_41B4_B056_C42D7923BDE9_.wvu.Rows" localSheetId="19" hidden="1">'E-4'!#REF!</definedName>
    <definedName name="Z_49925816_2882_4E57_A2C0_20B352399309_.wvu.PrintArea" localSheetId="10" hidden="1">'C-5'!$A$2:$O$6</definedName>
    <definedName name="Z_49925816_2882_4E57_A2C0_20B352399309_.wvu.PrintArea" localSheetId="15" hidden="1">'D-2・D-３'!$B$2:$CJ$32</definedName>
    <definedName name="Z_49925816_2882_4E57_A2C0_20B352399309_.wvu.PrintArea" localSheetId="16" hidden="1">'D-2・D-３ (開示版)'!$B$2:$CJ$32</definedName>
    <definedName name="Z_49925816_2882_4E57_A2C0_20B352399309_.wvu.PrintTitles" localSheetId="15" hidden="1">'D-2・D-３'!$B:$B,'D-2・D-３'!$2:$4</definedName>
    <definedName name="Z_49925816_2882_4E57_A2C0_20B352399309_.wvu.PrintTitles" localSheetId="16" hidden="1">'D-2・D-３ (開示版)'!$B:$B,'D-2・D-３ (開示版)'!$2:$4</definedName>
    <definedName name="Z_574DE07D_82FF_4E62_AA61_FB7A22DCF43D_.wvu.PrintArea" localSheetId="6" hidden="1">'B-1'!$B$2:$AD$68</definedName>
    <definedName name="Z_574DE07D_82FF_4E62_AA61_FB7A22DCF43D_.wvu.PrintArea" localSheetId="7" hidden="1">'B-1 (開示版)'!$B$2:$AD$68</definedName>
    <definedName name="Z_90D3DB20_7C09_4F29_BFCA_93B165595650_.wvu.PrintArea" localSheetId="10" hidden="1">'C-5'!#REF!</definedName>
    <definedName name="Z_90D3DB20_7C09_4F29_BFCA_93B165595650_.wvu.PrintArea" localSheetId="15" hidden="1">'D-2・D-３'!$B$2:$T$34</definedName>
    <definedName name="Z_90D3DB20_7C09_4F29_BFCA_93B165595650_.wvu.PrintArea" localSheetId="16" hidden="1">'D-2・D-３ (開示版)'!$B$2:$T$34</definedName>
    <definedName name="Z_90D3DB20_7C09_4F29_BFCA_93B165595650_.wvu.PrintArea" localSheetId="20" hidden="1">'E-5-1'!$A$6:$I$105</definedName>
    <definedName name="Z_A53189A8_0C4A_4682_B25B_902B0CFC08F3_.wvu.PrintArea" localSheetId="6" hidden="1">'B-1'!$B$2:$AD$68</definedName>
    <definedName name="Z_A53189A8_0C4A_4682_B25B_902B0CFC08F3_.wvu.PrintArea" localSheetId="7" hidden="1">'B-1 (開示版)'!$B$2:$AD$68</definedName>
    <definedName name="Z_C900F248_123A_4346_886B_60A52881D8DE_.wvu.PrintArea" localSheetId="6" hidden="1">'B-1'!$A$1:$O$73</definedName>
    <definedName name="Z_C900F248_123A_4346_886B_60A52881D8DE_.wvu.PrintArea" localSheetId="7" hidden="1">'B-1 (開示版)'!$A$1:$O$73</definedName>
    <definedName name="Z_C900F248_123A_4346_886B_60A52881D8DE_.wvu.PrintArea" localSheetId="10" hidden="1">'C-5'!$A$1:$L$20</definedName>
    <definedName name="Z_C900F248_123A_4346_886B_60A52881D8DE_.wvu.PrintArea" localSheetId="15" hidden="1">'D-2・D-３'!$B$1:$CJ$33</definedName>
    <definedName name="Z_C900F248_123A_4346_886B_60A52881D8DE_.wvu.PrintArea" localSheetId="16" hidden="1">'D-2・D-３ (開示版)'!$B$1:$CJ$33</definedName>
    <definedName name="Z_E17DBE7D_226B_4E47_98B8_D8C082851355_.wvu.PrintArea" localSheetId="6" hidden="1">'B-1'!$A$1:$O$73</definedName>
    <definedName name="Z_E17DBE7D_226B_4E47_98B8_D8C082851355_.wvu.PrintArea" localSheetId="7" hidden="1">'B-1 (開示版)'!$A$1:$O$73</definedName>
    <definedName name="Z_E17DBE7D_226B_4E47_98B8_D8C082851355_.wvu.PrintArea" localSheetId="10" hidden="1">'C-5'!$A$1:$L$20</definedName>
    <definedName name="Z_E17DBE7D_226B_4E47_98B8_D8C082851355_.wvu.PrintArea" localSheetId="15" hidden="1">'D-2・D-３'!$B$1:$CJ$33</definedName>
    <definedName name="Z_E17DBE7D_226B_4E47_98B8_D8C082851355_.wvu.PrintArea" localSheetId="16" hidden="1">'D-2・D-３ (開示版)'!$B$1:$CJ$33</definedName>
    <definedName name="貨物の原産国種別" localSheetId="23">コード!$B$109:$B$110</definedName>
    <definedName name="貨物の原産国種別２" localSheetId="23">コード!$B$109:$B$111</definedName>
    <definedName name="割引_値引き及び割戻しの交渉" localSheetId="23">コード!$B$185:$B$187</definedName>
    <definedName name="関連・非関連" localSheetId="23">コード!$B$95:$B$96</definedName>
    <definedName name="関連企業との関係" localSheetId="23">コード!$B$99:$B$106</definedName>
    <definedName name="企業間関連状況" localSheetId="23">コード!$B$164:$B$171</definedName>
    <definedName name="競合状態への影響" localSheetId="23">コード!$B$213:$B$216</definedName>
    <definedName name="決済手段コード" localSheetId="23">コード!$B$132:$B$138</definedName>
    <definedName name="原産国コード" localSheetId="23">コード!$B$126:$B$129</definedName>
    <definedName name="原産国コード２" localSheetId="23">コード!$B$126:$B$129</definedName>
    <definedName name="受渡し条件コード" localSheetId="23">コード!$B$119:$B$122</definedName>
    <definedName name="代替可能性" localSheetId="23">コード!$B$207:$B$210</definedName>
    <definedName name="調査対象期間" localSheetId="23">コード!$B$219:$B$241</definedName>
    <definedName name="売買契約の適用期間" localSheetId="23">コード!$B$180:$B$182</definedName>
    <definedName name="販売価格の設定方法" localSheetId="23">コード!$B$174:$B$177</definedName>
    <definedName name="販売先の属性" localSheetId="23">コード!$B$115:$B$116</definedName>
    <definedName name="販売先業種B" localSheetId="23">コード!$B$148:$B$157</definedName>
    <definedName name="販売先業種C" localSheetId="23">コード!$C$148:$C$151</definedName>
    <definedName name="販売先業種D" localSheetId="23">コード!$D$148:$D$156</definedName>
    <definedName name="販売先業種G" localSheetId="23">コード!$E$148:$E$151</definedName>
    <definedName name="品種コード①" localSheetId="23">コード!$B$5:$B$7</definedName>
    <definedName name="品種コード②" localSheetId="23">コード!$B$10:$B$11</definedName>
    <definedName name="品種コード③" localSheetId="23">コード!$B$14:$B$15</definedName>
    <definedName name="品種コード④">コード!$B$34:$B$35</definedName>
    <definedName name="品種コード⑤_製造工程">コード!$B$44:$B$69</definedName>
    <definedName name="補助金等の種類" localSheetId="23">コード!$B$244:$B$250</definedName>
    <definedName name="法人の所有形態" localSheetId="23">コード!$B$253:$B$264</definedName>
    <definedName name="貿易取引条件_Incoterms_コード" localSheetId="23">コード!$B$190:$B$204</definedName>
    <definedName name="輸入先業種" localSheetId="23">コード!$B$160:$B$161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51" l="1"/>
  <c r="A240" i="110" l="1"/>
  <c r="B3" i="50" l="1"/>
  <c r="A235" i="110"/>
  <c r="A230" i="110"/>
  <c r="A222" i="110"/>
  <c r="F4" i="119"/>
  <c r="E4" i="118"/>
  <c r="E4" i="117"/>
  <c r="F4" i="120"/>
  <c r="B3" i="51"/>
  <c r="B1" i="21"/>
  <c r="B1" i="94"/>
  <c r="B1" i="2"/>
  <c r="B1" i="108"/>
  <c r="B1" i="109"/>
  <c r="B1" i="61"/>
  <c r="B1" i="99"/>
  <c r="B1" i="67"/>
  <c r="B1" i="43"/>
  <c r="B1" i="97"/>
  <c r="B1" i="44"/>
  <c r="B1" i="49"/>
  <c r="B1" i="69"/>
  <c r="B1" i="101"/>
  <c r="B1" i="116"/>
  <c r="B1" i="117"/>
  <c r="A1" i="119"/>
  <c r="A1" i="120"/>
  <c r="E4" i="116"/>
  <c r="H20" i="99" l="1"/>
  <c r="H21" i="99"/>
  <c r="H22" i="99"/>
  <c r="H23" i="99"/>
  <c r="H24" i="99"/>
  <c r="H25" i="99"/>
  <c r="H26" i="99"/>
  <c r="H27" i="99"/>
  <c r="H28" i="99"/>
  <c r="H29" i="99"/>
  <c r="H30" i="99"/>
  <c r="H31" i="99"/>
  <c r="H34" i="99"/>
  <c r="H35" i="99"/>
  <c r="H36" i="99"/>
  <c r="H37" i="99"/>
  <c r="H38" i="99"/>
  <c r="H39" i="99"/>
  <c r="H40" i="99"/>
  <c r="H41" i="99"/>
  <c r="H42" i="99"/>
  <c r="H43" i="99"/>
  <c r="H44" i="99"/>
  <c r="H45" i="99"/>
  <c r="H48" i="99"/>
  <c r="H49" i="99"/>
  <c r="H50" i="99"/>
  <c r="H51" i="99"/>
  <c r="H52" i="99"/>
  <c r="H53" i="99"/>
  <c r="H54" i="99"/>
  <c r="H55" i="99"/>
  <c r="H56" i="99"/>
  <c r="H57" i="99"/>
  <c r="H58" i="99"/>
  <c r="H59" i="99"/>
  <c r="H62" i="99"/>
  <c r="H63" i="99"/>
  <c r="H64" i="99"/>
  <c r="H65" i="99"/>
  <c r="H66" i="99"/>
  <c r="H67" i="99"/>
  <c r="H68" i="99"/>
  <c r="H69" i="99"/>
  <c r="H70" i="99"/>
  <c r="H71" i="99"/>
  <c r="H72" i="99"/>
  <c r="H73" i="99"/>
  <c r="H76" i="99"/>
  <c r="H77" i="99"/>
  <c r="H78" i="99"/>
  <c r="H79" i="99"/>
  <c r="H80" i="99"/>
  <c r="H81" i="99"/>
  <c r="H82" i="99"/>
  <c r="H83" i="99"/>
  <c r="H84" i="99"/>
  <c r="H85" i="99"/>
  <c r="H86" i="99"/>
  <c r="H87" i="99"/>
  <c r="H90" i="99"/>
  <c r="H91" i="99"/>
  <c r="H92" i="99"/>
  <c r="H93" i="99"/>
  <c r="H94" i="99"/>
  <c r="H95" i="99"/>
  <c r="H96" i="99"/>
  <c r="H97" i="99"/>
  <c r="H98" i="99"/>
  <c r="H99" i="99"/>
  <c r="H100" i="99"/>
  <c r="H101" i="99"/>
  <c r="AB25" i="61" l="1"/>
  <c r="AB21" i="61"/>
  <c r="AB19" i="61"/>
  <c r="E10" i="97" l="1"/>
  <c r="F10" i="97"/>
  <c r="G10" i="97"/>
  <c r="H10" i="97"/>
  <c r="I10" i="97"/>
  <c r="J10" i="97"/>
  <c r="K10" i="97"/>
  <c r="L10" i="97"/>
  <c r="M10" i="97"/>
  <c r="N10" i="97"/>
  <c r="O10" i="97"/>
  <c r="P10" i="97"/>
  <c r="Q10" i="97"/>
  <c r="R10" i="97"/>
  <c r="S10" i="97"/>
  <c r="T10" i="97"/>
  <c r="E11" i="97"/>
  <c r="F11" i="97"/>
  <c r="G11" i="97"/>
  <c r="H11" i="97"/>
  <c r="I11" i="97"/>
  <c r="J11" i="97"/>
  <c r="K11" i="97"/>
  <c r="L11" i="97"/>
  <c r="M11" i="97"/>
  <c r="N11" i="97"/>
  <c r="O11" i="97"/>
  <c r="P11" i="97"/>
  <c r="Q11" i="97"/>
  <c r="R11" i="97"/>
  <c r="S11" i="97"/>
  <c r="T11" i="97"/>
  <c r="E12" i="97"/>
  <c r="F12" i="97"/>
  <c r="G12" i="97"/>
  <c r="H12" i="97"/>
  <c r="I12" i="97"/>
  <c r="J12" i="97"/>
  <c r="K12" i="97"/>
  <c r="L12" i="97"/>
  <c r="M12" i="97"/>
  <c r="N12" i="97"/>
  <c r="O12" i="97"/>
  <c r="P12" i="97"/>
  <c r="Q12" i="97"/>
  <c r="R12" i="97"/>
  <c r="S12" i="97"/>
  <c r="T12" i="97"/>
  <c r="E13" i="97"/>
  <c r="F13" i="97"/>
  <c r="G13" i="97"/>
  <c r="H13" i="97"/>
  <c r="I13" i="97"/>
  <c r="J13" i="97"/>
  <c r="K13" i="97"/>
  <c r="L13" i="97"/>
  <c r="M13" i="97"/>
  <c r="N13" i="97"/>
  <c r="O13" i="97"/>
  <c r="P13" i="97"/>
  <c r="Q13" i="97"/>
  <c r="R13" i="97"/>
  <c r="S13" i="97"/>
  <c r="T13" i="97"/>
  <c r="E14" i="97"/>
  <c r="F14" i="97"/>
  <c r="G14" i="97"/>
  <c r="H14" i="97"/>
  <c r="I14" i="97"/>
  <c r="J14" i="97"/>
  <c r="K14" i="97"/>
  <c r="L14" i="97"/>
  <c r="M14" i="97"/>
  <c r="N14" i="97"/>
  <c r="O14" i="97"/>
  <c r="P14" i="97"/>
  <c r="Q14" i="97"/>
  <c r="R14" i="97"/>
  <c r="S14" i="97"/>
  <c r="T14" i="97"/>
  <c r="E15" i="97"/>
  <c r="F15" i="97"/>
  <c r="G15" i="97"/>
  <c r="H15" i="97"/>
  <c r="I15" i="97"/>
  <c r="J15" i="97"/>
  <c r="K15" i="97"/>
  <c r="L15" i="97"/>
  <c r="M15" i="97"/>
  <c r="N15" i="97"/>
  <c r="O15" i="97"/>
  <c r="P15" i="97"/>
  <c r="Q15" i="97"/>
  <c r="R15" i="97"/>
  <c r="S15" i="97"/>
  <c r="T15" i="97"/>
  <c r="E16" i="97"/>
  <c r="F16" i="97"/>
  <c r="G16" i="97"/>
  <c r="H16" i="97"/>
  <c r="I16" i="97"/>
  <c r="J16" i="97"/>
  <c r="K16" i="97"/>
  <c r="L16" i="97"/>
  <c r="M16" i="97"/>
  <c r="N16" i="97"/>
  <c r="O16" i="97"/>
  <c r="P16" i="97"/>
  <c r="Q16" i="97"/>
  <c r="R16" i="97"/>
  <c r="S16" i="97"/>
  <c r="T16" i="97"/>
  <c r="E17" i="97"/>
  <c r="F17" i="97"/>
  <c r="G17" i="97"/>
  <c r="H17" i="97"/>
  <c r="I17" i="97"/>
  <c r="J17" i="97"/>
  <c r="K17" i="97"/>
  <c r="L17" i="97"/>
  <c r="M17" i="97"/>
  <c r="N17" i="97"/>
  <c r="O17" i="97"/>
  <c r="P17" i="97"/>
  <c r="Q17" i="97"/>
  <c r="R17" i="97"/>
  <c r="S17" i="97"/>
  <c r="T17" i="97"/>
  <c r="E18" i="97"/>
  <c r="F18" i="97"/>
  <c r="G18" i="97"/>
  <c r="H18" i="97"/>
  <c r="I18" i="97"/>
  <c r="J18" i="97"/>
  <c r="K18" i="97"/>
  <c r="L18" i="97"/>
  <c r="M18" i="97"/>
  <c r="N18" i="97"/>
  <c r="O18" i="97"/>
  <c r="P18" i="97"/>
  <c r="Q18" i="97"/>
  <c r="R18" i="97"/>
  <c r="S18" i="97"/>
  <c r="T18" i="97"/>
  <c r="E19" i="97"/>
  <c r="F19" i="97"/>
  <c r="G19" i="97"/>
  <c r="H19" i="97"/>
  <c r="I19" i="97"/>
  <c r="J19" i="97"/>
  <c r="K19" i="97"/>
  <c r="L19" i="97"/>
  <c r="M19" i="97"/>
  <c r="N19" i="97"/>
  <c r="O19" i="97"/>
  <c r="P19" i="97"/>
  <c r="Q19" i="97"/>
  <c r="R19" i="97"/>
  <c r="S19" i="97"/>
  <c r="T19" i="97"/>
  <c r="E20" i="97"/>
  <c r="F20" i="97"/>
  <c r="G20" i="97"/>
  <c r="H20" i="97"/>
  <c r="I20" i="97"/>
  <c r="J20" i="97"/>
  <c r="K20" i="97"/>
  <c r="L20" i="97"/>
  <c r="M20" i="97"/>
  <c r="N20" i="97"/>
  <c r="O20" i="97"/>
  <c r="P20" i="97"/>
  <c r="Q20" i="97"/>
  <c r="R20" i="97"/>
  <c r="S20" i="97"/>
  <c r="T20" i="97"/>
  <c r="E21" i="97"/>
  <c r="F21" i="97"/>
  <c r="G21" i="97"/>
  <c r="H21" i="97"/>
  <c r="I21" i="97"/>
  <c r="J21" i="97"/>
  <c r="K21" i="97"/>
  <c r="L21" i="97"/>
  <c r="M21" i="97"/>
  <c r="N21" i="97"/>
  <c r="O21" i="97"/>
  <c r="P21" i="97"/>
  <c r="Q21" i="97"/>
  <c r="R21" i="97"/>
  <c r="S21" i="97"/>
  <c r="T21" i="97"/>
  <c r="E22" i="97"/>
  <c r="F22" i="97"/>
  <c r="G22" i="97"/>
  <c r="H22" i="97"/>
  <c r="I22" i="97"/>
  <c r="J22" i="97"/>
  <c r="K22" i="97"/>
  <c r="L22" i="97"/>
  <c r="M22" i="97"/>
  <c r="N22" i="97"/>
  <c r="O22" i="97"/>
  <c r="P22" i="97"/>
  <c r="Q22" i="97"/>
  <c r="R22" i="97"/>
  <c r="S22" i="97"/>
  <c r="T22" i="97"/>
  <c r="E23" i="97"/>
  <c r="F23" i="97"/>
  <c r="G23" i="97"/>
  <c r="H23" i="97"/>
  <c r="I23" i="97"/>
  <c r="J23" i="97"/>
  <c r="K23" i="97"/>
  <c r="L23" i="97"/>
  <c r="M23" i="97"/>
  <c r="N23" i="97"/>
  <c r="O23" i="97"/>
  <c r="P23" i="97"/>
  <c r="Q23" i="97"/>
  <c r="R23" i="97"/>
  <c r="S23" i="97"/>
  <c r="T23" i="97"/>
  <c r="E24" i="97"/>
  <c r="F24" i="97"/>
  <c r="G24" i="97"/>
  <c r="H24" i="97"/>
  <c r="I24" i="97"/>
  <c r="J24" i="97"/>
  <c r="K24" i="97"/>
  <c r="L24" i="97"/>
  <c r="M24" i="97"/>
  <c r="N24" i="97"/>
  <c r="O24" i="97"/>
  <c r="P24" i="97"/>
  <c r="Q24" i="97"/>
  <c r="R24" i="97"/>
  <c r="S24" i="97"/>
  <c r="T24" i="97"/>
  <c r="O9" i="97"/>
  <c r="N9" i="97"/>
  <c r="F9" i="97"/>
  <c r="G9" i="97"/>
  <c r="H9" i="97"/>
  <c r="I9" i="97"/>
  <c r="J9" i="97"/>
  <c r="K9" i="97"/>
  <c r="L9" i="97"/>
  <c r="M9" i="97"/>
  <c r="E9" i="97"/>
  <c r="V19" i="61"/>
  <c r="V20" i="61"/>
  <c r="V21" i="61"/>
  <c r="V22" i="61"/>
  <c r="E102" i="99"/>
  <c r="D102" i="99"/>
  <c r="C102" i="99"/>
  <c r="U101" i="99"/>
  <c r="T101" i="99"/>
  <c r="S101" i="99"/>
  <c r="R101" i="99"/>
  <c r="P101" i="99"/>
  <c r="O101" i="99"/>
  <c r="N101" i="99"/>
  <c r="M101" i="99"/>
  <c r="L101" i="99"/>
  <c r="K101" i="99"/>
  <c r="J101" i="99"/>
  <c r="I101" i="99"/>
  <c r="G101" i="99"/>
  <c r="F101" i="99"/>
  <c r="E101" i="99"/>
  <c r="D101" i="99"/>
  <c r="U100" i="99"/>
  <c r="T100" i="99"/>
  <c r="S100" i="99"/>
  <c r="R100" i="99"/>
  <c r="P100" i="99"/>
  <c r="O100" i="99"/>
  <c r="N100" i="99"/>
  <c r="M100" i="99"/>
  <c r="L100" i="99"/>
  <c r="K100" i="99"/>
  <c r="J100" i="99"/>
  <c r="I100" i="99"/>
  <c r="G100" i="99"/>
  <c r="F100" i="99"/>
  <c r="E100" i="99"/>
  <c r="D100" i="99"/>
  <c r="U99" i="99"/>
  <c r="T99" i="99"/>
  <c r="S99" i="99"/>
  <c r="R99" i="99"/>
  <c r="P99" i="99"/>
  <c r="O99" i="99"/>
  <c r="N99" i="99"/>
  <c r="M99" i="99"/>
  <c r="L99" i="99"/>
  <c r="K99" i="99"/>
  <c r="J99" i="99"/>
  <c r="I99" i="99"/>
  <c r="G99" i="99"/>
  <c r="F99" i="99"/>
  <c r="E99" i="99"/>
  <c r="D99" i="99"/>
  <c r="U98" i="99"/>
  <c r="T98" i="99"/>
  <c r="S98" i="99"/>
  <c r="R98" i="99"/>
  <c r="P98" i="99"/>
  <c r="O98" i="99"/>
  <c r="N98" i="99"/>
  <c r="M98" i="99"/>
  <c r="L98" i="99"/>
  <c r="K98" i="99"/>
  <c r="J98" i="99"/>
  <c r="I98" i="99"/>
  <c r="G98" i="99"/>
  <c r="F98" i="99"/>
  <c r="E98" i="99"/>
  <c r="D98" i="99"/>
  <c r="U97" i="99"/>
  <c r="T97" i="99"/>
  <c r="S97" i="99"/>
  <c r="R97" i="99"/>
  <c r="P97" i="99"/>
  <c r="O97" i="99"/>
  <c r="N97" i="99"/>
  <c r="M97" i="99"/>
  <c r="L97" i="99"/>
  <c r="K97" i="99"/>
  <c r="J97" i="99"/>
  <c r="I97" i="99"/>
  <c r="G97" i="99"/>
  <c r="F97" i="99"/>
  <c r="E97" i="99"/>
  <c r="D97" i="99"/>
  <c r="U96" i="99"/>
  <c r="T96" i="99"/>
  <c r="S96" i="99"/>
  <c r="R96" i="99"/>
  <c r="P96" i="99"/>
  <c r="O96" i="99"/>
  <c r="N96" i="99"/>
  <c r="M96" i="99"/>
  <c r="L96" i="99"/>
  <c r="K96" i="99"/>
  <c r="J96" i="99"/>
  <c r="I96" i="99"/>
  <c r="G96" i="99"/>
  <c r="F96" i="99"/>
  <c r="E96" i="99"/>
  <c r="D96" i="99"/>
  <c r="U95" i="99"/>
  <c r="T95" i="99"/>
  <c r="S95" i="99"/>
  <c r="R95" i="99"/>
  <c r="P95" i="99"/>
  <c r="O95" i="99"/>
  <c r="N95" i="99"/>
  <c r="M95" i="99"/>
  <c r="L95" i="99"/>
  <c r="K95" i="99"/>
  <c r="J95" i="99"/>
  <c r="I95" i="99"/>
  <c r="G95" i="99"/>
  <c r="F95" i="99"/>
  <c r="E95" i="99"/>
  <c r="D95" i="99"/>
  <c r="U94" i="99"/>
  <c r="T94" i="99"/>
  <c r="S94" i="99"/>
  <c r="R94" i="99"/>
  <c r="P94" i="99"/>
  <c r="O94" i="99"/>
  <c r="N94" i="99"/>
  <c r="M94" i="99"/>
  <c r="L94" i="99"/>
  <c r="K94" i="99"/>
  <c r="J94" i="99"/>
  <c r="I94" i="99"/>
  <c r="G94" i="99"/>
  <c r="F94" i="99"/>
  <c r="E94" i="99"/>
  <c r="D94" i="99"/>
  <c r="U93" i="99"/>
  <c r="T93" i="99"/>
  <c r="S93" i="99"/>
  <c r="R93" i="99"/>
  <c r="P93" i="99"/>
  <c r="O93" i="99"/>
  <c r="N93" i="99"/>
  <c r="M93" i="99"/>
  <c r="L93" i="99"/>
  <c r="K93" i="99"/>
  <c r="J93" i="99"/>
  <c r="I93" i="99"/>
  <c r="G93" i="99"/>
  <c r="F93" i="99"/>
  <c r="E93" i="99"/>
  <c r="D93" i="99"/>
  <c r="U92" i="99"/>
  <c r="T92" i="99"/>
  <c r="S92" i="99"/>
  <c r="R92" i="99"/>
  <c r="P92" i="99"/>
  <c r="O92" i="99"/>
  <c r="N92" i="99"/>
  <c r="M92" i="99"/>
  <c r="L92" i="99"/>
  <c r="K92" i="99"/>
  <c r="J92" i="99"/>
  <c r="I92" i="99"/>
  <c r="G92" i="99"/>
  <c r="F92" i="99"/>
  <c r="E92" i="99"/>
  <c r="D92" i="99"/>
  <c r="U91" i="99"/>
  <c r="T91" i="99"/>
  <c r="S91" i="99"/>
  <c r="R91" i="99"/>
  <c r="P91" i="99"/>
  <c r="O91" i="99"/>
  <c r="N91" i="99"/>
  <c r="M91" i="99"/>
  <c r="L91" i="99"/>
  <c r="K91" i="99"/>
  <c r="J91" i="99"/>
  <c r="I91" i="99"/>
  <c r="G91" i="99"/>
  <c r="F91" i="99"/>
  <c r="E91" i="99"/>
  <c r="D91" i="99"/>
  <c r="U90" i="99"/>
  <c r="T90" i="99"/>
  <c r="S90" i="99"/>
  <c r="R90" i="99"/>
  <c r="P90" i="99"/>
  <c r="O90" i="99"/>
  <c r="N90" i="99"/>
  <c r="M90" i="99"/>
  <c r="L90" i="99"/>
  <c r="K90" i="99"/>
  <c r="J90" i="99"/>
  <c r="I90" i="99"/>
  <c r="G90" i="99"/>
  <c r="F90" i="99"/>
  <c r="E90" i="99"/>
  <c r="D90" i="99"/>
  <c r="U89" i="99"/>
  <c r="T89" i="99"/>
  <c r="S89" i="99"/>
  <c r="R89" i="99"/>
  <c r="O89" i="99"/>
  <c r="N89" i="99"/>
  <c r="E89" i="99"/>
  <c r="D89" i="99"/>
  <c r="E88" i="99"/>
  <c r="D88" i="99"/>
  <c r="C88" i="99"/>
  <c r="U87" i="99"/>
  <c r="T87" i="99"/>
  <c r="S87" i="99"/>
  <c r="R87" i="99"/>
  <c r="P87" i="99"/>
  <c r="O87" i="99"/>
  <c r="N87" i="99"/>
  <c r="M87" i="99"/>
  <c r="L87" i="99"/>
  <c r="K87" i="99"/>
  <c r="J87" i="99"/>
  <c r="I87" i="99"/>
  <c r="G87" i="99"/>
  <c r="F87" i="99"/>
  <c r="E87" i="99"/>
  <c r="D87" i="99"/>
  <c r="U86" i="99"/>
  <c r="T86" i="99"/>
  <c r="S86" i="99"/>
  <c r="R86" i="99"/>
  <c r="P86" i="99"/>
  <c r="O86" i="99"/>
  <c r="N86" i="99"/>
  <c r="M86" i="99"/>
  <c r="L86" i="99"/>
  <c r="K86" i="99"/>
  <c r="J86" i="99"/>
  <c r="I86" i="99"/>
  <c r="G86" i="99"/>
  <c r="F86" i="99"/>
  <c r="E86" i="99"/>
  <c r="D86" i="99"/>
  <c r="U85" i="99"/>
  <c r="T85" i="99"/>
  <c r="S85" i="99"/>
  <c r="R85" i="99"/>
  <c r="P85" i="99"/>
  <c r="O85" i="99"/>
  <c r="N85" i="99"/>
  <c r="M85" i="99"/>
  <c r="L85" i="99"/>
  <c r="K85" i="99"/>
  <c r="J85" i="99"/>
  <c r="I85" i="99"/>
  <c r="G85" i="99"/>
  <c r="F85" i="99"/>
  <c r="E85" i="99"/>
  <c r="D85" i="99"/>
  <c r="U84" i="99"/>
  <c r="T84" i="99"/>
  <c r="S84" i="99"/>
  <c r="R84" i="99"/>
  <c r="P84" i="99"/>
  <c r="O84" i="99"/>
  <c r="N84" i="99"/>
  <c r="M84" i="99"/>
  <c r="L84" i="99"/>
  <c r="K84" i="99"/>
  <c r="J84" i="99"/>
  <c r="I84" i="99"/>
  <c r="G84" i="99"/>
  <c r="F84" i="99"/>
  <c r="E84" i="99"/>
  <c r="D84" i="99"/>
  <c r="U83" i="99"/>
  <c r="T83" i="99"/>
  <c r="S83" i="99"/>
  <c r="R83" i="99"/>
  <c r="P83" i="99"/>
  <c r="O83" i="99"/>
  <c r="N83" i="99"/>
  <c r="M83" i="99"/>
  <c r="L83" i="99"/>
  <c r="K83" i="99"/>
  <c r="J83" i="99"/>
  <c r="I83" i="99"/>
  <c r="G83" i="99"/>
  <c r="F83" i="99"/>
  <c r="E83" i="99"/>
  <c r="D83" i="99"/>
  <c r="U82" i="99"/>
  <c r="T82" i="99"/>
  <c r="S82" i="99"/>
  <c r="R82" i="99"/>
  <c r="P82" i="99"/>
  <c r="O82" i="99"/>
  <c r="N82" i="99"/>
  <c r="M82" i="99"/>
  <c r="L82" i="99"/>
  <c r="K82" i="99"/>
  <c r="J82" i="99"/>
  <c r="I82" i="99"/>
  <c r="G82" i="99"/>
  <c r="F82" i="99"/>
  <c r="E82" i="99"/>
  <c r="D82" i="99"/>
  <c r="U81" i="99"/>
  <c r="T81" i="99"/>
  <c r="S81" i="99"/>
  <c r="R81" i="99"/>
  <c r="P81" i="99"/>
  <c r="O81" i="99"/>
  <c r="N81" i="99"/>
  <c r="M81" i="99"/>
  <c r="L81" i="99"/>
  <c r="K81" i="99"/>
  <c r="J81" i="99"/>
  <c r="I81" i="99"/>
  <c r="G81" i="99"/>
  <c r="F81" i="99"/>
  <c r="E81" i="99"/>
  <c r="D81" i="99"/>
  <c r="U80" i="99"/>
  <c r="T80" i="99"/>
  <c r="S80" i="99"/>
  <c r="R80" i="99"/>
  <c r="P80" i="99"/>
  <c r="O80" i="99"/>
  <c r="N80" i="99"/>
  <c r="M80" i="99"/>
  <c r="L80" i="99"/>
  <c r="K80" i="99"/>
  <c r="J80" i="99"/>
  <c r="I80" i="99"/>
  <c r="G80" i="99"/>
  <c r="F80" i="99"/>
  <c r="E80" i="99"/>
  <c r="D80" i="99"/>
  <c r="U79" i="99"/>
  <c r="T79" i="99"/>
  <c r="S79" i="99"/>
  <c r="R79" i="99"/>
  <c r="P79" i="99"/>
  <c r="O79" i="99"/>
  <c r="N79" i="99"/>
  <c r="M79" i="99"/>
  <c r="L79" i="99"/>
  <c r="K79" i="99"/>
  <c r="J79" i="99"/>
  <c r="I79" i="99"/>
  <c r="G79" i="99"/>
  <c r="F79" i="99"/>
  <c r="E79" i="99"/>
  <c r="D79" i="99"/>
  <c r="U78" i="99"/>
  <c r="T78" i="99"/>
  <c r="S78" i="99"/>
  <c r="R78" i="99"/>
  <c r="P78" i="99"/>
  <c r="O78" i="99"/>
  <c r="N78" i="99"/>
  <c r="M78" i="99"/>
  <c r="L78" i="99"/>
  <c r="K78" i="99"/>
  <c r="J78" i="99"/>
  <c r="I78" i="99"/>
  <c r="G78" i="99"/>
  <c r="F78" i="99"/>
  <c r="E78" i="99"/>
  <c r="D78" i="99"/>
  <c r="U77" i="99"/>
  <c r="T77" i="99"/>
  <c r="S77" i="99"/>
  <c r="R77" i="99"/>
  <c r="P77" i="99"/>
  <c r="O77" i="99"/>
  <c r="N77" i="99"/>
  <c r="M77" i="99"/>
  <c r="L77" i="99"/>
  <c r="K77" i="99"/>
  <c r="J77" i="99"/>
  <c r="I77" i="99"/>
  <c r="G77" i="99"/>
  <c r="F77" i="99"/>
  <c r="E77" i="99"/>
  <c r="D77" i="99"/>
  <c r="U76" i="99"/>
  <c r="T76" i="99"/>
  <c r="S76" i="99"/>
  <c r="R76" i="99"/>
  <c r="P76" i="99"/>
  <c r="O76" i="99"/>
  <c r="N76" i="99"/>
  <c r="M76" i="99"/>
  <c r="L76" i="99"/>
  <c r="K76" i="99"/>
  <c r="J76" i="99"/>
  <c r="I76" i="99"/>
  <c r="G76" i="99"/>
  <c r="F76" i="99"/>
  <c r="E76" i="99"/>
  <c r="D76" i="99"/>
  <c r="U75" i="99"/>
  <c r="T75" i="99"/>
  <c r="S75" i="99"/>
  <c r="R75" i="99"/>
  <c r="O75" i="99"/>
  <c r="N75" i="99"/>
  <c r="E75" i="99"/>
  <c r="D75" i="99"/>
  <c r="E74" i="99"/>
  <c r="D74" i="99"/>
  <c r="C74" i="99"/>
  <c r="U73" i="99"/>
  <c r="T73" i="99"/>
  <c r="S73" i="99"/>
  <c r="R73" i="99"/>
  <c r="P73" i="99"/>
  <c r="O73" i="99"/>
  <c r="N73" i="99"/>
  <c r="M73" i="99"/>
  <c r="L73" i="99"/>
  <c r="K73" i="99"/>
  <c r="J73" i="99"/>
  <c r="I73" i="99"/>
  <c r="G73" i="99"/>
  <c r="F73" i="99"/>
  <c r="E73" i="99"/>
  <c r="D73" i="99"/>
  <c r="U72" i="99"/>
  <c r="T72" i="99"/>
  <c r="S72" i="99"/>
  <c r="R72" i="99"/>
  <c r="P72" i="99"/>
  <c r="O72" i="99"/>
  <c r="N72" i="99"/>
  <c r="M72" i="99"/>
  <c r="L72" i="99"/>
  <c r="K72" i="99"/>
  <c r="J72" i="99"/>
  <c r="I72" i="99"/>
  <c r="G72" i="99"/>
  <c r="F72" i="99"/>
  <c r="E72" i="99"/>
  <c r="D72" i="99"/>
  <c r="U71" i="99"/>
  <c r="T71" i="99"/>
  <c r="S71" i="99"/>
  <c r="R71" i="99"/>
  <c r="P71" i="99"/>
  <c r="O71" i="99"/>
  <c r="N71" i="99"/>
  <c r="M71" i="99"/>
  <c r="L71" i="99"/>
  <c r="K71" i="99"/>
  <c r="J71" i="99"/>
  <c r="I71" i="99"/>
  <c r="G71" i="99"/>
  <c r="F71" i="99"/>
  <c r="E71" i="99"/>
  <c r="D71" i="99"/>
  <c r="U70" i="99"/>
  <c r="T70" i="99"/>
  <c r="S70" i="99"/>
  <c r="R70" i="99"/>
  <c r="P70" i="99"/>
  <c r="O70" i="99"/>
  <c r="N70" i="99"/>
  <c r="M70" i="99"/>
  <c r="L70" i="99"/>
  <c r="K70" i="99"/>
  <c r="J70" i="99"/>
  <c r="I70" i="99"/>
  <c r="G70" i="99"/>
  <c r="F70" i="99"/>
  <c r="E70" i="99"/>
  <c r="D70" i="99"/>
  <c r="U69" i="99"/>
  <c r="T69" i="99"/>
  <c r="S69" i="99"/>
  <c r="R69" i="99"/>
  <c r="P69" i="99"/>
  <c r="O69" i="99"/>
  <c r="N69" i="99"/>
  <c r="M69" i="99"/>
  <c r="L69" i="99"/>
  <c r="K69" i="99"/>
  <c r="J69" i="99"/>
  <c r="I69" i="99"/>
  <c r="G69" i="99"/>
  <c r="F69" i="99"/>
  <c r="E69" i="99"/>
  <c r="D69" i="99"/>
  <c r="U68" i="99"/>
  <c r="T68" i="99"/>
  <c r="S68" i="99"/>
  <c r="R68" i="99"/>
  <c r="P68" i="99"/>
  <c r="O68" i="99"/>
  <c r="N68" i="99"/>
  <c r="M68" i="99"/>
  <c r="L68" i="99"/>
  <c r="K68" i="99"/>
  <c r="J68" i="99"/>
  <c r="I68" i="99"/>
  <c r="G68" i="99"/>
  <c r="F68" i="99"/>
  <c r="E68" i="99"/>
  <c r="D68" i="99"/>
  <c r="U67" i="99"/>
  <c r="T67" i="99"/>
  <c r="S67" i="99"/>
  <c r="R67" i="99"/>
  <c r="P67" i="99"/>
  <c r="O67" i="99"/>
  <c r="N67" i="99"/>
  <c r="M67" i="99"/>
  <c r="L67" i="99"/>
  <c r="K67" i="99"/>
  <c r="J67" i="99"/>
  <c r="I67" i="99"/>
  <c r="G67" i="99"/>
  <c r="F67" i="99"/>
  <c r="E67" i="99"/>
  <c r="D67" i="99"/>
  <c r="U66" i="99"/>
  <c r="T66" i="99"/>
  <c r="S66" i="99"/>
  <c r="R66" i="99"/>
  <c r="P66" i="99"/>
  <c r="O66" i="99"/>
  <c r="N66" i="99"/>
  <c r="M66" i="99"/>
  <c r="L66" i="99"/>
  <c r="K66" i="99"/>
  <c r="J66" i="99"/>
  <c r="I66" i="99"/>
  <c r="G66" i="99"/>
  <c r="F66" i="99"/>
  <c r="E66" i="99"/>
  <c r="D66" i="99"/>
  <c r="U65" i="99"/>
  <c r="T65" i="99"/>
  <c r="S65" i="99"/>
  <c r="R65" i="99"/>
  <c r="P65" i="99"/>
  <c r="O65" i="99"/>
  <c r="N65" i="99"/>
  <c r="M65" i="99"/>
  <c r="L65" i="99"/>
  <c r="K65" i="99"/>
  <c r="J65" i="99"/>
  <c r="I65" i="99"/>
  <c r="G65" i="99"/>
  <c r="F65" i="99"/>
  <c r="E65" i="99"/>
  <c r="D65" i="99"/>
  <c r="U64" i="99"/>
  <c r="T64" i="99"/>
  <c r="S64" i="99"/>
  <c r="R64" i="99"/>
  <c r="P64" i="99"/>
  <c r="O64" i="99"/>
  <c r="N64" i="99"/>
  <c r="M64" i="99"/>
  <c r="L64" i="99"/>
  <c r="K64" i="99"/>
  <c r="J64" i="99"/>
  <c r="I64" i="99"/>
  <c r="G64" i="99"/>
  <c r="F64" i="99"/>
  <c r="E64" i="99"/>
  <c r="D64" i="99"/>
  <c r="U63" i="99"/>
  <c r="T63" i="99"/>
  <c r="S63" i="99"/>
  <c r="R63" i="99"/>
  <c r="P63" i="99"/>
  <c r="O63" i="99"/>
  <c r="N63" i="99"/>
  <c r="M63" i="99"/>
  <c r="L63" i="99"/>
  <c r="K63" i="99"/>
  <c r="J63" i="99"/>
  <c r="I63" i="99"/>
  <c r="G63" i="99"/>
  <c r="F63" i="99"/>
  <c r="E63" i="99"/>
  <c r="D63" i="99"/>
  <c r="U62" i="99"/>
  <c r="T62" i="99"/>
  <c r="S62" i="99"/>
  <c r="R62" i="99"/>
  <c r="P62" i="99"/>
  <c r="O62" i="99"/>
  <c r="N62" i="99"/>
  <c r="M62" i="99"/>
  <c r="L62" i="99"/>
  <c r="K62" i="99"/>
  <c r="J62" i="99"/>
  <c r="I62" i="99"/>
  <c r="G62" i="99"/>
  <c r="F62" i="99"/>
  <c r="E62" i="99"/>
  <c r="D62" i="99"/>
  <c r="U61" i="99"/>
  <c r="T61" i="99"/>
  <c r="S61" i="99"/>
  <c r="R61" i="99"/>
  <c r="O61" i="99"/>
  <c r="N61" i="99"/>
  <c r="E61" i="99"/>
  <c r="D61" i="99"/>
  <c r="E60" i="99"/>
  <c r="D60" i="99"/>
  <c r="C60" i="99"/>
  <c r="U59" i="99"/>
  <c r="T59" i="99"/>
  <c r="S59" i="99"/>
  <c r="R59" i="99"/>
  <c r="P59" i="99"/>
  <c r="O59" i="99"/>
  <c r="N59" i="99"/>
  <c r="M59" i="99"/>
  <c r="L59" i="99"/>
  <c r="K59" i="99"/>
  <c r="J59" i="99"/>
  <c r="I59" i="99"/>
  <c r="G59" i="99"/>
  <c r="F59" i="99"/>
  <c r="E59" i="99"/>
  <c r="D59" i="99"/>
  <c r="U58" i="99"/>
  <c r="T58" i="99"/>
  <c r="S58" i="99"/>
  <c r="R58" i="99"/>
  <c r="P58" i="99"/>
  <c r="O58" i="99"/>
  <c r="N58" i="99"/>
  <c r="M58" i="99"/>
  <c r="L58" i="99"/>
  <c r="K58" i="99"/>
  <c r="J58" i="99"/>
  <c r="I58" i="99"/>
  <c r="G58" i="99"/>
  <c r="F58" i="99"/>
  <c r="E58" i="99"/>
  <c r="D58" i="99"/>
  <c r="U57" i="99"/>
  <c r="T57" i="99"/>
  <c r="S57" i="99"/>
  <c r="R57" i="99"/>
  <c r="P57" i="99"/>
  <c r="O57" i="99"/>
  <c r="N57" i="99"/>
  <c r="M57" i="99"/>
  <c r="L57" i="99"/>
  <c r="K57" i="99"/>
  <c r="J57" i="99"/>
  <c r="I57" i="99"/>
  <c r="G57" i="99"/>
  <c r="F57" i="99"/>
  <c r="E57" i="99"/>
  <c r="D57" i="99"/>
  <c r="U56" i="99"/>
  <c r="T56" i="99"/>
  <c r="S56" i="99"/>
  <c r="R56" i="99"/>
  <c r="P56" i="99"/>
  <c r="O56" i="99"/>
  <c r="N56" i="99"/>
  <c r="M56" i="99"/>
  <c r="L56" i="99"/>
  <c r="K56" i="99"/>
  <c r="J56" i="99"/>
  <c r="I56" i="99"/>
  <c r="G56" i="99"/>
  <c r="F56" i="99"/>
  <c r="E56" i="99"/>
  <c r="D56" i="99"/>
  <c r="U55" i="99"/>
  <c r="T55" i="99"/>
  <c r="S55" i="99"/>
  <c r="R55" i="99"/>
  <c r="P55" i="99"/>
  <c r="O55" i="99"/>
  <c r="N55" i="99"/>
  <c r="M55" i="99"/>
  <c r="L55" i="99"/>
  <c r="K55" i="99"/>
  <c r="J55" i="99"/>
  <c r="I55" i="99"/>
  <c r="G55" i="99"/>
  <c r="F55" i="99"/>
  <c r="E55" i="99"/>
  <c r="D55" i="99"/>
  <c r="U54" i="99"/>
  <c r="T54" i="99"/>
  <c r="S54" i="99"/>
  <c r="R54" i="99"/>
  <c r="P54" i="99"/>
  <c r="O54" i="99"/>
  <c r="N54" i="99"/>
  <c r="M54" i="99"/>
  <c r="L54" i="99"/>
  <c r="K54" i="99"/>
  <c r="J54" i="99"/>
  <c r="I54" i="99"/>
  <c r="G54" i="99"/>
  <c r="F54" i="99"/>
  <c r="E54" i="99"/>
  <c r="D54" i="99"/>
  <c r="U53" i="99"/>
  <c r="T53" i="99"/>
  <c r="S53" i="99"/>
  <c r="R53" i="99"/>
  <c r="P53" i="99"/>
  <c r="O53" i="99"/>
  <c r="N53" i="99"/>
  <c r="M53" i="99"/>
  <c r="L53" i="99"/>
  <c r="K53" i="99"/>
  <c r="J53" i="99"/>
  <c r="I53" i="99"/>
  <c r="G53" i="99"/>
  <c r="F53" i="99"/>
  <c r="E53" i="99"/>
  <c r="D53" i="99"/>
  <c r="U52" i="99"/>
  <c r="T52" i="99"/>
  <c r="S52" i="99"/>
  <c r="R52" i="99"/>
  <c r="P52" i="99"/>
  <c r="O52" i="99"/>
  <c r="N52" i="99"/>
  <c r="M52" i="99"/>
  <c r="L52" i="99"/>
  <c r="K52" i="99"/>
  <c r="J52" i="99"/>
  <c r="I52" i="99"/>
  <c r="G52" i="99"/>
  <c r="F52" i="99"/>
  <c r="E52" i="99"/>
  <c r="D52" i="99"/>
  <c r="U51" i="99"/>
  <c r="T51" i="99"/>
  <c r="S51" i="99"/>
  <c r="R51" i="99"/>
  <c r="P51" i="99"/>
  <c r="O51" i="99"/>
  <c r="N51" i="99"/>
  <c r="M51" i="99"/>
  <c r="L51" i="99"/>
  <c r="K51" i="99"/>
  <c r="J51" i="99"/>
  <c r="I51" i="99"/>
  <c r="G51" i="99"/>
  <c r="F51" i="99"/>
  <c r="E51" i="99"/>
  <c r="D51" i="99"/>
  <c r="U50" i="99"/>
  <c r="T50" i="99"/>
  <c r="S50" i="99"/>
  <c r="R50" i="99"/>
  <c r="P50" i="99"/>
  <c r="O50" i="99"/>
  <c r="N50" i="99"/>
  <c r="M50" i="99"/>
  <c r="L50" i="99"/>
  <c r="K50" i="99"/>
  <c r="J50" i="99"/>
  <c r="I50" i="99"/>
  <c r="G50" i="99"/>
  <c r="F50" i="99"/>
  <c r="E50" i="99"/>
  <c r="D50" i="99"/>
  <c r="U49" i="99"/>
  <c r="T49" i="99"/>
  <c r="S49" i="99"/>
  <c r="R49" i="99"/>
  <c r="P49" i="99"/>
  <c r="O49" i="99"/>
  <c r="N49" i="99"/>
  <c r="M49" i="99"/>
  <c r="L49" i="99"/>
  <c r="K49" i="99"/>
  <c r="J49" i="99"/>
  <c r="I49" i="99"/>
  <c r="G49" i="99"/>
  <c r="F49" i="99"/>
  <c r="E49" i="99"/>
  <c r="D49" i="99"/>
  <c r="U48" i="99"/>
  <c r="T48" i="99"/>
  <c r="S48" i="99"/>
  <c r="R48" i="99"/>
  <c r="P48" i="99"/>
  <c r="O48" i="99"/>
  <c r="N48" i="99"/>
  <c r="M48" i="99"/>
  <c r="L48" i="99"/>
  <c r="K48" i="99"/>
  <c r="J48" i="99"/>
  <c r="I48" i="99"/>
  <c r="G48" i="99"/>
  <c r="F48" i="99"/>
  <c r="E48" i="99"/>
  <c r="D48" i="99"/>
  <c r="U47" i="99"/>
  <c r="T47" i="99"/>
  <c r="S47" i="99"/>
  <c r="R47" i="99"/>
  <c r="O47" i="99"/>
  <c r="N47" i="99"/>
  <c r="E47" i="99"/>
  <c r="D47" i="99"/>
  <c r="E46" i="99"/>
  <c r="D46" i="99"/>
  <c r="C46" i="99"/>
  <c r="U45" i="99"/>
  <c r="T45" i="99"/>
  <c r="S45" i="99"/>
  <c r="R45" i="99"/>
  <c r="P45" i="99"/>
  <c r="O45" i="99"/>
  <c r="N45" i="99"/>
  <c r="M45" i="99"/>
  <c r="L45" i="99"/>
  <c r="K45" i="99"/>
  <c r="J45" i="99"/>
  <c r="I45" i="99"/>
  <c r="G45" i="99"/>
  <c r="F45" i="99"/>
  <c r="E45" i="99"/>
  <c r="D45" i="99"/>
  <c r="U44" i="99"/>
  <c r="T44" i="99"/>
  <c r="S44" i="99"/>
  <c r="R44" i="99"/>
  <c r="P44" i="99"/>
  <c r="O44" i="99"/>
  <c r="N44" i="99"/>
  <c r="M44" i="99"/>
  <c r="L44" i="99"/>
  <c r="K44" i="99"/>
  <c r="J44" i="99"/>
  <c r="I44" i="99"/>
  <c r="G44" i="99"/>
  <c r="F44" i="99"/>
  <c r="E44" i="99"/>
  <c r="D44" i="99"/>
  <c r="U43" i="99"/>
  <c r="T43" i="99"/>
  <c r="S43" i="99"/>
  <c r="R43" i="99"/>
  <c r="P43" i="99"/>
  <c r="O43" i="99"/>
  <c r="N43" i="99"/>
  <c r="M43" i="99"/>
  <c r="L43" i="99"/>
  <c r="K43" i="99"/>
  <c r="J43" i="99"/>
  <c r="I43" i="99"/>
  <c r="G43" i="99"/>
  <c r="F43" i="99"/>
  <c r="E43" i="99"/>
  <c r="D43" i="99"/>
  <c r="U42" i="99"/>
  <c r="T42" i="99"/>
  <c r="S42" i="99"/>
  <c r="R42" i="99"/>
  <c r="P42" i="99"/>
  <c r="O42" i="99"/>
  <c r="N42" i="99"/>
  <c r="M42" i="99"/>
  <c r="L42" i="99"/>
  <c r="K42" i="99"/>
  <c r="J42" i="99"/>
  <c r="I42" i="99"/>
  <c r="G42" i="99"/>
  <c r="F42" i="99"/>
  <c r="E42" i="99"/>
  <c r="D42" i="99"/>
  <c r="U41" i="99"/>
  <c r="T41" i="99"/>
  <c r="S41" i="99"/>
  <c r="R41" i="99"/>
  <c r="P41" i="99"/>
  <c r="O41" i="99"/>
  <c r="N41" i="99"/>
  <c r="M41" i="99"/>
  <c r="L41" i="99"/>
  <c r="K41" i="99"/>
  <c r="J41" i="99"/>
  <c r="I41" i="99"/>
  <c r="G41" i="99"/>
  <c r="F41" i="99"/>
  <c r="E41" i="99"/>
  <c r="D41" i="99"/>
  <c r="U40" i="99"/>
  <c r="T40" i="99"/>
  <c r="S40" i="99"/>
  <c r="R40" i="99"/>
  <c r="P40" i="99"/>
  <c r="O40" i="99"/>
  <c r="N40" i="99"/>
  <c r="M40" i="99"/>
  <c r="L40" i="99"/>
  <c r="K40" i="99"/>
  <c r="J40" i="99"/>
  <c r="I40" i="99"/>
  <c r="G40" i="99"/>
  <c r="F40" i="99"/>
  <c r="E40" i="99"/>
  <c r="D40" i="99"/>
  <c r="U39" i="99"/>
  <c r="T39" i="99"/>
  <c r="S39" i="99"/>
  <c r="R39" i="99"/>
  <c r="P39" i="99"/>
  <c r="O39" i="99"/>
  <c r="N39" i="99"/>
  <c r="M39" i="99"/>
  <c r="L39" i="99"/>
  <c r="K39" i="99"/>
  <c r="J39" i="99"/>
  <c r="I39" i="99"/>
  <c r="G39" i="99"/>
  <c r="F39" i="99"/>
  <c r="E39" i="99"/>
  <c r="D39" i="99"/>
  <c r="U38" i="99"/>
  <c r="T38" i="99"/>
  <c r="S38" i="99"/>
  <c r="R38" i="99"/>
  <c r="P38" i="99"/>
  <c r="O38" i="99"/>
  <c r="N38" i="99"/>
  <c r="M38" i="99"/>
  <c r="L38" i="99"/>
  <c r="K38" i="99"/>
  <c r="J38" i="99"/>
  <c r="I38" i="99"/>
  <c r="G38" i="99"/>
  <c r="F38" i="99"/>
  <c r="E38" i="99"/>
  <c r="D38" i="99"/>
  <c r="U37" i="99"/>
  <c r="T37" i="99"/>
  <c r="S37" i="99"/>
  <c r="R37" i="99"/>
  <c r="P37" i="99"/>
  <c r="O37" i="99"/>
  <c r="N37" i="99"/>
  <c r="M37" i="99"/>
  <c r="L37" i="99"/>
  <c r="K37" i="99"/>
  <c r="J37" i="99"/>
  <c r="I37" i="99"/>
  <c r="G37" i="99"/>
  <c r="F37" i="99"/>
  <c r="E37" i="99"/>
  <c r="D37" i="99"/>
  <c r="U36" i="99"/>
  <c r="T36" i="99"/>
  <c r="S36" i="99"/>
  <c r="R36" i="99"/>
  <c r="P36" i="99"/>
  <c r="O36" i="99"/>
  <c r="N36" i="99"/>
  <c r="M36" i="99"/>
  <c r="L36" i="99"/>
  <c r="K36" i="99"/>
  <c r="J36" i="99"/>
  <c r="I36" i="99"/>
  <c r="G36" i="99"/>
  <c r="F36" i="99"/>
  <c r="E36" i="99"/>
  <c r="D36" i="99"/>
  <c r="U35" i="99"/>
  <c r="T35" i="99"/>
  <c r="S35" i="99"/>
  <c r="R35" i="99"/>
  <c r="P35" i="99"/>
  <c r="O35" i="99"/>
  <c r="N35" i="99"/>
  <c r="M35" i="99"/>
  <c r="L35" i="99"/>
  <c r="K35" i="99"/>
  <c r="J35" i="99"/>
  <c r="I35" i="99"/>
  <c r="G35" i="99"/>
  <c r="F35" i="99"/>
  <c r="E35" i="99"/>
  <c r="D35" i="99"/>
  <c r="U34" i="99"/>
  <c r="T34" i="99"/>
  <c r="S34" i="99"/>
  <c r="R34" i="99"/>
  <c r="P34" i="99"/>
  <c r="O34" i="99"/>
  <c r="N34" i="99"/>
  <c r="M34" i="99"/>
  <c r="L34" i="99"/>
  <c r="K34" i="99"/>
  <c r="J34" i="99"/>
  <c r="I34" i="99"/>
  <c r="G34" i="99"/>
  <c r="F34" i="99"/>
  <c r="E34" i="99"/>
  <c r="D34" i="99"/>
  <c r="U33" i="99"/>
  <c r="T33" i="99"/>
  <c r="S33" i="99"/>
  <c r="R33" i="99"/>
  <c r="O33" i="99"/>
  <c r="N33" i="99"/>
  <c r="E33" i="99"/>
  <c r="D33" i="99"/>
  <c r="N20" i="99"/>
  <c r="O20" i="99"/>
  <c r="N21" i="99"/>
  <c r="O21" i="99"/>
  <c r="N22" i="99"/>
  <c r="O22" i="99"/>
  <c r="N23" i="99"/>
  <c r="O23" i="99"/>
  <c r="N24" i="99"/>
  <c r="O24" i="99"/>
  <c r="N25" i="99"/>
  <c r="O25" i="99"/>
  <c r="N26" i="99"/>
  <c r="O26" i="99"/>
  <c r="N27" i="99"/>
  <c r="O27" i="99"/>
  <c r="N28" i="99"/>
  <c r="O28" i="99"/>
  <c r="N29" i="99"/>
  <c r="O29" i="99"/>
  <c r="N30" i="99"/>
  <c r="O30" i="99"/>
  <c r="N31" i="99"/>
  <c r="O31" i="99"/>
  <c r="R20" i="99"/>
  <c r="S20" i="99"/>
  <c r="T20" i="99"/>
  <c r="U20" i="99"/>
  <c r="R21" i="99"/>
  <c r="S21" i="99"/>
  <c r="T21" i="99"/>
  <c r="U21" i="99"/>
  <c r="R22" i="99"/>
  <c r="S22" i="99"/>
  <c r="T22" i="99"/>
  <c r="U22" i="99"/>
  <c r="R23" i="99"/>
  <c r="S23" i="99"/>
  <c r="T23" i="99"/>
  <c r="U23" i="99"/>
  <c r="R24" i="99"/>
  <c r="S24" i="99"/>
  <c r="T24" i="99"/>
  <c r="U24" i="99"/>
  <c r="R25" i="99"/>
  <c r="S25" i="99"/>
  <c r="T25" i="99"/>
  <c r="U25" i="99"/>
  <c r="R26" i="99"/>
  <c r="S26" i="99"/>
  <c r="T26" i="99"/>
  <c r="U26" i="99"/>
  <c r="R27" i="99"/>
  <c r="S27" i="99"/>
  <c r="T27" i="99"/>
  <c r="U27" i="99"/>
  <c r="R28" i="99"/>
  <c r="S28" i="99"/>
  <c r="T28" i="99"/>
  <c r="U28" i="99"/>
  <c r="R29" i="99"/>
  <c r="S29" i="99"/>
  <c r="T29" i="99"/>
  <c r="U29" i="99"/>
  <c r="R30" i="99"/>
  <c r="S30" i="99"/>
  <c r="T30" i="99"/>
  <c r="U30" i="99"/>
  <c r="R31" i="99"/>
  <c r="S31" i="99"/>
  <c r="T31" i="99"/>
  <c r="U31" i="99"/>
  <c r="U19" i="99"/>
  <c r="T19" i="99"/>
  <c r="S19" i="99"/>
  <c r="R19" i="99"/>
  <c r="O19" i="99"/>
  <c r="N19" i="99"/>
  <c r="J13" i="57"/>
  <c r="I13" i="57"/>
  <c r="H13" i="57"/>
  <c r="G13" i="57"/>
  <c r="F13" i="57"/>
  <c r="J10" i="57"/>
  <c r="I10" i="57"/>
  <c r="H10" i="57"/>
  <c r="G10" i="57"/>
  <c r="F10" i="57"/>
  <c r="F9" i="57"/>
  <c r="G9" i="57"/>
  <c r="H9" i="57"/>
  <c r="I9" i="57"/>
  <c r="J9" i="57"/>
  <c r="F12" i="57"/>
  <c r="G12" i="57"/>
  <c r="H12" i="57"/>
  <c r="I12" i="57"/>
  <c r="J12" i="57"/>
  <c r="E13" i="57"/>
  <c r="E12" i="57"/>
  <c r="E10" i="57"/>
  <c r="E9" i="57"/>
  <c r="U16" i="101"/>
  <c r="V16" i="101"/>
  <c r="W16" i="101"/>
  <c r="X16" i="101"/>
  <c r="Y16" i="101"/>
  <c r="Z16" i="101"/>
  <c r="AA16" i="101"/>
  <c r="AB16" i="101"/>
  <c r="AC16" i="101"/>
  <c r="U17" i="101"/>
  <c r="V17" i="101"/>
  <c r="W17" i="101"/>
  <c r="X17" i="101"/>
  <c r="Y17" i="101"/>
  <c r="Z17" i="101"/>
  <c r="AA17" i="101"/>
  <c r="AB17" i="101"/>
  <c r="AC17" i="101"/>
  <c r="U18" i="101"/>
  <c r="V18" i="101"/>
  <c r="W18" i="101"/>
  <c r="X18" i="101"/>
  <c r="Y18" i="101"/>
  <c r="Z18" i="101"/>
  <c r="AA18" i="101"/>
  <c r="AB18" i="101"/>
  <c r="AC18" i="101"/>
  <c r="U19" i="101"/>
  <c r="V19" i="101"/>
  <c r="W19" i="101"/>
  <c r="X19" i="101"/>
  <c r="Y19" i="101"/>
  <c r="Z19" i="101"/>
  <c r="AA19" i="101"/>
  <c r="AB19" i="101"/>
  <c r="AC19" i="101"/>
  <c r="U20" i="101"/>
  <c r="V20" i="101"/>
  <c r="W20" i="101"/>
  <c r="X20" i="101"/>
  <c r="Y20" i="101"/>
  <c r="Z20" i="101"/>
  <c r="AA20" i="101"/>
  <c r="AB20" i="101"/>
  <c r="AC20" i="101"/>
  <c r="U21" i="101"/>
  <c r="V21" i="101"/>
  <c r="W21" i="101"/>
  <c r="X21" i="101"/>
  <c r="Y21" i="101"/>
  <c r="Z21" i="101"/>
  <c r="AA21" i="101"/>
  <c r="AB21" i="101"/>
  <c r="AC21" i="101"/>
  <c r="U22" i="101"/>
  <c r="V22" i="101"/>
  <c r="W22" i="101"/>
  <c r="X22" i="101"/>
  <c r="Y22" i="101"/>
  <c r="Z22" i="101"/>
  <c r="AA22" i="101"/>
  <c r="AB22" i="101"/>
  <c r="AC22" i="101"/>
  <c r="U23" i="101"/>
  <c r="V23" i="101"/>
  <c r="W23" i="101"/>
  <c r="X23" i="101"/>
  <c r="Y23" i="101"/>
  <c r="Z23" i="101"/>
  <c r="AA23" i="101"/>
  <c r="AB23" i="101"/>
  <c r="AC23" i="101"/>
  <c r="U24" i="101"/>
  <c r="V24" i="101"/>
  <c r="W24" i="101"/>
  <c r="X24" i="101"/>
  <c r="Y24" i="101"/>
  <c r="Z24" i="101"/>
  <c r="AA24" i="101"/>
  <c r="AB24" i="101"/>
  <c r="AC24" i="101"/>
  <c r="U25" i="101"/>
  <c r="V25" i="101"/>
  <c r="W25" i="101"/>
  <c r="X25" i="101"/>
  <c r="Y25" i="101"/>
  <c r="Z25" i="101"/>
  <c r="AA25" i="101"/>
  <c r="AB25" i="101"/>
  <c r="AC25" i="101"/>
  <c r="U26" i="101"/>
  <c r="V26" i="101"/>
  <c r="W26" i="101"/>
  <c r="X26" i="101"/>
  <c r="Y26" i="101"/>
  <c r="Z26" i="101"/>
  <c r="AA26" i="101"/>
  <c r="AB26" i="101"/>
  <c r="AC26" i="101"/>
  <c r="U27" i="101"/>
  <c r="V27" i="101"/>
  <c r="W27" i="101"/>
  <c r="X27" i="101"/>
  <c r="Y27" i="101"/>
  <c r="Z27" i="101"/>
  <c r="AA27" i="101"/>
  <c r="AB27" i="101"/>
  <c r="AC27" i="101"/>
  <c r="U28" i="101"/>
  <c r="V28" i="101"/>
  <c r="W28" i="101"/>
  <c r="X28" i="101"/>
  <c r="Y28" i="101"/>
  <c r="Z28" i="101"/>
  <c r="AA28" i="101"/>
  <c r="AB28" i="101"/>
  <c r="AC28" i="101"/>
  <c r="U29" i="101"/>
  <c r="V29" i="101"/>
  <c r="W29" i="101"/>
  <c r="X29" i="101"/>
  <c r="Y29" i="101"/>
  <c r="Z29" i="101"/>
  <c r="AA29" i="101"/>
  <c r="AB29" i="101"/>
  <c r="AC29" i="101"/>
  <c r="U30" i="101"/>
  <c r="V30" i="101"/>
  <c r="W30" i="101"/>
  <c r="X30" i="101"/>
  <c r="Y30" i="101"/>
  <c r="Z30" i="101"/>
  <c r="AA30" i="101"/>
  <c r="AB30" i="101"/>
  <c r="AC30" i="101"/>
  <c r="U31" i="101"/>
  <c r="V31" i="101"/>
  <c r="W31" i="101"/>
  <c r="X31" i="101"/>
  <c r="Y31" i="101"/>
  <c r="Z31" i="101"/>
  <c r="AA31" i="101"/>
  <c r="AB31" i="101"/>
  <c r="AC31" i="101"/>
  <c r="V15" i="101"/>
  <c r="W15" i="101"/>
  <c r="X15" i="101"/>
  <c r="Y15" i="101"/>
  <c r="Z15" i="101"/>
  <c r="AA15" i="101"/>
  <c r="AB15" i="101"/>
  <c r="AC15" i="101"/>
  <c r="V14" i="101"/>
  <c r="W14" i="101"/>
  <c r="X14" i="101"/>
  <c r="Y14" i="101"/>
  <c r="Z14" i="101"/>
  <c r="AA14" i="101"/>
  <c r="AB14" i="101"/>
  <c r="AC14" i="101"/>
  <c r="D21" i="99"/>
  <c r="E21" i="99"/>
  <c r="D22" i="99"/>
  <c r="E22" i="99"/>
  <c r="D23" i="99"/>
  <c r="E23" i="99"/>
  <c r="D24" i="99"/>
  <c r="E24" i="99"/>
  <c r="D25" i="99"/>
  <c r="E25" i="99"/>
  <c r="D26" i="99"/>
  <c r="E26" i="99"/>
  <c r="D27" i="99"/>
  <c r="E27" i="99"/>
  <c r="D28" i="99"/>
  <c r="E28" i="99"/>
  <c r="D29" i="99"/>
  <c r="E29" i="99"/>
  <c r="D30" i="99"/>
  <c r="E30" i="99"/>
  <c r="D31" i="99"/>
  <c r="E31" i="99"/>
  <c r="C32" i="99"/>
  <c r="D32" i="99"/>
  <c r="E32" i="99"/>
  <c r="P21" i="99"/>
  <c r="P22" i="99"/>
  <c r="P23" i="99"/>
  <c r="P24" i="99"/>
  <c r="P25" i="99"/>
  <c r="P26" i="99"/>
  <c r="P27" i="99"/>
  <c r="P28" i="99"/>
  <c r="P29" i="99"/>
  <c r="P30" i="99"/>
  <c r="P31" i="99"/>
  <c r="E19" i="99"/>
  <c r="D19" i="99"/>
  <c r="D20" i="99"/>
  <c r="E20" i="99"/>
  <c r="P20" i="99"/>
  <c r="F31" i="99" l="1"/>
  <c r="G31" i="99"/>
  <c r="I31" i="99"/>
  <c r="J31" i="99"/>
  <c r="K31" i="99"/>
  <c r="L31" i="99"/>
  <c r="M31" i="99"/>
  <c r="G21" i="99"/>
  <c r="I21" i="99"/>
  <c r="J21" i="99"/>
  <c r="K21" i="99"/>
  <c r="L21" i="99"/>
  <c r="M21" i="99"/>
  <c r="G22" i="99"/>
  <c r="I22" i="99"/>
  <c r="J22" i="99"/>
  <c r="K22" i="99"/>
  <c r="L22" i="99"/>
  <c r="M22" i="99"/>
  <c r="G23" i="99"/>
  <c r="I23" i="99"/>
  <c r="J23" i="99"/>
  <c r="K23" i="99"/>
  <c r="L23" i="99"/>
  <c r="M23" i="99"/>
  <c r="G24" i="99"/>
  <c r="I24" i="99"/>
  <c r="J24" i="99"/>
  <c r="K24" i="99"/>
  <c r="L24" i="99"/>
  <c r="M24" i="99"/>
  <c r="G25" i="99"/>
  <c r="I25" i="99"/>
  <c r="J25" i="99"/>
  <c r="K25" i="99"/>
  <c r="L25" i="99"/>
  <c r="M25" i="99"/>
  <c r="G26" i="99"/>
  <c r="I26" i="99"/>
  <c r="J26" i="99"/>
  <c r="K26" i="99"/>
  <c r="L26" i="99"/>
  <c r="M26" i="99"/>
  <c r="G27" i="99"/>
  <c r="I27" i="99"/>
  <c r="J27" i="99"/>
  <c r="K27" i="99"/>
  <c r="L27" i="99"/>
  <c r="M27" i="99"/>
  <c r="G28" i="99"/>
  <c r="I28" i="99"/>
  <c r="J28" i="99"/>
  <c r="K28" i="99"/>
  <c r="L28" i="99"/>
  <c r="M28" i="99"/>
  <c r="G29" i="99"/>
  <c r="I29" i="99"/>
  <c r="J29" i="99"/>
  <c r="K29" i="99"/>
  <c r="L29" i="99"/>
  <c r="M29" i="99"/>
  <c r="G30" i="99"/>
  <c r="I30" i="99"/>
  <c r="J30" i="99"/>
  <c r="K30" i="99"/>
  <c r="L30" i="99"/>
  <c r="M30" i="99"/>
  <c r="I20" i="99"/>
  <c r="J20" i="99"/>
  <c r="K20" i="99"/>
  <c r="L20" i="99"/>
  <c r="M20" i="99"/>
  <c r="G20" i="99"/>
  <c r="F21" i="99"/>
  <c r="F22" i="99"/>
  <c r="F23" i="99"/>
  <c r="F24" i="99"/>
  <c r="F25" i="99"/>
  <c r="F26" i="99"/>
  <c r="F27" i="99"/>
  <c r="F28" i="99"/>
  <c r="F29" i="99"/>
  <c r="F30" i="99"/>
  <c r="F20" i="99"/>
  <c r="J8" i="109"/>
  <c r="K8" i="109"/>
  <c r="L8" i="109"/>
  <c r="M8" i="109"/>
  <c r="N8" i="109"/>
  <c r="J10" i="109"/>
  <c r="K10" i="109"/>
  <c r="L10" i="109"/>
  <c r="M10" i="109"/>
  <c r="N10" i="109"/>
  <c r="J11" i="109"/>
  <c r="K11" i="109"/>
  <c r="L11" i="109"/>
  <c r="M11" i="109"/>
  <c r="N11" i="109"/>
  <c r="J13" i="109"/>
  <c r="K13" i="109"/>
  <c r="L13" i="109"/>
  <c r="M13" i="109"/>
  <c r="N13" i="109"/>
  <c r="J14" i="109"/>
  <c r="K14" i="109"/>
  <c r="L14" i="109"/>
  <c r="M14" i="109"/>
  <c r="N14" i="109"/>
  <c r="J15" i="109"/>
  <c r="K15" i="109"/>
  <c r="L15" i="109"/>
  <c r="M15" i="109"/>
  <c r="N15" i="109"/>
  <c r="J17" i="109"/>
  <c r="K17" i="109"/>
  <c r="L17" i="109"/>
  <c r="M17" i="109"/>
  <c r="N17" i="109"/>
  <c r="J18" i="109"/>
  <c r="K18" i="109"/>
  <c r="L18" i="109"/>
  <c r="M18" i="109"/>
  <c r="N18" i="109"/>
  <c r="J19" i="109"/>
  <c r="K19" i="109"/>
  <c r="L19" i="109"/>
  <c r="M19" i="109"/>
  <c r="N19" i="109"/>
  <c r="J22" i="109"/>
  <c r="K22" i="109"/>
  <c r="L22" i="109"/>
  <c r="M22" i="109"/>
  <c r="N22" i="109"/>
  <c r="J23" i="109"/>
  <c r="K23" i="109"/>
  <c r="L23" i="109"/>
  <c r="M23" i="109"/>
  <c r="N23" i="109"/>
  <c r="J26" i="109"/>
  <c r="K26" i="109"/>
  <c r="L26" i="109"/>
  <c r="M26" i="109"/>
  <c r="N26" i="109"/>
  <c r="J27" i="109"/>
  <c r="K27" i="109"/>
  <c r="L27" i="109"/>
  <c r="M27" i="109"/>
  <c r="N27" i="109"/>
  <c r="J29" i="109"/>
  <c r="K29" i="109"/>
  <c r="L29" i="109"/>
  <c r="M29" i="109"/>
  <c r="N29" i="109"/>
  <c r="J30" i="109"/>
  <c r="K30" i="109"/>
  <c r="L30" i="109"/>
  <c r="M30" i="109"/>
  <c r="N30" i="109"/>
  <c r="J32" i="109"/>
  <c r="K32" i="109"/>
  <c r="L32" i="109"/>
  <c r="M32" i="109"/>
  <c r="N32" i="109"/>
  <c r="J33" i="109"/>
  <c r="K33" i="109"/>
  <c r="L33" i="109"/>
  <c r="M33" i="109"/>
  <c r="N33" i="109"/>
  <c r="J34" i="109"/>
  <c r="K34" i="109"/>
  <c r="L34" i="109"/>
  <c r="M34" i="109"/>
  <c r="N34" i="109"/>
  <c r="J35" i="109"/>
  <c r="K35" i="109"/>
  <c r="L35" i="109"/>
  <c r="M35" i="109"/>
  <c r="N35" i="109"/>
  <c r="J36" i="109"/>
  <c r="K36" i="109"/>
  <c r="L36" i="109"/>
  <c r="M36" i="109"/>
  <c r="N36" i="109"/>
  <c r="J39" i="109"/>
  <c r="K39" i="109"/>
  <c r="L39" i="109"/>
  <c r="M39" i="109"/>
  <c r="N39" i="109"/>
  <c r="J41" i="109"/>
  <c r="K41" i="109"/>
  <c r="L41" i="109"/>
  <c r="M41" i="109"/>
  <c r="N41" i="109"/>
  <c r="J42" i="109"/>
  <c r="K42" i="109"/>
  <c r="L42" i="109"/>
  <c r="M42" i="109"/>
  <c r="N42" i="109"/>
  <c r="J44" i="109"/>
  <c r="K44" i="109"/>
  <c r="L44" i="109"/>
  <c r="M44" i="109"/>
  <c r="N44" i="109"/>
  <c r="J45" i="109"/>
  <c r="K45" i="109"/>
  <c r="L45" i="109"/>
  <c r="M45" i="109"/>
  <c r="N45" i="109"/>
  <c r="J46" i="109"/>
  <c r="K46" i="109"/>
  <c r="L46" i="109"/>
  <c r="M46" i="109"/>
  <c r="N46" i="109"/>
  <c r="J48" i="109"/>
  <c r="K48" i="109"/>
  <c r="L48" i="109"/>
  <c r="M48" i="109"/>
  <c r="N48" i="109"/>
  <c r="J49" i="109"/>
  <c r="K49" i="109"/>
  <c r="L49" i="109"/>
  <c r="M49" i="109"/>
  <c r="N49" i="109"/>
  <c r="J50" i="109"/>
  <c r="K50" i="109"/>
  <c r="L50" i="109"/>
  <c r="M50" i="109"/>
  <c r="N50" i="109"/>
  <c r="J51" i="109"/>
  <c r="K51" i="109"/>
  <c r="L51" i="109"/>
  <c r="M51" i="109"/>
  <c r="N51" i="109"/>
  <c r="J52" i="109"/>
  <c r="K52" i="109"/>
  <c r="L52" i="109"/>
  <c r="M52" i="109"/>
  <c r="N52" i="109"/>
  <c r="J53" i="109"/>
  <c r="K53" i="109"/>
  <c r="L53" i="109"/>
  <c r="M53" i="109"/>
  <c r="N53" i="109"/>
  <c r="J54" i="109"/>
  <c r="K54" i="109"/>
  <c r="L54" i="109"/>
  <c r="M54" i="109"/>
  <c r="N54" i="109"/>
  <c r="J55" i="109"/>
  <c r="K55" i="109"/>
  <c r="L55" i="109"/>
  <c r="M55" i="109"/>
  <c r="N55" i="109"/>
  <c r="J56" i="109"/>
  <c r="K56" i="109"/>
  <c r="L56" i="109"/>
  <c r="M56" i="109"/>
  <c r="N56" i="109"/>
  <c r="J57" i="109"/>
  <c r="K57" i="109"/>
  <c r="L57" i="109"/>
  <c r="M57" i="109"/>
  <c r="N57" i="109"/>
  <c r="F11" i="57" l="1"/>
  <c r="G11" i="57"/>
  <c r="H11" i="57"/>
  <c r="I11" i="57"/>
  <c r="J11" i="57"/>
  <c r="B1" i="57"/>
  <c r="A8" i="110"/>
  <c r="A29" i="110" s="1"/>
  <c r="A38" i="110" s="1"/>
  <c r="A44" i="110" s="1"/>
  <c r="A51" i="110" s="1"/>
  <c r="A57" i="110" s="1"/>
  <c r="A62" i="110" s="1"/>
  <c r="A67" i="110" s="1"/>
  <c r="A91" i="110" s="1"/>
  <c r="A96" i="110" s="1"/>
  <c r="A101" i="110" s="1"/>
  <c r="A107" i="110" s="1"/>
  <c r="A113" i="110" s="1"/>
  <c r="A122" i="110" s="1"/>
  <c r="A127" i="110" s="1"/>
  <c r="A139" i="110" s="1"/>
  <c r="A143" i="110" s="1"/>
  <c r="A153" i="110" s="1"/>
  <c r="A159" i="110" s="1"/>
  <c r="A164" i="110" s="1"/>
  <c r="A169" i="110" s="1"/>
  <c r="A186" i="110" s="1"/>
  <c r="A192" i="110" s="1"/>
  <c r="A198" i="110" s="1"/>
  <c r="A206" i="110" s="1"/>
  <c r="A215" i="110" s="1"/>
  <c r="I14" i="57" l="1"/>
  <c r="H14" i="57"/>
  <c r="G14" i="57"/>
  <c r="F14" i="57"/>
  <c r="U88" i="61"/>
  <c r="U88" i="99" s="1"/>
  <c r="T88" i="61"/>
  <c r="T88" i="99" s="1"/>
  <c r="S88" i="61"/>
  <c r="S88" i="99" s="1"/>
  <c r="R88" i="61"/>
  <c r="R88" i="99" s="1"/>
  <c r="O88" i="61"/>
  <c r="O88" i="99" s="1"/>
  <c r="N88" i="61"/>
  <c r="N88" i="99" s="1"/>
  <c r="AB87" i="61"/>
  <c r="AB87" i="99" s="1"/>
  <c r="Z87" i="61"/>
  <c r="Z87" i="99" s="1"/>
  <c r="Y87" i="61"/>
  <c r="Y87" i="99" s="1"/>
  <c r="X87" i="61"/>
  <c r="X87" i="99" s="1"/>
  <c r="W87" i="61"/>
  <c r="W87" i="99" s="1"/>
  <c r="V87" i="61"/>
  <c r="V87" i="99" s="1"/>
  <c r="Q87" i="61"/>
  <c r="Q87" i="99" s="1"/>
  <c r="C87" i="61"/>
  <c r="C87" i="99" s="1"/>
  <c r="AB86" i="61"/>
  <c r="AB86" i="99" s="1"/>
  <c r="Z86" i="61"/>
  <c r="Z86" i="99" s="1"/>
  <c r="Y86" i="61"/>
  <c r="Y86" i="99" s="1"/>
  <c r="X86" i="61"/>
  <c r="X86" i="99" s="1"/>
  <c r="W86" i="61"/>
  <c r="W86" i="99" s="1"/>
  <c r="V86" i="61"/>
  <c r="V86" i="99" s="1"/>
  <c r="Q86" i="61"/>
  <c r="Q86" i="99" s="1"/>
  <c r="C86" i="61"/>
  <c r="C86" i="99" s="1"/>
  <c r="AB85" i="61"/>
  <c r="AB85" i="99" s="1"/>
  <c r="Z85" i="61"/>
  <c r="Z85" i="99" s="1"/>
  <c r="Y85" i="61"/>
  <c r="Y85" i="99" s="1"/>
  <c r="X85" i="61"/>
  <c r="X85" i="99" s="1"/>
  <c r="W85" i="61"/>
  <c r="W85" i="99" s="1"/>
  <c r="V85" i="61"/>
  <c r="V85" i="99" s="1"/>
  <c r="Q85" i="61"/>
  <c r="Q85" i="99" s="1"/>
  <c r="C85" i="61"/>
  <c r="C85" i="99" s="1"/>
  <c r="AB84" i="61"/>
  <c r="AB84" i="99" s="1"/>
  <c r="Z84" i="61"/>
  <c r="Z84" i="99" s="1"/>
  <c r="Y84" i="61"/>
  <c r="Y84" i="99" s="1"/>
  <c r="X84" i="61"/>
  <c r="X84" i="99" s="1"/>
  <c r="W84" i="61"/>
  <c r="W84" i="99" s="1"/>
  <c r="V84" i="61"/>
  <c r="V84" i="99" s="1"/>
  <c r="Q84" i="61"/>
  <c r="Q84" i="99" s="1"/>
  <c r="C84" i="61"/>
  <c r="C84" i="99" s="1"/>
  <c r="AB83" i="61"/>
  <c r="AB83" i="99" s="1"/>
  <c r="Z83" i="61"/>
  <c r="Z83" i="99" s="1"/>
  <c r="Y83" i="61"/>
  <c r="Y83" i="99" s="1"/>
  <c r="X83" i="61"/>
  <c r="X83" i="99" s="1"/>
  <c r="W83" i="61"/>
  <c r="W83" i="99" s="1"/>
  <c r="V83" i="61"/>
  <c r="V83" i="99" s="1"/>
  <c r="Q83" i="61"/>
  <c r="Q83" i="99" s="1"/>
  <c r="C83" i="61"/>
  <c r="C83" i="99" s="1"/>
  <c r="AB82" i="61"/>
  <c r="AB82" i="99" s="1"/>
  <c r="Z82" i="61"/>
  <c r="Z82" i="99" s="1"/>
  <c r="Y82" i="61"/>
  <c r="Y82" i="99" s="1"/>
  <c r="X82" i="61"/>
  <c r="X82" i="99" s="1"/>
  <c r="W82" i="61"/>
  <c r="W82" i="99" s="1"/>
  <c r="V82" i="61"/>
  <c r="V82" i="99" s="1"/>
  <c r="Q82" i="61"/>
  <c r="Q82" i="99" s="1"/>
  <c r="C82" i="61"/>
  <c r="C82" i="99" s="1"/>
  <c r="AB81" i="61"/>
  <c r="AB81" i="99" s="1"/>
  <c r="Z81" i="61"/>
  <c r="Z81" i="99" s="1"/>
  <c r="Y81" i="61"/>
  <c r="Y81" i="99" s="1"/>
  <c r="X81" i="61"/>
  <c r="X81" i="99" s="1"/>
  <c r="W81" i="61"/>
  <c r="W81" i="99" s="1"/>
  <c r="V81" i="61"/>
  <c r="V81" i="99" s="1"/>
  <c r="Q81" i="61"/>
  <c r="Q81" i="99" s="1"/>
  <c r="C81" i="61"/>
  <c r="C81" i="99" s="1"/>
  <c r="AB80" i="61"/>
  <c r="AB80" i="99" s="1"/>
  <c r="Z80" i="61"/>
  <c r="Z80" i="99" s="1"/>
  <c r="Y80" i="61"/>
  <c r="Y80" i="99" s="1"/>
  <c r="X80" i="61"/>
  <c r="X80" i="99" s="1"/>
  <c r="W80" i="61"/>
  <c r="W80" i="99" s="1"/>
  <c r="V80" i="61"/>
  <c r="V80" i="99" s="1"/>
  <c r="Q80" i="61"/>
  <c r="Q80" i="99" s="1"/>
  <c r="C80" i="61"/>
  <c r="C80" i="99" s="1"/>
  <c r="AB79" i="61"/>
  <c r="AB79" i="99" s="1"/>
  <c r="Z79" i="61"/>
  <c r="Z79" i="99" s="1"/>
  <c r="Y79" i="61"/>
  <c r="Y79" i="99" s="1"/>
  <c r="X79" i="61"/>
  <c r="X79" i="99" s="1"/>
  <c r="W79" i="61"/>
  <c r="W79" i="99" s="1"/>
  <c r="V79" i="61"/>
  <c r="V79" i="99" s="1"/>
  <c r="Q79" i="61"/>
  <c r="Q79" i="99" s="1"/>
  <c r="C79" i="61"/>
  <c r="C79" i="99" s="1"/>
  <c r="AB78" i="61"/>
  <c r="AB78" i="99" s="1"/>
  <c r="Z78" i="61"/>
  <c r="Z78" i="99" s="1"/>
  <c r="Y78" i="61"/>
  <c r="Y78" i="99" s="1"/>
  <c r="X78" i="61"/>
  <c r="X78" i="99" s="1"/>
  <c r="W78" i="61"/>
  <c r="W78" i="99" s="1"/>
  <c r="V78" i="61"/>
  <c r="V78" i="99" s="1"/>
  <c r="Q78" i="61"/>
  <c r="Q78" i="99" s="1"/>
  <c r="C78" i="61"/>
  <c r="C78" i="99" s="1"/>
  <c r="AB77" i="61"/>
  <c r="AB77" i="99" s="1"/>
  <c r="Z77" i="61"/>
  <c r="Z77" i="99" s="1"/>
  <c r="Y77" i="61"/>
  <c r="Y77" i="99" s="1"/>
  <c r="X77" i="61"/>
  <c r="X77" i="99" s="1"/>
  <c r="W77" i="61"/>
  <c r="W77" i="99" s="1"/>
  <c r="V77" i="61"/>
  <c r="V77" i="99" s="1"/>
  <c r="Q77" i="61"/>
  <c r="Q77" i="99" s="1"/>
  <c r="C77" i="61"/>
  <c r="C77" i="99" s="1"/>
  <c r="AB76" i="61"/>
  <c r="AB76" i="99" s="1"/>
  <c r="Z76" i="61"/>
  <c r="Z76" i="99" s="1"/>
  <c r="Y76" i="61"/>
  <c r="Y76" i="99" s="1"/>
  <c r="X76" i="61"/>
  <c r="X76" i="99" s="1"/>
  <c r="W76" i="61"/>
  <c r="W76" i="99" s="1"/>
  <c r="V76" i="61"/>
  <c r="V76" i="99" s="1"/>
  <c r="Q76" i="61"/>
  <c r="Q76" i="99" s="1"/>
  <c r="C76" i="61"/>
  <c r="C76" i="99" s="1"/>
  <c r="AB75" i="61"/>
  <c r="AB75" i="99" s="1"/>
  <c r="Z75" i="61"/>
  <c r="Z75" i="99" s="1"/>
  <c r="Y75" i="61"/>
  <c r="Y75" i="99" s="1"/>
  <c r="X75" i="61"/>
  <c r="X75" i="99" s="1"/>
  <c r="W75" i="61"/>
  <c r="W75" i="99" s="1"/>
  <c r="V75" i="61"/>
  <c r="V75" i="99" s="1"/>
  <c r="Q75" i="61"/>
  <c r="Q75" i="99" s="1"/>
  <c r="C75" i="61"/>
  <c r="C75" i="99" s="1"/>
  <c r="D4" i="99"/>
  <c r="J15" i="57"/>
  <c r="AP32" i="69"/>
  <c r="J17" i="57" s="1"/>
  <c r="P25" i="43"/>
  <c r="P25" i="97" s="1"/>
  <c r="O102" i="61"/>
  <c r="O102" i="99" s="1"/>
  <c r="O74" i="61"/>
  <c r="O60" i="61"/>
  <c r="O60" i="99" s="1"/>
  <c r="O46" i="61"/>
  <c r="O46" i="99" s="1"/>
  <c r="O32" i="61"/>
  <c r="C89" i="61"/>
  <c r="C89" i="99" s="1"/>
  <c r="C101" i="61"/>
  <c r="C101" i="99" s="1"/>
  <c r="C100" i="61"/>
  <c r="C100" i="99" s="1"/>
  <c r="C99" i="61"/>
  <c r="C99" i="99" s="1"/>
  <c r="C98" i="61"/>
  <c r="C98" i="99" s="1"/>
  <c r="C97" i="61"/>
  <c r="C97" i="99" s="1"/>
  <c r="C96" i="61"/>
  <c r="C96" i="99" s="1"/>
  <c r="C95" i="61"/>
  <c r="C95" i="99" s="1"/>
  <c r="C94" i="61"/>
  <c r="C94" i="99" s="1"/>
  <c r="C93" i="61"/>
  <c r="C93" i="99" s="1"/>
  <c r="C92" i="61"/>
  <c r="C92" i="99" s="1"/>
  <c r="C91" i="61"/>
  <c r="C91" i="99" s="1"/>
  <c r="C90" i="61"/>
  <c r="C90" i="99" s="1"/>
  <c r="C73" i="61"/>
  <c r="C73" i="99" s="1"/>
  <c r="C72" i="61"/>
  <c r="C72" i="99" s="1"/>
  <c r="C71" i="61"/>
  <c r="C71" i="99" s="1"/>
  <c r="C70" i="61"/>
  <c r="C70" i="99" s="1"/>
  <c r="C69" i="61"/>
  <c r="C69" i="99" s="1"/>
  <c r="C68" i="61"/>
  <c r="C68" i="99" s="1"/>
  <c r="C67" i="61"/>
  <c r="C67" i="99" s="1"/>
  <c r="C66" i="61"/>
  <c r="C66" i="99" s="1"/>
  <c r="C65" i="61"/>
  <c r="C65" i="99" s="1"/>
  <c r="C64" i="61"/>
  <c r="C64" i="99" s="1"/>
  <c r="C63" i="61"/>
  <c r="C63" i="99" s="1"/>
  <c r="C62" i="61"/>
  <c r="C62" i="99" s="1"/>
  <c r="C61" i="61"/>
  <c r="C61" i="99" s="1"/>
  <c r="C59" i="61"/>
  <c r="C59" i="99" s="1"/>
  <c r="C58" i="61"/>
  <c r="C58" i="99" s="1"/>
  <c r="C57" i="61"/>
  <c r="C57" i="99" s="1"/>
  <c r="C56" i="61"/>
  <c r="C56" i="99" s="1"/>
  <c r="C55" i="61"/>
  <c r="C55" i="99" s="1"/>
  <c r="C54" i="61"/>
  <c r="C54" i="99" s="1"/>
  <c r="C53" i="61"/>
  <c r="C53" i="99" s="1"/>
  <c r="C52" i="61"/>
  <c r="C52" i="99" s="1"/>
  <c r="C51" i="61"/>
  <c r="C51" i="99" s="1"/>
  <c r="C50" i="61"/>
  <c r="C50" i="99" s="1"/>
  <c r="C49" i="61"/>
  <c r="C49" i="99" s="1"/>
  <c r="C48" i="61"/>
  <c r="C48" i="99" s="1"/>
  <c r="C47" i="61"/>
  <c r="C47" i="99" s="1"/>
  <c r="C45" i="61"/>
  <c r="C45" i="99" s="1"/>
  <c r="C44" i="61"/>
  <c r="C44" i="99" s="1"/>
  <c r="C43" i="61"/>
  <c r="C43" i="99" s="1"/>
  <c r="C42" i="61"/>
  <c r="C42" i="99" s="1"/>
  <c r="C41" i="61"/>
  <c r="C41" i="99" s="1"/>
  <c r="C40" i="61"/>
  <c r="C40" i="99" s="1"/>
  <c r="C39" i="61"/>
  <c r="C39" i="99" s="1"/>
  <c r="C38" i="61"/>
  <c r="C38" i="99" s="1"/>
  <c r="C37" i="61"/>
  <c r="C37" i="99" s="1"/>
  <c r="C36" i="61"/>
  <c r="C36" i="99" s="1"/>
  <c r="C35" i="61"/>
  <c r="C35" i="99" s="1"/>
  <c r="C34" i="61"/>
  <c r="C34" i="99" s="1"/>
  <c r="C33" i="61"/>
  <c r="C33" i="99" s="1"/>
  <c r="C31" i="61"/>
  <c r="C31" i="99" s="1"/>
  <c r="C30" i="61"/>
  <c r="C30" i="99" s="1"/>
  <c r="C29" i="61"/>
  <c r="C29" i="99" s="1"/>
  <c r="C28" i="61"/>
  <c r="C28" i="99" s="1"/>
  <c r="C27" i="61"/>
  <c r="C27" i="99" s="1"/>
  <c r="C26" i="61"/>
  <c r="C26" i="99" s="1"/>
  <c r="C25" i="61"/>
  <c r="C25" i="99" s="1"/>
  <c r="C24" i="61"/>
  <c r="C24" i="99" s="1"/>
  <c r="C23" i="61"/>
  <c r="C23" i="99" s="1"/>
  <c r="C22" i="61"/>
  <c r="C22" i="99" s="1"/>
  <c r="C21" i="61"/>
  <c r="C21" i="99" s="1"/>
  <c r="C20" i="61"/>
  <c r="C20" i="99" s="1"/>
  <c r="C19" i="61"/>
  <c r="C19" i="99" s="1"/>
  <c r="N102" i="61"/>
  <c r="N102" i="99" s="1"/>
  <c r="N74" i="61"/>
  <c r="N74" i="99" s="1"/>
  <c r="N60" i="61"/>
  <c r="N60" i="99" s="1"/>
  <c r="N46" i="61"/>
  <c r="N46" i="99" s="1"/>
  <c r="N32" i="61"/>
  <c r="O74" i="99" l="1"/>
  <c r="O32" i="99"/>
  <c r="N32" i="99"/>
  <c r="J14" i="57"/>
  <c r="Z88" i="61"/>
  <c r="Z88" i="99" s="1"/>
  <c r="W88" i="61"/>
  <c r="W88" i="99" s="1"/>
  <c r="X88" i="61"/>
  <c r="X88" i="99" s="1"/>
  <c r="Y88" i="61"/>
  <c r="Y88" i="99" s="1"/>
  <c r="AA76" i="61"/>
  <c r="AA76" i="99" s="1"/>
  <c r="AA78" i="61"/>
  <c r="AA78" i="99" s="1"/>
  <c r="AA81" i="61"/>
  <c r="AA81" i="99" s="1"/>
  <c r="AA84" i="61"/>
  <c r="AA84" i="99" s="1"/>
  <c r="AA75" i="61"/>
  <c r="AA75" i="99" s="1"/>
  <c r="AA79" i="61"/>
  <c r="AA79" i="99" s="1"/>
  <c r="AA87" i="61"/>
  <c r="AA87" i="99" s="1"/>
  <c r="AA80" i="61"/>
  <c r="AA80" i="99" s="1"/>
  <c r="AA82" i="61"/>
  <c r="AA82" i="99" s="1"/>
  <c r="AA83" i="61"/>
  <c r="AA83" i="99" s="1"/>
  <c r="AA77" i="61"/>
  <c r="AA77" i="99" s="1"/>
  <c r="AA85" i="61"/>
  <c r="AA85" i="99" s="1"/>
  <c r="AA86" i="61"/>
  <c r="AA86" i="99" s="1"/>
  <c r="AB88" i="61"/>
  <c r="AB88" i="99" s="1"/>
  <c r="V88" i="61"/>
  <c r="V88" i="99" s="1"/>
  <c r="Q88" i="61"/>
  <c r="J16" i="57"/>
  <c r="AA88" i="61" l="1"/>
  <c r="AA88" i="99" s="1"/>
  <c r="Q88" i="99"/>
  <c r="D4" i="61"/>
  <c r="I36" i="109" l="1"/>
  <c r="E56" i="109"/>
  <c r="E59" i="109"/>
  <c r="O71" i="109"/>
  <c r="N71" i="109"/>
  <c r="M71" i="109"/>
  <c r="L71" i="109"/>
  <c r="K71" i="109"/>
  <c r="J71" i="109"/>
  <c r="O70" i="109"/>
  <c r="N70" i="109"/>
  <c r="M70" i="109"/>
  <c r="L70" i="109"/>
  <c r="K70" i="109"/>
  <c r="J70" i="109"/>
  <c r="O69" i="109"/>
  <c r="N69" i="109"/>
  <c r="M69" i="109"/>
  <c r="L69" i="109"/>
  <c r="K69" i="109"/>
  <c r="J69" i="109"/>
  <c r="O66" i="109"/>
  <c r="N66" i="109"/>
  <c r="M66" i="109"/>
  <c r="L66" i="109"/>
  <c r="K66" i="109"/>
  <c r="J66" i="109"/>
  <c r="O65" i="109"/>
  <c r="N65" i="109"/>
  <c r="M65" i="109"/>
  <c r="L65" i="109"/>
  <c r="K65" i="109"/>
  <c r="J65" i="109"/>
  <c r="O64" i="109"/>
  <c r="N64" i="109"/>
  <c r="M64" i="109"/>
  <c r="L64" i="109"/>
  <c r="K64" i="109"/>
  <c r="J64" i="109"/>
  <c r="O63" i="109"/>
  <c r="N63" i="109"/>
  <c r="M63" i="109"/>
  <c r="L63" i="109"/>
  <c r="K63" i="109"/>
  <c r="J63" i="109"/>
  <c r="O62" i="109"/>
  <c r="N62" i="109"/>
  <c r="M62" i="109"/>
  <c r="L62" i="109"/>
  <c r="K62" i="109"/>
  <c r="J62" i="109"/>
  <c r="O61" i="109"/>
  <c r="N61" i="109"/>
  <c r="M61" i="109"/>
  <c r="L61" i="109"/>
  <c r="K61" i="109"/>
  <c r="J61" i="109"/>
  <c r="O60" i="109"/>
  <c r="N60" i="109"/>
  <c r="M60" i="109"/>
  <c r="L60" i="109"/>
  <c r="K60" i="109"/>
  <c r="J60" i="109"/>
  <c r="O59" i="109"/>
  <c r="N59" i="109"/>
  <c r="M59" i="109"/>
  <c r="L59" i="109"/>
  <c r="K59" i="109"/>
  <c r="J59" i="109"/>
  <c r="O58" i="109"/>
  <c r="N58" i="109"/>
  <c r="M58" i="109"/>
  <c r="L58" i="109"/>
  <c r="K58" i="109"/>
  <c r="J58" i="109"/>
  <c r="O57" i="109"/>
  <c r="O56" i="109"/>
  <c r="O55" i="109"/>
  <c r="O54" i="109"/>
  <c r="O53" i="109"/>
  <c r="O52" i="109"/>
  <c r="O51" i="109"/>
  <c r="O50" i="109"/>
  <c r="O49" i="109"/>
  <c r="O48" i="109"/>
  <c r="O46" i="109"/>
  <c r="O45" i="109"/>
  <c r="O44" i="109"/>
  <c r="O42" i="109"/>
  <c r="O41" i="109"/>
  <c r="O39" i="109"/>
  <c r="O68" i="109" l="1"/>
  <c r="N68" i="109"/>
  <c r="M68" i="109"/>
  <c r="L68" i="109"/>
  <c r="K68" i="109"/>
  <c r="J68" i="109"/>
  <c r="I68" i="109"/>
  <c r="O67" i="109"/>
  <c r="O36" i="109"/>
  <c r="O35" i="109"/>
  <c r="O34" i="109"/>
  <c r="O33" i="109"/>
  <c r="O32" i="109"/>
  <c r="O30" i="109"/>
  <c r="O29" i="109"/>
  <c r="E28" i="109"/>
  <c r="O27" i="109"/>
  <c r="O26" i="109"/>
  <c r="E25" i="109"/>
  <c r="O23" i="109"/>
  <c r="O22" i="109"/>
  <c r="O19" i="109"/>
  <c r="O18" i="109"/>
  <c r="O17" i="109"/>
  <c r="O15" i="109"/>
  <c r="O14" i="109"/>
  <c r="O13" i="109"/>
  <c r="O11" i="109"/>
  <c r="O10" i="109"/>
  <c r="O8" i="109"/>
  <c r="N67" i="108"/>
  <c r="M67" i="108"/>
  <c r="L67" i="108"/>
  <c r="K67" i="108"/>
  <c r="J67" i="108"/>
  <c r="M67" i="109" s="1"/>
  <c r="N35" i="108"/>
  <c r="M35" i="108"/>
  <c r="L35" i="108"/>
  <c r="K35" i="108"/>
  <c r="J35" i="108"/>
  <c r="J31" i="108"/>
  <c r="J31" i="109" s="1"/>
  <c r="F4" i="109"/>
  <c r="O62" i="108"/>
  <c r="N62" i="108"/>
  <c r="M62" i="108"/>
  <c r="L62" i="108"/>
  <c r="K62" i="108"/>
  <c r="J62" i="108"/>
  <c r="O59" i="108"/>
  <c r="N59" i="108"/>
  <c r="M59" i="108"/>
  <c r="L59" i="108"/>
  <c r="K59" i="108"/>
  <c r="J59" i="108"/>
  <c r="O56" i="108"/>
  <c r="N56" i="108"/>
  <c r="M56" i="108"/>
  <c r="L56" i="108"/>
  <c r="K56" i="108"/>
  <c r="J56" i="108"/>
  <c r="O55" i="108"/>
  <c r="N55" i="108"/>
  <c r="M55" i="108"/>
  <c r="L55" i="108"/>
  <c r="K55" i="108"/>
  <c r="J55" i="108"/>
  <c r="O52" i="108"/>
  <c r="N52" i="108"/>
  <c r="M52" i="108"/>
  <c r="L52" i="108"/>
  <c r="K52" i="108"/>
  <c r="J52" i="108"/>
  <c r="J51" i="108" s="1"/>
  <c r="O51" i="108"/>
  <c r="N51" i="108"/>
  <c r="M51" i="108"/>
  <c r="L51" i="108"/>
  <c r="O47" i="108"/>
  <c r="N47" i="108"/>
  <c r="M47" i="108"/>
  <c r="L47" i="108"/>
  <c r="K47" i="108"/>
  <c r="J47" i="108"/>
  <c r="O43" i="108"/>
  <c r="N43" i="108"/>
  <c r="N43" i="109" s="1"/>
  <c r="M43" i="108"/>
  <c r="L43" i="108"/>
  <c r="L43" i="109" s="1"/>
  <c r="K43" i="108"/>
  <c r="K43" i="109" s="1"/>
  <c r="J43" i="108"/>
  <c r="J43" i="109" s="1"/>
  <c r="O40" i="108"/>
  <c r="N40" i="108"/>
  <c r="M40" i="108"/>
  <c r="L40" i="108"/>
  <c r="L40" i="109" s="1"/>
  <c r="K40" i="108"/>
  <c r="J40" i="108"/>
  <c r="J40" i="109" s="1"/>
  <c r="O31" i="108"/>
  <c r="N31" i="108"/>
  <c r="N31" i="109" s="1"/>
  <c r="M31" i="108"/>
  <c r="M31" i="109" s="1"/>
  <c r="L31" i="108"/>
  <c r="L31" i="109" s="1"/>
  <c r="K31" i="108"/>
  <c r="K31" i="109" s="1"/>
  <c r="O28" i="108"/>
  <c r="N28" i="108"/>
  <c r="N28" i="109" s="1"/>
  <c r="M28" i="108"/>
  <c r="M28" i="109" s="1"/>
  <c r="L28" i="108"/>
  <c r="L28" i="109" s="1"/>
  <c r="K28" i="108"/>
  <c r="K28" i="109" s="1"/>
  <c r="J28" i="108"/>
  <c r="J28" i="109" s="1"/>
  <c r="O25" i="108"/>
  <c r="N25" i="108"/>
  <c r="M25" i="108"/>
  <c r="M25" i="109" s="1"/>
  <c r="L25" i="108"/>
  <c r="L25" i="109" s="1"/>
  <c r="K25" i="108"/>
  <c r="K25" i="109" s="1"/>
  <c r="J25" i="108"/>
  <c r="O24" i="108"/>
  <c r="O21" i="108"/>
  <c r="N21" i="108"/>
  <c r="N21" i="109" s="1"/>
  <c r="M21" i="108"/>
  <c r="M21" i="109" s="1"/>
  <c r="L21" i="108"/>
  <c r="L21" i="109" s="1"/>
  <c r="K21" i="108"/>
  <c r="K21" i="109" s="1"/>
  <c r="J21" i="108"/>
  <c r="J21" i="109" s="1"/>
  <c r="O16" i="108"/>
  <c r="N16" i="108"/>
  <c r="N16" i="109" s="1"/>
  <c r="M16" i="108"/>
  <c r="L16" i="108"/>
  <c r="K16" i="108"/>
  <c r="K16" i="109" s="1"/>
  <c r="J16" i="108"/>
  <c r="J16" i="109" s="1"/>
  <c r="O12" i="108"/>
  <c r="N12" i="108"/>
  <c r="N12" i="109" s="1"/>
  <c r="M12" i="108"/>
  <c r="M12" i="109" s="1"/>
  <c r="L12" i="108"/>
  <c r="L12" i="109" s="1"/>
  <c r="K12" i="108"/>
  <c r="K12" i="109" s="1"/>
  <c r="J12" i="108"/>
  <c r="O9" i="108"/>
  <c r="N9" i="108"/>
  <c r="N9" i="109" s="1"/>
  <c r="M9" i="108"/>
  <c r="M9" i="109" s="1"/>
  <c r="L9" i="108"/>
  <c r="L9" i="109" s="1"/>
  <c r="K9" i="108"/>
  <c r="K9" i="109" s="1"/>
  <c r="J9" i="108"/>
  <c r="J9" i="109" s="1"/>
  <c r="F4" i="108"/>
  <c r="O12" i="109" l="1"/>
  <c r="J12" i="109"/>
  <c r="L16" i="109"/>
  <c r="M16" i="109"/>
  <c r="O25" i="109"/>
  <c r="J25" i="109"/>
  <c r="N25" i="109"/>
  <c r="K24" i="108"/>
  <c r="K20" i="108" s="1"/>
  <c r="K40" i="109"/>
  <c r="N40" i="109"/>
  <c r="M40" i="109"/>
  <c r="M43" i="109"/>
  <c r="L47" i="109"/>
  <c r="J47" i="109"/>
  <c r="K47" i="109"/>
  <c r="M47" i="109"/>
  <c r="N47" i="109"/>
  <c r="O47" i="109"/>
  <c r="O43" i="109"/>
  <c r="O40" i="109"/>
  <c r="N24" i="108"/>
  <c r="N20" i="108" s="1"/>
  <c r="M24" i="108"/>
  <c r="L24" i="108"/>
  <c r="L24" i="109" s="1"/>
  <c r="O28" i="109"/>
  <c r="O9" i="109"/>
  <c r="O20" i="108"/>
  <c r="O37" i="108"/>
  <c r="O21" i="109"/>
  <c r="O31" i="109"/>
  <c r="O16" i="109"/>
  <c r="N67" i="109"/>
  <c r="L67" i="109"/>
  <c r="J67" i="109"/>
  <c r="K67" i="109"/>
  <c r="K51" i="108"/>
  <c r="J24" i="108"/>
  <c r="J20" i="108" l="1"/>
  <c r="J20" i="109" s="1"/>
  <c r="J24" i="109"/>
  <c r="L20" i="108"/>
  <c r="N24" i="109"/>
  <c r="M24" i="109"/>
  <c r="M20" i="108"/>
  <c r="M37" i="108" s="1"/>
  <c r="K24" i="109"/>
  <c r="O24" i="109"/>
  <c r="N37" i="108"/>
  <c r="K37" i="108"/>
  <c r="Z19" i="61"/>
  <c r="Z19" i="99" s="1"/>
  <c r="Z20" i="61"/>
  <c r="Z20" i="99" s="1"/>
  <c r="Z21" i="61"/>
  <c r="Z21" i="99" s="1"/>
  <c r="Z22" i="61"/>
  <c r="Z22" i="99" s="1"/>
  <c r="Z23" i="61"/>
  <c r="Z23" i="99" s="1"/>
  <c r="Z24" i="61"/>
  <c r="Z24" i="99" s="1"/>
  <c r="Z25" i="61"/>
  <c r="Z25" i="99" s="1"/>
  <c r="Z26" i="61"/>
  <c r="Z26" i="99" s="1"/>
  <c r="Z27" i="61"/>
  <c r="Z27" i="99" s="1"/>
  <c r="Z28" i="61"/>
  <c r="Z28" i="99" s="1"/>
  <c r="Z29" i="61"/>
  <c r="Z29" i="99" s="1"/>
  <c r="Z30" i="61"/>
  <c r="Z30" i="99" s="1"/>
  <c r="Z31" i="61"/>
  <c r="Z31" i="99" s="1"/>
  <c r="Z33" i="61"/>
  <c r="Z33" i="99" s="1"/>
  <c r="Z34" i="61"/>
  <c r="Z34" i="99" s="1"/>
  <c r="Z35" i="61"/>
  <c r="Z35" i="99" s="1"/>
  <c r="Z36" i="61"/>
  <c r="Z36" i="99" s="1"/>
  <c r="Z37" i="61"/>
  <c r="Z37" i="99" s="1"/>
  <c r="Z38" i="61"/>
  <c r="Z38" i="99" s="1"/>
  <c r="Z39" i="61"/>
  <c r="Z39" i="99" s="1"/>
  <c r="Z40" i="61"/>
  <c r="Z40" i="99" s="1"/>
  <c r="Z41" i="61"/>
  <c r="Z41" i="99" s="1"/>
  <c r="Z42" i="61"/>
  <c r="Z42" i="99" s="1"/>
  <c r="Z43" i="61"/>
  <c r="Z43" i="99" s="1"/>
  <c r="Z44" i="61"/>
  <c r="Z44" i="99" s="1"/>
  <c r="Z45" i="61"/>
  <c r="Z45" i="99" s="1"/>
  <c r="Z47" i="61"/>
  <c r="Z47" i="99" s="1"/>
  <c r="Z48" i="61"/>
  <c r="Z48" i="99" s="1"/>
  <c r="Z49" i="61"/>
  <c r="Z49" i="99" s="1"/>
  <c r="Z50" i="61"/>
  <c r="Z50" i="99" s="1"/>
  <c r="Z51" i="61"/>
  <c r="Z51" i="99" s="1"/>
  <c r="Z52" i="61"/>
  <c r="Z52" i="99" s="1"/>
  <c r="Z53" i="61"/>
  <c r="Z53" i="99" s="1"/>
  <c r="Z54" i="61"/>
  <c r="Z54" i="99" s="1"/>
  <c r="Z55" i="61"/>
  <c r="Z55" i="99" s="1"/>
  <c r="Z56" i="61"/>
  <c r="Z56" i="99" s="1"/>
  <c r="Z57" i="61"/>
  <c r="Z57" i="99" s="1"/>
  <c r="Z58" i="61"/>
  <c r="Z58" i="99" s="1"/>
  <c r="Z59" i="61"/>
  <c r="Z59" i="99" s="1"/>
  <c r="Z61" i="61"/>
  <c r="Z61" i="99" s="1"/>
  <c r="Z62" i="61"/>
  <c r="Z62" i="99" s="1"/>
  <c r="Z63" i="61"/>
  <c r="Z63" i="99" s="1"/>
  <c r="Z64" i="61"/>
  <c r="Z64" i="99" s="1"/>
  <c r="Z65" i="61"/>
  <c r="Z65" i="99" s="1"/>
  <c r="Z66" i="61"/>
  <c r="Z66" i="99" s="1"/>
  <c r="Z67" i="61"/>
  <c r="Z67" i="99" s="1"/>
  <c r="Z68" i="61"/>
  <c r="Z68" i="99" s="1"/>
  <c r="Z69" i="61"/>
  <c r="Z69" i="99" s="1"/>
  <c r="Z70" i="61"/>
  <c r="Z70" i="99" s="1"/>
  <c r="Z71" i="61"/>
  <c r="Z71" i="99" s="1"/>
  <c r="Z72" i="61"/>
  <c r="Z72" i="99" s="1"/>
  <c r="Z73" i="61"/>
  <c r="Z73" i="99" s="1"/>
  <c r="Z89" i="61"/>
  <c r="Z89" i="99" s="1"/>
  <c r="Z90" i="61"/>
  <c r="Z90" i="99" s="1"/>
  <c r="Z91" i="61"/>
  <c r="Z91" i="99" s="1"/>
  <c r="Z92" i="61"/>
  <c r="Z92" i="99" s="1"/>
  <c r="Z93" i="61"/>
  <c r="Z93" i="99" s="1"/>
  <c r="Z94" i="61"/>
  <c r="Z94" i="99" s="1"/>
  <c r="Z95" i="61"/>
  <c r="Z95" i="99" s="1"/>
  <c r="Z96" i="61"/>
  <c r="Z96" i="99" s="1"/>
  <c r="Z97" i="61"/>
  <c r="Z97" i="99" s="1"/>
  <c r="Z98" i="61"/>
  <c r="Z98" i="99" s="1"/>
  <c r="Z99" i="61"/>
  <c r="Z99" i="99" s="1"/>
  <c r="Z100" i="61"/>
  <c r="Z100" i="99" s="1"/>
  <c r="Z101" i="61"/>
  <c r="Z101" i="99" s="1"/>
  <c r="V19" i="99"/>
  <c r="W19" i="61"/>
  <c r="W19" i="99" s="1"/>
  <c r="X19" i="61"/>
  <c r="X19" i="99" s="1"/>
  <c r="Y19" i="61"/>
  <c r="Y19" i="99" s="1"/>
  <c r="V20" i="99"/>
  <c r="W20" i="61"/>
  <c r="W20" i="99" s="1"/>
  <c r="X20" i="61"/>
  <c r="X20" i="99" s="1"/>
  <c r="Y20" i="61"/>
  <c r="Y20" i="99" s="1"/>
  <c r="V21" i="99"/>
  <c r="W21" i="61"/>
  <c r="W21" i="99" s="1"/>
  <c r="X21" i="61"/>
  <c r="X21" i="99" s="1"/>
  <c r="Y21" i="61"/>
  <c r="Y21" i="99" s="1"/>
  <c r="V22" i="99"/>
  <c r="W22" i="61"/>
  <c r="W22" i="99" s="1"/>
  <c r="X22" i="61"/>
  <c r="X22" i="99" s="1"/>
  <c r="Y22" i="61"/>
  <c r="Y22" i="99" s="1"/>
  <c r="V23" i="61"/>
  <c r="V23" i="99" s="1"/>
  <c r="W23" i="61"/>
  <c r="W23" i="99" s="1"/>
  <c r="X23" i="61"/>
  <c r="X23" i="99" s="1"/>
  <c r="Y23" i="61"/>
  <c r="Y23" i="99" s="1"/>
  <c r="V24" i="61"/>
  <c r="V24" i="99" s="1"/>
  <c r="W24" i="61"/>
  <c r="W24" i="99" s="1"/>
  <c r="X24" i="61"/>
  <c r="X24" i="99" s="1"/>
  <c r="Y24" i="61"/>
  <c r="Y24" i="99" s="1"/>
  <c r="V25" i="61"/>
  <c r="V25" i="99" s="1"/>
  <c r="W25" i="61"/>
  <c r="W25" i="99" s="1"/>
  <c r="X25" i="61"/>
  <c r="X25" i="99" s="1"/>
  <c r="Y25" i="61"/>
  <c r="Y25" i="99" s="1"/>
  <c r="V26" i="61"/>
  <c r="V26" i="99" s="1"/>
  <c r="W26" i="61"/>
  <c r="W26" i="99" s="1"/>
  <c r="X26" i="61"/>
  <c r="X26" i="99" s="1"/>
  <c r="Y26" i="61"/>
  <c r="Y26" i="99" s="1"/>
  <c r="V27" i="61"/>
  <c r="V27" i="99" s="1"/>
  <c r="W27" i="61"/>
  <c r="W27" i="99" s="1"/>
  <c r="X27" i="61"/>
  <c r="X27" i="99" s="1"/>
  <c r="Y27" i="61"/>
  <c r="Y27" i="99" s="1"/>
  <c r="V28" i="61"/>
  <c r="V28" i="99" s="1"/>
  <c r="W28" i="61"/>
  <c r="W28" i="99" s="1"/>
  <c r="X28" i="61"/>
  <c r="X28" i="99" s="1"/>
  <c r="Y28" i="61"/>
  <c r="Y28" i="99" s="1"/>
  <c r="V29" i="61"/>
  <c r="V29" i="99" s="1"/>
  <c r="W29" i="61"/>
  <c r="W29" i="99" s="1"/>
  <c r="X29" i="61"/>
  <c r="X29" i="99" s="1"/>
  <c r="Y29" i="61"/>
  <c r="Y29" i="99" s="1"/>
  <c r="V30" i="61"/>
  <c r="V30" i="99" s="1"/>
  <c r="W30" i="61"/>
  <c r="W30" i="99" s="1"/>
  <c r="X30" i="61"/>
  <c r="X30" i="99" s="1"/>
  <c r="Y30" i="61"/>
  <c r="Y30" i="99" s="1"/>
  <c r="V31" i="61"/>
  <c r="V31" i="99" s="1"/>
  <c r="W31" i="61"/>
  <c r="W31" i="99" s="1"/>
  <c r="X31" i="61"/>
  <c r="X31" i="99" s="1"/>
  <c r="Y31" i="61"/>
  <c r="Y31" i="99" s="1"/>
  <c r="V33" i="61"/>
  <c r="V33" i="99" s="1"/>
  <c r="W33" i="61"/>
  <c r="W33" i="99" s="1"/>
  <c r="X33" i="61"/>
  <c r="X33" i="99" s="1"/>
  <c r="Y33" i="61"/>
  <c r="Y33" i="99" s="1"/>
  <c r="V34" i="61"/>
  <c r="V34" i="99" s="1"/>
  <c r="W34" i="61"/>
  <c r="W34" i="99" s="1"/>
  <c r="X34" i="61"/>
  <c r="X34" i="99" s="1"/>
  <c r="Y34" i="61"/>
  <c r="Y34" i="99" s="1"/>
  <c r="V35" i="61"/>
  <c r="V35" i="99" s="1"/>
  <c r="W35" i="61"/>
  <c r="W35" i="99" s="1"/>
  <c r="X35" i="61"/>
  <c r="X35" i="99" s="1"/>
  <c r="Y35" i="61"/>
  <c r="Y35" i="99" s="1"/>
  <c r="V36" i="61"/>
  <c r="V36" i="99" s="1"/>
  <c r="W36" i="61"/>
  <c r="W36" i="99" s="1"/>
  <c r="X36" i="61"/>
  <c r="X36" i="99" s="1"/>
  <c r="Y36" i="61"/>
  <c r="Y36" i="99" s="1"/>
  <c r="V37" i="61"/>
  <c r="V37" i="99" s="1"/>
  <c r="W37" i="61"/>
  <c r="W37" i="99" s="1"/>
  <c r="X37" i="61"/>
  <c r="X37" i="99" s="1"/>
  <c r="Y37" i="61"/>
  <c r="Y37" i="99" s="1"/>
  <c r="V38" i="61"/>
  <c r="V38" i="99" s="1"/>
  <c r="W38" i="61"/>
  <c r="W38" i="99" s="1"/>
  <c r="X38" i="61"/>
  <c r="X38" i="99" s="1"/>
  <c r="Y38" i="61"/>
  <c r="Y38" i="99" s="1"/>
  <c r="V39" i="61"/>
  <c r="V39" i="99" s="1"/>
  <c r="W39" i="61"/>
  <c r="W39" i="99" s="1"/>
  <c r="X39" i="61"/>
  <c r="X39" i="99" s="1"/>
  <c r="Y39" i="61"/>
  <c r="Y39" i="99" s="1"/>
  <c r="V40" i="61"/>
  <c r="V40" i="99" s="1"/>
  <c r="W40" i="61"/>
  <c r="W40" i="99" s="1"/>
  <c r="X40" i="61"/>
  <c r="X40" i="99" s="1"/>
  <c r="Y40" i="61"/>
  <c r="Y40" i="99" s="1"/>
  <c r="V41" i="61"/>
  <c r="V41" i="99" s="1"/>
  <c r="W41" i="61"/>
  <c r="W41" i="99" s="1"/>
  <c r="X41" i="61"/>
  <c r="X41" i="99" s="1"/>
  <c r="Y41" i="61"/>
  <c r="Y41" i="99" s="1"/>
  <c r="V42" i="61"/>
  <c r="V42" i="99" s="1"/>
  <c r="W42" i="61"/>
  <c r="W42" i="99" s="1"/>
  <c r="X42" i="61"/>
  <c r="X42" i="99" s="1"/>
  <c r="Y42" i="61"/>
  <c r="Y42" i="99" s="1"/>
  <c r="V43" i="61"/>
  <c r="V43" i="99" s="1"/>
  <c r="W43" i="61"/>
  <c r="W43" i="99" s="1"/>
  <c r="X43" i="61"/>
  <c r="X43" i="99" s="1"/>
  <c r="Y43" i="61"/>
  <c r="Y43" i="99" s="1"/>
  <c r="V44" i="61"/>
  <c r="V44" i="99" s="1"/>
  <c r="W44" i="61"/>
  <c r="W44" i="99" s="1"/>
  <c r="X44" i="61"/>
  <c r="X44" i="99" s="1"/>
  <c r="Y44" i="61"/>
  <c r="Y44" i="99" s="1"/>
  <c r="V45" i="61"/>
  <c r="V45" i="99" s="1"/>
  <c r="W45" i="61"/>
  <c r="W45" i="99" s="1"/>
  <c r="X45" i="61"/>
  <c r="X45" i="99" s="1"/>
  <c r="Y45" i="61"/>
  <c r="Y45" i="99" s="1"/>
  <c r="V47" i="61"/>
  <c r="V47" i="99" s="1"/>
  <c r="W47" i="61"/>
  <c r="W47" i="99" s="1"/>
  <c r="X47" i="61"/>
  <c r="X47" i="99" s="1"/>
  <c r="Y47" i="61"/>
  <c r="Y47" i="99" s="1"/>
  <c r="V48" i="61"/>
  <c r="V48" i="99" s="1"/>
  <c r="W48" i="61"/>
  <c r="W48" i="99" s="1"/>
  <c r="X48" i="61"/>
  <c r="X48" i="99" s="1"/>
  <c r="Y48" i="61"/>
  <c r="Y48" i="99" s="1"/>
  <c r="V49" i="61"/>
  <c r="V49" i="99" s="1"/>
  <c r="W49" i="61"/>
  <c r="W49" i="99" s="1"/>
  <c r="X49" i="61"/>
  <c r="X49" i="99" s="1"/>
  <c r="Y49" i="61"/>
  <c r="Y49" i="99" s="1"/>
  <c r="V50" i="61"/>
  <c r="V50" i="99" s="1"/>
  <c r="W50" i="61"/>
  <c r="W50" i="99" s="1"/>
  <c r="X50" i="61"/>
  <c r="X50" i="99" s="1"/>
  <c r="Y50" i="61"/>
  <c r="Y50" i="99" s="1"/>
  <c r="V51" i="61"/>
  <c r="V51" i="99" s="1"/>
  <c r="W51" i="61"/>
  <c r="W51" i="99" s="1"/>
  <c r="X51" i="61"/>
  <c r="X51" i="99" s="1"/>
  <c r="Y51" i="61"/>
  <c r="Y51" i="99" s="1"/>
  <c r="V52" i="61"/>
  <c r="V52" i="99" s="1"/>
  <c r="W52" i="61"/>
  <c r="W52" i="99" s="1"/>
  <c r="X52" i="61"/>
  <c r="X52" i="99" s="1"/>
  <c r="Y52" i="61"/>
  <c r="Y52" i="99" s="1"/>
  <c r="V53" i="61"/>
  <c r="V53" i="99" s="1"/>
  <c r="W53" i="61"/>
  <c r="W53" i="99" s="1"/>
  <c r="X53" i="61"/>
  <c r="X53" i="99" s="1"/>
  <c r="Y53" i="61"/>
  <c r="Y53" i="99" s="1"/>
  <c r="V54" i="61"/>
  <c r="V54" i="99" s="1"/>
  <c r="W54" i="61"/>
  <c r="W54" i="99" s="1"/>
  <c r="X54" i="61"/>
  <c r="X54" i="99" s="1"/>
  <c r="Y54" i="61"/>
  <c r="Y54" i="99" s="1"/>
  <c r="V55" i="61"/>
  <c r="V55" i="99" s="1"/>
  <c r="W55" i="61"/>
  <c r="W55" i="99" s="1"/>
  <c r="X55" i="61"/>
  <c r="X55" i="99" s="1"/>
  <c r="Y55" i="61"/>
  <c r="Y55" i="99" s="1"/>
  <c r="V56" i="61"/>
  <c r="V56" i="99" s="1"/>
  <c r="W56" i="61"/>
  <c r="W56" i="99" s="1"/>
  <c r="X56" i="61"/>
  <c r="X56" i="99" s="1"/>
  <c r="Y56" i="61"/>
  <c r="Y56" i="99" s="1"/>
  <c r="V57" i="61"/>
  <c r="V57" i="99" s="1"/>
  <c r="W57" i="61"/>
  <c r="W57" i="99" s="1"/>
  <c r="X57" i="61"/>
  <c r="X57" i="99" s="1"/>
  <c r="Y57" i="61"/>
  <c r="Y57" i="99" s="1"/>
  <c r="V58" i="61"/>
  <c r="V58" i="99" s="1"/>
  <c r="W58" i="61"/>
  <c r="W58" i="99" s="1"/>
  <c r="X58" i="61"/>
  <c r="X58" i="99" s="1"/>
  <c r="Y58" i="61"/>
  <c r="Y58" i="99" s="1"/>
  <c r="V59" i="61"/>
  <c r="V59" i="99" s="1"/>
  <c r="W59" i="61"/>
  <c r="W59" i="99" s="1"/>
  <c r="X59" i="61"/>
  <c r="X59" i="99" s="1"/>
  <c r="Y59" i="61"/>
  <c r="Y59" i="99" s="1"/>
  <c r="V61" i="61"/>
  <c r="V61" i="99" s="1"/>
  <c r="W61" i="61"/>
  <c r="W61" i="99" s="1"/>
  <c r="X61" i="61"/>
  <c r="X61" i="99" s="1"/>
  <c r="Y61" i="61"/>
  <c r="Y61" i="99" s="1"/>
  <c r="V62" i="61"/>
  <c r="V62" i="99" s="1"/>
  <c r="W62" i="61"/>
  <c r="W62" i="99" s="1"/>
  <c r="X62" i="61"/>
  <c r="X62" i="99" s="1"/>
  <c r="Y62" i="61"/>
  <c r="Y62" i="99" s="1"/>
  <c r="V63" i="61"/>
  <c r="V63" i="99" s="1"/>
  <c r="W63" i="61"/>
  <c r="W63" i="99" s="1"/>
  <c r="X63" i="61"/>
  <c r="X63" i="99" s="1"/>
  <c r="Y63" i="61"/>
  <c r="Y63" i="99" s="1"/>
  <c r="V64" i="61"/>
  <c r="V64" i="99" s="1"/>
  <c r="W64" i="61"/>
  <c r="W64" i="99" s="1"/>
  <c r="X64" i="61"/>
  <c r="X64" i="99" s="1"/>
  <c r="Y64" i="61"/>
  <c r="Y64" i="99" s="1"/>
  <c r="V65" i="61"/>
  <c r="V65" i="99" s="1"/>
  <c r="W65" i="61"/>
  <c r="W65" i="99" s="1"/>
  <c r="X65" i="61"/>
  <c r="X65" i="99" s="1"/>
  <c r="Y65" i="61"/>
  <c r="Y65" i="99" s="1"/>
  <c r="V66" i="61"/>
  <c r="V66" i="99" s="1"/>
  <c r="W66" i="61"/>
  <c r="W66" i="99" s="1"/>
  <c r="X66" i="61"/>
  <c r="X66" i="99" s="1"/>
  <c r="Y66" i="61"/>
  <c r="Y66" i="99" s="1"/>
  <c r="V67" i="61"/>
  <c r="V67" i="99" s="1"/>
  <c r="W67" i="61"/>
  <c r="W67" i="99" s="1"/>
  <c r="X67" i="61"/>
  <c r="X67" i="99" s="1"/>
  <c r="Y67" i="61"/>
  <c r="Y67" i="99" s="1"/>
  <c r="V68" i="61"/>
  <c r="V68" i="99" s="1"/>
  <c r="W68" i="61"/>
  <c r="W68" i="99" s="1"/>
  <c r="X68" i="61"/>
  <c r="X68" i="99" s="1"/>
  <c r="Y68" i="61"/>
  <c r="Y68" i="99" s="1"/>
  <c r="V69" i="61"/>
  <c r="V69" i="99" s="1"/>
  <c r="W69" i="61"/>
  <c r="W69" i="99" s="1"/>
  <c r="X69" i="61"/>
  <c r="X69" i="99" s="1"/>
  <c r="Y69" i="61"/>
  <c r="Y69" i="99" s="1"/>
  <c r="V70" i="61"/>
  <c r="V70" i="99" s="1"/>
  <c r="W70" i="61"/>
  <c r="W70" i="99" s="1"/>
  <c r="X70" i="61"/>
  <c r="X70" i="99" s="1"/>
  <c r="Y70" i="61"/>
  <c r="Y70" i="99" s="1"/>
  <c r="V71" i="61"/>
  <c r="V71" i="99" s="1"/>
  <c r="W71" i="61"/>
  <c r="W71" i="99" s="1"/>
  <c r="X71" i="61"/>
  <c r="X71" i="99" s="1"/>
  <c r="Y71" i="61"/>
  <c r="Y71" i="99" s="1"/>
  <c r="V72" i="61"/>
  <c r="V72" i="99" s="1"/>
  <c r="W72" i="61"/>
  <c r="W72" i="99" s="1"/>
  <c r="X72" i="61"/>
  <c r="X72" i="99" s="1"/>
  <c r="Y72" i="61"/>
  <c r="Y72" i="99" s="1"/>
  <c r="V73" i="61"/>
  <c r="V73" i="99" s="1"/>
  <c r="W73" i="61"/>
  <c r="W73" i="99" s="1"/>
  <c r="X73" i="61"/>
  <c r="X73" i="99" s="1"/>
  <c r="Y73" i="61"/>
  <c r="Y73" i="99" s="1"/>
  <c r="V89" i="61"/>
  <c r="V89" i="99" s="1"/>
  <c r="W89" i="61"/>
  <c r="W89" i="99" s="1"/>
  <c r="X89" i="61"/>
  <c r="X89" i="99" s="1"/>
  <c r="Y89" i="61"/>
  <c r="Y89" i="99" s="1"/>
  <c r="V90" i="61"/>
  <c r="V90" i="99" s="1"/>
  <c r="W90" i="61"/>
  <c r="W90" i="99" s="1"/>
  <c r="X90" i="61"/>
  <c r="X90" i="99" s="1"/>
  <c r="Y90" i="61"/>
  <c r="Y90" i="99" s="1"/>
  <c r="V91" i="61"/>
  <c r="V91" i="99" s="1"/>
  <c r="W91" i="61"/>
  <c r="W91" i="99" s="1"/>
  <c r="X91" i="61"/>
  <c r="X91" i="99" s="1"/>
  <c r="Y91" i="61"/>
  <c r="Y91" i="99" s="1"/>
  <c r="V92" i="61"/>
  <c r="V92" i="99" s="1"/>
  <c r="W92" i="61"/>
  <c r="W92" i="99" s="1"/>
  <c r="X92" i="61"/>
  <c r="X92" i="99" s="1"/>
  <c r="Y92" i="61"/>
  <c r="Y92" i="99" s="1"/>
  <c r="V93" i="61"/>
  <c r="V93" i="99" s="1"/>
  <c r="W93" i="61"/>
  <c r="W93" i="99" s="1"/>
  <c r="X93" i="61"/>
  <c r="X93" i="99" s="1"/>
  <c r="Y93" i="61"/>
  <c r="Y93" i="99" s="1"/>
  <c r="V94" i="61"/>
  <c r="V94" i="99" s="1"/>
  <c r="W94" i="61"/>
  <c r="W94" i="99" s="1"/>
  <c r="X94" i="61"/>
  <c r="X94" i="99" s="1"/>
  <c r="Y94" i="61"/>
  <c r="Y94" i="99" s="1"/>
  <c r="V95" i="61"/>
  <c r="V95" i="99" s="1"/>
  <c r="W95" i="61"/>
  <c r="W95" i="99" s="1"/>
  <c r="X95" i="61"/>
  <c r="X95" i="99" s="1"/>
  <c r="Y95" i="61"/>
  <c r="Y95" i="99" s="1"/>
  <c r="V96" i="61"/>
  <c r="V96" i="99" s="1"/>
  <c r="W96" i="61"/>
  <c r="W96" i="99" s="1"/>
  <c r="X96" i="61"/>
  <c r="X96" i="99" s="1"/>
  <c r="Y96" i="61"/>
  <c r="Y96" i="99" s="1"/>
  <c r="V97" i="61"/>
  <c r="V97" i="99" s="1"/>
  <c r="W97" i="61"/>
  <c r="W97" i="99" s="1"/>
  <c r="X97" i="61"/>
  <c r="X97" i="99" s="1"/>
  <c r="Y97" i="61"/>
  <c r="Y97" i="99" s="1"/>
  <c r="V98" i="61"/>
  <c r="V98" i="99" s="1"/>
  <c r="W98" i="61"/>
  <c r="W98" i="99" s="1"/>
  <c r="X98" i="61"/>
  <c r="X98" i="99" s="1"/>
  <c r="Y98" i="61"/>
  <c r="Y98" i="99" s="1"/>
  <c r="V99" i="61"/>
  <c r="V99" i="99" s="1"/>
  <c r="W99" i="61"/>
  <c r="W99" i="99" s="1"/>
  <c r="X99" i="61"/>
  <c r="X99" i="99" s="1"/>
  <c r="Y99" i="61"/>
  <c r="Y99" i="99" s="1"/>
  <c r="V100" i="61"/>
  <c r="V100" i="99" s="1"/>
  <c r="W100" i="61"/>
  <c r="W100" i="99" s="1"/>
  <c r="X100" i="61"/>
  <c r="X100" i="99" s="1"/>
  <c r="Y100" i="61"/>
  <c r="Y100" i="99" s="1"/>
  <c r="V101" i="61"/>
  <c r="V101" i="99" s="1"/>
  <c r="W101" i="61"/>
  <c r="W101" i="99" s="1"/>
  <c r="X101" i="61"/>
  <c r="X101" i="99" s="1"/>
  <c r="Y101" i="61"/>
  <c r="Y101" i="99" s="1"/>
  <c r="Q19" i="61"/>
  <c r="Q20" i="61"/>
  <c r="Q20" i="99" s="1"/>
  <c r="Q21" i="61"/>
  <c r="Q21" i="99" s="1"/>
  <c r="Q22" i="61"/>
  <c r="Q22" i="99" s="1"/>
  <c r="Q23" i="61"/>
  <c r="Q23" i="99" s="1"/>
  <c r="Q24" i="61"/>
  <c r="Q24" i="99" s="1"/>
  <c r="Q25" i="61"/>
  <c r="Q25" i="99" s="1"/>
  <c r="Q26" i="61"/>
  <c r="Q26" i="99" s="1"/>
  <c r="Q27" i="61"/>
  <c r="Q27" i="99" s="1"/>
  <c r="Q28" i="61"/>
  <c r="Q28" i="99" s="1"/>
  <c r="Q29" i="61"/>
  <c r="Q29" i="99" s="1"/>
  <c r="Q30" i="61"/>
  <c r="Q30" i="99" s="1"/>
  <c r="Q31" i="61"/>
  <c r="Q31" i="99" s="1"/>
  <c r="Q33" i="61"/>
  <c r="Q33" i="99" s="1"/>
  <c r="Q34" i="61"/>
  <c r="Q34" i="99" s="1"/>
  <c r="Q35" i="61"/>
  <c r="Q36" i="61"/>
  <c r="Q36" i="99" s="1"/>
  <c r="Q37" i="61"/>
  <c r="Q37" i="99" s="1"/>
  <c r="Q38" i="61"/>
  <c r="Q38" i="99" s="1"/>
  <c r="Q39" i="61"/>
  <c r="Q39" i="99" s="1"/>
  <c r="Q40" i="61"/>
  <c r="Q40" i="99" s="1"/>
  <c r="Q41" i="61"/>
  <c r="Q41" i="99" s="1"/>
  <c r="Q42" i="61"/>
  <c r="Q42" i="99" s="1"/>
  <c r="Q43" i="61"/>
  <c r="Q44" i="61"/>
  <c r="Q44" i="99" s="1"/>
  <c r="Q45" i="61"/>
  <c r="Q45" i="99" s="1"/>
  <c r="Q47" i="61"/>
  <c r="Q47" i="99" s="1"/>
  <c r="Q48" i="61"/>
  <c r="Q48" i="99" s="1"/>
  <c r="Q49" i="61"/>
  <c r="Q49" i="99" s="1"/>
  <c r="Q50" i="61"/>
  <c r="Q50" i="99" s="1"/>
  <c r="Q51" i="61"/>
  <c r="Q51" i="99" s="1"/>
  <c r="Q52" i="61"/>
  <c r="Q52" i="99" s="1"/>
  <c r="Q53" i="61"/>
  <c r="Q54" i="61"/>
  <c r="Q54" i="99" s="1"/>
  <c r="Q55" i="61"/>
  <c r="Q56" i="61"/>
  <c r="Q56" i="99" s="1"/>
  <c r="Q57" i="61"/>
  <c r="Q57" i="99" s="1"/>
  <c r="Q58" i="61"/>
  <c r="Q58" i="99" s="1"/>
  <c r="Q59" i="61"/>
  <c r="Q59" i="99" s="1"/>
  <c r="Q61" i="61"/>
  <c r="Q62" i="61"/>
  <c r="Q62" i="99" s="1"/>
  <c r="Q63" i="61"/>
  <c r="Q63" i="99" s="1"/>
  <c r="Q64" i="61"/>
  <c r="Q64" i="99" s="1"/>
  <c r="Q65" i="61"/>
  <c r="Q66" i="61"/>
  <c r="Q66" i="99" s="1"/>
  <c r="Q67" i="61"/>
  <c r="Q67" i="99" s="1"/>
  <c r="Q68" i="61"/>
  <c r="Q68" i="99" s="1"/>
  <c r="Q69" i="61"/>
  <c r="Q69" i="99" s="1"/>
  <c r="Q70" i="61"/>
  <c r="Q70" i="99" s="1"/>
  <c r="Q71" i="61"/>
  <c r="Q71" i="99" s="1"/>
  <c r="Q72" i="61"/>
  <c r="Q72" i="99" s="1"/>
  <c r="Q73" i="61"/>
  <c r="Q89" i="61"/>
  <c r="Q89" i="99" s="1"/>
  <c r="Q90" i="61"/>
  <c r="Q90" i="99" s="1"/>
  <c r="Q91" i="61"/>
  <c r="Q91" i="99" s="1"/>
  <c r="Q92" i="61"/>
  <c r="Q92" i="99" s="1"/>
  <c r="Q93" i="61"/>
  <c r="Q93" i="99" s="1"/>
  <c r="Q94" i="61"/>
  <c r="Q94" i="99" s="1"/>
  <c r="Q95" i="61"/>
  <c r="Q96" i="61"/>
  <c r="Q96" i="99" s="1"/>
  <c r="Q97" i="61"/>
  <c r="Q97" i="99" s="1"/>
  <c r="Q98" i="61"/>
  <c r="Q98" i="99" s="1"/>
  <c r="Q99" i="61"/>
  <c r="Q99" i="99" s="1"/>
  <c r="Q100" i="61"/>
  <c r="Q100" i="99" s="1"/>
  <c r="Q101" i="61"/>
  <c r="AA101" i="61" l="1"/>
  <c r="AA101" i="99" s="1"/>
  <c r="Q101" i="99"/>
  <c r="AA53" i="61"/>
  <c r="AA53" i="99" s="1"/>
  <c r="Q53" i="99"/>
  <c r="AA61" i="61"/>
  <c r="AA61" i="99" s="1"/>
  <c r="Q61" i="99"/>
  <c r="AA43" i="61"/>
  <c r="AA43" i="99" s="1"/>
  <c r="Q43" i="99"/>
  <c r="AA35" i="61"/>
  <c r="AA35" i="99" s="1"/>
  <c r="Q35" i="99"/>
  <c r="AA73" i="61"/>
  <c r="AA73" i="99" s="1"/>
  <c r="Q73" i="99"/>
  <c r="AA65" i="61"/>
  <c r="AA65" i="99" s="1"/>
  <c r="Q65" i="99"/>
  <c r="AA95" i="61"/>
  <c r="AA95" i="99" s="1"/>
  <c r="Q95" i="99"/>
  <c r="AA55" i="61"/>
  <c r="AA55" i="99" s="1"/>
  <c r="Q55" i="99"/>
  <c r="AA19" i="61"/>
  <c r="AA19" i="99" s="1"/>
  <c r="Q19" i="99"/>
  <c r="O20" i="109"/>
  <c r="J37" i="108"/>
  <c r="M37" i="109" s="1"/>
  <c r="N20" i="109"/>
  <c r="L20" i="109"/>
  <c r="L37" i="108"/>
  <c r="L37" i="109" s="1"/>
  <c r="K20" i="109"/>
  <c r="N37" i="109"/>
  <c r="M20" i="109"/>
  <c r="AA69" i="61"/>
  <c r="AA69" i="99" s="1"/>
  <c r="AA21" i="61"/>
  <c r="AA21" i="99" s="1"/>
  <c r="AA27" i="61"/>
  <c r="AA27" i="99" s="1"/>
  <c r="AA97" i="61"/>
  <c r="AA97" i="99" s="1"/>
  <c r="AA89" i="61"/>
  <c r="AA89" i="99" s="1"/>
  <c r="AA57" i="61"/>
  <c r="AA57" i="99" s="1"/>
  <c r="AA49" i="61"/>
  <c r="AA49" i="99" s="1"/>
  <c r="AA31" i="61"/>
  <c r="AA31" i="99" s="1"/>
  <c r="AA23" i="61"/>
  <c r="AA23" i="99" s="1"/>
  <c r="AA71" i="61"/>
  <c r="AA71" i="99" s="1"/>
  <c r="AA37" i="61"/>
  <c r="AA37" i="99" s="1"/>
  <c r="AA67" i="61"/>
  <c r="AA67" i="99" s="1"/>
  <c r="AA41" i="61"/>
  <c r="AA41" i="99" s="1"/>
  <c r="AA33" i="61"/>
  <c r="AA33" i="99" s="1"/>
  <c r="AA99" i="61"/>
  <c r="AA99" i="99" s="1"/>
  <c r="AA91" i="61"/>
  <c r="AA91" i="99" s="1"/>
  <c r="AA59" i="61"/>
  <c r="AA59" i="99" s="1"/>
  <c r="AA51" i="61"/>
  <c r="AA51" i="99" s="1"/>
  <c r="AA25" i="61"/>
  <c r="AA25" i="99" s="1"/>
  <c r="AA39" i="61"/>
  <c r="AA39" i="99" s="1"/>
  <c r="AA63" i="61"/>
  <c r="AA63" i="99" s="1"/>
  <c r="AA93" i="61"/>
  <c r="AA93" i="99" s="1"/>
  <c r="AA47" i="61"/>
  <c r="AA47" i="99" s="1"/>
  <c r="AA29" i="61"/>
  <c r="AA29" i="99" s="1"/>
  <c r="AA45" i="61"/>
  <c r="AA45" i="99" s="1"/>
  <c r="AA94" i="61"/>
  <c r="AA94" i="99" s="1"/>
  <c r="AA64" i="61"/>
  <c r="AA64" i="99" s="1"/>
  <c r="AA48" i="61"/>
  <c r="AA48" i="99" s="1"/>
  <c r="AA58" i="61"/>
  <c r="AA58" i="99" s="1"/>
  <c r="AA42" i="61"/>
  <c r="AA42" i="99" s="1"/>
  <c r="AA26" i="61"/>
  <c r="AA26" i="99" s="1"/>
  <c r="AA98" i="61"/>
  <c r="AA98" i="99" s="1"/>
  <c r="AA68" i="61"/>
  <c r="AA68" i="99" s="1"/>
  <c r="AA52" i="61"/>
  <c r="AA52" i="99" s="1"/>
  <c r="AA36" i="61"/>
  <c r="AA36" i="99" s="1"/>
  <c r="AA20" i="61"/>
  <c r="AA20" i="99" s="1"/>
  <c r="AA92" i="61"/>
  <c r="AA92" i="99" s="1"/>
  <c r="AA62" i="61"/>
  <c r="AA62" i="99" s="1"/>
  <c r="AA30" i="61"/>
  <c r="AA30" i="99" s="1"/>
  <c r="AA72" i="61"/>
  <c r="AA72" i="99" s="1"/>
  <c r="AA56" i="61"/>
  <c r="AA56" i="99" s="1"/>
  <c r="AA40" i="61"/>
  <c r="AA40" i="99" s="1"/>
  <c r="AA24" i="61"/>
  <c r="AA24" i="99" s="1"/>
  <c r="AA96" i="61"/>
  <c r="AA96" i="99" s="1"/>
  <c r="AA66" i="61"/>
  <c r="AA66" i="99" s="1"/>
  <c r="AA50" i="61"/>
  <c r="AA50" i="99" s="1"/>
  <c r="AA34" i="61"/>
  <c r="AA34" i="99" s="1"/>
  <c r="AA90" i="61"/>
  <c r="AA90" i="99" s="1"/>
  <c r="AA44" i="61"/>
  <c r="AA44" i="99" s="1"/>
  <c r="AA28" i="61"/>
  <c r="AA28" i="99" s="1"/>
  <c r="AA100" i="61"/>
  <c r="AA100" i="99" s="1"/>
  <c r="AA70" i="61"/>
  <c r="AA70" i="99" s="1"/>
  <c r="AA54" i="61"/>
  <c r="AA54" i="99" s="1"/>
  <c r="AA38" i="61"/>
  <c r="AA38" i="99" s="1"/>
  <c r="AA22" i="61"/>
  <c r="AA22" i="99" s="1"/>
  <c r="BS32" i="101"/>
  <c r="BS31" i="101"/>
  <c r="BS30" i="101"/>
  <c r="BS29" i="101"/>
  <c r="BS28" i="101"/>
  <c r="BS27" i="101"/>
  <c r="BS26" i="101"/>
  <c r="BS25" i="101"/>
  <c r="BS24" i="101"/>
  <c r="BS23" i="101"/>
  <c r="BS22" i="101"/>
  <c r="BS21" i="101"/>
  <c r="BS20" i="101"/>
  <c r="BS19" i="101"/>
  <c r="BS18" i="101"/>
  <c r="BS17" i="101"/>
  <c r="BS16" i="101"/>
  <c r="BS15" i="101"/>
  <c r="BS14" i="101"/>
  <c r="BL16" i="101"/>
  <c r="BL17" i="101"/>
  <c r="BL18" i="101"/>
  <c r="BL19" i="101"/>
  <c r="BL20" i="101"/>
  <c r="BL21" i="101"/>
  <c r="BL22" i="101"/>
  <c r="BL23" i="101"/>
  <c r="BL24" i="101"/>
  <c r="BL25" i="101"/>
  <c r="BL26" i="101"/>
  <c r="BL27" i="101"/>
  <c r="BL28" i="101"/>
  <c r="BL29" i="101"/>
  <c r="BL30" i="101"/>
  <c r="BL31" i="101"/>
  <c r="BL32" i="101"/>
  <c r="BL15" i="101"/>
  <c r="BL14" i="101"/>
  <c r="J37" i="109" l="1"/>
  <c r="K37" i="109"/>
  <c r="O37" i="109"/>
  <c r="E11" i="57"/>
  <c r="E14" i="57" l="1"/>
  <c r="G21" i="101"/>
  <c r="E4" i="101"/>
  <c r="BU32" i="69" l="1"/>
  <c r="BV32" i="69"/>
  <c r="BW32" i="69"/>
  <c r="BX32" i="69"/>
  <c r="BY32" i="69"/>
  <c r="BT32" i="69"/>
  <c r="BP32" i="69"/>
  <c r="BQ32" i="69"/>
  <c r="BO32" i="69"/>
  <c r="BM32" i="69"/>
  <c r="BH32" i="69"/>
  <c r="BI32" i="69"/>
  <c r="BJ32" i="69"/>
  <c r="BK32" i="69"/>
  <c r="BG32" i="69"/>
  <c r="AY32" i="69"/>
  <c r="AZ32" i="69"/>
  <c r="BA32" i="69"/>
  <c r="BB32" i="69"/>
  <c r="BC32" i="69"/>
  <c r="BD32" i="69"/>
  <c r="BE32" i="69"/>
  <c r="AX32" i="69"/>
  <c r="AS32" i="69"/>
  <c r="AO32" i="69"/>
  <c r="AN32" i="69"/>
  <c r="BT14" i="101"/>
  <c r="BU14" i="101"/>
  <c r="BV14" i="101"/>
  <c r="BW14" i="101"/>
  <c r="BX14" i="101"/>
  <c r="BY14" i="101"/>
  <c r="BT15" i="101"/>
  <c r="BU15" i="101"/>
  <c r="BV15" i="101"/>
  <c r="BW15" i="101"/>
  <c r="BX15" i="101"/>
  <c r="BY15" i="101"/>
  <c r="BT16" i="101"/>
  <c r="BU16" i="101"/>
  <c r="BV16" i="101"/>
  <c r="BW16" i="101"/>
  <c r="BX16" i="101"/>
  <c r="BY16" i="101"/>
  <c r="BT17" i="101"/>
  <c r="BU17" i="101"/>
  <c r="BV17" i="101"/>
  <c r="BW17" i="101"/>
  <c r="BX17" i="101"/>
  <c r="BY17" i="101"/>
  <c r="BT18" i="101"/>
  <c r="BU18" i="101"/>
  <c r="BV18" i="101"/>
  <c r="BW18" i="101"/>
  <c r="BX18" i="101"/>
  <c r="BY18" i="101"/>
  <c r="BT19" i="101"/>
  <c r="BU19" i="101"/>
  <c r="BV19" i="101"/>
  <c r="BW19" i="101"/>
  <c r="BX19" i="101"/>
  <c r="BY19" i="101"/>
  <c r="BT20" i="101"/>
  <c r="BU20" i="101"/>
  <c r="BV20" i="101"/>
  <c r="BW20" i="101"/>
  <c r="BX20" i="101"/>
  <c r="BY20" i="101"/>
  <c r="BT21" i="101"/>
  <c r="BU21" i="101"/>
  <c r="BV21" i="101"/>
  <c r="BW21" i="101"/>
  <c r="BX21" i="101"/>
  <c r="BY21" i="101"/>
  <c r="BT22" i="101"/>
  <c r="BU22" i="101"/>
  <c r="BV22" i="101"/>
  <c r="BW22" i="101"/>
  <c r="BX22" i="101"/>
  <c r="BY22" i="101"/>
  <c r="BT23" i="101"/>
  <c r="BU23" i="101"/>
  <c r="BV23" i="101"/>
  <c r="BW23" i="101"/>
  <c r="BX23" i="101"/>
  <c r="BY23" i="101"/>
  <c r="BT24" i="101"/>
  <c r="BU24" i="101"/>
  <c r="BV24" i="101"/>
  <c r="BW24" i="101"/>
  <c r="BX24" i="101"/>
  <c r="BY24" i="101"/>
  <c r="BT25" i="101"/>
  <c r="BU25" i="101"/>
  <c r="BV25" i="101"/>
  <c r="BW25" i="101"/>
  <c r="BX25" i="101"/>
  <c r="BY25" i="101"/>
  <c r="BT26" i="101"/>
  <c r="BU26" i="101"/>
  <c r="BV26" i="101"/>
  <c r="BW26" i="101"/>
  <c r="BX26" i="101"/>
  <c r="BY26" i="101"/>
  <c r="BT27" i="101"/>
  <c r="BU27" i="101"/>
  <c r="BV27" i="101"/>
  <c r="BW27" i="101"/>
  <c r="BX27" i="101"/>
  <c r="BY27" i="101"/>
  <c r="BT28" i="101"/>
  <c r="BU28" i="101"/>
  <c r="BV28" i="101"/>
  <c r="BW28" i="101"/>
  <c r="BX28" i="101"/>
  <c r="BY28" i="101"/>
  <c r="BT29" i="101"/>
  <c r="BU29" i="101"/>
  <c r="BV29" i="101"/>
  <c r="BW29" i="101"/>
  <c r="BX29" i="101"/>
  <c r="BY29" i="101"/>
  <c r="BT30" i="101"/>
  <c r="BU30" i="101"/>
  <c r="BV30" i="101"/>
  <c r="BW30" i="101"/>
  <c r="BX30" i="101"/>
  <c r="BY30" i="101"/>
  <c r="BT31" i="101"/>
  <c r="BU31" i="101"/>
  <c r="BV31" i="101"/>
  <c r="BW31" i="101"/>
  <c r="BX31" i="101"/>
  <c r="BY31" i="101"/>
  <c r="BP14" i="101"/>
  <c r="BQ14" i="101"/>
  <c r="BP15" i="101"/>
  <c r="BQ15" i="101"/>
  <c r="BP16" i="101"/>
  <c r="BQ16" i="101"/>
  <c r="BP17" i="101"/>
  <c r="BQ17" i="101"/>
  <c r="BP18" i="101"/>
  <c r="BQ18" i="101"/>
  <c r="BP19" i="101"/>
  <c r="BQ19" i="101"/>
  <c r="BP20" i="101"/>
  <c r="BQ20" i="101"/>
  <c r="BP21" i="101"/>
  <c r="BQ21" i="101"/>
  <c r="BP22" i="101"/>
  <c r="BQ22" i="101"/>
  <c r="BP23" i="101"/>
  <c r="BQ23" i="101"/>
  <c r="BP24" i="101"/>
  <c r="BQ24" i="101"/>
  <c r="BP25" i="101"/>
  <c r="BQ25" i="101"/>
  <c r="BP26" i="101"/>
  <c r="BQ26" i="101"/>
  <c r="BP27" i="101"/>
  <c r="BQ27" i="101"/>
  <c r="BP28" i="101"/>
  <c r="BQ28" i="101"/>
  <c r="BP29" i="101"/>
  <c r="BQ29" i="101"/>
  <c r="BP30" i="101"/>
  <c r="BQ30" i="101"/>
  <c r="BP31" i="101"/>
  <c r="BQ31" i="101"/>
  <c r="BO31" i="101"/>
  <c r="BO30" i="101"/>
  <c r="BO29" i="101"/>
  <c r="BO28" i="101"/>
  <c r="BO27" i="101"/>
  <c r="BO26" i="101"/>
  <c r="BO25" i="101"/>
  <c r="BO24" i="101"/>
  <c r="BO23" i="101"/>
  <c r="BO22" i="101"/>
  <c r="BO21" i="101"/>
  <c r="BO20" i="101"/>
  <c r="BO19" i="101"/>
  <c r="BO18" i="101"/>
  <c r="BO17" i="101"/>
  <c r="BO16" i="101"/>
  <c r="BO15" i="101"/>
  <c r="BO14" i="101"/>
  <c r="BR19" i="101"/>
  <c r="BR31" i="101"/>
  <c r="BR30" i="101"/>
  <c r="BR29" i="101"/>
  <c r="BR28" i="101"/>
  <c r="BR27" i="101"/>
  <c r="BR26" i="101"/>
  <c r="BR25" i="101"/>
  <c r="BR24" i="101"/>
  <c r="BR23" i="101"/>
  <c r="BR22" i="101"/>
  <c r="BR21" i="101"/>
  <c r="BR20" i="101"/>
  <c r="BR18" i="101"/>
  <c r="BR17" i="101"/>
  <c r="BR16" i="101"/>
  <c r="BR15" i="101"/>
  <c r="BR14" i="101"/>
  <c r="BN31" i="101"/>
  <c r="BN30" i="101"/>
  <c r="BN29" i="101"/>
  <c r="BN28" i="101"/>
  <c r="BN27" i="101"/>
  <c r="BN26" i="101"/>
  <c r="BN25" i="101"/>
  <c r="BN24" i="101"/>
  <c r="BN23" i="101"/>
  <c r="BN22" i="101"/>
  <c r="BN21" i="101"/>
  <c r="BN20" i="101"/>
  <c r="BN19" i="101"/>
  <c r="BN18" i="101"/>
  <c r="BN17" i="101"/>
  <c r="BN16" i="101"/>
  <c r="BN15" i="101"/>
  <c r="BN14" i="101"/>
  <c r="BH14" i="101"/>
  <c r="BI14" i="101"/>
  <c r="BJ14" i="101"/>
  <c r="BK14" i="101"/>
  <c r="BM14" i="101"/>
  <c r="BH15" i="101"/>
  <c r="BI15" i="101"/>
  <c r="BJ15" i="101"/>
  <c r="BK15" i="101"/>
  <c r="BM15" i="101"/>
  <c r="BH16" i="101"/>
  <c r="BI16" i="101"/>
  <c r="BJ16" i="101"/>
  <c r="BK16" i="101"/>
  <c r="BM16" i="101"/>
  <c r="BH17" i="101"/>
  <c r="BI17" i="101"/>
  <c r="BJ17" i="101"/>
  <c r="BK17" i="101"/>
  <c r="BM17" i="101"/>
  <c r="BH18" i="101"/>
  <c r="BI18" i="101"/>
  <c r="BJ18" i="101"/>
  <c r="BK18" i="101"/>
  <c r="BM18" i="101"/>
  <c r="BH19" i="101"/>
  <c r="BI19" i="101"/>
  <c r="BJ19" i="101"/>
  <c r="BK19" i="101"/>
  <c r="BM19" i="101"/>
  <c r="BH20" i="101"/>
  <c r="BI20" i="101"/>
  <c r="BJ20" i="101"/>
  <c r="BK20" i="101"/>
  <c r="BM20" i="101"/>
  <c r="BH21" i="101"/>
  <c r="BI21" i="101"/>
  <c r="BJ21" i="101"/>
  <c r="BK21" i="101"/>
  <c r="BM21" i="101"/>
  <c r="BH22" i="101"/>
  <c r="BI22" i="101"/>
  <c r="BJ22" i="101"/>
  <c r="BK22" i="101"/>
  <c r="BM22" i="101"/>
  <c r="BH23" i="101"/>
  <c r="BI23" i="101"/>
  <c r="BJ23" i="101"/>
  <c r="BK23" i="101"/>
  <c r="BM23" i="101"/>
  <c r="BH24" i="101"/>
  <c r="BI24" i="101"/>
  <c r="BJ24" i="101"/>
  <c r="BK24" i="101"/>
  <c r="BM24" i="101"/>
  <c r="BH25" i="101"/>
  <c r="BI25" i="101"/>
  <c r="BJ25" i="101"/>
  <c r="BK25" i="101"/>
  <c r="BM25" i="101"/>
  <c r="BH26" i="101"/>
  <c r="BI26" i="101"/>
  <c r="BJ26" i="101"/>
  <c r="BK26" i="101"/>
  <c r="BM26" i="101"/>
  <c r="BH27" i="101"/>
  <c r="BI27" i="101"/>
  <c r="BJ27" i="101"/>
  <c r="BK27" i="101"/>
  <c r="BM27" i="101"/>
  <c r="BH28" i="101"/>
  <c r="BI28" i="101"/>
  <c r="BJ28" i="101"/>
  <c r="BK28" i="101"/>
  <c r="BM28" i="101"/>
  <c r="BH29" i="101"/>
  <c r="BI29" i="101"/>
  <c r="BJ29" i="101"/>
  <c r="BK29" i="101"/>
  <c r="BM29" i="101"/>
  <c r="BH30" i="101"/>
  <c r="BI30" i="101"/>
  <c r="BJ30" i="101"/>
  <c r="BK30" i="101"/>
  <c r="BM30" i="101"/>
  <c r="BH31" i="101"/>
  <c r="BI31" i="101"/>
  <c r="BJ31" i="101"/>
  <c r="BK31" i="101"/>
  <c r="BM31" i="101"/>
  <c r="BG31" i="101"/>
  <c r="BG30" i="101"/>
  <c r="BG29" i="101"/>
  <c r="BG28" i="101"/>
  <c r="BG27" i="101"/>
  <c r="BG26" i="101"/>
  <c r="BG25" i="101"/>
  <c r="BG24" i="101"/>
  <c r="BG23" i="101"/>
  <c r="BG22" i="101"/>
  <c r="BG21" i="101"/>
  <c r="BG20" i="101"/>
  <c r="BG19" i="101"/>
  <c r="BG18" i="101"/>
  <c r="BG17" i="101"/>
  <c r="BG16" i="101"/>
  <c r="BG15" i="101"/>
  <c r="BG14" i="101"/>
  <c r="BF31" i="101"/>
  <c r="BF30" i="101"/>
  <c r="BF29" i="101"/>
  <c r="BF28" i="101"/>
  <c r="BF27" i="101"/>
  <c r="BF26" i="101"/>
  <c r="BF25" i="101"/>
  <c r="BF24" i="101"/>
  <c r="BF23" i="101"/>
  <c r="BF22" i="101"/>
  <c r="BF21" i="101"/>
  <c r="BF20" i="101"/>
  <c r="BF19" i="101"/>
  <c r="BF18" i="101"/>
  <c r="BF17" i="101"/>
  <c r="BF16" i="101"/>
  <c r="BF15" i="101"/>
  <c r="BF14" i="101"/>
  <c r="AY14" i="101"/>
  <c r="AZ14" i="101"/>
  <c r="BA14" i="101"/>
  <c r="BB14" i="101"/>
  <c r="BC14" i="101"/>
  <c r="BD14" i="101"/>
  <c r="BE14" i="101"/>
  <c r="AY15" i="101"/>
  <c r="AZ15" i="101"/>
  <c r="BA15" i="101"/>
  <c r="BB15" i="101"/>
  <c r="BC15" i="101"/>
  <c r="BD15" i="101"/>
  <c r="BE15" i="101"/>
  <c r="AY16" i="101"/>
  <c r="AZ16" i="101"/>
  <c r="BA16" i="101"/>
  <c r="BB16" i="101"/>
  <c r="BC16" i="101"/>
  <c r="BD16" i="101"/>
  <c r="BE16" i="101"/>
  <c r="AY17" i="101"/>
  <c r="AZ17" i="101"/>
  <c r="BA17" i="101"/>
  <c r="BB17" i="101"/>
  <c r="BC17" i="101"/>
  <c r="BD17" i="101"/>
  <c r="BE17" i="101"/>
  <c r="AY18" i="101"/>
  <c r="AZ18" i="101"/>
  <c r="BA18" i="101"/>
  <c r="BB18" i="101"/>
  <c r="BC18" i="101"/>
  <c r="BD18" i="101"/>
  <c r="BE18" i="101"/>
  <c r="AY19" i="101"/>
  <c r="AZ19" i="101"/>
  <c r="BA19" i="101"/>
  <c r="BB19" i="101"/>
  <c r="BC19" i="101"/>
  <c r="BD19" i="101"/>
  <c r="BE19" i="101"/>
  <c r="AY20" i="101"/>
  <c r="AZ20" i="101"/>
  <c r="BA20" i="101"/>
  <c r="BB20" i="101"/>
  <c r="BC20" i="101"/>
  <c r="BD20" i="101"/>
  <c r="BE20" i="101"/>
  <c r="AY21" i="101"/>
  <c r="AZ21" i="101"/>
  <c r="BA21" i="101"/>
  <c r="BB21" i="101"/>
  <c r="BC21" i="101"/>
  <c r="BD21" i="101"/>
  <c r="BE21" i="101"/>
  <c r="AY22" i="101"/>
  <c r="AZ22" i="101"/>
  <c r="BA22" i="101"/>
  <c r="BB22" i="101"/>
  <c r="BC22" i="101"/>
  <c r="BD22" i="101"/>
  <c r="BE22" i="101"/>
  <c r="AY23" i="101"/>
  <c r="AZ23" i="101"/>
  <c r="BA23" i="101"/>
  <c r="BB23" i="101"/>
  <c r="BC23" i="101"/>
  <c r="BD23" i="101"/>
  <c r="BE23" i="101"/>
  <c r="AY24" i="101"/>
  <c r="AZ24" i="101"/>
  <c r="BA24" i="101"/>
  <c r="BB24" i="101"/>
  <c r="BC24" i="101"/>
  <c r="BD24" i="101"/>
  <c r="BE24" i="101"/>
  <c r="AY25" i="101"/>
  <c r="AZ25" i="101"/>
  <c r="BA25" i="101"/>
  <c r="BB25" i="101"/>
  <c r="BC25" i="101"/>
  <c r="BD25" i="101"/>
  <c r="BE25" i="101"/>
  <c r="AY26" i="101"/>
  <c r="AZ26" i="101"/>
  <c r="BA26" i="101"/>
  <c r="BB26" i="101"/>
  <c r="BC26" i="101"/>
  <c r="BD26" i="101"/>
  <c r="BE26" i="101"/>
  <c r="AY27" i="101"/>
  <c r="AZ27" i="101"/>
  <c r="BA27" i="101"/>
  <c r="BB27" i="101"/>
  <c r="BC27" i="101"/>
  <c r="BD27" i="101"/>
  <c r="BE27" i="101"/>
  <c r="AY28" i="101"/>
  <c r="AZ28" i="101"/>
  <c r="BA28" i="101"/>
  <c r="BB28" i="101"/>
  <c r="BC28" i="101"/>
  <c r="BD28" i="101"/>
  <c r="BE28" i="101"/>
  <c r="AY29" i="101"/>
  <c r="AZ29" i="101"/>
  <c r="BA29" i="101"/>
  <c r="BB29" i="101"/>
  <c r="BC29" i="101"/>
  <c r="BD29" i="101"/>
  <c r="BE29" i="101"/>
  <c r="AY30" i="101"/>
  <c r="AZ30" i="101"/>
  <c r="BA30" i="101"/>
  <c r="BB30" i="101"/>
  <c r="BC30" i="101"/>
  <c r="BD30" i="101"/>
  <c r="BE30" i="101"/>
  <c r="AY31" i="101"/>
  <c r="AZ31" i="101"/>
  <c r="BA31" i="101"/>
  <c r="BB31" i="101"/>
  <c r="BC31" i="101"/>
  <c r="BD31" i="101"/>
  <c r="BE31" i="101"/>
  <c r="AX31" i="101"/>
  <c r="AX30" i="101"/>
  <c r="AX29" i="101"/>
  <c r="AX28" i="101"/>
  <c r="AX27" i="101"/>
  <c r="AX26" i="101"/>
  <c r="AX25" i="101"/>
  <c r="AX24" i="101"/>
  <c r="AX23" i="101"/>
  <c r="AX22" i="101"/>
  <c r="AX21" i="101"/>
  <c r="AX20" i="101"/>
  <c r="AX19" i="101"/>
  <c r="AX18" i="101"/>
  <c r="AX17" i="101"/>
  <c r="AX16" i="101"/>
  <c r="AX15" i="101"/>
  <c r="AX14" i="101"/>
  <c r="AW31" i="101"/>
  <c r="AW30" i="101"/>
  <c r="AW29" i="101"/>
  <c r="AW28" i="101"/>
  <c r="AW27" i="101"/>
  <c r="AW26" i="101"/>
  <c r="AW25" i="101"/>
  <c r="AW24" i="101"/>
  <c r="AW23" i="101"/>
  <c r="AW22" i="101"/>
  <c r="AW21" i="101"/>
  <c r="AW20" i="101"/>
  <c r="AW19" i="101"/>
  <c r="AW18" i="101"/>
  <c r="AW17" i="101"/>
  <c r="AW16" i="101"/>
  <c r="AW15" i="101"/>
  <c r="AW14" i="101"/>
  <c r="AV31" i="101"/>
  <c r="AV30" i="101"/>
  <c r="AV29" i="101"/>
  <c r="AV28" i="101"/>
  <c r="AV27" i="101"/>
  <c r="AV26" i="101"/>
  <c r="AV25" i="101"/>
  <c r="AV24" i="101"/>
  <c r="AV23" i="101"/>
  <c r="AV22" i="101"/>
  <c r="AV21" i="101"/>
  <c r="AV20" i="101"/>
  <c r="AV19" i="101"/>
  <c r="AV18" i="101"/>
  <c r="AV17" i="101"/>
  <c r="AV16" i="101"/>
  <c r="AV15" i="101"/>
  <c r="AV14" i="101"/>
  <c r="AU31" i="101"/>
  <c r="AU30" i="101"/>
  <c r="AU29" i="101"/>
  <c r="AU28" i="101"/>
  <c r="AU27" i="101"/>
  <c r="AU26" i="101"/>
  <c r="AU25" i="101"/>
  <c r="AU24" i="101"/>
  <c r="AU23" i="101"/>
  <c r="AU22" i="101"/>
  <c r="AU21" i="101"/>
  <c r="AU20" i="101"/>
  <c r="AU19" i="101"/>
  <c r="AU18" i="101"/>
  <c r="AU17" i="101"/>
  <c r="AU16" i="101"/>
  <c r="AU15" i="101"/>
  <c r="AU14" i="101"/>
  <c r="AT31" i="101"/>
  <c r="AT30" i="101"/>
  <c r="AT29" i="101"/>
  <c r="AT28" i="101"/>
  <c r="AT27" i="101"/>
  <c r="AT26" i="101"/>
  <c r="AT25" i="101"/>
  <c r="AT24" i="101"/>
  <c r="AT23" i="101"/>
  <c r="AT22" i="101"/>
  <c r="AT21" i="101"/>
  <c r="AT20" i="101"/>
  <c r="AT19" i="101"/>
  <c r="AT18" i="101"/>
  <c r="AT17" i="101"/>
  <c r="AT16" i="101"/>
  <c r="AT15" i="101"/>
  <c r="AT14" i="101"/>
  <c r="AS31" i="101"/>
  <c r="AS30" i="101"/>
  <c r="AS29" i="101"/>
  <c r="AS28" i="101"/>
  <c r="AS27" i="101"/>
  <c r="AS26" i="101"/>
  <c r="AS25" i="101"/>
  <c r="AS24" i="101"/>
  <c r="AS23" i="101"/>
  <c r="AS22" i="101"/>
  <c r="AS21" i="101"/>
  <c r="AS20" i="101"/>
  <c r="AS19" i="101"/>
  <c r="AS18" i="101"/>
  <c r="AS17" i="101"/>
  <c r="AS16" i="101"/>
  <c r="AS15" i="101"/>
  <c r="AS14" i="101"/>
  <c r="AR31" i="101"/>
  <c r="AR30" i="101"/>
  <c r="AR29" i="101"/>
  <c r="AR28" i="101"/>
  <c r="AR27" i="101"/>
  <c r="AR26" i="101"/>
  <c r="AR25" i="101"/>
  <c r="AR24" i="101"/>
  <c r="AR23" i="101"/>
  <c r="AR22" i="101"/>
  <c r="AR21" i="101"/>
  <c r="AR20" i="101"/>
  <c r="AR19" i="101"/>
  <c r="AR18" i="101"/>
  <c r="AR17" i="101"/>
  <c r="AR16" i="101"/>
  <c r="AR15" i="101"/>
  <c r="AR14" i="101"/>
  <c r="AQ31" i="101"/>
  <c r="AQ30" i="101"/>
  <c r="AQ29" i="101"/>
  <c r="AQ28" i="101"/>
  <c r="AQ27" i="101"/>
  <c r="AQ26" i="101"/>
  <c r="AQ25" i="101"/>
  <c r="AQ24" i="101"/>
  <c r="AQ23" i="101"/>
  <c r="AQ22" i="101"/>
  <c r="AQ21" i="101"/>
  <c r="AQ20" i="101"/>
  <c r="AQ19" i="101"/>
  <c r="AQ18" i="101"/>
  <c r="AQ17" i="101"/>
  <c r="AQ16" i="101"/>
  <c r="AQ15" i="101"/>
  <c r="AQ14" i="101"/>
  <c r="AN20" i="101"/>
  <c r="AN16" i="101"/>
  <c r="AO16" i="101"/>
  <c r="AP16" i="101"/>
  <c r="AN17" i="101"/>
  <c r="AO17" i="101"/>
  <c r="AP17" i="101"/>
  <c r="AN18" i="101"/>
  <c r="AO18" i="101"/>
  <c r="AP18" i="101"/>
  <c r="AN19" i="101"/>
  <c r="AO19" i="101"/>
  <c r="AP19" i="101"/>
  <c r="AO20" i="101"/>
  <c r="AP20" i="101"/>
  <c r="AN21" i="101"/>
  <c r="AO21" i="101"/>
  <c r="AP21" i="101"/>
  <c r="AN22" i="101"/>
  <c r="AO22" i="101"/>
  <c r="AP22" i="101"/>
  <c r="AN23" i="101"/>
  <c r="AO23" i="101"/>
  <c r="AP23" i="101"/>
  <c r="AN24" i="101"/>
  <c r="AO24" i="101"/>
  <c r="AP24" i="101"/>
  <c r="AN25" i="101"/>
  <c r="AO25" i="101"/>
  <c r="AP25" i="101"/>
  <c r="AN26" i="101"/>
  <c r="AO26" i="101"/>
  <c r="AP26" i="101"/>
  <c r="AN27" i="101"/>
  <c r="AO27" i="101"/>
  <c r="AP27" i="101"/>
  <c r="AN28" i="101"/>
  <c r="AO28" i="101"/>
  <c r="AP28" i="101"/>
  <c r="AN29" i="101"/>
  <c r="AO29" i="101"/>
  <c r="AP29" i="101"/>
  <c r="AN30" i="101"/>
  <c r="AO30" i="101"/>
  <c r="AP30" i="101"/>
  <c r="AN31" i="101"/>
  <c r="AO31" i="101"/>
  <c r="AP31" i="101"/>
  <c r="AP32" i="101"/>
  <c r="AP15" i="101"/>
  <c r="AO15" i="101"/>
  <c r="AN15" i="101"/>
  <c r="AO14" i="101"/>
  <c r="AP14" i="101"/>
  <c r="AN14" i="101"/>
  <c r="D15" i="101"/>
  <c r="E15" i="101"/>
  <c r="F15" i="101"/>
  <c r="G15" i="101"/>
  <c r="H15" i="101"/>
  <c r="I15" i="101"/>
  <c r="J15" i="101"/>
  <c r="K15" i="101"/>
  <c r="L15" i="101"/>
  <c r="M15" i="101"/>
  <c r="N15" i="101"/>
  <c r="O15" i="101"/>
  <c r="P15" i="101"/>
  <c r="Q15" i="101"/>
  <c r="R15" i="101"/>
  <c r="S15" i="101"/>
  <c r="T15" i="101"/>
  <c r="U15" i="101"/>
  <c r="AD15" i="101"/>
  <c r="AE15" i="101"/>
  <c r="AF15" i="101"/>
  <c r="AG15" i="101"/>
  <c r="AH15" i="101"/>
  <c r="AI15" i="101"/>
  <c r="AJ15" i="101"/>
  <c r="AK15" i="101"/>
  <c r="AL15" i="101"/>
  <c r="AM15" i="101"/>
  <c r="D16" i="101"/>
  <c r="E16" i="101"/>
  <c r="F16" i="101"/>
  <c r="G16" i="101"/>
  <c r="H16" i="101"/>
  <c r="I16" i="101"/>
  <c r="J16" i="101"/>
  <c r="K16" i="101"/>
  <c r="L16" i="101"/>
  <c r="M16" i="101"/>
  <c r="N16" i="101"/>
  <c r="O16" i="101"/>
  <c r="P16" i="101"/>
  <c r="Q16" i="101"/>
  <c r="R16" i="101"/>
  <c r="S16" i="101"/>
  <c r="T16" i="101"/>
  <c r="AD16" i="101"/>
  <c r="AE16" i="101"/>
  <c r="AF16" i="101"/>
  <c r="AG16" i="101"/>
  <c r="AH16" i="101"/>
  <c r="AI16" i="101"/>
  <c r="AJ16" i="101"/>
  <c r="AK16" i="101"/>
  <c r="AL16" i="101"/>
  <c r="AM16" i="101"/>
  <c r="D17" i="101"/>
  <c r="E17" i="101"/>
  <c r="F17" i="101"/>
  <c r="G17" i="101"/>
  <c r="H17" i="101"/>
  <c r="I17" i="101"/>
  <c r="J17" i="101"/>
  <c r="K17" i="101"/>
  <c r="L17" i="101"/>
  <c r="M17" i="101"/>
  <c r="N17" i="101"/>
  <c r="O17" i="101"/>
  <c r="P17" i="101"/>
  <c r="Q17" i="101"/>
  <c r="R17" i="101"/>
  <c r="S17" i="101"/>
  <c r="T17" i="101"/>
  <c r="AD17" i="101"/>
  <c r="AE17" i="101"/>
  <c r="AF17" i="101"/>
  <c r="AG17" i="101"/>
  <c r="AH17" i="101"/>
  <c r="AI17" i="101"/>
  <c r="AJ17" i="101"/>
  <c r="AK17" i="101"/>
  <c r="AL17" i="101"/>
  <c r="AM17" i="101"/>
  <c r="D18" i="101"/>
  <c r="E18" i="101"/>
  <c r="F18" i="101"/>
  <c r="G18" i="101"/>
  <c r="H18" i="101"/>
  <c r="I18" i="101"/>
  <c r="J18" i="101"/>
  <c r="K18" i="101"/>
  <c r="L18" i="101"/>
  <c r="M18" i="101"/>
  <c r="N18" i="101"/>
  <c r="O18" i="101"/>
  <c r="P18" i="101"/>
  <c r="Q18" i="101"/>
  <c r="R18" i="101"/>
  <c r="S18" i="101"/>
  <c r="T18" i="101"/>
  <c r="AD18" i="101"/>
  <c r="AE18" i="101"/>
  <c r="AF18" i="101"/>
  <c r="AG18" i="101"/>
  <c r="AH18" i="101"/>
  <c r="AI18" i="101"/>
  <c r="AJ18" i="101"/>
  <c r="AK18" i="101"/>
  <c r="AL18" i="101"/>
  <c r="AM18" i="101"/>
  <c r="D19" i="101"/>
  <c r="E19" i="101"/>
  <c r="F19" i="101"/>
  <c r="G19" i="101"/>
  <c r="H19" i="101"/>
  <c r="I19" i="101"/>
  <c r="J19" i="101"/>
  <c r="K19" i="101"/>
  <c r="L19" i="101"/>
  <c r="M19" i="101"/>
  <c r="N19" i="101"/>
  <c r="O19" i="101"/>
  <c r="P19" i="101"/>
  <c r="Q19" i="101"/>
  <c r="R19" i="101"/>
  <c r="S19" i="101"/>
  <c r="T19" i="101"/>
  <c r="AD19" i="101"/>
  <c r="AE19" i="101"/>
  <c r="AF19" i="101"/>
  <c r="AG19" i="101"/>
  <c r="AH19" i="101"/>
  <c r="AI19" i="101"/>
  <c r="AJ19" i="101"/>
  <c r="AK19" i="101"/>
  <c r="AL19" i="101"/>
  <c r="AM19" i="101"/>
  <c r="D20" i="101"/>
  <c r="E20" i="101"/>
  <c r="F20" i="101"/>
  <c r="G20" i="101"/>
  <c r="H20" i="101"/>
  <c r="I20" i="101"/>
  <c r="J20" i="101"/>
  <c r="K20" i="101"/>
  <c r="L20" i="101"/>
  <c r="M20" i="101"/>
  <c r="N20" i="101"/>
  <c r="O20" i="101"/>
  <c r="P20" i="101"/>
  <c r="Q20" i="101"/>
  <c r="R20" i="101"/>
  <c r="S20" i="101"/>
  <c r="T20" i="101"/>
  <c r="AD20" i="101"/>
  <c r="AE20" i="101"/>
  <c r="AF20" i="101"/>
  <c r="AG20" i="101"/>
  <c r="AH20" i="101"/>
  <c r="AI20" i="101"/>
  <c r="AJ20" i="101"/>
  <c r="AK20" i="101"/>
  <c r="AL20" i="101"/>
  <c r="AM20" i="101"/>
  <c r="D21" i="101"/>
  <c r="E21" i="101"/>
  <c r="F21" i="101"/>
  <c r="H21" i="101"/>
  <c r="I21" i="101"/>
  <c r="J21" i="101"/>
  <c r="K21" i="101"/>
  <c r="L21" i="101"/>
  <c r="M21" i="101"/>
  <c r="N21" i="101"/>
  <c r="O21" i="101"/>
  <c r="P21" i="101"/>
  <c r="Q21" i="101"/>
  <c r="R21" i="101"/>
  <c r="S21" i="101"/>
  <c r="T21" i="101"/>
  <c r="AD21" i="101"/>
  <c r="AE21" i="101"/>
  <c r="AF21" i="101"/>
  <c r="AG21" i="101"/>
  <c r="AH21" i="101"/>
  <c r="AI21" i="101"/>
  <c r="AJ21" i="101"/>
  <c r="AK21" i="101"/>
  <c r="AL21" i="101"/>
  <c r="AM21" i="101"/>
  <c r="D22" i="101"/>
  <c r="E22" i="101"/>
  <c r="F22" i="101"/>
  <c r="G22" i="101"/>
  <c r="H22" i="101"/>
  <c r="I22" i="101"/>
  <c r="J22" i="101"/>
  <c r="K22" i="101"/>
  <c r="L22" i="101"/>
  <c r="M22" i="101"/>
  <c r="N22" i="101"/>
  <c r="O22" i="101"/>
  <c r="P22" i="101"/>
  <c r="Q22" i="101"/>
  <c r="R22" i="101"/>
  <c r="S22" i="101"/>
  <c r="T22" i="101"/>
  <c r="AD22" i="101"/>
  <c r="AE22" i="101"/>
  <c r="AF22" i="101"/>
  <c r="AG22" i="101"/>
  <c r="AH22" i="101"/>
  <c r="AI22" i="101"/>
  <c r="AJ22" i="101"/>
  <c r="AK22" i="101"/>
  <c r="AL22" i="101"/>
  <c r="AM22" i="101"/>
  <c r="D23" i="101"/>
  <c r="E23" i="101"/>
  <c r="F23" i="101"/>
  <c r="G23" i="101"/>
  <c r="H23" i="101"/>
  <c r="I23" i="101"/>
  <c r="J23" i="101"/>
  <c r="K23" i="101"/>
  <c r="L23" i="101"/>
  <c r="M23" i="101"/>
  <c r="N23" i="101"/>
  <c r="O23" i="101"/>
  <c r="P23" i="101"/>
  <c r="Q23" i="101"/>
  <c r="R23" i="101"/>
  <c r="S23" i="101"/>
  <c r="T23" i="101"/>
  <c r="AD23" i="101"/>
  <c r="AE23" i="101"/>
  <c r="AF23" i="101"/>
  <c r="AG23" i="101"/>
  <c r="AH23" i="101"/>
  <c r="AI23" i="101"/>
  <c r="AJ23" i="101"/>
  <c r="AK23" i="101"/>
  <c r="AL23" i="101"/>
  <c r="AM23" i="101"/>
  <c r="D24" i="101"/>
  <c r="E24" i="101"/>
  <c r="F24" i="101"/>
  <c r="G24" i="101"/>
  <c r="H24" i="101"/>
  <c r="I24" i="101"/>
  <c r="J24" i="101"/>
  <c r="K24" i="101"/>
  <c r="L24" i="101"/>
  <c r="M24" i="101"/>
  <c r="N24" i="101"/>
  <c r="O24" i="101"/>
  <c r="P24" i="101"/>
  <c r="Q24" i="101"/>
  <c r="R24" i="101"/>
  <c r="S24" i="101"/>
  <c r="T24" i="101"/>
  <c r="AD24" i="101"/>
  <c r="AE24" i="101"/>
  <c r="AF24" i="101"/>
  <c r="AG24" i="101"/>
  <c r="AH24" i="101"/>
  <c r="AI24" i="101"/>
  <c r="AJ24" i="101"/>
  <c r="AK24" i="101"/>
  <c r="AL24" i="101"/>
  <c r="AM24" i="101"/>
  <c r="D25" i="101"/>
  <c r="E25" i="101"/>
  <c r="F25" i="101"/>
  <c r="G25" i="101"/>
  <c r="H25" i="101"/>
  <c r="I25" i="101"/>
  <c r="J25" i="101"/>
  <c r="K25" i="101"/>
  <c r="L25" i="101"/>
  <c r="M25" i="101"/>
  <c r="N25" i="101"/>
  <c r="O25" i="101"/>
  <c r="P25" i="101"/>
  <c r="Q25" i="101"/>
  <c r="R25" i="101"/>
  <c r="S25" i="101"/>
  <c r="T25" i="101"/>
  <c r="AD25" i="101"/>
  <c r="AE25" i="101"/>
  <c r="AF25" i="101"/>
  <c r="AG25" i="101"/>
  <c r="AH25" i="101"/>
  <c r="AI25" i="101"/>
  <c r="AJ25" i="101"/>
  <c r="AK25" i="101"/>
  <c r="AL25" i="101"/>
  <c r="AM25" i="101"/>
  <c r="D26" i="101"/>
  <c r="E26" i="101"/>
  <c r="F26" i="101"/>
  <c r="G26" i="101"/>
  <c r="H26" i="101"/>
  <c r="I26" i="101"/>
  <c r="J26" i="101"/>
  <c r="K26" i="101"/>
  <c r="L26" i="101"/>
  <c r="M26" i="101"/>
  <c r="N26" i="101"/>
  <c r="O26" i="101"/>
  <c r="P26" i="101"/>
  <c r="Q26" i="101"/>
  <c r="R26" i="101"/>
  <c r="S26" i="101"/>
  <c r="T26" i="101"/>
  <c r="AD26" i="101"/>
  <c r="AE26" i="101"/>
  <c r="AF26" i="101"/>
  <c r="AG26" i="101"/>
  <c r="AH26" i="101"/>
  <c r="AI26" i="101"/>
  <c r="AJ26" i="101"/>
  <c r="AK26" i="101"/>
  <c r="AL26" i="101"/>
  <c r="AM26" i="101"/>
  <c r="D27" i="101"/>
  <c r="E27" i="101"/>
  <c r="F27" i="101"/>
  <c r="G27" i="101"/>
  <c r="H27" i="101"/>
  <c r="I27" i="101"/>
  <c r="J27" i="101"/>
  <c r="K27" i="101"/>
  <c r="L27" i="101"/>
  <c r="M27" i="101"/>
  <c r="N27" i="101"/>
  <c r="O27" i="101"/>
  <c r="P27" i="101"/>
  <c r="Q27" i="101"/>
  <c r="R27" i="101"/>
  <c r="S27" i="101"/>
  <c r="T27" i="101"/>
  <c r="AD27" i="101"/>
  <c r="AE27" i="101"/>
  <c r="AF27" i="101"/>
  <c r="AG27" i="101"/>
  <c r="AH27" i="101"/>
  <c r="AI27" i="101"/>
  <c r="AJ27" i="101"/>
  <c r="AK27" i="101"/>
  <c r="AL27" i="101"/>
  <c r="AM27" i="101"/>
  <c r="D28" i="101"/>
  <c r="E28" i="101"/>
  <c r="F28" i="101"/>
  <c r="G28" i="101"/>
  <c r="H28" i="101"/>
  <c r="I28" i="101"/>
  <c r="J28" i="101"/>
  <c r="K28" i="101"/>
  <c r="L28" i="101"/>
  <c r="M28" i="101"/>
  <c r="N28" i="101"/>
  <c r="O28" i="101"/>
  <c r="P28" i="101"/>
  <c r="Q28" i="101"/>
  <c r="R28" i="101"/>
  <c r="S28" i="101"/>
  <c r="T28" i="101"/>
  <c r="AD28" i="101"/>
  <c r="AE28" i="101"/>
  <c r="AF28" i="101"/>
  <c r="AG28" i="101"/>
  <c r="AH28" i="101"/>
  <c r="AI28" i="101"/>
  <c r="AJ28" i="101"/>
  <c r="AK28" i="101"/>
  <c r="AL28" i="101"/>
  <c r="AM28" i="101"/>
  <c r="D29" i="101"/>
  <c r="E29" i="101"/>
  <c r="F29" i="101"/>
  <c r="G29" i="101"/>
  <c r="H29" i="101"/>
  <c r="I29" i="101"/>
  <c r="J29" i="101"/>
  <c r="K29" i="101"/>
  <c r="L29" i="101"/>
  <c r="M29" i="101"/>
  <c r="N29" i="101"/>
  <c r="O29" i="101"/>
  <c r="P29" i="101"/>
  <c r="Q29" i="101"/>
  <c r="R29" i="101"/>
  <c r="S29" i="101"/>
  <c r="T29" i="101"/>
  <c r="AD29" i="101"/>
  <c r="AE29" i="101"/>
  <c r="AF29" i="101"/>
  <c r="AG29" i="101"/>
  <c r="AH29" i="101"/>
  <c r="AI29" i="101"/>
  <c r="AJ29" i="101"/>
  <c r="AK29" i="101"/>
  <c r="AL29" i="101"/>
  <c r="AM29" i="101"/>
  <c r="D30" i="101"/>
  <c r="E30" i="101"/>
  <c r="F30" i="101"/>
  <c r="G30" i="101"/>
  <c r="H30" i="101"/>
  <c r="I30" i="101"/>
  <c r="J30" i="101"/>
  <c r="K30" i="101"/>
  <c r="L30" i="101"/>
  <c r="M30" i="101"/>
  <c r="N30" i="101"/>
  <c r="O30" i="101"/>
  <c r="P30" i="101"/>
  <c r="Q30" i="101"/>
  <c r="R30" i="101"/>
  <c r="S30" i="101"/>
  <c r="T30" i="101"/>
  <c r="AD30" i="101"/>
  <c r="AE30" i="101"/>
  <c r="AF30" i="101"/>
  <c r="AG30" i="101"/>
  <c r="AH30" i="101"/>
  <c r="AI30" i="101"/>
  <c r="AJ30" i="101"/>
  <c r="AK30" i="101"/>
  <c r="AL30" i="101"/>
  <c r="AM30" i="101"/>
  <c r="D31" i="101"/>
  <c r="E31" i="101"/>
  <c r="F31" i="101"/>
  <c r="G31" i="101"/>
  <c r="H31" i="101"/>
  <c r="I31" i="101"/>
  <c r="J31" i="101"/>
  <c r="K31" i="101"/>
  <c r="L31" i="101"/>
  <c r="M31" i="101"/>
  <c r="N31" i="101"/>
  <c r="O31" i="101"/>
  <c r="P31" i="101"/>
  <c r="Q31" i="101"/>
  <c r="R31" i="101"/>
  <c r="S31" i="101"/>
  <c r="T31" i="101"/>
  <c r="AD31" i="101"/>
  <c r="AE31" i="101"/>
  <c r="AF31" i="101"/>
  <c r="AG31" i="101"/>
  <c r="AH31" i="101"/>
  <c r="AI31" i="101"/>
  <c r="AJ31" i="101"/>
  <c r="AK31" i="101"/>
  <c r="AL31" i="101"/>
  <c r="AM31" i="101"/>
  <c r="E14" i="101"/>
  <c r="F14" i="101"/>
  <c r="G14" i="101"/>
  <c r="H14" i="101"/>
  <c r="I14" i="101"/>
  <c r="J14" i="101"/>
  <c r="K14" i="101"/>
  <c r="L14" i="101"/>
  <c r="M14" i="101"/>
  <c r="N14" i="101"/>
  <c r="O14" i="101"/>
  <c r="P14" i="101"/>
  <c r="Q14" i="101"/>
  <c r="R14" i="101"/>
  <c r="S14" i="101"/>
  <c r="T14" i="101"/>
  <c r="U14" i="101"/>
  <c r="AD14" i="101"/>
  <c r="AE14" i="101"/>
  <c r="AF14" i="101"/>
  <c r="AG14" i="101"/>
  <c r="AH14" i="101"/>
  <c r="AI14" i="101"/>
  <c r="AJ14" i="101"/>
  <c r="AK14" i="101"/>
  <c r="AL14" i="101"/>
  <c r="AM14" i="101"/>
  <c r="D14" i="101"/>
  <c r="D11" i="97"/>
  <c r="T25" i="43" l="1"/>
  <c r="R25" i="43"/>
  <c r="S10" i="43"/>
  <c r="S11" i="43"/>
  <c r="S12" i="43"/>
  <c r="S13" i="43"/>
  <c r="S14" i="43"/>
  <c r="S15" i="43"/>
  <c r="S16" i="43"/>
  <c r="S17" i="43"/>
  <c r="S18" i="43"/>
  <c r="S19" i="43"/>
  <c r="S20" i="43"/>
  <c r="S21" i="43"/>
  <c r="S22" i="43"/>
  <c r="S23" i="43"/>
  <c r="S24" i="43"/>
  <c r="S9" i="43"/>
  <c r="T9" i="97"/>
  <c r="R9" i="97"/>
  <c r="P9" i="97"/>
  <c r="Q9" i="97"/>
  <c r="C10" i="97"/>
  <c r="D10" i="97"/>
  <c r="C11" i="97"/>
  <c r="C12" i="97"/>
  <c r="D12" i="97"/>
  <c r="C13" i="97"/>
  <c r="D13" i="97"/>
  <c r="C14" i="97"/>
  <c r="D14" i="97"/>
  <c r="C15" i="97"/>
  <c r="D15" i="97"/>
  <c r="C16" i="97"/>
  <c r="D16" i="97"/>
  <c r="C17" i="97"/>
  <c r="D17" i="97"/>
  <c r="C18" i="97"/>
  <c r="D18" i="97"/>
  <c r="C19" i="97"/>
  <c r="D19" i="97"/>
  <c r="C20" i="97"/>
  <c r="D20" i="97"/>
  <c r="C21" i="97"/>
  <c r="D21" i="97"/>
  <c r="C22" i="97"/>
  <c r="D22" i="97"/>
  <c r="C23" i="97"/>
  <c r="D23" i="97"/>
  <c r="C24" i="97"/>
  <c r="D24" i="97"/>
  <c r="D9" i="97"/>
  <c r="C9" i="97"/>
  <c r="AB101" i="61"/>
  <c r="AB101" i="99" s="1"/>
  <c r="AB100" i="61"/>
  <c r="AB100" i="99" s="1"/>
  <c r="AB99" i="61"/>
  <c r="AB99" i="99" s="1"/>
  <c r="AB98" i="61"/>
  <c r="AB98" i="99" s="1"/>
  <c r="AB97" i="61"/>
  <c r="AB97" i="99" s="1"/>
  <c r="AB96" i="61"/>
  <c r="AB96" i="99" s="1"/>
  <c r="AB95" i="61"/>
  <c r="AB95" i="99" s="1"/>
  <c r="AB94" i="61"/>
  <c r="AB94" i="99" s="1"/>
  <c r="AB93" i="61"/>
  <c r="AB93" i="99" s="1"/>
  <c r="AB92" i="61"/>
  <c r="AB92" i="99" s="1"/>
  <c r="AB91" i="61"/>
  <c r="AB91" i="99" s="1"/>
  <c r="AB90" i="61"/>
  <c r="AB90" i="99" s="1"/>
  <c r="AB89" i="61"/>
  <c r="AB89" i="99" s="1"/>
  <c r="AB73" i="61"/>
  <c r="AB73" i="99" s="1"/>
  <c r="AB72" i="61"/>
  <c r="AB72" i="99" s="1"/>
  <c r="AB71" i="61"/>
  <c r="AB71" i="99" s="1"/>
  <c r="AB70" i="61"/>
  <c r="AB70" i="99" s="1"/>
  <c r="AB69" i="61"/>
  <c r="AB69" i="99" s="1"/>
  <c r="AB68" i="61"/>
  <c r="AB68" i="99" s="1"/>
  <c r="AB67" i="61"/>
  <c r="AB67" i="99" s="1"/>
  <c r="AB66" i="61"/>
  <c r="AB66" i="99" s="1"/>
  <c r="AB65" i="61"/>
  <c r="AB65" i="99" s="1"/>
  <c r="AB64" i="61"/>
  <c r="AB64" i="99" s="1"/>
  <c r="AB63" i="61"/>
  <c r="AB63" i="99" s="1"/>
  <c r="AB62" i="61"/>
  <c r="AB62" i="99" s="1"/>
  <c r="AB61" i="61"/>
  <c r="AB61" i="99" s="1"/>
  <c r="AB59" i="61"/>
  <c r="AB59" i="99" s="1"/>
  <c r="AB58" i="61"/>
  <c r="AB58" i="99" s="1"/>
  <c r="AB57" i="61"/>
  <c r="AB57" i="99" s="1"/>
  <c r="AB56" i="61"/>
  <c r="AB56" i="99" s="1"/>
  <c r="AB55" i="61"/>
  <c r="AB55" i="99" s="1"/>
  <c r="AB54" i="61"/>
  <c r="AB54" i="99" s="1"/>
  <c r="AB53" i="61"/>
  <c r="AB53" i="99" s="1"/>
  <c r="AB52" i="61"/>
  <c r="AB52" i="99" s="1"/>
  <c r="AB51" i="61"/>
  <c r="AB51" i="99" s="1"/>
  <c r="AB50" i="61"/>
  <c r="AB50" i="99" s="1"/>
  <c r="AB49" i="61"/>
  <c r="AB49" i="99" s="1"/>
  <c r="AB48" i="61"/>
  <c r="AB48" i="99" s="1"/>
  <c r="AB47" i="61"/>
  <c r="AB47" i="99" s="1"/>
  <c r="AB45" i="61"/>
  <c r="AB45" i="99" s="1"/>
  <c r="AB44" i="61"/>
  <c r="AB44" i="99" s="1"/>
  <c r="AB43" i="61"/>
  <c r="AB43" i="99" s="1"/>
  <c r="AB42" i="61"/>
  <c r="AB42" i="99" s="1"/>
  <c r="AB41" i="61"/>
  <c r="AB41" i="99" s="1"/>
  <c r="AB40" i="61"/>
  <c r="AB40" i="99" s="1"/>
  <c r="AB39" i="61"/>
  <c r="AB39" i="99" s="1"/>
  <c r="AB38" i="61"/>
  <c r="AB38" i="99" s="1"/>
  <c r="AB37" i="61"/>
  <c r="AB37" i="99" s="1"/>
  <c r="AB36" i="61"/>
  <c r="AB36" i="99" s="1"/>
  <c r="AB35" i="61"/>
  <c r="AB35" i="99" s="1"/>
  <c r="AB34" i="61"/>
  <c r="AB34" i="99" s="1"/>
  <c r="AB33" i="61"/>
  <c r="AB33" i="99" s="1"/>
  <c r="AB31" i="61"/>
  <c r="AB31" i="99" s="1"/>
  <c r="AB30" i="61"/>
  <c r="AB30" i="99" s="1"/>
  <c r="AB29" i="61"/>
  <c r="AB29" i="99" s="1"/>
  <c r="AB28" i="61"/>
  <c r="AB28" i="99" s="1"/>
  <c r="AB27" i="61"/>
  <c r="AB27" i="99" s="1"/>
  <c r="AB26" i="61"/>
  <c r="AB26" i="99" s="1"/>
  <c r="AB25" i="99"/>
  <c r="AB24" i="61"/>
  <c r="AB24" i="99" s="1"/>
  <c r="AB23" i="61"/>
  <c r="AB23" i="99" s="1"/>
  <c r="AB22" i="61"/>
  <c r="AB22" i="99" s="1"/>
  <c r="AB21" i="99"/>
  <c r="AB20" i="61"/>
  <c r="AB20" i="99" s="1"/>
  <c r="AB19" i="99"/>
  <c r="U102" i="61"/>
  <c r="U102" i="99" s="1"/>
  <c r="T102" i="61"/>
  <c r="T102" i="99" s="1"/>
  <c r="S102" i="61"/>
  <c r="S102" i="99" s="1"/>
  <c r="R102" i="61"/>
  <c r="R102" i="99" s="1"/>
  <c r="U74" i="61"/>
  <c r="U74" i="99" s="1"/>
  <c r="T74" i="61"/>
  <c r="T74" i="99" s="1"/>
  <c r="S74" i="61"/>
  <c r="S74" i="99" s="1"/>
  <c r="R74" i="61"/>
  <c r="U60" i="61"/>
  <c r="U60" i="99" s="1"/>
  <c r="T60" i="61"/>
  <c r="T60" i="99" s="1"/>
  <c r="S60" i="61"/>
  <c r="S60" i="99" s="1"/>
  <c r="R60" i="61"/>
  <c r="R60" i="99" s="1"/>
  <c r="U46" i="61"/>
  <c r="U46" i="99" s="1"/>
  <c r="T46" i="61"/>
  <c r="T46" i="99" s="1"/>
  <c r="S46" i="61"/>
  <c r="S46" i="99" s="1"/>
  <c r="R46" i="61"/>
  <c r="R46" i="99" s="1"/>
  <c r="U32" i="61"/>
  <c r="T32" i="61"/>
  <c r="S32" i="61"/>
  <c r="R32" i="61"/>
  <c r="R74" i="99" l="1"/>
  <c r="AB74" i="61"/>
  <c r="AB74" i="99" s="1"/>
  <c r="AB32" i="61"/>
  <c r="AB32" i="99" s="1"/>
  <c r="U32" i="99"/>
  <c r="T32" i="99"/>
  <c r="S32" i="99"/>
  <c r="R32" i="99"/>
  <c r="AB46" i="61"/>
  <c r="AB46" i="99" s="1"/>
  <c r="AB102" i="61"/>
  <c r="AB102" i="99" s="1"/>
  <c r="W74" i="61"/>
  <c r="W74" i="99" s="1"/>
  <c r="Y60" i="61"/>
  <c r="Y60" i="99" s="1"/>
  <c r="X74" i="61"/>
  <c r="X74" i="99" s="1"/>
  <c r="Q74" i="61"/>
  <c r="Q74" i="99" s="1"/>
  <c r="Q32" i="61"/>
  <c r="Q32" i="99" s="1"/>
  <c r="W46" i="61"/>
  <c r="W46" i="99" s="1"/>
  <c r="Y102" i="61"/>
  <c r="Y102" i="99" s="1"/>
  <c r="Q46" i="61"/>
  <c r="Q46" i="99" s="1"/>
  <c r="X46" i="61"/>
  <c r="X46" i="99" s="1"/>
  <c r="Y46" i="61"/>
  <c r="Y46" i="99" s="1"/>
  <c r="Y74" i="61"/>
  <c r="Y74" i="99" s="1"/>
  <c r="Y32" i="61"/>
  <c r="Z46" i="61"/>
  <c r="Z46" i="99" s="1"/>
  <c r="V46" i="61"/>
  <c r="V46" i="99" s="1"/>
  <c r="Q60" i="61"/>
  <c r="Q60" i="99" s="1"/>
  <c r="Z32" i="61"/>
  <c r="V32" i="61"/>
  <c r="Z60" i="61"/>
  <c r="Z60" i="99" s="1"/>
  <c r="V60" i="61"/>
  <c r="V60" i="99" s="1"/>
  <c r="Z102" i="61"/>
  <c r="Z102" i="99" s="1"/>
  <c r="V102" i="61"/>
  <c r="V102" i="99" s="1"/>
  <c r="Z74" i="61"/>
  <c r="Z74" i="99" s="1"/>
  <c r="V74" i="61"/>
  <c r="V74" i="99" s="1"/>
  <c r="W32" i="61"/>
  <c r="W60" i="61"/>
  <c r="W60" i="99" s="1"/>
  <c r="W102" i="61"/>
  <c r="W102" i="99" s="1"/>
  <c r="Q102" i="61"/>
  <c r="Q102" i="99" s="1"/>
  <c r="X32" i="61"/>
  <c r="X60" i="61"/>
  <c r="X60" i="99" s="1"/>
  <c r="X102" i="61"/>
  <c r="X102" i="99" s="1"/>
  <c r="AB60" i="61"/>
  <c r="AB60" i="99" s="1"/>
  <c r="S25" i="43"/>
  <c r="Y32" i="99" l="1"/>
  <c r="X32" i="99"/>
  <c r="W32" i="99"/>
  <c r="V32" i="99"/>
  <c r="Z32" i="99"/>
  <c r="AA74" i="61"/>
  <c r="AA74" i="99" s="1"/>
  <c r="AA32" i="61"/>
  <c r="AA102" i="61"/>
  <c r="AA102" i="99" s="1"/>
  <c r="AA46" i="61"/>
  <c r="AA46" i="99" s="1"/>
  <c r="AA60" i="61"/>
  <c r="AA60" i="99" s="1"/>
  <c r="AA32" i="99" l="1"/>
  <c r="E4" i="97"/>
  <c r="S9" i="97" l="1"/>
  <c r="K9" i="57" l="1"/>
  <c r="BY32" i="101" l="1"/>
  <c r="BX32" i="101"/>
  <c r="BW32" i="101"/>
  <c r="BV32" i="101"/>
  <c r="BU32" i="101"/>
  <c r="BT32" i="101"/>
  <c r="BQ32" i="101"/>
  <c r="BP32" i="101"/>
  <c r="BO32" i="101"/>
  <c r="BM32" i="101"/>
  <c r="BK32" i="101"/>
  <c r="BJ32" i="101"/>
  <c r="BI32" i="101"/>
  <c r="BH32" i="101"/>
  <c r="BG32" i="101"/>
  <c r="BE32" i="101"/>
  <c r="BD32" i="101"/>
  <c r="BC32" i="101"/>
  <c r="BB32" i="101"/>
  <c r="BA32" i="101"/>
  <c r="AZ32" i="101"/>
  <c r="AY32" i="101"/>
  <c r="AX32" i="101"/>
  <c r="AS32" i="101"/>
  <c r="AN32" i="101"/>
  <c r="E4" i="69"/>
  <c r="D4" i="49"/>
  <c r="G4" i="44"/>
  <c r="T25" i="97"/>
  <c r="R25" i="97"/>
  <c r="E4" i="43"/>
  <c r="F4" i="67"/>
  <c r="D4" i="2"/>
  <c r="E4" i="94"/>
  <c r="I4" i="21"/>
  <c r="K15" i="57" l="1"/>
  <c r="S25" i="97"/>
  <c r="K12" i="57"/>
  <c r="AO32" i="101"/>
</calcChain>
</file>

<file path=xl/sharedStrings.xml><?xml version="1.0" encoding="utf-8"?>
<sst xmlns="http://schemas.openxmlformats.org/spreadsheetml/2006/main" count="2417" uniqueCount="927">
  <si>
    <t>非開示版及び開示版の様式（マイクロソフト・エクセル（MS Excel））による作成手順の例</t>
    <phoneticPr fontId="16"/>
  </si>
  <si>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34"/>
  </si>
  <si>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</si>
  <si>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6"/>
  </si>
  <si>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6"/>
  </si>
  <si>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6"/>
  </si>
  <si>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6"/>
  </si>
  <si>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6"/>
  </si>
  <si>
    <t>（別添）　様式一覧表</t>
    <rPh sb="1" eb="3">
      <t>ベッテン</t>
    </rPh>
    <rPh sb="5" eb="7">
      <t>ヨウシキ</t>
    </rPh>
    <rPh sb="7" eb="9">
      <t>イチラン</t>
    </rPh>
    <rPh sb="9" eb="10">
      <t>ヒョウ</t>
    </rPh>
    <phoneticPr fontId="16"/>
  </si>
  <si>
    <t>企業名</t>
    <rPh sb="0" eb="2">
      <t>キギョウ</t>
    </rPh>
    <rPh sb="2" eb="3">
      <t>メイ</t>
    </rPh>
    <phoneticPr fontId="16"/>
  </si>
  <si>
    <t>【提出に当たっての注意事項】</t>
    <rPh sb="1" eb="3">
      <t>テイシュツ</t>
    </rPh>
    <rPh sb="4" eb="5">
      <t>ア</t>
    </rPh>
    <rPh sb="9" eb="11">
      <t>チュウイ</t>
    </rPh>
    <rPh sb="11" eb="13">
      <t>ジコウ</t>
    </rPh>
    <phoneticPr fontId="34"/>
  </si>
  <si>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6"/>
  </si>
  <si>
    <t>通番</t>
    <rPh sb="0" eb="2">
      <t>ツウバン</t>
    </rPh>
    <phoneticPr fontId="16"/>
  </si>
  <si>
    <t>様式番号
（質問項目番号）</t>
    <rPh sb="0" eb="2">
      <t>ヨウシキ</t>
    </rPh>
    <rPh sb="2" eb="4">
      <t>バンゴウ</t>
    </rPh>
    <rPh sb="6" eb="8">
      <t>シツモン</t>
    </rPh>
    <rPh sb="8" eb="10">
      <t>コウモク</t>
    </rPh>
    <rPh sb="10" eb="12">
      <t>バンゴウ</t>
    </rPh>
    <phoneticPr fontId="16"/>
  </si>
  <si>
    <t>資料
ページ数</t>
    <rPh sb="0" eb="2">
      <t>シリョウ</t>
    </rPh>
    <rPh sb="6" eb="7">
      <t>スウ</t>
    </rPh>
    <phoneticPr fontId="16"/>
  </si>
  <si>
    <t>提出の有無</t>
    <rPh sb="0" eb="2">
      <t>テイシュツ</t>
    </rPh>
    <rPh sb="3" eb="5">
      <t>ウム</t>
    </rPh>
    <phoneticPr fontId="16"/>
  </si>
  <si>
    <t>根拠資料保存場所名称</t>
    <rPh sb="0" eb="2">
      <t>コンキョ</t>
    </rPh>
    <rPh sb="2" eb="4">
      <t>シリョウ</t>
    </rPh>
    <rPh sb="4" eb="6">
      <t>ホゾン</t>
    </rPh>
    <rPh sb="6" eb="8">
      <t>バショ</t>
    </rPh>
    <rPh sb="8" eb="10">
      <t>メイショウ</t>
    </rPh>
    <phoneticPr fontId="16"/>
  </si>
  <si>
    <t>（様式の提出がない場合は、「提出なし」を選択してください。）</t>
    <rPh sb="20" eb="22">
      <t>センタク</t>
    </rPh>
    <phoneticPr fontId="16"/>
  </si>
  <si>
    <t>様式A-4-2</t>
    <rPh sb="0" eb="2">
      <t>ヨウシキ</t>
    </rPh>
    <phoneticPr fontId="16"/>
  </si>
  <si>
    <t>様式A-5-1</t>
    <rPh sb="0" eb="2">
      <t>ヨウシキ</t>
    </rPh>
    <phoneticPr fontId="34"/>
  </si>
  <si>
    <t>様式A-6</t>
    <rPh sb="0" eb="2">
      <t>ヨウシキ</t>
    </rPh>
    <phoneticPr fontId="34"/>
  </si>
  <si>
    <t>様式B-1</t>
    <rPh sb="0" eb="2">
      <t>ヨウシキ</t>
    </rPh>
    <phoneticPr fontId="34"/>
  </si>
  <si>
    <t>様式C-1</t>
    <rPh sb="0" eb="2">
      <t>ヨウシキ</t>
    </rPh>
    <phoneticPr fontId="16"/>
  </si>
  <si>
    <t>様式C-5</t>
    <rPh sb="0" eb="2">
      <t>ヨウシキ</t>
    </rPh>
    <phoneticPr fontId="16"/>
  </si>
  <si>
    <t>様式D-1-2</t>
    <rPh sb="0" eb="2">
      <t>ヨウシキ</t>
    </rPh>
    <phoneticPr fontId="16"/>
  </si>
  <si>
    <t>様式D-1-3</t>
    <rPh sb="0" eb="2">
      <t>ヨウシキ</t>
    </rPh>
    <phoneticPr fontId="16"/>
  </si>
  <si>
    <t>様式D-1-7</t>
    <rPh sb="0" eb="2">
      <t>ヨウシキ</t>
    </rPh>
    <phoneticPr fontId="16"/>
  </si>
  <si>
    <t>様式D-2・D-3</t>
    <rPh sb="0" eb="2">
      <t>ヨウシキ</t>
    </rPh>
    <phoneticPr fontId="16"/>
  </si>
  <si>
    <t>回答整合性チェックシート</t>
    <rPh sb="0" eb="2">
      <t>カイトウ</t>
    </rPh>
    <rPh sb="2" eb="5">
      <t>セイゴウセイ</t>
    </rPh>
    <phoneticPr fontId="16"/>
  </si>
  <si>
    <t>（別添）　添付資料一覧表</t>
    <rPh sb="1" eb="3">
      <t>ベッテン</t>
    </rPh>
    <rPh sb="5" eb="7">
      <t>テンプ</t>
    </rPh>
    <rPh sb="7" eb="9">
      <t>シリョウ</t>
    </rPh>
    <rPh sb="9" eb="11">
      <t>イチラン</t>
    </rPh>
    <rPh sb="11" eb="12">
      <t>ヒョウ</t>
    </rPh>
    <phoneticPr fontId="16"/>
  </si>
  <si>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6"/>
  </si>
  <si>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6"/>
  </si>
  <si>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6"/>
  </si>
  <si>
    <t>添付資料番号
（質問項目番号）</t>
    <rPh sb="0" eb="2">
      <t>テンプ</t>
    </rPh>
    <rPh sb="2" eb="4">
      <t>シリョウ</t>
    </rPh>
    <rPh sb="4" eb="6">
      <t>バンゴウ</t>
    </rPh>
    <rPh sb="8" eb="10">
      <t>シツモン</t>
    </rPh>
    <rPh sb="10" eb="12">
      <t>コウモク</t>
    </rPh>
    <rPh sb="12" eb="14">
      <t>バンゴウ</t>
    </rPh>
    <phoneticPr fontId="16"/>
  </si>
  <si>
    <t>添付資料名</t>
    <rPh sb="0" eb="2">
      <t>テンプ</t>
    </rPh>
    <rPh sb="2" eb="4">
      <t>シリョウ</t>
    </rPh>
    <rPh sb="4" eb="5">
      <t>メイ</t>
    </rPh>
    <phoneticPr fontId="16"/>
  </si>
  <si>
    <t>（資料の添付がない場合は、「添付なし」を選択してください。）</t>
    <rPh sb="20" eb="22">
      <t>センタク</t>
    </rPh>
    <phoneticPr fontId="16"/>
  </si>
  <si>
    <t>A-1</t>
    <phoneticPr fontId="16"/>
  </si>
  <si>
    <t>A-2</t>
    <phoneticPr fontId="16"/>
  </si>
  <si>
    <t>A-4-1</t>
    <phoneticPr fontId="16"/>
  </si>
  <si>
    <t>A-5-2</t>
    <phoneticPr fontId="16"/>
  </si>
  <si>
    <t>A-7-1</t>
    <phoneticPr fontId="16"/>
  </si>
  <si>
    <t>A-7-4</t>
    <phoneticPr fontId="16"/>
  </si>
  <si>
    <t>B-1-1-(10)</t>
    <phoneticPr fontId="16"/>
  </si>
  <si>
    <r>
      <t>B-1</t>
    </r>
    <r>
      <rPr>
        <sz val="11"/>
        <rFont val="ＭＳ Ｐゴシック"/>
        <family val="3"/>
        <charset val="128"/>
      </rPr>
      <t>-2</t>
    </r>
    <phoneticPr fontId="16"/>
  </si>
  <si>
    <t>C-1</t>
    <phoneticPr fontId="16"/>
  </si>
  <si>
    <r>
      <t>C-1-</t>
    </r>
    <r>
      <rPr>
        <sz val="11"/>
        <rFont val="ＭＳ Ｐゴシック"/>
        <family val="3"/>
        <charset val="128"/>
      </rPr>
      <t>1</t>
    </r>
    <phoneticPr fontId="16"/>
  </si>
  <si>
    <t>C-8-2</t>
    <phoneticPr fontId="16"/>
  </si>
  <si>
    <t>C-9-2</t>
    <phoneticPr fontId="16"/>
  </si>
  <si>
    <t>C-9-4</t>
    <phoneticPr fontId="16"/>
  </si>
  <si>
    <t>D-1-3</t>
    <phoneticPr fontId="16"/>
  </si>
  <si>
    <t>D-2・D-3</t>
    <phoneticPr fontId="16"/>
  </si>
  <si>
    <t>D-2-8</t>
    <phoneticPr fontId="16"/>
  </si>
  <si>
    <t>D-2-12</t>
  </si>
  <si>
    <t>D-2-14</t>
    <phoneticPr fontId="16"/>
  </si>
  <si>
    <t>D-2-15</t>
    <phoneticPr fontId="16"/>
  </si>
  <si>
    <t>D-2-16-2(D-2-1-3)</t>
    <phoneticPr fontId="16"/>
  </si>
  <si>
    <t>D-2-16-2(D-2-1-4)</t>
    <phoneticPr fontId="16"/>
  </si>
  <si>
    <t>D-2-18-1（D-2-2）</t>
    <phoneticPr fontId="16"/>
  </si>
  <si>
    <t>D-2-18-2</t>
    <phoneticPr fontId="16"/>
  </si>
  <si>
    <t>D-2-19-4</t>
    <phoneticPr fontId="16"/>
  </si>
  <si>
    <t>D-2-19-2(D-2-3-2)</t>
    <phoneticPr fontId="16"/>
  </si>
  <si>
    <t>D-2-19-3(D-2-3-2)</t>
    <phoneticPr fontId="16"/>
  </si>
  <si>
    <t>D-2-19-4(D-2-3-2)</t>
    <phoneticPr fontId="16"/>
  </si>
  <si>
    <t>D-3-1-3</t>
    <phoneticPr fontId="16"/>
  </si>
  <si>
    <t>D-3-1-7</t>
    <phoneticPr fontId="16"/>
  </si>
  <si>
    <t>D-3-2-3</t>
    <phoneticPr fontId="16"/>
  </si>
  <si>
    <t>D-3-2-7</t>
    <phoneticPr fontId="16"/>
  </si>
  <si>
    <t>D-3-3-6</t>
    <phoneticPr fontId="16"/>
  </si>
  <si>
    <t>D-3-4-4</t>
    <phoneticPr fontId="16"/>
  </si>
  <si>
    <t>D-3-4-8</t>
    <phoneticPr fontId="16"/>
  </si>
  <si>
    <t>D-3-4-14</t>
    <phoneticPr fontId="16"/>
  </si>
  <si>
    <t>D-3-5-7</t>
    <phoneticPr fontId="16"/>
  </si>
  <si>
    <t>D-3-6-6</t>
    <phoneticPr fontId="16"/>
  </si>
  <si>
    <t>D-3-7-7</t>
    <phoneticPr fontId="16"/>
  </si>
  <si>
    <t>D-3-8-2</t>
    <phoneticPr fontId="16"/>
  </si>
  <si>
    <t>D-3-8-7</t>
    <phoneticPr fontId="16"/>
  </si>
  <si>
    <t>D-3-9-7</t>
    <phoneticPr fontId="16"/>
  </si>
  <si>
    <t>D-3-10-7</t>
    <phoneticPr fontId="16"/>
  </si>
  <si>
    <t>D-3-11-7</t>
    <phoneticPr fontId="16"/>
  </si>
  <si>
    <t>D-3-12-6</t>
    <phoneticPr fontId="47"/>
  </si>
  <si>
    <t>D-3-13-3</t>
    <phoneticPr fontId="16"/>
  </si>
  <si>
    <t>D-3-13-8</t>
    <phoneticPr fontId="16"/>
  </si>
  <si>
    <t>D-3-14-7</t>
    <phoneticPr fontId="16"/>
  </si>
  <si>
    <t>D-3-15-7</t>
    <phoneticPr fontId="16"/>
  </si>
  <si>
    <t>D-3-16-7</t>
    <phoneticPr fontId="16"/>
  </si>
  <si>
    <t>D-3-17-7</t>
    <phoneticPr fontId="16"/>
  </si>
  <si>
    <t>D-3-18-2</t>
    <phoneticPr fontId="16"/>
  </si>
  <si>
    <t>D-3-18-7</t>
    <phoneticPr fontId="16"/>
  </si>
  <si>
    <t>D-3-19-7</t>
    <phoneticPr fontId="16"/>
  </si>
  <si>
    <t>D-3-20-7</t>
    <phoneticPr fontId="16"/>
  </si>
  <si>
    <t>D-3-21-6</t>
    <phoneticPr fontId="16"/>
  </si>
  <si>
    <t>D-3-22-6</t>
    <phoneticPr fontId="16"/>
  </si>
  <si>
    <t>D-3-23-6</t>
    <phoneticPr fontId="16"/>
  </si>
  <si>
    <t>様式A-4-2　関連企業事業系統図</t>
    <rPh sb="0" eb="2">
      <t>ヨウシキ</t>
    </rPh>
    <rPh sb="8" eb="10">
      <t>カンレン</t>
    </rPh>
    <rPh sb="10" eb="12">
      <t>キギョウ</t>
    </rPh>
    <rPh sb="12" eb="14">
      <t>ジギョウ</t>
    </rPh>
    <rPh sb="14" eb="17">
      <t>ケイトウズ</t>
    </rPh>
    <phoneticPr fontId="16"/>
  </si>
  <si>
    <r>
      <t>本邦における貴社</t>
    </r>
    <r>
      <rPr>
        <sz val="11"/>
        <rFont val="ＭＳ Ｐゴシック"/>
        <family val="3"/>
        <charset val="128"/>
      </rPr>
      <t>の調査対象貨物、第三国産同種の貨物及び本邦産同種の貨物に関する事業について回答してください。</t>
    </r>
    <rPh sb="0" eb="2">
      <t>ホンポウ</t>
    </rPh>
    <rPh sb="9" eb="11">
      <t>チョウサ</t>
    </rPh>
    <rPh sb="11" eb="13">
      <t>タイショウ</t>
    </rPh>
    <rPh sb="13" eb="15">
      <t>カモツ</t>
    </rPh>
    <rPh sb="16" eb="19">
      <t>ダイサンゴク</t>
    </rPh>
    <rPh sb="19" eb="20">
      <t>サン</t>
    </rPh>
    <rPh sb="20" eb="22">
      <t>ドウシュ</t>
    </rPh>
    <rPh sb="23" eb="25">
      <t>カモツ</t>
    </rPh>
    <rPh sb="25" eb="26">
      <t>オヨ</t>
    </rPh>
    <rPh sb="45" eb="47">
      <t>カイトウ</t>
    </rPh>
    <phoneticPr fontId="16"/>
  </si>
  <si>
    <t>（記入要領）</t>
    <rPh sb="1" eb="3">
      <t>キニュウ</t>
    </rPh>
    <rPh sb="3" eb="5">
      <t>ヨウリョウ</t>
    </rPh>
    <phoneticPr fontId="16"/>
  </si>
  <si>
    <r>
      <t>調査対象貨物、本邦産同種の貨物及び第三国産同種の貨物の輸入又は購入</t>
    </r>
    <r>
      <rPr>
        <sz val="11"/>
        <rFont val="ＭＳ Ｐゴシック"/>
        <family val="3"/>
        <charset val="128"/>
      </rPr>
      <t>若しくは販売等に関し、貴社の関連企業の位置づけ等につき、それぞれの名称を下の青色セル内に記載してください。</t>
    </r>
    <rPh sb="0" eb="2">
      <t>チョウサ</t>
    </rPh>
    <rPh sb="2" eb="4">
      <t>タイショウ</t>
    </rPh>
    <rPh sb="4" eb="6">
      <t>カモツ</t>
    </rPh>
    <rPh sb="7" eb="9">
      <t>ホンポウ</t>
    </rPh>
    <rPh sb="9" eb="10">
      <t>サン</t>
    </rPh>
    <rPh sb="10" eb="12">
      <t>ドウシュ</t>
    </rPh>
    <rPh sb="13" eb="15">
      <t>カモツ</t>
    </rPh>
    <rPh sb="15" eb="16">
      <t>オヨ</t>
    </rPh>
    <rPh sb="17" eb="20">
      <t>ダイサンゴク</t>
    </rPh>
    <rPh sb="20" eb="21">
      <t>サン</t>
    </rPh>
    <rPh sb="21" eb="23">
      <t>ドウシュ</t>
    </rPh>
    <rPh sb="24" eb="26">
      <t>カモツ</t>
    </rPh>
    <rPh sb="27" eb="29">
      <t>ユニュウ</t>
    </rPh>
    <rPh sb="29" eb="30">
      <t>マタ</t>
    </rPh>
    <rPh sb="31" eb="33">
      <t>コウニュウ</t>
    </rPh>
    <rPh sb="33" eb="34">
      <t>モ</t>
    </rPh>
    <rPh sb="37" eb="39">
      <t>ハンバイ</t>
    </rPh>
    <rPh sb="39" eb="40">
      <t>トウ</t>
    </rPh>
    <rPh sb="41" eb="42">
      <t>カン</t>
    </rPh>
    <rPh sb="44" eb="45">
      <t>キ</t>
    </rPh>
    <rPh sb="45" eb="46">
      <t>シャ</t>
    </rPh>
    <rPh sb="47" eb="49">
      <t>カンレン</t>
    </rPh>
    <rPh sb="49" eb="51">
      <t>キギョウ</t>
    </rPh>
    <rPh sb="52" eb="54">
      <t>イチ</t>
    </rPh>
    <rPh sb="56" eb="57">
      <t>トウ</t>
    </rPh>
    <rPh sb="66" eb="68">
      <t>メイショウ</t>
    </rPh>
    <rPh sb="69" eb="70">
      <t>シタ</t>
    </rPh>
    <rPh sb="71" eb="72">
      <t>アオ</t>
    </rPh>
    <rPh sb="75" eb="76">
      <t>ナイ</t>
    </rPh>
    <rPh sb="77" eb="79">
      <t>キサイ</t>
    </rPh>
    <phoneticPr fontId="16"/>
  </si>
  <si>
    <r>
      <t>（注</t>
    </r>
    <r>
      <rPr>
        <sz val="11"/>
        <rFont val="ＭＳ Ｐゴシック"/>
        <family val="3"/>
        <charset val="128"/>
      </rPr>
      <t>１）</t>
    </r>
    <rPh sb="1" eb="2">
      <t>チュウ</t>
    </rPh>
    <phoneticPr fontId="16"/>
  </si>
  <si>
    <r>
      <rPr>
        <b/>
        <u/>
        <sz val="11"/>
        <color rgb="FFFF0000"/>
        <rFont val="ＭＳ Ｐゴシック"/>
        <family val="3"/>
        <charset val="128"/>
      </rPr>
      <t>それぞれの項目の記載対象は、</t>
    </r>
    <r>
      <rPr>
        <b/>
        <u/>
        <sz val="11"/>
        <rFont val="ＭＳ Ｐゴシック"/>
        <family val="3"/>
        <charset val="128"/>
      </rPr>
      <t>貴社の関連企業とし、非関連企業は記載しないでください。</t>
    </r>
    <rPh sb="14" eb="16">
      <t>キシャ</t>
    </rPh>
    <rPh sb="17" eb="19">
      <t>カンレン</t>
    </rPh>
    <rPh sb="19" eb="21">
      <t>キギョウ</t>
    </rPh>
    <rPh sb="30" eb="32">
      <t>キサイ</t>
    </rPh>
    <phoneticPr fontId="16"/>
  </si>
  <si>
    <r>
      <t>（注</t>
    </r>
    <r>
      <rPr>
        <sz val="11"/>
        <rFont val="ＭＳ Ｐゴシック"/>
        <family val="3"/>
        <charset val="128"/>
      </rPr>
      <t>２）</t>
    </r>
    <rPh sb="1" eb="2">
      <t>チュウ</t>
    </rPh>
    <phoneticPr fontId="16"/>
  </si>
  <si>
    <r>
      <t>貴社の状況に応じて、表を適宜修正してください。</t>
    </r>
    <r>
      <rPr>
        <b/>
        <u/>
        <sz val="11"/>
        <color rgb="FFFF0000"/>
        <rFont val="ＭＳ Ｐゴシック"/>
        <family val="3"/>
        <charset val="128"/>
      </rPr>
      <t>該当する会社が存在しない場合は、「該当なし」と記載してください。</t>
    </r>
    <rPh sb="23" eb="25">
      <t>ガイトウ</t>
    </rPh>
    <rPh sb="27" eb="29">
      <t>カイシャ</t>
    </rPh>
    <rPh sb="30" eb="32">
      <t>ソンザイ</t>
    </rPh>
    <rPh sb="35" eb="37">
      <t>バアイ</t>
    </rPh>
    <rPh sb="40" eb="42">
      <t>ガイトウ</t>
    </rPh>
    <rPh sb="46" eb="48">
      <t>キサイ</t>
    </rPh>
    <phoneticPr fontId="16"/>
  </si>
  <si>
    <t>海外産品</t>
    <rPh sb="0" eb="2">
      <t>カイガイ</t>
    </rPh>
    <rPh sb="2" eb="4">
      <t>サンピン</t>
    </rPh>
    <phoneticPr fontId="16"/>
  </si>
  <si>
    <t>貴社</t>
    <rPh sb="0" eb="1">
      <t>キ</t>
    </rPh>
    <rPh sb="1" eb="2">
      <t>シャ</t>
    </rPh>
    <phoneticPr fontId="16"/>
  </si>
  <si>
    <t>調査対象貨物</t>
    <rPh sb="0" eb="2">
      <t>チョウサ</t>
    </rPh>
    <rPh sb="2" eb="4">
      <t>タイショウ</t>
    </rPh>
    <rPh sb="4" eb="6">
      <t>カモツ</t>
    </rPh>
    <phoneticPr fontId="16"/>
  </si>
  <si>
    <t>調査対象貨物の供給者</t>
    <rPh sb="0" eb="2">
      <t>チョウサ</t>
    </rPh>
    <rPh sb="2" eb="4">
      <t>タイショウ</t>
    </rPh>
    <rPh sb="4" eb="6">
      <t>カモツ</t>
    </rPh>
    <rPh sb="7" eb="10">
      <t>キョウキュウシャ</t>
    </rPh>
    <phoneticPr fontId="16"/>
  </si>
  <si>
    <t>産業上の使用者</t>
    <rPh sb="0" eb="2">
      <t>サンギョウ</t>
    </rPh>
    <rPh sb="2" eb="3">
      <t>ジョウ</t>
    </rPh>
    <rPh sb="4" eb="7">
      <t>シヨウシャ</t>
    </rPh>
    <phoneticPr fontId="16"/>
  </si>
  <si>
    <t>輸入又は購入</t>
    <rPh sb="2" eb="3">
      <t>マタ</t>
    </rPh>
    <rPh sb="4" eb="6">
      <t>コウニュウ</t>
    </rPh>
    <phoneticPr fontId="16"/>
  </si>
  <si>
    <t>第三国産同種の貨物の供給者</t>
    <rPh sb="0" eb="1">
      <t>ダイ</t>
    </rPh>
    <rPh sb="1" eb="3">
      <t>サンゴク</t>
    </rPh>
    <rPh sb="3" eb="4">
      <t>サン</t>
    </rPh>
    <rPh sb="4" eb="6">
      <t>ドウシュ</t>
    </rPh>
    <rPh sb="7" eb="9">
      <t>カモツ</t>
    </rPh>
    <rPh sb="10" eb="13">
      <t>キョウキュウシャ</t>
    </rPh>
    <phoneticPr fontId="16"/>
  </si>
  <si>
    <t>商社</t>
    <rPh sb="0" eb="2">
      <t>ショウシャ</t>
    </rPh>
    <phoneticPr fontId="16"/>
  </si>
  <si>
    <t>販売</t>
    <rPh sb="0" eb="2">
      <t>ハンバイ</t>
    </rPh>
    <phoneticPr fontId="16"/>
  </si>
  <si>
    <t>本邦産同種の貨物</t>
    <rPh sb="0" eb="2">
      <t>ホンポウ</t>
    </rPh>
    <rPh sb="2" eb="3">
      <t>サン</t>
    </rPh>
    <rPh sb="3" eb="5">
      <t>ドウシュ</t>
    </rPh>
    <rPh sb="6" eb="8">
      <t>カモツ</t>
    </rPh>
    <phoneticPr fontId="16"/>
  </si>
  <si>
    <t>生産者又は商社</t>
    <rPh sb="0" eb="3">
      <t>セイサンシャ</t>
    </rPh>
    <rPh sb="3" eb="4">
      <t>マタ</t>
    </rPh>
    <rPh sb="5" eb="7">
      <t>ショウシャ</t>
    </rPh>
    <phoneticPr fontId="16"/>
  </si>
  <si>
    <t>購入</t>
    <rPh sb="0" eb="2">
      <t>コウニュウ</t>
    </rPh>
    <phoneticPr fontId="16"/>
  </si>
  <si>
    <t>第三国産同種の貨物</t>
    <rPh sb="0" eb="1">
      <t>ダイ</t>
    </rPh>
    <rPh sb="1" eb="3">
      <t>サンゴク</t>
    </rPh>
    <rPh sb="3" eb="4">
      <t>サン</t>
    </rPh>
    <rPh sb="4" eb="6">
      <t>ドウシュ</t>
    </rPh>
    <rPh sb="7" eb="9">
      <t>カモツ</t>
    </rPh>
    <phoneticPr fontId="16"/>
  </si>
  <si>
    <t>その他</t>
    <rPh sb="2" eb="3">
      <t>タ</t>
    </rPh>
    <phoneticPr fontId="16"/>
  </si>
  <si>
    <t>（</t>
    <phoneticPr fontId="16"/>
  </si>
  <si>
    <t>）</t>
    <phoneticPr fontId="16"/>
  </si>
  <si>
    <t>（　　　　　　　　　　　　　）</t>
    <phoneticPr fontId="16"/>
  </si>
  <si>
    <t>様式A-5-1　貴社の取扱貨物の概要</t>
    <rPh sb="0" eb="2">
      <t>ヨウシキ</t>
    </rPh>
    <rPh sb="8" eb="10">
      <t>キシャ</t>
    </rPh>
    <rPh sb="11" eb="13">
      <t>トリアツカイ</t>
    </rPh>
    <rPh sb="13" eb="15">
      <t>カモツ</t>
    </rPh>
    <rPh sb="16" eb="18">
      <t>ガイヨウ</t>
    </rPh>
    <phoneticPr fontId="16"/>
  </si>
  <si>
    <t>企業名</t>
    <phoneticPr fontId="16"/>
  </si>
  <si>
    <t>貴社が取り扱った調査対象貨物、第三国産同種の貨物及び本邦産同種の貨物の種類について、回答してください。</t>
    <phoneticPr fontId="16"/>
  </si>
  <si>
    <t>　</t>
    <phoneticPr fontId="16"/>
  </si>
  <si>
    <t>No.</t>
    <phoneticPr fontId="16"/>
  </si>
  <si>
    <t>製品型番コード</t>
    <phoneticPr fontId="16"/>
  </si>
  <si>
    <t>主な用途</t>
    <rPh sb="0" eb="1">
      <t>オモ</t>
    </rPh>
    <rPh sb="2" eb="4">
      <t>ヨウト</t>
    </rPh>
    <phoneticPr fontId="16"/>
  </si>
  <si>
    <t>様式A-6　取引状況</t>
    <rPh sb="0" eb="2">
      <t>ヨウシキ</t>
    </rPh>
    <rPh sb="8" eb="10">
      <t>ジョウキョウ</t>
    </rPh>
    <phoneticPr fontId="16"/>
  </si>
  <si>
    <t>(1)</t>
    <phoneticPr fontId="16"/>
  </si>
  <si>
    <r>
      <t>調査対象貨物及び第三国</t>
    </r>
    <r>
      <rPr>
        <sz val="11"/>
        <color theme="1"/>
        <rFont val="ＭＳ Ｐゴシック"/>
        <family val="3"/>
        <charset val="128"/>
      </rPr>
      <t>産</t>
    </r>
    <r>
      <rPr>
        <sz val="11"/>
        <rFont val="ＭＳ Ｐゴシック"/>
        <family val="3"/>
        <charset val="128"/>
      </rPr>
      <t>同種の貨物の輸入先(調査項目A-6-1)</t>
    </r>
    <rPh sb="11" eb="12">
      <t>サン</t>
    </rPh>
    <phoneticPr fontId="16"/>
  </si>
  <si>
    <r>
      <t xml:space="preserve">輸入先の名称
</t>
    </r>
    <r>
      <rPr>
        <sz val="11"/>
        <rFont val="ＭＳ Ｐゴシック"/>
        <family val="3"/>
        <charset val="128"/>
      </rPr>
      <t>（英語名併記）</t>
    </r>
    <rPh sb="0" eb="2">
      <t>ユニュウ</t>
    </rPh>
    <rPh sb="2" eb="3">
      <t>サキ</t>
    </rPh>
    <rPh sb="4" eb="6">
      <t>メイショウ</t>
    </rPh>
    <phoneticPr fontId="16"/>
  </si>
  <si>
    <r>
      <t xml:space="preserve">輸入先の国名、所在地
</t>
    </r>
    <r>
      <rPr>
        <sz val="11"/>
        <rFont val="ＭＳ Ｐゴシック"/>
        <family val="3"/>
        <charset val="128"/>
      </rPr>
      <t>（英語名併記）</t>
    </r>
    <rPh sb="0" eb="2">
      <t>ユニュウ</t>
    </rPh>
    <rPh sb="2" eb="3">
      <t>サキ</t>
    </rPh>
    <rPh sb="4" eb="6">
      <t>コクメイ</t>
    </rPh>
    <rPh sb="7" eb="10">
      <t>ショザイチ</t>
    </rPh>
    <phoneticPr fontId="16"/>
  </si>
  <si>
    <t>関連・非関連企業
の別</t>
    <rPh sb="0" eb="2">
      <t>カンレン</t>
    </rPh>
    <rPh sb="3" eb="4">
      <t>ヒ</t>
    </rPh>
    <rPh sb="4" eb="6">
      <t>カンレン</t>
    </rPh>
    <rPh sb="6" eb="8">
      <t>キギョウ</t>
    </rPh>
    <rPh sb="10" eb="11">
      <t>ベツ</t>
    </rPh>
    <phoneticPr fontId="16"/>
  </si>
  <si>
    <r>
      <t xml:space="preserve">貴社との関係
</t>
    </r>
    <r>
      <rPr>
        <sz val="9"/>
        <rFont val="ＭＳ Ｐゴシック"/>
        <family val="3"/>
        <charset val="128"/>
      </rPr>
      <t>(株式関係、役員派遣、業務提携契約、その他)</t>
    </r>
    <rPh sb="0" eb="2">
      <t>キシャ</t>
    </rPh>
    <rPh sb="4" eb="6">
      <t>カンケイ</t>
    </rPh>
    <rPh sb="8" eb="10">
      <t>カブシキ</t>
    </rPh>
    <rPh sb="10" eb="12">
      <t>カンケイ</t>
    </rPh>
    <rPh sb="13" eb="15">
      <t>ヤクイン</t>
    </rPh>
    <rPh sb="15" eb="17">
      <t>ハケン</t>
    </rPh>
    <rPh sb="18" eb="20">
      <t>ギョウム</t>
    </rPh>
    <rPh sb="20" eb="22">
      <t>テイケイ</t>
    </rPh>
    <rPh sb="22" eb="24">
      <t>ケイヤク</t>
    </rPh>
    <rPh sb="27" eb="28">
      <t>タ</t>
    </rPh>
    <phoneticPr fontId="16"/>
  </si>
  <si>
    <r>
      <t>調査対象貨物／
第三国</t>
    </r>
    <r>
      <rPr>
        <sz val="11"/>
        <color theme="1"/>
        <rFont val="ＭＳ Ｐゴシック"/>
        <family val="3"/>
        <charset val="128"/>
      </rPr>
      <t>産</t>
    </r>
    <r>
      <rPr>
        <sz val="11"/>
        <rFont val="ＭＳ Ｐゴシック"/>
        <family val="3"/>
        <charset val="128"/>
      </rPr>
      <t>同種の貨物の別</t>
    </r>
    <rPh sb="0" eb="2">
      <t>チョウサ</t>
    </rPh>
    <rPh sb="2" eb="4">
      <t>タイショウ</t>
    </rPh>
    <rPh sb="4" eb="6">
      <t>カモツ</t>
    </rPh>
    <rPh sb="8" eb="9">
      <t>ダイ</t>
    </rPh>
    <rPh sb="9" eb="10">
      <t>サン</t>
    </rPh>
    <rPh sb="10" eb="11">
      <t>コク</t>
    </rPh>
    <rPh sb="11" eb="12">
      <t>サン</t>
    </rPh>
    <rPh sb="12" eb="14">
      <t>ドウシュ</t>
    </rPh>
    <rPh sb="15" eb="17">
      <t>カモツ</t>
    </rPh>
    <rPh sb="18" eb="19">
      <t>ベツ</t>
    </rPh>
    <phoneticPr fontId="16"/>
  </si>
  <si>
    <t>製品型番コード</t>
    <rPh sb="0" eb="1">
      <t>オモ</t>
    </rPh>
    <rPh sb="2" eb="4">
      <t>ヨウト</t>
    </rPh>
    <phoneticPr fontId="16"/>
  </si>
  <si>
    <t>(2)</t>
    <phoneticPr fontId="16"/>
  </si>
  <si>
    <r>
      <t>調査対象貨物、第三国産同種の貨物及び本邦産同種の貨物の購入先(調査項目A-</t>
    </r>
    <r>
      <rPr>
        <sz val="11"/>
        <rFont val="ＭＳ Ｐゴシック"/>
        <family val="3"/>
        <charset val="128"/>
      </rPr>
      <t>6-2)</t>
    </r>
    <phoneticPr fontId="16"/>
  </si>
  <si>
    <t>購入先の名称</t>
    <rPh sb="0" eb="3">
      <t>コウニュウサキ</t>
    </rPh>
    <rPh sb="4" eb="5">
      <t>メイ</t>
    </rPh>
    <rPh sb="5" eb="6">
      <t>ショウ</t>
    </rPh>
    <phoneticPr fontId="16"/>
  </si>
  <si>
    <t>購入先の国名、所在地</t>
    <rPh sb="0" eb="3">
      <t>コウニュウサキ</t>
    </rPh>
    <rPh sb="4" eb="6">
      <t>コクメイ</t>
    </rPh>
    <rPh sb="7" eb="10">
      <t>ショザイチ</t>
    </rPh>
    <phoneticPr fontId="16"/>
  </si>
  <si>
    <r>
      <t>調査対象貨物
／第三国</t>
    </r>
    <r>
      <rPr>
        <sz val="11"/>
        <color theme="1"/>
        <rFont val="ＭＳ Ｐゴシック"/>
        <family val="3"/>
        <charset val="128"/>
      </rPr>
      <t>産</t>
    </r>
    <r>
      <rPr>
        <sz val="11"/>
        <rFont val="ＭＳ Ｐゴシック"/>
        <family val="3"/>
        <charset val="128"/>
      </rPr>
      <t>同種の貨物
／本邦産同種の貨物の別</t>
    </r>
    <rPh sb="0" eb="2">
      <t>チョウサ</t>
    </rPh>
    <rPh sb="2" eb="4">
      <t>タイショウ</t>
    </rPh>
    <rPh sb="4" eb="6">
      <t>カモツ</t>
    </rPh>
    <rPh sb="8" eb="9">
      <t>ダイ</t>
    </rPh>
    <rPh sb="9" eb="10">
      <t>サン</t>
    </rPh>
    <rPh sb="10" eb="11">
      <t>コク</t>
    </rPh>
    <rPh sb="11" eb="12">
      <t>サン</t>
    </rPh>
    <rPh sb="12" eb="14">
      <t>ドウシュ</t>
    </rPh>
    <rPh sb="15" eb="17">
      <t>カモツ</t>
    </rPh>
    <rPh sb="19" eb="21">
      <t>ホンポウ</t>
    </rPh>
    <rPh sb="21" eb="22">
      <t>サン</t>
    </rPh>
    <rPh sb="22" eb="24">
      <t>ドウシュ</t>
    </rPh>
    <rPh sb="25" eb="27">
      <t>カモツ</t>
    </rPh>
    <rPh sb="28" eb="29">
      <t>ベツ</t>
    </rPh>
    <phoneticPr fontId="16"/>
  </si>
  <si>
    <t>(3)</t>
    <phoneticPr fontId="16"/>
  </si>
  <si>
    <r>
      <t>調査対象貨物、第三国産同種の貨物及び本邦産同種の貨物の販売先(調査項目A-</t>
    </r>
    <r>
      <rPr>
        <sz val="11"/>
        <rFont val="ＭＳ Ｐゴシック"/>
        <family val="3"/>
        <charset val="128"/>
      </rPr>
      <t>6-3)</t>
    </r>
    <phoneticPr fontId="16"/>
  </si>
  <si>
    <t>販売先の名称</t>
    <rPh sb="0" eb="2">
      <t>ハンバイ</t>
    </rPh>
    <rPh sb="2" eb="3">
      <t>サキ</t>
    </rPh>
    <rPh sb="4" eb="6">
      <t>メイショウ</t>
    </rPh>
    <phoneticPr fontId="16"/>
  </si>
  <si>
    <t>販売先の所在地</t>
    <rPh sb="0" eb="2">
      <t>ハンバイ</t>
    </rPh>
    <rPh sb="2" eb="3">
      <t>サキ</t>
    </rPh>
    <rPh sb="4" eb="7">
      <t>ショザイチ</t>
    </rPh>
    <phoneticPr fontId="16"/>
  </si>
  <si>
    <t>調査対象貨物
／第三国産同種の貨物
／本邦産同種の貨物の別</t>
    <rPh sb="0" eb="2">
      <t>チョウサ</t>
    </rPh>
    <rPh sb="2" eb="4">
      <t>タイショウ</t>
    </rPh>
    <rPh sb="4" eb="6">
      <t>カモツ</t>
    </rPh>
    <rPh sb="8" eb="9">
      <t>ダイ</t>
    </rPh>
    <rPh sb="9" eb="10">
      <t>サン</t>
    </rPh>
    <rPh sb="10" eb="11">
      <t>コク</t>
    </rPh>
    <rPh sb="11" eb="12">
      <t>サン</t>
    </rPh>
    <rPh sb="12" eb="14">
      <t>ドウシュ</t>
    </rPh>
    <rPh sb="15" eb="17">
      <t>カモツ</t>
    </rPh>
    <rPh sb="19" eb="21">
      <t>ホンポウ</t>
    </rPh>
    <rPh sb="21" eb="22">
      <t>サン</t>
    </rPh>
    <rPh sb="22" eb="24">
      <t>ドウシュ</t>
    </rPh>
    <rPh sb="25" eb="27">
      <t>カモツ</t>
    </rPh>
    <rPh sb="28" eb="29">
      <t>ベツ</t>
    </rPh>
    <phoneticPr fontId="16"/>
  </si>
  <si>
    <t>最終使用者の名称</t>
    <rPh sb="0" eb="2">
      <t>サイシュウ</t>
    </rPh>
    <rPh sb="2" eb="5">
      <t>シヨウシャ</t>
    </rPh>
    <rPh sb="6" eb="8">
      <t>メイショウ</t>
    </rPh>
    <phoneticPr fontId="16"/>
  </si>
  <si>
    <t>最終使用者の所在地</t>
    <rPh sb="0" eb="2">
      <t>サイシュウ</t>
    </rPh>
    <rPh sb="2" eb="5">
      <t>シヨウシャ</t>
    </rPh>
    <rPh sb="6" eb="9">
      <t>ショザイチ</t>
    </rPh>
    <phoneticPr fontId="16"/>
  </si>
  <si>
    <t>(4)</t>
    <phoneticPr fontId="16"/>
  </si>
  <si>
    <r>
      <rPr>
        <sz val="11"/>
        <rFont val="ＭＳ Ｐゴシック"/>
        <family val="3"/>
        <charset val="128"/>
      </rPr>
      <t>貴社の関連企業からの最初の非関連企業への販売(調査項目A-6-4)</t>
    </r>
    <rPh sb="0" eb="2">
      <t>キシャ</t>
    </rPh>
    <rPh sb="13" eb="14">
      <t>ヒ</t>
    </rPh>
    <rPh sb="14" eb="16">
      <t>カンレン</t>
    </rPh>
    <rPh sb="16" eb="18">
      <t>キギョウ</t>
    </rPh>
    <rPh sb="20" eb="22">
      <t>ハンバイ</t>
    </rPh>
    <phoneticPr fontId="16"/>
  </si>
  <si>
    <t>最初の非関連販売先の名称</t>
    <rPh sb="0" eb="2">
      <t>サイショ</t>
    </rPh>
    <rPh sb="3" eb="4">
      <t>ヒ</t>
    </rPh>
    <rPh sb="4" eb="6">
      <t>カンレン</t>
    </rPh>
    <rPh sb="6" eb="8">
      <t>ハンバイ</t>
    </rPh>
    <rPh sb="8" eb="9">
      <t>サキ</t>
    </rPh>
    <rPh sb="10" eb="12">
      <t>メイショウ</t>
    </rPh>
    <phoneticPr fontId="16"/>
  </si>
  <si>
    <t>最初の非関連販売先の所在地</t>
    <rPh sb="0" eb="2">
      <t>サイショ</t>
    </rPh>
    <rPh sb="3" eb="4">
      <t>ヒ</t>
    </rPh>
    <rPh sb="4" eb="6">
      <t>カンレン</t>
    </rPh>
    <rPh sb="6" eb="8">
      <t>ハンバイ</t>
    </rPh>
    <rPh sb="8" eb="9">
      <t>サキ</t>
    </rPh>
    <rPh sb="10" eb="13">
      <t>ショザイチ</t>
    </rPh>
    <phoneticPr fontId="16"/>
  </si>
  <si>
    <t>最終使用者の所在地</t>
    <rPh sb="0" eb="2">
      <t>サイシュウ</t>
    </rPh>
    <rPh sb="2" eb="5">
      <t>シヨウシャ</t>
    </rPh>
    <rPh sb="6" eb="8">
      <t>ショザイ</t>
    </rPh>
    <rPh sb="8" eb="9">
      <t>チ</t>
    </rPh>
    <phoneticPr fontId="16"/>
  </si>
  <si>
    <t>－</t>
    <phoneticPr fontId="16"/>
  </si>
  <si>
    <t>(5)</t>
    <phoneticPr fontId="16"/>
  </si>
  <si>
    <r>
      <t>貴社の関連企業による調査対象貨物又は第三国産同種の貨物の日本向け輸出(調査項目A-</t>
    </r>
    <r>
      <rPr>
        <sz val="11"/>
        <rFont val="ＭＳ Ｐゴシック"/>
        <family val="3"/>
        <charset val="128"/>
      </rPr>
      <t>6-5)</t>
    </r>
    <phoneticPr fontId="16"/>
  </si>
  <si>
    <t>日本向け輸出を行っている
関連企業の名称</t>
    <rPh sb="0" eb="2">
      <t>ニホン</t>
    </rPh>
    <rPh sb="2" eb="3">
      <t>ム</t>
    </rPh>
    <rPh sb="4" eb="6">
      <t>ユシュツ</t>
    </rPh>
    <rPh sb="7" eb="8">
      <t>オコナ</t>
    </rPh>
    <rPh sb="13" eb="15">
      <t>カンレン</t>
    </rPh>
    <rPh sb="15" eb="17">
      <t>キギョウ</t>
    </rPh>
    <rPh sb="18" eb="19">
      <t>メイ</t>
    </rPh>
    <rPh sb="19" eb="20">
      <t>ショウ</t>
    </rPh>
    <phoneticPr fontId="16"/>
  </si>
  <si>
    <r>
      <t>日本向け輸出を行っている関連企業の国名</t>
    </r>
    <r>
      <rPr>
        <sz val="11"/>
        <rFont val="ＭＳ Ｐゴシック"/>
        <family val="3"/>
        <charset val="128"/>
      </rPr>
      <t>及び所在地</t>
    </r>
    <rPh sb="0" eb="3">
      <t>ニホンム</t>
    </rPh>
    <rPh sb="4" eb="6">
      <t>ユシュツ</t>
    </rPh>
    <rPh sb="7" eb="8">
      <t>オコナ</t>
    </rPh>
    <rPh sb="12" eb="14">
      <t>カンレン</t>
    </rPh>
    <rPh sb="14" eb="16">
      <t>キギョウ</t>
    </rPh>
    <rPh sb="17" eb="18">
      <t>クニ</t>
    </rPh>
    <rPh sb="18" eb="19">
      <t>メイ</t>
    </rPh>
    <rPh sb="19" eb="20">
      <t>オヨ</t>
    </rPh>
    <rPh sb="21" eb="24">
      <t>ショザイチ</t>
    </rPh>
    <phoneticPr fontId="16"/>
  </si>
  <si>
    <r>
      <t xml:space="preserve">貴社と当該関連企業との関係
</t>
    </r>
    <r>
      <rPr>
        <sz val="9"/>
        <rFont val="ＭＳ Ｐゴシック"/>
        <family val="3"/>
        <charset val="128"/>
      </rPr>
      <t>(株式関係、役員派遣、業務提携契約、その他)</t>
    </r>
    <rPh sb="0" eb="2">
      <t>キシャ</t>
    </rPh>
    <rPh sb="3" eb="5">
      <t>トウガイ</t>
    </rPh>
    <rPh sb="5" eb="7">
      <t>カンレン</t>
    </rPh>
    <rPh sb="7" eb="9">
      <t>キギョウ</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6"/>
  </si>
  <si>
    <t>日本向け輸出している
調査対象貨物／
第三国産同種の貨物の別</t>
    <rPh sb="0" eb="2">
      <t>ニホン</t>
    </rPh>
    <rPh sb="2" eb="3">
      <t>ム</t>
    </rPh>
    <rPh sb="4" eb="6">
      <t>ユシュツ</t>
    </rPh>
    <rPh sb="11" eb="17">
      <t>チ</t>
    </rPh>
    <rPh sb="19" eb="20">
      <t>ダイ</t>
    </rPh>
    <rPh sb="20" eb="23">
      <t>サンゴクサン</t>
    </rPh>
    <rPh sb="23" eb="25">
      <t>ドウシュ</t>
    </rPh>
    <rPh sb="26" eb="28">
      <t>カモツ</t>
    </rPh>
    <rPh sb="29" eb="30">
      <t>ベツ</t>
    </rPh>
    <phoneticPr fontId="16"/>
  </si>
  <si>
    <t>製品型番コード</t>
    <rPh sb="0" eb="2">
      <t>セイヒン</t>
    </rPh>
    <rPh sb="2" eb="4">
      <t>カタバン</t>
    </rPh>
    <phoneticPr fontId="16"/>
  </si>
  <si>
    <t>(6)</t>
    <phoneticPr fontId="16"/>
  </si>
  <si>
    <r>
      <t xml:space="preserve">外国法人の名称
</t>
    </r>
    <r>
      <rPr>
        <sz val="11"/>
        <rFont val="ＭＳ Ｐゴシック"/>
        <family val="3"/>
        <charset val="128"/>
      </rPr>
      <t>（英語名併記）</t>
    </r>
    <rPh sb="0" eb="2">
      <t>ガイコク</t>
    </rPh>
    <rPh sb="2" eb="4">
      <t>ホウジン</t>
    </rPh>
    <rPh sb="5" eb="6">
      <t>メイ</t>
    </rPh>
    <rPh sb="6" eb="7">
      <t>ショウ</t>
    </rPh>
    <phoneticPr fontId="16"/>
  </si>
  <si>
    <t>外国法人の国名及び所在地
（英語名併記）</t>
    <rPh sb="0" eb="2">
      <t>ガイコク</t>
    </rPh>
    <rPh sb="2" eb="4">
      <t>ホウジン</t>
    </rPh>
    <rPh sb="5" eb="7">
      <t>コクメイ</t>
    </rPh>
    <rPh sb="9" eb="12">
      <t>ショザイチ</t>
    </rPh>
    <phoneticPr fontId="16"/>
  </si>
  <si>
    <r>
      <t>貴社と当該</t>
    </r>
    <r>
      <rPr>
        <sz val="11"/>
        <rFont val="ＭＳ Ｐゴシック"/>
        <family val="3"/>
        <charset val="128"/>
      </rPr>
      <t xml:space="preserve">外国法人との関係
</t>
    </r>
    <r>
      <rPr>
        <sz val="9"/>
        <rFont val="ＭＳ Ｐゴシック"/>
        <family val="3"/>
        <charset val="128"/>
      </rPr>
      <t>(株式関係、役員派遣、業務提携契約、その他)</t>
    </r>
    <rPh sb="0" eb="2">
      <t>キシャ</t>
    </rPh>
    <rPh sb="3" eb="5">
      <t>トウガイ</t>
    </rPh>
    <rPh sb="5" eb="7">
      <t>ガイコク</t>
    </rPh>
    <rPh sb="7" eb="9">
      <t>ホウジン</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6"/>
  </si>
  <si>
    <t>　外国法人の生産工場の国名及び所在
（計画の場合は操業予定地を記載）</t>
    <rPh sb="1" eb="3">
      <t>ガイコク</t>
    </rPh>
    <rPh sb="3" eb="5">
      <t>ホウジン</t>
    </rPh>
    <rPh sb="6" eb="8">
      <t>セイサン</t>
    </rPh>
    <rPh sb="8" eb="10">
      <t>コウジョウ</t>
    </rPh>
    <rPh sb="11" eb="12">
      <t>クニ</t>
    </rPh>
    <rPh sb="12" eb="13">
      <t>メイ</t>
    </rPh>
    <rPh sb="13" eb="14">
      <t>オヨ</t>
    </rPh>
    <rPh sb="15" eb="17">
      <t>ショザイ</t>
    </rPh>
    <rPh sb="19" eb="21">
      <t>ケイカク</t>
    </rPh>
    <rPh sb="22" eb="24">
      <t>バアイ</t>
    </rPh>
    <rPh sb="25" eb="27">
      <t>ソウギョウ</t>
    </rPh>
    <rPh sb="27" eb="29">
      <t>ヨテイ</t>
    </rPh>
    <rPh sb="29" eb="30">
      <t>チ</t>
    </rPh>
    <rPh sb="31" eb="33">
      <t>キサイ</t>
    </rPh>
    <phoneticPr fontId="16"/>
  </si>
  <si>
    <t>調査対象貨物又は第三国産同種の貨物の
平均生産量（計画の場合は計画値）</t>
    <rPh sb="6" eb="7">
      <t>マタ</t>
    </rPh>
    <rPh sb="19" eb="21">
      <t>ヘイキン</t>
    </rPh>
    <rPh sb="21" eb="24">
      <t>セイサンリョウ</t>
    </rPh>
    <rPh sb="25" eb="27">
      <t>ケイカク</t>
    </rPh>
    <rPh sb="28" eb="30">
      <t>バアイ</t>
    </rPh>
    <rPh sb="31" eb="33">
      <t>ケイカク</t>
    </rPh>
    <rPh sb="33" eb="34">
      <t>アタイ</t>
    </rPh>
    <phoneticPr fontId="16"/>
  </si>
  <si>
    <r>
      <rPr>
        <sz val="11"/>
        <rFont val="ＭＳ Ｐゴシック"/>
        <family val="3"/>
        <charset val="128"/>
      </rPr>
      <t>主な販売先</t>
    </r>
    <rPh sb="0" eb="1">
      <t>オモ</t>
    </rPh>
    <rPh sb="2" eb="4">
      <t>ハンバイ</t>
    </rPh>
    <rPh sb="4" eb="5">
      <t>サキ</t>
    </rPh>
    <phoneticPr fontId="16"/>
  </si>
  <si>
    <t>様式B-1　輸入及び販売等の状況</t>
    <rPh sb="0" eb="2">
      <t>ヨウシキ</t>
    </rPh>
    <rPh sb="6" eb="8">
      <t>ユニュウ</t>
    </rPh>
    <rPh sb="8" eb="9">
      <t>オヨ</t>
    </rPh>
    <rPh sb="10" eb="12">
      <t>ハンバイ</t>
    </rPh>
    <rPh sb="12" eb="13">
      <t>ナド</t>
    </rPh>
    <rPh sb="14" eb="16">
      <t>ジョウキョウ</t>
    </rPh>
    <phoneticPr fontId="16"/>
  </si>
  <si>
    <t>（単位）数量：ｋｇ／金額：円</t>
    <phoneticPr fontId="16"/>
  </si>
  <si>
    <t>1．数量（kg）</t>
    <rPh sb="2" eb="4">
      <t>スウリョウ</t>
    </rPh>
    <phoneticPr fontId="16"/>
  </si>
  <si>
    <t>生産量</t>
    <rPh sb="0" eb="2">
      <t>セイサン</t>
    </rPh>
    <rPh sb="2" eb="3">
      <t>リョウ</t>
    </rPh>
    <phoneticPr fontId="16"/>
  </si>
  <si>
    <t>(A)</t>
    <phoneticPr fontId="16"/>
  </si>
  <si>
    <t>-</t>
    <phoneticPr fontId="16"/>
  </si>
  <si>
    <t>輸入量</t>
    <rPh sb="0" eb="2">
      <t>ユニュウ</t>
    </rPh>
    <rPh sb="2" eb="3">
      <t>リョウ</t>
    </rPh>
    <phoneticPr fontId="16"/>
  </si>
  <si>
    <t>(B) (=C+D)</t>
    <phoneticPr fontId="16"/>
  </si>
  <si>
    <t>うち調査対象貨物</t>
    <rPh sb="2" eb="4">
      <t>チョウサ</t>
    </rPh>
    <rPh sb="4" eb="6">
      <t>タイショウ</t>
    </rPh>
    <rPh sb="6" eb="8">
      <t>カモツ</t>
    </rPh>
    <phoneticPr fontId="16"/>
  </si>
  <si>
    <t>(C)</t>
    <phoneticPr fontId="16"/>
  </si>
  <si>
    <t>うち第三国産同種の貨物</t>
    <rPh sb="2" eb="3">
      <t>ダイ</t>
    </rPh>
    <rPh sb="3" eb="4">
      <t>サン</t>
    </rPh>
    <rPh sb="4" eb="5">
      <t>コク</t>
    </rPh>
    <rPh sb="5" eb="6">
      <t>サン</t>
    </rPh>
    <rPh sb="6" eb="8">
      <t>ドウシュ</t>
    </rPh>
    <rPh sb="9" eb="11">
      <t>カモツ</t>
    </rPh>
    <phoneticPr fontId="16"/>
  </si>
  <si>
    <t>(D)</t>
    <phoneticPr fontId="16"/>
  </si>
  <si>
    <t>購入量</t>
    <rPh sb="0" eb="2">
      <t>コウニュウ</t>
    </rPh>
    <rPh sb="2" eb="3">
      <t>リョウ</t>
    </rPh>
    <phoneticPr fontId="16"/>
  </si>
  <si>
    <r>
      <t>(E)</t>
    </r>
    <r>
      <rPr>
        <sz val="11"/>
        <rFont val="ＭＳ Ｐゴシック"/>
        <family val="3"/>
        <charset val="128"/>
      </rPr>
      <t xml:space="preserve"> (=F+G+H)</t>
    </r>
    <phoneticPr fontId="16"/>
  </si>
  <si>
    <t>(F)</t>
    <phoneticPr fontId="16"/>
  </si>
  <si>
    <t>(G)</t>
    <phoneticPr fontId="16"/>
  </si>
  <si>
    <t>うち本邦産同種の貨物</t>
    <phoneticPr fontId="16"/>
  </si>
  <si>
    <t>(H)</t>
    <phoneticPr fontId="16"/>
  </si>
  <si>
    <t>自家消費量</t>
    <rPh sb="0" eb="2">
      <t>ジカ</t>
    </rPh>
    <rPh sb="2" eb="4">
      <t>ショウヒ</t>
    </rPh>
    <rPh sb="4" eb="5">
      <t>リョウ</t>
    </rPh>
    <phoneticPr fontId="16"/>
  </si>
  <si>
    <t>(I)(=J+K+L)</t>
    <phoneticPr fontId="16"/>
  </si>
  <si>
    <t>(J)</t>
    <phoneticPr fontId="16"/>
  </si>
  <si>
    <t>(K)</t>
    <phoneticPr fontId="16"/>
  </si>
  <si>
    <t>(L)</t>
    <phoneticPr fontId="16"/>
  </si>
  <si>
    <t>国内販売量</t>
    <rPh sb="0" eb="2">
      <t>コクナイ</t>
    </rPh>
    <rPh sb="2" eb="4">
      <t>ハンバイ</t>
    </rPh>
    <rPh sb="4" eb="5">
      <t>リョウ</t>
    </rPh>
    <phoneticPr fontId="16"/>
  </si>
  <si>
    <t>(M) (=N+O+P)</t>
    <phoneticPr fontId="16"/>
  </si>
  <si>
    <t>(N)</t>
    <phoneticPr fontId="16"/>
  </si>
  <si>
    <t>うち国内関連企業向け</t>
    <rPh sb="2" eb="4">
      <t>コクナイ</t>
    </rPh>
    <rPh sb="4" eb="6">
      <t>カンレン</t>
    </rPh>
    <rPh sb="6" eb="9">
      <t>キギョウム</t>
    </rPh>
    <phoneticPr fontId="16"/>
  </si>
  <si>
    <t>(N-1)</t>
    <phoneticPr fontId="16"/>
  </si>
  <si>
    <t>うち国内非関連企業向け</t>
    <rPh sb="2" eb="4">
      <t>コクナイ</t>
    </rPh>
    <rPh sb="4" eb="5">
      <t>ヒ</t>
    </rPh>
    <rPh sb="5" eb="7">
      <t>カンレン</t>
    </rPh>
    <rPh sb="7" eb="10">
      <t>キギョウム</t>
    </rPh>
    <phoneticPr fontId="16"/>
  </si>
  <si>
    <t>(N-2)</t>
    <phoneticPr fontId="16"/>
  </si>
  <si>
    <t>(O)</t>
    <phoneticPr fontId="16"/>
  </si>
  <si>
    <t>うち（国名：　　　　　　　　　）</t>
    <rPh sb="3" eb="5">
      <t>コクメイ</t>
    </rPh>
    <phoneticPr fontId="16"/>
  </si>
  <si>
    <t>(O-1)</t>
    <phoneticPr fontId="16"/>
  </si>
  <si>
    <t>うち国内関連企業向け</t>
    <rPh sb="2" eb="4">
      <t>コクナイ</t>
    </rPh>
    <rPh sb="4" eb="6">
      <t>カンレン</t>
    </rPh>
    <rPh sb="6" eb="8">
      <t>キギョウ</t>
    </rPh>
    <rPh sb="8" eb="9">
      <t>ム</t>
    </rPh>
    <phoneticPr fontId="16"/>
  </si>
  <si>
    <t>(O-1-1)</t>
    <phoneticPr fontId="16"/>
  </si>
  <si>
    <t>うち国内非関連企業向け</t>
    <rPh sb="2" eb="4">
      <t>コクナイ</t>
    </rPh>
    <rPh sb="4" eb="5">
      <t>ヒ</t>
    </rPh>
    <rPh sb="5" eb="7">
      <t>カンレン</t>
    </rPh>
    <rPh sb="7" eb="9">
      <t>キギョウ</t>
    </rPh>
    <rPh sb="9" eb="10">
      <t>ム</t>
    </rPh>
    <phoneticPr fontId="16"/>
  </si>
  <si>
    <t>(O-1-2)</t>
    <phoneticPr fontId="16"/>
  </si>
  <si>
    <t>(O-2)</t>
    <phoneticPr fontId="16"/>
  </si>
  <si>
    <t>(O-2-1)</t>
    <phoneticPr fontId="16"/>
  </si>
  <si>
    <t>(O-2-2)</t>
    <phoneticPr fontId="16"/>
  </si>
  <si>
    <t>(P)</t>
    <phoneticPr fontId="16"/>
  </si>
  <si>
    <t>(P-1)</t>
    <phoneticPr fontId="16"/>
  </si>
  <si>
    <t>(P-2)</t>
    <phoneticPr fontId="16"/>
  </si>
  <si>
    <t>輸出量</t>
    <rPh sb="0" eb="2">
      <t>ユシュツ</t>
    </rPh>
    <rPh sb="2" eb="3">
      <t>リョウ</t>
    </rPh>
    <phoneticPr fontId="16"/>
  </si>
  <si>
    <t>(Q)</t>
    <phoneticPr fontId="16"/>
  </si>
  <si>
    <t>(7)-1</t>
    <phoneticPr fontId="16"/>
  </si>
  <si>
    <t>期首在庫量</t>
    <rPh sb="0" eb="2">
      <t>キシュ</t>
    </rPh>
    <rPh sb="2" eb="4">
      <t>ザイコ</t>
    </rPh>
    <rPh sb="4" eb="5">
      <t>リョウ</t>
    </rPh>
    <phoneticPr fontId="16"/>
  </si>
  <si>
    <t>(R)</t>
  </si>
  <si>
    <t>-</t>
  </si>
  <si>
    <t>(7)-2</t>
    <phoneticPr fontId="16"/>
  </si>
  <si>
    <t xml:space="preserve">期末在庫量 </t>
    <rPh sb="0" eb="2">
      <t>キマツ</t>
    </rPh>
    <rPh sb="2" eb="4">
      <t>ザイコ</t>
    </rPh>
    <rPh sb="4" eb="5">
      <t>リョウ</t>
    </rPh>
    <phoneticPr fontId="16"/>
  </si>
  <si>
    <t>(S)</t>
    <phoneticPr fontId="16"/>
  </si>
  <si>
    <t>(8)</t>
    <phoneticPr fontId="16"/>
  </si>
  <si>
    <t>数量差異(R+A+B+E)-(I+M+Q)-S</t>
    <phoneticPr fontId="16"/>
  </si>
  <si>
    <t>2．金額（円・税抜き）</t>
    <phoneticPr fontId="16"/>
  </si>
  <si>
    <t>生産額</t>
    <rPh sb="0" eb="2">
      <t>セイサン</t>
    </rPh>
    <rPh sb="2" eb="3">
      <t>ガク</t>
    </rPh>
    <phoneticPr fontId="16"/>
  </si>
  <si>
    <t>(a)</t>
    <phoneticPr fontId="16"/>
  </si>
  <si>
    <t>輸入額</t>
    <rPh sb="0" eb="2">
      <t>ユニュウ</t>
    </rPh>
    <rPh sb="2" eb="3">
      <t>ガク</t>
    </rPh>
    <phoneticPr fontId="16"/>
  </si>
  <si>
    <t>(b) (=c+d)</t>
    <phoneticPr fontId="16"/>
  </si>
  <si>
    <t>(c)</t>
    <phoneticPr fontId="16"/>
  </si>
  <si>
    <t>(d)</t>
    <phoneticPr fontId="16"/>
  </si>
  <si>
    <t>購入額</t>
    <rPh sb="0" eb="2">
      <t>コウニュウ</t>
    </rPh>
    <rPh sb="2" eb="3">
      <t>ガク</t>
    </rPh>
    <phoneticPr fontId="16"/>
  </si>
  <si>
    <t>(e) (=f+g+h)</t>
    <phoneticPr fontId="16"/>
  </si>
  <si>
    <t>(f)</t>
    <phoneticPr fontId="16"/>
  </si>
  <si>
    <t>(g)</t>
    <phoneticPr fontId="16"/>
  </si>
  <si>
    <t>(h)</t>
    <phoneticPr fontId="16"/>
  </si>
  <si>
    <r>
      <t>自家消費</t>
    </r>
    <r>
      <rPr>
        <sz val="11"/>
        <rFont val="ＭＳ Ｐゴシック"/>
        <family val="3"/>
        <charset val="128"/>
      </rPr>
      <t>額</t>
    </r>
    <rPh sb="0" eb="2">
      <t>ジカ</t>
    </rPh>
    <rPh sb="2" eb="4">
      <t>ショウヒ</t>
    </rPh>
    <rPh sb="4" eb="5">
      <t>ガク</t>
    </rPh>
    <phoneticPr fontId="16"/>
  </si>
  <si>
    <t>(i)(=j+k+l)</t>
    <phoneticPr fontId="16"/>
  </si>
  <si>
    <t>(j)</t>
    <phoneticPr fontId="16"/>
  </si>
  <si>
    <t>(k)</t>
    <phoneticPr fontId="16"/>
  </si>
  <si>
    <t>(l)</t>
    <phoneticPr fontId="16"/>
  </si>
  <si>
    <r>
      <t>国内販売</t>
    </r>
    <r>
      <rPr>
        <sz val="11"/>
        <rFont val="ＭＳ Ｐゴシック"/>
        <family val="3"/>
        <charset val="128"/>
      </rPr>
      <t>額</t>
    </r>
    <rPh sb="0" eb="2">
      <t>コクナイ</t>
    </rPh>
    <rPh sb="2" eb="4">
      <t>ハンバイ</t>
    </rPh>
    <rPh sb="4" eb="5">
      <t>ガク</t>
    </rPh>
    <phoneticPr fontId="16"/>
  </si>
  <si>
    <t>(m) (=n+o+p)</t>
    <phoneticPr fontId="16"/>
  </si>
  <si>
    <t>(n)</t>
    <phoneticPr fontId="16"/>
  </si>
  <si>
    <t>(n-1)</t>
    <phoneticPr fontId="16"/>
  </si>
  <si>
    <t>(n-2)</t>
    <phoneticPr fontId="16"/>
  </si>
  <si>
    <t>(o)</t>
    <phoneticPr fontId="16"/>
  </si>
  <si>
    <t>(o-1)</t>
    <phoneticPr fontId="16"/>
  </si>
  <si>
    <t>(o-1-1)</t>
    <phoneticPr fontId="16"/>
  </si>
  <si>
    <t>(o-1-2)</t>
    <phoneticPr fontId="16"/>
  </si>
  <si>
    <t>(o-2)</t>
    <phoneticPr fontId="16"/>
  </si>
  <si>
    <t>(o-2-1)</t>
    <phoneticPr fontId="16"/>
  </si>
  <si>
    <t>(o-2-2)</t>
    <phoneticPr fontId="16"/>
  </si>
  <si>
    <t>(p)</t>
    <phoneticPr fontId="16"/>
  </si>
  <si>
    <t>(p-1)</t>
    <phoneticPr fontId="16"/>
  </si>
  <si>
    <t>(p-2)</t>
    <phoneticPr fontId="16"/>
  </si>
  <si>
    <t>(6)-1</t>
    <phoneticPr fontId="16"/>
  </si>
  <si>
    <t>輸出原価</t>
    <rPh sb="0" eb="2">
      <t>ユシュツ</t>
    </rPh>
    <rPh sb="2" eb="4">
      <t>ゲンカ</t>
    </rPh>
    <phoneticPr fontId="16"/>
  </si>
  <si>
    <t>(q)</t>
    <phoneticPr fontId="16"/>
  </si>
  <si>
    <t>(6)-2</t>
    <phoneticPr fontId="16"/>
  </si>
  <si>
    <t>輸出額</t>
    <rPh sb="0" eb="2">
      <t>ユシュツ</t>
    </rPh>
    <rPh sb="2" eb="3">
      <t>ガク</t>
    </rPh>
    <phoneticPr fontId="16"/>
  </si>
  <si>
    <t>(q-1)</t>
    <phoneticPr fontId="16"/>
  </si>
  <si>
    <t>(7)-1</t>
  </si>
  <si>
    <t>期首在庫額</t>
    <rPh sb="0" eb="2">
      <t>キシュ</t>
    </rPh>
    <rPh sb="2" eb="4">
      <t>ザイコ</t>
    </rPh>
    <rPh sb="4" eb="5">
      <t>ガク</t>
    </rPh>
    <phoneticPr fontId="21"/>
  </si>
  <si>
    <t>(r)</t>
  </si>
  <si>
    <t>(7)-2</t>
  </si>
  <si>
    <t>期末在庫額</t>
    <rPh sb="0" eb="2">
      <t>キマツ</t>
    </rPh>
    <rPh sb="2" eb="4">
      <t>ザイコ</t>
    </rPh>
    <rPh sb="4" eb="5">
      <t>ガク</t>
    </rPh>
    <phoneticPr fontId="21"/>
  </si>
  <si>
    <t>(s)</t>
    <phoneticPr fontId="16"/>
  </si>
  <si>
    <t>(9)</t>
    <phoneticPr fontId="16"/>
  </si>
  <si>
    <t>増減の要因
輸入、購入、販売、在庫等に大幅な変動があった場合、当該変動をもたらした要因及びその影響を具体的に説明してください。</t>
    <rPh sb="0" eb="2">
      <t>ゾウゲン</t>
    </rPh>
    <rPh sb="3" eb="5">
      <t>ヨウイン</t>
    </rPh>
    <rPh sb="6" eb="8">
      <t>ユニュウ</t>
    </rPh>
    <rPh sb="9" eb="11">
      <t>コウニュウ</t>
    </rPh>
    <rPh sb="12" eb="14">
      <t>ハンバイ</t>
    </rPh>
    <rPh sb="15" eb="18">
      <t>ザイコナド</t>
    </rPh>
    <rPh sb="19" eb="21">
      <t>オオハバ</t>
    </rPh>
    <rPh sb="22" eb="24">
      <t>ヘンドウ</t>
    </rPh>
    <rPh sb="28" eb="30">
      <t>バアイ</t>
    </rPh>
    <rPh sb="31" eb="33">
      <t>トウガイ</t>
    </rPh>
    <rPh sb="33" eb="35">
      <t>ヘンドウ</t>
    </rPh>
    <rPh sb="41" eb="43">
      <t>ヨウイン</t>
    </rPh>
    <rPh sb="43" eb="44">
      <t>オヨ</t>
    </rPh>
    <rPh sb="47" eb="49">
      <t>エイキョウ</t>
    </rPh>
    <rPh sb="50" eb="53">
      <t>グタイテキ</t>
    </rPh>
    <rPh sb="54" eb="56">
      <t>セツメイ</t>
    </rPh>
    <phoneticPr fontId="16"/>
  </si>
  <si>
    <t>(10)</t>
    <phoneticPr fontId="16"/>
  </si>
  <si>
    <t>（注1)</t>
    <phoneticPr fontId="16"/>
  </si>
  <si>
    <t>（注2)</t>
    <phoneticPr fontId="16"/>
  </si>
  <si>
    <t>2.金額は、(5) 国内販売額及び(6)-2 輸出額については「売価」で、その他については「原価」で、回答してください。</t>
    <phoneticPr fontId="16"/>
  </si>
  <si>
    <t>（注3)</t>
    <phoneticPr fontId="16"/>
  </si>
  <si>
    <t xml:space="preserve">各項目において実績や回答が無い場合は、数値に係るものは「0」、その他は「該当無し」とし、空欄にはしないでください。 </t>
    <phoneticPr fontId="16"/>
  </si>
  <si>
    <t>様式B-1　輸入及び販売等の状況【開示版】</t>
    <rPh sb="0" eb="2">
      <t>ヨウシキ</t>
    </rPh>
    <rPh sb="6" eb="8">
      <t>ユニュウ</t>
    </rPh>
    <rPh sb="8" eb="9">
      <t>オヨ</t>
    </rPh>
    <rPh sb="10" eb="12">
      <t>ハンバイ</t>
    </rPh>
    <rPh sb="12" eb="13">
      <t>ナド</t>
    </rPh>
    <rPh sb="14" eb="16">
      <t>ジョウキョウ</t>
    </rPh>
    <rPh sb="17" eb="19">
      <t>カイジ</t>
    </rPh>
    <rPh sb="19" eb="20">
      <t>バン</t>
    </rPh>
    <phoneticPr fontId="16"/>
  </si>
  <si>
    <t>期首在庫額</t>
    <rPh sb="0" eb="2">
      <t>キシュ</t>
    </rPh>
    <rPh sb="2" eb="4">
      <t>ザイコ</t>
    </rPh>
    <rPh sb="4" eb="5">
      <t>ガク</t>
    </rPh>
    <phoneticPr fontId="16"/>
  </si>
  <si>
    <t>期末在庫額</t>
    <rPh sb="0" eb="2">
      <t>キマツ</t>
    </rPh>
    <rPh sb="2" eb="4">
      <t>ザイコ</t>
    </rPh>
    <rPh sb="4" eb="5">
      <t>ガク</t>
    </rPh>
    <phoneticPr fontId="16"/>
  </si>
  <si>
    <t>様式Ｃ-1　 国内向けの販売の取引状況</t>
    <rPh sb="0" eb="2">
      <t>ヨウシキ</t>
    </rPh>
    <rPh sb="9" eb="10">
      <t>ム</t>
    </rPh>
    <phoneticPr fontId="16"/>
  </si>
  <si>
    <t>（注1）「国内販売先の属性」については、関連企業と非関連企業に大別して記載ください。</t>
    <phoneticPr fontId="16"/>
  </si>
  <si>
    <r>
      <t xml:space="preserve"> （注2）金額については、</t>
    </r>
    <r>
      <rPr>
        <u/>
        <sz val="11"/>
        <rFont val="ＭＳ Ｐゴシック"/>
        <family val="3"/>
        <charset val="128"/>
      </rPr>
      <t>最終的に確定した額を税抜きで</t>
    </r>
    <r>
      <rPr>
        <sz val="11"/>
        <rFont val="ＭＳ Ｐゴシック"/>
        <family val="3"/>
        <charset val="128"/>
      </rPr>
      <t>記入してください。</t>
    </r>
    <rPh sb="2" eb="3">
      <t>チュウ</t>
    </rPh>
    <rPh sb="23" eb="24">
      <t>ゼイ</t>
    </rPh>
    <rPh sb="24" eb="25">
      <t>ヌ</t>
    </rPh>
    <phoneticPr fontId="16"/>
  </si>
  <si>
    <r>
      <t xml:space="preserve"> （注3）受渡し条件のうち、</t>
    </r>
    <r>
      <rPr>
        <b/>
        <u/>
        <sz val="11"/>
        <rFont val="ＭＳ Ｐゴシック"/>
        <family val="3"/>
        <charset val="128"/>
        <scheme val="minor"/>
      </rPr>
      <t>「庭先渡し」</t>
    </r>
    <r>
      <rPr>
        <sz val="11"/>
        <rFont val="ＭＳ Ｐゴシック"/>
        <family val="3"/>
        <charset val="128"/>
        <scheme val="minor"/>
      </rPr>
      <t>とは、</t>
    </r>
    <r>
      <rPr>
        <b/>
        <u/>
        <sz val="11"/>
        <rFont val="ＭＳ Ｐゴシック"/>
        <family val="3"/>
        <charset val="128"/>
        <scheme val="minor"/>
      </rPr>
      <t>貴社が国内販売先の指定場所までの運賃等の費用を負担</t>
    </r>
    <r>
      <rPr>
        <sz val="11"/>
        <rFont val="ＭＳ Ｐゴシック"/>
        <family val="3"/>
        <charset val="128"/>
        <scheme val="minor"/>
      </rPr>
      <t xml:space="preserve">して貨物を運搬し、指定場所で当該貨物を受け渡す場合を言います。
</t>
    </r>
    <r>
      <rPr>
        <b/>
        <u/>
        <sz val="11"/>
        <rFont val="ＭＳ Ｐゴシック"/>
        <family val="3"/>
        <charset val="128"/>
        <scheme val="minor"/>
      </rPr>
      <t>「工場渡し」</t>
    </r>
    <r>
      <rPr>
        <sz val="11"/>
        <rFont val="ＭＳ Ｐゴシック"/>
        <family val="3"/>
        <charset val="128"/>
        <scheme val="minor"/>
      </rPr>
      <t>とは、販売者の工場で購入者に貨物を受け渡し</t>
    </r>
    <r>
      <rPr>
        <b/>
        <sz val="11"/>
        <rFont val="ＭＳ Ｐゴシック"/>
        <family val="3"/>
        <charset val="128"/>
        <scheme val="minor"/>
      </rPr>
      <t>、</t>
    </r>
    <r>
      <rPr>
        <b/>
        <u/>
        <sz val="11"/>
        <rFont val="ＭＳ Ｐゴシック"/>
        <family val="3"/>
        <charset val="128"/>
        <scheme val="minor"/>
      </rPr>
      <t>購入者が受渡し後の運賃等を負担する場合を言います。</t>
    </r>
    <rPh sb="15" eb="17">
      <t>ニワサキ</t>
    </rPh>
    <rPh sb="17" eb="18">
      <t>ワタ</t>
    </rPh>
    <rPh sb="23" eb="25">
      <t>キシャ</t>
    </rPh>
    <rPh sb="26" eb="28">
      <t>コクナイ</t>
    </rPh>
    <rPh sb="28" eb="31">
      <t>ハンバイサキ</t>
    </rPh>
    <rPh sb="32" eb="34">
      <t>シテイ</t>
    </rPh>
    <rPh sb="34" eb="36">
      <t>バショ</t>
    </rPh>
    <rPh sb="39" eb="41">
      <t>ウンチン</t>
    </rPh>
    <rPh sb="41" eb="42">
      <t>トウ</t>
    </rPh>
    <rPh sb="43" eb="45">
      <t>ヒヨウ</t>
    </rPh>
    <rPh sb="46" eb="48">
      <t>フタン</t>
    </rPh>
    <rPh sb="50" eb="52">
      <t>カモツ</t>
    </rPh>
    <rPh sb="53" eb="55">
      <t>ウンパン</t>
    </rPh>
    <rPh sb="57" eb="59">
      <t>シテイ</t>
    </rPh>
    <rPh sb="59" eb="61">
      <t>バショ</t>
    </rPh>
    <rPh sb="62" eb="64">
      <t>トウガイ</t>
    </rPh>
    <rPh sb="64" eb="66">
      <t>カモツ</t>
    </rPh>
    <rPh sb="67" eb="68">
      <t>ウ</t>
    </rPh>
    <rPh sb="69" eb="70">
      <t>ワタ</t>
    </rPh>
    <rPh sb="71" eb="73">
      <t>バアイ</t>
    </rPh>
    <rPh sb="74" eb="75">
      <t>イ</t>
    </rPh>
    <phoneticPr fontId="16"/>
  </si>
  <si>
    <t xml:space="preserve"> （注4）「配送時の梱包費」については、製造段階等における個々の製品の包装ではなく、顧客が受領するまでにかかる梱包費用を記入してください。</t>
    <rPh sb="8" eb="9">
      <t>ジ</t>
    </rPh>
    <phoneticPr fontId="16"/>
  </si>
  <si>
    <t xml:space="preserve"> （注5）取引が無い場合は空欄とせず、数値に係るものは「0」、その他は「該当無し」を記入してください。</t>
    <phoneticPr fontId="16"/>
  </si>
  <si>
    <t>国内販売先との個別取引情報</t>
    <rPh sb="0" eb="2">
      <t>コクナイ</t>
    </rPh>
    <phoneticPr fontId="16"/>
  </si>
  <si>
    <t>販売期間</t>
    <rPh sb="2" eb="4">
      <t>キカン</t>
    </rPh>
    <phoneticPr fontId="16"/>
  </si>
  <si>
    <t>回答企業名</t>
    <rPh sb="0" eb="1">
      <t>カイトウ</t>
    </rPh>
    <rPh sb="1" eb="4">
      <t>キギョウメイ</t>
    </rPh>
    <phoneticPr fontId="16"/>
  </si>
  <si>
    <t>回答企業の属性</t>
    <rPh sb="0" eb="1">
      <t>カイトウ</t>
    </rPh>
    <rPh sb="1" eb="3">
      <t>キギョウ</t>
    </rPh>
    <rPh sb="4" eb="6">
      <t>ゾクセイ</t>
    </rPh>
    <phoneticPr fontId="16"/>
  </si>
  <si>
    <t>国内販売先の属性
（関連・非関連別）</t>
    <rPh sb="10" eb="12">
      <t>カンレン</t>
    </rPh>
    <rPh sb="13" eb="14">
      <t>ヒ</t>
    </rPh>
    <rPh sb="14" eb="16">
      <t>カンレン</t>
    </rPh>
    <rPh sb="16" eb="17">
      <t>ベツ</t>
    </rPh>
    <phoneticPr fontId="16"/>
  </si>
  <si>
    <t>国内販売先の属性
（商社・産業上の使用者別）</t>
    <rPh sb="10" eb="12">
      <t>ショウシャ</t>
    </rPh>
    <rPh sb="13" eb="15">
      <t>サンギョウ</t>
    </rPh>
    <rPh sb="15" eb="16">
      <t>ジョウ</t>
    </rPh>
    <rPh sb="17" eb="20">
      <t>シヨウシャ</t>
    </rPh>
    <rPh sb="20" eb="21">
      <t>ベツ</t>
    </rPh>
    <phoneticPr fontId="16"/>
  </si>
  <si>
    <t>原産国</t>
    <phoneticPr fontId="16"/>
  </si>
  <si>
    <t>（1）販売数量
（kg）</t>
    <phoneticPr fontId="16"/>
  </si>
  <si>
    <t>（2）販売金額
税抜（円）</t>
    <phoneticPr fontId="16"/>
  </si>
  <si>
    <t>（3）受渡し条件</t>
    <phoneticPr fontId="16"/>
  </si>
  <si>
    <t>販売単価
（円/㎏）
（自動入力）</t>
    <rPh sb="0" eb="2">
      <t>ハンバイ</t>
    </rPh>
    <rPh sb="2" eb="4">
      <t>タンカ</t>
    </rPh>
    <rPh sb="6" eb="7">
      <t>エン</t>
    </rPh>
    <rPh sb="12" eb="14">
      <t>ジドウ</t>
    </rPh>
    <rPh sb="14" eb="16">
      <t>ニュウリョク</t>
    </rPh>
    <phoneticPr fontId="16"/>
  </si>
  <si>
    <t>（4）運賃
（円）</t>
    <phoneticPr fontId="16"/>
  </si>
  <si>
    <t>（5）保険料
（円）</t>
    <phoneticPr fontId="16"/>
  </si>
  <si>
    <t>（6）配送時の梱包費（円）</t>
    <phoneticPr fontId="16"/>
  </si>
  <si>
    <t>（7）営業倉庫費用（円）</t>
    <phoneticPr fontId="16"/>
  </si>
  <si>
    <t>運賃単価
（円/ｋｇ）
（自動入力）</t>
    <rPh sb="0" eb="2">
      <t>ウンチン</t>
    </rPh>
    <rPh sb="2" eb="4">
      <t>タンカ</t>
    </rPh>
    <rPh sb="6" eb="7">
      <t>エン</t>
    </rPh>
    <rPh sb="13" eb="15">
      <t>ジドウ</t>
    </rPh>
    <rPh sb="15" eb="17">
      <t>ニュウリョク</t>
    </rPh>
    <phoneticPr fontId="16"/>
  </si>
  <si>
    <t>保険料単価（円/ｋｇ）
（自動入力）</t>
    <rPh sb="0" eb="2">
      <t>ホケン</t>
    </rPh>
    <rPh sb="2" eb="3">
      <t>リョウ</t>
    </rPh>
    <rPh sb="3" eb="5">
      <t>タンカ</t>
    </rPh>
    <rPh sb="6" eb="7">
      <t>エン</t>
    </rPh>
    <rPh sb="13" eb="15">
      <t>ジドウ</t>
    </rPh>
    <rPh sb="15" eb="17">
      <t>ニュウリョク</t>
    </rPh>
    <phoneticPr fontId="16"/>
  </si>
  <si>
    <t>配送時の
梱包費単価（円/ｋｇ）
（自動入力）</t>
    <rPh sb="0" eb="2">
      <t>ハイソウ</t>
    </rPh>
    <rPh sb="2" eb="3">
      <t>ジ</t>
    </rPh>
    <rPh sb="5" eb="7">
      <t>コンポウ</t>
    </rPh>
    <rPh sb="7" eb="8">
      <t>ヒ</t>
    </rPh>
    <rPh sb="8" eb="10">
      <t>タンカ</t>
    </rPh>
    <rPh sb="11" eb="12">
      <t>エン</t>
    </rPh>
    <rPh sb="18" eb="20">
      <t>ジドウ</t>
    </rPh>
    <rPh sb="20" eb="22">
      <t>ニュウリョク</t>
    </rPh>
    <phoneticPr fontId="16"/>
  </si>
  <si>
    <t>営業倉庫費用単価
（円/ｋｇ）
（自動入力）</t>
    <rPh sb="0" eb="2">
      <t>エイギョウ</t>
    </rPh>
    <rPh sb="2" eb="4">
      <t>ソウコ</t>
    </rPh>
    <rPh sb="4" eb="6">
      <t>ヒヨウ</t>
    </rPh>
    <rPh sb="6" eb="8">
      <t>タンカ</t>
    </rPh>
    <rPh sb="10" eb="11">
      <t>エン</t>
    </rPh>
    <rPh sb="17" eb="19">
      <t>ジドウ</t>
    </rPh>
    <rPh sb="19" eb="21">
      <t>ニュウリョク</t>
    </rPh>
    <phoneticPr fontId="16"/>
  </si>
  <si>
    <t>運賃・保険料・配送時の梱包費単価（円/ｋｇ）
（自動入力）</t>
    <rPh sb="0" eb="2">
      <t>ウンチン</t>
    </rPh>
    <rPh sb="3" eb="5">
      <t>ホケン</t>
    </rPh>
    <rPh sb="5" eb="6">
      <t>リョウ</t>
    </rPh>
    <rPh sb="7" eb="9">
      <t>ハイソウ</t>
    </rPh>
    <rPh sb="9" eb="10">
      <t>ジ</t>
    </rPh>
    <rPh sb="11" eb="13">
      <t>コンポウ</t>
    </rPh>
    <rPh sb="13" eb="14">
      <t>ヒ</t>
    </rPh>
    <rPh sb="14" eb="16">
      <t>タンカ</t>
    </rPh>
    <rPh sb="17" eb="18">
      <t>エン</t>
    </rPh>
    <rPh sb="24" eb="26">
      <t>ジドウ</t>
    </rPh>
    <rPh sb="26" eb="28">
      <t>ニュウリョク</t>
    </rPh>
    <phoneticPr fontId="16"/>
  </si>
  <si>
    <t>工場出荷段階の販売単価（円）（自動入力）</t>
    <rPh sb="0" eb="2">
      <t>コウジョウ</t>
    </rPh>
    <rPh sb="2" eb="4">
      <t>シュッカ</t>
    </rPh>
    <rPh sb="4" eb="6">
      <t>ダンカイ</t>
    </rPh>
    <rPh sb="7" eb="9">
      <t>ハンバイ</t>
    </rPh>
    <rPh sb="9" eb="11">
      <t>タンカ</t>
    </rPh>
    <rPh sb="12" eb="13">
      <t>エン</t>
    </rPh>
    <phoneticPr fontId="16"/>
  </si>
  <si>
    <t>工場渡しの販売金額（円）（自動入力）</t>
    <rPh sb="0" eb="2">
      <t>コウジョウ</t>
    </rPh>
    <rPh sb="2" eb="3">
      <t>ワタ</t>
    </rPh>
    <rPh sb="5" eb="7">
      <t>ハンバイ</t>
    </rPh>
    <rPh sb="7" eb="9">
      <t>キンガク</t>
    </rPh>
    <rPh sb="10" eb="11">
      <t>エン</t>
    </rPh>
    <phoneticPr fontId="16"/>
  </si>
  <si>
    <t>輸入者</t>
    <rPh sb="0" eb="3">
      <t>ユニュウシャ</t>
    </rPh>
    <phoneticPr fontId="16"/>
  </si>
  <si>
    <t>関連企業</t>
    <rPh sb="0" eb="2">
      <t>カンレン</t>
    </rPh>
    <rPh sb="2" eb="4">
      <t>キギョウ</t>
    </rPh>
    <phoneticPr fontId="16"/>
  </si>
  <si>
    <t>全ての関連企業等</t>
    <rPh sb="0" eb="1">
      <t>スベ</t>
    </rPh>
    <rPh sb="3" eb="5">
      <t>カンレン</t>
    </rPh>
    <rPh sb="5" eb="7">
      <t>キギョウ</t>
    </rPh>
    <rPh sb="7" eb="8">
      <t>ナド</t>
    </rPh>
    <phoneticPr fontId="16"/>
  </si>
  <si>
    <t>全て</t>
    <rPh sb="0" eb="1">
      <t>スベ</t>
    </rPh>
    <phoneticPr fontId="16"/>
  </si>
  <si>
    <t>非関連企業</t>
    <rPh sb="0" eb="5">
      <t>ヒカンレンキギョウ</t>
    </rPh>
    <phoneticPr fontId="16"/>
  </si>
  <si>
    <t>小計</t>
    <rPh sb="0" eb="2">
      <t>ショウケイ</t>
    </rPh>
    <phoneticPr fontId="16"/>
  </si>
  <si>
    <t>様式Ｃ-1　 国内向けの販売の取引状況【開示版】</t>
    <rPh sb="0" eb="2">
      <t>ヨウシキ</t>
    </rPh>
    <rPh sb="9" eb="10">
      <t>ム</t>
    </rPh>
    <rPh sb="20" eb="23">
      <t>カイジバン</t>
    </rPh>
    <phoneticPr fontId="16"/>
  </si>
  <si>
    <t>回答企業名</t>
    <rPh sb="0" eb="4">
      <t>カイトウキギョウメイ</t>
    </rPh>
    <phoneticPr fontId="16"/>
  </si>
  <si>
    <t>回答企業の属性</t>
    <rPh sb="0" eb="3">
      <t>カイトウキギョウ</t>
    </rPh>
    <rPh sb="4" eb="6">
      <t>ゾクセイ</t>
    </rPh>
    <phoneticPr fontId="16"/>
  </si>
  <si>
    <t>様式C-5　国内販売契約条件</t>
    <rPh sb="6" eb="8">
      <t>コクナイ</t>
    </rPh>
    <rPh sb="8" eb="10">
      <t>ハンバイ</t>
    </rPh>
    <rPh sb="10" eb="12">
      <t>ケイヤク</t>
    </rPh>
    <rPh sb="12" eb="14">
      <t>ジョウケン</t>
    </rPh>
    <phoneticPr fontId="16"/>
  </si>
  <si>
    <t>調査対象貨物、第三国産同種の貨物及び本邦産同種の貨物に関する貴社の国内販売に関して、それぞれの販売契約の内容に係る、契約期間、数量面での取り決め、取引価格の決定方法、契約見直し規定及び販売奨励金等について、代表的な契約条件を記載してください。</t>
    <rPh sb="65" eb="66">
      <t>メン</t>
    </rPh>
    <rPh sb="68" eb="69">
      <t>ト</t>
    </rPh>
    <rPh sb="70" eb="71">
      <t>キ</t>
    </rPh>
    <rPh sb="73" eb="75">
      <t>トリヒキ</t>
    </rPh>
    <rPh sb="78" eb="80">
      <t>ケッテイ</t>
    </rPh>
    <rPh sb="80" eb="82">
      <t>ホウホウ</t>
    </rPh>
    <phoneticPr fontId="16"/>
  </si>
  <si>
    <t>契約条件の項目</t>
    <rPh sb="0" eb="2">
      <t>ケイヤク</t>
    </rPh>
    <rPh sb="2" eb="4">
      <t>ジョウケン</t>
    </rPh>
    <rPh sb="5" eb="7">
      <t>コウモク</t>
    </rPh>
    <phoneticPr fontId="16"/>
  </si>
  <si>
    <t>調査対象貨物</t>
    <phoneticPr fontId="16"/>
  </si>
  <si>
    <t>左記項目
の有無</t>
    <rPh sb="0" eb="2">
      <t>サキ</t>
    </rPh>
    <rPh sb="2" eb="4">
      <t>コウモク</t>
    </rPh>
    <rPh sb="6" eb="8">
      <t>ウム</t>
    </rPh>
    <phoneticPr fontId="16"/>
  </si>
  <si>
    <t>代表的な契約条件</t>
    <rPh sb="0" eb="3">
      <t>ダイヒョウテキ</t>
    </rPh>
    <rPh sb="4" eb="6">
      <t>ケイヤク</t>
    </rPh>
    <rPh sb="6" eb="8">
      <t>ジョウケン</t>
    </rPh>
    <phoneticPr fontId="16"/>
  </si>
  <si>
    <t>契約期間</t>
  </si>
  <si>
    <t>数量面での取り決め（最低契約数量等）</t>
  </si>
  <si>
    <t>取引価格の決定方法</t>
  </si>
  <si>
    <t>決済条件</t>
  </si>
  <si>
    <t>受渡し条件</t>
  </si>
  <si>
    <t>契約見直し規定</t>
  </si>
  <si>
    <t>販売奨励金</t>
  </si>
  <si>
    <t>その他（以下具体的項目を追記のこと）</t>
  </si>
  <si>
    <t>様式D-1-2 輸入品の概要</t>
    <rPh sb="0" eb="2">
      <t>ヨウシキ</t>
    </rPh>
    <rPh sb="8" eb="10">
      <t>ユニュウ</t>
    </rPh>
    <rPh sb="10" eb="11">
      <t>ヒン</t>
    </rPh>
    <rPh sb="12" eb="14">
      <t>ガイヨウ</t>
    </rPh>
    <phoneticPr fontId="16"/>
  </si>
  <si>
    <t>輸入先名称
（英語名を併記）</t>
    <rPh sb="0" eb="2">
      <t>ユニュウ</t>
    </rPh>
    <rPh sb="2" eb="3">
      <t>サキ</t>
    </rPh>
    <rPh sb="3" eb="5">
      <t>メイショウ</t>
    </rPh>
    <rPh sb="7" eb="9">
      <t>エイゴ</t>
    </rPh>
    <rPh sb="9" eb="10">
      <t>メイ</t>
    </rPh>
    <rPh sb="11" eb="13">
      <t>ヘイキ</t>
    </rPh>
    <phoneticPr fontId="16"/>
  </si>
  <si>
    <t>荷姿</t>
    <rPh sb="0" eb="2">
      <t>ニスガタ</t>
    </rPh>
    <phoneticPr fontId="16"/>
  </si>
  <si>
    <t>貿易取引条件</t>
    <rPh sb="0" eb="2">
      <t>ボウエキ</t>
    </rPh>
    <rPh sb="2" eb="4">
      <t>トリヒキ</t>
    </rPh>
    <rPh sb="4" eb="6">
      <t>ジョウケン</t>
    </rPh>
    <phoneticPr fontId="16"/>
  </si>
  <si>
    <t>購入数量
（kg）</t>
    <rPh sb="0" eb="2">
      <t>コウニュウ</t>
    </rPh>
    <rPh sb="2" eb="4">
      <t>スウリョウ</t>
    </rPh>
    <phoneticPr fontId="16"/>
  </si>
  <si>
    <t>通貨単位</t>
    <phoneticPr fontId="16"/>
  </si>
  <si>
    <t>グロス
購入価格</t>
    <phoneticPr fontId="16"/>
  </si>
  <si>
    <t>平均単価</t>
    <phoneticPr fontId="16"/>
  </si>
  <si>
    <t>取引回数</t>
    <phoneticPr fontId="16"/>
  </si>
  <si>
    <t>合計</t>
    <rPh sb="0" eb="2">
      <t>ゴウケイ</t>
    </rPh>
    <phoneticPr fontId="16"/>
  </si>
  <si>
    <t>様式D-1-2 輸入品の概要【開示版】</t>
    <rPh sb="0" eb="2">
      <t>ヨウシキ</t>
    </rPh>
    <rPh sb="8" eb="10">
      <t>ユニュウ</t>
    </rPh>
    <rPh sb="10" eb="11">
      <t>ヒン</t>
    </rPh>
    <rPh sb="12" eb="14">
      <t>ガイヨウ</t>
    </rPh>
    <rPh sb="15" eb="17">
      <t>カイジ</t>
    </rPh>
    <rPh sb="17" eb="18">
      <t>バン</t>
    </rPh>
    <phoneticPr fontId="16"/>
  </si>
  <si>
    <t>様式D-1-3　輸入契約の概要</t>
    <rPh sb="0" eb="2">
      <t>ヨウシキ</t>
    </rPh>
    <rPh sb="8" eb="10">
      <t>ユニュウ</t>
    </rPh>
    <rPh sb="10" eb="12">
      <t>ケイヤク</t>
    </rPh>
    <rPh sb="13" eb="15">
      <t>ガイヨウ</t>
    </rPh>
    <phoneticPr fontId="16"/>
  </si>
  <si>
    <t>貴社による調査対象貨物の輸入契約について、輸入先ごとに回答してください。必要に応じ列を追加してください。</t>
    <rPh sb="41" eb="42">
      <t>レツ</t>
    </rPh>
    <phoneticPr fontId="16"/>
  </si>
  <si>
    <t>１．輸入先名称</t>
    <rPh sb="2" eb="4">
      <t>ユニュウ</t>
    </rPh>
    <rPh sb="4" eb="5">
      <t>サキ</t>
    </rPh>
    <rPh sb="5" eb="7">
      <t>メイショウ</t>
    </rPh>
    <phoneticPr fontId="16"/>
  </si>
  <si>
    <t>２．契約の内容</t>
    <rPh sb="2" eb="4">
      <t>ケイヤク</t>
    </rPh>
    <rPh sb="5" eb="7">
      <t>ナイヨウ</t>
    </rPh>
    <phoneticPr fontId="16"/>
  </si>
  <si>
    <t>（１） 製品型番及び品種</t>
    <rPh sb="4" eb="6">
      <t>セイヒン</t>
    </rPh>
    <rPh sb="8" eb="9">
      <t>オヨ</t>
    </rPh>
    <rPh sb="10" eb="12">
      <t>ヒンシュ</t>
    </rPh>
    <phoneticPr fontId="16"/>
  </si>
  <si>
    <t>（２） 交渉開始時期</t>
    <phoneticPr fontId="16"/>
  </si>
  <si>
    <t>（３） 交渉に要する時間</t>
    <phoneticPr fontId="16"/>
  </si>
  <si>
    <t>（４） 契約期間</t>
    <phoneticPr fontId="16"/>
  </si>
  <si>
    <t>（５） 支払通貨単位</t>
    <phoneticPr fontId="16"/>
  </si>
  <si>
    <t>（６） 決済通貨単位</t>
    <phoneticPr fontId="16"/>
  </si>
  <si>
    <t>（７） 決済手段</t>
    <phoneticPr fontId="16"/>
  </si>
  <si>
    <t>（８） 価格決定方法（割引、値引及び割戻しの有無、仮価格と精算価格の有無並びにその方法・交渉内容等）</t>
    <phoneticPr fontId="16"/>
  </si>
  <si>
    <t>（９） 商品の引受場所の名称及び所在地</t>
    <phoneticPr fontId="16"/>
  </si>
  <si>
    <t>（１０） 費用の負担区分</t>
    <phoneticPr fontId="16"/>
  </si>
  <si>
    <t>（１１） 貴社及び輸入先以外の契約当事者の名称</t>
    <phoneticPr fontId="16"/>
  </si>
  <si>
    <t>（１２） 上記（１１）の者の役割及び利害関係の内容</t>
    <phoneticPr fontId="16"/>
  </si>
  <si>
    <t>（１３） その他売買契約に付随する契約等の内容（品質保証契約等）及び当該契約等の当事者名</t>
    <phoneticPr fontId="16"/>
  </si>
  <si>
    <t>（１４） その他の条件</t>
    <phoneticPr fontId="16"/>
  </si>
  <si>
    <t>（１５） 契約書の構成（基本契約書及び個別契約書等の有無）並びに個別契約書の発行単位（取引単位またはその他の単位の場合には具体的な単位区分）</t>
    <phoneticPr fontId="16"/>
  </si>
  <si>
    <t>（注）（１）～（１５）について、該当しない場合は、「該当なし」と記入してください。</t>
    <rPh sb="1" eb="2">
      <t>チュウ</t>
    </rPh>
    <rPh sb="16" eb="18">
      <t>ガイトウ</t>
    </rPh>
    <rPh sb="21" eb="23">
      <t>バアイ</t>
    </rPh>
    <rPh sb="26" eb="28">
      <t>ガイトウ</t>
    </rPh>
    <rPh sb="32" eb="34">
      <t>キニュウ</t>
    </rPh>
    <phoneticPr fontId="16"/>
  </si>
  <si>
    <t>様式D-１-７  輸入品に係る輸送費等の概要</t>
    <phoneticPr fontId="16"/>
  </si>
  <si>
    <t>調査対象貨物が、生産者から、日本の産業上の使用者まで輸送された経路について、輸入先ごとに、名称、所在地、経路、発着地、輸送業者の名称、輸送手段、輸送日数及び費用の支払者を記載してください。必要に応じ回答欄を複製し追加してください。</t>
    <phoneticPr fontId="16"/>
  </si>
  <si>
    <t>流通ルート</t>
    <rPh sb="0" eb="2">
      <t>リュウツウ</t>
    </rPh>
    <phoneticPr fontId="16"/>
  </si>
  <si>
    <t>名称
（英語名併記）</t>
    <rPh sb="0" eb="2">
      <t>メイショウ</t>
    </rPh>
    <rPh sb="4" eb="7">
      <t>エイゴメイ</t>
    </rPh>
    <rPh sb="7" eb="9">
      <t>ヘイキ</t>
    </rPh>
    <phoneticPr fontId="16"/>
  </si>
  <si>
    <t>所在地
（英語名併記）</t>
    <rPh sb="0" eb="3">
      <t>ショザイチ</t>
    </rPh>
    <phoneticPr fontId="16"/>
  </si>
  <si>
    <t>経路（陸路等）</t>
    <rPh sb="0" eb="2">
      <t>ケイロ</t>
    </rPh>
    <rPh sb="3" eb="5">
      <t>リクロ</t>
    </rPh>
    <rPh sb="5" eb="6">
      <t>トウ</t>
    </rPh>
    <phoneticPr fontId="16"/>
  </si>
  <si>
    <t>出発地</t>
    <rPh sb="0" eb="3">
      <t>シュッパツチ</t>
    </rPh>
    <phoneticPr fontId="16"/>
  </si>
  <si>
    <t>到着地</t>
    <rPh sb="0" eb="3">
      <t>トウチャクチ</t>
    </rPh>
    <phoneticPr fontId="16"/>
  </si>
  <si>
    <t>輸送業者名称
（英語名併記）</t>
    <rPh sb="0" eb="2">
      <t>ユソウ</t>
    </rPh>
    <rPh sb="2" eb="4">
      <t>ギョウシャ</t>
    </rPh>
    <rPh sb="4" eb="6">
      <t>メイショウ</t>
    </rPh>
    <rPh sb="8" eb="11">
      <t>エイゴメイ</t>
    </rPh>
    <rPh sb="11" eb="13">
      <t>ヘイキ</t>
    </rPh>
    <phoneticPr fontId="16"/>
  </si>
  <si>
    <t>輸送手段</t>
    <rPh sb="0" eb="2">
      <t>ユソウ</t>
    </rPh>
    <rPh sb="2" eb="4">
      <t>シュダン</t>
    </rPh>
    <phoneticPr fontId="16"/>
  </si>
  <si>
    <t>輸送日数</t>
    <rPh sb="0" eb="2">
      <t>ユソウ</t>
    </rPh>
    <rPh sb="2" eb="4">
      <t>ニッスウ</t>
    </rPh>
    <phoneticPr fontId="16"/>
  </si>
  <si>
    <t>費用の支払者
（英語名併記）</t>
    <rPh sb="0" eb="2">
      <t>ヒヨウ</t>
    </rPh>
    <rPh sb="3" eb="5">
      <t>シハラ</t>
    </rPh>
    <rPh sb="5" eb="6">
      <t>シャ</t>
    </rPh>
    <phoneticPr fontId="16"/>
  </si>
  <si>
    <t>（記載例）</t>
    <phoneticPr fontId="16"/>
  </si>
  <si>
    <t>（株）XYZ</t>
    <rPh sb="1" eb="2">
      <t>カブ</t>
    </rPh>
    <phoneticPr fontId="16"/>
  </si>
  <si>
    <t>×国×県×市</t>
    <rPh sb="1" eb="2">
      <t>コク</t>
    </rPh>
    <rPh sb="3" eb="4">
      <t>ケン</t>
    </rPh>
    <rPh sb="5" eb="6">
      <t>シ</t>
    </rPh>
    <phoneticPr fontId="16"/>
  </si>
  <si>
    <t>陸路</t>
    <rPh sb="0" eb="2">
      <t>リクロ</t>
    </rPh>
    <phoneticPr fontId="16"/>
  </si>
  <si>
    <t>●●工場</t>
    <rPh sb="2" eb="4">
      <t>コウジョウ</t>
    </rPh>
    <phoneticPr fontId="16"/>
  </si>
  <si>
    <t>（株）ABC</t>
    <rPh sb="1" eb="2">
      <t>カブ</t>
    </rPh>
    <phoneticPr fontId="16"/>
  </si>
  <si>
    <t>21MTコンテナ車</t>
    <rPh sb="8" eb="9">
      <t>シャ</t>
    </rPh>
    <phoneticPr fontId="16"/>
  </si>
  <si>
    <t>2日</t>
    <rPh sb="1" eb="2">
      <t>ニチ</t>
    </rPh>
    <phoneticPr fontId="16"/>
  </si>
  <si>
    <t>生産者</t>
    <rPh sb="0" eb="3">
      <t>セイサンシャ</t>
    </rPh>
    <phoneticPr fontId="16"/>
  </si>
  <si>
    <t>↓</t>
    <phoneticPr fontId="16"/>
  </si>
  <si>
    <t>輸出国内流通業者</t>
    <rPh sb="0" eb="2">
      <t>ユシュツ</t>
    </rPh>
    <rPh sb="2" eb="3">
      <t>コク</t>
    </rPh>
    <rPh sb="3" eb="4">
      <t>ナイ</t>
    </rPh>
    <rPh sb="4" eb="6">
      <t>リュウツウ</t>
    </rPh>
    <rPh sb="6" eb="8">
      <t>ギョウシャ</t>
    </rPh>
    <phoneticPr fontId="16"/>
  </si>
  <si>
    <t>輸出者</t>
    <rPh sb="0" eb="2">
      <t>ユシュツ</t>
    </rPh>
    <rPh sb="2" eb="3">
      <t>シャ</t>
    </rPh>
    <phoneticPr fontId="16"/>
  </si>
  <si>
    <t>輸入業者</t>
    <rPh sb="0" eb="2">
      <t>ユニュウ</t>
    </rPh>
    <rPh sb="2" eb="4">
      <t>ギョウシャ</t>
    </rPh>
    <phoneticPr fontId="16"/>
  </si>
  <si>
    <t>貴社　</t>
    <rPh sb="0" eb="2">
      <t>キシャ</t>
    </rPh>
    <phoneticPr fontId="16"/>
  </si>
  <si>
    <t>日本国内流通業者</t>
    <rPh sb="0" eb="2">
      <t>ニホン</t>
    </rPh>
    <rPh sb="2" eb="4">
      <t>コクナイ</t>
    </rPh>
    <rPh sb="4" eb="6">
      <t>リュウツウ</t>
    </rPh>
    <rPh sb="6" eb="8">
      <t>ギョウシャ</t>
    </rPh>
    <phoneticPr fontId="16"/>
  </si>
  <si>
    <t>産業上の使用者</t>
    <phoneticPr fontId="16"/>
  </si>
  <si>
    <t>様式D-2・D-3　個別輸入取引の内容</t>
    <rPh sb="0" eb="2">
      <t>ヨウシキ</t>
    </rPh>
    <phoneticPr fontId="16"/>
  </si>
  <si>
    <t>調査対象期間に貴社が輸入した調査対象貨物の全ての個別取引について、以下に回答してください。必要に応じ行を追加してください。</t>
    <rPh sb="21" eb="22">
      <t>スベ</t>
    </rPh>
    <rPh sb="24" eb="26">
      <t>コベツ</t>
    </rPh>
    <rPh sb="33" eb="35">
      <t>イカ</t>
    </rPh>
    <rPh sb="36" eb="38">
      <t>カイトウ</t>
    </rPh>
    <rPh sb="50" eb="51">
      <t>ギョウ</t>
    </rPh>
    <phoneticPr fontId="16"/>
  </si>
  <si>
    <t xml:space="preserve">（注）金額を記入する際には、最小通貨単位まで表示すること、また、記入要領に通貨単位が指定されていない場合は、通貨単位が分かるように、ISO4217の通貨コード英字3桁（例：USD、CNY）を、様式D-2・D-3の項目名の下に記入してください。ただし、通貨単位が取引ごとに異なる場合は、金額を回答する項目の左側に一列追加して、通貨単位を記入してください。 </t>
    <rPh sb="1" eb="2">
      <t>チュウ</t>
    </rPh>
    <phoneticPr fontId="16"/>
  </si>
  <si>
    <t>調査項目</t>
    <rPh sb="0" eb="2">
      <t>チョウサ</t>
    </rPh>
    <rPh sb="2" eb="4">
      <t>コウモク</t>
    </rPh>
    <phoneticPr fontId="16"/>
  </si>
  <si>
    <t>Ｄ-2-1-1　　　</t>
  </si>
  <si>
    <t>　Ｄ-2-1-2　　　　　　　　　　　　　</t>
  </si>
  <si>
    <t>　Ｄ-2-1-3　　　　　　　　　　　　　</t>
  </si>
  <si>
    <t>　Ｄ-2-1-4　　　　　　　　　　　　　</t>
  </si>
  <si>
    <t>　Ｄ-2-2-1　　　　　　　　　　　　　</t>
  </si>
  <si>
    <t>Ｄ-2-2-2</t>
  </si>
  <si>
    <t>Ｄ-2-3-1　　　　　　　　　　　　</t>
  </si>
  <si>
    <t>Ｄ-2-3-2　　　　　　　　　　　　</t>
  </si>
  <si>
    <t>Ｄ-2-4-1　　　　　　　　　　　　</t>
  </si>
  <si>
    <t>Ｄ-2-4-2　　　　　　　　　　　　</t>
  </si>
  <si>
    <t>Ｄ-2-5-1　　　　　　　　　　　　</t>
  </si>
  <si>
    <t>Ｄ-2-5-2　　　　　　　　　　　　</t>
  </si>
  <si>
    <t>Ｄ-2-6-1　　　　　　　　　　　　</t>
  </si>
  <si>
    <t>Ｄ-2-6-2　　　　　　　　　　　　</t>
  </si>
  <si>
    <t>Ｄ-2-7-1　　　　　　　　　　　　</t>
  </si>
  <si>
    <t>Ｄ-2-7-2　　　　　　　　　　　　</t>
  </si>
  <si>
    <t>Ｄ-2-8　　　　　　　　　　</t>
    <phoneticPr fontId="16"/>
  </si>
  <si>
    <t>Ｄ-2-9-1　　　　　　　　　　</t>
    <phoneticPr fontId="16"/>
  </si>
  <si>
    <t>Ｄ-2-10-1　　　　　　　　　　</t>
    <phoneticPr fontId="16"/>
  </si>
  <si>
    <t>Ｄ-2-10-2　　　　　　　　　　</t>
  </si>
  <si>
    <t>Ｄ-2-11　　　　　　　　　　</t>
    <phoneticPr fontId="16"/>
  </si>
  <si>
    <t>Ｄ-2-12　　　　　　　　</t>
    <phoneticPr fontId="16"/>
  </si>
  <si>
    <t>Ｄ-2-13-1　　　　　　　</t>
    <phoneticPr fontId="16"/>
  </si>
  <si>
    <t>Ｄ-2-13-2　　　　　　　</t>
  </si>
  <si>
    <t>Ｄ-2-13-3　　　　　　　</t>
  </si>
  <si>
    <t>Ｄ-2-14</t>
    <phoneticPr fontId="16"/>
  </si>
  <si>
    <t>Ｄ-2-15</t>
    <phoneticPr fontId="16"/>
  </si>
  <si>
    <t>Ｄ-2-16-1</t>
    <phoneticPr fontId="16"/>
  </si>
  <si>
    <t>Ｄ-2-16-2</t>
  </si>
  <si>
    <t>Ｄ-2-16-3</t>
  </si>
  <si>
    <t>Ｄ-2-17</t>
    <phoneticPr fontId="16"/>
  </si>
  <si>
    <t>Ｄ-2-18-1</t>
    <phoneticPr fontId="16"/>
  </si>
  <si>
    <t>Ｄ-2-18-2</t>
  </si>
  <si>
    <t>Ｄ-2-18-3</t>
  </si>
  <si>
    <t>Ｄ-2-19-1</t>
    <phoneticPr fontId="16"/>
  </si>
  <si>
    <t>Ｄ-2-19-2</t>
  </si>
  <si>
    <t>Ｄ-2-19-3</t>
  </si>
  <si>
    <t>Ｄ-2-19-4</t>
  </si>
  <si>
    <t>Ｄ-3-1</t>
  </si>
  <si>
    <t>Ｄ-3-2</t>
  </si>
  <si>
    <t>Ｄ-3-3</t>
  </si>
  <si>
    <t>Ｄ-3-4</t>
  </si>
  <si>
    <t>Ｄ-3-5</t>
  </si>
  <si>
    <t>Ｄ-3-6</t>
  </si>
  <si>
    <t>Ｄ-3-7</t>
  </si>
  <si>
    <t>Ｄ-3-8-1</t>
  </si>
  <si>
    <t>Ｄ-3-8-2</t>
  </si>
  <si>
    <t>Ｄ-3-9</t>
  </si>
  <si>
    <t>Ｄ-3-10</t>
  </si>
  <si>
    <t>Ｄ-3-11</t>
  </si>
  <si>
    <t>Ｄ-3-12</t>
  </si>
  <si>
    <t>Ｄ-3-13-1</t>
  </si>
  <si>
    <t>Ｄ-3-13-2</t>
  </si>
  <si>
    <t>Ｄ-3-14-1</t>
  </si>
  <si>
    <t>Ｄ-3-14-2</t>
  </si>
  <si>
    <t>Ｄ-3-15</t>
  </si>
  <si>
    <t>Ｄ-3-16</t>
  </si>
  <si>
    <t>Ｄ-3-17-1</t>
  </si>
  <si>
    <t>Ｄ-3-17-2</t>
  </si>
  <si>
    <t>Ｄ-3-17-3</t>
  </si>
  <si>
    <t>Ｄ-3-18</t>
  </si>
  <si>
    <t>Ｄ-3-19</t>
    <phoneticPr fontId="16"/>
  </si>
  <si>
    <t>Ｄ-3-20</t>
    <phoneticPr fontId="16"/>
  </si>
  <si>
    <t>Ｄ-3-21</t>
    <phoneticPr fontId="16"/>
  </si>
  <si>
    <t>Ｄ-3-22</t>
    <phoneticPr fontId="16"/>
  </si>
  <si>
    <t>Ｄ-3-23</t>
    <phoneticPr fontId="16"/>
  </si>
  <si>
    <t>輸入先名称</t>
    <rPh sb="0" eb="3">
      <t>ユニュウサキ</t>
    </rPh>
    <rPh sb="3" eb="5">
      <t>メイショウ</t>
    </rPh>
    <phoneticPr fontId="16"/>
  </si>
  <si>
    <t>輸入先の
関連状況</t>
    <rPh sb="0" eb="3">
      <t>ユニュウサキ</t>
    </rPh>
    <rPh sb="5" eb="7">
      <t>カンレン</t>
    </rPh>
    <rPh sb="7" eb="9">
      <t>ジョウキョウ</t>
    </rPh>
    <phoneticPr fontId="16"/>
  </si>
  <si>
    <t>輸入先業種</t>
    <rPh sb="0" eb="3">
      <t>ユニュウサキ</t>
    </rPh>
    <rPh sb="3" eb="5">
      <t>ギョウシュ</t>
    </rPh>
    <phoneticPr fontId="16"/>
  </si>
  <si>
    <t>社内管理番号</t>
    <rPh sb="0" eb="2">
      <t>シャナイ</t>
    </rPh>
    <rPh sb="2" eb="4">
      <t>カンリ</t>
    </rPh>
    <rPh sb="4" eb="6">
      <t>バンゴウ</t>
    </rPh>
    <phoneticPr fontId="16"/>
  </si>
  <si>
    <t>生産者名称</t>
    <rPh sb="0" eb="3">
      <t>セイサンシャ</t>
    </rPh>
    <rPh sb="3" eb="5">
      <t>メイショウ</t>
    </rPh>
    <phoneticPr fontId="16"/>
  </si>
  <si>
    <t>生産者関連状況</t>
    <rPh sb="0" eb="3">
      <t>セイサンシャ</t>
    </rPh>
    <rPh sb="3" eb="5">
      <t>カンレン</t>
    </rPh>
    <rPh sb="5" eb="7">
      <t>ジョウキョウ</t>
    </rPh>
    <phoneticPr fontId="16"/>
  </si>
  <si>
    <t>輸出国内流通業者（輸出者以外）名称</t>
    <rPh sb="0" eb="2">
      <t>ユシュツ</t>
    </rPh>
    <rPh sb="2" eb="4">
      <t>コクナイ</t>
    </rPh>
    <rPh sb="4" eb="6">
      <t>リュウツウ</t>
    </rPh>
    <rPh sb="6" eb="8">
      <t>ギョウシャ</t>
    </rPh>
    <rPh sb="9" eb="11">
      <t>ユシュツ</t>
    </rPh>
    <rPh sb="11" eb="12">
      <t>シャ</t>
    </rPh>
    <rPh sb="12" eb="14">
      <t>イガイ</t>
    </rPh>
    <rPh sb="15" eb="17">
      <t>メイショウ</t>
    </rPh>
    <phoneticPr fontId="16"/>
  </si>
  <si>
    <t>輸出国内流通業者（輸出者以外）関連状況</t>
    <rPh sb="0" eb="2">
      <t>ユシュツ</t>
    </rPh>
    <rPh sb="2" eb="4">
      <t>コクナイ</t>
    </rPh>
    <rPh sb="4" eb="6">
      <t>リュウツウ</t>
    </rPh>
    <rPh sb="6" eb="8">
      <t>ギョウシャ</t>
    </rPh>
    <rPh sb="9" eb="11">
      <t>ユシュツ</t>
    </rPh>
    <rPh sb="11" eb="12">
      <t>シャ</t>
    </rPh>
    <rPh sb="12" eb="14">
      <t>イガイ</t>
    </rPh>
    <rPh sb="15" eb="17">
      <t>カンレン</t>
    </rPh>
    <rPh sb="17" eb="19">
      <t>ジョウキョウ</t>
    </rPh>
    <phoneticPr fontId="16"/>
  </si>
  <si>
    <t>輸出者</t>
    <rPh sb="0" eb="3">
      <t>ユシュツシャ</t>
    </rPh>
    <phoneticPr fontId="16"/>
  </si>
  <si>
    <t>輸出者関連状況</t>
    <rPh sb="0" eb="3">
      <t>ユシュツシャ</t>
    </rPh>
    <rPh sb="3" eb="5">
      <t>カンレン</t>
    </rPh>
    <rPh sb="5" eb="7">
      <t>ジョウキョウ</t>
    </rPh>
    <phoneticPr fontId="16"/>
  </si>
  <si>
    <t>輸入者
関連状況</t>
    <rPh sb="0" eb="3">
      <t>ユニュウシャ</t>
    </rPh>
    <rPh sb="4" eb="6">
      <t>カンレン</t>
    </rPh>
    <rPh sb="6" eb="8">
      <t>ジョウキョウ</t>
    </rPh>
    <phoneticPr fontId="16"/>
  </si>
  <si>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16"/>
  </si>
  <si>
    <r>
      <t>日本国内流通業者（輸入者</t>
    </r>
    <r>
      <rPr>
        <sz val="11"/>
        <rFont val="ＭＳ Ｐゴシック"/>
        <family val="3"/>
        <charset val="128"/>
      </rPr>
      <t>以外）関連状況</t>
    </r>
    <rPh sb="0" eb="2">
      <t>ニホン</t>
    </rPh>
    <rPh sb="2" eb="4">
      <t>コクナイ</t>
    </rPh>
    <rPh sb="4" eb="6">
      <t>リュウツウ</t>
    </rPh>
    <rPh sb="6" eb="8">
      <t>ギョウシャ</t>
    </rPh>
    <rPh sb="9" eb="11">
      <t>ユニュウ</t>
    </rPh>
    <rPh sb="11" eb="12">
      <t>シャ</t>
    </rPh>
    <rPh sb="12" eb="14">
      <t>イガイ</t>
    </rPh>
    <rPh sb="15" eb="17">
      <t>カンレン</t>
    </rPh>
    <rPh sb="17" eb="19">
      <t>ジョウキョウ</t>
    </rPh>
    <phoneticPr fontId="16"/>
  </si>
  <si>
    <t>産業上の使用者
名称</t>
    <rPh sb="0" eb="2">
      <t>サンギョウ</t>
    </rPh>
    <rPh sb="2" eb="3">
      <t>ジョウ</t>
    </rPh>
    <rPh sb="4" eb="7">
      <t>シヨウシャ</t>
    </rPh>
    <rPh sb="8" eb="10">
      <t>メイショウ</t>
    </rPh>
    <phoneticPr fontId="16"/>
  </si>
  <si>
    <t>産業上の使用者
関連状況</t>
    <rPh sb="0" eb="2">
      <t>サンギョウ</t>
    </rPh>
    <rPh sb="2" eb="3">
      <t>ジョウ</t>
    </rPh>
    <rPh sb="4" eb="7">
      <t>シヨウシャ</t>
    </rPh>
    <rPh sb="8" eb="10">
      <t>カンレン</t>
    </rPh>
    <rPh sb="10" eb="12">
      <t>ジョウキョウ</t>
    </rPh>
    <phoneticPr fontId="16"/>
  </si>
  <si>
    <t>製品型番
コード</t>
    <rPh sb="0" eb="2">
      <t>セイヒン</t>
    </rPh>
    <rPh sb="2" eb="4">
      <t>カタバン</t>
    </rPh>
    <phoneticPr fontId="16"/>
  </si>
  <si>
    <t>インボイス
番号</t>
    <rPh sb="6" eb="8">
      <t>バンゴウ</t>
    </rPh>
    <phoneticPr fontId="16"/>
  </si>
  <si>
    <t>インボイスの日付</t>
    <rPh sb="6" eb="8">
      <t>ヒヅケ</t>
    </rPh>
    <phoneticPr fontId="16"/>
  </si>
  <si>
    <t>購入日</t>
    <rPh sb="0" eb="2">
      <t>コウニュウ</t>
    </rPh>
    <rPh sb="2" eb="3">
      <t>ビ</t>
    </rPh>
    <phoneticPr fontId="16"/>
  </si>
  <si>
    <t>引受場所コード</t>
    <rPh sb="0" eb="2">
      <t>ヒキウケ</t>
    </rPh>
    <rPh sb="2" eb="4">
      <t>バショ</t>
    </rPh>
    <phoneticPr fontId="16"/>
  </si>
  <si>
    <t>積出地（港）
コード</t>
    <rPh sb="0" eb="1">
      <t>ツ</t>
    </rPh>
    <rPh sb="1" eb="2">
      <t>ダ</t>
    </rPh>
    <rPh sb="2" eb="3">
      <t>チ</t>
    </rPh>
    <rPh sb="4" eb="5">
      <t>ミナト</t>
    </rPh>
    <phoneticPr fontId="16"/>
  </si>
  <si>
    <t>中継地（港）
コード</t>
    <rPh sb="0" eb="2">
      <t>チュウケイ</t>
    </rPh>
    <rPh sb="2" eb="3">
      <t>チ</t>
    </rPh>
    <rPh sb="4" eb="5">
      <t>ミナト</t>
    </rPh>
    <phoneticPr fontId="16"/>
  </si>
  <si>
    <t>輸入地（港）
コード</t>
    <rPh sb="0" eb="2">
      <t>ユニュウ</t>
    </rPh>
    <rPh sb="2" eb="3">
      <t>チ</t>
    </rPh>
    <rPh sb="4" eb="5">
      <t>ミナト</t>
    </rPh>
    <phoneticPr fontId="16"/>
  </si>
  <si>
    <t>入荷場所
コード</t>
    <rPh sb="0" eb="2">
      <t>ニュウカ</t>
    </rPh>
    <rPh sb="2" eb="4">
      <t>バショ</t>
    </rPh>
    <phoneticPr fontId="16"/>
  </si>
  <si>
    <t>貿易取引
条件</t>
    <rPh sb="0" eb="2">
      <t>ボウエキ</t>
    </rPh>
    <rPh sb="2" eb="4">
      <t>トリヒキ</t>
    </rPh>
    <rPh sb="5" eb="7">
      <t>ジョウケン</t>
    </rPh>
    <phoneticPr fontId="16"/>
  </si>
  <si>
    <t>通貨単位</t>
    <rPh sb="0" eb="2">
      <t>ツウカ</t>
    </rPh>
    <rPh sb="2" eb="4">
      <t>タンイ</t>
    </rPh>
    <phoneticPr fontId="16"/>
  </si>
  <si>
    <t>グロス
購入価格</t>
    <rPh sb="4" eb="6">
      <t>コウニュウ</t>
    </rPh>
    <rPh sb="6" eb="8">
      <t>カカク</t>
    </rPh>
    <phoneticPr fontId="16"/>
  </si>
  <si>
    <t>グロス
購入単価</t>
    <rPh sb="4" eb="6">
      <t>コウニュウ</t>
    </rPh>
    <rPh sb="6" eb="8">
      <t>タンカ</t>
    </rPh>
    <phoneticPr fontId="16"/>
  </si>
  <si>
    <t>購入数量</t>
    <rPh sb="0" eb="2">
      <t>コウニュウ</t>
    </rPh>
    <rPh sb="2" eb="4">
      <t>スウリョウ</t>
    </rPh>
    <phoneticPr fontId="16"/>
  </si>
  <si>
    <t>支払日</t>
    <rPh sb="0" eb="3">
      <t>シハライビ</t>
    </rPh>
    <phoneticPr fontId="16"/>
  </si>
  <si>
    <t>決済手段</t>
    <rPh sb="0" eb="2">
      <t>ケッサイ</t>
    </rPh>
    <rPh sb="2" eb="4">
      <t>シュダン</t>
    </rPh>
    <phoneticPr fontId="16"/>
  </si>
  <si>
    <t>支払金額</t>
    <rPh sb="0" eb="2">
      <t>シハラ</t>
    </rPh>
    <rPh sb="2" eb="4">
      <t>キンガク</t>
    </rPh>
    <phoneticPr fontId="16"/>
  </si>
  <si>
    <t>支払通貨単位</t>
    <rPh sb="0" eb="2">
      <t>シハラ</t>
    </rPh>
    <rPh sb="2" eb="4">
      <t>ツウカ</t>
    </rPh>
    <rPh sb="4" eb="6">
      <t>タンイ</t>
    </rPh>
    <phoneticPr fontId="16"/>
  </si>
  <si>
    <t>支払換算レート</t>
    <rPh sb="0" eb="2">
      <t>シハライ</t>
    </rPh>
    <rPh sb="2" eb="4">
      <t>カンサン</t>
    </rPh>
    <phoneticPr fontId="16"/>
  </si>
  <si>
    <t>支払換算
レート
適用基準日</t>
    <rPh sb="0" eb="2">
      <t>シハラ</t>
    </rPh>
    <rPh sb="2" eb="4">
      <t>カンサン</t>
    </rPh>
    <rPh sb="9" eb="11">
      <t>テキヨウ</t>
    </rPh>
    <rPh sb="11" eb="14">
      <t>キジュンビ</t>
    </rPh>
    <phoneticPr fontId="16"/>
  </si>
  <si>
    <t>支払換算
レート種類</t>
    <rPh sb="0" eb="2">
      <t>シハライ</t>
    </rPh>
    <rPh sb="2" eb="4">
      <t>カンサン</t>
    </rPh>
    <rPh sb="8" eb="10">
      <t>シュルイ</t>
    </rPh>
    <phoneticPr fontId="16"/>
  </si>
  <si>
    <t>割戻し（購入価格に係るもの）
（注）</t>
    <rPh sb="0" eb="2">
      <t>ワリモド</t>
    </rPh>
    <rPh sb="4" eb="6">
      <t>コウニュウ</t>
    </rPh>
    <rPh sb="6" eb="8">
      <t>カカク</t>
    </rPh>
    <rPh sb="9" eb="10">
      <t>カカ</t>
    </rPh>
    <rPh sb="16" eb="17">
      <t>チュウ</t>
    </rPh>
    <phoneticPr fontId="16"/>
  </si>
  <si>
    <t>割引（購入価格に係るもの）
（注）</t>
    <rPh sb="0" eb="2">
      <t>ワリビキ</t>
    </rPh>
    <rPh sb="3" eb="5">
      <t>コウニュウ</t>
    </rPh>
    <rPh sb="5" eb="7">
      <t>カカク</t>
    </rPh>
    <rPh sb="8" eb="9">
      <t>カカ</t>
    </rPh>
    <phoneticPr fontId="16"/>
  </si>
  <si>
    <t>その他購入価格の修正
（注）</t>
    <rPh sb="2" eb="3">
      <t>タ</t>
    </rPh>
    <rPh sb="3" eb="5">
      <t>コウニュウ</t>
    </rPh>
    <rPh sb="5" eb="7">
      <t>カカク</t>
    </rPh>
    <rPh sb="8" eb="10">
      <t>シュウセイ</t>
    </rPh>
    <phoneticPr fontId="16"/>
  </si>
  <si>
    <t>内国間接税
（注）</t>
    <rPh sb="0" eb="2">
      <t>ナイコク</t>
    </rPh>
    <rPh sb="2" eb="5">
      <t>カンセツゼイ</t>
    </rPh>
    <phoneticPr fontId="16"/>
  </si>
  <si>
    <t>倉庫保管費
（注）</t>
    <rPh sb="0" eb="2">
      <t>ソウコ</t>
    </rPh>
    <rPh sb="2" eb="4">
      <t>ホカン</t>
    </rPh>
    <rPh sb="4" eb="5">
      <t>ヒ</t>
    </rPh>
    <phoneticPr fontId="16"/>
  </si>
  <si>
    <t>倉庫移動費
（注）</t>
    <rPh sb="0" eb="2">
      <t>ソウコ</t>
    </rPh>
    <rPh sb="2" eb="4">
      <t>イドウ</t>
    </rPh>
    <rPh sb="4" eb="5">
      <t>ヒ</t>
    </rPh>
    <phoneticPr fontId="16"/>
  </si>
  <si>
    <t>テスト及び
検査費
（注）</t>
    <rPh sb="3" eb="4">
      <t>オヨ</t>
    </rPh>
    <rPh sb="6" eb="8">
      <t>ケンサ</t>
    </rPh>
    <rPh sb="8" eb="9">
      <t>ヒ</t>
    </rPh>
    <phoneticPr fontId="16"/>
  </si>
  <si>
    <t>梱包費
（注）</t>
    <rPh sb="0" eb="2">
      <t>コンポウ</t>
    </rPh>
    <phoneticPr fontId="16"/>
  </si>
  <si>
    <t>輸出国内運賃
（注）</t>
    <rPh sb="0" eb="2">
      <t>ユシュツ</t>
    </rPh>
    <rPh sb="2" eb="4">
      <t>コクナイ</t>
    </rPh>
    <rPh sb="4" eb="6">
      <t>ウンチン</t>
    </rPh>
    <phoneticPr fontId="16"/>
  </si>
  <si>
    <t>輸出国内保険料
（注）</t>
    <rPh sb="2" eb="4">
      <t>コクナイ</t>
    </rPh>
    <rPh sb="4" eb="7">
      <t>ホケンリョウ</t>
    </rPh>
    <phoneticPr fontId="16"/>
  </si>
  <si>
    <t>輸出国内
荷役及び
通関諸費用
（注）</t>
    <rPh sb="2" eb="4">
      <t>コクナイ</t>
    </rPh>
    <rPh sb="5" eb="7">
      <t>ニヤク</t>
    </rPh>
    <rPh sb="7" eb="8">
      <t>オヨ</t>
    </rPh>
    <rPh sb="10" eb="12">
      <t>ツウカン</t>
    </rPh>
    <rPh sb="12" eb="15">
      <t>ショヒヨウ</t>
    </rPh>
    <phoneticPr fontId="16"/>
  </si>
  <si>
    <t>その他の輸出
国内輸送費用
（注）</t>
    <rPh sb="2" eb="3">
      <t>タ</t>
    </rPh>
    <rPh sb="4" eb="6">
      <t>ユシュツ</t>
    </rPh>
    <rPh sb="7" eb="9">
      <t>コクナイ</t>
    </rPh>
    <rPh sb="9" eb="11">
      <t>ユソウ</t>
    </rPh>
    <rPh sb="11" eb="13">
      <t>ヒヨウ</t>
    </rPh>
    <phoneticPr fontId="16"/>
  </si>
  <si>
    <t>輸出税
（注）</t>
    <rPh sb="0" eb="2">
      <t>ユシュツ</t>
    </rPh>
    <rPh sb="2" eb="3">
      <t>ゼイ</t>
    </rPh>
    <phoneticPr fontId="16"/>
  </si>
  <si>
    <t>輸出申告
番号</t>
    <rPh sb="0" eb="2">
      <t>ユシュツ</t>
    </rPh>
    <rPh sb="2" eb="4">
      <t>シンコク</t>
    </rPh>
    <rPh sb="5" eb="7">
      <t>バンゴウ</t>
    </rPh>
    <phoneticPr fontId="16"/>
  </si>
  <si>
    <t>国際運賃
（注）</t>
    <rPh sb="0" eb="2">
      <t>コクサイ</t>
    </rPh>
    <rPh sb="2" eb="4">
      <t>ウンチン</t>
    </rPh>
    <phoneticPr fontId="16"/>
  </si>
  <si>
    <t xml:space="preserve">運送状の番号（B/L又はAWB等）
</t>
    <rPh sb="10" eb="11">
      <t>マタ</t>
    </rPh>
    <phoneticPr fontId="16"/>
  </si>
  <si>
    <t>国際保険料
（注）</t>
    <rPh sb="0" eb="2">
      <t>コクサイ</t>
    </rPh>
    <rPh sb="2" eb="5">
      <t>ホケンリョウ</t>
    </rPh>
    <phoneticPr fontId="16"/>
  </si>
  <si>
    <t>日本国内荷役及び通関諸費用</t>
    <rPh sb="0" eb="2">
      <t>ニホン</t>
    </rPh>
    <rPh sb="2" eb="4">
      <t>コクナイ</t>
    </rPh>
    <rPh sb="4" eb="6">
      <t>ニヤク</t>
    </rPh>
    <rPh sb="6" eb="7">
      <t>オヨ</t>
    </rPh>
    <rPh sb="8" eb="10">
      <t>ツウカン</t>
    </rPh>
    <rPh sb="10" eb="13">
      <t>ショヒヨウ</t>
    </rPh>
    <phoneticPr fontId="16"/>
  </si>
  <si>
    <t>輸入関税</t>
    <rPh sb="0" eb="2">
      <t>ユニュウ</t>
    </rPh>
    <rPh sb="2" eb="4">
      <t>カンゼイ</t>
    </rPh>
    <phoneticPr fontId="16"/>
  </si>
  <si>
    <t>輸入許可日</t>
    <rPh sb="0" eb="2">
      <t>ユニュウ</t>
    </rPh>
    <rPh sb="2" eb="4">
      <t>キョカ</t>
    </rPh>
    <rPh sb="4" eb="5">
      <t>ビ</t>
    </rPh>
    <phoneticPr fontId="16"/>
  </si>
  <si>
    <t>輸入申告番号</t>
    <rPh sb="0" eb="2">
      <t>ユニュウ</t>
    </rPh>
    <rPh sb="2" eb="4">
      <t>シンコク</t>
    </rPh>
    <rPh sb="4" eb="6">
      <t>バンゴウ</t>
    </rPh>
    <phoneticPr fontId="16"/>
  </si>
  <si>
    <t>輸入関税
の払戻し</t>
    <rPh sb="0" eb="2">
      <t>ユニュウ</t>
    </rPh>
    <rPh sb="2" eb="4">
      <t>カンゼイ</t>
    </rPh>
    <rPh sb="6" eb="7">
      <t>ハラ</t>
    </rPh>
    <rPh sb="7" eb="8">
      <t>モド</t>
    </rPh>
    <phoneticPr fontId="16"/>
  </si>
  <si>
    <t>日本国内運賃</t>
    <rPh sb="0" eb="2">
      <t>ニホン</t>
    </rPh>
    <rPh sb="2" eb="4">
      <t>コクナイ</t>
    </rPh>
    <rPh sb="4" eb="6">
      <t>ウンチン</t>
    </rPh>
    <phoneticPr fontId="16"/>
  </si>
  <si>
    <t>日本国内
倉庫保管費</t>
    <rPh sb="0" eb="2">
      <t>ニホン</t>
    </rPh>
    <rPh sb="2" eb="4">
      <t>コクナイ</t>
    </rPh>
    <rPh sb="5" eb="7">
      <t>ソウコ</t>
    </rPh>
    <rPh sb="7" eb="10">
      <t>ホカンヒ</t>
    </rPh>
    <phoneticPr fontId="16"/>
  </si>
  <si>
    <t>日本国内
倉庫移動費</t>
    <rPh sb="0" eb="2">
      <t>ニホン</t>
    </rPh>
    <rPh sb="2" eb="4">
      <t>コクナイ</t>
    </rPh>
    <rPh sb="5" eb="7">
      <t>ソウコ</t>
    </rPh>
    <rPh sb="7" eb="9">
      <t>イドウ</t>
    </rPh>
    <rPh sb="9" eb="10">
      <t>ヒ</t>
    </rPh>
    <phoneticPr fontId="16"/>
  </si>
  <si>
    <t>その他の
輸送費用</t>
    <rPh sb="2" eb="3">
      <t>タ</t>
    </rPh>
    <rPh sb="5" eb="7">
      <t>ユソウ</t>
    </rPh>
    <rPh sb="7" eb="9">
      <t>ヒヨウ</t>
    </rPh>
    <phoneticPr fontId="16"/>
  </si>
  <si>
    <t>その他
費用</t>
    <rPh sb="2" eb="3">
      <t>タ</t>
    </rPh>
    <rPh sb="4" eb="6">
      <t>ヒヨウ</t>
    </rPh>
    <phoneticPr fontId="16"/>
  </si>
  <si>
    <t>単位</t>
    <rPh sb="0" eb="2">
      <t>タンイ</t>
    </rPh>
    <phoneticPr fontId="16"/>
  </si>
  <si>
    <t>(YYYY/MM/DD)</t>
    <phoneticPr fontId="16"/>
  </si>
  <si>
    <t>（kg）</t>
    <phoneticPr fontId="16"/>
  </si>
  <si>
    <t>（円）</t>
    <phoneticPr fontId="16"/>
  </si>
  <si>
    <t>計</t>
    <rPh sb="0" eb="1">
      <t>ケイ</t>
    </rPh>
    <phoneticPr fontId="16"/>
  </si>
  <si>
    <t>様式D-2・D-3　個別輸入取引の内容【開示版】</t>
    <rPh sb="0" eb="2">
      <t>ヨウシキ</t>
    </rPh>
    <rPh sb="20" eb="23">
      <t>カイジバン</t>
    </rPh>
    <phoneticPr fontId="16"/>
  </si>
  <si>
    <t>　Ｄ-2-1-4　　　　　　　　　　　　　</t>
    <phoneticPr fontId="16"/>
  </si>
  <si>
    <t>運送状の番号（B/L又はAWB等）</t>
    <rPh sb="0" eb="2">
      <t>ウンソウ</t>
    </rPh>
    <rPh sb="2" eb="3">
      <t>ジョウ</t>
    </rPh>
    <rPh sb="4" eb="6">
      <t>バンゴウ</t>
    </rPh>
    <rPh sb="10" eb="11">
      <t>マタ</t>
    </rPh>
    <rPh sb="15" eb="16">
      <t>ナド</t>
    </rPh>
    <phoneticPr fontId="16"/>
  </si>
  <si>
    <t>原産国</t>
    <rPh sb="0" eb="3">
      <t>ゲンサンコク</t>
    </rPh>
    <phoneticPr fontId="16"/>
  </si>
  <si>
    <t xml:space="preserve">・本シートでは、輸入、国内販売量、国内販売額等の各様式における数値の整合性を確認できるようになっています。
 </t>
    <rPh sb="1" eb="2">
      <t>ホン</t>
    </rPh>
    <phoneticPr fontId="16"/>
  </si>
  <si>
    <t>・ 整合性チェック（合計）欄が「不整合」となっている場合は、 各年度の整合性チェックで「FALSE」となっている年度の数字を確認し「TRUE」となるように修正してください。また、何らかの理由により、数値が整合しない場合は、その理由を記載してください。</t>
    <rPh sb="2" eb="5">
      <t>セイゴウセイ</t>
    </rPh>
    <rPh sb="10" eb="12">
      <t>ゴウケイ</t>
    </rPh>
    <rPh sb="13" eb="14">
      <t>ラン</t>
    </rPh>
    <rPh sb="16" eb="19">
      <t>フセイゴウ</t>
    </rPh>
    <rPh sb="26" eb="28">
      <t>バアイ</t>
    </rPh>
    <rPh sb="31" eb="34">
      <t>カクネンド</t>
    </rPh>
    <rPh sb="56" eb="58">
      <t>ネンド</t>
    </rPh>
    <rPh sb="59" eb="61">
      <t>スウジ</t>
    </rPh>
    <rPh sb="62" eb="64">
      <t>カクニン</t>
    </rPh>
    <rPh sb="77" eb="79">
      <t>シュウセイ</t>
    </rPh>
    <rPh sb="89" eb="90">
      <t>ナン</t>
    </rPh>
    <rPh sb="93" eb="95">
      <t>リユウ</t>
    </rPh>
    <rPh sb="99" eb="101">
      <t>スウチ</t>
    </rPh>
    <rPh sb="102" eb="104">
      <t>セイゴウ</t>
    </rPh>
    <rPh sb="107" eb="109">
      <t>バアイ</t>
    </rPh>
    <rPh sb="113" eb="115">
      <t>リユウ</t>
    </rPh>
    <rPh sb="116" eb="118">
      <t>キサイ</t>
    </rPh>
    <phoneticPr fontId="16"/>
  </si>
  <si>
    <t>項目</t>
    <rPh sb="0" eb="2">
      <t>コウモク</t>
    </rPh>
    <phoneticPr fontId="16"/>
  </si>
  <si>
    <t>様式</t>
    <rPh sb="0" eb="2">
      <t>ヨウシキ</t>
    </rPh>
    <phoneticPr fontId="16"/>
  </si>
  <si>
    <t>適用</t>
    <rPh sb="0" eb="2">
      <t>テキヨウ</t>
    </rPh>
    <phoneticPr fontId="16"/>
  </si>
  <si>
    <t>整合性チェック（合計）
（自動入力）</t>
    <rPh sb="0" eb="2">
      <t>セイゴウ</t>
    </rPh>
    <rPh sb="2" eb="3">
      <t>セイ</t>
    </rPh>
    <rPh sb="8" eb="10">
      <t>ゴウケイ</t>
    </rPh>
    <phoneticPr fontId="16"/>
  </si>
  <si>
    <t>整合しない理由がある場合、その理由</t>
    <rPh sb="0" eb="2">
      <t>セイゴウ</t>
    </rPh>
    <rPh sb="5" eb="7">
      <t>リユウ</t>
    </rPh>
    <rPh sb="10" eb="12">
      <t>バアイ</t>
    </rPh>
    <rPh sb="15" eb="17">
      <t>リユウ</t>
    </rPh>
    <phoneticPr fontId="16"/>
  </si>
  <si>
    <t>調査対象貨物、第三国産同種の貨物及び本邦産同種の貨物の国内販売量</t>
    <rPh sb="27" eb="29">
      <t>コクナイ</t>
    </rPh>
    <rPh sb="29" eb="31">
      <t>ハンバイ</t>
    </rPh>
    <rPh sb="31" eb="32">
      <t>リョウ</t>
    </rPh>
    <phoneticPr fontId="16"/>
  </si>
  <si>
    <t>B-1</t>
    <phoneticPr fontId="16"/>
  </si>
  <si>
    <t>1.(5)国内販売量</t>
    <rPh sb="5" eb="7">
      <t>コクナイ</t>
    </rPh>
    <rPh sb="7" eb="9">
      <t>ハンバイ</t>
    </rPh>
    <rPh sb="9" eb="10">
      <t>リョウ</t>
    </rPh>
    <phoneticPr fontId="16"/>
  </si>
  <si>
    <r>
      <t>C-</t>
    </r>
    <r>
      <rPr>
        <sz val="11"/>
        <rFont val="ＭＳ Ｐゴシック"/>
        <family val="3"/>
        <charset val="128"/>
      </rPr>
      <t>1</t>
    </r>
    <phoneticPr fontId="16"/>
  </si>
  <si>
    <t>(1)販売数量　小計</t>
    <rPh sb="3" eb="5">
      <t>ハンバイ</t>
    </rPh>
    <rPh sb="5" eb="7">
      <t>スウリョウ</t>
    </rPh>
    <rPh sb="8" eb="10">
      <t>ショウケイ</t>
    </rPh>
    <phoneticPr fontId="16"/>
  </si>
  <si>
    <t>整合性チェック（自動入力）</t>
    <phoneticPr fontId="16"/>
  </si>
  <si>
    <t>調査対象貨物、第三国産同種の貨物及び本邦産同種の貨物の国内販売額</t>
    <rPh sb="27" eb="29">
      <t>コクナイ</t>
    </rPh>
    <rPh sb="29" eb="31">
      <t>ハンバイ</t>
    </rPh>
    <rPh sb="31" eb="32">
      <t>ガク</t>
    </rPh>
    <phoneticPr fontId="16"/>
  </si>
  <si>
    <t>2.(5)国内販売額</t>
    <rPh sb="5" eb="7">
      <t>コクナイ</t>
    </rPh>
    <rPh sb="7" eb="9">
      <t>ハンバイ</t>
    </rPh>
    <rPh sb="9" eb="10">
      <t>ガク</t>
    </rPh>
    <phoneticPr fontId="16"/>
  </si>
  <si>
    <t>(2)販売金額税抜　小計</t>
    <rPh sb="3" eb="5">
      <t>ハンバイ</t>
    </rPh>
    <rPh sb="5" eb="7">
      <t>キンガク</t>
    </rPh>
    <rPh sb="7" eb="8">
      <t>ゼイ</t>
    </rPh>
    <rPh sb="8" eb="9">
      <t>ヌ</t>
    </rPh>
    <rPh sb="10" eb="12">
      <t>ショウケイ</t>
    </rPh>
    <phoneticPr fontId="16"/>
  </si>
  <si>
    <t>調査対象貨物の輸入量</t>
    <rPh sb="0" eb="2">
      <t>チョウサ</t>
    </rPh>
    <rPh sb="2" eb="4">
      <t>タイショウ</t>
    </rPh>
    <rPh sb="4" eb="6">
      <t>カモツ</t>
    </rPh>
    <rPh sb="7" eb="9">
      <t>ユニュウ</t>
    </rPh>
    <rPh sb="9" eb="10">
      <t>リョウ</t>
    </rPh>
    <phoneticPr fontId="16"/>
  </si>
  <si>
    <t>1．(2))輸入量　うち調査対象貨物</t>
    <rPh sb="6" eb="8">
      <t>ユニュウ</t>
    </rPh>
    <rPh sb="8" eb="9">
      <t>リョウ</t>
    </rPh>
    <phoneticPr fontId="16"/>
  </si>
  <si>
    <t>D-1-2</t>
    <phoneticPr fontId="16"/>
  </si>
  <si>
    <t>購入数量の合計</t>
    <rPh sb="0" eb="2">
      <t>コウニュウ</t>
    </rPh>
    <rPh sb="2" eb="4">
      <t>スウリョウ</t>
    </rPh>
    <rPh sb="5" eb="7">
      <t>ゴウケイ</t>
    </rPh>
    <phoneticPr fontId="16"/>
  </si>
  <si>
    <t>選択コード一覧</t>
    <rPh sb="0" eb="2">
      <t>センタク</t>
    </rPh>
    <rPh sb="5" eb="7">
      <t>イチラン</t>
    </rPh>
    <phoneticPr fontId="16"/>
  </si>
  <si>
    <t>関連・非関連</t>
    <rPh sb="0" eb="2">
      <t>カンレン</t>
    </rPh>
    <rPh sb="3" eb="4">
      <t>ヒ</t>
    </rPh>
    <rPh sb="4" eb="6">
      <t>カンレン</t>
    </rPh>
    <phoneticPr fontId="16"/>
  </si>
  <si>
    <t>A：関連企業</t>
    <rPh sb="2" eb="4">
      <t>カンレン</t>
    </rPh>
    <rPh sb="4" eb="6">
      <t>キギョウ</t>
    </rPh>
    <phoneticPr fontId="16"/>
  </si>
  <si>
    <t>B：非関連企業</t>
    <rPh sb="2" eb="3">
      <t>ヒ</t>
    </rPh>
    <rPh sb="3" eb="5">
      <t>カンレン</t>
    </rPh>
    <rPh sb="5" eb="7">
      <t>キギョウ</t>
    </rPh>
    <phoneticPr fontId="16"/>
  </si>
  <si>
    <t>関連企業との関係</t>
    <rPh sb="0" eb="2">
      <t>カンレン</t>
    </rPh>
    <rPh sb="2" eb="4">
      <t>キギョウ</t>
    </rPh>
    <rPh sb="6" eb="8">
      <t>カンケイ</t>
    </rPh>
    <phoneticPr fontId="16"/>
  </si>
  <si>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</si>
  <si>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</si>
  <si>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</si>
  <si>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</si>
  <si>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</si>
  <si>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</si>
  <si>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</si>
  <si>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6"/>
  </si>
  <si>
    <t>貨物の原産国種別</t>
    <rPh sb="0" eb="2">
      <t>カモツ</t>
    </rPh>
    <rPh sb="3" eb="5">
      <t>ゲンサン</t>
    </rPh>
    <rPh sb="5" eb="6">
      <t>コク</t>
    </rPh>
    <rPh sb="6" eb="8">
      <t>シュベツ</t>
    </rPh>
    <phoneticPr fontId="16"/>
  </si>
  <si>
    <t>販売先の属性</t>
    <rPh sb="0" eb="3">
      <t>ハンバイサキ</t>
    </rPh>
    <rPh sb="4" eb="6">
      <t>ゾクセイ</t>
    </rPh>
    <phoneticPr fontId="16"/>
  </si>
  <si>
    <t>同業他社</t>
    <rPh sb="0" eb="2">
      <t>ドウギョウ</t>
    </rPh>
    <rPh sb="2" eb="4">
      <t>タシャ</t>
    </rPh>
    <phoneticPr fontId="16"/>
  </si>
  <si>
    <t>受渡し条件コード</t>
    <rPh sb="0" eb="2">
      <t>ウケワタ</t>
    </rPh>
    <rPh sb="3" eb="5">
      <t>ジョウケン</t>
    </rPh>
    <phoneticPr fontId="16"/>
  </si>
  <si>
    <t>01：庭先渡し</t>
    <phoneticPr fontId="16"/>
  </si>
  <si>
    <t>02：工場渡し（販売者工場での受渡し）</t>
    <rPh sb="8" eb="11">
      <t>ハンバイシャ</t>
    </rPh>
    <rPh sb="11" eb="13">
      <t>コウジョウ</t>
    </rPh>
    <rPh sb="15" eb="17">
      <t>ウケワタ</t>
    </rPh>
    <phoneticPr fontId="16"/>
  </si>
  <si>
    <t>原産国コード</t>
    <rPh sb="0" eb="2">
      <t>ゲンサン</t>
    </rPh>
    <rPh sb="2" eb="3">
      <t>コク</t>
    </rPh>
    <phoneticPr fontId="16"/>
  </si>
  <si>
    <t>全原産国共通</t>
    <phoneticPr fontId="16"/>
  </si>
  <si>
    <t>本邦</t>
    <rPh sb="0" eb="2">
      <t>ホンポウ</t>
    </rPh>
    <phoneticPr fontId="16"/>
  </si>
  <si>
    <t>中国</t>
    <rPh sb="0" eb="2">
      <t>チュウゴク</t>
    </rPh>
    <phoneticPr fontId="16"/>
  </si>
  <si>
    <t>第三国</t>
    <rPh sb="0" eb="1">
      <t>ダイ</t>
    </rPh>
    <rPh sb="1" eb="3">
      <t>サンゴク</t>
    </rPh>
    <phoneticPr fontId="16"/>
  </si>
  <si>
    <t>決済手段コード</t>
    <rPh sb="0" eb="2">
      <t>ケッサイ</t>
    </rPh>
    <rPh sb="2" eb="4">
      <t>シュダン</t>
    </rPh>
    <phoneticPr fontId="16"/>
  </si>
  <si>
    <t>02：D/P（手形支払書類渡し）</t>
    <rPh sb="7" eb="9">
      <t>テガタ</t>
    </rPh>
    <rPh sb="9" eb="11">
      <t>シハラ</t>
    </rPh>
    <rPh sb="11" eb="13">
      <t>ショルイ</t>
    </rPh>
    <rPh sb="13" eb="14">
      <t>ワタ</t>
    </rPh>
    <phoneticPr fontId="16"/>
  </si>
  <si>
    <t>03：D/A（手形引受書類渡し）</t>
    <rPh sb="7" eb="9">
      <t>テガタ</t>
    </rPh>
    <rPh sb="9" eb="11">
      <t>ヒキウケ</t>
    </rPh>
    <rPh sb="11" eb="13">
      <t>ショルイ</t>
    </rPh>
    <rPh sb="13" eb="14">
      <t>ワタ</t>
    </rPh>
    <phoneticPr fontId="16"/>
  </si>
  <si>
    <t>04：T/T（電信送金）</t>
    <rPh sb="7" eb="9">
      <t>デンシン</t>
    </rPh>
    <rPh sb="9" eb="11">
      <t>ソウキン</t>
    </rPh>
    <phoneticPr fontId="16"/>
  </si>
  <si>
    <t>05：M/T（郵便送金）</t>
    <rPh sb="7" eb="9">
      <t>ユウビン</t>
    </rPh>
    <rPh sb="9" eb="11">
      <t>ソウキン</t>
    </rPh>
    <phoneticPr fontId="16"/>
  </si>
  <si>
    <t>06：D/D（送金小切手）</t>
    <rPh sb="7" eb="9">
      <t>ソウキン</t>
    </rPh>
    <rPh sb="9" eb="12">
      <t>コギッテ</t>
    </rPh>
    <phoneticPr fontId="16"/>
  </si>
  <si>
    <t>07：（その他）</t>
    <rPh sb="6" eb="7">
      <t>タ</t>
    </rPh>
    <phoneticPr fontId="16"/>
  </si>
  <si>
    <t>荷姿コード</t>
    <rPh sb="0" eb="1">
      <t>ニ</t>
    </rPh>
    <rPh sb="1" eb="2">
      <t>スガタ</t>
    </rPh>
    <phoneticPr fontId="16"/>
  </si>
  <si>
    <t>販売先業種（B）</t>
    <rPh sb="0" eb="3">
      <t>ハンバイサキ</t>
    </rPh>
    <rPh sb="3" eb="5">
      <t>ギョウシュ</t>
    </rPh>
    <phoneticPr fontId="16"/>
  </si>
  <si>
    <t>販売先業種（C）</t>
    <rPh sb="0" eb="3">
      <t>ハンバイサキ</t>
    </rPh>
    <rPh sb="3" eb="5">
      <t>ギョウシュ</t>
    </rPh>
    <phoneticPr fontId="16"/>
  </si>
  <si>
    <t>販売先業種（D）</t>
    <rPh sb="0" eb="3">
      <t>ハンバイサキ</t>
    </rPh>
    <rPh sb="3" eb="5">
      <t>ギョウシュ</t>
    </rPh>
    <phoneticPr fontId="16"/>
  </si>
  <si>
    <t>販売先業種（G）</t>
    <rPh sb="0" eb="3">
      <t>ハンバイサキ</t>
    </rPh>
    <rPh sb="3" eb="5">
      <t>ギョウシュ</t>
    </rPh>
    <phoneticPr fontId="16"/>
  </si>
  <si>
    <t>A：輸出国内に所在する商社等の流通業者（Bを除く）</t>
    <phoneticPr fontId="16"/>
  </si>
  <si>
    <t>A：商社等の流通業者</t>
    <phoneticPr fontId="16"/>
  </si>
  <si>
    <t>D：日本国内に所在する商社等の流通業者</t>
    <phoneticPr fontId="16"/>
  </si>
  <si>
    <t>B：輸出者</t>
    <phoneticPr fontId="16"/>
  </si>
  <si>
    <t>B：産業上の使用者</t>
    <phoneticPr fontId="16"/>
  </si>
  <si>
    <t>E：調査対象貨物を原材料として使用する産業上の使用者</t>
    <phoneticPr fontId="16"/>
  </si>
  <si>
    <t>C1：輸入者（流通業者）</t>
    <phoneticPr fontId="16"/>
  </si>
  <si>
    <t>C：業種が不明の場合</t>
    <phoneticPr fontId="16"/>
  </si>
  <si>
    <t>F：業種が不明の場合</t>
    <phoneticPr fontId="16"/>
  </si>
  <si>
    <t>C2：:輸入者（産業上の使用者）</t>
    <phoneticPr fontId="16"/>
  </si>
  <si>
    <t>D：（その他の業種）</t>
    <phoneticPr fontId="16"/>
  </si>
  <si>
    <t>C2：輸入者（産業上の使用者）</t>
    <phoneticPr fontId="16"/>
  </si>
  <si>
    <t>G：（その他の業種）</t>
    <phoneticPr fontId="16"/>
  </si>
  <si>
    <t>C3：輸入者（関連企業間の取引）</t>
    <phoneticPr fontId="16"/>
  </si>
  <si>
    <t>C3：その他の輸入者（輸入者の具体的な業種不明）</t>
    <phoneticPr fontId="16"/>
  </si>
  <si>
    <t>C4：その他の輸入者（輸入者の具体的な業種不明）</t>
    <phoneticPr fontId="16"/>
  </si>
  <si>
    <t>D：第三国国内に所在する商社等の流通業者（C1からC3を除く）</t>
    <phoneticPr fontId="16"/>
  </si>
  <si>
    <t>D：日本国内に所在する商社等の流通業者（C1からC3を除く）</t>
    <phoneticPr fontId="16"/>
  </si>
  <si>
    <t>E：第三国向け同種の貨物を原材料として使用する産業上の使用者</t>
    <phoneticPr fontId="16"/>
  </si>
  <si>
    <t>E：調査対象貨物を原材料として使用する産業上の使用者（C2を除く）</t>
    <phoneticPr fontId="16"/>
  </si>
  <si>
    <t>輸入先業種</t>
    <rPh sb="0" eb="2">
      <t>ユニュウ</t>
    </rPh>
    <rPh sb="2" eb="3">
      <t>サキ</t>
    </rPh>
    <rPh sb="3" eb="5">
      <t>ギョウシュ</t>
    </rPh>
    <phoneticPr fontId="16"/>
  </si>
  <si>
    <t>A：輸出者かつ生産者</t>
    <rPh sb="2" eb="5">
      <t>ユシュツシャ</t>
    </rPh>
    <rPh sb="7" eb="10">
      <t>セイサンシャ</t>
    </rPh>
    <phoneticPr fontId="16"/>
  </si>
  <si>
    <t>B：輸出者（生産者でない）</t>
    <rPh sb="2" eb="5">
      <t>ユシュツシャ</t>
    </rPh>
    <rPh sb="6" eb="8">
      <t>セイサン</t>
    </rPh>
    <rPh sb="8" eb="9">
      <t>シャ</t>
    </rPh>
    <phoneticPr fontId="16"/>
  </si>
  <si>
    <t>企業間関連状況</t>
    <rPh sb="0" eb="2">
      <t>キギョウ</t>
    </rPh>
    <rPh sb="2" eb="3">
      <t>カン</t>
    </rPh>
    <rPh sb="3" eb="5">
      <t>カンレン</t>
    </rPh>
    <rPh sb="5" eb="7">
      <t>ジョウキョウ</t>
    </rPh>
    <phoneticPr fontId="16"/>
  </si>
  <si>
    <t>A2：生産者の関連企業</t>
    <rPh sb="3" eb="6">
      <t>セイサンシャ</t>
    </rPh>
    <rPh sb="7" eb="9">
      <t>カンレン</t>
    </rPh>
    <rPh sb="9" eb="11">
      <t>キギョウ</t>
    </rPh>
    <phoneticPr fontId="16"/>
  </si>
  <si>
    <t>A4：輸出者の関連企業</t>
    <rPh sb="3" eb="6">
      <t>ユシュツシャ</t>
    </rPh>
    <rPh sb="7" eb="9">
      <t>カンレン</t>
    </rPh>
    <rPh sb="9" eb="11">
      <t>キギョウ</t>
    </rPh>
    <phoneticPr fontId="16"/>
  </si>
  <si>
    <t>A5：輸入者の関連企業</t>
    <rPh sb="3" eb="6">
      <t>ユニュウシャ</t>
    </rPh>
    <rPh sb="7" eb="9">
      <t>カンレン</t>
    </rPh>
    <rPh sb="9" eb="11">
      <t>キギョウ</t>
    </rPh>
    <phoneticPr fontId="16"/>
  </si>
  <si>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6"/>
  </si>
  <si>
    <t>A7：産業上の使用者の関連企業</t>
    <rPh sb="3" eb="5">
      <t>サンギョウ</t>
    </rPh>
    <rPh sb="5" eb="6">
      <t>ジョウ</t>
    </rPh>
    <rPh sb="7" eb="10">
      <t>シヨウシャ</t>
    </rPh>
    <rPh sb="11" eb="13">
      <t>カンレン</t>
    </rPh>
    <rPh sb="13" eb="15">
      <t>キギョウ</t>
    </rPh>
    <phoneticPr fontId="16"/>
  </si>
  <si>
    <t>Ｂ：非関連企業</t>
    <rPh sb="2" eb="3">
      <t>ヒ</t>
    </rPh>
    <rPh sb="3" eb="5">
      <t>カンレン</t>
    </rPh>
    <rPh sb="5" eb="7">
      <t>キギョウ</t>
    </rPh>
    <phoneticPr fontId="16"/>
  </si>
  <si>
    <t>複数該当：(手入力してください。）</t>
    <rPh sb="0" eb="2">
      <t>フクスウ</t>
    </rPh>
    <rPh sb="2" eb="4">
      <t>ガイトウ</t>
    </rPh>
    <rPh sb="6" eb="7">
      <t>テ</t>
    </rPh>
    <rPh sb="7" eb="9">
      <t>ニュウリョク</t>
    </rPh>
    <phoneticPr fontId="16"/>
  </si>
  <si>
    <t>販売価格の設定方法</t>
    <rPh sb="0" eb="2">
      <t>ハンバイ</t>
    </rPh>
    <rPh sb="2" eb="4">
      <t>カカク</t>
    </rPh>
    <rPh sb="5" eb="7">
      <t>セッテイ</t>
    </rPh>
    <rPh sb="7" eb="9">
      <t>ホウホウ</t>
    </rPh>
    <phoneticPr fontId="16"/>
  </si>
  <si>
    <t>ⅰ個別取引ごとの交渉</t>
    <rPh sb="1" eb="3">
      <t>コベツ</t>
    </rPh>
    <rPh sb="3" eb="5">
      <t>トリヒキ</t>
    </rPh>
    <rPh sb="8" eb="10">
      <t>コウショウ</t>
    </rPh>
    <phoneticPr fontId="16"/>
  </si>
  <si>
    <t>ⅱ契約書に記載</t>
    <rPh sb="1" eb="4">
      <t>ケイヤクショ</t>
    </rPh>
    <rPh sb="5" eb="7">
      <t>キサイ</t>
    </rPh>
    <phoneticPr fontId="16"/>
  </si>
  <si>
    <t>ⅲ価格表の提示</t>
    <rPh sb="1" eb="3">
      <t>カカク</t>
    </rPh>
    <rPh sb="3" eb="4">
      <t>ヒョウ</t>
    </rPh>
    <rPh sb="5" eb="7">
      <t>テイジ</t>
    </rPh>
    <phoneticPr fontId="16"/>
  </si>
  <si>
    <t>ⅳその他</t>
    <rPh sb="3" eb="4">
      <t>タ</t>
    </rPh>
    <phoneticPr fontId="16"/>
  </si>
  <si>
    <t>売買契約の適用期間</t>
    <rPh sb="0" eb="2">
      <t>バイバイ</t>
    </rPh>
    <phoneticPr fontId="16"/>
  </si>
  <si>
    <t>ⅰ長期契約（1年以上）</t>
    <rPh sb="1" eb="3">
      <t>チョウキ</t>
    </rPh>
    <rPh sb="3" eb="5">
      <t>ケイヤク</t>
    </rPh>
    <rPh sb="7" eb="8">
      <t>ネン</t>
    </rPh>
    <rPh sb="8" eb="10">
      <t>イジョウ</t>
    </rPh>
    <phoneticPr fontId="16"/>
  </si>
  <si>
    <t>ⅱ短期契約（1年未満）</t>
    <rPh sb="1" eb="3">
      <t>タンキ</t>
    </rPh>
    <rPh sb="3" eb="5">
      <t>ケイヤク</t>
    </rPh>
    <rPh sb="7" eb="8">
      <t>ネン</t>
    </rPh>
    <rPh sb="8" eb="10">
      <t>ミマン</t>
    </rPh>
    <phoneticPr fontId="16"/>
  </si>
  <si>
    <t>ⅲ一取引ごとの契約</t>
    <rPh sb="1" eb="2">
      <t>１</t>
    </rPh>
    <rPh sb="2" eb="4">
      <t>トリヒキ</t>
    </rPh>
    <rPh sb="7" eb="9">
      <t>ケイヤク</t>
    </rPh>
    <phoneticPr fontId="16"/>
  </si>
  <si>
    <t>割引、値引き及び割戻しの交渉</t>
    <rPh sb="12" eb="14">
      <t>コウショウ</t>
    </rPh>
    <phoneticPr fontId="16"/>
  </si>
  <si>
    <t>ⅰ個別取引数量に応じた割引等</t>
    <rPh sb="1" eb="3">
      <t>コベツ</t>
    </rPh>
    <rPh sb="3" eb="5">
      <t>トリヒキ</t>
    </rPh>
    <rPh sb="5" eb="7">
      <t>スウリョウ</t>
    </rPh>
    <rPh sb="8" eb="9">
      <t>オウ</t>
    </rPh>
    <rPh sb="13" eb="14">
      <t>トウ</t>
    </rPh>
    <phoneticPr fontId="16"/>
  </si>
  <si>
    <t>ⅱ年間取引数量に応じた割引等</t>
    <rPh sb="1" eb="3">
      <t>ネンカン</t>
    </rPh>
    <rPh sb="3" eb="5">
      <t>トリヒキ</t>
    </rPh>
    <rPh sb="5" eb="7">
      <t>スウリョウ</t>
    </rPh>
    <rPh sb="8" eb="9">
      <t>オウ</t>
    </rPh>
    <rPh sb="11" eb="13">
      <t>ワリビキ</t>
    </rPh>
    <rPh sb="13" eb="14">
      <t>トウ</t>
    </rPh>
    <phoneticPr fontId="16"/>
  </si>
  <si>
    <t>ⅲその他</t>
    <rPh sb="3" eb="4">
      <t>タ</t>
    </rPh>
    <phoneticPr fontId="16"/>
  </si>
  <si>
    <t>貿易取引条件（Incoterms）コード</t>
    <rPh sb="0" eb="2">
      <t>ボウエキ</t>
    </rPh>
    <rPh sb="2" eb="4">
      <t>トリヒキ</t>
    </rPh>
    <rPh sb="4" eb="6">
      <t>ジョウケン</t>
    </rPh>
    <phoneticPr fontId="16"/>
  </si>
  <si>
    <t>EXW：出荷工場渡し条件</t>
  </si>
  <si>
    <t>FCA：運送人渡し条件</t>
  </si>
  <si>
    <t>FAS：船側渡し条件</t>
  </si>
  <si>
    <t>FOB：本船甲板渡し条件</t>
  </si>
  <si>
    <t>CFR：運賃込み条件</t>
  </si>
  <si>
    <t>CIF：運賃・保険料込み条件</t>
  </si>
  <si>
    <t>CPT：輸送費込み条件</t>
  </si>
  <si>
    <t>DAF：国境持ち込み渡し条件</t>
  </si>
  <si>
    <t>DES：仕向港着船渡し条件</t>
  </si>
  <si>
    <t>DEQ：仕向港埠頭渡し条件</t>
  </si>
  <si>
    <t>DDU：仕向地持ち込み渡し・関税抜き条件</t>
  </si>
  <si>
    <t>DAT：ターミナル持込渡し</t>
    <phoneticPr fontId="16"/>
  </si>
  <si>
    <t>DAP：仕向地持込渡し</t>
    <phoneticPr fontId="16"/>
  </si>
  <si>
    <t>DDP：仕向地持ち込み渡し・関税込み条件</t>
    <phoneticPr fontId="16"/>
  </si>
  <si>
    <t>代替可能性</t>
    <phoneticPr fontId="16"/>
  </si>
  <si>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</si>
  <si>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</si>
  <si>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</si>
  <si>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</si>
  <si>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6"/>
  </si>
  <si>
    <t>影響を及ぼさない</t>
    <phoneticPr fontId="16"/>
  </si>
  <si>
    <t>常に影響を及ぼす</t>
    <phoneticPr fontId="16"/>
  </si>
  <si>
    <t>場合によっては影響を及ぼす</t>
    <phoneticPr fontId="16"/>
  </si>
  <si>
    <t>不明</t>
    <phoneticPr fontId="16"/>
  </si>
  <si>
    <t>調査対象期間</t>
    <rPh sb="0" eb="2">
      <t>チョウサ</t>
    </rPh>
    <rPh sb="2" eb="4">
      <t>タイショウ</t>
    </rPh>
    <rPh sb="4" eb="6">
      <t>キカン</t>
    </rPh>
    <phoneticPr fontId="16"/>
  </si>
  <si>
    <t>補助金等の種類</t>
    <rPh sb="0" eb="3">
      <t>ホジョキン</t>
    </rPh>
    <rPh sb="3" eb="4">
      <t>トウ</t>
    </rPh>
    <rPh sb="5" eb="7">
      <t>シュルイ</t>
    </rPh>
    <phoneticPr fontId="16"/>
  </si>
  <si>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</si>
  <si>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</si>
  <si>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</si>
  <si>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</si>
  <si>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</si>
  <si>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</si>
  <si>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</si>
  <si>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6"/>
  </si>
  <si>
    <t>a.合名会社</t>
    <rPh sb="2" eb="4">
      <t>ゴウメイ</t>
    </rPh>
    <rPh sb="4" eb="6">
      <t>カイシャ</t>
    </rPh>
    <phoneticPr fontId="16"/>
  </si>
  <si>
    <t>b.合資会社</t>
    <rPh sb="2" eb="4">
      <t>ゴウシ</t>
    </rPh>
    <rPh sb="4" eb="6">
      <t>カイシャ</t>
    </rPh>
    <phoneticPr fontId="16"/>
  </si>
  <si>
    <t>c.株式会社</t>
    <rPh sb="2" eb="6">
      <t>カブシキガイシャ</t>
    </rPh>
    <phoneticPr fontId="16"/>
  </si>
  <si>
    <t>d.有限会社</t>
    <rPh sb="2" eb="6">
      <t>ユウゲンガイシャ</t>
    </rPh>
    <phoneticPr fontId="16"/>
  </si>
  <si>
    <t>e.その他（具体的に記載してください）</t>
    <phoneticPr fontId="16"/>
  </si>
  <si>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rPh sb="147" eb="150">
      <t>イチバンヒダリ</t>
    </rPh>
    <rPh sb="151" eb="153">
      <t>キカン</t>
    </rPh>
    <rPh sb="163" eb="166">
      <t>カイジバン</t>
    </rPh>
    <rPh sb="167" eb="171">
      <t>ケイサンケッカ</t>
    </rPh>
    <rPh sb="191" eb="193">
      <t>キカン</t>
    </rPh>
    <phoneticPr fontId="16"/>
  </si>
  <si>
    <t>平成30年（2018年）</t>
  </si>
  <si>
    <t>平成30年（2018年）</t>
    <phoneticPr fontId="16"/>
  </si>
  <si>
    <t>平成31年・令和元年（2019年）</t>
  </si>
  <si>
    <t>平成31年・令和元年（2019年）</t>
    <rPh sb="6" eb="8">
      <t>レイワ</t>
    </rPh>
    <phoneticPr fontId="16"/>
  </si>
  <si>
    <t>令和2年（2020年）</t>
  </si>
  <si>
    <t>令和2年（2020年）</t>
    <rPh sb="0" eb="2">
      <t>レイワ</t>
    </rPh>
    <phoneticPr fontId="16"/>
  </si>
  <si>
    <t>令和3年（2021年）</t>
  </si>
  <si>
    <t>令和4年（2022年）</t>
  </si>
  <si>
    <t>令和4年（2022年）</t>
    <phoneticPr fontId="16"/>
  </si>
  <si>
    <t>令和4年10月～令和5年9月
（2022年10月～2023年9月）</t>
    <rPh sb="0" eb="2">
      <t>レイワ</t>
    </rPh>
    <rPh sb="3" eb="4">
      <t>ネン</t>
    </rPh>
    <rPh sb="6" eb="7">
      <t>ガツ</t>
    </rPh>
    <rPh sb="8" eb="10">
      <t>レイワ</t>
    </rPh>
    <rPh sb="11" eb="12">
      <t>ネン</t>
    </rPh>
    <rPh sb="13" eb="14">
      <t>ガツ</t>
    </rPh>
    <rPh sb="20" eb="21">
      <t>ネン</t>
    </rPh>
    <rPh sb="23" eb="24">
      <t>ガツ</t>
    </rPh>
    <rPh sb="29" eb="30">
      <t>ネン</t>
    </rPh>
    <rPh sb="31" eb="32">
      <t>ツキ</t>
    </rPh>
    <phoneticPr fontId="16"/>
  </si>
  <si>
    <t>黒鉛電極（輸入者）</t>
    <rPh sb="5" eb="7">
      <t>ユニュウ</t>
    </rPh>
    <rPh sb="7" eb="8">
      <t>シャ</t>
    </rPh>
    <phoneticPr fontId="16"/>
  </si>
  <si>
    <t>品種コード①（ニップル）</t>
    <phoneticPr fontId="16"/>
  </si>
  <si>
    <t>01：あり</t>
  </si>
  <si>
    <t>02：なし</t>
  </si>
  <si>
    <t>品種コード②（呼び径）</t>
    <rPh sb="0" eb="2">
      <t>ヒンシュ</t>
    </rPh>
    <rPh sb="7" eb="8">
      <t>ヨ</t>
    </rPh>
    <rPh sb="9" eb="10">
      <t>ケイ</t>
    </rPh>
    <phoneticPr fontId="16"/>
  </si>
  <si>
    <t>01：75mm未満</t>
  </si>
  <si>
    <t>02：75mm以上　100mm未満</t>
  </si>
  <si>
    <t>03：100mm以上　130mm未満</t>
  </si>
  <si>
    <t>04：130mm以上　150mm未満</t>
  </si>
  <si>
    <t>05：150mm以上　175mm未満</t>
  </si>
  <si>
    <t>06：175mm以上　200mm未満</t>
  </si>
  <si>
    <t>07：200mm以上　225mm未満</t>
  </si>
  <si>
    <t xml:space="preserve">08：225mm以上　250mm未満 </t>
  </si>
  <si>
    <t xml:space="preserve">09：250mm以上　300mm未満 </t>
  </si>
  <si>
    <t xml:space="preserve">10：300mm以上　350mm未満 </t>
  </si>
  <si>
    <t xml:space="preserve">11：350mm以上　400mm未満 </t>
  </si>
  <si>
    <t>12：400mm以上　450mm未満</t>
  </si>
  <si>
    <t>13：450mm以上　500mm未満</t>
  </si>
  <si>
    <t>14：500mm以上　550mm未満</t>
  </si>
  <si>
    <t>15：550mm以上　600mm未満</t>
  </si>
  <si>
    <t>16：600mm以上　650mm未満</t>
  </si>
  <si>
    <t>17：650mm以上　700mm未満</t>
  </si>
  <si>
    <t>18：700mm以上　750mm未満</t>
  </si>
  <si>
    <t>19：750mm以上</t>
  </si>
  <si>
    <t>品種コード③(呼び長さ)</t>
    <rPh sb="7" eb="8">
      <t>ヨ</t>
    </rPh>
    <phoneticPr fontId="16"/>
  </si>
  <si>
    <t>01：1100mm未満</t>
  </si>
  <si>
    <t>02：1100mm以上1400mm未満</t>
  </si>
  <si>
    <t>03：1400mm以上1700mm未満</t>
  </si>
  <si>
    <t>04：1700mm以上1975mm未満</t>
  </si>
  <si>
    <t>05：1975mm以上2275mm未満</t>
  </si>
  <si>
    <t>07：2550mm以上</t>
  </si>
  <si>
    <t>品種コード④(かさ密度)</t>
    <rPh sb="0" eb="2">
      <t>ヒンシュ</t>
    </rPh>
    <rPh sb="9" eb="11">
      <t>ミツド</t>
    </rPh>
    <phoneticPr fontId="16"/>
  </si>
  <si>
    <t>品種コード⑤（固有抵抗）</t>
    <phoneticPr fontId="16"/>
  </si>
  <si>
    <t>01：4.0μΩm未満</t>
  </si>
  <si>
    <t>02：4.0μΩm以上5.0μΩm未満</t>
  </si>
  <si>
    <t>03：5.0μΩm以上6.0μΩm未満</t>
  </si>
  <si>
    <t>04：6.0μΩm以上7.0μΩm未満</t>
  </si>
  <si>
    <t>05：7.0μΩm以上</t>
  </si>
  <si>
    <t>品種コード⑥(焼成回数)</t>
    <phoneticPr fontId="16"/>
  </si>
  <si>
    <t>01：0回</t>
  </si>
  <si>
    <t>02：1回</t>
  </si>
  <si>
    <t>03：2回</t>
  </si>
  <si>
    <t>04：3回以上</t>
  </si>
  <si>
    <t>品種コード⑦(ピッチ浸透回数)</t>
    <phoneticPr fontId="16"/>
  </si>
  <si>
    <t>03：2回以上</t>
  </si>
  <si>
    <t>01：ニードルコークス100％</t>
  </si>
  <si>
    <t>02：ニードルコークス50％以上100％未満</t>
  </si>
  <si>
    <t>03：ニードルコークス0％以上50％未満</t>
  </si>
  <si>
    <t>01：石油コークス</t>
  </si>
  <si>
    <t>02：石炭コークス</t>
  </si>
  <si>
    <t>03：その他</t>
    <rPh sb="5" eb="6">
      <t>タ</t>
    </rPh>
    <phoneticPr fontId="16"/>
  </si>
  <si>
    <t>01：L/C信用状</t>
    <rPh sb="6" eb="9">
      <t>シンヨウジョウ</t>
    </rPh>
    <phoneticPr fontId="16"/>
  </si>
  <si>
    <t>A：クレート</t>
    <phoneticPr fontId="16"/>
  </si>
  <si>
    <t>B：底部のみ木材で固定</t>
    <rPh sb="2" eb="4">
      <t>テイブ</t>
    </rPh>
    <rPh sb="6" eb="8">
      <t>モクザイ</t>
    </rPh>
    <rPh sb="9" eb="11">
      <t>コテイ</t>
    </rPh>
    <phoneticPr fontId="16"/>
  </si>
  <si>
    <t>A3：輸出国内流通業者</t>
    <rPh sb="3" eb="5">
      <t>ユシュツ</t>
    </rPh>
    <rPh sb="5" eb="6">
      <t>コク</t>
    </rPh>
    <rPh sb="6" eb="7">
      <t>ナイ</t>
    </rPh>
    <rPh sb="7" eb="9">
      <t>リュウツウ</t>
    </rPh>
    <rPh sb="9" eb="11">
      <t>ギョウシャ</t>
    </rPh>
    <phoneticPr fontId="16"/>
  </si>
  <si>
    <t>令和4年10月～令和5年9月（2022年10月～2023年9月）</t>
    <rPh sb="0" eb="2">
      <t>レイワ</t>
    </rPh>
    <rPh sb="3" eb="4">
      <t>ネン</t>
    </rPh>
    <rPh sb="6" eb="7">
      <t>ガツ</t>
    </rPh>
    <rPh sb="8" eb="10">
      <t>レイワ</t>
    </rPh>
    <rPh sb="11" eb="12">
      <t>ネン</t>
    </rPh>
    <rPh sb="13" eb="14">
      <t>ガツ</t>
    </rPh>
    <rPh sb="19" eb="20">
      <t>ネン</t>
    </rPh>
    <rPh sb="22" eb="23">
      <t>ガツ</t>
    </rPh>
    <rPh sb="28" eb="29">
      <t>ネン</t>
    </rPh>
    <rPh sb="30" eb="31">
      <t>ガツ</t>
    </rPh>
    <phoneticPr fontId="16"/>
  </si>
  <si>
    <t>令和4年10月～
令和5年9月
（2022年10月～
2023年9月）</t>
    <rPh sb="0" eb="2">
      <t>レイワ</t>
    </rPh>
    <rPh sb="3" eb="4">
      <t>ネン</t>
    </rPh>
    <rPh sb="6" eb="7">
      <t>ツキ</t>
    </rPh>
    <rPh sb="9" eb="11">
      <t>レイワ</t>
    </rPh>
    <rPh sb="12" eb="13">
      <t>ネン</t>
    </rPh>
    <rPh sb="14" eb="15">
      <t>ガツ</t>
    </rPh>
    <rPh sb="21" eb="22">
      <t>ネン</t>
    </rPh>
    <rPh sb="24" eb="25">
      <t>ツキ</t>
    </rPh>
    <rPh sb="31" eb="32">
      <t>ネン</t>
    </rPh>
    <rPh sb="33" eb="34">
      <t>ツキ</t>
    </rPh>
    <phoneticPr fontId="16"/>
  </si>
  <si>
    <t>平成29年
（2017年）</t>
    <rPh sb="0" eb="2">
      <t>ヘイセイ</t>
    </rPh>
    <phoneticPr fontId="16"/>
  </si>
  <si>
    <t>平成30年
（2018年）</t>
    <rPh sb="0" eb="2">
      <t>ヘイセイ</t>
    </rPh>
    <phoneticPr fontId="16"/>
  </si>
  <si>
    <t>平成31年
・令和元年
（2019年）</t>
  </si>
  <si>
    <t>令和2年
（2020年）</t>
  </si>
  <si>
    <t>令和3年
(2021年）</t>
    <rPh sb="0" eb="2">
      <t>レイワ</t>
    </rPh>
    <phoneticPr fontId="16"/>
  </si>
  <si>
    <t>令和4年
(2022年）</t>
    <rPh sb="0" eb="2">
      <t>レイワ</t>
    </rPh>
    <phoneticPr fontId="16"/>
  </si>
  <si>
    <t>品種コード①
（ニップル装着の有無）</t>
    <rPh sb="0" eb="1">
      <t>ヒンシュ</t>
    </rPh>
    <rPh sb="12" eb="14">
      <t>ソウチャク</t>
    </rPh>
    <rPh sb="15" eb="17">
      <t>ウム</t>
    </rPh>
    <phoneticPr fontId="16"/>
  </si>
  <si>
    <t>品種コード②
（呼び径）</t>
    <phoneticPr fontId="16"/>
  </si>
  <si>
    <t>品種コード③
（呼び長さ）</t>
    <rPh sb="0" eb="1">
      <t>ヒンシュ</t>
    </rPh>
    <rPh sb="8" eb="9">
      <t>ヨ</t>
    </rPh>
    <rPh sb="10" eb="11">
      <t>ナガ</t>
    </rPh>
    <phoneticPr fontId="16"/>
  </si>
  <si>
    <t>品種コード④
(かさ密度)</t>
    <rPh sb="0" eb="1">
      <t>ヒンシュ</t>
    </rPh>
    <phoneticPr fontId="16"/>
  </si>
  <si>
    <t>品種コード⑤
（固有抵抗）</t>
    <rPh sb="0" eb="1">
      <t>ヒンシュ</t>
    </rPh>
    <rPh sb="8" eb="10">
      <t>コユウ</t>
    </rPh>
    <rPh sb="10" eb="12">
      <t>テイコウ</t>
    </rPh>
    <phoneticPr fontId="16"/>
  </si>
  <si>
    <t>品種コード⑥
（焼成回数）</t>
    <rPh sb="0" eb="2">
      <t>ヒンシュ</t>
    </rPh>
    <rPh sb="8" eb="10">
      <t>ショウセイ</t>
    </rPh>
    <rPh sb="10" eb="12">
      <t>カイスウ</t>
    </rPh>
    <phoneticPr fontId="16"/>
  </si>
  <si>
    <t>品種コード⑦
（ピッチ浸透回数）</t>
    <rPh sb="11" eb="13">
      <t>シントウ</t>
    </rPh>
    <phoneticPr fontId="16"/>
  </si>
  <si>
    <t>令和4年10月～
令和5年9月
（2022年10月～
2023年9月）</t>
    <phoneticPr fontId="16"/>
  </si>
  <si>
    <t>品種コード①
（ニップル装着の有無）</t>
    <rPh sb="0" eb="2">
      <t>ヒンシュ</t>
    </rPh>
    <rPh sb="12" eb="14">
      <t>ソウチャク</t>
    </rPh>
    <rPh sb="15" eb="17">
      <t>ウム</t>
    </rPh>
    <phoneticPr fontId="16"/>
  </si>
  <si>
    <t>品種コード②
（呼び径）</t>
    <rPh sb="0" eb="2">
      <t>ヒンシュ</t>
    </rPh>
    <rPh sb="8" eb="9">
      <t>ヨ</t>
    </rPh>
    <rPh sb="10" eb="11">
      <t>ケイ</t>
    </rPh>
    <phoneticPr fontId="16"/>
  </si>
  <si>
    <t>品種コード③
（呼び長さ）</t>
    <rPh sb="0" eb="2">
      <t>ヒンシュ</t>
    </rPh>
    <rPh sb="8" eb="9">
      <t>ヨ</t>
    </rPh>
    <rPh sb="10" eb="11">
      <t>ナガ</t>
    </rPh>
    <phoneticPr fontId="16"/>
  </si>
  <si>
    <t>品種コード④
（かさ密度）</t>
    <rPh sb="0" eb="2">
      <t>ヒンシュ</t>
    </rPh>
    <rPh sb="10" eb="12">
      <t>ミツド</t>
    </rPh>
    <phoneticPr fontId="16"/>
  </si>
  <si>
    <t>品種コード⑤
（固有抵抗）</t>
    <rPh sb="0" eb="2">
      <t>ヒンシュ</t>
    </rPh>
    <rPh sb="8" eb="12">
      <t>コユウテイコウ</t>
    </rPh>
    <phoneticPr fontId="16"/>
  </si>
  <si>
    <t>品種コード⑦
（ピッチ浸透回数）</t>
    <rPh sb="0" eb="2">
      <t>ヒンシュ</t>
    </rPh>
    <rPh sb="11" eb="13">
      <t>シントウ</t>
    </rPh>
    <rPh sb="13" eb="15">
      <t>カイスウ</t>
    </rPh>
    <phoneticPr fontId="16"/>
  </si>
  <si>
    <t>品種コード①
（ニップル装着の有無）</t>
    <rPh sb="12" eb="14">
      <t>ソウチャク</t>
    </rPh>
    <rPh sb="15" eb="17">
      <t>ウム</t>
    </rPh>
    <phoneticPr fontId="16"/>
  </si>
  <si>
    <t>品種コード②
（呼び径）</t>
    <rPh sb="8" eb="9">
      <t>ヨ</t>
    </rPh>
    <rPh sb="10" eb="11">
      <t>ケイ</t>
    </rPh>
    <phoneticPr fontId="16"/>
  </si>
  <si>
    <t>品種コード③
（呼び長さ）</t>
    <rPh sb="8" eb="9">
      <t>ヨ</t>
    </rPh>
    <rPh sb="10" eb="11">
      <t>ナガ</t>
    </rPh>
    <phoneticPr fontId="16"/>
  </si>
  <si>
    <t>品種コード④
（かさ密度）</t>
    <rPh sb="10" eb="12">
      <t>ミツド</t>
    </rPh>
    <phoneticPr fontId="16"/>
  </si>
  <si>
    <t>品種コード⑤
（固有抵抗）</t>
    <rPh sb="8" eb="12">
      <t>コユウテイコウ</t>
    </rPh>
    <phoneticPr fontId="16"/>
  </si>
  <si>
    <t>品種コード⑥
（焼成回数）</t>
    <rPh sb="8" eb="12">
      <t>ショウセイカイスウ</t>
    </rPh>
    <phoneticPr fontId="16"/>
  </si>
  <si>
    <t>品種コード⑦
（ピッチ浸透回数）</t>
    <rPh sb="11" eb="15">
      <t>シントウカイスウ</t>
    </rPh>
    <phoneticPr fontId="16"/>
  </si>
  <si>
    <t>Ｄ-2-9-2　　　　　　　　　　</t>
  </si>
  <si>
    <t>Ｄ-2-9-3　　　　　　　　　　</t>
  </si>
  <si>
    <t>Ｄ-2-9-4　　　　　　　　　　</t>
  </si>
  <si>
    <t>Ｄ-2-9-5　　　　　　　　　　</t>
  </si>
  <si>
    <t>Ｄ-2-9-6　　　　　　　　　　</t>
  </si>
  <si>
    <t>Ｄ-2-9-7　　　　　　　　　　</t>
  </si>
  <si>
    <t>Ｄ-2-9-8　　　　　　　　　　</t>
  </si>
  <si>
    <t>Ｄ-2-9-9　　　　　　　　　　</t>
  </si>
  <si>
    <t>品種コード①（ニップル装着の有無）</t>
    <rPh sb="0" eb="2">
      <t>ヒンシュ</t>
    </rPh>
    <rPh sb="11" eb="13">
      <t>ソウチャク</t>
    </rPh>
    <rPh sb="14" eb="16">
      <t>ウム</t>
    </rPh>
    <phoneticPr fontId="16"/>
  </si>
  <si>
    <t>品種コード③（呼び長さ）</t>
    <rPh sb="0" eb="2">
      <t>ヒンシュ</t>
    </rPh>
    <rPh sb="7" eb="8">
      <t>ヨ</t>
    </rPh>
    <rPh sb="9" eb="10">
      <t>ナガ</t>
    </rPh>
    <phoneticPr fontId="16"/>
  </si>
  <si>
    <t>品種コード④（かさ密度）</t>
    <rPh sb="0" eb="2">
      <t>ヒンシュ</t>
    </rPh>
    <rPh sb="9" eb="11">
      <t>ミツド</t>
    </rPh>
    <phoneticPr fontId="16"/>
  </si>
  <si>
    <t>品種コード⑤（固有抵抗）</t>
    <rPh sb="0" eb="2">
      <t>ヒンシュ</t>
    </rPh>
    <rPh sb="7" eb="11">
      <t>コユウテイコウ</t>
    </rPh>
    <phoneticPr fontId="16"/>
  </si>
  <si>
    <t>品種コード⑥（焼成回数）</t>
    <rPh sb="0" eb="2">
      <t>ヒンシュ</t>
    </rPh>
    <rPh sb="7" eb="11">
      <t>ショウセイカイスウ</t>
    </rPh>
    <phoneticPr fontId="16"/>
  </si>
  <si>
    <t>品種コード⑦（ピッチ浸透回数）</t>
    <rPh sb="0" eb="2">
      <t>ヒンシュ</t>
    </rPh>
    <rPh sb="10" eb="14">
      <t>シントウカイスウ</t>
    </rPh>
    <phoneticPr fontId="16"/>
  </si>
  <si>
    <t>1.(7)-2期末在庫量及び2.(7)-2期末在庫額については、平成29年末（2017年末）（＝平成30年（2018年期首））についても回答してください。</t>
    <rPh sb="7" eb="9">
      <t>キマツ</t>
    </rPh>
    <rPh sb="9" eb="11">
      <t>ザイコ</t>
    </rPh>
    <rPh sb="11" eb="12">
      <t>リョウ</t>
    </rPh>
    <rPh sb="12" eb="13">
      <t>オヨ</t>
    </rPh>
    <rPh sb="25" eb="26">
      <t>ガク</t>
    </rPh>
    <phoneticPr fontId="16"/>
  </si>
  <si>
    <t>黒鉛電極（輸入者）</t>
    <phoneticPr fontId="16"/>
  </si>
  <si>
    <t>原産国</t>
    <rPh sb="0" eb="2">
      <t>ゲンサン</t>
    </rPh>
    <rPh sb="2" eb="3">
      <t>コク</t>
    </rPh>
    <phoneticPr fontId="16"/>
  </si>
  <si>
    <t>日本</t>
    <rPh sb="0" eb="2">
      <t>ニホン</t>
    </rPh>
    <phoneticPr fontId="16"/>
  </si>
  <si>
    <t>重視している事項</t>
    <rPh sb="0" eb="2">
      <t>ジュウシ</t>
    </rPh>
    <rPh sb="6" eb="8">
      <t>ジコウ</t>
    </rPh>
    <phoneticPr fontId="16"/>
  </si>
  <si>
    <t>５段階評価</t>
    <rPh sb="0" eb="3">
      <t>ゴダンカイ</t>
    </rPh>
    <rPh sb="3" eb="5">
      <t>ヒョウカ</t>
    </rPh>
    <phoneticPr fontId="16"/>
  </si>
  <si>
    <t>価格</t>
    <rPh sb="0" eb="2">
      <t>カカク</t>
    </rPh>
    <phoneticPr fontId="16"/>
  </si>
  <si>
    <t>決済条件</t>
    <rPh sb="0" eb="2">
      <t>ケッサイ</t>
    </rPh>
    <rPh sb="2" eb="4">
      <t>ジョウケン</t>
    </rPh>
    <phoneticPr fontId="16"/>
  </si>
  <si>
    <t>品質</t>
    <rPh sb="0" eb="2">
      <t>ヒンシツ</t>
    </rPh>
    <phoneticPr fontId="16"/>
  </si>
  <si>
    <t>輸送網（輸送ネットワーク）</t>
    <rPh sb="0" eb="3">
      <t>ユソウモウ</t>
    </rPh>
    <rPh sb="4" eb="6">
      <t>ユソウ</t>
    </rPh>
    <phoneticPr fontId="16"/>
  </si>
  <si>
    <t>安全性</t>
    <rPh sb="0" eb="3">
      <t>アンゼンセイ</t>
    </rPh>
    <phoneticPr fontId="16"/>
  </si>
  <si>
    <t>品揃えの幅（製品レンジ）</t>
    <rPh sb="0" eb="2">
      <t>シナゾロ</t>
    </rPh>
    <rPh sb="4" eb="5">
      <t>ハバ</t>
    </rPh>
    <rPh sb="6" eb="8">
      <t>セイヒン</t>
    </rPh>
    <phoneticPr fontId="16"/>
  </si>
  <si>
    <t>技術援助（技術サポート）</t>
    <rPh sb="0" eb="2">
      <t>ギジュツ</t>
    </rPh>
    <rPh sb="2" eb="4">
      <t>エンジョ</t>
    </rPh>
    <rPh sb="5" eb="7">
      <t>ギジュツ</t>
    </rPh>
    <phoneticPr fontId="16"/>
  </si>
  <si>
    <t>供給安定性</t>
    <rPh sb="0" eb="2">
      <t>キョウキュウ</t>
    </rPh>
    <rPh sb="2" eb="5">
      <t>アンテイセイ</t>
    </rPh>
    <phoneticPr fontId="16"/>
  </si>
  <si>
    <t>配送期間</t>
    <rPh sb="0" eb="2">
      <t>ハイソウ</t>
    </rPh>
    <rPh sb="2" eb="4">
      <t>キカン</t>
    </rPh>
    <phoneticPr fontId="16"/>
  </si>
  <si>
    <t>規格（JIS等）</t>
    <rPh sb="0" eb="2">
      <t>キカク</t>
    </rPh>
    <rPh sb="6" eb="7">
      <t>トウ</t>
    </rPh>
    <phoneticPr fontId="16"/>
  </si>
  <si>
    <t>その他（</t>
    <rPh sb="2" eb="3">
      <t>タ</t>
    </rPh>
    <phoneticPr fontId="16"/>
  </si>
  <si>
    <t xml:space="preserve">調査対象期間中に貴社が輸入した調査対象貨物について、輸入先、製品型番及各品種コードごとの輸入品の概要を記入してください。必要に応じ行を追加してください。
</t>
    <rPh sb="0" eb="2">
      <t>チョウサ</t>
    </rPh>
    <rPh sb="2" eb="4">
      <t>タイショウ</t>
    </rPh>
    <rPh sb="4" eb="6">
      <t>キカン</t>
    </rPh>
    <rPh sb="6" eb="7">
      <t>チュウ</t>
    </rPh>
    <rPh sb="8" eb="10">
      <t>キシャ</t>
    </rPh>
    <rPh sb="11" eb="13">
      <t>ユニュウ</t>
    </rPh>
    <rPh sb="15" eb="17">
      <t>チョウサ</t>
    </rPh>
    <rPh sb="17" eb="19">
      <t>タイショウ</t>
    </rPh>
    <rPh sb="19" eb="21">
      <t>カモツ</t>
    </rPh>
    <rPh sb="26" eb="29">
      <t>ユニュウサキ</t>
    </rPh>
    <rPh sb="30" eb="32">
      <t>セイヒン</t>
    </rPh>
    <rPh sb="32" eb="34">
      <t>カタバン</t>
    </rPh>
    <rPh sb="35" eb="36">
      <t>カク</t>
    </rPh>
    <rPh sb="44" eb="47">
      <t>ユニュウヒン</t>
    </rPh>
    <rPh sb="48" eb="50">
      <t>ガイヨウ</t>
    </rPh>
    <rPh sb="51" eb="53">
      <t>キニュウ</t>
    </rPh>
    <rPh sb="60" eb="62">
      <t>ヒツヨウ</t>
    </rPh>
    <rPh sb="63" eb="64">
      <t>オウ</t>
    </rPh>
    <rPh sb="65" eb="66">
      <t>ギョウ</t>
    </rPh>
    <rPh sb="67" eb="69">
      <t/>
    </rPh>
    <phoneticPr fontId="16"/>
  </si>
  <si>
    <t xml:space="preserve">調査対象期間中に貴社が輸入した調査対象貨物について、輸入先、製品型番及び各品種コードごとの輸入品の概要を記入してください。必要に応じ行を追加してください。
</t>
    <rPh sb="0" eb="2">
      <t>チョウサ</t>
    </rPh>
    <rPh sb="2" eb="4">
      <t>タイショウ</t>
    </rPh>
    <rPh sb="4" eb="6">
      <t>キカン</t>
    </rPh>
    <rPh sb="6" eb="7">
      <t>チュウ</t>
    </rPh>
    <rPh sb="8" eb="10">
      <t>キシャ</t>
    </rPh>
    <rPh sb="11" eb="13">
      <t>ユニュウ</t>
    </rPh>
    <rPh sb="15" eb="17">
      <t>チョウサ</t>
    </rPh>
    <rPh sb="17" eb="19">
      <t>タイショウ</t>
    </rPh>
    <rPh sb="19" eb="21">
      <t>カモツ</t>
    </rPh>
    <rPh sb="26" eb="29">
      <t>ユニュウサキ</t>
    </rPh>
    <rPh sb="30" eb="32">
      <t>セイヒン</t>
    </rPh>
    <rPh sb="32" eb="34">
      <t>カタバン</t>
    </rPh>
    <rPh sb="36" eb="37">
      <t>カク</t>
    </rPh>
    <rPh sb="45" eb="48">
      <t>ユニュウヒン</t>
    </rPh>
    <rPh sb="49" eb="51">
      <t>ガイヨウ</t>
    </rPh>
    <rPh sb="52" eb="54">
      <t>キニュウ</t>
    </rPh>
    <rPh sb="61" eb="63">
      <t>ヒツヨウ</t>
    </rPh>
    <rPh sb="64" eb="65">
      <t>オウ</t>
    </rPh>
    <rPh sb="66" eb="67">
      <t>ギョウ</t>
    </rPh>
    <rPh sb="68" eb="70">
      <t/>
    </rPh>
    <phoneticPr fontId="16"/>
  </si>
  <si>
    <t>品種コード⑧
（捏合工程に投入したコークスの品質）</t>
    <rPh sb="8" eb="15">
      <t>ネツゴウコウテイニトウニュウ</t>
    </rPh>
    <rPh sb="22" eb="24">
      <t>ヒンシツ</t>
    </rPh>
    <phoneticPr fontId="16"/>
  </si>
  <si>
    <t>品種コード⑨
（捏合工程に投入したコークスの種類）</t>
    <rPh sb="8" eb="15">
      <t>ネツゴウコウテイニトウニュウ</t>
    </rPh>
    <rPh sb="22" eb="24">
      <t>シュルイ</t>
    </rPh>
    <phoneticPr fontId="16"/>
  </si>
  <si>
    <t>品種コード⑧
（捏合工程に投入したコークスの品質）</t>
    <rPh sb="0" eb="2">
      <t>ヒンシュ</t>
    </rPh>
    <rPh sb="8" eb="9">
      <t>ネツ</t>
    </rPh>
    <rPh sb="9" eb="10">
      <t>ゴウ</t>
    </rPh>
    <rPh sb="10" eb="12">
      <t>コウテイ</t>
    </rPh>
    <rPh sb="13" eb="15">
      <t>トウニュウ</t>
    </rPh>
    <rPh sb="22" eb="24">
      <t>ヒンシツ</t>
    </rPh>
    <phoneticPr fontId="16"/>
  </si>
  <si>
    <t>品種コード⑨
（捏合工程に投入したコークスの種類）</t>
    <rPh sb="0" eb="2">
      <t>ヒンシュ</t>
    </rPh>
    <rPh sb="8" eb="15">
      <t>ネツゴウコウテイニトウニュウ</t>
    </rPh>
    <rPh sb="22" eb="24">
      <t>シュルイ</t>
    </rPh>
    <phoneticPr fontId="16"/>
  </si>
  <si>
    <r>
      <t>貴社又は貴社の関連企業が資本参加する外国法人による調査対象貨物及び第三国産同種の貨物の生産(調査項目A-</t>
    </r>
    <r>
      <rPr>
        <sz val="11"/>
        <rFont val="ＭＳ Ｐゴシック"/>
        <family val="3"/>
        <charset val="128"/>
      </rPr>
      <t>6-6)</t>
    </r>
    <phoneticPr fontId="16"/>
  </si>
  <si>
    <t>品種コード⑧（捏合工程に投入したコークスの品質）</t>
    <rPh sb="0" eb="2">
      <t>ヒンシュ</t>
    </rPh>
    <rPh sb="7" eb="14">
      <t>ネツゴウコウテイニトウニュウ</t>
    </rPh>
    <rPh sb="21" eb="23">
      <t>ヒンシツ</t>
    </rPh>
    <phoneticPr fontId="16"/>
  </si>
  <si>
    <t>品種コード⑨（捏合工程に投入したコークスの種類）</t>
    <rPh sb="0" eb="2">
      <t>ヒンシュ</t>
    </rPh>
    <rPh sb="7" eb="14">
      <t>ネツゴウコウテイニトウニュウ</t>
    </rPh>
    <rPh sb="21" eb="23">
      <t>シュルイ</t>
    </rPh>
    <phoneticPr fontId="16"/>
  </si>
  <si>
    <t>品種コード⑧(捏合工程に投入したコークスの品質)</t>
    <rPh sb="7" eb="14">
      <t>ネツゴウコウテイニトウニュウ</t>
    </rPh>
    <phoneticPr fontId="16"/>
  </si>
  <si>
    <t>品種コード⑨(捏合工程に投入したコークスの種類)</t>
    <rPh sb="7" eb="14">
      <t>ネツゴウコウテイニトウニュウ</t>
    </rPh>
    <phoneticPr fontId="16"/>
  </si>
  <si>
    <t>A-5-1-⑨</t>
    <phoneticPr fontId="16"/>
  </si>
  <si>
    <t>D-2-9-9</t>
    <phoneticPr fontId="16"/>
  </si>
  <si>
    <t>B-1-1-(1)</t>
    <phoneticPr fontId="16"/>
  </si>
  <si>
    <t>B-1-1-(2)</t>
    <phoneticPr fontId="16"/>
  </si>
  <si>
    <t>B-1-1-(3)</t>
    <phoneticPr fontId="16"/>
  </si>
  <si>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6"/>
  </si>
  <si>
    <t>原産国：第三国の内訳
（国名：）</t>
    <phoneticPr fontId="16"/>
  </si>
  <si>
    <t>01：精錬用</t>
    <rPh sb="3" eb="5">
      <t>セイレン</t>
    </rPh>
    <rPh sb="5" eb="6">
      <t>ヨウ</t>
    </rPh>
    <phoneticPr fontId="16"/>
  </si>
  <si>
    <t>02：製鋼用</t>
    <rPh sb="3" eb="5">
      <t>セイコウ</t>
    </rPh>
    <rPh sb="5" eb="6">
      <t>ヨウ</t>
    </rPh>
    <phoneticPr fontId="16"/>
  </si>
  <si>
    <t>品種コード⑩（用途）</t>
    <rPh sb="0" eb="2">
      <t>ヒンシュ</t>
    </rPh>
    <rPh sb="7" eb="9">
      <t>ヨウト</t>
    </rPh>
    <phoneticPr fontId="16"/>
  </si>
  <si>
    <t xml:space="preserve">E-2　代替可能性 </t>
    <rPh sb="4" eb="6">
      <t>ダイタイ</t>
    </rPh>
    <phoneticPr fontId="16"/>
  </si>
  <si>
    <t>本邦産同種の貨物に対する調査対象貨物及び第三国産同種の貨物の代替可能性の有無について、品種別及び原産国別に橙色のセルに回答してください。代替可能性の有無を「代替可能性あり」、「一定の条件を満たせば代替可能」、「代替不可能」、「わからない」から選択してください。第三国について記載する場合は、括弧内に第三国名を記載してください。必要に応じ回答欄を複製し追加してください。</t>
    <rPh sb="43" eb="45">
      <t>ヒンシュ</t>
    </rPh>
    <rPh sb="45" eb="46">
      <t>ベツ</t>
    </rPh>
    <rPh sb="46" eb="47">
      <t>オヨ</t>
    </rPh>
    <rPh sb="48" eb="51">
      <t>ゲンサンコク</t>
    </rPh>
    <rPh sb="51" eb="52">
      <t>ベツ</t>
    </rPh>
    <rPh sb="130" eb="131">
      <t>ダイ</t>
    </rPh>
    <rPh sb="131" eb="132">
      <t>サン</t>
    </rPh>
    <rPh sb="132" eb="133">
      <t>コク</t>
    </rPh>
    <rPh sb="137" eb="139">
      <t>キサイ</t>
    </rPh>
    <rPh sb="141" eb="143">
      <t>バアイ</t>
    </rPh>
    <rPh sb="145" eb="147">
      <t>カッコ</t>
    </rPh>
    <rPh sb="147" eb="148">
      <t>ナイ</t>
    </rPh>
    <rPh sb="149" eb="151">
      <t>ダイサン</t>
    </rPh>
    <rPh sb="151" eb="153">
      <t>コクメイ</t>
    </rPh>
    <rPh sb="154" eb="156">
      <t>キサイ</t>
    </rPh>
    <phoneticPr fontId="16"/>
  </si>
  <si>
    <t>上記E-2-1において、「一定の条件を満たせば代替可能」と回答した場合、産業上の使用者が本邦産同種の貨物に代えて調査対象貨物又は第三国産同種の貨物を使用して生産する製品について、その相違を許容すれば代替が可能となる、あるいは、生産する製品の設計又は仕様の多少の変更によって代替が可能となるなど、その条件の内容を、青色のセルに回答してください。</t>
    <rPh sb="156" eb="158">
      <t>アオイロ</t>
    </rPh>
    <phoneticPr fontId="16"/>
  </si>
  <si>
    <t>上記E-2-1において「代替不可能」と回答した場合には、その理由を青色のセルに回答してください。</t>
    <rPh sb="33" eb="35">
      <t>アオイロ</t>
    </rPh>
    <rPh sb="39" eb="41">
      <t>カイトウ</t>
    </rPh>
    <phoneticPr fontId="16"/>
  </si>
  <si>
    <t>品種</t>
    <rPh sb="0" eb="2">
      <t>ヒンシュ</t>
    </rPh>
    <phoneticPr fontId="16"/>
  </si>
  <si>
    <t>500mm未満及び精錬用</t>
    <rPh sb="7" eb="8">
      <t>オヨ</t>
    </rPh>
    <rPh sb="9" eb="11">
      <t>セイレン</t>
    </rPh>
    <phoneticPr fontId="16"/>
  </si>
  <si>
    <t>中　国</t>
    <rPh sb="0" eb="1">
      <t>ナカ</t>
    </rPh>
    <rPh sb="2" eb="3">
      <t>クニ</t>
    </rPh>
    <phoneticPr fontId="34"/>
  </si>
  <si>
    <t>第三国（　　　　）</t>
    <rPh sb="0" eb="1">
      <t>ダイ</t>
    </rPh>
    <rPh sb="1" eb="2">
      <t>サン</t>
    </rPh>
    <rPh sb="2" eb="3">
      <t>コク</t>
    </rPh>
    <phoneticPr fontId="34"/>
  </si>
  <si>
    <t>日　本</t>
    <rPh sb="0" eb="1">
      <t>ヒ</t>
    </rPh>
    <rPh sb="2" eb="3">
      <t>ホン</t>
    </rPh>
    <phoneticPr fontId="16"/>
  </si>
  <si>
    <t>E-2-2　代替可能性の内容</t>
    <rPh sb="6" eb="8">
      <t>ダイタイ</t>
    </rPh>
    <rPh sb="8" eb="11">
      <t>カノウセイ</t>
    </rPh>
    <rPh sb="12" eb="14">
      <t>ナイヨウ</t>
    </rPh>
    <phoneticPr fontId="16"/>
  </si>
  <si>
    <t>E-2-3　代替が不可能な理由</t>
    <rPh sb="6" eb="8">
      <t>ダイタイ</t>
    </rPh>
    <rPh sb="9" eb="12">
      <t>フカノウ</t>
    </rPh>
    <rPh sb="13" eb="15">
      <t>リユウ</t>
    </rPh>
    <phoneticPr fontId="16"/>
  </si>
  <si>
    <t>500mm未満及び製鋼用</t>
    <rPh sb="7" eb="8">
      <t>オヨ</t>
    </rPh>
    <rPh sb="9" eb="12">
      <t>セイコウヨウ</t>
    </rPh>
    <phoneticPr fontId="16"/>
  </si>
  <si>
    <t>500mm未満及びその他</t>
    <rPh sb="7" eb="8">
      <t>オヨ</t>
    </rPh>
    <rPh sb="11" eb="12">
      <t>タ</t>
    </rPh>
    <phoneticPr fontId="16"/>
  </si>
  <si>
    <t>500mm以上及び精錬用</t>
    <rPh sb="5" eb="7">
      <t>イジョウ</t>
    </rPh>
    <rPh sb="7" eb="8">
      <t>オヨ</t>
    </rPh>
    <rPh sb="9" eb="11">
      <t>セイレン</t>
    </rPh>
    <rPh sb="11" eb="12">
      <t>ヨウ</t>
    </rPh>
    <phoneticPr fontId="16"/>
  </si>
  <si>
    <t>500mm以上及び製鋼用</t>
    <rPh sb="5" eb="7">
      <t>イジョウ</t>
    </rPh>
    <rPh sb="7" eb="8">
      <t>オヨ</t>
    </rPh>
    <rPh sb="9" eb="12">
      <t>セイコウヨウ</t>
    </rPh>
    <phoneticPr fontId="16"/>
  </si>
  <si>
    <t>500mm以上及びその他</t>
    <rPh sb="5" eb="7">
      <t>イジョウ</t>
    </rPh>
    <rPh sb="7" eb="8">
      <t>オヨ</t>
    </rPh>
    <rPh sb="11" eb="12">
      <t>タ</t>
    </rPh>
    <phoneticPr fontId="16"/>
  </si>
  <si>
    <t>E-3　品種間の相違の状況</t>
    <rPh sb="4" eb="6">
      <t>ヒンシュ</t>
    </rPh>
    <rPh sb="5" eb="6">
      <t>セイヒン</t>
    </rPh>
    <rPh sb="6" eb="7">
      <t>カン</t>
    </rPh>
    <rPh sb="11" eb="13">
      <t>ジョウキョウ</t>
    </rPh>
    <phoneticPr fontId="16"/>
  </si>
  <si>
    <t>様式E-3-1　品種間の相違点</t>
    <rPh sb="8" eb="10">
      <t>ヒンシュ</t>
    </rPh>
    <rPh sb="9" eb="10">
      <t>セイヒン</t>
    </rPh>
    <rPh sb="10" eb="11">
      <t>カン</t>
    </rPh>
    <phoneticPr fontId="16"/>
  </si>
  <si>
    <t>調査対象貨物、第三国産同種の貨物及び本邦産同種の貨物について、黒鉛電極の品種間で比較した場合、その物理的及び化学的特性や最終的な用途に関して相違は有りますか。相違の有無を回答してください。</t>
    <rPh sb="31" eb="33">
      <t>コクエン</t>
    </rPh>
    <rPh sb="33" eb="35">
      <t>デンキョク</t>
    </rPh>
    <rPh sb="36" eb="38">
      <t>ヒンシュ</t>
    </rPh>
    <rPh sb="38" eb="39">
      <t>アイダ</t>
    </rPh>
    <rPh sb="60" eb="63">
      <t>サイシュウテキ</t>
    </rPh>
    <rPh sb="64" eb="66">
      <t>ヨウト</t>
    </rPh>
    <rPh sb="73" eb="74">
      <t>ア</t>
    </rPh>
    <rPh sb="79" eb="81">
      <t>ソウイ</t>
    </rPh>
    <phoneticPr fontId="16"/>
  </si>
  <si>
    <t>相違</t>
    <rPh sb="0" eb="2">
      <t>ソウイ</t>
    </rPh>
    <phoneticPr fontId="16"/>
  </si>
  <si>
    <t>様式E-3-2　相違の内容・理由</t>
    <rPh sb="14" eb="16">
      <t>リユウ</t>
    </rPh>
    <phoneticPr fontId="16"/>
  </si>
  <si>
    <t>上記E-3-1において、相違が「有」と回答した場合、その内容及びそのような相違が生じる理由を原産国・品種（呼び径）ごとに記入して下さい。相違の内容及びそのような相違が生じる理由は、物理的及び化学的特性の違いと最終的な用途の違いに分けて記載してください。なお、原産国で第三国を選択した場合は、第三国名を記載してください。必要に応じ行を追加してください。</t>
    <rPh sb="0" eb="2">
      <t>ジョウキ</t>
    </rPh>
    <rPh sb="12" eb="14">
      <t>ソウイ</t>
    </rPh>
    <phoneticPr fontId="16"/>
  </si>
  <si>
    <t>（記載に当たっての留意点）
・原産国の列については、該当する品種の原産国を選択してください。
・原産国の列で、第三国を選択した場合は、第三国名を右列に記載してください。
・品種（呼び径）の列については、例えば、相違が生じている品種（呼び径）を記載してください。記載例：「●mmと●mm」、「●mm～●mmと、●mm～●mm」
・品種の相違が物理的及び化学的特性により生じている場合は、物理的及び化学的特性の違いの列に記載してください。記載例：「○mm以上の電極は、○mm以下の電極に比べ、○○に差がある。その理由は○○等の化学的特性による影響である。」
・品種の相違が最終的な用途の違いにより生じている場合は、最終的な用途の違いの列に記載してください。記載例：「○mm以上の電極は○○の用途に使用されるが、○○mm未満の電極は○○の用途に使用される。その理由は○○からである。」</t>
    <rPh sb="15" eb="17">
      <t>ゲンサン</t>
    </rPh>
    <rPh sb="17" eb="18">
      <t>クニ</t>
    </rPh>
    <rPh sb="19" eb="20">
      <t>レツ</t>
    </rPh>
    <rPh sb="26" eb="28">
      <t>ガイトウ</t>
    </rPh>
    <rPh sb="30" eb="32">
      <t>ヒンシュ</t>
    </rPh>
    <rPh sb="33" eb="35">
      <t>ゲンサン</t>
    </rPh>
    <rPh sb="35" eb="36">
      <t>クニ</t>
    </rPh>
    <rPh sb="37" eb="39">
      <t>センタク</t>
    </rPh>
    <rPh sb="48" eb="50">
      <t>ゲンサン</t>
    </rPh>
    <rPh sb="50" eb="51">
      <t>クニ</t>
    </rPh>
    <rPh sb="52" eb="53">
      <t>レツ</t>
    </rPh>
    <rPh sb="55" eb="56">
      <t>ダイ</t>
    </rPh>
    <rPh sb="56" eb="57">
      <t>サン</t>
    </rPh>
    <rPh sb="57" eb="58">
      <t>コク</t>
    </rPh>
    <rPh sb="59" eb="61">
      <t>センタク</t>
    </rPh>
    <rPh sb="63" eb="65">
      <t>バアイ</t>
    </rPh>
    <rPh sb="67" eb="68">
      <t>ダイ</t>
    </rPh>
    <rPh sb="68" eb="69">
      <t>サン</t>
    </rPh>
    <rPh sb="69" eb="70">
      <t>コク</t>
    </rPh>
    <rPh sb="70" eb="71">
      <t>メイ</t>
    </rPh>
    <rPh sb="72" eb="73">
      <t>ミギ</t>
    </rPh>
    <rPh sb="73" eb="74">
      <t>レツ</t>
    </rPh>
    <rPh sb="75" eb="77">
      <t>キサイ</t>
    </rPh>
    <rPh sb="86" eb="88">
      <t>ヒンシュ</t>
    </rPh>
    <rPh sb="89" eb="90">
      <t>ヨ</t>
    </rPh>
    <rPh sb="91" eb="92">
      <t>ケイ</t>
    </rPh>
    <rPh sb="94" eb="95">
      <t>レツ</t>
    </rPh>
    <rPh sb="101" eb="102">
      <t>タト</t>
    </rPh>
    <rPh sb="105" eb="107">
      <t>ソウイ</t>
    </rPh>
    <rPh sb="108" eb="109">
      <t>ショウ</t>
    </rPh>
    <rPh sb="113" eb="115">
      <t>ヒンシュ</t>
    </rPh>
    <rPh sb="116" eb="117">
      <t>ヨ</t>
    </rPh>
    <rPh sb="118" eb="119">
      <t>ケイ</t>
    </rPh>
    <rPh sb="121" eb="123">
      <t>キサイ</t>
    </rPh>
    <rPh sb="130" eb="132">
      <t>キサイ</t>
    </rPh>
    <rPh sb="132" eb="133">
      <t>レイ</t>
    </rPh>
    <rPh sb="164" eb="166">
      <t>ヒンシュ</t>
    </rPh>
    <rPh sb="167" eb="169">
      <t>ソウイ</t>
    </rPh>
    <rPh sb="170" eb="173">
      <t>ブツリテキ</t>
    </rPh>
    <rPh sb="173" eb="174">
      <t>オヨ</t>
    </rPh>
    <rPh sb="175" eb="178">
      <t>カガクテキ</t>
    </rPh>
    <rPh sb="178" eb="180">
      <t>トクセイ</t>
    </rPh>
    <rPh sb="183" eb="184">
      <t>ショウ</t>
    </rPh>
    <rPh sb="188" eb="190">
      <t>バアイ</t>
    </rPh>
    <rPh sb="208" eb="210">
      <t>キサイ</t>
    </rPh>
    <rPh sb="217" eb="219">
      <t>キサイ</t>
    </rPh>
    <rPh sb="219" eb="220">
      <t>レイ</t>
    </rPh>
    <rPh sb="259" eb="260">
      <t>トウ</t>
    </rPh>
    <rPh sb="261" eb="264">
      <t>カガクテキ</t>
    </rPh>
    <rPh sb="264" eb="266">
      <t>トクセイ</t>
    </rPh>
    <rPh sb="269" eb="271">
      <t>エイキョウ</t>
    </rPh>
    <rPh sb="278" eb="280">
      <t>ヒンシュ</t>
    </rPh>
    <rPh sb="281" eb="283">
      <t>ソウイ</t>
    </rPh>
    <rPh sb="284" eb="287">
      <t>サイシュウテキ</t>
    </rPh>
    <rPh sb="288" eb="290">
      <t>ヨウト</t>
    </rPh>
    <rPh sb="291" eb="292">
      <t>チガ</t>
    </rPh>
    <rPh sb="296" eb="297">
      <t>ショウ</t>
    </rPh>
    <rPh sb="301" eb="303">
      <t>バアイ</t>
    </rPh>
    <rPh sb="305" eb="308">
      <t>サイシュウテキ</t>
    </rPh>
    <rPh sb="309" eb="311">
      <t>ヨウト</t>
    </rPh>
    <rPh sb="312" eb="313">
      <t>チガ</t>
    </rPh>
    <rPh sb="315" eb="316">
      <t>レツ</t>
    </rPh>
    <rPh sb="317" eb="319">
      <t>キサイ</t>
    </rPh>
    <rPh sb="326" eb="328">
      <t>キサイ</t>
    </rPh>
    <rPh sb="328" eb="329">
      <t>レイ</t>
    </rPh>
    <phoneticPr fontId="16"/>
  </si>
  <si>
    <t>相違の内容・理由</t>
    <rPh sb="0" eb="2">
      <t>ソウイ</t>
    </rPh>
    <rPh sb="3" eb="5">
      <t>ナイヨウ</t>
    </rPh>
    <rPh sb="6" eb="8">
      <t>リユウ</t>
    </rPh>
    <phoneticPr fontId="16"/>
  </si>
  <si>
    <t>第三国　　　　　</t>
    <rPh sb="0" eb="1">
      <t>ダイ</t>
    </rPh>
    <rPh sb="1" eb="2">
      <t>サン</t>
    </rPh>
    <rPh sb="2" eb="3">
      <t>コク</t>
    </rPh>
    <phoneticPr fontId="16"/>
  </si>
  <si>
    <t>品種（呼び径）</t>
    <rPh sb="0" eb="2">
      <t>ヒンシュ</t>
    </rPh>
    <rPh sb="3" eb="4">
      <t>ヨ</t>
    </rPh>
    <rPh sb="5" eb="6">
      <t>ケイ</t>
    </rPh>
    <phoneticPr fontId="16"/>
  </si>
  <si>
    <t>物理的及び化学的特性の違い</t>
    <rPh sb="0" eb="3">
      <t>ブツリテキ</t>
    </rPh>
    <rPh sb="3" eb="4">
      <t>オヨ</t>
    </rPh>
    <rPh sb="5" eb="8">
      <t>カガクテキ</t>
    </rPh>
    <rPh sb="8" eb="10">
      <t>トクセイ</t>
    </rPh>
    <rPh sb="11" eb="12">
      <t>チガ</t>
    </rPh>
    <phoneticPr fontId="16"/>
  </si>
  <si>
    <t>最終的な用途の違い</t>
    <rPh sb="0" eb="3">
      <t>サイシュウテキ</t>
    </rPh>
    <rPh sb="4" eb="6">
      <t>ヨウト</t>
    </rPh>
    <rPh sb="7" eb="8">
      <t>チガ</t>
    </rPh>
    <phoneticPr fontId="16"/>
  </si>
  <si>
    <t>E-4　品種間の市場における競合</t>
    <rPh sb="4" eb="6">
      <t>ヒンシュ</t>
    </rPh>
    <rPh sb="5" eb="6">
      <t>セイヒン</t>
    </rPh>
    <phoneticPr fontId="16"/>
  </si>
  <si>
    <t>様式E-4-1　品種間の市場における競合</t>
    <rPh sb="8" eb="10">
      <t>ヒンシュ</t>
    </rPh>
    <rPh sb="9" eb="10">
      <t>セイヒン</t>
    </rPh>
    <phoneticPr fontId="16"/>
  </si>
  <si>
    <t>調査対象貨物、第三国産同種の貨物及び本邦産同種の貨物について、品種間で比較した場合、その市場における競合の有無を回答してください。</t>
    <rPh sb="31" eb="33">
      <t>ヒンシュ</t>
    </rPh>
    <rPh sb="32" eb="33">
      <t>セイヒン</t>
    </rPh>
    <rPh sb="33" eb="34">
      <t>カン</t>
    </rPh>
    <rPh sb="44" eb="46">
      <t>シジョウ</t>
    </rPh>
    <rPh sb="50" eb="52">
      <t>キョウゴウ</t>
    </rPh>
    <phoneticPr fontId="16"/>
  </si>
  <si>
    <t>競合</t>
    <rPh sb="0" eb="2">
      <t>キョウゴウ</t>
    </rPh>
    <phoneticPr fontId="16"/>
  </si>
  <si>
    <t>様式E-4-2　競合の内容</t>
    <rPh sb="8" eb="10">
      <t>キョウゴウ</t>
    </rPh>
    <rPh sb="11" eb="13">
      <t>ナイヨウ</t>
    </rPh>
    <phoneticPr fontId="16"/>
  </si>
  <si>
    <t>上記E-4-1において、競合が「有」と回答した場合、競合した内容及び競合が生じた背景を原産国及び品種ごとに回答してください。主原料、用途等の違いによる影響がある場合にはその旨記載してください。必要に応じ行を追加してください。</t>
    <rPh sb="0" eb="2">
      <t>ジョウキ</t>
    </rPh>
    <rPh sb="45" eb="46">
      <t>クニ</t>
    </rPh>
    <rPh sb="47" eb="48">
      <t>ヒンシュ</t>
    </rPh>
    <rPh sb="48" eb="50">
      <t>ヒンシュ</t>
    </rPh>
    <rPh sb="62" eb="65">
      <t>シュゲンリョウ</t>
    </rPh>
    <rPh sb="66" eb="68">
      <t>ヨウト</t>
    </rPh>
    <rPh sb="68" eb="69">
      <t>トウ</t>
    </rPh>
    <phoneticPr fontId="16"/>
  </si>
  <si>
    <t>（記載に当たっての留意点）
・競合の内容（原産国・品種（呼び径））の列については、競合の内容について、該当する原産国と品種（呼び径）を記載してください。例：「日本産の●mm～●mmと中国産の●mm～●mm」。「日本産の●mm」と「中国産の●mm」、「第三国産の●mm」。
・競合が生じている背景の列については、競合の内容が生じている背景を記載してください。例：「●産の●～●mmと●産の●～●mmは、製鋼用に使用されている。性能に差異はないため、価格交渉の際引き合いにだされている。」</t>
    <rPh sb="15" eb="17">
      <t>キョウゴウ</t>
    </rPh>
    <rPh sb="18" eb="20">
      <t>ナイヨウ</t>
    </rPh>
    <rPh sb="21" eb="23">
      <t>ゲンサン</t>
    </rPh>
    <rPh sb="23" eb="24">
      <t>クニ</t>
    </rPh>
    <rPh sb="25" eb="27">
      <t>ヒンシュ</t>
    </rPh>
    <rPh sb="28" eb="29">
      <t>ヨ</t>
    </rPh>
    <rPh sb="30" eb="31">
      <t>ケイ</t>
    </rPh>
    <rPh sb="34" eb="35">
      <t>レツ</t>
    </rPh>
    <rPh sb="41" eb="43">
      <t>キョウゴウ</t>
    </rPh>
    <rPh sb="44" eb="46">
      <t>ナイヨウ</t>
    </rPh>
    <rPh sb="51" eb="53">
      <t>ガイトウ</t>
    </rPh>
    <rPh sb="55" eb="58">
      <t>ゲンサンコク</t>
    </rPh>
    <rPh sb="59" eb="61">
      <t>ヒンシュ</t>
    </rPh>
    <rPh sb="62" eb="63">
      <t>ヨ</t>
    </rPh>
    <rPh sb="64" eb="65">
      <t>ケイ</t>
    </rPh>
    <rPh sb="67" eb="69">
      <t>キサイ</t>
    </rPh>
    <rPh sb="76" eb="77">
      <t>レイ</t>
    </rPh>
    <rPh sb="79" eb="81">
      <t>ニホン</t>
    </rPh>
    <rPh sb="81" eb="82">
      <t>サン</t>
    </rPh>
    <rPh sb="91" eb="93">
      <t>チュウゴク</t>
    </rPh>
    <rPh sb="93" eb="94">
      <t>サン</t>
    </rPh>
    <rPh sb="105" eb="107">
      <t>ニホン</t>
    </rPh>
    <rPh sb="107" eb="108">
      <t>サン</t>
    </rPh>
    <rPh sb="115" eb="117">
      <t>チュウゴク</t>
    </rPh>
    <rPh sb="117" eb="118">
      <t>サン</t>
    </rPh>
    <rPh sb="125" eb="126">
      <t>ダイ</t>
    </rPh>
    <rPh sb="126" eb="127">
      <t>サン</t>
    </rPh>
    <rPh sb="127" eb="128">
      <t>コク</t>
    </rPh>
    <rPh sb="137" eb="139">
      <t>キョウゴウ</t>
    </rPh>
    <rPh sb="140" eb="141">
      <t>ショウ</t>
    </rPh>
    <rPh sb="145" eb="147">
      <t>ハイケイ</t>
    </rPh>
    <rPh sb="148" eb="149">
      <t>レツ</t>
    </rPh>
    <rPh sb="155" eb="157">
      <t>キョウゴウ</t>
    </rPh>
    <rPh sb="158" eb="160">
      <t>ナイヨウ</t>
    </rPh>
    <rPh sb="161" eb="162">
      <t>ショウ</t>
    </rPh>
    <rPh sb="166" eb="168">
      <t>ハイケイ</t>
    </rPh>
    <rPh sb="169" eb="171">
      <t>キサイ</t>
    </rPh>
    <rPh sb="178" eb="179">
      <t>レイ</t>
    </rPh>
    <rPh sb="200" eb="202">
      <t>セイコウ</t>
    </rPh>
    <rPh sb="202" eb="203">
      <t>ヨウ</t>
    </rPh>
    <rPh sb="204" eb="206">
      <t>シヨウ</t>
    </rPh>
    <rPh sb="212" eb="214">
      <t>セイノウ</t>
    </rPh>
    <rPh sb="215" eb="217">
      <t>サイ</t>
    </rPh>
    <rPh sb="223" eb="225">
      <t>カカク</t>
    </rPh>
    <rPh sb="225" eb="227">
      <t>コウショウ</t>
    </rPh>
    <rPh sb="228" eb="229">
      <t>サイ</t>
    </rPh>
    <phoneticPr fontId="16"/>
  </si>
  <si>
    <t>競合の内容・競合が生じる背景</t>
    <rPh sb="0" eb="2">
      <t>キョウゴウ</t>
    </rPh>
    <rPh sb="3" eb="5">
      <t>ナイヨウ</t>
    </rPh>
    <rPh sb="6" eb="8">
      <t>キョウゴウ</t>
    </rPh>
    <rPh sb="9" eb="10">
      <t>ショウ</t>
    </rPh>
    <rPh sb="12" eb="14">
      <t>ハイケイ</t>
    </rPh>
    <phoneticPr fontId="16"/>
  </si>
  <si>
    <t>競合の内容（原産国・品種（呼び径））</t>
    <rPh sb="0" eb="2">
      <t>キョウゴウ</t>
    </rPh>
    <rPh sb="3" eb="5">
      <t>ナイヨウ</t>
    </rPh>
    <rPh sb="6" eb="9">
      <t>ゲンサンコク</t>
    </rPh>
    <rPh sb="10" eb="12">
      <t>ヒンシュ</t>
    </rPh>
    <rPh sb="13" eb="14">
      <t>ヨ</t>
    </rPh>
    <rPh sb="15" eb="16">
      <t>ケイ</t>
    </rPh>
    <phoneticPr fontId="16"/>
  </si>
  <si>
    <t>競合が生じる背景</t>
    <rPh sb="0" eb="2">
      <t>キョウゴウ</t>
    </rPh>
    <rPh sb="3" eb="4">
      <t>ショウ</t>
    </rPh>
    <rPh sb="6" eb="8">
      <t>ハイケイ</t>
    </rPh>
    <phoneticPr fontId="16"/>
  </si>
  <si>
    <t>E-5　貴社の顧客が購入する際に重視する事項</t>
    <rPh sb="7" eb="9">
      <t>コキャク</t>
    </rPh>
    <phoneticPr fontId="16"/>
  </si>
  <si>
    <t>様式E-5-1　貴社の顧客が購入する際に重視する事項</t>
    <rPh sb="0" eb="2">
      <t>ヨウシキ</t>
    </rPh>
    <rPh sb="8" eb="10">
      <t>キシャ</t>
    </rPh>
    <rPh sb="11" eb="13">
      <t>コキャク</t>
    </rPh>
    <phoneticPr fontId="16"/>
  </si>
  <si>
    <t>貴社の顧客が調査対象貨物、第三国産同種の貨物又は本邦産同種の貨物を購入する際に重視している事項（例えば、価格、決済条件、品質、輸送網（輸送ネットワーク）、安全性、品揃えの幅（製品レンジ）、技術援助（技術サポート）、供給安定性、配送期間、規格等）について、その重視する度合いを5段階評価で回答してください。
なお、最も重視する場合を５、最も重視しない場合を1としてください。また、原産国や品種によって重視する事項が異なる場合には、原産国や品種ごとに書き分けてください。</t>
    <rPh sb="3" eb="5">
      <t>コキャク</t>
    </rPh>
    <rPh sb="118" eb="120">
      <t>キカク</t>
    </rPh>
    <rPh sb="189" eb="192">
      <t>ゲンサンコク</t>
    </rPh>
    <rPh sb="193" eb="195">
      <t>ヒンシュ</t>
    </rPh>
    <rPh sb="214" eb="217">
      <t>ゲンサンコク</t>
    </rPh>
    <rPh sb="218" eb="220">
      <t>ヒンシュ</t>
    </rPh>
    <phoneticPr fontId="16"/>
  </si>
  <si>
    <t>（注）様式が足りない場合には、様式を複製して回答してください。</t>
    <rPh sb="1" eb="2">
      <t>チュウ</t>
    </rPh>
    <rPh sb="18" eb="20">
      <t>フクセイ</t>
    </rPh>
    <phoneticPr fontId="16"/>
  </si>
  <si>
    <t>全国共通</t>
    <rPh sb="0" eb="2">
      <t>ゼンコク</t>
    </rPh>
    <rPh sb="2" eb="4">
      <t>キョウツウ</t>
    </rPh>
    <phoneticPr fontId="16"/>
  </si>
  <si>
    <t>全品種共通</t>
    <rPh sb="0" eb="1">
      <t>ゼン</t>
    </rPh>
    <rPh sb="1" eb="3">
      <t>ヒンシュ</t>
    </rPh>
    <rPh sb="3" eb="5">
      <t>キョウツウ</t>
    </rPh>
    <phoneticPr fontId="16"/>
  </si>
  <si>
    <t>原産国や品種によって重視する事項が異なる場合には、以下に原産国や品種ごとに書き分けてください。</t>
    <rPh sb="25" eb="27">
      <t>イカ</t>
    </rPh>
    <phoneticPr fontId="16"/>
  </si>
  <si>
    <t>品種（呼び径・用途）</t>
    <rPh sb="0" eb="2">
      <t>ヒンシュ</t>
    </rPh>
    <rPh sb="3" eb="4">
      <t>ヨ</t>
    </rPh>
    <rPh sb="5" eb="6">
      <t>ケイ</t>
    </rPh>
    <rPh sb="7" eb="9">
      <t>ヨウト</t>
    </rPh>
    <phoneticPr fontId="16"/>
  </si>
  <si>
    <t>様式E-5-2　重視する事項の相違</t>
    <rPh sb="0" eb="2">
      <t>ヨウシキ</t>
    </rPh>
    <phoneticPr fontId="16"/>
  </si>
  <si>
    <t>E-5-2-1　重視する事項の相違の有無</t>
    <rPh sb="8" eb="10">
      <t>ジュウシ</t>
    </rPh>
    <rPh sb="12" eb="14">
      <t>ジコウ</t>
    </rPh>
    <rPh sb="18" eb="20">
      <t>ウム</t>
    </rPh>
    <phoneticPr fontId="16"/>
  </si>
  <si>
    <t>調査対象貨物、第三国産同種の貨物及び本邦産同種の貨物を異なる原産国間で比較した場合、貴社の顧客（産業上の使用者等）が重視する事項について、原産国の違いによって重視すると考える事項に相違があると考えますか。また、その相違は、原産国間の競合状態に影響を及ぼしていたと考えますか。回答欄からいずれかを選択し回答してください。</t>
    <rPh sb="58" eb="60">
      <t>ジュウシ</t>
    </rPh>
    <rPh sb="62" eb="64">
      <t>ジコウ</t>
    </rPh>
    <rPh sb="111" eb="114">
      <t>ゲンサンコク</t>
    </rPh>
    <rPh sb="114" eb="115">
      <t>カン</t>
    </rPh>
    <phoneticPr fontId="16"/>
  </si>
  <si>
    <t>第三国１</t>
    <rPh sb="0" eb="1">
      <t>ダイ</t>
    </rPh>
    <rPh sb="1" eb="2">
      <t>サン</t>
    </rPh>
    <rPh sb="2" eb="3">
      <t>コク</t>
    </rPh>
    <phoneticPr fontId="16"/>
  </si>
  <si>
    <t>第三国２</t>
    <rPh sb="0" eb="1">
      <t>ダイ</t>
    </rPh>
    <rPh sb="1" eb="2">
      <t>サン</t>
    </rPh>
    <rPh sb="2" eb="3">
      <t>コク</t>
    </rPh>
    <phoneticPr fontId="16"/>
  </si>
  <si>
    <t>　（国名：　　　　　　　）</t>
    <rPh sb="2" eb="3">
      <t>クニ</t>
    </rPh>
    <rPh sb="3" eb="4">
      <t>メイ</t>
    </rPh>
    <phoneticPr fontId="16"/>
  </si>
  <si>
    <t>重視する事項の相違</t>
    <rPh sb="0" eb="2">
      <t>ジュウシ</t>
    </rPh>
    <rPh sb="4" eb="6">
      <t>ジコウ</t>
    </rPh>
    <phoneticPr fontId="16"/>
  </si>
  <si>
    <t>相違による競合状態への影響</t>
    <rPh sb="5" eb="7">
      <t>キョウゴウ</t>
    </rPh>
    <rPh sb="7" eb="9">
      <t>ジョウタイ</t>
    </rPh>
    <rPh sb="11" eb="13">
      <t>エイキョウ</t>
    </rPh>
    <phoneticPr fontId="16"/>
  </si>
  <si>
    <t>E-5-2-2　相違の影響</t>
    <rPh sb="11" eb="13">
      <t>エイキョウ</t>
    </rPh>
    <phoneticPr fontId="16"/>
  </si>
  <si>
    <t>上記E-5-2-1において、重視する事項の相違が黒鉛電極の原産国間の競合状態に「常に影響を及ぼす」又は「場合によっては影響を及ぼす」と回答した場合には、当該要素、その要素についてどのような相違があったのか、またその背景並びに当該相違が競合状態にどのような影響を及ぼしていたのかについて、具体的に説明してください。</t>
    <rPh sb="24" eb="26">
      <t>コクエン</t>
    </rPh>
    <rPh sb="26" eb="28">
      <t>デンキョク</t>
    </rPh>
    <phoneticPr fontId="16"/>
  </si>
  <si>
    <r>
      <rPr>
        <b/>
        <sz val="12"/>
        <color theme="1"/>
        <rFont val="ＭＳ Ｐゴシック"/>
        <family val="3"/>
        <charset val="128"/>
      </rPr>
      <t>様式E-2-1</t>
    </r>
    <r>
      <rPr>
        <sz val="12"/>
        <color theme="1"/>
        <rFont val="ＭＳ Ｐゴシック"/>
        <family val="3"/>
        <charset val="128"/>
      </rPr>
      <t>　原産国が異なる場合の代替可能性</t>
    </r>
    <rPh sb="0" eb="2">
      <t>ヨウシキ</t>
    </rPh>
    <rPh sb="10" eb="11">
      <t>コク</t>
    </rPh>
    <phoneticPr fontId="16"/>
  </si>
  <si>
    <r>
      <rPr>
        <b/>
        <sz val="12"/>
        <color theme="1"/>
        <rFont val="ＭＳ Ｐゴシック"/>
        <family val="3"/>
        <charset val="128"/>
      </rPr>
      <t>様式E-2-2</t>
    </r>
    <r>
      <rPr>
        <sz val="12"/>
        <color theme="1"/>
        <rFont val="ＭＳ Ｐゴシック"/>
        <family val="3"/>
        <charset val="128"/>
      </rPr>
      <t>　代替可能性の内容</t>
    </r>
    <rPh sb="0" eb="2">
      <t>ヨウシキ</t>
    </rPh>
    <phoneticPr fontId="16"/>
  </si>
  <si>
    <r>
      <rPr>
        <b/>
        <sz val="12"/>
        <color theme="1"/>
        <rFont val="ＭＳ Ｐゴシック"/>
        <family val="3"/>
        <charset val="128"/>
      </rPr>
      <t>様式E-2-3　</t>
    </r>
    <r>
      <rPr>
        <sz val="12"/>
        <color theme="1"/>
        <rFont val="ＭＳ Ｐゴシック"/>
        <family val="3"/>
        <charset val="128"/>
      </rPr>
      <t>代替が不可能な理由</t>
    </r>
    <rPh sb="0" eb="2">
      <t>ヨウシキ</t>
    </rPh>
    <phoneticPr fontId="16"/>
  </si>
  <si>
    <t>様式E-2-1・E-2-2・E-2-3</t>
    <rPh sb="0" eb="2">
      <t>ヨウシキ</t>
    </rPh>
    <phoneticPr fontId="34"/>
  </si>
  <si>
    <t>様式E-3-1・E-3-2</t>
    <rPh sb="0" eb="2">
      <t>ヨウシキ</t>
    </rPh>
    <phoneticPr fontId="16"/>
  </si>
  <si>
    <t>様式E-4-1・E-4-2</t>
    <rPh sb="0" eb="2">
      <t>ヨウシキ</t>
    </rPh>
    <phoneticPr fontId="34"/>
  </si>
  <si>
    <t>様式E-5-1</t>
    <rPh sb="0" eb="2">
      <t>ヨウシキ</t>
    </rPh>
    <phoneticPr fontId="34"/>
  </si>
  <si>
    <t>様式E-5-2</t>
    <rPh sb="0" eb="2">
      <t>ヨウシキ</t>
    </rPh>
    <phoneticPr fontId="34"/>
  </si>
  <si>
    <t>①500mm未満及び精錬用</t>
    <rPh sb="6" eb="8">
      <t>ミマン</t>
    </rPh>
    <rPh sb="10" eb="12">
      <t>セイレン</t>
    </rPh>
    <rPh sb="12" eb="13">
      <t>ヨウ</t>
    </rPh>
    <phoneticPr fontId="16"/>
  </si>
  <si>
    <t>②500mm未満及び製鋼用</t>
    <rPh sb="6" eb="8">
      <t>ミマン</t>
    </rPh>
    <rPh sb="10" eb="13">
      <t>セイコウヨウ</t>
    </rPh>
    <phoneticPr fontId="16"/>
  </si>
  <si>
    <t>③500mm未満及びその他</t>
    <rPh sb="6" eb="8">
      <t>ミマン</t>
    </rPh>
    <rPh sb="12" eb="13">
      <t>タ</t>
    </rPh>
    <phoneticPr fontId="16"/>
  </si>
  <si>
    <t>④500mm以上及び精錬用</t>
    <rPh sb="6" eb="8">
      <t>イジョウ</t>
    </rPh>
    <rPh sb="10" eb="12">
      <t>セイレン</t>
    </rPh>
    <rPh sb="12" eb="13">
      <t>ヨウ</t>
    </rPh>
    <phoneticPr fontId="16"/>
  </si>
  <si>
    <t>⑤500mm以上及び製鋼用</t>
    <rPh sb="6" eb="8">
      <t>イジョウ</t>
    </rPh>
    <rPh sb="10" eb="13">
      <t>セイコウヨウ</t>
    </rPh>
    <phoneticPr fontId="16"/>
  </si>
  <si>
    <t>⑥500mm以上及びその他</t>
    <rPh sb="6" eb="8">
      <t>イジョウ</t>
    </rPh>
    <rPh sb="12" eb="13">
      <t>タ</t>
    </rPh>
    <phoneticPr fontId="16"/>
  </si>
  <si>
    <t>01:：ニードルコークス</t>
    <phoneticPr fontId="16"/>
  </si>
  <si>
    <t>02：コークス（ニードルコークス以外）</t>
    <rPh sb="16" eb="18">
      <t>イガイ</t>
    </rPh>
    <phoneticPr fontId="16"/>
  </si>
  <si>
    <t>01：有り</t>
    <rPh sb="3" eb="4">
      <t>ア</t>
    </rPh>
    <phoneticPr fontId="16"/>
  </si>
  <si>
    <t>02：無し</t>
    <rPh sb="3" eb="4">
      <t>ナ</t>
    </rPh>
    <phoneticPr fontId="16"/>
  </si>
  <si>
    <t>品種（サイズ＆用途）　</t>
    <rPh sb="0" eb="2">
      <t>ヒンシュ</t>
    </rPh>
    <rPh sb="7" eb="9">
      <t>ヨウト</t>
    </rPh>
    <phoneticPr fontId="16"/>
  </si>
  <si>
    <t>品種（原料）</t>
    <rPh sb="0" eb="2">
      <t>ヒンシュ</t>
    </rPh>
    <rPh sb="3" eb="5">
      <t>ゲンリョウ</t>
    </rPh>
    <phoneticPr fontId="16"/>
  </si>
  <si>
    <t>品種（ピッチ浸透及び焼成有無）</t>
    <rPh sb="0" eb="2">
      <t>ヒンシュ</t>
    </rPh>
    <rPh sb="6" eb="8">
      <t>シントウ</t>
    </rPh>
    <rPh sb="8" eb="9">
      <t>オヨ</t>
    </rPh>
    <rPh sb="10" eb="12">
      <t>ショウセイ</t>
    </rPh>
    <rPh sb="12" eb="14">
      <t>ウム</t>
    </rPh>
    <phoneticPr fontId="16"/>
  </si>
  <si>
    <t>品種（呼び径）</t>
    <rPh sb="0" eb="2">
      <t>ヒンシュ</t>
    </rPh>
    <rPh sb="3" eb="4">
      <t>ヨ</t>
    </rPh>
    <phoneticPr fontId="18"/>
  </si>
  <si>
    <t>品種（用途）</t>
    <rPh sb="0" eb="2">
      <t>ヒンシュ</t>
    </rPh>
    <rPh sb="3" eb="5">
      <t>ヨウト</t>
    </rPh>
    <phoneticPr fontId="18"/>
  </si>
  <si>
    <r>
      <t>品種（</t>
    </r>
    <r>
      <rPr>
        <b/>
        <sz val="11"/>
        <color theme="1"/>
        <rFont val="ＭＳ Ｐゴシック"/>
        <family val="3"/>
        <charset val="128"/>
      </rPr>
      <t>主たる</t>
    </r>
    <r>
      <rPr>
        <sz val="11"/>
        <color theme="1"/>
        <rFont val="ＭＳ Ｐゴシック"/>
        <family val="3"/>
        <charset val="128"/>
      </rPr>
      <t>原材料）</t>
    </r>
    <rPh sb="0" eb="1">
      <t>ヒンシュ</t>
    </rPh>
    <rPh sb="3" eb="4">
      <t>シュ</t>
    </rPh>
    <rPh sb="6" eb="9">
      <t>ゲンザイリョウ</t>
    </rPh>
    <phoneticPr fontId="18"/>
  </si>
  <si>
    <t>品種（ピッチ浸透及び二次焼成有無）</t>
    <rPh sb="0" eb="1">
      <t>ヒンシュ</t>
    </rPh>
    <rPh sb="6" eb="8">
      <t>シントウ</t>
    </rPh>
    <rPh sb="8" eb="9">
      <t>オヨ</t>
    </rPh>
    <rPh sb="10" eb="12">
      <t>ニジ</t>
    </rPh>
    <rPh sb="12" eb="14">
      <t>ショウセイ</t>
    </rPh>
    <rPh sb="14" eb="16">
      <t>ウム</t>
    </rPh>
    <phoneticPr fontId="18"/>
  </si>
  <si>
    <t>ニップル有無</t>
    <rPh sb="3" eb="5">
      <t>ウム</t>
    </rPh>
    <phoneticPr fontId="18"/>
  </si>
  <si>
    <t>平成30年</t>
    <rPh sb="0" eb="2">
      <t>ヘイセイ</t>
    </rPh>
    <phoneticPr fontId="16"/>
  </si>
  <si>
    <t>平成31年、令和元年</t>
    <rPh sb="0" eb="2">
      <t>ヘイセイ</t>
    </rPh>
    <rPh sb="4" eb="5">
      <t>ネン</t>
    </rPh>
    <rPh sb="6" eb="8">
      <t>レイワ</t>
    </rPh>
    <phoneticPr fontId="16"/>
  </si>
  <si>
    <t>令和2年</t>
    <rPh sb="0" eb="2">
      <t>レイワ</t>
    </rPh>
    <phoneticPr fontId="16"/>
  </si>
  <si>
    <t>令和3年</t>
    <rPh sb="0" eb="2">
      <t>レイワ</t>
    </rPh>
    <phoneticPr fontId="16"/>
  </si>
  <si>
    <t>令和4年</t>
    <rPh sb="0" eb="2">
      <t>レイワ</t>
    </rPh>
    <phoneticPr fontId="16"/>
  </si>
  <si>
    <t>(2018年)</t>
    <phoneticPr fontId="16"/>
  </si>
  <si>
    <t>(2019年)</t>
    <phoneticPr fontId="16"/>
  </si>
  <si>
    <t>(2020年)</t>
    <phoneticPr fontId="16"/>
  </si>
  <si>
    <t>(2021年)</t>
    <phoneticPr fontId="16"/>
  </si>
  <si>
    <t>(2022年)</t>
    <phoneticPr fontId="16"/>
  </si>
  <si>
    <t>CIP：輸送費・保険料込み条件</t>
    <rPh sb="8" eb="11">
      <t>ホケンリョウ</t>
    </rPh>
    <phoneticPr fontId="16"/>
  </si>
  <si>
    <t>平成30年（2018年）</t>
    <rPh sb="0" eb="2">
      <t>ヘイセイ</t>
    </rPh>
    <phoneticPr fontId="16"/>
  </si>
  <si>
    <t>令和元年（2019年）</t>
    <rPh sb="0" eb="2">
      <t>レイワ</t>
    </rPh>
    <rPh sb="2" eb="3">
      <t>ガン</t>
    </rPh>
    <phoneticPr fontId="16"/>
  </si>
  <si>
    <t>令和2年（2020年）</t>
    <phoneticPr fontId="16"/>
  </si>
  <si>
    <t>令和3年（2021年）</t>
    <phoneticPr fontId="16"/>
  </si>
  <si>
    <t>令和4年（2022年）</t>
    <rPh sb="0" eb="2">
      <t>レイワ</t>
    </rPh>
    <phoneticPr fontId="16"/>
  </si>
  <si>
    <t>06：2275mm以上2550mm未満</t>
    <phoneticPr fontId="16"/>
  </si>
  <si>
    <r>
      <t>01：1.65g/cm</t>
    </r>
    <r>
      <rPr>
        <vertAlign val="superscript"/>
        <sz val="11"/>
        <rFont val="ＭＳ Ｐゴシック"/>
        <family val="3"/>
        <charset val="128"/>
        <scheme val="minor"/>
      </rPr>
      <t>3</t>
    </r>
    <r>
      <rPr>
        <sz val="11"/>
        <rFont val="ＭＳ Ｐゴシック"/>
        <family val="3"/>
        <charset val="128"/>
        <scheme val="minor"/>
      </rPr>
      <t>未満</t>
    </r>
    <phoneticPr fontId="16"/>
  </si>
  <si>
    <r>
      <t>02：1.65g/cm</t>
    </r>
    <r>
      <rPr>
        <vertAlign val="superscript"/>
        <sz val="11"/>
        <rFont val="ＭＳ Ｐゴシック"/>
        <family val="3"/>
        <charset val="128"/>
        <scheme val="minor"/>
      </rPr>
      <t>3</t>
    </r>
    <r>
      <rPr>
        <sz val="11"/>
        <rFont val="ＭＳ Ｐゴシック"/>
        <family val="3"/>
        <charset val="128"/>
        <scheme val="minor"/>
      </rPr>
      <t>以上1.70g/cm</t>
    </r>
    <r>
      <rPr>
        <vertAlign val="superscript"/>
        <sz val="11"/>
        <rFont val="ＭＳ Ｐゴシック"/>
        <family val="3"/>
        <charset val="128"/>
        <scheme val="minor"/>
      </rPr>
      <t>3</t>
    </r>
    <r>
      <rPr>
        <sz val="11"/>
        <rFont val="ＭＳ Ｐゴシック"/>
        <family val="3"/>
        <charset val="128"/>
        <scheme val="minor"/>
      </rPr>
      <t>未満</t>
    </r>
    <phoneticPr fontId="16"/>
  </si>
  <si>
    <r>
      <t>03：1.70g/cm</t>
    </r>
    <r>
      <rPr>
        <vertAlign val="superscript"/>
        <sz val="11"/>
        <rFont val="ＭＳ Ｐゴシック"/>
        <family val="3"/>
        <charset val="128"/>
        <scheme val="minor"/>
      </rPr>
      <t>3</t>
    </r>
    <r>
      <rPr>
        <sz val="11"/>
        <rFont val="ＭＳ Ｐゴシック"/>
        <family val="3"/>
        <charset val="128"/>
        <scheme val="minor"/>
      </rPr>
      <t>以上1.75g/cm</t>
    </r>
    <r>
      <rPr>
        <vertAlign val="superscript"/>
        <sz val="11"/>
        <rFont val="ＭＳ Ｐゴシック"/>
        <family val="3"/>
        <charset val="128"/>
        <scheme val="minor"/>
      </rPr>
      <t>3</t>
    </r>
    <r>
      <rPr>
        <sz val="11"/>
        <rFont val="ＭＳ Ｐゴシック"/>
        <family val="3"/>
        <charset val="128"/>
        <scheme val="minor"/>
      </rPr>
      <t>未満</t>
    </r>
    <phoneticPr fontId="16"/>
  </si>
  <si>
    <r>
      <t>04：1.75g/cm</t>
    </r>
    <r>
      <rPr>
        <vertAlign val="superscript"/>
        <sz val="11"/>
        <rFont val="ＭＳ Ｐゴシック"/>
        <family val="3"/>
        <charset val="128"/>
        <scheme val="minor"/>
      </rPr>
      <t>3</t>
    </r>
    <r>
      <rPr>
        <sz val="11"/>
        <rFont val="ＭＳ Ｐゴシック"/>
        <family val="3"/>
        <charset val="128"/>
        <scheme val="minor"/>
      </rPr>
      <t>以上</t>
    </r>
    <phoneticPr fontId="16"/>
  </si>
  <si>
    <t>B-1-1-(5)</t>
    <phoneticPr fontId="16"/>
  </si>
  <si>
    <t>非関連企業については、「商社」及び「産業上の使用者」別、原産国別に、品種（呼び径、用途、主たる原材料、ピッチ浸透及び二次焼成有無、ニップル有無等）を、それぞれの数値を記入してください。</t>
    <rPh sb="28" eb="30">
      <t>ゲンサン</t>
    </rPh>
    <rPh sb="30" eb="31">
      <t>クニ</t>
    </rPh>
    <rPh sb="31" eb="32">
      <t>ベツ</t>
    </rPh>
    <rPh sb="37" eb="38">
      <t>ヨ</t>
    </rPh>
    <rPh sb="39" eb="40">
      <t>ケイ</t>
    </rPh>
    <rPh sb="41" eb="43">
      <t>ヨウト</t>
    </rPh>
    <rPh sb="44" eb="45">
      <t>シュ</t>
    </rPh>
    <rPh sb="47" eb="50">
      <t>ゲンザイリョウ</t>
    </rPh>
    <rPh sb="54" eb="56">
      <t>シントウ</t>
    </rPh>
    <rPh sb="56" eb="57">
      <t>オヨ</t>
    </rPh>
    <rPh sb="58" eb="60">
      <t>ニジ</t>
    </rPh>
    <rPh sb="60" eb="62">
      <t>ショウセイ</t>
    </rPh>
    <rPh sb="62" eb="64">
      <t>ウム</t>
    </rPh>
    <rPh sb="69" eb="71">
      <t>ウム</t>
    </rPh>
    <rPh sb="71" eb="72">
      <t>トウ</t>
    </rPh>
    <phoneticPr fontId="21"/>
  </si>
  <si>
    <t>非関連企業については、「商社」及び「産業上の使用者」別、原産国別に、品種（呼び径、用途、主たる原材料、ピッチ浸透及び二次焼成有無、ニップル有無等）を、それぞれの数値を記入してください。</t>
    <rPh sb="28" eb="30">
      <t>ゲンサン</t>
    </rPh>
    <rPh sb="30" eb="31">
      <t>クニ</t>
    </rPh>
    <rPh sb="31" eb="32">
      <t>ベツ</t>
    </rPh>
    <rPh sb="37" eb="38">
      <t>ヨ</t>
    </rPh>
    <rPh sb="39" eb="40">
      <t>ケイ</t>
    </rPh>
    <rPh sb="41" eb="43">
      <t>ヨウト</t>
    </rPh>
    <rPh sb="44" eb="45">
      <t>シュ</t>
    </rPh>
    <rPh sb="47" eb="50">
      <t>ゲンザイリョウ</t>
    </rPh>
    <rPh sb="54" eb="56">
      <t>シントウ</t>
    </rPh>
    <rPh sb="56" eb="57">
      <t>オヨ</t>
    </rPh>
    <rPh sb="58" eb="60">
      <t>ニジ</t>
    </rPh>
    <rPh sb="60" eb="62">
      <t>ショウセイ</t>
    </rPh>
    <rPh sb="62" eb="64">
      <t>ウム</t>
    </rPh>
    <rPh sb="69" eb="71">
      <t>ウム</t>
    </rPh>
    <rPh sb="71" eb="72">
      <t>トウ</t>
    </rPh>
    <phoneticPr fontId="16"/>
  </si>
  <si>
    <t>調査対象期間中に、貴社及び貴社の関連企業が輸入又は購入した調査対象貨物、第三国産同種の貨物及び本邦産同種の貨物の国内向け販売の状況について、国内販売先の属性、原産国、品種（呼び径、サイズ、用途、原材料、ピッチ浸透及び二次焼成有無、ニップル有無）及び受渡し条件ごとに、各期間の合計の数値を(1)、(2)、(4)～(7)に、受渡し条件を(3)に、それぞれ回答してください。</t>
    <rPh sb="76" eb="78">
      <t>ゾクセイ</t>
    </rPh>
    <rPh sb="79" eb="81">
      <t>ゲンサン</t>
    </rPh>
    <rPh sb="81" eb="82">
      <t>コク</t>
    </rPh>
    <rPh sb="124" eb="125">
      <t>ウ</t>
    </rPh>
    <rPh sb="125" eb="126">
      <t>ワタ</t>
    </rPh>
    <rPh sb="127" eb="129">
      <t>ジョウケン</t>
    </rPh>
    <phoneticPr fontId="16"/>
  </si>
  <si>
    <t>調査対象期間中に、貴社及び貴社の関連企業が輸入又は購入した調査対象貨物、第三国産同種の貨物及び本邦産同種の貨物の国内向け販売の状況について、国内販売先の属性、原産国、品種（呼び径、サイズ、用途、原材料、ピッチ浸透及び二次焼成有無、ニップル有無）及び受渡し条件ごとに、各期間の合計の数値を(1)、(2)、(4)～(7)に、受渡し条件を(3)に、それぞれ回答してください。</t>
    <rPh sb="76" eb="78">
      <t>ゾクセイ</t>
    </rPh>
    <rPh sb="79" eb="81">
      <t>ゲンサン</t>
    </rPh>
    <rPh sb="81" eb="82">
      <t>コク</t>
    </rPh>
    <phoneticPr fontId="16"/>
  </si>
  <si>
    <t>D-2-17　購入数量合計</t>
    <rPh sb="7" eb="9">
      <t>コウニュウ</t>
    </rPh>
    <rPh sb="9" eb="11">
      <t>スウリョウ</t>
    </rPh>
    <rPh sb="11" eb="13">
      <t>ゴウケイ</t>
    </rPh>
    <phoneticPr fontId="16"/>
  </si>
  <si>
    <r>
      <t>数量差異の要因について
1.(8)の数量差異が0以外の場合、その発生要因を説明して</t>
    </r>
    <r>
      <rPr>
        <sz val="11"/>
        <rFont val="ＭＳ Ｐゴシック"/>
        <family val="3"/>
        <charset val="128"/>
      </rPr>
      <t>ください。</t>
    </r>
    <rPh sb="0" eb="2">
      <t>スウリョウ</t>
    </rPh>
    <rPh sb="2" eb="4">
      <t>サイ</t>
    </rPh>
    <rPh sb="5" eb="7">
      <t>ヨウイン</t>
    </rPh>
    <rPh sb="18" eb="20">
      <t>スウリョウ</t>
    </rPh>
    <rPh sb="20" eb="22">
      <t>サイ</t>
    </rPh>
    <rPh sb="24" eb="26">
      <t>イガイ</t>
    </rPh>
    <rPh sb="27" eb="29">
      <t>バアイ</t>
    </rPh>
    <rPh sb="32" eb="34">
      <t>ハッセイ</t>
    </rPh>
    <rPh sb="34" eb="36">
      <t>ヨウイン</t>
    </rPh>
    <rPh sb="37" eb="39">
      <t>セツメイ</t>
    </rPh>
    <phoneticPr fontId="16"/>
  </si>
  <si>
    <r>
      <t>経営活動又は組織の変更
同種の貨物の輸入、購入に関し、貴社の経営活動又は組織を変更した場合には、変更内容及び変更の目的を説明して</t>
    </r>
    <r>
      <rPr>
        <sz val="11"/>
        <rFont val="ＭＳ Ｐゴシック"/>
        <family val="3"/>
        <charset val="128"/>
      </rPr>
      <t>ください。</t>
    </r>
    <rPh sb="0" eb="2">
      <t>ケイエイ</t>
    </rPh>
    <rPh sb="2" eb="4">
      <t>カツドウ</t>
    </rPh>
    <rPh sb="4" eb="5">
      <t>マタ</t>
    </rPh>
    <rPh sb="6" eb="8">
      <t>ソシキ</t>
    </rPh>
    <rPh sb="9" eb="11">
      <t>ヘンコウ</t>
    </rPh>
    <rPh sb="12" eb="14">
      <t>ドウシュ</t>
    </rPh>
    <rPh sb="15" eb="17">
      <t>カモツ</t>
    </rPh>
    <rPh sb="18" eb="20">
      <t>ユニュウ</t>
    </rPh>
    <rPh sb="21" eb="23">
      <t>コウニュウ</t>
    </rPh>
    <rPh sb="24" eb="25">
      <t>カン</t>
    </rPh>
    <rPh sb="27" eb="29">
      <t>キシャ</t>
    </rPh>
    <rPh sb="30" eb="32">
      <t>ケイエイ</t>
    </rPh>
    <rPh sb="32" eb="34">
      <t>カツドウ</t>
    </rPh>
    <rPh sb="34" eb="35">
      <t>マタ</t>
    </rPh>
    <rPh sb="36" eb="38">
      <t>ソシキ</t>
    </rPh>
    <rPh sb="39" eb="41">
      <t>ヘンコウ</t>
    </rPh>
    <rPh sb="43" eb="45">
      <t>バアイ</t>
    </rPh>
    <rPh sb="48" eb="50">
      <t>ヘンコウ</t>
    </rPh>
    <rPh sb="50" eb="52">
      <t>ナイヨウ</t>
    </rPh>
    <rPh sb="52" eb="53">
      <t>オヨ</t>
    </rPh>
    <rPh sb="54" eb="56">
      <t>ヘンコウ</t>
    </rPh>
    <rPh sb="57" eb="59">
      <t>モクテキ</t>
    </rPh>
    <rPh sb="60" eb="62">
      <t>セツメイ</t>
    </rPh>
    <phoneticPr fontId="16"/>
  </si>
  <si>
    <t xml:space="preserve">【記載要領】
（１）品種コード①～⑨をリストから選択してください。品種コード⑨において「その他」を選択する場合は、各品種の製品特徴が異なることを示す資料を、添付資料A-5-１-⑨として提出してください（日本語訳を添付）。
（２）製品型番コードを記入してください。
（３）主な用途（例えば、製鋼電気炉用、精錬電気炉用等）を記入してください。
</t>
    <rPh sb="146" eb="147">
      <t>ヨウ</t>
    </rPh>
    <rPh sb="148" eb="150">
      <t>セイレン</t>
    </rPh>
    <rPh sb="150" eb="153">
      <t>デンキロ</t>
    </rPh>
    <rPh sb="153" eb="154">
      <t>ヨウ</t>
    </rPh>
    <rPh sb="154" eb="155">
      <t>トウ</t>
    </rPh>
    <phoneticPr fontId="16"/>
  </si>
  <si>
    <r>
      <t>C：その他の荷姿（荷姿名　　</t>
    </r>
    <r>
      <rPr>
        <sz val="11"/>
        <color rgb="FFFF0000"/>
        <rFont val="ＭＳ Ｐゴシック"/>
        <family val="3"/>
        <charset val="128"/>
        <scheme val="minor"/>
      </rPr>
      <t>手入力してください</t>
    </r>
    <r>
      <rPr>
        <sz val="11"/>
        <rFont val="ＭＳ Ｐゴシック"/>
        <family val="3"/>
        <charset val="128"/>
        <scheme val="minor"/>
      </rPr>
      <t>）</t>
    </r>
    <rPh sb="4" eb="5">
      <t>タ</t>
    </rPh>
    <rPh sb="6" eb="8">
      <t>ニスガタ</t>
    </rPh>
    <rPh sb="9" eb="11">
      <t>ニスガタ</t>
    </rPh>
    <rPh sb="11" eb="12">
      <t>メイ</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</si>
</sst>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0_);[Red]\(0\)"/>
    <numFmt numFmtId="177" formatCode="&quot;(&quot;0%&quot;)   &quot;;[Red]\-&quot;(&quot;0%&quot;)   &quot;;&quot;－    &quot;"/>
    <numFmt numFmtId="178" formatCode="&quot;(&quot;0.00%&quot;)   &quot;;[Red]\-&quot;(&quot;0.00%&quot;)   &quot;;&quot;－    &quot;"/>
    <numFmt numFmtId="179" formatCode="0.00%;[Red]\-0.00%;&quot;－&quot;"/>
    <numFmt numFmtId="180" formatCode="#,##0;[Red]\-#,##0;&quot;－&quot;"/>
    <numFmt numFmtId="181" formatCode="yyyy/mm/dd"/>
    <numFmt numFmtId="182" formatCode="#,##0_);[Red]\(#,##0\)"/>
    <numFmt numFmtId="183" formatCode="0_ "/>
    <numFmt numFmtId="184" formatCode="#,##0_ "/>
    <numFmt numFmtId="185" formatCode="#,##0.00000000;[Red]\-#,##0.00000000"/>
    <numFmt numFmtId="186" formatCode="#,##0.0;[Red]\-#,##0.0"/>
    <numFmt numFmtId="187" formatCode="0.0"/>
    <numFmt numFmtId="188" formatCode="#,##0_ ;[Red]\-#,##0\ "/>
    <numFmt numFmtId="189" formatCode="&quot;¥&quot;#,##0_);[Red]\(&quot;¥&quot;#,##0\)"/>
    <numFmt numFmtId="190" formatCode="[DBNum3][$-411]0"/>
  </numFmts>
  <fonts count="7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b/>
      <sz val="11"/>
      <name val="ＭＳ Ｐゴシック"/>
      <family val="3"/>
      <charset val="128"/>
    </font>
    <font>
      <sz val="11"/>
      <color indexed="8"/>
      <name val="ＭＳ Ｐゴシック"/>
      <family val="3"/>
      <charset val="128"/>
    </font>
    <font>
      <b/>
      <sz val="14"/>
      <name val="ＭＳ Ｐゴシック"/>
      <family val="3"/>
      <charset val="128"/>
    </font>
    <font>
      <sz val="10"/>
      <name val="ＭＳ Ｐゴシック"/>
      <family val="3"/>
      <charset val="128"/>
    </font>
    <font>
      <sz val="11"/>
      <name val="ＭＳ 明朝"/>
      <family val="1"/>
      <charset val="128"/>
    </font>
    <font>
      <sz val="12"/>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20"/>
      <name val="ＭＳ Ｐゴシック"/>
      <family val="3"/>
      <charset val="128"/>
      <scheme val="minor"/>
    </font>
    <font>
      <sz val="11"/>
      <name val="ＭＳ ゴシック"/>
      <family val="3"/>
      <charset val="128"/>
    </font>
    <font>
      <b/>
      <sz val="14"/>
      <color theme="1"/>
      <name val="ＭＳ Ｐゴシック"/>
      <family val="3"/>
      <charset val="128"/>
    </font>
    <font>
      <b/>
      <u/>
      <sz val="11"/>
      <name val="ＭＳ Ｐゴシック"/>
      <family val="3"/>
      <charset val="128"/>
    </font>
    <font>
      <sz val="12"/>
      <name val="ＭＳ Ｐゴシック"/>
      <family val="3"/>
      <charset val="128"/>
      <scheme val="minor"/>
    </font>
    <font>
      <sz val="6"/>
      <name val="ＭＳ Ｐゴシック"/>
      <family val="3"/>
      <charset val="128"/>
      <scheme val="minor"/>
    </font>
    <font>
      <b/>
      <sz val="14"/>
      <color theme="1"/>
      <name val="ＭＳ Ｐゴシック"/>
      <family val="3"/>
      <charset val="128"/>
      <scheme val="minor"/>
    </font>
    <font>
      <b/>
      <sz val="14"/>
      <name val="ＭＳ Ｐゴシック"/>
      <family val="3"/>
      <charset val="128"/>
      <scheme val="minor"/>
    </font>
    <font>
      <b/>
      <u/>
      <sz val="14"/>
      <name val="ＭＳ Ｐゴシック"/>
      <family val="3"/>
      <charset val="128"/>
    </font>
    <font>
      <sz val="14"/>
      <name val="ＭＳ Ｐゴシック"/>
      <family val="3"/>
      <charset val="128"/>
    </font>
    <font>
      <b/>
      <u/>
      <sz val="11"/>
      <name val="ＭＳ Ｐゴシック"/>
      <family val="3"/>
      <charset val="128"/>
      <scheme val="minor"/>
    </font>
    <font>
      <u/>
      <sz val="11"/>
      <name val="ＭＳ Ｐゴシック"/>
      <family val="3"/>
      <charset val="128"/>
    </font>
    <font>
      <b/>
      <u/>
      <sz val="14"/>
      <color theme="1"/>
      <name val="ＭＳ Ｐゴシック"/>
      <family val="3"/>
      <charset val="128"/>
      <scheme val="minor"/>
    </font>
    <font>
      <sz val="10.5"/>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6"/>
      <name val="ＭＳ Ｐゴシック"/>
      <family val="2"/>
      <charset val="128"/>
      <scheme val="minor"/>
    </font>
    <font>
      <sz val="11"/>
      <name val="ＭＳ Ｐ明朝"/>
      <family val="1"/>
      <charset val="128"/>
    </font>
    <font>
      <b/>
      <u/>
      <sz val="11"/>
      <color rgb="FFFF0000"/>
      <name val="ＭＳ Ｐゴシック"/>
      <family val="3"/>
      <charset val="128"/>
    </font>
    <font>
      <b/>
      <u/>
      <sz val="14"/>
      <name val="ＭＳ Ｐ明朝"/>
      <family val="1"/>
      <charset val="128"/>
    </font>
    <font>
      <b/>
      <sz val="11"/>
      <name val="ＭＳ Ｐゴシック"/>
      <family val="3"/>
      <charset val="128"/>
      <scheme val="minor"/>
    </font>
    <font>
      <sz val="11"/>
      <color rgb="FFFF0000"/>
      <name val="ＭＳ Ｐゴシック"/>
      <family val="3"/>
      <charset val="128"/>
      <scheme val="minor"/>
    </font>
    <font>
      <b/>
      <u/>
      <sz val="14"/>
      <name val="ＭＳ Ｐゴシック"/>
      <family val="3"/>
      <charset val="128"/>
      <scheme val="minor"/>
    </font>
    <font>
      <sz val="10.5"/>
      <name val="ＭＳ 明朝"/>
      <family val="1"/>
      <charset val="128"/>
    </font>
    <font>
      <sz val="9"/>
      <color theme="1"/>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0.5"/>
      <name val="ＭＳ Ｐゴシック"/>
      <family val="3"/>
      <charset val="128"/>
      <scheme val="minor"/>
    </font>
    <font>
      <sz val="12"/>
      <color theme="1"/>
      <name val="ＭＳ Ｐゴシック"/>
      <family val="3"/>
      <charset val="128"/>
      <scheme val="minor"/>
    </font>
    <font>
      <b/>
      <sz val="11"/>
      <color theme="1"/>
      <name val="ＭＳ Ｐゴシック"/>
      <family val="3"/>
      <charset val="128"/>
    </font>
    <font>
      <b/>
      <sz val="16"/>
      <color theme="1"/>
      <name val="ＭＳ Ｐゴシック"/>
      <family val="3"/>
      <charset val="128"/>
    </font>
    <font>
      <sz val="10.5"/>
      <name val="Arial"/>
      <family val="2"/>
    </font>
    <font>
      <b/>
      <sz val="12"/>
      <color theme="1"/>
      <name val="ＭＳ Ｐゴシック"/>
      <family val="3"/>
      <charset val="128"/>
    </font>
    <font>
      <vertAlign val="superscript"/>
      <sz val="11"/>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DCE6F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0" tint="-0.14999847407452621"/>
        <bgColor indexed="64"/>
      </patternFill>
    </fill>
  </fills>
  <borders count="14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double">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hair">
        <color indexed="64"/>
      </right>
      <top style="medium">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hair">
        <color indexed="64"/>
      </left>
      <right style="hair">
        <color indexed="64"/>
      </right>
      <top style="medium">
        <color indexed="64"/>
      </top>
      <bottom style="thin">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diagonalDown="1">
      <left style="thin">
        <color indexed="64"/>
      </left>
      <right style="thin">
        <color indexed="64"/>
      </right>
      <top style="double">
        <color indexed="64"/>
      </top>
      <bottom style="medium">
        <color indexed="64"/>
      </bottom>
      <diagonal style="thin">
        <color indexed="64"/>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diagonalDown="1">
      <left style="thin">
        <color indexed="64"/>
      </left>
      <right style="thin">
        <color indexed="64"/>
      </right>
      <top/>
      <bottom style="medium">
        <color indexed="64"/>
      </bottom>
      <diagonal style="thin">
        <color indexed="64"/>
      </diagonal>
    </border>
    <border>
      <left style="thin">
        <color indexed="64"/>
      </left>
      <right style="thin">
        <color indexed="64"/>
      </right>
      <top style="medium">
        <color indexed="64"/>
      </top>
      <bottom style="dotted">
        <color indexed="64"/>
      </bottom>
      <diagonal/>
    </border>
    <border diagonalDown="1">
      <left style="thin">
        <color indexed="64"/>
      </left>
      <right/>
      <top style="double">
        <color indexed="64"/>
      </top>
      <bottom style="medium">
        <color indexed="64"/>
      </bottom>
      <diagonal style="thin">
        <color indexed="64"/>
      </diagonal>
    </border>
    <border diagonalDown="1">
      <left style="thin">
        <color indexed="64"/>
      </left>
      <right/>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left/>
      <right style="thin">
        <color indexed="64"/>
      </right>
      <top style="medium">
        <color indexed="64"/>
      </top>
      <bottom style="dotted">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style="thin">
        <color indexed="64"/>
      </right>
      <top style="thin">
        <color indexed="64"/>
      </top>
      <bottom style="dotted">
        <color indexed="64"/>
      </bottom>
      <diagonal/>
    </border>
    <border diagonalDown="1">
      <left style="medium">
        <color indexed="64"/>
      </left>
      <right style="thin">
        <color indexed="64"/>
      </right>
      <top/>
      <bottom style="medium">
        <color indexed="64"/>
      </bottom>
      <diagonal style="thin">
        <color indexed="64"/>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top style="double">
        <color indexed="64"/>
      </top>
      <bottom style="medium">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thin">
        <color indexed="64"/>
      </left>
      <right style="thin">
        <color indexed="64"/>
      </right>
      <top/>
      <bottom style="dotted">
        <color indexed="64"/>
      </bottom>
      <diagonal/>
    </border>
    <border>
      <left style="thin">
        <color indexed="64"/>
      </left>
      <right style="medium">
        <color indexed="64"/>
      </right>
      <top style="thin">
        <color indexed="64"/>
      </top>
      <bottom/>
      <diagonal/>
    </border>
    <border>
      <left style="thin">
        <color indexed="64"/>
      </left>
      <right style="medium">
        <color indexed="64"/>
      </right>
      <top/>
      <bottom style="dotted">
        <color indexed="64"/>
      </bottom>
      <diagonal/>
    </border>
    <border>
      <left style="medium">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medium">
        <color indexed="64"/>
      </top>
      <bottom style="hair">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rgb="FF000000"/>
      </left>
      <right style="hair">
        <color indexed="64"/>
      </right>
      <top style="medium">
        <color rgb="FF000000"/>
      </top>
      <bottom style="medium">
        <color rgb="FF000000"/>
      </bottom>
      <diagonal/>
    </border>
    <border>
      <left style="hair">
        <color indexed="64"/>
      </left>
      <right/>
      <top style="medium">
        <color rgb="FF000000"/>
      </top>
      <bottom style="medium">
        <color rgb="FF000000"/>
      </bottom>
      <diagonal/>
    </border>
    <border>
      <left style="hair">
        <color indexed="64"/>
      </left>
      <right style="medium">
        <color rgb="FF000000"/>
      </right>
      <top style="medium">
        <color rgb="FF000000"/>
      </top>
      <bottom style="medium">
        <color rgb="FF000000"/>
      </bottom>
      <diagonal/>
    </border>
    <border>
      <left style="thin">
        <color indexed="64"/>
      </left>
      <right style="thin">
        <color indexed="64"/>
      </right>
      <top/>
      <bottom style="double">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top/>
      <bottom style="hair">
        <color indexed="64"/>
      </bottom>
      <diagonal/>
    </border>
    <border>
      <left style="thin">
        <color indexed="64"/>
      </left>
      <right style="thin">
        <color indexed="64"/>
      </right>
      <top style="hair">
        <color indexed="64"/>
      </top>
      <bottom/>
      <diagonal/>
    </border>
    <border diagonalDown="1">
      <left style="thin">
        <color indexed="64"/>
      </left>
      <right style="thin">
        <color indexed="64"/>
      </right>
      <top style="medium">
        <color indexed="64"/>
      </top>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hair">
        <color indexed="64"/>
      </left>
      <right/>
      <top style="thin">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s>
  <cellStyleXfs count="59">
    <xf numFmtId="0" fontId="0" fillId="0" borderId="0">
      <alignment vertical="center"/>
    </xf>
    <xf numFmtId="9" fontId="22" fillId="0" borderId="0" applyFont="0" applyFill="0" applyBorder="0" applyAlignment="0" applyProtection="0">
      <alignment vertical="center"/>
    </xf>
    <xf numFmtId="38" fontId="15" fillId="0" borderId="0" applyFont="0" applyFill="0" applyBorder="0" applyAlignment="0" applyProtection="0">
      <alignment vertical="center"/>
    </xf>
    <xf numFmtId="38" fontId="19" fillId="0" borderId="0" applyFont="0" applyFill="0" applyBorder="0" applyAlignment="0" applyProtection="0">
      <alignment vertical="center"/>
    </xf>
    <xf numFmtId="38" fontId="15" fillId="0" borderId="0" applyFont="0" applyFill="0" applyBorder="0" applyAlignment="0" applyProtection="0"/>
    <xf numFmtId="38" fontId="26" fillId="0" borderId="0" applyFont="0" applyFill="0" applyBorder="0" applyAlignment="0" applyProtection="0">
      <alignment vertical="center"/>
    </xf>
    <xf numFmtId="38" fontId="22" fillId="0" borderId="0" applyFont="0" applyFill="0" applyBorder="0" applyAlignment="0" applyProtection="0">
      <alignment vertical="center"/>
    </xf>
    <xf numFmtId="0" fontId="15" fillId="0" borderId="0"/>
    <xf numFmtId="0" fontId="15" fillId="0" borderId="0">
      <alignment vertical="center"/>
    </xf>
    <xf numFmtId="0" fontId="26" fillId="0" borderId="0">
      <alignment vertical="center"/>
    </xf>
    <xf numFmtId="0" fontId="26" fillId="0" borderId="0">
      <alignment vertical="center"/>
    </xf>
    <xf numFmtId="0" fontId="15" fillId="0" borderId="0">
      <alignment vertical="center"/>
    </xf>
    <xf numFmtId="0" fontId="15" fillId="0" borderId="0"/>
    <xf numFmtId="0" fontId="14" fillId="0" borderId="0">
      <alignment vertical="center"/>
    </xf>
    <xf numFmtId="177" fontId="30" fillId="0" borderId="0" applyFont="0" applyFill="0" applyBorder="0" applyAlignment="0" applyProtection="0"/>
    <xf numFmtId="178" fontId="30" fillId="0" borderId="0" applyFont="0" applyFill="0" applyBorder="0" applyAlignment="0" applyProtection="0">
      <alignment vertical="top"/>
    </xf>
    <xf numFmtId="179" fontId="30" fillId="0" borderId="0" applyFont="0" applyFill="0" applyBorder="0" applyAlignment="0" applyProtection="0"/>
    <xf numFmtId="0" fontId="20" fillId="0" borderId="0" applyFill="0" applyBorder="0" applyProtection="0"/>
    <xf numFmtId="0" fontId="22" fillId="0" borderId="0" applyNumberFormat="0" applyFont="0" applyFill="0" applyBorder="0">
      <alignment horizontal="left" vertical="top" wrapText="1"/>
    </xf>
    <xf numFmtId="0" fontId="15" fillId="0" borderId="0">
      <alignment vertical="center"/>
    </xf>
    <xf numFmtId="0" fontId="14" fillId="0" borderId="0">
      <alignment vertical="center"/>
    </xf>
    <xf numFmtId="180" fontId="30" fillId="0" borderId="0">
      <alignment vertical="top"/>
    </xf>
    <xf numFmtId="0" fontId="14" fillId="0" borderId="0">
      <alignment vertical="center"/>
    </xf>
    <xf numFmtId="0" fontId="14"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9" fontId="26" fillId="0" borderId="0" applyFont="0" applyFill="0" applyBorder="0" applyAlignment="0" applyProtection="0">
      <alignment vertical="center"/>
    </xf>
    <xf numFmtId="0" fontId="10" fillId="0" borderId="0">
      <alignment vertical="center"/>
    </xf>
    <xf numFmtId="0" fontId="15" fillId="0" borderId="0"/>
    <xf numFmtId="9" fontId="22" fillId="0" borderId="0" applyFont="0" applyFill="0" applyBorder="0" applyAlignment="0" applyProtection="0">
      <alignment vertical="center"/>
    </xf>
    <xf numFmtId="38" fontId="15" fillId="0" borderId="0" applyFont="0" applyFill="0" applyBorder="0" applyAlignment="0" applyProtection="0"/>
    <xf numFmtId="0" fontId="9" fillId="0" borderId="0">
      <alignment vertical="center"/>
    </xf>
    <xf numFmtId="0" fontId="15" fillId="0" borderId="0">
      <alignment vertical="center"/>
    </xf>
    <xf numFmtId="0" fontId="15" fillId="0" borderId="0"/>
    <xf numFmtId="0" fontId="9" fillId="0" borderId="0">
      <alignment vertical="center"/>
    </xf>
    <xf numFmtId="0" fontId="8" fillId="0" borderId="0">
      <alignment vertical="center"/>
    </xf>
    <xf numFmtId="0" fontId="15" fillId="0" borderId="0"/>
    <xf numFmtId="0" fontId="15"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2" fillId="0" borderId="0">
      <alignment vertical="center"/>
    </xf>
    <xf numFmtId="0" fontId="1" fillId="0" borderId="0">
      <alignment vertical="center"/>
    </xf>
  </cellStyleXfs>
  <cellXfs count="1187">
    <xf numFmtId="0" fontId="0" fillId="0" borderId="0" xfId="0">
      <alignment vertical="center"/>
    </xf>
    <xf numFmtId="0" fontId="15" fillId="0" borderId="0" xfId="0" applyFont="1">
      <alignment vertical="center"/>
    </xf>
    <xf numFmtId="0" fontId="0" fillId="0" borderId="0" xfId="0" applyAlignment="1">
      <alignment horizontal="left" vertical="center"/>
    </xf>
    <xf numFmtId="0" fontId="0" fillId="0" borderId="5" xfId="0" applyBorder="1" applyAlignment="1">
      <alignment horizontal="center" vertical="center"/>
    </xf>
    <xf numFmtId="0" fontId="0" fillId="0" borderId="13" xfId="0" applyBorder="1">
      <alignment vertical="center"/>
    </xf>
    <xf numFmtId="0" fontId="0" fillId="0" borderId="0" xfId="0" applyAlignment="1">
      <alignment vertical="center" wrapText="1"/>
    </xf>
    <xf numFmtId="0" fontId="27" fillId="0" borderId="0" xfId="0" applyFont="1">
      <alignment vertical="center"/>
    </xf>
    <xf numFmtId="0" fontId="0" fillId="0" borderId="0" xfId="0" applyAlignment="1">
      <alignment horizontal="left" vertical="center" wrapText="1"/>
    </xf>
    <xf numFmtId="0" fontId="18" fillId="0" borderId="20" xfId="0" applyFont="1" applyBorder="1" applyAlignment="1">
      <alignment vertical="top"/>
    </xf>
    <xf numFmtId="0" fontId="18" fillId="0" borderId="21" xfId="0" applyFont="1" applyBorder="1" applyAlignment="1">
      <alignment vertical="top"/>
    </xf>
    <xf numFmtId="0" fontId="18" fillId="0" borderId="22" xfId="0" applyFont="1" applyBorder="1" applyAlignment="1">
      <alignment vertical="top" wrapText="1"/>
    </xf>
    <xf numFmtId="0" fontId="0" fillId="0" borderId="0" xfId="0" applyAlignment="1">
      <alignment horizontal="center" vertical="center"/>
    </xf>
    <xf numFmtId="0" fontId="18" fillId="0" borderId="13" xfId="0" applyFont="1" applyBorder="1" applyAlignment="1">
      <alignment vertical="top" wrapText="1"/>
    </xf>
    <xf numFmtId="0" fontId="18" fillId="0" borderId="23" xfId="0" applyFont="1" applyBorder="1" applyAlignment="1">
      <alignment vertical="top" wrapText="1"/>
    </xf>
    <xf numFmtId="0" fontId="0" fillId="0" borderId="23" xfId="0" applyBorder="1">
      <alignment vertical="center"/>
    </xf>
    <xf numFmtId="0" fontId="0" fillId="0" borderId="0" xfId="0" applyAlignment="1">
      <alignment horizontal="left" vertical="top" wrapText="1"/>
    </xf>
    <xf numFmtId="0" fontId="0" fillId="0" borderId="0" xfId="0" applyAlignment="1">
      <alignment horizontal="left" vertical="top"/>
    </xf>
    <xf numFmtId="0" fontId="0" fillId="0" borderId="24" xfId="0" applyBorder="1">
      <alignment vertical="center"/>
    </xf>
    <xf numFmtId="0" fontId="0" fillId="0" borderId="11" xfId="0" applyBorder="1">
      <alignment vertical="center"/>
    </xf>
    <xf numFmtId="0" fontId="0" fillId="0" borderId="25" xfId="0" applyBorder="1">
      <alignment vertical="center"/>
    </xf>
    <xf numFmtId="0" fontId="18" fillId="0" borderId="20" xfId="0" applyFont="1" applyBorder="1">
      <alignment vertical="center"/>
    </xf>
    <xf numFmtId="0" fontId="0" fillId="0" borderId="21" xfId="0" applyBorder="1">
      <alignment vertical="center"/>
    </xf>
    <xf numFmtId="0" fontId="0" fillId="0" borderId="21" xfId="0" applyBorder="1" applyAlignment="1">
      <alignment vertical="top" wrapText="1"/>
    </xf>
    <xf numFmtId="0" fontId="0" fillId="0" borderId="21" xfId="0" applyBorder="1" applyAlignment="1">
      <alignment vertical="top"/>
    </xf>
    <xf numFmtId="0" fontId="0" fillId="0" borderId="22" xfId="0" applyBorder="1">
      <alignment vertical="center"/>
    </xf>
    <xf numFmtId="0" fontId="0" fillId="0" borderId="0" xfId="0" applyAlignment="1">
      <alignment vertical="top" wrapText="1"/>
    </xf>
    <xf numFmtId="0" fontId="0" fillId="0" borderId="0" xfId="0" applyAlignment="1">
      <alignment vertical="top"/>
    </xf>
    <xf numFmtId="0" fontId="18" fillId="0" borderId="21" xfId="0" applyFont="1" applyBorder="1">
      <alignment vertical="center"/>
    </xf>
    <xf numFmtId="0" fontId="0" fillId="0" borderId="11" xfId="0" applyBorder="1" applyAlignment="1">
      <alignment horizontal="center" vertical="center"/>
    </xf>
    <xf numFmtId="0" fontId="18" fillId="0" borderId="13" xfId="0" applyFont="1" applyBorder="1">
      <alignment vertical="center"/>
    </xf>
    <xf numFmtId="0" fontId="0" fillId="0" borderId="0" xfId="0" applyAlignment="1">
      <alignment horizontal="right" vertical="center"/>
    </xf>
    <xf numFmtId="0" fontId="27" fillId="0" borderId="0" xfId="9" applyFont="1">
      <alignment vertical="center"/>
    </xf>
    <xf numFmtId="0" fontId="15" fillId="0" borderId="0" xfId="0" quotePrefix="1" applyFont="1">
      <alignment vertical="center"/>
    </xf>
    <xf numFmtId="0" fontId="27" fillId="0" borderId="11" xfId="9" applyFont="1" applyBorder="1">
      <alignment vertical="center"/>
    </xf>
    <xf numFmtId="49" fontId="0" fillId="0" borderId="0" xfId="0" applyNumberFormat="1" applyAlignment="1">
      <alignment horizontal="center" vertical="center"/>
    </xf>
    <xf numFmtId="0" fontId="0" fillId="0" borderId="0" xfId="0" applyAlignment="1">
      <alignment horizontal="center" vertical="center" wrapText="1"/>
    </xf>
    <xf numFmtId="0" fontId="0" fillId="0" borderId="7" xfId="0" applyBorder="1" applyAlignment="1">
      <alignment horizontal="center" vertical="center" wrapText="1"/>
    </xf>
    <xf numFmtId="0" fontId="15" fillId="0" borderId="0" xfId="8">
      <alignment vertical="center"/>
    </xf>
    <xf numFmtId="0" fontId="28" fillId="2" borderId="0" xfId="12" applyFont="1" applyFill="1" applyAlignment="1">
      <alignment vertical="center"/>
    </xf>
    <xf numFmtId="0" fontId="27" fillId="0" borderId="32" xfId="0" applyFont="1" applyBorder="1">
      <alignment vertical="center"/>
    </xf>
    <xf numFmtId="0" fontId="27" fillId="0" borderId="1" xfId="0" applyFont="1" applyBorder="1">
      <alignment vertical="center"/>
    </xf>
    <xf numFmtId="0" fontId="0" fillId="0" borderId="6" xfId="0" applyBorder="1" applyAlignment="1">
      <alignment horizontal="center" vertical="center" wrapText="1"/>
    </xf>
    <xf numFmtId="49" fontId="0" fillId="4" borderId="1" xfId="8" applyNumberFormat="1" applyFont="1" applyFill="1" applyBorder="1" applyAlignment="1">
      <alignment horizontal="center" vertical="center" wrapText="1"/>
    </xf>
    <xf numFmtId="0" fontId="27" fillId="0" borderId="0" xfId="13" applyFont="1">
      <alignment vertical="center"/>
    </xf>
    <xf numFmtId="38" fontId="27" fillId="4" borderId="3" xfId="5" applyFont="1" applyFill="1" applyBorder="1" applyAlignment="1">
      <alignment horizontal="right" vertical="center"/>
    </xf>
    <xf numFmtId="38" fontId="27" fillId="4" borderId="1" xfId="5" applyFont="1" applyFill="1" applyBorder="1" applyAlignment="1">
      <alignment horizontal="right" vertical="center"/>
    </xf>
    <xf numFmtId="38" fontId="27" fillId="4" borderId="33" xfId="5" applyFont="1" applyFill="1" applyBorder="1" applyAlignment="1">
      <alignment horizontal="right" vertical="center"/>
    </xf>
    <xf numFmtId="38" fontId="27" fillId="4" borderId="12" xfId="5" applyFont="1" applyFill="1" applyBorder="1" applyAlignment="1">
      <alignment horizontal="right" vertical="center"/>
    </xf>
    <xf numFmtId="38" fontId="27" fillId="4" borderId="4" xfId="5" applyFont="1" applyFill="1" applyBorder="1" applyAlignment="1">
      <alignment horizontal="right" vertical="center"/>
    </xf>
    <xf numFmtId="38" fontId="27" fillId="4" borderId="34" xfId="5" applyFont="1" applyFill="1" applyBorder="1" applyAlignment="1">
      <alignment horizontal="right" vertical="center"/>
    </xf>
    <xf numFmtId="0" fontId="0" fillId="4" borderId="7" xfId="0" applyFill="1" applyBorder="1">
      <alignment vertical="center"/>
    </xf>
    <xf numFmtId="0" fontId="0" fillId="4" borderId="1" xfId="0" applyFill="1" applyBorder="1">
      <alignment vertical="center"/>
    </xf>
    <xf numFmtId="0" fontId="0" fillId="3" borderId="1" xfId="0" applyFill="1" applyBorder="1" applyAlignment="1">
      <alignment horizontal="center" vertical="center"/>
    </xf>
    <xf numFmtId="0" fontId="0" fillId="3" borderId="1" xfId="0" applyFill="1" applyBorder="1">
      <alignment vertical="center"/>
    </xf>
    <xf numFmtId="0" fontId="0" fillId="4" borderId="8" xfId="0" applyFill="1" applyBorder="1">
      <alignment vertical="center"/>
    </xf>
    <xf numFmtId="0" fontId="0" fillId="4" borderId="47" xfId="0" applyFill="1" applyBorder="1">
      <alignment vertical="center"/>
    </xf>
    <xf numFmtId="0" fontId="0" fillId="3" borderId="47" xfId="0" applyFill="1" applyBorder="1" applyAlignment="1">
      <alignment horizontal="center" vertical="center"/>
    </xf>
    <xf numFmtId="0" fontId="0" fillId="3" borderId="47" xfId="0" applyFill="1" applyBorder="1">
      <alignment vertical="center"/>
    </xf>
    <xf numFmtId="0" fontId="0" fillId="4" borderId="9" xfId="0" applyFill="1" applyBorder="1">
      <alignment vertical="center"/>
    </xf>
    <xf numFmtId="0" fontId="0" fillId="4" borderId="10" xfId="0" applyFill="1" applyBorder="1">
      <alignment vertical="center"/>
    </xf>
    <xf numFmtId="0" fontId="0" fillId="4" borderId="2" xfId="0" applyFill="1" applyBorder="1">
      <alignment vertical="center"/>
    </xf>
    <xf numFmtId="0" fontId="0" fillId="4" borderId="57" xfId="0" applyFill="1" applyBorder="1">
      <alignment vertical="center"/>
    </xf>
    <xf numFmtId="0" fontId="0" fillId="3" borderId="1" xfId="0" applyFill="1" applyBorder="1" applyAlignment="1">
      <alignment vertical="center" wrapText="1" shrinkToFit="1"/>
    </xf>
    <xf numFmtId="0" fontId="24" fillId="0" borderId="0" xfId="12" applyFont="1" applyAlignment="1">
      <alignment vertical="center"/>
    </xf>
    <xf numFmtId="0" fontId="24" fillId="0" borderId="0" xfId="12" applyFont="1" applyAlignment="1">
      <alignment horizontal="center" vertical="center"/>
    </xf>
    <xf numFmtId="0" fontId="24" fillId="0" borderId="0" xfId="12" applyFont="1" applyAlignment="1">
      <alignment vertical="top" wrapText="1"/>
    </xf>
    <xf numFmtId="0" fontId="24" fillId="0" borderId="0" xfId="12" applyFont="1" applyAlignment="1">
      <alignment horizontal="left" vertical="top" wrapText="1"/>
    </xf>
    <xf numFmtId="49" fontId="15" fillId="0" borderId="0" xfId="8" applyNumberFormat="1" applyAlignment="1">
      <alignment horizontal="left" vertical="center" shrinkToFit="1"/>
    </xf>
    <xf numFmtId="0" fontId="24" fillId="0" borderId="72" xfId="12" applyFont="1" applyBorder="1" applyAlignment="1">
      <alignment horizontal="center" vertical="center"/>
    </xf>
    <xf numFmtId="0" fontId="24" fillId="0" borderId="73" xfId="12" applyFont="1" applyBorder="1" applyAlignment="1">
      <alignment horizontal="center" vertical="center" wrapText="1"/>
    </xf>
    <xf numFmtId="0" fontId="24" fillId="0" borderId="73" xfId="12" applyFont="1" applyBorder="1" applyAlignment="1">
      <alignment horizontal="center" vertical="center"/>
    </xf>
    <xf numFmtId="0" fontId="24" fillId="0" borderId="74" xfId="12" applyFont="1" applyBorder="1" applyAlignment="1">
      <alignment horizontal="center" vertical="center" wrapText="1"/>
    </xf>
    <xf numFmtId="0" fontId="24" fillId="0" borderId="75" xfId="12" applyFont="1" applyBorder="1" applyAlignment="1">
      <alignment horizontal="right" vertical="center"/>
    </xf>
    <xf numFmtId="0" fontId="24" fillId="0" borderId="76" xfId="12" applyFont="1" applyBorder="1" applyAlignment="1">
      <alignment horizontal="left" vertical="center" wrapText="1"/>
    </xf>
    <xf numFmtId="0" fontId="24" fillId="0" borderId="76" xfId="12" applyFont="1" applyBorder="1" applyAlignment="1">
      <alignment horizontal="left" vertical="center"/>
    </xf>
    <xf numFmtId="0" fontId="24" fillId="0" borderId="77" xfId="12" applyFont="1" applyBorder="1" applyAlignment="1">
      <alignment horizontal="left" vertical="center" wrapText="1"/>
    </xf>
    <xf numFmtId="0" fontId="24" fillId="0" borderId="3" xfId="12" applyFont="1" applyBorder="1" applyAlignment="1">
      <alignment horizontal="left" vertical="center"/>
    </xf>
    <xf numFmtId="0" fontId="24" fillId="4" borderId="60" xfId="12" applyFont="1" applyFill="1" applyBorder="1" applyAlignment="1">
      <alignment horizontal="left" vertical="center" wrapText="1"/>
    </xf>
    <xf numFmtId="0" fontId="24" fillId="4" borderId="64" xfId="12" applyFont="1" applyFill="1" applyBorder="1" applyAlignment="1">
      <alignment horizontal="left" vertical="center" wrapText="1"/>
    </xf>
    <xf numFmtId="0" fontId="24" fillId="4" borderId="62" xfId="12" applyFont="1" applyFill="1" applyBorder="1" applyAlignment="1">
      <alignment horizontal="left" vertical="center"/>
    </xf>
    <xf numFmtId="0" fontId="24" fillId="4" borderId="78" xfId="12" applyFont="1" applyFill="1" applyBorder="1" applyAlignment="1">
      <alignment horizontal="left" vertical="center"/>
    </xf>
    <xf numFmtId="0" fontId="24" fillId="4" borderId="78" xfId="12" applyFont="1" applyFill="1" applyBorder="1" applyAlignment="1">
      <alignment horizontal="left" vertical="center" wrapText="1"/>
    </xf>
    <xf numFmtId="0" fontId="24" fillId="4" borderId="79" xfId="12" applyFont="1" applyFill="1" applyBorder="1" applyAlignment="1">
      <alignment horizontal="left" vertical="center" wrapText="1"/>
    </xf>
    <xf numFmtId="0" fontId="24" fillId="0" borderId="1" xfId="12" applyFont="1" applyBorder="1" applyAlignment="1">
      <alignment vertical="center" wrapText="1"/>
    </xf>
    <xf numFmtId="0" fontId="24" fillId="4" borderId="62" xfId="12" applyFont="1" applyFill="1" applyBorder="1" applyAlignment="1">
      <alignment horizontal="left" vertical="center" wrapText="1"/>
    </xf>
    <xf numFmtId="0" fontId="24" fillId="4" borderId="79" xfId="12" applyFont="1" applyFill="1" applyBorder="1" applyAlignment="1">
      <alignment horizontal="left" vertical="center"/>
    </xf>
    <xf numFmtId="0" fontId="24" fillId="0" borderId="47" xfId="12" applyFont="1" applyBorder="1" applyAlignment="1">
      <alignment vertical="center"/>
    </xf>
    <xf numFmtId="0" fontId="24" fillId="4" borderId="80" xfId="12" applyFont="1" applyFill="1" applyBorder="1" applyAlignment="1">
      <alignment horizontal="left" vertical="center"/>
    </xf>
    <xf numFmtId="0" fontId="24" fillId="4" borderId="81" xfId="12" applyFont="1" applyFill="1" applyBorder="1" applyAlignment="1">
      <alignment horizontal="left" vertical="center"/>
    </xf>
    <xf numFmtId="0" fontId="33" fillId="0" borderId="0" xfId="13" applyFont="1">
      <alignment vertical="center"/>
    </xf>
    <xf numFmtId="0" fontId="27" fillId="0" borderId="0" xfId="13" applyFont="1" applyAlignment="1">
      <alignment horizontal="left" vertical="top"/>
    </xf>
    <xf numFmtId="0" fontId="15" fillId="0" borderId="0" xfId="0" applyFont="1" applyAlignment="1">
      <alignment horizontal="left" vertical="top" wrapText="1"/>
    </xf>
    <xf numFmtId="0" fontId="15" fillId="0" borderId="0" xfId="0" applyFont="1" applyAlignment="1">
      <alignment vertical="center" wrapText="1"/>
    </xf>
    <xf numFmtId="0" fontId="27" fillId="0" borderId="58" xfId="13" applyFont="1" applyBorder="1">
      <alignment vertical="center"/>
    </xf>
    <xf numFmtId="0" fontId="23" fillId="0" borderId="0" xfId="12" applyFont="1" applyAlignment="1">
      <alignment vertical="center"/>
    </xf>
    <xf numFmtId="0" fontId="15" fillId="0" borderId="0" xfId="12" applyAlignment="1">
      <alignment vertical="center"/>
    </xf>
    <xf numFmtId="0" fontId="0" fillId="0" borderId="3" xfId="0" applyBorder="1" applyAlignment="1">
      <alignment horizontal="center" vertical="center" wrapText="1"/>
    </xf>
    <xf numFmtId="0" fontId="15" fillId="0" borderId="0" xfId="8" applyProtection="1">
      <alignment vertical="center"/>
      <protection locked="0"/>
    </xf>
    <xf numFmtId="0" fontId="15" fillId="0" borderId="0" xfId="8" applyAlignment="1" applyProtection="1">
      <alignment vertical="center" wrapText="1"/>
      <protection locked="0"/>
    </xf>
    <xf numFmtId="0" fontId="11" fillId="0" borderId="0" xfId="27">
      <alignment vertical="center"/>
    </xf>
    <xf numFmtId="0" fontId="11" fillId="0" borderId="1" xfId="27" applyBorder="1" applyAlignment="1">
      <alignment vertical="center" wrapText="1"/>
    </xf>
    <xf numFmtId="0" fontId="11" fillId="0" borderId="1" xfId="27" applyBorder="1">
      <alignment vertical="center"/>
    </xf>
    <xf numFmtId="0" fontId="0" fillId="0" borderId="0" xfId="0" applyAlignment="1" applyProtection="1">
      <alignment vertical="top" wrapTex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protection locked="0"/>
    </xf>
    <xf numFmtId="0" fontId="0" fillId="0" borderId="0" xfId="0" applyAlignment="1" applyProtection="1">
      <alignment horizontal="left" wrapText="1"/>
      <protection locked="0"/>
    </xf>
    <xf numFmtId="0" fontId="0" fillId="0" borderId="0" xfId="0" applyAlignment="1" applyProtection="1">
      <alignment horizontal="center" wrapText="1"/>
      <protection locked="0"/>
    </xf>
    <xf numFmtId="0" fontId="23" fillId="0" borderId="0" xfId="0" applyFont="1" applyAlignment="1" applyProtection="1">
      <alignment horizontal="right"/>
      <protection locked="0"/>
    </xf>
    <xf numFmtId="0" fontId="0" fillId="0" borderId="0" xfId="0" applyAlignment="1" applyProtection="1">
      <alignment wrapText="1"/>
      <protection locked="0"/>
    </xf>
    <xf numFmtId="0" fontId="0" fillId="0" borderId="0" xfId="0" applyAlignment="1"/>
    <xf numFmtId="0" fontId="33" fillId="0" borderId="0" xfId="9" applyFont="1">
      <alignment vertical="center"/>
    </xf>
    <xf numFmtId="0" fontId="0" fillId="0" borderId="0" xfId="0" applyAlignment="1">
      <alignment horizontal="left" vertical="center" shrinkToFit="1"/>
    </xf>
    <xf numFmtId="182" fontId="23" fillId="0" borderId="0" xfId="21" applyNumberFormat="1" applyFont="1" applyAlignment="1">
      <alignment vertical="center"/>
    </xf>
    <xf numFmtId="182" fontId="15" fillId="0" borderId="0" xfId="21" applyNumberFormat="1" applyFont="1" applyAlignment="1">
      <alignment vertical="center"/>
    </xf>
    <xf numFmtId="182" fontId="15" fillId="0" borderId="0" xfId="21" applyNumberFormat="1" applyFont="1" applyAlignment="1">
      <alignment horizontal="center" vertical="center"/>
    </xf>
    <xf numFmtId="0" fontId="0" fillId="0" borderId="36" xfId="0" applyBorder="1" applyAlignment="1">
      <alignment horizontal="center" vertical="center" wrapText="1"/>
    </xf>
    <xf numFmtId="182" fontId="15" fillId="0" borderId="1" xfId="21" applyNumberFormat="1" applyFont="1" applyBorder="1" applyAlignment="1">
      <alignment vertical="center"/>
    </xf>
    <xf numFmtId="182" fontId="0" fillId="0" borderId="1" xfId="21" applyNumberFormat="1" applyFont="1" applyBorder="1" applyAlignment="1">
      <alignment vertical="center"/>
    </xf>
    <xf numFmtId="182" fontId="0" fillId="0" borderId="0" xfId="21" applyNumberFormat="1" applyFont="1" applyAlignment="1">
      <alignment vertical="center"/>
    </xf>
    <xf numFmtId="0" fontId="36" fillId="0" borderId="0" xfId="30" applyFont="1" applyAlignment="1">
      <alignment vertical="center"/>
    </xf>
    <xf numFmtId="0" fontId="27" fillId="0" borderId="0" xfId="30" applyFont="1" applyAlignment="1">
      <alignment vertical="center"/>
    </xf>
    <xf numFmtId="0" fontId="33" fillId="0" borderId="0" xfId="30" applyFont="1" applyAlignment="1">
      <alignment vertical="center"/>
    </xf>
    <xf numFmtId="0" fontId="27" fillId="0" borderId="1" xfId="30" applyFont="1" applyBorder="1" applyAlignment="1">
      <alignment vertical="center"/>
    </xf>
    <xf numFmtId="0" fontId="37" fillId="0" borderId="0" xfId="0" applyFont="1">
      <alignment vertical="center"/>
    </xf>
    <xf numFmtId="182" fontId="37" fillId="0" borderId="0" xfId="21" applyNumberFormat="1" applyFont="1" applyAlignment="1">
      <alignment vertical="center"/>
    </xf>
    <xf numFmtId="0" fontId="37" fillId="0" borderId="0" xfId="13" applyFont="1">
      <alignment vertical="center"/>
    </xf>
    <xf numFmtId="49" fontId="0" fillId="4" borderId="35" xfId="8" applyNumberFormat="1" applyFont="1" applyFill="1" applyBorder="1" applyAlignment="1">
      <alignment horizontal="center" vertical="center" wrapText="1"/>
    </xf>
    <xf numFmtId="49" fontId="0" fillId="3" borderId="1" xfId="8" applyNumberFormat="1" applyFont="1" applyFill="1" applyBorder="1" applyAlignment="1">
      <alignment horizontal="left" vertical="center" wrapText="1"/>
    </xf>
    <xf numFmtId="0" fontId="0" fillId="0" borderId="27" xfId="0" applyBorder="1" applyAlignment="1">
      <alignment horizontal="left" vertical="center" shrinkToFit="1"/>
    </xf>
    <xf numFmtId="0" fontId="0" fillId="0" borderId="7" xfId="0" applyBorder="1" applyAlignment="1">
      <alignment horizontal="left" vertical="center" shrinkToFit="1"/>
    </xf>
    <xf numFmtId="0" fontId="0" fillId="3" borderId="1" xfId="0" applyFill="1" applyBorder="1" applyAlignment="1">
      <alignment horizontal="center" vertical="center" wrapText="1"/>
    </xf>
    <xf numFmtId="0" fontId="0" fillId="3" borderId="33" xfId="0" applyFill="1" applyBorder="1" applyAlignment="1">
      <alignment horizontal="center" vertical="center" wrapText="1"/>
    </xf>
    <xf numFmtId="182" fontId="38" fillId="0" borderId="0" xfId="21" applyNumberFormat="1" applyFont="1" applyAlignment="1">
      <alignment vertical="center"/>
    </xf>
    <xf numFmtId="0" fontId="23" fillId="0" borderId="0" xfId="0" applyFont="1">
      <alignment vertical="center"/>
    </xf>
    <xf numFmtId="49" fontId="23" fillId="0" borderId="0" xfId="9" applyNumberFormat="1" applyFont="1">
      <alignment vertical="center"/>
    </xf>
    <xf numFmtId="0" fontId="27" fillId="0" borderId="0" xfId="8" applyFont="1">
      <alignment vertical="center"/>
    </xf>
    <xf numFmtId="0" fontId="27" fillId="0" borderId="0" xfId="9" applyFont="1" applyAlignment="1">
      <alignment horizontal="left" vertical="center" wrapText="1"/>
    </xf>
    <xf numFmtId="0" fontId="0" fillId="0" borderId="3" xfId="0" applyBorder="1" applyAlignment="1">
      <alignment vertical="center" wrapText="1" shrinkToFit="1"/>
    </xf>
    <xf numFmtId="0" fontId="33" fillId="0" borderId="46" xfId="9" applyFont="1" applyBorder="1">
      <alignment vertical="center"/>
    </xf>
    <xf numFmtId="0" fontId="33" fillId="0" borderId="50" xfId="9" applyFont="1" applyBorder="1">
      <alignment vertical="center"/>
    </xf>
    <xf numFmtId="0" fontId="33" fillId="0" borderId="51" xfId="9" applyFont="1" applyBorder="1">
      <alignment vertical="center"/>
    </xf>
    <xf numFmtId="0" fontId="27" fillId="0" borderId="38" xfId="9" applyFont="1" applyBorder="1">
      <alignment vertical="center"/>
    </xf>
    <xf numFmtId="0" fontId="27" fillId="0" borderId="39" xfId="9" applyFont="1" applyBorder="1">
      <alignment vertical="center"/>
    </xf>
    <xf numFmtId="0" fontId="0" fillId="0" borderId="36" xfId="9" applyFont="1" applyBorder="1">
      <alignment vertical="center"/>
    </xf>
    <xf numFmtId="0" fontId="41" fillId="0" borderId="0" xfId="0" applyFont="1">
      <alignment vertical="center"/>
    </xf>
    <xf numFmtId="49" fontId="15" fillId="0" borderId="0" xfId="9" applyNumberFormat="1" applyFont="1" applyAlignment="1">
      <alignment vertical="top"/>
    </xf>
    <xf numFmtId="0" fontId="42" fillId="0" borderId="0" xfId="0" applyFont="1" applyAlignment="1">
      <alignment horizontal="justify" vertical="center"/>
    </xf>
    <xf numFmtId="0" fontId="15" fillId="0" borderId="0" xfId="8" applyAlignment="1">
      <alignment horizontal="left" vertical="center" shrinkToFit="1"/>
    </xf>
    <xf numFmtId="0" fontId="0" fillId="0" borderId="99" xfId="0" applyBorder="1" applyAlignment="1">
      <alignment horizontal="center" vertical="center" shrinkToFit="1"/>
    </xf>
    <xf numFmtId="0" fontId="0" fillId="0" borderId="99" xfId="0" quotePrefix="1" applyBorder="1" applyAlignment="1">
      <alignment horizontal="center" vertical="center" wrapText="1"/>
    </xf>
    <xf numFmtId="49" fontId="0" fillId="0" borderId="99" xfId="0" applyNumberFormat="1" applyBorder="1" applyAlignment="1">
      <alignment horizontal="center" vertical="center" wrapText="1"/>
    </xf>
    <xf numFmtId="49" fontId="0" fillId="0" borderId="99" xfId="0" quotePrefix="1" applyNumberFormat="1" applyBorder="1" applyAlignment="1">
      <alignment horizontal="center" vertical="center" wrapText="1"/>
    </xf>
    <xf numFmtId="0" fontId="24" fillId="0" borderId="0" xfId="37" applyFont="1">
      <alignment vertical="center"/>
    </xf>
    <xf numFmtId="0" fontId="44" fillId="0" borderId="0" xfId="37" applyFont="1">
      <alignment vertical="center"/>
    </xf>
    <xf numFmtId="0" fontId="45" fillId="0" borderId="0" xfId="9" applyFont="1">
      <alignment vertical="center"/>
    </xf>
    <xf numFmtId="0" fontId="24" fillId="0" borderId="0" xfId="9" applyFont="1">
      <alignment vertical="center"/>
    </xf>
    <xf numFmtId="0" fontId="15" fillId="0" borderId="0" xfId="9" applyFont="1" applyAlignment="1">
      <alignment horizontal="center" vertical="center"/>
    </xf>
    <xf numFmtId="0" fontId="24" fillId="4" borderId="1" xfId="37" applyFont="1" applyFill="1" applyBorder="1" applyAlignment="1">
      <alignment horizontal="right" vertical="center"/>
    </xf>
    <xf numFmtId="0" fontId="24" fillId="4" borderId="1" xfId="37" applyFont="1" applyFill="1" applyBorder="1" applyAlignment="1">
      <alignment horizontal="left" vertical="center"/>
    </xf>
    <xf numFmtId="0" fontId="15" fillId="0" borderId="1" xfId="9" applyFont="1" applyBorder="1" applyAlignment="1">
      <alignment horizontal="center" vertical="center" wrapText="1"/>
    </xf>
    <xf numFmtId="0" fontId="17" fillId="0" borderId="1" xfId="9" applyFont="1" applyBorder="1" applyAlignment="1">
      <alignment horizontal="center" vertical="center" wrapText="1"/>
    </xf>
    <xf numFmtId="0" fontId="35" fillId="0" borderId="1" xfId="27" applyFont="1" applyBorder="1" applyAlignment="1">
      <alignment horizontal="center" vertical="center"/>
    </xf>
    <xf numFmtId="0" fontId="24" fillId="4" borderId="1" xfId="9" applyFont="1" applyFill="1" applyBorder="1" applyAlignment="1">
      <alignment horizontal="right" vertical="center" wrapText="1"/>
    </xf>
    <xf numFmtId="0" fontId="24" fillId="4" borderId="1" xfId="9" applyFont="1" applyFill="1" applyBorder="1" applyAlignment="1">
      <alignment horizontal="left" vertical="center" wrapText="1"/>
    </xf>
    <xf numFmtId="0" fontId="24" fillId="0" borderId="13" xfId="9" applyFont="1" applyBorder="1">
      <alignment vertical="center"/>
    </xf>
    <xf numFmtId="0" fontId="15" fillId="0" borderId="97" xfId="9" applyFont="1" applyBorder="1" applyAlignment="1">
      <alignment horizontal="center" vertical="center" wrapText="1"/>
    </xf>
    <xf numFmtId="0" fontId="24" fillId="0" borderId="0" xfId="27" applyFont="1">
      <alignment vertical="center"/>
    </xf>
    <xf numFmtId="0" fontId="31" fillId="0" borderId="1" xfId="27" applyFont="1" applyBorder="1" applyAlignment="1">
      <alignment horizontal="center" vertical="center"/>
    </xf>
    <xf numFmtId="49" fontId="15" fillId="3" borderId="1" xfId="8" applyNumberFormat="1" applyFill="1" applyBorder="1" applyAlignment="1">
      <alignment horizontal="left" vertical="center" wrapText="1"/>
    </xf>
    <xf numFmtId="49" fontId="15" fillId="4" borderId="1" xfId="8" applyNumberFormat="1" applyFill="1" applyBorder="1" applyAlignment="1">
      <alignment horizontal="left" vertical="center" wrapText="1"/>
    </xf>
    <xf numFmtId="0" fontId="0" fillId="0" borderId="1" xfId="0" applyBorder="1" applyAlignment="1">
      <alignment horizontal="center" vertical="center" wrapText="1"/>
    </xf>
    <xf numFmtId="0" fontId="42" fillId="0" borderId="36" xfId="0" applyFont="1" applyBorder="1" applyAlignment="1">
      <alignment horizontal="left" vertical="center"/>
    </xf>
    <xf numFmtId="0" fontId="42" fillId="0" borderId="36" xfId="0" applyFont="1" applyBorder="1" applyAlignment="1">
      <alignment vertical="center" wrapText="1"/>
    </xf>
    <xf numFmtId="0" fontId="42" fillId="0" borderId="17" xfId="0" applyFont="1" applyBorder="1" applyAlignment="1">
      <alignment horizontal="left" vertical="center"/>
    </xf>
    <xf numFmtId="0" fontId="23" fillId="0" borderId="0" xfId="9" applyFont="1">
      <alignment vertical="center"/>
    </xf>
    <xf numFmtId="0" fontId="24" fillId="0" borderId="1" xfId="9" applyFont="1" applyBorder="1" applyAlignment="1">
      <alignment horizontal="left" vertical="center" wrapText="1"/>
    </xf>
    <xf numFmtId="0" fontId="27" fillId="4" borderId="1" xfId="0" applyFont="1" applyFill="1" applyBorder="1" applyAlignment="1">
      <alignment horizontal="left" vertical="top" wrapText="1"/>
    </xf>
    <xf numFmtId="0" fontId="27" fillId="0" borderId="1" xfId="13" applyFont="1" applyBorder="1">
      <alignment vertical="center"/>
    </xf>
    <xf numFmtId="0" fontId="27" fillId="4" borderId="1" xfId="0" applyFont="1" applyFill="1" applyBorder="1" applyAlignment="1">
      <alignment horizontal="left" vertical="top" shrinkToFit="1"/>
    </xf>
    <xf numFmtId="0" fontId="27" fillId="0" borderId="46" xfId="13" applyFont="1" applyBorder="1">
      <alignment vertical="center"/>
    </xf>
    <xf numFmtId="0" fontId="27" fillId="0" borderId="0" xfId="38" applyFont="1" applyAlignment="1">
      <alignment vertical="center"/>
    </xf>
    <xf numFmtId="0" fontId="27" fillId="0" borderId="1" xfId="38" applyFont="1" applyBorder="1" applyAlignment="1">
      <alignment vertical="center"/>
    </xf>
    <xf numFmtId="0" fontId="15" fillId="0" borderId="1" xfId="37" applyFont="1" applyBorder="1" applyAlignment="1">
      <alignment vertical="center" wrapText="1"/>
    </xf>
    <xf numFmtId="0" fontId="27" fillId="0" borderId="45" xfId="38" applyFont="1" applyBorder="1" applyAlignment="1">
      <alignment vertical="center"/>
    </xf>
    <xf numFmtId="0" fontId="27" fillId="0" borderId="35" xfId="38" applyFont="1" applyBorder="1" applyAlignment="1">
      <alignment vertical="center"/>
    </xf>
    <xf numFmtId="0" fontId="27" fillId="0" borderId="36" xfId="38" applyFont="1" applyBorder="1" applyAlignment="1">
      <alignment vertical="center"/>
    </xf>
    <xf numFmtId="0" fontId="27" fillId="0" borderId="50" xfId="38" applyFont="1" applyBorder="1" applyAlignment="1">
      <alignment vertical="center"/>
    </xf>
    <xf numFmtId="0" fontId="27" fillId="0" borderId="50" xfId="13" applyFont="1" applyBorder="1">
      <alignment vertical="center"/>
    </xf>
    <xf numFmtId="0" fontId="48" fillId="2" borderId="0" xfId="13" applyFont="1" applyFill="1">
      <alignment vertical="center"/>
    </xf>
    <xf numFmtId="0" fontId="0" fillId="0" borderId="1" xfId="9" applyFont="1" applyBorder="1" applyAlignment="1">
      <alignment vertical="center" wrapText="1"/>
    </xf>
    <xf numFmtId="182" fontId="0" fillId="0" borderId="1" xfId="21" applyNumberFormat="1" applyFont="1" applyBorder="1" applyAlignment="1">
      <alignment vertical="center" shrinkToFit="1"/>
    </xf>
    <xf numFmtId="0" fontId="17" fillId="0" borderId="99" xfId="0" quotePrefix="1" applyFont="1" applyBorder="1" applyAlignment="1">
      <alignment horizontal="center" vertical="center" wrapText="1"/>
    </xf>
    <xf numFmtId="0" fontId="27" fillId="0" borderId="46" xfId="0" applyFont="1" applyBorder="1" applyAlignment="1">
      <alignment horizontal="left" vertical="top"/>
    </xf>
    <xf numFmtId="0" fontId="27" fillId="0" borderId="50" xfId="0" applyFont="1" applyBorder="1" applyAlignment="1">
      <alignment horizontal="left" vertical="top" wrapText="1"/>
    </xf>
    <xf numFmtId="0" fontId="27" fillId="0" borderId="51" xfId="0" applyFont="1" applyBorder="1" applyAlignment="1">
      <alignment horizontal="left" vertical="top" wrapText="1"/>
    </xf>
    <xf numFmtId="0" fontId="0" fillId="0" borderId="5" xfId="0" applyBorder="1" applyAlignment="1">
      <alignment horizontal="center" vertical="center" wrapText="1"/>
    </xf>
    <xf numFmtId="0" fontId="0" fillId="0" borderId="99" xfId="0" quotePrefix="1" applyBorder="1" applyAlignment="1">
      <alignment horizontal="center" vertical="center" shrinkToFit="1"/>
    </xf>
    <xf numFmtId="49" fontId="0" fillId="4" borderId="1" xfId="8" applyNumberFormat="1" applyFont="1" applyFill="1" applyBorder="1" applyAlignment="1">
      <alignment horizontal="right" vertical="center" wrapText="1"/>
    </xf>
    <xf numFmtId="49" fontId="0" fillId="4" borderId="35" xfId="8" applyNumberFormat="1" applyFont="1" applyFill="1" applyBorder="1" applyAlignment="1">
      <alignment horizontal="right" vertical="center" wrapText="1"/>
    </xf>
    <xf numFmtId="0" fontId="0" fillId="3" borderId="33" xfId="0" applyFill="1" applyBorder="1" applyAlignment="1">
      <alignment vertical="center" wrapText="1" shrinkToFit="1"/>
    </xf>
    <xf numFmtId="0" fontId="0" fillId="4" borderId="4" xfId="0" applyFill="1" applyBorder="1">
      <alignment vertical="center"/>
    </xf>
    <xf numFmtId="0" fontId="0" fillId="4" borderId="19" xfId="0" applyFill="1" applyBorder="1">
      <alignment vertical="center"/>
    </xf>
    <xf numFmtId="0" fontId="15" fillId="0" borderId="0" xfId="0" applyFont="1" applyAlignment="1">
      <alignment horizontal="left" vertical="center"/>
    </xf>
    <xf numFmtId="0" fontId="0" fillId="4" borderId="46" xfId="0" applyFill="1" applyBorder="1" applyAlignment="1">
      <alignment vertical="top" wrapText="1"/>
    </xf>
    <xf numFmtId="0" fontId="0" fillId="4" borderId="50" xfId="0" applyFill="1" applyBorder="1" applyAlignment="1">
      <alignment vertical="top" wrapText="1"/>
    </xf>
    <xf numFmtId="0" fontId="0" fillId="4" borderId="51" xfId="0" applyFill="1" applyBorder="1" applyAlignment="1">
      <alignment vertical="top" wrapText="1"/>
    </xf>
    <xf numFmtId="0" fontId="0" fillId="4" borderId="17" xfId="0" applyFill="1" applyBorder="1" applyAlignment="1">
      <alignment vertical="top" wrapText="1"/>
    </xf>
    <xf numFmtId="0" fontId="0" fillId="4" borderId="38" xfId="0" applyFill="1" applyBorder="1" applyAlignment="1">
      <alignment vertical="top" wrapText="1"/>
    </xf>
    <xf numFmtId="0" fontId="0" fillId="4" borderId="39" xfId="0" applyFill="1" applyBorder="1" applyAlignment="1">
      <alignment vertical="top" wrapText="1"/>
    </xf>
    <xf numFmtId="0" fontId="0" fillId="0" borderId="101" xfId="0" applyBorder="1" applyAlignment="1">
      <alignment vertical="center" shrinkToFit="1"/>
    </xf>
    <xf numFmtId="0" fontId="50" fillId="0" borderId="0" xfId="39" applyFont="1">
      <alignment vertical="center"/>
    </xf>
    <xf numFmtId="0" fontId="50" fillId="0" borderId="0" xfId="30" applyFont="1" applyAlignment="1">
      <alignment vertical="center"/>
    </xf>
    <xf numFmtId="0" fontId="48" fillId="0" borderId="0" xfId="39" applyFont="1">
      <alignment vertical="center"/>
    </xf>
    <xf numFmtId="0" fontId="48" fillId="0" borderId="0" xfId="9" applyFont="1">
      <alignment vertical="center"/>
    </xf>
    <xf numFmtId="0" fontId="28" fillId="0" borderId="0" xfId="39" applyFont="1">
      <alignment vertical="center"/>
    </xf>
    <xf numFmtId="0" fontId="48" fillId="0" borderId="0" xfId="39" applyFont="1" applyAlignment="1">
      <alignment vertical="center" wrapText="1"/>
    </xf>
    <xf numFmtId="0" fontId="24" fillId="0" borderId="1" xfId="9" applyFont="1" applyBorder="1" applyAlignment="1">
      <alignment vertical="center" wrapText="1"/>
    </xf>
    <xf numFmtId="0" fontId="15" fillId="0" borderId="1" xfId="9" applyFont="1" applyBorder="1" applyAlignment="1">
      <alignment vertical="center" wrapText="1"/>
    </xf>
    <xf numFmtId="0" fontId="0" fillId="0" borderId="107" xfId="0" applyBorder="1" applyAlignment="1">
      <alignment horizontal="left" vertical="center" shrinkToFit="1"/>
    </xf>
    <xf numFmtId="0" fontId="0" fillId="0" borderId="43" xfId="0" applyBorder="1" applyAlignment="1">
      <alignment horizontal="left" vertical="center" shrinkToFit="1"/>
    </xf>
    <xf numFmtId="0" fontId="27" fillId="0" borderId="4" xfId="13" applyFont="1" applyBorder="1">
      <alignment vertical="center"/>
    </xf>
    <xf numFmtId="0" fontId="27" fillId="0" borderId="2" xfId="13" applyFont="1" applyBorder="1">
      <alignment vertical="center"/>
    </xf>
    <xf numFmtId="0" fontId="48" fillId="4" borderId="1" xfId="19" applyFont="1" applyFill="1" applyBorder="1" applyAlignment="1">
      <alignment horizontal="left" vertical="top" wrapText="1"/>
    </xf>
    <xf numFmtId="0" fontId="0" fillId="3" borderId="1" xfId="0" applyFill="1" applyBorder="1" applyAlignment="1"/>
    <xf numFmtId="0" fontId="48" fillId="2" borderId="35" xfId="19" applyFont="1" applyFill="1" applyBorder="1" applyAlignment="1">
      <alignment horizontal="left" vertical="top" wrapText="1"/>
    </xf>
    <xf numFmtId="0" fontId="48" fillId="4" borderId="2" xfId="19" applyFont="1" applyFill="1" applyBorder="1" applyAlignment="1">
      <alignment horizontal="left" vertical="top" wrapText="1"/>
    </xf>
    <xf numFmtId="0" fontId="27" fillId="2" borderId="4" xfId="0" applyFont="1" applyFill="1" applyBorder="1" applyAlignment="1">
      <alignment horizontal="left" vertical="top" shrinkToFit="1"/>
    </xf>
    <xf numFmtId="0" fontId="27" fillId="2" borderId="2" xfId="0" applyFont="1" applyFill="1" applyBorder="1" applyAlignment="1">
      <alignment horizontal="left" vertical="top" shrinkToFit="1"/>
    </xf>
    <xf numFmtId="0" fontId="27" fillId="2" borderId="41" xfId="0" applyFont="1" applyFill="1" applyBorder="1" applyAlignment="1">
      <alignment horizontal="left" vertical="top" shrinkToFit="1"/>
    </xf>
    <xf numFmtId="0" fontId="27" fillId="2" borderId="35" xfId="19" applyFont="1" applyFill="1" applyBorder="1" applyAlignment="1">
      <alignment horizontal="left" vertical="center" wrapText="1"/>
    </xf>
    <xf numFmtId="0" fontId="27" fillId="2" borderId="36" xfId="19" applyFont="1" applyFill="1" applyBorder="1" applyAlignment="1">
      <alignment horizontal="left" vertical="center" wrapText="1"/>
    </xf>
    <xf numFmtId="0" fontId="27" fillId="0" borderId="36" xfId="9" applyFont="1" applyBorder="1">
      <alignment vertical="center"/>
    </xf>
    <xf numFmtId="0" fontId="27" fillId="0" borderId="54" xfId="9" applyFont="1" applyBorder="1">
      <alignment vertical="center"/>
    </xf>
    <xf numFmtId="0" fontId="44" fillId="0" borderId="0" xfId="52" applyFont="1">
      <alignment vertical="center"/>
    </xf>
    <xf numFmtId="0" fontId="23" fillId="0" borderId="0" xfId="0" applyFont="1" applyAlignment="1" applyProtection="1">
      <alignment vertical="top"/>
      <protection locked="0"/>
    </xf>
    <xf numFmtId="0" fontId="0" fillId="0" borderId="0" xfId="0" applyAlignment="1" applyProtection="1">
      <alignment horizontal="center" vertical="top"/>
      <protection locked="0"/>
    </xf>
    <xf numFmtId="0" fontId="0" fillId="0" borderId="0" xfId="0" applyAlignment="1" applyProtection="1">
      <alignment vertical="top"/>
      <protection locked="0"/>
    </xf>
    <xf numFmtId="0" fontId="0" fillId="0" borderId="0" xfId="0" applyAlignment="1" applyProtection="1">
      <alignment horizontal="left" vertical="top"/>
      <protection locked="0"/>
    </xf>
    <xf numFmtId="0" fontId="0" fillId="0" borderId="0" xfId="0" applyAlignment="1" applyProtection="1">
      <alignment vertical="center" wrapText="1"/>
      <protection locked="0"/>
    </xf>
    <xf numFmtId="0" fontId="0" fillId="0" borderId="14" xfId="0" applyBorder="1" applyProtection="1">
      <alignment vertical="center"/>
      <protection locked="0"/>
    </xf>
    <xf numFmtId="0" fontId="0" fillId="0" borderId="26" xfId="0" applyBorder="1" applyAlignment="1" applyProtection="1">
      <alignment horizontal="center" vertical="center"/>
      <protection locked="0"/>
    </xf>
    <xf numFmtId="0" fontId="0" fillId="0" borderId="26" xfId="0" applyBorder="1" applyProtection="1">
      <alignment vertical="center"/>
      <protection locked="0"/>
    </xf>
    <xf numFmtId="0" fontId="0" fillId="0" borderId="26" xfId="0" applyBorder="1" applyAlignment="1" applyProtection="1">
      <alignment vertical="top" wrapText="1"/>
      <protection locked="0"/>
    </xf>
    <xf numFmtId="0" fontId="0" fillId="0" borderId="110" xfId="0" applyBorder="1" applyAlignment="1" applyProtection="1">
      <alignment horizontal="left" vertical="center"/>
      <protection locked="0"/>
    </xf>
    <xf numFmtId="0" fontId="0" fillId="0" borderId="20" xfId="0" applyBorder="1" applyProtection="1">
      <alignment vertical="center"/>
      <protection locked="0"/>
    </xf>
    <xf numFmtId="0" fontId="0" fillId="0" borderId="21" xfId="0" applyBorder="1" applyAlignment="1" applyProtection="1">
      <alignment horizontal="center" vertical="center"/>
      <protection locked="0"/>
    </xf>
    <xf numFmtId="0" fontId="0" fillId="0" borderId="21" xfId="0" applyBorder="1" applyProtection="1">
      <alignment vertical="center"/>
      <protection locked="0"/>
    </xf>
    <xf numFmtId="0" fontId="0" fillId="0" borderId="21" xfId="0" applyBorder="1" applyAlignment="1" applyProtection="1">
      <alignment vertical="top" wrapText="1"/>
      <protection locked="0"/>
    </xf>
    <xf numFmtId="0" fontId="0" fillId="0" borderId="21" xfId="0" applyBorder="1" applyAlignment="1" applyProtection="1">
      <alignment horizontal="left" vertical="center"/>
      <protection locked="0"/>
    </xf>
    <xf numFmtId="0" fontId="0" fillId="0" borderId="21" xfId="0" applyBorder="1" applyAlignment="1" applyProtection="1">
      <alignment horizontal="center" vertical="center" wrapText="1"/>
      <protection locked="0"/>
    </xf>
    <xf numFmtId="0" fontId="23" fillId="0" borderId="21" xfId="0" applyFont="1" applyBorder="1" applyAlignment="1">
      <alignment horizontal="center" vertical="center" wrapText="1"/>
    </xf>
    <xf numFmtId="0" fontId="0" fillId="0" borderId="4" xfId="0" quotePrefix="1" applyBorder="1" applyAlignment="1" applyProtection="1">
      <alignment horizontal="center" vertical="center"/>
      <protection locked="0"/>
    </xf>
    <xf numFmtId="0" fontId="0" fillId="0" borderId="41" xfId="0" applyBorder="1" applyProtection="1">
      <alignment vertical="center"/>
      <protection locked="0"/>
    </xf>
    <xf numFmtId="0" fontId="0" fillId="0" borderId="41" xfId="0" applyBorder="1" applyAlignment="1" applyProtection="1">
      <alignment vertical="top" wrapText="1"/>
      <protection locked="0"/>
    </xf>
    <xf numFmtId="49" fontId="0" fillId="0" borderId="2" xfId="0" applyNumberFormat="1" applyBorder="1" applyAlignment="1" applyProtection="1">
      <alignment horizontal="left" vertical="center"/>
      <protection locked="0"/>
    </xf>
    <xf numFmtId="184" fontId="0" fillId="4" borderId="1" xfId="2" applyNumberFormat="1" applyFont="1" applyFill="1" applyBorder="1" applyAlignment="1">
      <alignment vertical="center"/>
    </xf>
    <xf numFmtId="38" fontId="0" fillId="0" borderId="0" xfId="2" applyFont="1" applyFill="1">
      <alignment vertical="center"/>
    </xf>
    <xf numFmtId="185" fontId="0" fillId="0" borderId="0" xfId="0" applyNumberFormat="1">
      <alignment vertical="center"/>
    </xf>
    <xf numFmtId="0" fontId="0" fillId="0" borderId="46" xfId="0" quotePrefix="1" applyBorder="1" applyAlignment="1" applyProtection="1">
      <alignment horizontal="center" vertical="center"/>
      <protection locked="0"/>
    </xf>
    <xf numFmtId="0" fontId="0" fillId="0" borderId="50" xfId="0" applyBorder="1" applyProtection="1">
      <alignment vertical="center"/>
      <protection locked="0"/>
    </xf>
    <xf numFmtId="0" fontId="0" fillId="0" borderId="50" xfId="0" applyBorder="1" applyAlignment="1" applyProtection="1">
      <alignment vertical="top" wrapText="1"/>
      <protection locked="0"/>
    </xf>
    <xf numFmtId="49" fontId="0" fillId="0" borderId="51" xfId="0" applyNumberFormat="1" applyBorder="1" applyAlignment="1" applyProtection="1">
      <alignment horizontal="left" vertical="center"/>
      <protection locked="0"/>
    </xf>
    <xf numFmtId="0" fontId="0" fillId="0" borderId="36" xfId="0" quotePrefix="1" applyBorder="1" applyAlignment="1" applyProtection="1">
      <alignment horizontal="center" vertical="center"/>
      <protection locked="0"/>
    </xf>
    <xf numFmtId="0" fontId="0" fillId="0" borderId="45" xfId="0" applyBorder="1" applyProtection="1">
      <alignment vertical="center"/>
      <protection locked="0"/>
    </xf>
    <xf numFmtId="0" fontId="0" fillId="0" borderId="4" xfId="0" applyBorder="1" applyAlignment="1" applyProtection="1">
      <alignment vertical="top" wrapText="1"/>
      <protection locked="0"/>
    </xf>
    <xf numFmtId="184" fontId="0" fillId="4" borderId="1" xfId="9" applyNumberFormat="1" applyFont="1" applyFill="1" applyBorder="1">
      <alignment vertical="center"/>
    </xf>
    <xf numFmtId="184" fontId="0" fillId="0" borderId="0" xfId="0" applyNumberFormat="1">
      <alignment vertical="center"/>
    </xf>
    <xf numFmtId="0" fontId="0" fillId="0" borderId="36" xfId="0" applyBorder="1" applyAlignment="1" applyProtection="1">
      <alignment horizontal="center" vertical="center"/>
      <protection locked="0"/>
    </xf>
    <xf numFmtId="0" fontId="0" fillId="0" borderId="46" xfId="0" applyBorder="1" applyProtection="1">
      <alignment vertical="center"/>
      <protection locked="0"/>
    </xf>
    <xf numFmtId="0" fontId="0" fillId="0" borderId="38" xfId="0" applyBorder="1" applyAlignment="1" applyProtection="1">
      <alignment vertical="top" wrapText="1"/>
      <protection locked="0"/>
    </xf>
    <xf numFmtId="49" fontId="0" fillId="0" borderId="39" xfId="0" applyNumberFormat="1" applyBorder="1" applyAlignment="1" applyProtection="1">
      <alignment horizontal="left" vertical="center"/>
      <protection locked="0"/>
    </xf>
    <xf numFmtId="0" fontId="0" fillId="0" borderId="17" xfId="0" applyBorder="1" applyAlignment="1" applyProtection="1">
      <alignment horizontal="center" vertical="center"/>
      <protection locked="0"/>
    </xf>
    <xf numFmtId="0" fontId="0" fillId="0" borderId="4" xfId="0" applyBorder="1" applyProtection="1">
      <alignment vertical="center"/>
      <protection locked="0"/>
    </xf>
    <xf numFmtId="0" fontId="0" fillId="0" borderId="36" xfId="0" applyBorder="1" applyAlignment="1" applyProtection="1">
      <alignment horizontal="left" vertical="top" wrapText="1"/>
      <protection locked="0"/>
    </xf>
    <xf numFmtId="0" fontId="0" fillId="0" borderId="46" xfId="0" applyBorder="1" applyAlignment="1" applyProtection="1">
      <alignment vertical="top"/>
      <protection locked="0"/>
    </xf>
    <xf numFmtId="0" fontId="0" fillId="0" borderId="41" xfId="0" applyBorder="1" applyAlignment="1" applyProtection="1">
      <alignment horizontal="left" vertical="top" wrapText="1"/>
      <protection locked="0"/>
    </xf>
    <xf numFmtId="0" fontId="0" fillId="0" borderId="36" xfId="0" applyBorder="1" applyProtection="1">
      <alignment vertical="center"/>
      <protection locked="0"/>
    </xf>
    <xf numFmtId="0" fontId="25" fillId="0" borderId="0" xfId="0" applyFont="1">
      <alignment vertical="center"/>
    </xf>
    <xf numFmtId="0" fontId="0" fillId="0" borderId="35" xfId="0" applyBorder="1" applyAlignment="1" applyProtection="1">
      <alignment vertical="top" wrapText="1"/>
      <protection locked="0"/>
    </xf>
    <xf numFmtId="0" fontId="0" fillId="0" borderId="4" xfId="0" applyBorder="1" applyAlignment="1" applyProtection="1">
      <alignment horizontal="left" vertical="top"/>
      <protection locked="0"/>
    </xf>
    <xf numFmtId="0" fontId="0" fillId="0" borderId="32" xfId="0" applyBorder="1" applyAlignment="1" applyProtection="1">
      <alignment vertical="top" wrapText="1"/>
      <protection locked="0"/>
    </xf>
    <xf numFmtId="184" fontId="0" fillId="4" borderId="32" xfId="9" applyNumberFormat="1" applyFont="1" applyFill="1" applyBorder="1">
      <alignment vertical="center"/>
    </xf>
    <xf numFmtId="0" fontId="0" fillId="0" borderId="17" xfId="0" applyBorder="1" applyAlignment="1" applyProtection="1">
      <alignment horizontal="left" vertical="top" wrapText="1"/>
      <protection locked="0"/>
    </xf>
    <xf numFmtId="0" fontId="0" fillId="0" borderId="50" xfId="0" applyBorder="1" applyAlignment="1" applyProtection="1">
      <alignment horizontal="left" vertical="top" wrapText="1"/>
      <protection locked="0"/>
    </xf>
    <xf numFmtId="0" fontId="0" fillId="0" borderId="34" xfId="0" quotePrefix="1" applyBorder="1" applyAlignment="1" applyProtection="1">
      <alignment horizontal="center" vertical="center"/>
      <protection locked="0"/>
    </xf>
    <xf numFmtId="0" fontId="0" fillId="0" borderId="112" xfId="0" applyBorder="1" applyProtection="1">
      <alignment vertical="center"/>
      <protection locked="0"/>
    </xf>
    <xf numFmtId="0" fontId="0" fillId="0" borderId="112" xfId="0" applyBorder="1" applyAlignment="1" applyProtection="1">
      <alignment vertical="top" wrapText="1"/>
      <protection locked="0"/>
    </xf>
    <xf numFmtId="0" fontId="0" fillId="0" borderId="13" xfId="0" applyBorder="1" applyAlignment="1" applyProtection="1">
      <alignment horizontal="center" vertical="center" textRotation="255"/>
      <protection locked="0"/>
    </xf>
    <xf numFmtId="0" fontId="0" fillId="0" borderId="49" xfId="0" applyBorder="1" applyAlignment="1" applyProtection="1">
      <alignment horizontal="center" vertical="center"/>
      <protection locked="0"/>
    </xf>
    <xf numFmtId="0" fontId="0" fillId="0" borderId="49" xfId="0" applyBorder="1" applyProtection="1">
      <alignment vertical="center"/>
      <protection locked="0"/>
    </xf>
    <xf numFmtId="0" fontId="0" fillId="0" borderId="49" xfId="0" applyBorder="1" applyAlignment="1" applyProtection="1">
      <alignment vertical="top" wrapText="1"/>
      <protection locked="0"/>
    </xf>
    <xf numFmtId="0" fontId="0" fillId="0" borderId="49" xfId="0" applyBorder="1" applyAlignment="1" applyProtection="1">
      <alignment horizontal="left" vertical="center"/>
      <protection locked="0"/>
    </xf>
    <xf numFmtId="0" fontId="0" fillId="0" borderId="49" xfId="0" applyBorder="1" applyAlignment="1" applyProtection="1">
      <alignment horizontal="center" vertical="center" wrapText="1"/>
      <protection locked="0"/>
    </xf>
    <xf numFmtId="184" fontId="23" fillId="0" borderId="49" xfId="0" applyNumberFormat="1" applyFont="1" applyBorder="1" applyAlignment="1">
      <alignment vertical="center" wrapText="1"/>
    </xf>
    <xf numFmtId="0" fontId="25" fillId="0" borderId="0" xfId="0" applyFont="1" applyProtection="1">
      <alignment vertical="center"/>
      <protection locked="0"/>
    </xf>
    <xf numFmtId="49" fontId="0" fillId="0" borderId="113" xfId="0" applyNumberFormat="1" applyBorder="1" applyAlignment="1" applyProtection="1">
      <alignment horizontal="left" vertical="center"/>
      <protection locked="0"/>
    </xf>
    <xf numFmtId="184" fontId="0" fillId="4" borderId="33" xfId="9" applyNumberFormat="1" applyFont="1" applyFill="1" applyBorder="1">
      <alignment vertical="center"/>
    </xf>
    <xf numFmtId="0" fontId="0" fillId="0" borderId="27" xfId="0" applyBorder="1" applyAlignment="1" applyProtection="1">
      <alignment horizontal="center" vertical="center" textRotation="255"/>
      <protection locked="0"/>
    </xf>
    <xf numFmtId="0" fontId="0" fillId="0" borderId="12" xfId="0" quotePrefix="1" applyBorder="1" applyAlignment="1" applyProtection="1">
      <alignment horizontal="center" vertical="top"/>
      <protection locked="0"/>
    </xf>
    <xf numFmtId="184" fontId="0" fillId="5" borderId="3" xfId="2" applyNumberFormat="1" applyFont="1" applyFill="1" applyBorder="1" applyAlignment="1" applyProtection="1">
      <alignment vertical="center"/>
      <protection locked="0"/>
    </xf>
    <xf numFmtId="0" fontId="0" fillId="0" borderId="13" xfId="0" applyBorder="1" applyProtection="1">
      <alignment vertical="center"/>
      <protection locked="0"/>
    </xf>
    <xf numFmtId="0" fontId="0" fillId="0" borderId="17" xfId="0" quotePrefix="1" applyBorder="1" applyAlignment="1" applyProtection="1">
      <alignment horizontal="center" vertical="top"/>
      <protection locked="0"/>
    </xf>
    <xf numFmtId="0" fontId="0" fillId="4" borderId="32" xfId="9" applyFont="1" applyFill="1" applyBorder="1" applyAlignment="1">
      <alignment vertical="top" wrapText="1"/>
    </xf>
    <xf numFmtId="0" fontId="0" fillId="0" borderId="24" xfId="0" applyBorder="1" applyProtection="1">
      <alignment vertical="center"/>
      <protection locked="0"/>
    </xf>
    <xf numFmtId="0" fontId="0" fillId="0" borderId="19" xfId="0" quotePrefix="1" applyBorder="1" applyAlignment="1" applyProtection="1">
      <alignment horizontal="center" vertical="top"/>
      <protection locked="0"/>
    </xf>
    <xf numFmtId="0" fontId="0" fillId="4" borderId="47" xfId="9" applyFont="1" applyFill="1" applyBorder="1" applyAlignment="1">
      <alignment vertical="top" wrapText="1"/>
    </xf>
    <xf numFmtId="0" fontId="0" fillId="0" borderId="0" xfId="0" applyAlignment="1" applyProtection="1">
      <alignment horizontal="right" vertical="center"/>
      <protection locked="0"/>
    </xf>
    <xf numFmtId="0" fontId="33" fillId="0" borderId="0" xfId="9" applyFont="1" applyAlignment="1">
      <alignment vertical="center" wrapText="1"/>
    </xf>
    <xf numFmtId="0" fontId="26" fillId="0" borderId="0" xfId="27" applyFont="1">
      <alignment vertical="center"/>
    </xf>
    <xf numFmtId="0" fontId="0" fillId="0" borderId="1" xfId="0" applyBorder="1" applyAlignment="1">
      <alignment horizontal="center" vertical="center"/>
    </xf>
    <xf numFmtId="0" fontId="0" fillId="0" borderId="70" xfId="0" applyBorder="1" applyAlignment="1">
      <alignment horizontal="left" vertical="center" shrinkToFit="1"/>
    </xf>
    <xf numFmtId="0" fontId="48" fillId="2" borderId="46" xfId="19" applyFont="1" applyFill="1" applyBorder="1" applyAlignment="1">
      <alignment vertical="top" wrapText="1"/>
    </xf>
    <xf numFmtId="0" fontId="17" fillId="0" borderId="32" xfId="9" applyFont="1" applyBorder="1" applyAlignment="1">
      <alignment horizontal="center" vertical="center" wrapText="1"/>
    </xf>
    <xf numFmtId="0" fontId="27" fillId="0" borderId="1" xfId="8" applyFont="1" applyBorder="1">
      <alignment vertical="center"/>
    </xf>
    <xf numFmtId="0" fontId="24" fillId="0" borderId="0" xfId="0" applyFont="1">
      <alignment vertical="center"/>
    </xf>
    <xf numFmtId="0" fontId="0" fillId="0" borderId="35" xfId="0" applyBorder="1" applyAlignment="1">
      <alignment horizontal="center" vertical="center" wrapText="1"/>
    </xf>
    <xf numFmtId="184" fontId="0" fillId="4" borderId="4" xfId="2" applyNumberFormat="1" applyFont="1" applyFill="1" applyBorder="1" applyAlignment="1">
      <alignment vertical="center"/>
    </xf>
    <xf numFmtId="184" fontId="0" fillId="4" borderId="4" xfId="9" applyNumberFormat="1" applyFont="1" applyFill="1" applyBorder="1">
      <alignment vertical="center"/>
    </xf>
    <xf numFmtId="184" fontId="0" fillId="4" borderId="17" xfId="9" applyNumberFormat="1" applyFont="1" applyFill="1" applyBorder="1">
      <alignment vertical="center"/>
    </xf>
    <xf numFmtId="184" fontId="0" fillId="4" borderId="34" xfId="9" applyNumberFormat="1" applyFont="1" applyFill="1" applyBorder="1">
      <alignment vertical="center"/>
    </xf>
    <xf numFmtId="184" fontId="0" fillId="5" borderId="12" xfId="2" applyNumberFormat="1" applyFont="1" applyFill="1" applyBorder="1" applyAlignment="1" applyProtection="1">
      <alignment vertical="center"/>
      <protection locked="0"/>
    </xf>
    <xf numFmtId="0" fontId="0" fillId="4" borderId="17" xfId="9" applyFont="1" applyFill="1" applyBorder="1" applyAlignment="1">
      <alignment vertical="top" wrapText="1"/>
    </xf>
    <xf numFmtId="0" fontId="0" fillId="4" borderId="19" xfId="9" applyFont="1" applyFill="1" applyBorder="1" applyAlignment="1">
      <alignment vertical="top" wrapText="1"/>
    </xf>
    <xf numFmtId="0" fontId="23" fillId="0" borderId="49" xfId="0" applyFont="1" applyBorder="1" applyAlignment="1">
      <alignment horizontal="center" vertical="center" wrapText="1"/>
    </xf>
    <xf numFmtId="0" fontId="45" fillId="2" borderId="111" xfId="0" applyFont="1" applyFill="1" applyBorder="1" applyAlignment="1">
      <alignment horizontal="center" vertical="center" wrapText="1"/>
    </xf>
    <xf numFmtId="183" fontId="0" fillId="6" borderId="1" xfId="0" quotePrefix="1" applyNumberFormat="1" applyFill="1" applyBorder="1" applyAlignment="1" applyProtection="1">
      <alignment horizontal="center" vertical="center"/>
      <protection locked="0"/>
    </xf>
    <xf numFmtId="184" fontId="0" fillId="6" borderId="1" xfId="2" applyNumberFormat="1" applyFont="1" applyFill="1" applyBorder="1" applyAlignment="1" applyProtection="1">
      <alignment vertical="center"/>
    </xf>
    <xf numFmtId="184" fontId="0" fillId="6" borderId="4" xfId="2" applyNumberFormat="1" applyFont="1" applyFill="1" applyBorder="1" applyAlignment="1" applyProtection="1">
      <alignment vertical="center"/>
    </xf>
    <xf numFmtId="184" fontId="0" fillId="6" borderId="1" xfId="2" applyNumberFormat="1" applyFont="1" applyFill="1" applyBorder="1" applyAlignment="1" applyProtection="1">
      <alignment vertical="center"/>
      <protection locked="0"/>
    </xf>
    <xf numFmtId="184" fontId="0" fillId="6" borderId="4" xfId="2" applyNumberFormat="1" applyFont="1" applyFill="1" applyBorder="1" applyAlignment="1" applyProtection="1">
      <alignment vertical="center"/>
      <protection locked="0"/>
    </xf>
    <xf numFmtId="184" fontId="0" fillId="6" borderId="1" xfId="9" applyNumberFormat="1" applyFont="1" applyFill="1" applyBorder="1">
      <alignment vertical="center"/>
    </xf>
    <xf numFmtId="184" fontId="0" fillId="6" borderId="4" xfId="9" applyNumberFormat="1" applyFont="1" applyFill="1" applyBorder="1">
      <alignment vertical="center"/>
    </xf>
    <xf numFmtId="184" fontId="0" fillId="6" borderId="111" xfId="2" applyNumberFormat="1" applyFont="1" applyFill="1" applyBorder="1" applyAlignment="1" applyProtection="1">
      <alignment horizontal="right" vertical="center"/>
      <protection locked="0"/>
    </xf>
    <xf numFmtId="184" fontId="0" fillId="6" borderId="114" xfId="2" applyNumberFormat="1" applyFont="1" applyFill="1" applyBorder="1" applyAlignment="1" applyProtection="1">
      <alignment horizontal="right" vertical="center"/>
      <protection locked="0"/>
    </xf>
    <xf numFmtId="183" fontId="0" fillId="6" borderId="33" xfId="0" quotePrefix="1" applyNumberFormat="1" applyFill="1" applyBorder="1" applyAlignment="1" applyProtection="1">
      <alignment horizontal="center" vertical="center"/>
      <protection locked="0"/>
    </xf>
    <xf numFmtId="49" fontId="0" fillId="6" borderId="3" xfId="0" applyNumberFormat="1" applyFill="1" applyBorder="1" applyAlignment="1" applyProtection="1">
      <alignment horizontal="center" vertical="center" wrapText="1"/>
      <protection locked="0"/>
    </xf>
    <xf numFmtId="49" fontId="0" fillId="6" borderId="32" xfId="0" applyNumberFormat="1" applyFill="1" applyBorder="1" applyAlignment="1" applyProtection="1">
      <alignment horizontal="center" vertical="center" wrapText="1"/>
      <protection locked="0"/>
    </xf>
    <xf numFmtId="49" fontId="0" fillId="6" borderId="47" xfId="0" applyNumberFormat="1" applyFill="1" applyBorder="1" applyAlignment="1" applyProtection="1">
      <alignment horizontal="center" vertical="center" wrapText="1"/>
      <protection locked="0"/>
    </xf>
    <xf numFmtId="0" fontId="27" fillId="6" borderId="71" xfId="9" applyFont="1" applyFill="1" applyBorder="1" applyAlignment="1">
      <alignment horizontal="center" vertical="center" wrapText="1"/>
    </xf>
    <xf numFmtId="38" fontId="27" fillId="6" borderId="83" xfId="5" applyFont="1" applyFill="1" applyBorder="1" applyAlignment="1">
      <alignment horizontal="right" vertical="center"/>
    </xf>
    <xf numFmtId="38" fontId="27" fillId="6" borderId="91" xfId="5" applyFont="1" applyFill="1" applyBorder="1" applyAlignment="1">
      <alignment horizontal="left" vertical="center" wrapText="1"/>
    </xf>
    <xf numFmtId="0" fontId="27" fillId="6" borderId="89" xfId="9" applyFont="1" applyFill="1" applyBorder="1" applyAlignment="1">
      <alignment horizontal="center" vertical="center" wrapText="1"/>
    </xf>
    <xf numFmtId="38" fontId="27" fillId="6" borderId="30" xfId="5" applyFont="1" applyFill="1" applyBorder="1" applyAlignment="1">
      <alignment horizontal="right" vertical="center"/>
    </xf>
    <xf numFmtId="38" fontId="27" fillId="6" borderId="92" xfId="5" applyFont="1" applyFill="1" applyBorder="1" applyAlignment="1">
      <alignment horizontal="left" vertical="center" wrapText="1"/>
    </xf>
    <xf numFmtId="0" fontId="0" fillId="6" borderId="93" xfId="0" applyFill="1" applyBorder="1" applyAlignment="1">
      <alignment vertical="center" wrapText="1"/>
    </xf>
    <xf numFmtId="0" fontId="0" fillId="6" borderId="71" xfId="0" applyFill="1" applyBorder="1" applyAlignment="1">
      <alignment vertical="center" wrapText="1"/>
    </xf>
    <xf numFmtId="0" fontId="0" fillId="6" borderId="71" xfId="0" applyFill="1" applyBorder="1">
      <alignment vertical="center"/>
    </xf>
    <xf numFmtId="49" fontId="0" fillId="6" borderId="71" xfId="0" applyNumberFormat="1" applyFill="1" applyBorder="1" applyAlignment="1">
      <alignment horizontal="right" vertical="center"/>
    </xf>
    <xf numFmtId="0" fontId="24" fillId="6" borderId="21" xfId="12" applyFont="1" applyFill="1" applyBorder="1" applyAlignment="1">
      <alignment horizontal="left" vertical="center"/>
    </xf>
    <xf numFmtId="0" fontId="24" fillId="6" borderId="21" xfId="12" applyFont="1" applyFill="1" applyBorder="1" applyAlignment="1">
      <alignment horizontal="left" vertical="center" wrapText="1"/>
    </xf>
    <xf numFmtId="0" fontId="24" fillId="6" borderId="22" xfId="12" applyFont="1" applyFill="1" applyBorder="1" applyAlignment="1">
      <alignment horizontal="left" vertical="center" wrapText="1"/>
    </xf>
    <xf numFmtId="0" fontId="24" fillId="6" borderId="50" xfId="12" applyFont="1" applyFill="1" applyBorder="1" applyAlignment="1">
      <alignment horizontal="left" vertical="center"/>
    </xf>
    <xf numFmtId="0" fontId="24" fillId="6" borderId="50" xfId="12" applyFont="1" applyFill="1" applyBorder="1" applyAlignment="1">
      <alignment horizontal="left" vertical="center" wrapText="1"/>
    </xf>
    <xf numFmtId="0" fontId="24" fillId="6" borderId="52" xfId="12" applyFont="1" applyFill="1" applyBorder="1" applyAlignment="1">
      <alignment horizontal="left" vertical="center" wrapText="1"/>
    </xf>
    <xf numFmtId="0" fontId="24" fillId="6" borderId="48" xfId="12" applyFont="1" applyFill="1" applyBorder="1" applyAlignment="1">
      <alignment horizontal="left" vertical="center"/>
    </xf>
    <xf numFmtId="0" fontId="24" fillId="6" borderId="48" xfId="12" applyFont="1" applyFill="1" applyBorder="1" applyAlignment="1">
      <alignment horizontal="left" vertical="center" wrapText="1"/>
    </xf>
    <xf numFmtId="0" fontId="24" fillId="6" borderId="56" xfId="12" applyFont="1" applyFill="1" applyBorder="1" applyAlignment="1">
      <alignment horizontal="left" vertical="center" wrapText="1"/>
    </xf>
    <xf numFmtId="49" fontId="0" fillId="6" borderId="83" xfId="8" quotePrefix="1" applyNumberFormat="1" applyFont="1" applyFill="1" applyBorder="1" applyAlignment="1">
      <alignment horizontal="center" vertical="center" wrapText="1"/>
    </xf>
    <xf numFmtId="176" fontId="0" fillId="6" borderId="83" xfId="2" applyNumberFormat="1" applyFont="1" applyFill="1" applyBorder="1" applyAlignment="1">
      <alignment horizontal="right" vertical="center" wrapText="1"/>
    </xf>
    <xf numFmtId="182" fontId="15" fillId="6" borderId="1" xfId="21" applyNumberFormat="1" applyFont="1" applyFill="1" applyBorder="1" applyAlignment="1">
      <alignment vertical="center"/>
    </xf>
    <xf numFmtId="182" fontId="0" fillId="6" borderId="85" xfId="21" applyNumberFormat="1" applyFont="1" applyFill="1" applyBorder="1" applyAlignment="1">
      <alignment vertical="center"/>
    </xf>
    <xf numFmtId="182" fontId="15" fillId="6" borderId="85" xfId="21" applyNumberFormat="1" applyFont="1" applyFill="1" applyBorder="1" applyAlignment="1">
      <alignment vertical="center"/>
    </xf>
    <xf numFmtId="0" fontId="27" fillId="0" borderId="0" xfId="38" applyFont="1" applyAlignment="1">
      <alignment horizontal="justify" vertical="center"/>
    </xf>
    <xf numFmtId="0" fontId="0" fillId="0" borderId="3" xfId="0" applyBorder="1" applyAlignment="1">
      <alignment horizontal="left" vertical="center" wrapText="1" shrinkToFit="1"/>
    </xf>
    <xf numFmtId="0" fontId="0" fillId="0" borderId="101" xfId="0" applyBorder="1" applyAlignment="1">
      <alignment horizontal="left" vertical="center" shrinkToFit="1"/>
    </xf>
    <xf numFmtId="0" fontId="0" fillId="0" borderId="54" xfId="0" applyBorder="1">
      <alignment vertical="center"/>
    </xf>
    <xf numFmtId="0" fontId="15" fillId="4" borderId="108" xfId="30" applyFill="1" applyBorder="1" applyAlignment="1">
      <alignment vertical="center"/>
    </xf>
    <xf numFmtId="0" fontId="15" fillId="3" borderId="1" xfId="30" applyFill="1" applyBorder="1" applyAlignment="1">
      <alignment vertical="center"/>
    </xf>
    <xf numFmtId="0" fontId="15" fillId="4" borderId="1" xfId="30" applyFill="1" applyBorder="1" applyAlignment="1">
      <alignment vertical="center"/>
    </xf>
    <xf numFmtId="0" fontId="15" fillId="4" borderId="45" xfId="30" applyFill="1" applyBorder="1" applyAlignment="1">
      <alignment vertical="center"/>
    </xf>
    <xf numFmtId="0" fontId="0" fillId="0" borderId="0" xfId="12" applyFont="1" applyAlignment="1">
      <alignment vertical="center"/>
    </xf>
    <xf numFmtId="0" fontId="27" fillId="0" borderId="46" xfId="19" applyFont="1" applyBorder="1" applyAlignment="1">
      <alignment horizontal="left" vertical="center"/>
    </xf>
    <xf numFmtId="0" fontId="27" fillId="0" borderId="50" xfId="19" applyFont="1" applyBorder="1" applyAlignment="1">
      <alignment horizontal="left" vertical="center" wrapText="1"/>
    </xf>
    <xf numFmtId="0" fontId="27" fillId="0" borderId="0" xfId="9" applyFont="1" applyAlignment="1">
      <alignment horizontal="left" vertical="top" wrapText="1"/>
    </xf>
    <xf numFmtId="0" fontId="15" fillId="0" borderId="50" xfId="19" applyBorder="1" applyAlignment="1">
      <alignment horizontal="left" vertical="center" wrapText="1"/>
    </xf>
    <xf numFmtId="0" fontId="0" fillId="0" borderId="46" xfId="19" applyFont="1" applyBorder="1" applyAlignment="1">
      <alignment horizontal="left" vertical="center"/>
    </xf>
    <xf numFmtId="0" fontId="52" fillId="0" borderId="38" xfId="9" applyFont="1" applyBorder="1">
      <alignment vertical="center"/>
    </xf>
    <xf numFmtId="0" fontId="27" fillId="0" borderId="17" xfId="9" applyFont="1" applyBorder="1">
      <alignment vertical="center"/>
    </xf>
    <xf numFmtId="0" fontId="53" fillId="0" borderId="0" xfId="30" applyFont="1" applyAlignment="1">
      <alignment vertical="center"/>
    </xf>
    <xf numFmtId="0" fontId="17" fillId="0" borderId="70" xfId="0" applyFont="1" applyBorder="1" applyAlignment="1">
      <alignment horizontal="left" vertical="center" wrapText="1" shrinkToFit="1"/>
    </xf>
    <xf numFmtId="0" fontId="54" fillId="0" borderId="0" xfId="0" applyFont="1">
      <alignment vertical="center"/>
    </xf>
    <xf numFmtId="0" fontId="0" fillId="0" borderId="35" xfId="0" applyBorder="1" applyProtection="1">
      <alignment vertical="center"/>
      <protection locked="0"/>
    </xf>
    <xf numFmtId="0" fontId="45" fillId="2" borderId="114" xfId="0" applyFont="1" applyFill="1" applyBorder="1" applyAlignment="1">
      <alignment horizontal="center" vertical="center" wrapText="1"/>
    </xf>
    <xf numFmtId="0" fontId="45" fillId="2" borderId="115" xfId="0" applyFont="1" applyFill="1" applyBorder="1" applyAlignment="1">
      <alignment horizontal="center" vertical="center" wrapText="1"/>
    </xf>
    <xf numFmtId="0" fontId="23" fillId="0" borderId="116" xfId="0" applyFont="1" applyBorder="1" applyAlignment="1">
      <alignment horizontal="center" vertical="center" wrapText="1"/>
    </xf>
    <xf numFmtId="184" fontId="0" fillId="4" borderId="117" xfId="2" applyNumberFormat="1" applyFont="1" applyFill="1" applyBorder="1" applyAlignment="1">
      <alignment vertical="center"/>
    </xf>
    <xf numFmtId="184" fontId="23" fillId="0" borderId="118" xfId="0" applyNumberFormat="1" applyFont="1" applyBorder="1" applyAlignment="1">
      <alignment vertical="center" wrapText="1"/>
    </xf>
    <xf numFmtId="184" fontId="0" fillId="5" borderId="118" xfId="2" applyNumberFormat="1" applyFont="1" applyFill="1" applyBorder="1" applyAlignment="1" applyProtection="1">
      <alignment vertical="center"/>
      <protection locked="0"/>
    </xf>
    <xf numFmtId="0" fontId="0" fillId="4" borderId="120" xfId="9" applyFont="1" applyFill="1" applyBorder="1" applyAlignment="1">
      <alignment vertical="top" wrapText="1"/>
    </xf>
    <xf numFmtId="0" fontId="0" fillId="4" borderId="121" xfId="9" applyFont="1" applyFill="1" applyBorder="1" applyAlignment="1">
      <alignment vertical="top" wrapText="1"/>
    </xf>
    <xf numFmtId="176" fontId="0" fillId="4" borderId="1" xfId="2" applyNumberFormat="1" applyFont="1" applyFill="1" applyBorder="1" applyAlignment="1">
      <alignment vertical="center"/>
    </xf>
    <xf numFmtId="176" fontId="0" fillId="4" borderId="4" xfId="2" applyNumberFormat="1" applyFont="1" applyFill="1" applyBorder="1" applyAlignment="1">
      <alignment vertical="center"/>
    </xf>
    <xf numFmtId="184" fontId="0" fillId="6" borderId="117" xfId="2" applyNumberFormat="1" applyFont="1" applyFill="1" applyBorder="1" applyAlignment="1" applyProtection="1">
      <alignment vertical="center"/>
    </xf>
    <xf numFmtId="184" fontId="0" fillId="4" borderId="117" xfId="9" applyNumberFormat="1" applyFont="1" applyFill="1" applyBorder="1">
      <alignment vertical="center"/>
    </xf>
    <xf numFmtId="184" fontId="0" fillId="6" borderId="117" xfId="2" applyNumberFormat="1" applyFont="1" applyFill="1" applyBorder="1" applyAlignment="1" applyProtection="1">
      <alignment vertical="center"/>
      <protection locked="0"/>
    </xf>
    <xf numFmtId="184" fontId="0" fillId="6" borderId="117" xfId="9" applyNumberFormat="1" applyFont="1" applyFill="1" applyBorder="1">
      <alignment vertical="center"/>
    </xf>
    <xf numFmtId="184" fontId="0" fillId="4" borderId="120" xfId="9" applyNumberFormat="1" applyFont="1" applyFill="1" applyBorder="1">
      <alignment vertical="center"/>
    </xf>
    <xf numFmtId="184" fontId="0" fillId="6" borderId="115" xfId="2" applyNumberFormat="1" applyFont="1" applyFill="1" applyBorder="1" applyAlignment="1" applyProtection="1">
      <alignment horizontal="right" vertical="center"/>
      <protection locked="0"/>
    </xf>
    <xf numFmtId="176" fontId="0" fillId="4" borderId="117" xfId="2" applyNumberFormat="1" applyFont="1" applyFill="1" applyBorder="1" applyAlignment="1">
      <alignment vertical="center"/>
    </xf>
    <xf numFmtId="184" fontId="0" fillId="4" borderId="119" xfId="9" applyNumberFormat="1" applyFont="1" applyFill="1" applyBorder="1">
      <alignment vertical="center"/>
    </xf>
    <xf numFmtId="184" fontId="0" fillId="5" borderId="29" xfId="2" applyNumberFormat="1" applyFont="1" applyFill="1" applyBorder="1" applyAlignment="1" applyProtection="1">
      <alignment vertical="center"/>
      <protection locked="0"/>
    </xf>
    <xf numFmtId="184" fontId="0" fillId="5" borderId="1" xfId="2" applyNumberFormat="1" applyFont="1" applyFill="1" applyBorder="1" applyAlignment="1" applyProtection="1">
      <alignment vertical="center"/>
      <protection locked="0"/>
    </xf>
    <xf numFmtId="184" fontId="0" fillId="5" borderId="28" xfId="2" applyNumberFormat="1" applyFont="1" applyFill="1" applyBorder="1" applyAlignment="1" applyProtection="1">
      <alignment vertical="center"/>
      <protection locked="0"/>
    </xf>
    <xf numFmtId="184" fontId="0" fillId="5" borderId="4" xfId="2" applyNumberFormat="1" applyFont="1" applyFill="1" applyBorder="1" applyAlignment="1" applyProtection="1">
      <alignment vertical="center"/>
      <protection locked="0"/>
    </xf>
    <xf numFmtId="184" fontId="0" fillId="5" borderId="116" xfId="2" applyNumberFormat="1" applyFont="1" applyFill="1" applyBorder="1" applyAlignment="1" applyProtection="1">
      <alignment vertical="center"/>
      <protection locked="0"/>
    </xf>
    <xf numFmtId="184" fontId="0" fillId="5" borderId="117" xfId="2" applyNumberFormat="1" applyFont="1" applyFill="1" applyBorder="1" applyAlignment="1" applyProtection="1">
      <alignment vertical="center"/>
      <protection locked="0"/>
    </xf>
    <xf numFmtId="184" fontId="0" fillId="5" borderId="122" xfId="2" applyNumberFormat="1" applyFont="1" applyFill="1" applyBorder="1" applyAlignment="1" applyProtection="1">
      <alignment vertical="center"/>
      <protection locked="0"/>
    </xf>
    <xf numFmtId="184" fontId="0" fillId="5" borderId="30" xfId="2" applyNumberFormat="1" applyFont="1" applyFill="1" applyBorder="1" applyAlignment="1" applyProtection="1">
      <alignment vertical="center"/>
      <protection locked="0"/>
    </xf>
    <xf numFmtId="184" fontId="0" fillId="5" borderId="123" xfId="2" applyNumberFormat="1" applyFont="1" applyFill="1" applyBorder="1" applyAlignment="1" applyProtection="1">
      <alignment vertical="center"/>
      <protection locked="0"/>
    </xf>
    <xf numFmtId="0" fontId="24" fillId="0" borderId="27" xfId="0" quotePrefix="1" applyFont="1" applyBorder="1" applyAlignment="1">
      <alignment vertical="center" shrinkToFit="1"/>
    </xf>
    <xf numFmtId="0" fontId="0" fillId="0" borderId="29" xfId="0" quotePrefix="1" applyBorder="1" applyAlignment="1">
      <alignment vertical="center" shrinkToFit="1"/>
    </xf>
    <xf numFmtId="40" fontId="27" fillId="6" borderId="29" xfId="5" applyNumberFormat="1" applyFont="1" applyFill="1" applyBorder="1" applyAlignment="1">
      <alignment vertical="center" wrapText="1"/>
    </xf>
    <xf numFmtId="0" fontId="0" fillId="0" borderId="90" xfId="0" quotePrefix="1" applyBorder="1" applyAlignment="1">
      <alignment horizontal="center" vertical="center" wrapText="1" shrinkToFit="1"/>
    </xf>
    <xf numFmtId="0" fontId="0" fillId="0" borderId="94" xfId="0" quotePrefix="1" applyBorder="1" applyAlignment="1">
      <alignment horizontal="center" vertical="center" wrapText="1" shrinkToFit="1"/>
    </xf>
    <xf numFmtId="40" fontId="27" fillId="6" borderId="22" xfId="5" applyNumberFormat="1" applyFont="1" applyFill="1" applyBorder="1" applyAlignment="1">
      <alignment vertical="center" wrapText="1"/>
    </xf>
    <xf numFmtId="186" fontId="27" fillId="6" borderId="12" xfId="5" applyNumberFormat="1" applyFont="1" applyFill="1" applyBorder="1" applyAlignment="1">
      <alignment horizontal="right" vertical="center"/>
    </xf>
    <xf numFmtId="186" fontId="27" fillId="6" borderId="1" xfId="5" applyNumberFormat="1" applyFont="1" applyFill="1" applyBorder="1" applyAlignment="1">
      <alignment horizontal="right" vertical="center"/>
    </xf>
    <xf numFmtId="186" fontId="27" fillId="6" borderId="45" xfId="5" applyNumberFormat="1" applyFont="1" applyFill="1" applyBorder="1" applyAlignment="1">
      <alignment horizontal="right" vertical="center"/>
    </xf>
    <xf numFmtId="186" fontId="27" fillId="6" borderId="83" xfId="5" applyNumberFormat="1" applyFont="1" applyFill="1" applyBorder="1" applyAlignment="1">
      <alignment horizontal="right" vertical="center"/>
    </xf>
    <xf numFmtId="186" fontId="27" fillId="6" borderId="32" xfId="5" applyNumberFormat="1" applyFont="1" applyFill="1" applyBorder="1" applyAlignment="1">
      <alignment horizontal="right" vertical="center"/>
    </xf>
    <xf numFmtId="186" fontId="27" fillId="6" borderId="4" xfId="5" applyNumberFormat="1" applyFont="1" applyFill="1" applyBorder="1" applyAlignment="1">
      <alignment horizontal="right" vertical="center"/>
    </xf>
    <xf numFmtId="186" fontId="27" fillId="6" borderId="34" xfId="5" applyNumberFormat="1" applyFont="1" applyFill="1" applyBorder="1" applyAlignment="1">
      <alignment horizontal="right" vertical="center"/>
    </xf>
    <xf numFmtId="186" fontId="27" fillId="6" borderId="30" xfId="5" applyNumberFormat="1" applyFont="1" applyFill="1" applyBorder="1" applyAlignment="1">
      <alignment horizontal="right" vertical="center"/>
    </xf>
    <xf numFmtId="187" fontId="27" fillId="6" borderId="3" xfId="5" applyNumberFormat="1" applyFont="1" applyFill="1" applyBorder="1" applyAlignment="1">
      <alignment horizontal="right" vertical="center"/>
    </xf>
    <xf numFmtId="187" fontId="27" fillId="6" borderId="1" xfId="5" applyNumberFormat="1" applyFont="1" applyFill="1" applyBorder="1" applyAlignment="1">
      <alignment horizontal="right" vertical="center"/>
    </xf>
    <xf numFmtId="187" fontId="27" fillId="6" borderId="33" xfId="5" applyNumberFormat="1" applyFont="1" applyFill="1" applyBorder="1" applyAlignment="1">
      <alignment horizontal="right" vertical="center"/>
    </xf>
    <xf numFmtId="187" fontId="27" fillId="6" borderId="83" xfId="5" applyNumberFormat="1" applyFont="1" applyFill="1" applyBorder="1" applyAlignment="1">
      <alignment horizontal="right" vertical="center"/>
    </xf>
    <xf numFmtId="187" fontId="27" fillId="6" borderId="30" xfId="5" applyNumberFormat="1" applyFont="1" applyFill="1" applyBorder="1" applyAlignment="1">
      <alignment horizontal="right" vertical="center"/>
    </xf>
    <xf numFmtId="38" fontId="27" fillId="4" borderId="1" xfId="5" applyFont="1" applyFill="1" applyBorder="1" applyAlignment="1">
      <alignment vertical="center"/>
    </xf>
    <xf numFmtId="38" fontId="27" fillId="3" borderId="1" xfId="5" applyFont="1" applyFill="1" applyBorder="1" applyAlignment="1">
      <alignment vertical="center"/>
    </xf>
    <xf numFmtId="0" fontId="0" fillId="0" borderId="32" xfId="0" applyBorder="1" applyAlignment="1">
      <alignment vertical="center" wrapText="1" shrinkToFit="1"/>
    </xf>
    <xf numFmtId="38" fontId="27" fillId="4" borderId="32" xfId="5" applyFont="1" applyFill="1" applyBorder="1" applyAlignment="1">
      <alignment horizontal="right" vertical="center"/>
    </xf>
    <xf numFmtId="0" fontId="24" fillId="0" borderId="124" xfId="0" quotePrefix="1" applyFont="1" applyBorder="1" applyAlignment="1">
      <alignment vertical="center" shrinkToFit="1"/>
    </xf>
    <xf numFmtId="0" fontId="0" fillId="0" borderId="111" xfId="0" quotePrefix="1" applyBorder="1" applyAlignment="1">
      <alignment vertical="center" shrinkToFit="1"/>
    </xf>
    <xf numFmtId="0" fontId="0" fillId="0" borderId="111" xfId="0" quotePrefix="1" applyBorder="1" applyAlignment="1">
      <alignment horizontal="center" vertical="center" wrapText="1" shrinkToFit="1"/>
    </xf>
    <xf numFmtId="40" fontId="27" fillId="6" borderId="111" xfId="5" applyNumberFormat="1" applyFont="1" applyFill="1" applyBorder="1" applyAlignment="1">
      <alignment vertical="center" wrapText="1"/>
    </xf>
    <xf numFmtId="38" fontId="27" fillId="6" borderId="32" xfId="5" applyFont="1" applyFill="1" applyBorder="1" applyAlignment="1">
      <alignment horizontal="right" vertical="center"/>
    </xf>
    <xf numFmtId="38" fontId="27" fillId="6" borderId="1" xfId="5" applyFont="1" applyFill="1" applyBorder="1" applyAlignment="1">
      <alignment horizontal="right" vertical="center"/>
    </xf>
    <xf numFmtId="38" fontId="27" fillId="6" borderId="33" xfId="5" applyFont="1" applyFill="1" applyBorder="1" applyAlignment="1">
      <alignment horizontal="right" vertical="center"/>
    </xf>
    <xf numFmtId="187" fontId="0" fillId="6" borderId="1" xfId="2" applyNumberFormat="1" applyFont="1" applyFill="1" applyBorder="1" applyAlignment="1">
      <alignment horizontal="right" vertical="center" wrapText="1"/>
    </xf>
    <xf numFmtId="38" fontId="27" fillId="4" borderId="9" xfId="5" applyFont="1" applyFill="1" applyBorder="1" applyAlignment="1">
      <alignment horizontal="right" vertical="center"/>
    </xf>
    <xf numFmtId="38" fontId="27" fillId="4" borderId="63" xfId="5" applyFont="1" applyFill="1" applyBorder="1" applyAlignment="1">
      <alignment horizontal="right" vertical="center"/>
    </xf>
    <xf numFmtId="38" fontId="27" fillId="6" borderId="31" xfId="5" applyFont="1" applyFill="1" applyBorder="1" applyAlignment="1">
      <alignment horizontal="right" vertical="center"/>
    </xf>
    <xf numFmtId="187" fontId="0" fillId="6" borderId="33" xfId="2" applyNumberFormat="1" applyFont="1" applyFill="1" applyBorder="1" applyAlignment="1">
      <alignment horizontal="right" vertical="center" wrapText="1"/>
    </xf>
    <xf numFmtId="187" fontId="0" fillId="6" borderId="30" xfId="2" applyNumberFormat="1" applyFont="1" applyFill="1" applyBorder="1" applyAlignment="1">
      <alignment horizontal="right" vertical="center" wrapText="1"/>
    </xf>
    <xf numFmtId="0" fontId="0" fillId="3" borderId="3" xfId="8" applyFont="1" applyFill="1" applyBorder="1" applyAlignment="1">
      <alignment vertical="center" wrapText="1"/>
    </xf>
    <xf numFmtId="0" fontId="0" fillId="3" borderId="3" xfId="8" applyFont="1" applyFill="1" applyBorder="1" applyAlignment="1">
      <alignment vertical="center" shrinkToFit="1"/>
    </xf>
    <xf numFmtId="49" fontId="0" fillId="3" borderId="3" xfId="8" applyNumberFormat="1" applyFont="1" applyFill="1" applyBorder="1" applyAlignment="1">
      <alignment vertical="center" shrinkToFit="1"/>
    </xf>
    <xf numFmtId="38" fontId="0" fillId="4" borderId="3" xfId="2" applyFont="1" applyFill="1" applyBorder="1" applyAlignment="1">
      <alignment vertical="center" wrapText="1"/>
    </xf>
    <xf numFmtId="49" fontId="0" fillId="3" borderId="3" xfId="8" applyNumberFormat="1" applyFont="1" applyFill="1" applyBorder="1" applyAlignment="1">
      <alignment vertical="center" wrapText="1"/>
    </xf>
    <xf numFmtId="0" fontId="0" fillId="3" borderId="1" xfId="8" applyFont="1" applyFill="1" applyBorder="1" applyAlignment="1">
      <alignment vertical="center" wrapText="1"/>
    </xf>
    <xf numFmtId="0" fontId="0" fillId="3" borderId="1" xfId="8" applyFont="1" applyFill="1" applyBorder="1" applyAlignment="1">
      <alignment vertical="center" shrinkToFit="1"/>
    </xf>
    <xf numFmtId="49" fontId="0" fillId="3" borderId="1" xfId="8" applyNumberFormat="1" applyFont="1" applyFill="1" applyBorder="1" applyAlignment="1">
      <alignment vertical="center" shrinkToFit="1"/>
    </xf>
    <xf numFmtId="38" fontId="0" fillId="4" borderId="1" xfId="2" applyFont="1" applyFill="1" applyBorder="1" applyAlignment="1">
      <alignment vertical="center" wrapText="1"/>
    </xf>
    <xf numFmtId="49" fontId="0" fillId="3" borderId="1" xfId="8" applyNumberFormat="1" applyFont="1" applyFill="1" applyBorder="1" applyAlignment="1">
      <alignment vertical="center" wrapText="1"/>
    </xf>
    <xf numFmtId="0" fontId="0" fillId="4" borderId="3" xfId="8" applyFont="1" applyFill="1" applyBorder="1" applyAlignment="1">
      <alignment horizontal="left" vertical="center" wrapText="1"/>
    </xf>
    <xf numFmtId="0" fontId="0" fillId="4" borderId="1" xfId="8" applyFont="1" applyFill="1" applyBorder="1" applyAlignment="1">
      <alignment horizontal="left" vertical="center" wrapText="1"/>
    </xf>
    <xf numFmtId="38" fontId="27" fillId="6" borderId="22" xfId="2" applyFont="1" applyFill="1" applyBorder="1" applyAlignment="1">
      <alignment horizontal="right" vertical="center"/>
    </xf>
    <xf numFmtId="38" fontId="27" fillId="6" borderId="9" xfId="2" applyFont="1" applyFill="1" applyBorder="1" applyAlignment="1">
      <alignment horizontal="right" vertical="center"/>
    </xf>
    <xf numFmtId="38" fontId="27" fillId="6" borderId="63" xfId="2" applyFont="1" applyFill="1" applyBorder="1" applyAlignment="1">
      <alignment horizontal="right" vertical="center"/>
    </xf>
    <xf numFmtId="38" fontId="27" fillId="6" borderId="31" xfId="2" applyFont="1" applyFill="1" applyBorder="1" applyAlignment="1">
      <alignment horizontal="right" vertical="center"/>
    </xf>
    <xf numFmtId="38" fontId="0" fillId="4" borderId="1" xfId="2" applyFont="1" applyFill="1" applyBorder="1" applyAlignment="1">
      <alignment horizontal="right" vertical="center" wrapText="1"/>
    </xf>
    <xf numFmtId="38" fontId="0" fillId="4" borderId="35" xfId="2" applyFont="1" applyFill="1" applyBorder="1" applyAlignment="1">
      <alignment horizontal="right" vertical="center" wrapText="1"/>
    </xf>
    <xf numFmtId="38" fontId="0" fillId="6" borderId="83" xfId="2" applyFont="1" applyFill="1" applyBorder="1" applyAlignment="1">
      <alignment horizontal="right" vertical="center"/>
    </xf>
    <xf numFmtId="38" fontId="0" fillId="4" borderId="9" xfId="2" applyFont="1" applyFill="1" applyBorder="1" applyAlignment="1">
      <alignment horizontal="right" vertical="center" wrapText="1"/>
    </xf>
    <xf numFmtId="38" fontId="0" fillId="4" borderId="82" xfId="2" applyFont="1" applyFill="1" applyBorder="1" applyAlignment="1">
      <alignment horizontal="right" vertical="center" wrapText="1"/>
    </xf>
    <xf numFmtId="38" fontId="0" fillId="6" borderId="84" xfId="2" applyFont="1" applyFill="1" applyBorder="1" applyAlignment="1">
      <alignment horizontal="right" vertical="center"/>
    </xf>
    <xf numFmtId="0" fontId="0" fillId="4" borderId="3" xfId="8" applyFont="1" applyFill="1" applyBorder="1" applyAlignment="1">
      <alignment horizontal="center" vertical="center" wrapText="1"/>
    </xf>
    <xf numFmtId="0" fontId="0" fillId="4" borderId="1" xfId="8" applyFont="1" applyFill="1" applyBorder="1" applyAlignment="1">
      <alignment horizontal="center" vertical="center" wrapText="1"/>
    </xf>
    <xf numFmtId="38" fontId="0" fillId="4" borderId="3" xfId="2" applyFont="1" applyFill="1" applyBorder="1" applyAlignment="1">
      <alignment horizontal="right" vertical="center" wrapText="1"/>
    </xf>
    <xf numFmtId="38" fontId="0" fillId="6" borderId="83" xfId="2" applyFont="1" applyFill="1" applyBorder="1" applyAlignment="1">
      <alignment horizontal="right" vertical="center" wrapText="1"/>
    </xf>
    <xf numFmtId="186" fontId="0" fillId="4" borderId="3" xfId="2" applyNumberFormat="1" applyFont="1" applyFill="1" applyBorder="1" applyAlignment="1">
      <alignment horizontal="right" vertical="center" wrapText="1"/>
    </xf>
    <xf numFmtId="186" fontId="0" fillId="4" borderId="1" xfId="2" applyNumberFormat="1" applyFont="1" applyFill="1" applyBorder="1" applyAlignment="1">
      <alignment horizontal="right" vertical="center" wrapText="1"/>
    </xf>
    <xf numFmtId="181" fontId="0" fillId="4" borderId="3" xfId="8" applyNumberFormat="1" applyFont="1" applyFill="1" applyBorder="1" applyAlignment="1">
      <alignment horizontal="center" vertical="center" wrapText="1"/>
    </xf>
    <xf numFmtId="181" fontId="0" fillId="4" borderId="1" xfId="8" applyNumberFormat="1" applyFont="1" applyFill="1" applyBorder="1" applyAlignment="1">
      <alignment horizontal="center" vertical="center" wrapText="1"/>
    </xf>
    <xf numFmtId="49" fontId="0" fillId="3" borderId="3" xfId="8" applyNumberFormat="1" applyFont="1" applyFill="1" applyBorder="1" applyAlignment="1">
      <alignment horizontal="left" vertical="center" wrapText="1"/>
    </xf>
    <xf numFmtId="176" fontId="0" fillId="4" borderId="3" xfId="8" applyNumberFormat="1" applyFont="1" applyFill="1" applyBorder="1" applyAlignment="1">
      <alignment horizontal="center" vertical="center" wrapText="1"/>
    </xf>
    <xf numFmtId="176" fontId="0" fillId="4" borderId="1" xfId="8" applyNumberFormat="1" applyFont="1" applyFill="1" applyBorder="1" applyAlignment="1">
      <alignment horizontal="center" vertical="center" wrapText="1"/>
    </xf>
    <xf numFmtId="38" fontId="0" fillId="4" borderId="5" xfId="2" applyFont="1" applyFill="1" applyBorder="1" applyAlignment="1">
      <alignment horizontal="right" vertical="center" wrapText="1"/>
    </xf>
    <xf numFmtId="38" fontId="0" fillId="6" borderId="84" xfId="2" applyFont="1" applyFill="1" applyBorder="1" applyAlignment="1">
      <alignment horizontal="right" vertical="center" wrapText="1"/>
    </xf>
    <xf numFmtId="0" fontId="55" fillId="0" borderId="99" xfId="0" quotePrefix="1" applyFont="1" applyBorder="1" applyAlignment="1">
      <alignment horizontal="center" vertical="center" wrapText="1"/>
    </xf>
    <xf numFmtId="49" fontId="17" fillId="0" borderId="99" xfId="0" quotePrefix="1" applyNumberFormat="1" applyFont="1" applyBorder="1" applyAlignment="1">
      <alignment horizontal="center" vertical="center" wrapText="1"/>
    </xf>
    <xf numFmtId="184" fontId="23" fillId="0" borderId="120" xfId="0" applyNumberFormat="1" applyFont="1" applyBorder="1" applyAlignment="1">
      <alignment vertical="center" wrapText="1"/>
    </xf>
    <xf numFmtId="0" fontId="0" fillId="0" borderId="38" xfId="0" applyBorder="1" applyAlignment="1" applyProtection="1">
      <alignment horizontal="center" vertical="center"/>
      <protection locked="0"/>
    </xf>
    <xf numFmtId="0" fontId="0" fillId="0" borderId="38" xfId="0" applyBorder="1" applyProtection="1">
      <alignment vertical="center"/>
      <protection locked="0"/>
    </xf>
    <xf numFmtId="0" fontId="0" fillId="0" borderId="38" xfId="0" applyBorder="1" applyAlignment="1" applyProtection="1">
      <alignment horizontal="left" vertical="center"/>
      <protection locked="0"/>
    </xf>
    <xf numFmtId="0" fontId="0" fillId="0" borderId="38" xfId="0" applyBorder="1" applyAlignment="1" applyProtection="1">
      <alignment horizontal="center" vertical="center" wrapText="1"/>
      <protection locked="0"/>
    </xf>
    <xf numFmtId="184" fontId="23" fillId="0" borderId="38" xfId="0" applyNumberFormat="1" applyFont="1" applyBorder="1" applyAlignment="1">
      <alignment vertical="center" wrapText="1"/>
    </xf>
    <xf numFmtId="184" fontId="23" fillId="0" borderId="17" xfId="0" applyNumberFormat="1" applyFont="1" applyBorder="1" applyAlignment="1">
      <alignment vertical="center" wrapText="1"/>
    </xf>
    <xf numFmtId="0" fontId="0" fillId="6" borderId="32" xfId="8" applyFont="1" applyFill="1" applyBorder="1" applyAlignment="1">
      <alignment horizontal="center" vertical="center" wrapText="1"/>
    </xf>
    <xf numFmtId="0" fontId="0" fillId="4" borderId="33" xfId="8" applyFont="1" applyFill="1" applyBorder="1" applyAlignment="1">
      <alignment horizontal="center" vertical="center" wrapText="1"/>
    </xf>
    <xf numFmtId="0" fontId="15" fillId="0" borderId="0" xfId="34" applyProtection="1">
      <alignment vertical="center"/>
      <protection locked="0"/>
    </xf>
    <xf numFmtId="0" fontId="15" fillId="0" borderId="0" xfId="34" applyAlignment="1" applyProtection="1">
      <alignment vertical="center" wrapText="1"/>
      <protection locked="0"/>
    </xf>
    <xf numFmtId="0" fontId="15" fillId="0" borderId="0" xfId="34">
      <alignment vertical="center"/>
    </xf>
    <xf numFmtId="0" fontId="15" fillId="0" borderId="0" xfId="34" applyAlignment="1">
      <alignment vertical="center" shrinkToFit="1"/>
    </xf>
    <xf numFmtId="0" fontId="15" fillId="0" borderId="0" xfId="34" applyAlignment="1">
      <alignment horizontal="left" vertical="center" shrinkToFit="1"/>
    </xf>
    <xf numFmtId="38" fontId="0" fillId="6" borderId="1" xfId="2" applyFont="1" applyFill="1" applyBorder="1" applyAlignment="1">
      <alignment horizontal="right" vertical="center"/>
    </xf>
    <xf numFmtId="38" fontId="0" fillId="6" borderId="4" xfId="2" applyFont="1" applyFill="1" applyBorder="1" applyAlignment="1">
      <alignment horizontal="right" vertical="center"/>
    </xf>
    <xf numFmtId="38" fontId="0" fillId="6" borderId="117" xfId="2" applyFont="1" applyFill="1" applyBorder="1" applyAlignment="1">
      <alignment horizontal="right" vertical="center"/>
    </xf>
    <xf numFmtId="38" fontId="0" fillId="4" borderId="1" xfId="2" applyFont="1" applyFill="1" applyBorder="1" applyAlignment="1">
      <alignment horizontal="right" vertical="center"/>
    </xf>
    <xf numFmtId="38" fontId="0" fillId="4" borderId="4" xfId="2" applyFont="1" applyFill="1" applyBorder="1" applyAlignment="1">
      <alignment horizontal="right" vertical="center"/>
    </xf>
    <xf numFmtId="38" fontId="0" fillId="4" borderId="117" xfId="2" applyFont="1" applyFill="1" applyBorder="1" applyAlignment="1">
      <alignment horizontal="right" vertical="center"/>
    </xf>
    <xf numFmtId="38" fontId="0" fillId="4" borderId="33" xfId="2" applyFont="1" applyFill="1" applyBorder="1" applyAlignment="1">
      <alignment horizontal="right" vertical="center"/>
    </xf>
    <xf numFmtId="38" fontId="0" fillId="4" borderId="34" xfId="2" applyFont="1" applyFill="1" applyBorder="1" applyAlignment="1">
      <alignment horizontal="right" vertical="center"/>
    </xf>
    <xf numFmtId="38" fontId="0" fillId="4" borderId="119" xfId="2" applyFont="1" applyFill="1" applyBorder="1" applyAlignment="1">
      <alignment horizontal="right" vertical="center"/>
    </xf>
    <xf numFmtId="38" fontId="27" fillId="3" borderId="33" xfId="5" applyFont="1" applyFill="1" applyBorder="1" applyAlignment="1">
      <alignment horizontal="left" vertical="center" wrapText="1"/>
    </xf>
    <xf numFmtId="38" fontId="27" fillId="3" borderId="33" xfId="5" applyFont="1" applyFill="1" applyBorder="1" applyAlignment="1">
      <alignment vertical="center"/>
    </xf>
    <xf numFmtId="0" fontId="15" fillId="0" borderId="0" xfId="9" applyFont="1">
      <alignment vertical="center"/>
    </xf>
    <xf numFmtId="0" fontId="15" fillId="0" borderId="0" xfId="55" applyFont="1">
      <alignment vertical="center"/>
    </xf>
    <xf numFmtId="0" fontId="56" fillId="0" borderId="0" xfId="55" applyFont="1">
      <alignment vertical="center"/>
    </xf>
    <xf numFmtId="0" fontId="57" fillId="0" borderId="0" xfId="55" applyFont="1">
      <alignment vertical="center"/>
    </xf>
    <xf numFmtId="0" fontId="59" fillId="0" borderId="0" xfId="55" applyFont="1">
      <alignment vertical="center"/>
    </xf>
    <xf numFmtId="0" fontId="60" fillId="0" borderId="0" xfId="34" applyFont="1" applyAlignment="1">
      <alignment vertical="center" wrapText="1"/>
    </xf>
    <xf numFmtId="0" fontId="60" fillId="0" borderId="0" xfId="34" applyFont="1">
      <alignment vertical="center"/>
    </xf>
    <xf numFmtId="0" fontId="27" fillId="0" borderId="0" xfId="56" applyFont="1">
      <alignment vertical="center"/>
    </xf>
    <xf numFmtId="0" fontId="27" fillId="0" borderId="1" xfId="38" applyFont="1" applyBorder="1" applyAlignment="1">
      <alignment vertical="center" wrapText="1"/>
    </xf>
    <xf numFmtId="183" fontId="0" fillId="6" borderId="108" xfId="0" quotePrefix="1" applyNumberFormat="1" applyFill="1" applyBorder="1" applyAlignment="1" applyProtection="1">
      <alignment horizontal="center" vertical="center"/>
      <protection locked="0"/>
    </xf>
    <xf numFmtId="184" fontId="0" fillId="4" borderId="132" xfId="9" applyNumberFormat="1" applyFont="1" applyFill="1" applyBorder="1">
      <alignment vertical="center"/>
    </xf>
    <xf numFmtId="184" fontId="0" fillId="6" borderId="108" xfId="9" applyNumberFormat="1" applyFont="1" applyFill="1" applyBorder="1">
      <alignment vertical="center"/>
    </xf>
    <xf numFmtId="184" fontId="0" fillId="6" borderId="129" xfId="9" applyNumberFormat="1" applyFont="1" applyFill="1" applyBorder="1">
      <alignment vertical="center"/>
    </xf>
    <xf numFmtId="38" fontId="0" fillId="4" borderId="47" xfId="2" applyFont="1" applyFill="1" applyBorder="1" applyAlignment="1">
      <alignment horizontal="right" vertical="center"/>
    </xf>
    <xf numFmtId="184" fontId="0" fillId="5" borderId="47" xfId="2" applyNumberFormat="1" applyFont="1" applyFill="1" applyBorder="1" applyAlignment="1" applyProtection="1">
      <alignment vertical="center"/>
      <protection locked="0"/>
    </xf>
    <xf numFmtId="184" fontId="0" fillId="5" borderId="19" xfId="2" applyNumberFormat="1" applyFont="1" applyFill="1" applyBorder="1" applyAlignment="1" applyProtection="1">
      <alignment vertical="center"/>
      <protection locked="0"/>
    </xf>
    <xf numFmtId="184" fontId="0" fillId="5" borderId="121" xfId="2" applyNumberFormat="1" applyFont="1" applyFill="1" applyBorder="1" applyAlignment="1" applyProtection="1">
      <alignment vertical="center"/>
      <protection locked="0"/>
    </xf>
    <xf numFmtId="38" fontId="0" fillId="6" borderId="108" xfId="2" applyFont="1" applyFill="1" applyBorder="1" applyAlignment="1">
      <alignment horizontal="right" vertical="center"/>
    </xf>
    <xf numFmtId="38" fontId="0" fillId="6" borderId="129" xfId="2" applyFont="1" applyFill="1" applyBorder="1" applyAlignment="1">
      <alignment horizontal="right" vertical="center"/>
    </xf>
    <xf numFmtId="38" fontId="0" fillId="4" borderId="132" xfId="2" applyFont="1" applyFill="1" applyBorder="1" applyAlignment="1">
      <alignment horizontal="right" vertical="center"/>
    </xf>
    <xf numFmtId="3" fontId="0" fillId="4" borderId="47" xfId="2" applyNumberFormat="1" applyFont="1" applyFill="1" applyBorder="1" applyAlignment="1">
      <alignment horizontal="right" vertical="center"/>
    </xf>
    <xf numFmtId="3" fontId="0" fillId="4" borderId="19" xfId="2" applyNumberFormat="1" applyFont="1" applyFill="1" applyBorder="1" applyAlignment="1">
      <alignment horizontal="right" vertical="center"/>
    </xf>
    <xf numFmtId="3" fontId="0" fillId="4" borderId="121" xfId="2" applyNumberFormat="1" applyFont="1" applyFill="1" applyBorder="1" applyAlignment="1">
      <alignment horizontal="right" vertical="center"/>
    </xf>
    <xf numFmtId="0" fontId="0" fillId="0" borderId="43" xfId="0" applyBorder="1" applyAlignment="1" applyProtection="1">
      <alignment vertical="center" textRotation="255"/>
      <protection locked="0"/>
    </xf>
    <xf numFmtId="0" fontId="0" fillId="0" borderId="127" xfId="0" applyBorder="1" applyAlignment="1" applyProtection="1">
      <alignment vertical="center" textRotation="255"/>
      <protection locked="0"/>
    </xf>
    <xf numFmtId="0" fontId="0" fillId="0" borderId="127" xfId="0" applyBorder="1" applyAlignment="1" applyProtection="1">
      <alignment horizontal="center" vertical="center" textRotation="255"/>
      <protection locked="0"/>
    </xf>
    <xf numFmtId="0" fontId="0" fillId="0" borderId="0" xfId="9" applyFont="1">
      <alignment vertical="center"/>
    </xf>
    <xf numFmtId="0" fontId="0" fillId="6" borderId="91" xfId="0" applyFill="1" applyBorder="1" applyAlignment="1">
      <alignment vertical="center" shrinkToFit="1"/>
    </xf>
    <xf numFmtId="0" fontId="0" fillId="6" borderId="71" xfId="0" applyFill="1" applyBorder="1" applyAlignment="1">
      <alignment vertical="center" shrinkToFit="1"/>
    </xf>
    <xf numFmtId="0" fontId="0" fillId="0" borderId="29" xfId="0" quotePrefix="1" applyBorder="1" applyAlignment="1">
      <alignment vertical="center" wrapText="1" shrinkToFit="1"/>
    </xf>
    <xf numFmtId="0" fontId="0" fillId="0" borderId="111" xfId="0" quotePrefix="1" applyBorder="1" applyAlignment="1">
      <alignment vertical="center" wrapText="1" shrinkToFit="1"/>
    </xf>
    <xf numFmtId="0" fontId="0" fillId="0" borderId="35" xfId="39" applyFont="1" applyBorder="1" applyAlignment="1">
      <alignment horizontal="center" vertical="center"/>
    </xf>
    <xf numFmtId="0" fontId="15" fillId="0" borderId="35" xfId="39" applyBorder="1" applyAlignment="1">
      <alignment horizontal="center" vertical="center"/>
    </xf>
    <xf numFmtId="0" fontId="0" fillId="0" borderId="29" xfId="0" applyBorder="1" applyAlignment="1">
      <alignment horizontal="center" vertical="center" wrapText="1"/>
    </xf>
    <xf numFmtId="0" fontId="24" fillId="0" borderId="29" xfId="0" applyFont="1" applyBorder="1" applyAlignment="1">
      <alignment horizontal="center" vertical="center" wrapText="1"/>
    </xf>
    <xf numFmtId="0" fontId="0" fillId="0" borderId="17" xfId="0" applyBorder="1" applyAlignment="1">
      <alignment horizontal="center" vertical="center" wrapText="1"/>
    </xf>
    <xf numFmtId="0" fontId="0" fillId="0" borderId="28" xfId="0" applyBorder="1" applyAlignment="1">
      <alignment horizontal="center" vertical="center"/>
    </xf>
    <xf numFmtId="0" fontId="0" fillId="0" borderId="53" xfId="0" applyBorder="1" applyAlignment="1">
      <alignment horizontal="center" vertical="center"/>
    </xf>
    <xf numFmtId="0" fontId="0" fillId="0" borderId="27" xfId="0" applyBorder="1" applyAlignment="1">
      <alignment horizontal="center" vertical="center" wrapText="1"/>
    </xf>
    <xf numFmtId="0" fontId="0" fillId="0" borderId="27" xfId="0" applyBorder="1" applyAlignment="1">
      <alignment horizontal="center" vertical="center"/>
    </xf>
    <xf numFmtId="0" fontId="0" fillId="0" borderId="29" xfId="0" applyBorder="1" applyAlignment="1">
      <alignment horizontal="center" vertical="center"/>
    </xf>
    <xf numFmtId="0" fontId="24" fillId="2" borderId="29" xfId="12" applyFont="1" applyFill="1" applyBorder="1" applyAlignment="1">
      <alignment horizontal="center" vertical="center"/>
    </xf>
    <xf numFmtId="0" fontId="0" fillId="0" borderId="40" xfId="0" applyBorder="1" applyAlignment="1">
      <alignment horizontal="center" vertical="center"/>
    </xf>
    <xf numFmtId="49" fontId="0" fillId="0" borderId="53" xfId="0" applyNumberFormat="1" applyBorder="1" applyAlignment="1">
      <alignment horizontal="center" vertical="center" wrapText="1"/>
    </xf>
    <xf numFmtId="0" fontId="0" fillId="0" borderId="40" xfId="0" applyBorder="1" applyAlignment="1">
      <alignment horizontal="center" vertical="center" wrapText="1"/>
    </xf>
    <xf numFmtId="49" fontId="0" fillId="0" borderId="29" xfId="0" applyNumberFormat="1" applyBorder="1" applyAlignment="1">
      <alignment horizontal="center" vertical="center" wrapText="1"/>
    </xf>
    <xf numFmtId="0" fontId="24" fillId="6" borderId="53" xfId="0" quotePrefix="1" applyFont="1" applyFill="1" applyBorder="1" applyAlignment="1">
      <alignment vertical="center" shrinkToFit="1"/>
    </xf>
    <xf numFmtId="0" fontId="0" fillId="6" borderId="29" xfId="0" quotePrefix="1" applyFill="1" applyBorder="1" applyAlignment="1">
      <alignment vertical="center" wrapText="1" shrinkToFit="1"/>
    </xf>
    <xf numFmtId="0" fontId="0" fillId="6" borderId="55" xfId="0" applyFill="1" applyBorder="1" applyAlignment="1">
      <alignment horizontal="left" vertical="center" shrinkToFit="1"/>
    </xf>
    <xf numFmtId="0" fontId="0" fillId="6" borderId="3" xfId="0" applyFill="1" applyBorder="1" applyAlignment="1">
      <alignment horizontal="left" vertical="center" wrapText="1" shrinkToFit="1"/>
    </xf>
    <xf numFmtId="0" fontId="0" fillId="6" borderId="2" xfId="0" applyFill="1" applyBorder="1" applyAlignment="1">
      <alignment horizontal="left" vertical="center" shrinkToFit="1"/>
    </xf>
    <xf numFmtId="0" fontId="0" fillId="6" borderId="1" xfId="0" applyFill="1" applyBorder="1" applyAlignment="1">
      <alignment horizontal="left" vertical="center" wrapText="1"/>
    </xf>
    <xf numFmtId="0" fontId="0" fillId="6" borderId="113" xfId="0" applyFill="1" applyBorder="1" applyAlignment="1">
      <alignment horizontal="left" vertical="center" shrinkToFit="1"/>
    </xf>
    <xf numFmtId="0" fontId="0" fillId="6" borderId="33" xfId="0" applyFill="1" applyBorder="1" applyAlignment="1">
      <alignment horizontal="left" vertical="center" wrapText="1"/>
    </xf>
    <xf numFmtId="0" fontId="0" fillId="6" borderId="53" xfId="0" applyFill="1" applyBorder="1" applyAlignment="1">
      <alignment horizontal="left" vertical="center" shrinkToFit="1"/>
    </xf>
    <xf numFmtId="0" fontId="0" fillId="6" borderId="51" xfId="0" applyFill="1" applyBorder="1" applyAlignment="1">
      <alignment horizontal="left" vertical="center" shrinkToFit="1"/>
    </xf>
    <xf numFmtId="0" fontId="0" fillId="6" borderId="54" xfId="0" applyFill="1" applyBorder="1" applyAlignment="1">
      <alignment horizontal="left" vertical="center" shrinkToFit="1"/>
    </xf>
    <xf numFmtId="0" fontId="0" fillId="6" borderId="53" xfId="0" applyFill="1" applyBorder="1" applyAlignment="1">
      <alignment horizontal="left" vertical="center" wrapText="1" shrinkToFit="1"/>
    </xf>
    <xf numFmtId="0" fontId="0" fillId="6" borderId="51" xfId="0" applyFill="1" applyBorder="1" applyAlignment="1">
      <alignment horizontal="left" vertical="center" wrapText="1" shrinkToFit="1"/>
    </xf>
    <xf numFmtId="0" fontId="0" fillId="6" borderId="113" xfId="0" applyFill="1" applyBorder="1" applyAlignment="1">
      <alignment horizontal="left" vertical="center" wrapText="1" shrinkToFit="1"/>
    </xf>
    <xf numFmtId="0" fontId="24" fillId="6" borderId="110" xfId="0" quotePrefix="1" applyFont="1" applyFill="1" applyBorder="1" applyAlignment="1">
      <alignment vertical="center" shrinkToFit="1"/>
    </xf>
    <xf numFmtId="0" fontId="0" fillId="6" borderId="111" xfId="0" quotePrefix="1" applyFill="1" applyBorder="1" applyAlignment="1">
      <alignment vertical="center" wrapText="1" shrinkToFit="1"/>
    </xf>
    <xf numFmtId="0" fontId="15" fillId="0" borderId="32" xfId="39" applyBorder="1">
      <alignment vertical="center"/>
    </xf>
    <xf numFmtId="0" fontId="0" fillId="0" borderId="29" xfId="12" applyFont="1" applyBorder="1" applyAlignment="1">
      <alignment horizontal="center" vertical="center" wrapText="1"/>
    </xf>
    <xf numFmtId="0" fontId="0" fillId="0" borderId="109" xfId="12" applyFont="1" applyBorder="1" applyAlignment="1">
      <alignment horizontal="center" vertical="center" wrapText="1"/>
    </xf>
    <xf numFmtId="0" fontId="17" fillId="0" borderId="6" xfId="0" applyFont="1" applyBorder="1" applyAlignment="1">
      <alignment horizontal="left" vertical="center" wrapText="1" shrinkToFit="1"/>
    </xf>
    <xf numFmtId="0" fontId="17" fillId="0" borderId="7" xfId="0" applyFont="1" applyBorder="1" applyAlignment="1">
      <alignment horizontal="left" vertical="center" wrapText="1" shrinkToFit="1"/>
    </xf>
    <xf numFmtId="0" fontId="0" fillId="0" borderId="40" xfId="12" applyFont="1" applyBorder="1" applyAlignment="1">
      <alignment horizontal="center" vertical="center" wrapText="1"/>
    </xf>
    <xf numFmtId="0" fontId="0" fillId="0" borderId="3" xfId="12" applyFont="1" applyBorder="1" applyAlignment="1">
      <alignment horizontal="center" vertical="center" wrapText="1"/>
    </xf>
    <xf numFmtId="0" fontId="27" fillId="4" borderId="1" xfId="9" applyFont="1" applyFill="1" applyBorder="1" applyAlignment="1">
      <alignment horizontal="left" vertical="center" wrapText="1"/>
    </xf>
    <xf numFmtId="0" fontId="27" fillId="6" borderId="83" xfId="9" applyFont="1" applyFill="1" applyBorder="1" applyAlignment="1">
      <alignment horizontal="center" vertical="center" wrapText="1"/>
    </xf>
    <xf numFmtId="0" fontId="27" fillId="6" borderId="30" xfId="9" applyFont="1" applyFill="1" applyBorder="1" applyAlignment="1">
      <alignment horizontal="center" vertical="center" wrapText="1"/>
    </xf>
    <xf numFmtId="182" fontId="15" fillId="6" borderId="1" xfId="21" applyNumberFormat="1" applyFont="1" applyFill="1" applyBorder="1" applyAlignment="1">
      <alignment horizontal="center" vertical="center"/>
    </xf>
    <xf numFmtId="182" fontId="18" fillId="0" borderId="1" xfId="21" applyNumberFormat="1" applyFont="1" applyBorder="1" applyAlignment="1">
      <alignment vertical="center"/>
    </xf>
    <xf numFmtId="0" fontId="15" fillId="0" borderId="14" xfId="0" applyFont="1" applyBorder="1" applyAlignment="1">
      <alignment horizontal="centerContinuous" vertical="center"/>
    </xf>
    <xf numFmtId="0" fontId="15" fillId="0" borderId="102" xfId="0" applyFont="1" applyBorder="1" applyAlignment="1">
      <alignment horizontal="centerContinuous" vertical="center"/>
    </xf>
    <xf numFmtId="0" fontId="0" fillId="0" borderId="129" xfId="0" quotePrefix="1" applyBorder="1" applyAlignment="1" applyProtection="1">
      <alignment horizontal="center" vertical="center"/>
      <protection locked="0"/>
    </xf>
    <xf numFmtId="0" fontId="0" fillId="0" borderId="130" xfId="0" applyBorder="1" applyProtection="1">
      <alignment vertical="center"/>
      <protection locked="0"/>
    </xf>
    <xf numFmtId="0" fontId="0" fillId="0" borderId="130" xfId="0" applyBorder="1" applyAlignment="1" applyProtection="1">
      <alignment vertical="top" wrapText="1"/>
      <protection locked="0"/>
    </xf>
    <xf numFmtId="49" fontId="0" fillId="0" borderId="131" xfId="0" applyNumberFormat="1" applyBorder="1" applyAlignment="1" applyProtection="1">
      <alignment horizontal="left" vertical="center"/>
      <protection locked="0"/>
    </xf>
    <xf numFmtId="0" fontId="0" fillId="0" borderId="0" xfId="0" applyAlignment="1" applyProtection="1">
      <alignment horizontal="left" vertical="top" wrapText="1"/>
      <protection locked="0"/>
    </xf>
    <xf numFmtId="49" fontId="0" fillId="0" borderId="54" xfId="0" applyNumberFormat="1" applyBorder="1" applyAlignment="1" applyProtection="1">
      <alignment horizontal="left" vertical="center" wrapText="1"/>
      <protection locked="0"/>
    </xf>
    <xf numFmtId="0" fontId="0" fillId="0" borderId="26" xfId="0" quotePrefix="1" applyBorder="1" applyAlignment="1" applyProtection="1">
      <alignment horizontal="center" vertical="center"/>
      <protection locked="0"/>
    </xf>
    <xf numFmtId="0" fontId="0" fillId="0" borderId="110" xfId="0" quotePrefix="1" applyBorder="1" applyProtection="1">
      <alignment vertical="center"/>
      <protection locked="0"/>
    </xf>
    <xf numFmtId="0" fontId="0" fillId="0" borderId="123" xfId="0" quotePrefix="1" applyBorder="1" applyAlignment="1" applyProtection="1">
      <alignment horizontal="center" vertical="center"/>
      <protection locked="0"/>
    </xf>
    <xf numFmtId="0" fontId="0" fillId="0" borderId="19" xfId="0" quotePrefix="1" applyBorder="1" applyAlignment="1" applyProtection="1">
      <alignment horizontal="center" vertical="center"/>
      <protection locked="0"/>
    </xf>
    <xf numFmtId="0" fontId="0" fillId="0" borderId="48" xfId="0" applyBorder="1" applyProtection="1">
      <alignment vertical="center"/>
      <protection locked="0"/>
    </xf>
    <xf numFmtId="0" fontId="0" fillId="0" borderId="48" xfId="0" applyBorder="1" applyAlignment="1" applyProtection="1">
      <alignment horizontal="left" vertical="top" wrapText="1"/>
      <protection locked="0"/>
    </xf>
    <xf numFmtId="49" fontId="0" fillId="0" borderId="57" xfId="0" applyNumberFormat="1" applyBorder="1" applyAlignment="1" applyProtection="1">
      <alignment horizontal="left" vertical="center" wrapText="1"/>
      <protection locked="0"/>
    </xf>
    <xf numFmtId="183" fontId="0" fillId="6" borderId="111" xfId="0" quotePrefix="1" applyNumberFormat="1" applyFill="1" applyBorder="1" applyAlignment="1" applyProtection="1">
      <alignment horizontal="center" vertical="center"/>
      <protection locked="0"/>
    </xf>
    <xf numFmtId="188" fontId="0" fillId="6" borderId="1" xfId="0" quotePrefix="1" applyNumberFormat="1" applyFill="1" applyBorder="1" applyAlignment="1" applyProtection="1">
      <alignment horizontal="center" vertical="center"/>
      <protection locked="0"/>
    </xf>
    <xf numFmtId="188" fontId="0" fillId="4" borderId="1" xfId="9" applyNumberFormat="1" applyFont="1" applyFill="1" applyBorder="1">
      <alignment vertical="center"/>
    </xf>
    <xf numFmtId="188" fontId="0" fillId="4" borderId="4" xfId="9" applyNumberFormat="1" applyFont="1" applyFill="1" applyBorder="1">
      <alignment vertical="center"/>
    </xf>
    <xf numFmtId="188" fontId="0" fillId="4" borderId="117" xfId="9" applyNumberFormat="1" applyFont="1" applyFill="1" applyBorder="1">
      <alignment vertical="center"/>
    </xf>
    <xf numFmtId="188" fontId="0" fillId="6" borderId="33" xfId="0" quotePrefix="1" applyNumberFormat="1" applyFill="1" applyBorder="1" applyAlignment="1" applyProtection="1">
      <alignment horizontal="center" vertical="center"/>
      <protection locked="0"/>
    </xf>
    <xf numFmtId="188" fontId="0" fillId="4" borderId="33" xfId="9" applyNumberFormat="1" applyFont="1" applyFill="1" applyBorder="1">
      <alignment vertical="center"/>
    </xf>
    <xf numFmtId="188" fontId="0" fillId="4" borderId="34" xfId="9" applyNumberFormat="1" applyFont="1" applyFill="1" applyBorder="1">
      <alignment vertical="center"/>
    </xf>
    <xf numFmtId="188" fontId="0" fillId="4" borderId="119" xfId="9" applyNumberFormat="1" applyFont="1" applyFill="1" applyBorder="1">
      <alignment vertical="center"/>
    </xf>
    <xf numFmtId="188" fontId="0" fillId="6" borderId="108" xfId="0" quotePrefix="1" applyNumberFormat="1" applyFill="1" applyBorder="1" applyAlignment="1" applyProtection="1">
      <alignment horizontal="center" vertical="center"/>
      <protection locked="0"/>
    </xf>
    <xf numFmtId="188" fontId="0" fillId="6" borderId="108" xfId="9" applyNumberFormat="1" applyFont="1" applyFill="1" applyBorder="1">
      <alignment vertical="center"/>
    </xf>
    <xf numFmtId="188" fontId="0" fillId="6" borderId="129" xfId="9" applyNumberFormat="1" applyFont="1" applyFill="1" applyBorder="1">
      <alignment vertical="center"/>
    </xf>
    <xf numFmtId="188" fontId="0" fillId="4" borderId="132" xfId="9" applyNumberFormat="1" applyFont="1" applyFill="1" applyBorder="1">
      <alignment vertical="center"/>
    </xf>
    <xf numFmtId="188" fontId="0" fillId="4" borderId="35" xfId="2" applyNumberFormat="1" applyFont="1" applyFill="1" applyBorder="1" applyAlignment="1">
      <alignment horizontal="right" vertical="center"/>
    </xf>
    <xf numFmtId="188" fontId="0" fillId="4" borderId="36" xfId="2" applyNumberFormat="1" applyFont="1" applyFill="1" applyBorder="1" applyAlignment="1">
      <alignment horizontal="right" vertical="center"/>
    </xf>
    <xf numFmtId="188" fontId="0" fillId="4" borderId="128" xfId="2" applyNumberFormat="1" applyFont="1" applyFill="1" applyBorder="1" applyAlignment="1">
      <alignment horizontal="right" vertical="center"/>
    </xf>
    <xf numFmtId="188" fontId="0" fillId="4" borderId="1" xfId="2" applyNumberFormat="1" applyFont="1" applyFill="1" applyBorder="1" applyAlignment="1">
      <alignment horizontal="right" vertical="center"/>
    </xf>
    <xf numFmtId="189" fontId="0" fillId="6" borderId="1" xfId="0" quotePrefix="1" applyNumberFormat="1" applyFill="1" applyBorder="1" applyAlignment="1" applyProtection="1">
      <alignment horizontal="center" vertical="center"/>
      <protection locked="0"/>
    </xf>
    <xf numFmtId="189" fontId="0" fillId="4" borderId="1" xfId="2" applyNumberFormat="1" applyFont="1" applyFill="1" applyBorder="1" applyAlignment="1">
      <alignment horizontal="right" vertical="center"/>
    </xf>
    <xf numFmtId="189" fontId="0" fillId="4" borderId="4" xfId="2" applyNumberFormat="1" applyFont="1" applyFill="1" applyBorder="1" applyAlignment="1">
      <alignment horizontal="right" vertical="center"/>
    </xf>
    <xf numFmtId="189" fontId="0" fillId="4" borderId="117" xfId="2" applyNumberFormat="1" applyFont="1" applyFill="1" applyBorder="1" applyAlignment="1">
      <alignment horizontal="right" vertical="center"/>
    </xf>
    <xf numFmtId="189" fontId="0" fillId="6" borderId="1" xfId="2" applyNumberFormat="1" applyFont="1" applyFill="1" applyBorder="1" applyAlignment="1">
      <alignment horizontal="right" vertical="center"/>
    </xf>
    <xf numFmtId="189" fontId="0" fillId="6" borderId="4" xfId="2" applyNumberFormat="1" applyFont="1" applyFill="1" applyBorder="1" applyAlignment="1">
      <alignment horizontal="right" vertical="center"/>
    </xf>
    <xf numFmtId="189" fontId="0" fillId="6" borderId="117" xfId="2" applyNumberFormat="1" applyFont="1" applyFill="1" applyBorder="1" applyAlignment="1">
      <alignment horizontal="right" vertical="center"/>
    </xf>
    <xf numFmtId="189" fontId="0" fillId="6" borderId="45" xfId="0" quotePrefix="1" applyNumberFormat="1" applyFill="1" applyBorder="1" applyAlignment="1" applyProtection="1">
      <alignment horizontal="center" vertical="center"/>
      <protection locked="0"/>
    </xf>
    <xf numFmtId="189" fontId="0" fillId="6" borderId="108" xfId="0" quotePrefix="1" applyNumberFormat="1" applyFill="1" applyBorder="1" applyAlignment="1" applyProtection="1">
      <alignment horizontal="center" vertical="center"/>
      <protection locked="0"/>
    </xf>
    <xf numFmtId="189" fontId="0" fillId="6" borderId="108" xfId="2" applyNumberFormat="1" applyFont="1" applyFill="1" applyBorder="1" applyAlignment="1">
      <alignment horizontal="right" vertical="center"/>
    </xf>
    <xf numFmtId="189" fontId="0" fillId="6" borderId="129" xfId="2" applyNumberFormat="1" applyFont="1" applyFill="1" applyBorder="1" applyAlignment="1">
      <alignment horizontal="right" vertical="center"/>
    </xf>
    <xf numFmtId="189" fontId="0" fillId="4" borderId="132" xfId="2" applyNumberFormat="1" applyFont="1" applyFill="1" applyBorder="1" applyAlignment="1">
      <alignment horizontal="right" vertical="center"/>
    </xf>
    <xf numFmtId="189" fontId="0" fillId="4" borderId="47" xfId="2" applyNumberFormat="1" applyFont="1" applyFill="1" applyBorder="1" applyAlignment="1">
      <alignment horizontal="right" vertical="center"/>
    </xf>
    <xf numFmtId="189" fontId="0" fillId="4" borderId="19" xfId="2" applyNumberFormat="1" applyFont="1" applyFill="1" applyBorder="1" applyAlignment="1">
      <alignment horizontal="right" vertical="center"/>
    </xf>
    <xf numFmtId="189" fontId="0" fillId="4" borderId="121" xfId="2" applyNumberFormat="1" applyFont="1" applyFill="1" applyBorder="1" applyAlignment="1">
      <alignment horizontal="right" vertical="center"/>
    </xf>
    <xf numFmtId="189" fontId="0" fillId="6" borderId="111" xfId="0" quotePrefix="1" applyNumberFormat="1" applyFill="1" applyBorder="1" applyAlignment="1" applyProtection="1">
      <alignment horizontal="center" vertical="center"/>
      <protection locked="0"/>
    </xf>
    <xf numFmtId="189" fontId="0" fillId="6" borderId="111" xfId="2" applyNumberFormat="1" applyFont="1" applyFill="1" applyBorder="1" applyAlignment="1">
      <alignment horizontal="right" vertical="center"/>
    </xf>
    <xf numFmtId="189" fontId="0" fillId="6" borderId="114" xfId="2" applyNumberFormat="1" applyFont="1" applyFill="1" applyBorder="1" applyAlignment="1">
      <alignment horizontal="right" vertical="center"/>
    </xf>
    <xf numFmtId="189" fontId="0" fillId="6" borderId="115" xfId="2" applyNumberFormat="1" applyFont="1" applyFill="1" applyBorder="1" applyAlignment="1">
      <alignment horizontal="right" vertical="center"/>
    </xf>
    <xf numFmtId="0" fontId="3" fillId="0" borderId="1" xfId="27" applyFont="1" applyBorder="1" applyAlignment="1">
      <alignment vertical="center" wrapText="1"/>
    </xf>
    <xf numFmtId="0" fontId="3" fillId="0" borderId="0" xfId="27" applyFont="1">
      <alignment vertical="center"/>
    </xf>
    <xf numFmtId="0" fontId="3" fillId="0" borderId="1" xfId="27" applyFont="1" applyBorder="1">
      <alignment vertical="center"/>
    </xf>
    <xf numFmtId="0" fontId="3" fillId="0" borderId="1" xfId="52" applyFont="1" applyBorder="1">
      <alignment vertical="center"/>
    </xf>
    <xf numFmtId="0" fontId="0" fillId="0" borderId="0" xfId="0" applyAlignment="1" applyProtection="1">
      <alignment horizontal="left" wrapText="1"/>
      <protection locked="0"/>
    </xf>
    <xf numFmtId="0" fontId="0" fillId="0" borderId="0" xfId="0">
      <alignment vertical="center"/>
    </xf>
    <xf numFmtId="0" fontId="27" fillId="8" borderId="1" xfId="38" applyFont="1" applyFill="1" applyBorder="1" applyAlignment="1">
      <alignment vertical="center"/>
    </xf>
    <xf numFmtId="49" fontId="27" fillId="8" borderId="1" xfId="38" applyNumberFormat="1" applyFont="1" applyFill="1" applyBorder="1" applyAlignment="1">
      <alignment horizontal="justify" vertical="center"/>
    </xf>
    <xf numFmtId="49" fontId="27" fillId="0" borderId="1" xfId="38" applyNumberFormat="1" applyFont="1" applyBorder="1" applyAlignment="1">
      <alignment horizontal="justify" vertical="center"/>
    </xf>
    <xf numFmtId="49" fontId="27" fillId="0" borderId="32" xfId="38" applyNumberFormat="1" applyFont="1" applyBorder="1" applyAlignment="1">
      <alignment horizontal="justify" vertical="center"/>
    </xf>
    <xf numFmtId="49" fontId="27" fillId="8" borderId="1" xfId="38" applyNumberFormat="1" applyFont="1" applyFill="1" applyBorder="1" applyAlignment="1">
      <alignment vertical="center"/>
    </xf>
    <xf numFmtId="0" fontId="27" fillId="8" borderId="1" xfId="30" applyFont="1" applyFill="1" applyBorder="1" applyAlignment="1">
      <alignment vertical="center"/>
    </xf>
    <xf numFmtId="0" fontId="65" fillId="0" borderId="32" xfId="30" applyFont="1" applyBorder="1" applyAlignment="1">
      <alignment vertical="center"/>
    </xf>
    <xf numFmtId="0" fontId="27" fillId="8" borderId="1" xfId="0" applyFont="1" applyFill="1" applyBorder="1" applyAlignment="1">
      <alignment horizontal="left" vertical="top"/>
    </xf>
    <xf numFmtId="0" fontId="27" fillId="8" borderId="1" xfId="0" applyFont="1" applyFill="1" applyBorder="1">
      <alignment vertical="center"/>
    </xf>
    <xf numFmtId="0" fontId="65" fillId="0" borderId="32" xfId="0" applyFont="1" applyBorder="1">
      <alignment vertical="center"/>
    </xf>
    <xf numFmtId="0" fontId="65" fillId="0" borderId="32" xfId="8" applyFont="1" applyBorder="1">
      <alignment vertical="center"/>
    </xf>
    <xf numFmtId="0" fontId="27" fillId="8" borderId="45" xfId="0" applyFont="1" applyFill="1" applyBorder="1">
      <alignment vertical="center"/>
    </xf>
    <xf numFmtId="49" fontId="27" fillId="0" borderId="1" xfId="38" applyNumberFormat="1" applyFont="1" applyBorder="1" applyAlignment="1">
      <alignment vertical="center" wrapText="1"/>
    </xf>
    <xf numFmtId="0" fontId="27" fillId="8" borderId="1" xfId="34" applyFont="1" applyFill="1" applyBorder="1">
      <alignment vertical="center"/>
    </xf>
    <xf numFmtId="0" fontId="21" fillId="0" borderId="1" xfId="0" applyFont="1" applyBorder="1" applyAlignment="1">
      <alignment horizontal="justify" vertical="center"/>
    </xf>
    <xf numFmtId="0" fontId="27" fillId="8" borderId="1" xfId="8" applyFont="1" applyFill="1" applyBorder="1" applyAlignment="1">
      <alignment vertical="top"/>
    </xf>
    <xf numFmtId="0" fontId="27" fillId="8" borderId="1" xfId="8" applyFont="1" applyFill="1" applyBorder="1">
      <alignment vertical="center"/>
    </xf>
    <xf numFmtId="0" fontId="0" fillId="0" borderId="53" xfId="12" applyFont="1" applyBorder="1" applyAlignment="1">
      <alignment horizontal="center" vertical="center" wrapText="1"/>
    </xf>
    <xf numFmtId="0" fontId="0" fillId="0" borderId="0" xfId="0" applyAlignment="1" applyProtection="1">
      <alignment horizontal="left" wrapText="1"/>
      <protection locked="0"/>
    </xf>
    <xf numFmtId="0" fontId="0" fillId="0" borderId="0" xfId="0">
      <alignment vertical="center"/>
    </xf>
    <xf numFmtId="0" fontId="27" fillId="0" borderId="0" xfId="9" applyFont="1" applyAlignment="1">
      <alignment horizontal="left" vertical="center" wrapText="1"/>
    </xf>
    <xf numFmtId="0" fontId="0" fillId="0" borderId="0" xfId="0" applyAlignment="1" applyProtection="1">
      <alignment horizontal="left" wrapText="1"/>
      <protection locked="0"/>
    </xf>
    <xf numFmtId="0" fontId="0" fillId="0" borderId="0" xfId="0">
      <alignment vertical="center"/>
    </xf>
    <xf numFmtId="0" fontId="15" fillId="0" borderId="129" xfId="39" applyBorder="1" applyAlignment="1">
      <alignment horizontal="center" vertical="center"/>
    </xf>
    <xf numFmtId="0" fontId="15" fillId="0" borderId="4" xfId="39" applyBorder="1" applyAlignment="1">
      <alignment horizontal="center" vertical="center"/>
    </xf>
    <xf numFmtId="0" fontId="15" fillId="3" borderId="2" xfId="30" applyFill="1" applyBorder="1" applyAlignment="1">
      <alignment vertical="center"/>
    </xf>
    <xf numFmtId="0" fontId="15" fillId="3" borderId="32" xfId="30" applyFill="1" applyBorder="1" applyAlignment="1">
      <alignment vertical="center"/>
    </xf>
    <xf numFmtId="0" fontId="15" fillId="3" borderId="39" xfId="30" applyFill="1" applyBorder="1" applyAlignment="1">
      <alignment vertical="center"/>
    </xf>
    <xf numFmtId="0" fontId="0" fillId="0" borderId="33" xfId="12" applyFont="1" applyBorder="1" applyAlignment="1">
      <alignment horizontal="center" vertical="center" wrapText="1"/>
    </xf>
    <xf numFmtId="0" fontId="0" fillId="6" borderId="89" xfId="0" applyFill="1" applyBorder="1" applyAlignment="1">
      <alignment vertical="center" shrinkToFit="1"/>
    </xf>
    <xf numFmtId="0" fontId="15" fillId="3" borderId="33" xfId="30" applyFill="1" applyBorder="1" applyAlignment="1">
      <alignment vertical="center"/>
    </xf>
    <xf numFmtId="0" fontId="15" fillId="3" borderId="113" xfId="30" applyFill="1" applyBorder="1" applyAlignment="1">
      <alignment vertical="center"/>
    </xf>
    <xf numFmtId="38" fontId="27" fillId="3" borderId="1" xfId="5" applyFont="1" applyFill="1" applyBorder="1" applyAlignment="1">
      <alignment horizontal="left" vertical="center" wrapText="1"/>
    </xf>
    <xf numFmtId="49" fontId="0" fillId="3" borderId="33" xfId="8" applyNumberFormat="1" applyFont="1" applyFill="1" applyBorder="1" applyAlignment="1">
      <alignment horizontal="left" vertical="center" wrapText="1"/>
    </xf>
    <xf numFmtId="49" fontId="0" fillId="3" borderId="33" xfId="8" applyNumberFormat="1" applyFont="1" applyFill="1" applyBorder="1" applyAlignment="1">
      <alignment vertical="center" shrinkToFit="1"/>
    </xf>
    <xf numFmtId="0" fontId="15" fillId="3" borderId="47" xfId="30" applyFill="1" applyBorder="1" applyAlignment="1">
      <alignment vertical="center"/>
    </xf>
    <xf numFmtId="0" fontId="15" fillId="3" borderId="57" xfId="30" applyFill="1" applyBorder="1" applyAlignment="1">
      <alignment vertical="center"/>
    </xf>
    <xf numFmtId="0" fontId="15" fillId="3" borderId="9" xfId="30" applyFill="1" applyBorder="1" applyAlignment="1">
      <alignment vertical="center"/>
    </xf>
    <xf numFmtId="0" fontId="15" fillId="3" borderId="4" xfId="30" applyFill="1" applyBorder="1" applyAlignment="1">
      <alignment vertical="center"/>
    </xf>
    <xf numFmtId="0" fontId="15" fillId="3" borderId="10" xfId="30" applyFill="1" applyBorder="1" applyAlignment="1">
      <alignment vertical="center"/>
    </xf>
    <xf numFmtId="0" fontId="0" fillId="0" borderId="0" xfId="0" applyBorder="1" applyAlignment="1">
      <alignment horizontal="center" vertical="center" wrapText="1"/>
    </xf>
    <xf numFmtId="0" fontId="0" fillId="0" borderId="0" xfId="0" applyBorder="1">
      <alignment vertical="center"/>
    </xf>
    <xf numFmtId="0" fontId="0" fillId="4" borderId="32" xfId="8" applyFont="1" applyFill="1" applyBorder="1" applyAlignment="1">
      <alignment horizontal="left" vertical="center" wrapText="1"/>
    </xf>
    <xf numFmtId="0" fontId="0" fillId="3" borderId="32" xfId="8" applyFont="1" applyFill="1" applyBorder="1" applyAlignment="1">
      <alignment vertical="center" wrapText="1"/>
    </xf>
    <xf numFmtId="0" fontId="0" fillId="3" borderId="32" xfId="8" applyFont="1" applyFill="1" applyBorder="1" applyAlignment="1">
      <alignment vertical="center" shrinkToFit="1"/>
    </xf>
    <xf numFmtId="0" fontId="0" fillId="4" borderId="32" xfId="8" applyFont="1" applyFill="1" applyBorder="1" applyAlignment="1">
      <alignment horizontal="center" vertical="center" wrapText="1"/>
    </xf>
    <xf numFmtId="0" fontId="0" fillId="3" borderId="136" xfId="8" applyFont="1" applyFill="1" applyBorder="1" applyAlignment="1">
      <alignment vertical="center" wrapText="1"/>
    </xf>
    <xf numFmtId="0" fontId="0" fillId="3" borderId="136" xfId="8" applyFont="1" applyFill="1" applyBorder="1" applyAlignment="1">
      <alignment vertical="center" shrinkToFit="1"/>
    </xf>
    <xf numFmtId="0" fontId="0" fillId="4" borderId="136" xfId="8" applyFont="1" applyFill="1" applyBorder="1" applyAlignment="1">
      <alignment horizontal="center" vertical="center" wrapText="1"/>
    </xf>
    <xf numFmtId="0" fontId="0" fillId="4" borderId="136" xfId="8" applyFont="1" applyFill="1" applyBorder="1" applyAlignment="1">
      <alignment horizontal="left" vertical="center" wrapText="1"/>
    </xf>
    <xf numFmtId="0" fontId="0" fillId="0" borderId="3" xfId="0" applyFill="1" applyBorder="1" applyAlignment="1">
      <alignment vertical="center" wrapText="1" shrinkToFit="1"/>
    </xf>
    <xf numFmtId="38" fontId="27" fillId="6" borderId="3" xfId="5" applyFont="1" applyFill="1" applyBorder="1" applyAlignment="1">
      <alignment horizontal="right" vertical="center"/>
    </xf>
    <xf numFmtId="0" fontId="0" fillId="4" borderId="55" xfId="8" applyFont="1" applyFill="1" applyBorder="1" applyAlignment="1">
      <alignment horizontal="left" vertical="center" wrapText="1"/>
    </xf>
    <xf numFmtId="0" fontId="0" fillId="4" borderId="2" xfId="8" applyFont="1" applyFill="1" applyBorder="1" applyAlignment="1">
      <alignment horizontal="left" vertical="center" wrapText="1"/>
    </xf>
    <xf numFmtId="49" fontId="0" fillId="6" borderId="30" xfId="8" quotePrefix="1" applyNumberFormat="1" applyFont="1" applyFill="1" applyBorder="1" applyAlignment="1">
      <alignment horizontal="center" vertical="center" wrapText="1"/>
    </xf>
    <xf numFmtId="0" fontId="0" fillId="3" borderId="33" xfId="8" applyFont="1" applyFill="1" applyBorder="1" applyAlignment="1">
      <alignment vertical="center" wrapText="1"/>
    </xf>
    <xf numFmtId="38" fontId="27" fillId="4" borderId="136" xfId="5" applyFont="1" applyFill="1" applyBorder="1" applyAlignment="1">
      <alignment horizontal="right" vertical="center"/>
    </xf>
    <xf numFmtId="0" fontId="0" fillId="6" borderId="89" xfId="0" applyFill="1" applyBorder="1" applyAlignment="1">
      <alignment vertical="center" wrapText="1"/>
    </xf>
    <xf numFmtId="0" fontId="0" fillId="6" borderId="89" xfId="0" applyFill="1" applyBorder="1">
      <alignment vertical="center"/>
    </xf>
    <xf numFmtId="49" fontId="0" fillId="6" borderId="89" xfId="0" applyNumberFormat="1" applyFill="1" applyBorder="1" applyAlignment="1">
      <alignment horizontal="right" vertical="center"/>
    </xf>
    <xf numFmtId="49" fontId="0" fillId="3" borderId="35" xfId="8" applyNumberFormat="1" applyFont="1" applyFill="1" applyBorder="1" applyAlignment="1">
      <alignment vertical="center" wrapText="1"/>
    </xf>
    <xf numFmtId="49" fontId="0" fillId="3" borderId="45" xfId="8" applyNumberFormat="1" applyFont="1" applyFill="1" applyBorder="1" applyAlignment="1">
      <alignment vertical="center" wrapText="1"/>
    </xf>
    <xf numFmtId="49" fontId="0" fillId="3" borderId="136" xfId="8" applyNumberFormat="1" applyFont="1" applyFill="1" applyBorder="1" applyAlignment="1">
      <alignment vertical="center" wrapText="1"/>
    </xf>
    <xf numFmtId="49" fontId="0" fillId="3" borderId="32" xfId="8" applyNumberFormat="1" applyFont="1" applyFill="1" applyBorder="1" applyAlignment="1">
      <alignment horizontal="left" vertical="center" wrapText="1"/>
    </xf>
    <xf numFmtId="49" fontId="0" fillId="0" borderId="99" xfId="0" quotePrefix="1" applyNumberFormat="1" applyFill="1" applyBorder="1" applyAlignment="1">
      <alignment horizontal="center" vertical="center" wrapText="1"/>
    </xf>
    <xf numFmtId="49" fontId="0" fillId="0" borderId="99" xfId="0" applyNumberFormat="1" applyFill="1" applyBorder="1" applyAlignment="1">
      <alignment horizontal="center" vertical="center" wrapText="1"/>
    </xf>
    <xf numFmtId="49" fontId="0" fillId="0" borderId="100" xfId="0" applyNumberFormat="1" applyFill="1" applyBorder="1" applyAlignment="1">
      <alignment horizontal="center" vertical="center" wrapText="1"/>
    </xf>
    <xf numFmtId="49" fontId="27" fillId="0" borderId="0" xfId="9" applyNumberFormat="1" applyFont="1">
      <alignment vertical="center"/>
    </xf>
    <xf numFmtId="0" fontId="27" fillId="0" borderId="0" xfId="9" applyFont="1" applyAlignment="1">
      <alignment horizontal="center" vertical="center"/>
    </xf>
    <xf numFmtId="0" fontId="23" fillId="0" borderId="0" xfId="8" applyFont="1">
      <alignment vertical="center"/>
    </xf>
    <xf numFmtId="49" fontId="23" fillId="0" borderId="0" xfId="9" applyNumberFormat="1" applyFont="1" applyAlignment="1">
      <alignment vertical="top"/>
    </xf>
    <xf numFmtId="0" fontId="27" fillId="0" borderId="0" xfId="9" applyFont="1" applyAlignment="1">
      <alignment vertical="center" wrapText="1"/>
    </xf>
    <xf numFmtId="49" fontId="15" fillId="7" borderId="45" xfId="9" applyNumberFormat="1" applyFont="1" applyFill="1" applyBorder="1" applyAlignment="1">
      <alignment vertical="center" wrapText="1"/>
    </xf>
    <xf numFmtId="49" fontId="15" fillId="7" borderId="35" xfId="9" applyNumberFormat="1" applyFont="1" applyFill="1" applyBorder="1" applyAlignment="1">
      <alignment vertical="center" wrapText="1"/>
    </xf>
    <xf numFmtId="49" fontId="15" fillId="7" borderId="32" xfId="9" applyNumberFormat="1" applyFont="1" applyFill="1" applyBorder="1" applyAlignment="1">
      <alignment vertical="center" wrapText="1"/>
    </xf>
    <xf numFmtId="49" fontId="27" fillId="0" borderId="0" xfId="9" applyNumberFormat="1" applyFont="1" applyBorder="1">
      <alignment vertical="center"/>
    </xf>
    <xf numFmtId="0" fontId="17" fillId="0" borderId="27" xfId="0" applyFont="1" applyBorder="1" applyAlignment="1">
      <alignment horizontal="left" vertical="center" wrapText="1" shrinkToFit="1"/>
    </xf>
    <xf numFmtId="0" fontId="0" fillId="0" borderId="24" xfId="0" applyBorder="1" applyAlignment="1">
      <alignment horizontal="left" vertical="center" shrinkToFit="1"/>
    </xf>
    <xf numFmtId="0" fontId="17" fillId="0" borderId="1" xfId="0" applyFont="1" applyBorder="1" applyAlignment="1">
      <alignment horizontal="left" vertical="center" wrapText="1" shrinkToFit="1"/>
    </xf>
    <xf numFmtId="0" fontId="17" fillId="0" borderId="33" xfId="0" applyFont="1" applyBorder="1" applyAlignment="1">
      <alignment horizontal="left" vertical="center" wrapText="1" shrinkToFit="1"/>
    </xf>
    <xf numFmtId="0" fontId="17" fillId="0" borderId="43" xfId="0" applyFont="1" applyBorder="1" applyAlignment="1">
      <alignment horizontal="left" vertical="center" wrapText="1" shrinkToFit="1"/>
    </xf>
    <xf numFmtId="0" fontId="0" fillId="6" borderId="125" xfId="0" applyFill="1" applyBorder="1" applyAlignment="1">
      <alignment horizontal="left" vertical="center" shrinkToFit="1"/>
    </xf>
    <xf numFmtId="0" fontId="0" fillId="6" borderId="1" xfId="0" applyFill="1" applyBorder="1" applyAlignment="1">
      <alignment horizontal="left" vertical="center" shrinkToFit="1"/>
    </xf>
    <xf numFmtId="0" fontId="0" fillId="6" borderId="33" xfId="0" applyFill="1" applyBorder="1" applyAlignment="1">
      <alignment horizontal="left" vertical="center" shrinkToFit="1"/>
    </xf>
    <xf numFmtId="0" fontId="0" fillId="0" borderId="1" xfId="9" applyFont="1" applyBorder="1" applyAlignment="1">
      <alignment horizontal="left" vertical="center" wrapText="1"/>
    </xf>
    <xf numFmtId="0" fontId="24" fillId="0" borderId="0" xfId="9" applyFont="1" applyAlignment="1">
      <alignment horizontal="left" vertical="center" wrapText="1"/>
    </xf>
    <xf numFmtId="0" fontId="24" fillId="0" borderId="0" xfId="0" applyFont="1">
      <alignment vertical="center"/>
    </xf>
    <xf numFmtId="0" fontId="0" fillId="0" borderId="0" xfId="0">
      <alignment vertical="center"/>
    </xf>
    <xf numFmtId="0" fontId="27" fillId="0" borderId="0" xfId="9" applyFont="1" applyAlignment="1">
      <alignment horizontal="left" vertical="center" wrapText="1"/>
    </xf>
    <xf numFmtId="0" fontId="24" fillId="0" borderId="0" xfId="0" applyFont="1" applyAlignment="1">
      <alignment horizontal="left" vertical="top" wrapText="1"/>
    </xf>
    <xf numFmtId="0" fontId="0" fillId="7" borderId="141" xfId="0" applyFill="1" applyBorder="1" applyAlignment="1">
      <alignment horizontal="center" vertical="center" wrapText="1"/>
    </xf>
    <xf numFmtId="0" fontId="0" fillId="7" borderId="85" xfId="0" applyFill="1" applyBorder="1" applyAlignment="1">
      <alignment horizontal="center" vertical="center"/>
    </xf>
    <xf numFmtId="0" fontId="0" fillId="7" borderId="142" xfId="0" applyFill="1" applyBorder="1" applyAlignment="1">
      <alignment horizontal="center" vertical="center"/>
    </xf>
    <xf numFmtId="0" fontId="27" fillId="2" borderId="32" xfId="30" applyFont="1" applyFill="1" applyBorder="1" applyAlignment="1">
      <alignment horizontal="justify" vertical="center"/>
    </xf>
    <xf numFmtId="0" fontId="27" fillId="0" borderId="38" xfId="30" applyFont="1" applyBorder="1" applyAlignment="1">
      <alignment horizontal="justify" vertical="center"/>
    </xf>
    <xf numFmtId="0" fontId="27" fillId="9" borderId="1" xfId="30" applyFont="1" applyFill="1" applyBorder="1" applyAlignment="1">
      <alignment vertical="center"/>
    </xf>
    <xf numFmtId="0" fontId="42" fillId="9" borderId="41" xfId="0" applyFont="1" applyFill="1" applyBorder="1" applyAlignment="1">
      <alignment horizontal="left" vertical="center"/>
    </xf>
    <xf numFmtId="0" fontId="42" fillId="9" borderId="41" xfId="0" applyFont="1" applyFill="1" applyBorder="1" applyAlignment="1">
      <alignment vertical="top" wrapText="1"/>
    </xf>
    <xf numFmtId="0" fontId="42" fillId="9" borderId="4" xfId="0" applyFont="1" applyFill="1" applyBorder="1" applyAlignment="1">
      <alignment horizontal="left" vertical="center"/>
    </xf>
    <xf numFmtId="0" fontId="42" fillId="9" borderId="2" xfId="0" applyFont="1" applyFill="1" applyBorder="1" applyAlignment="1">
      <alignment horizontal="left" vertical="center" wrapText="1"/>
    </xf>
    <xf numFmtId="0" fontId="42" fillId="9" borderId="4" xfId="0" applyFont="1" applyFill="1" applyBorder="1" applyAlignment="1">
      <alignment vertical="center" wrapText="1"/>
    </xf>
    <xf numFmtId="0" fontId="42" fillId="9" borderId="2" xfId="0" applyFont="1" applyFill="1" applyBorder="1" applyAlignment="1">
      <alignment vertical="center" wrapText="1"/>
    </xf>
    <xf numFmtId="49" fontId="24" fillId="0" borderId="0" xfId="9" applyNumberFormat="1" applyFont="1">
      <alignment vertical="center"/>
    </xf>
    <xf numFmtId="0" fontId="66" fillId="0" borderId="0" xfId="9" applyFont="1">
      <alignment vertical="center"/>
    </xf>
    <xf numFmtId="0" fontId="26" fillId="0" borderId="0" xfId="9">
      <alignment vertical="center"/>
    </xf>
    <xf numFmtId="0" fontId="24" fillId="0" borderId="0" xfId="8" applyFont="1" applyProtection="1">
      <alignment vertical="center"/>
      <protection locked="0"/>
    </xf>
    <xf numFmtId="190" fontId="24" fillId="0" borderId="0" xfId="9" applyNumberFormat="1" applyFont="1" applyAlignment="1">
      <alignment horizontal="left" vertical="center" wrapText="1"/>
    </xf>
    <xf numFmtId="49" fontId="15" fillId="0" borderId="0" xfId="9" applyNumberFormat="1" applyFont="1">
      <alignment vertical="center"/>
    </xf>
    <xf numFmtId="0" fontId="24" fillId="0" borderId="0" xfId="9" applyFont="1" applyAlignment="1">
      <alignment vertical="top" wrapText="1"/>
    </xf>
    <xf numFmtId="0" fontId="15" fillId="0" borderId="0" xfId="9" applyFont="1" applyAlignment="1">
      <alignment vertical="top" wrapText="1"/>
    </xf>
    <xf numFmtId="0" fontId="15" fillId="0" borderId="0" xfId="9" applyFont="1" applyAlignment="1">
      <alignment vertical="center" wrapText="1"/>
    </xf>
    <xf numFmtId="0" fontId="45" fillId="0" borderId="0" xfId="9" applyFont="1" applyAlignment="1">
      <alignment vertical="top"/>
    </xf>
    <xf numFmtId="0" fontId="24" fillId="0" borderId="0" xfId="9" applyFont="1" applyAlignment="1">
      <alignment vertical="top"/>
    </xf>
    <xf numFmtId="0" fontId="24" fillId="0" borderId="0" xfId="9" applyFont="1" applyAlignment="1">
      <alignment horizontal="left" vertical="top" wrapText="1"/>
    </xf>
    <xf numFmtId="0" fontId="15" fillId="0" borderId="0" xfId="9" applyFont="1" applyAlignment="1">
      <alignment horizontal="left" vertical="top" wrapText="1"/>
    </xf>
    <xf numFmtId="0" fontId="24" fillId="0" borderId="0" xfId="9" applyFont="1" applyAlignment="1">
      <alignment vertical="center" wrapText="1"/>
    </xf>
    <xf numFmtId="0" fontId="45" fillId="0" borderId="1" xfId="9" applyFont="1" applyBorder="1" applyAlignment="1">
      <alignment horizontal="center" vertical="center" wrapText="1"/>
    </xf>
    <xf numFmtId="0" fontId="45" fillId="0" borderId="9" xfId="9" applyFont="1" applyBorder="1" applyAlignment="1">
      <alignment horizontal="center" vertical="center" wrapText="1"/>
    </xf>
    <xf numFmtId="0" fontId="24" fillId="0" borderId="0" xfId="9" applyFont="1" applyAlignment="1">
      <alignment horizontal="center" vertical="center" wrapText="1"/>
    </xf>
    <xf numFmtId="49" fontId="24" fillId="0" borderId="0" xfId="9" applyNumberFormat="1" applyFont="1" applyAlignment="1" applyProtection="1">
      <alignment horizontal="center" vertical="center" wrapText="1"/>
      <protection locked="0"/>
    </xf>
    <xf numFmtId="49" fontId="24" fillId="0" borderId="0" xfId="9" applyNumberFormat="1" applyFont="1" applyAlignment="1" applyProtection="1">
      <alignment horizontal="center" vertical="top" wrapText="1"/>
      <protection locked="0"/>
    </xf>
    <xf numFmtId="0" fontId="41" fillId="0" borderId="0" xfId="12" applyFont="1" applyAlignment="1">
      <alignment vertical="center"/>
    </xf>
    <xf numFmtId="0" fontId="24" fillId="0" borderId="0" xfId="0" applyFont="1" applyAlignment="1">
      <alignment horizontal="center" vertical="center"/>
    </xf>
    <xf numFmtId="0" fontId="68" fillId="0" borderId="0" xfId="0" applyFont="1">
      <alignment vertical="center"/>
    </xf>
    <xf numFmtId="0" fontId="24" fillId="0" borderId="0" xfId="0" applyFont="1" applyAlignment="1">
      <alignment vertical="top" wrapText="1"/>
    </xf>
    <xf numFmtId="0" fontId="24" fillId="0" borderId="0" xfId="0" applyFont="1" applyAlignment="1">
      <alignment horizontal="left" vertical="center"/>
    </xf>
    <xf numFmtId="49" fontId="45" fillId="0" borderId="0" xfId="0" applyNumberFormat="1" applyFont="1">
      <alignment vertical="center"/>
    </xf>
    <xf numFmtId="49" fontId="24" fillId="0" borderId="0" xfId="0" applyNumberFormat="1" applyFont="1">
      <alignment vertical="center"/>
    </xf>
    <xf numFmtId="0" fontId="24" fillId="0" borderId="0" xfId="0" applyFont="1" applyAlignment="1">
      <alignment horizontal="left" vertical="center" wrapText="1"/>
    </xf>
    <xf numFmtId="0" fontId="24" fillId="0" borderId="0" xfId="8" applyFont="1" applyAlignment="1" applyProtection="1">
      <alignment vertical="center" wrapText="1"/>
      <protection locked="0"/>
    </xf>
    <xf numFmtId="0" fontId="24" fillId="0" borderId="0" xfId="8" applyFont="1">
      <alignment vertical="center"/>
    </xf>
    <xf numFmtId="49" fontId="0" fillId="0" borderId="0" xfId="0" applyNumberFormat="1">
      <alignment vertical="center"/>
    </xf>
    <xf numFmtId="190" fontId="24" fillId="0" borderId="0" xfId="0" applyNumberFormat="1" applyFont="1" applyAlignment="1">
      <alignment horizontal="left" vertical="center" wrapText="1"/>
    </xf>
    <xf numFmtId="0" fontId="24" fillId="0" borderId="0" xfId="0" applyFont="1" applyAlignment="1">
      <alignment vertical="center" wrapText="1"/>
    </xf>
    <xf numFmtId="0" fontId="24" fillId="0" borderId="14" xfId="0" applyFont="1" applyBorder="1" applyAlignment="1">
      <alignment horizontal="center" vertical="top" wrapText="1"/>
    </xf>
    <xf numFmtId="49" fontId="24" fillId="3" borderId="144" xfId="0" applyNumberFormat="1" applyFont="1" applyFill="1" applyBorder="1" applyAlignment="1" applyProtection="1">
      <alignment vertical="top" wrapText="1"/>
      <protection locked="0"/>
    </xf>
    <xf numFmtId="49" fontId="24" fillId="0" borderId="0" xfId="0" applyNumberFormat="1" applyFont="1" applyAlignment="1" applyProtection="1">
      <alignment horizontal="center" vertical="center" wrapText="1"/>
      <protection locked="0"/>
    </xf>
    <xf numFmtId="0" fontId="24" fillId="0" borderId="7" xfId="0" applyFont="1" applyBorder="1" applyAlignment="1">
      <alignment horizontal="center" vertical="center" wrapText="1"/>
    </xf>
    <xf numFmtId="0" fontId="24" fillId="0" borderId="1" xfId="0" applyFont="1" applyBorder="1" applyAlignment="1">
      <alignment horizontal="center" vertical="center" wrapText="1"/>
    </xf>
    <xf numFmtId="49" fontId="24" fillId="3" borderId="7" xfId="0" applyNumberFormat="1" applyFont="1" applyFill="1" applyBorder="1" applyAlignment="1" applyProtection="1">
      <alignment vertical="top" wrapText="1"/>
      <protection locked="0"/>
    </xf>
    <xf numFmtId="0" fontId="24" fillId="4" borderId="1" xfId="0" applyFont="1" applyFill="1" applyBorder="1" applyAlignment="1">
      <alignment vertical="center" wrapText="1"/>
    </xf>
    <xf numFmtId="49" fontId="24" fillId="3" borderId="8" xfId="0" applyNumberFormat="1" applyFont="1" applyFill="1" applyBorder="1" applyAlignment="1" applyProtection="1">
      <alignment vertical="top" wrapText="1"/>
      <protection locked="0"/>
    </xf>
    <xf numFmtId="0" fontId="24" fillId="4" borderId="47" xfId="0" applyFont="1" applyFill="1" applyBorder="1" applyAlignment="1">
      <alignment vertical="center" wrapText="1"/>
    </xf>
    <xf numFmtId="0" fontId="26" fillId="0" borderId="0" xfId="9" applyAlignment="1">
      <alignment horizontal="center" vertical="center"/>
    </xf>
    <xf numFmtId="0" fontId="24" fillId="0" borderId="0" xfId="0" applyFont="1" applyAlignment="1">
      <alignment horizontal="center" vertical="center" wrapText="1"/>
    </xf>
    <xf numFmtId="49" fontId="24" fillId="0" borderId="0" xfId="0" applyNumberFormat="1" applyFont="1" applyAlignment="1" applyProtection="1">
      <alignment horizontal="center" vertical="top" wrapText="1"/>
      <protection locked="0"/>
    </xf>
    <xf numFmtId="49" fontId="45" fillId="0" borderId="0" xfId="9" applyNumberFormat="1" applyFont="1">
      <alignment vertical="center"/>
    </xf>
    <xf numFmtId="49" fontId="26" fillId="0" borderId="0" xfId="9" applyNumberFormat="1">
      <alignment vertical="center"/>
    </xf>
    <xf numFmtId="0" fontId="45" fillId="0" borderId="0" xfId="8" applyFont="1">
      <alignment vertical="center"/>
    </xf>
    <xf numFmtId="0" fontId="25" fillId="0" borderId="0" xfId="8" applyFont="1">
      <alignment vertical="center"/>
    </xf>
    <xf numFmtId="0" fontId="24" fillId="0" borderId="32" xfId="8" applyFont="1" applyBorder="1" applyAlignment="1">
      <alignment horizontal="center" vertical="center"/>
    </xf>
    <xf numFmtId="0" fontId="24" fillId="0" borderId="1" xfId="8" applyFont="1" applyBorder="1">
      <alignment vertical="center"/>
    </xf>
    <xf numFmtId="0" fontId="24" fillId="0" borderId="4" xfId="8" applyFont="1" applyBorder="1">
      <alignment vertical="center"/>
    </xf>
    <xf numFmtId="0" fontId="24" fillId="0" borderId="41" xfId="8" applyFont="1" applyBorder="1">
      <alignment vertical="center"/>
    </xf>
    <xf numFmtId="0" fontId="24" fillId="0" borderId="2" xfId="8" applyFont="1" applyBorder="1">
      <alignment vertical="center"/>
    </xf>
    <xf numFmtId="0" fontId="24" fillId="3" borderId="1" xfId="8" applyFont="1" applyFill="1" applyBorder="1" applyAlignment="1">
      <alignment horizontal="center" vertical="center"/>
    </xf>
    <xf numFmtId="0" fontId="24" fillId="0" borderId="46" xfId="8" applyFont="1" applyBorder="1">
      <alignment vertical="center"/>
    </xf>
    <xf numFmtId="0" fontId="24" fillId="0" borderId="50" xfId="8" applyFont="1" applyBorder="1">
      <alignment vertical="center"/>
    </xf>
    <xf numFmtId="0" fontId="24" fillId="0" borderId="38" xfId="8" applyFont="1" applyBorder="1" applyAlignment="1">
      <alignment horizontal="center" vertical="center" shrinkToFit="1"/>
    </xf>
    <xf numFmtId="0" fontId="24" fillId="0" borderId="39" xfId="8" applyFont="1" applyBorder="1" applyAlignment="1">
      <alignment vertical="center" wrapText="1"/>
    </xf>
    <xf numFmtId="0" fontId="24" fillId="3" borderId="45" xfId="8" applyFont="1" applyFill="1" applyBorder="1" applyAlignment="1">
      <alignment horizontal="center" vertical="center"/>
    </xf>
    <xf numFmtId="0" fontId="24" fillId="4" borderId="38" xfId="8" applyFont="1" applyFill="1" applyBorder="1" applyAlignment="1">
      <alignment horizontal="center" vertical="center" shrinkToFit="1"/>
    </xf>
    <xf numFmtId="0" fontId="24" fillId="4" borderId="41" xfId="8" applyFont="1" applyFill="1" applyBorder="1" applyAlignment="1">
      <alignment horizontal="center" vertical="center" shrinkToFit="1"/>
    </xf>
    <xf numFmtId="0" fontId="24" fillId="0" borderId="2" xfId="8" applyFont="1" applyBorder="1" applyAlignment="1">
      <alignment vertical="center" wrapText="1"/>
    </xf>
    <xf numFmtId="0" fontId="24" fillId="0" borderId="0" xfId="8" applyFont="1" applyAlignment="1">
      <alignment horizontal="center" vertical="center" shrinkToFit="1"/>
    </xf>
    <xf numFmtId="0" fontId="24" fillId="0" borderId="0" xfId="8" applyFont="1" applyAlignment="1">
      <alignment vertical="center" wrapText="1"/>
    </xf>
    <xf numFmtId="0" fontId="24" fillId="0" borderId="0" xfId="8" applyFont="1" applyAlignment="1">
      <alignment horizontal="center" vertical="center"/>
    </xf>
    <xf numFmtId="0" fontId="24" fillId="3" borderId="1" xfId="0" applyFont="1" applyFill="1" applyBorder="1" applyAlignment="1">
      <alignment vertical="center" wrapText="1"/>
    </xf>
    <xf numFmtId="0" fontId="24" fillId="2" borderId="0" xfId="0" applyFont="1" applyFill="1" applyAlignment="1">
      <alignment vertical="center" wrapText="1"/>
    </xf>
    <xf numFmtId="0" fontId="53" fillId="0" borderId="0" xfId="9" applyFont="1">
      <alignment vertical="center"/>
    </xf>
    <xf numFmtId="0" fontId="27" fillId="0" borderId="29" xfId="9" applyFont="1" applyBorder="1" applyAlignment="1">
      <alignment horizontal="center" vertical="center"/>
    </xf>
    <xf numFmtId="0" fontId="0" fillId="0" borderId="40" xfId="9" applyFont="1" applyBorder="1" applyAlignment="1">
      <alignment horizontal="center" vertical="center"/>
    </xf>
    <xf numFmtId="0" fontId="0" fillId="4" borderId="32" xfId="9" applyFont="1" applyFill="1" applyBorder="1" applyAlignment="1">
      <alignment horizontal="center" vertical="center"/>
    </xf>
    <xf numFmtId="0" fontId="0" fillId="4" borderId="44" xfId="9" applyFont="1" applyFill="1" applyBorder="1" applyAlignment="1">
      <alignment horizontal="center" vertical="center"/>
    </xf>
    <xf numFmtId="0" fontId="69" fillId="0" borderId="0" xfId="0" applyFont="1">
      <alignment vertical="center"/>
    </xf>
    <xf numFmtId="49" fontId="15" fillId="7" borderId="30" xfId="9" applyNumberFormat="1" applyFont="1" applyFill="1" applyBorder="1" applyAlignment="1">
      <alignment vertical="center" wrapText="1"/>
    </xf>
    <xf numFmtId="0" fontId="1" fillId="0" borderId="0" xfId="58">
      <alignment vertical="center"/>
    </xf>
    <xf numFmtId="0" fontId="23" fillId="0" borderId="1" xfId="58" applyFont="1" applyBorder="1">
      <alignment vertical="center"/>
    </xf>
    <xf numFmtId="0" fontId="24" fillId="4" borderId="1" xfId="58" applyFont="1" applyFill="1" applyBorder="1" applyAlignment="1">
      <alignment horizontal="right" vertical="center"/>
    </xf>
    <xf numFmtId="0" fontId="0" fillId="9" borderId="1" xfId="0" applyFill="1" applyBorder="1" applyAlignment="1">
      <alignment vertical="center" wrapText="1" shrinkToFit="1"/>
    </xf>
    <xf numFmtId="0" fontId="0" fillId="9" borderId="33" xfId="0" applyFill="1" applyBorder="1" applyAlignment="1">
      <alignment vertical="center" wrapText="1" shrinkToFit="1"/>
    </xf>
    <xf numFmtId="0" fontId="27" fillId="2" borderId="0" xfId="30" applyFont="1" applyFill="1" applyAlignment="1">
      <alignment vertical="center"/>
    </xf>
    <xf numFmtId="0" fontId="0" fillId="2" borderId="0" xfId="0" applyFill="1" applyAlignment="1">
      <alignment horizontal="center" vertical="center" wrapText="1"/>
    </xf>
    <xf numFmtId="0" fontId="27" fillId="2" borderId="1" xfId="30" applyFont="1" applyFill="1" applyBorder="1" applyAlignment="1">
      <alignment vertical="center"/>
    </xf>
    <xf numFmtId="0" fontId="24" fillId="3" borderId="1" xfId="37" applyFont="1" applyFill="1" applyBorder="1">
      <alignment vertical="center"/>
    </xf>
    <xf numFmtId="0" fontId="24" fillId="3" borderId="1" xfId="58" applyFont="1" applyFill="1" applyBorder="1">
      <alignment vertical="center"/>
    </xf>
    <xf numFmtId="0" fontId="0" fillId="4" borderId="108" xfId="30" applyFont="1" applyFill="1" applyBorder="1" applyAlignment="1">
      <alignment vertical="center"/>
    </xf>
    <xf numFmtId="49" fontId="0" fillId="3" borderId="136" xfId="8" applyNumberFormat="1" applyFont="1" applyFill="1" applyBorder="1" applyAlignment="1">
      <alignment horizontal="left" vertical="center" wrapText="1"/>
    </xf>
    <xf numFmtId="0" fontId="27" fillId="9" borderId="1" xfId="0" applyFont="1" applyFill="1" applyBorder="1">
      <alignment vertical="center"/>
    </xf>
    <xf numFmtId="49" fontId="24" fillId="3" borderId="41" xfId="0" applyNumberFormat="1" applyFont="1" applyFill="1" applyBorder="1" applyAlignment="1" applyProtection="1">
      <alignment vertical="top" wrapText="1"/>
      <protection locked="0"/>
    </xf>
    <xf numFmtId="49" fontId="24" fillId="3" borderId="9" xfId="0" applyNumberFormat="1" applyFont="1" applyFill="1" applyBorder="1" applyAlignment="1" applyProtection="1">
      <alignment vertical="top" wrapText="1"/>
      <protection locked="0"/>
    </xf>
    <xf numFmtId="49" fontId="24" fillId="3" borderId="4" xfId="0" applyNumberFormat="1" applyFont="1" applyFill="1" applyBorder="1" applyAlignment="1" applyProtection="1">
      <alignment vertical="top" wrapText="1"/>
      <protection locked="0"/>
    </xf>
    <xf numFmtId="0" fontId="27" fillId="2" borderId="36" xfId="9" applyFont="1" applyFill="1" applyBorder="1">
      <alignment vertical="center"/>
    </xf>
    <xf numFmtId="0" fontId="59" fillId="0" borderId="0" xfId="34" applyFont="1" applyAlignment="1">
      <alignment vertical="center" wrapText="1"/>
    </xf>
    <xf numFmtId="0" fontId="56" fillId="0" borderId="4" xfId="55" applyFont="1" applyBorder="1" applyAlignment="1">
      <alignment horizontal="center" vertical="center"/>
    </xf>
    <xf numFmtId="0" fontId="56" fillId="0" borderId="41" xfId="55" applyFont="1" applyBorder="1" applyAlignment="1">
      <alignment horizontal="center" vertical="center"/>
    </xf>
    <xf numFmtId="0" fontId="56" fillId="0" borderId="2" xfId="55" applyFont="1" applyBorder="1" applyAlignment="1">
      <alignment horizontal="center" vertical="center"/>
    </xf>
    <xf numFmtId="0" fontId="60" fillId="0" borderId="46" xfId="34" applyFont="1" applyBorder="1" applyAlignment="1">
      <alignment vertical="center" wrapText="1"/>
    </xf>
    <xf numFmtId="0" fontId="60" fillId="0" borderId="50" xfId="34" applyFont="1" applyBorder="1" applyAlignment="1">
      <alignment vertical="center" wrapText="1"/>
    </xf>
    <xf numFmtId="0" fontId="60" fillId="0" borderId="51" xfId="34" applyFont="1" applyBorder="1" applyAlignment="1">
      <alignment vertical="center" wrapText="1"/>
    </xf>
    <xf numFmtId="0" fontId="60" fillId="0" borderId="36" xfId="34" applyFont="1" applyBorder="1" applyAlignment="1">
      <alignment vertical="center" wrapText="1"/>
    </xf>
    <xf numFmtId="0" fontId="60" fillId="0" borderId="0" xfId="34" applyFont="1" applyAlignment="1">
      <alignment vertical="center" wrapText="1"/>
    </xf>
    <xf numFmtId="0" fontId="60" fillId="0" borderId="54" xfId="34" applyFont="1" applyBorder="1" applyAlignment="1">
      <alignment vertical="center" wrapText="1"/>
    </xf>
    <xf numFmtId="0" fontId="60" fillId="0" borderId="17" xfId="34" applyFont="1" applyBorder="1" applyAlignment="1">
      <alignment vertical="center" wrapText="1"/>
    </xf>
    <xf numFmtId="0" fontId="60" fillId="0" borderId="38" xfId="34" applyFont="1" applyBorder="1" applyAlignment="1">
      <alignment vertical="center" wrapText="1"/>
    </xf>
    <xf numFmtId="0" fontId="60" fillId="0" borderId="39" xfId="34" applyFont="1" applyBorder="1" applyAlignment="1">
      <alignment vertical="center" wrapText="1"/>
    </xf>
    <xf numFmtId="0" fontId="24" fillId="0" borderId="1" xfId="9" applyFont="1" applyBorder="1" applyAlignment="1">
      <alignment horizontal="center" vertical="center" wrapText="1"/>
    </xf>
    <xf numFmtId="0" fontId="43" fillId="0" borderId="4" xfId="37" applyFont="1" applyBorder="1" applyAlignment="1">
      <alignment horizontal="left" vertical="center"/>
    </xf>
    <xf numFmtId="0" fontId="43" fillId="0" borderId="2" xfId="37" applyFont="1" applyBorder="1" applyAlignment="1">
      <alignment horizontal="left" vertical="center"/>
    </xf>
    <xf numFmtId="0" fontId="15" fillId="0" borderId="14" xfId="8" applyBorder="1" applyAlignment="1">
      <alignment horizontal="center" vertical="center"/>
    </xf>
    <xf numFmtId="0" fontId="24" fillId="0" borderId="26" xfId="9" applyFont="1" applyBorder="1" applyAlignment="1">
      <alignment horizontal="center" vertical="center"/>
    </xf>
    <xf numFmtId="0" fontId="0" fillId="8" borderId="66" xfId="8" applyFont="1" applyFill="1" applyBorder="1" applyAlignment="1">
      <alignment horizontal="left" vertical="center"/>
    </xf>
    <xf numFmtId="0" fontId="15" fillId="8" borderId="42" xfId="8" applyFill="1" applyBorder="1" applyAlignment="1">
      <alignment horizontal="left" vertical="center"/>
    </xf>
    <xf numFmtId="0" fontId="15" fillId="0" borderId="21" xfId="8" applyBorder="1" applyAlignment="1">
      <alignment horizontal="center" vertical="center"/>
    </xf>
    <xf numFmtId="0" fontId="15" fillId="0" borderId="0" xfId="8" applyAlignment="1">
      <alignment horizontal="left" vertical="center" shrinkToFit="1"/>
    </xf>
    <xf numFmtId="0" fontId="23" fillId="0" borderId="46" xfId="8" applyFont="1" applyBorder="1" applyAlignment="1">
      <alignment horizontal="left" vertical="center" wrapText="1"/>
    </xf>
    <xf numFmtId="0" fontId="23" fillId="0" borderId="50" xfId="8" applyFont="1" applyBorder="1" applyAlignment="1">
      <alignment horizontal="left" vertical="center" wrapText="1"/>
    </xf>
    <xf numFmtId="0" fontId="23" fillId="0" borderId="51" xfId="8" applyFont="1" applyBorder="1" applyAlignment="1">
      <alignment horizontal="left" vertical="center" wrapText="1"/>
    </xf>
    <xf numFmtId="0" fontId="24" fillId="0" borderId="17" xfId="9" applyFont="1" applyBorder="1" applyAlignment="1">
      <alignment horizontal="left" vertical="center" wrapText="1"/>
    </xf>
    <xf numFmtId="0" fontId="24" fillId="0" borderId="38" xfId="9" applyFont="1" applyBorder="1" applyAlignment="1">
      <alignment horizontal="left" vertical="center" wrapText="1"/>
    </xf>
    <xf numFmtId="0" fontId="24" fillId="0" borderId="39" xfId="9" applyFont="1" applyBorder="1" applyAlignment="1">
      <alignment horizontal="left" vertical="center" wrapText="1"/>
    </xf>
    <xf numFmtId="0" fontId="24" fillId="0" borderId="36" xfId="9" applyFont="1" applyBorder="1" applyAlignment="1">
      <alignment horizontal="left" vertical="center" wrapText="1"/>
    </xf>
    <xf numFmtId="0" fontId="24" fillId="0" borderId="0" xfId="9" applyFont="1" applyAlignment="1">
      <alignment horizontal="left" vertical="center" wrapText="1"/>
    </xf>
    <xf numFmtId="0" fontId="24" fillId="0" borderId="54" xfId="9" applyFont="1" applyBorder="1" applyAlignment="1">
      <alignment horizontal="left" vertical="center" wrapText="1"/>
    </xf>
    <xf numFmtId="0" fontId="43" fillId="0" borderId="4" xfId="37" applyFont="1" applyBorder="1" applyAlignment="1">
      <alignment horizontal="center" vertical="center"/>
    </xf>
    <xf numFmtId="0" fontId="43" fillId="0" borderId="2" xfId="37" applyFont="1" applyBorder="1" applyAlignment="1">
      <alignment horizontal="center" vertical="center"/>
    </xf>
    <xf numFmtId="0" fontId="15" fillId="10" borderId="66" xfId="8" applyFill="1" applyBorder="1" applyAlignment="1">
      <alignment horizontal="left" vertical="center"/>
    </xf>
    <xf numFmtId="0" fontId="15" fillId="10" borderId="42" xfId="8" applyFill="1" applyBorder="1" applyAlignment="1">
      <alignment horizontal="left" vertical="center"/>
    </xf>
    <xf numFmtId="0" fontId="0" fillId="4" borderId="46" xfId="0" applyFill="1" applyBorder="1" applyAlignment="1">
      <alignment horizontal="center" vertical="top" wrapText="1"/>
    </xf>
    <xf numFmtId="0" fontId="0" fillId="4" borderId="50" xfId="0" applyFill="1" applyBorder="1" applyAlignment="1">
      <alignment horizontal="center" vertical="top" wrapText="1"/>
    </xf>
    <xf numFmtId="0" fontId="0" fillId="4" borderId="51" xfId="0" applyFill="1" applyBorder="1" applyAlignment="1">
      <alignment horizontal="center" vertical="top" wrapText="1"/>
    </xf>
    <xf numFmtId="0" fontId="0" fillId="4" borderId="17" xfId="0" applyFill="1" applyBorder="1" applyAlignment="1">
      <alignment horizontal="center" vertical="top" wrapText="1"/>
    </xf>
    <xf numFmtId="0" fontId="0" fillId="4" borderId="38" xfId="0" applyFill="1" applyBorder="1" applyAlignment="1">
      <alignment horizontal="center" vertical="top" wrapText="1"/>
    </xf>
    <xf numFmtId="0" fontId="0" fillId="4" borderId="39" xfId="0" applyFill="1" applyBorder="1" applyAlignment="1">
      <alignment horizontal="center" vertical="top" wrapText="1"/>
    </xf>
    <xf numFmtId="0" fontId="0" fillId="4" borderId="38" xfId="0" applyFill="1" applyBorder="1" applyAlignment="1">
      <alignment horizontal="center" vertical="center"/>
    </xf>
    <xf numFmtId="0" fontId="0" fillId="4" borderId="46" xfId="0" applyFill="1" applyBorder="1" applyAlignment="1">
      <alignment horizontal="left" vertical="top" wrapText="1"/>
    </xf>
    <xf numFmtId="0" fontId="0" fillId="4" borderId="50" xfId="0" applyFill="1" applyBorder="1" applyAlignment="1">
      <alignment horizontal="left" vertical="top" wrapText="1"/>
    </xf>
    <xf numFmtId="0" fontId="0" fillId="4" borderId="51" xfId="0" applyFill="1" applyBorder="1" applyAlignment="1">
      <alignment horizontal="left" vertical="top" wrapText="1"/>
    </xf>
    <xf numFmtId="0" fontId="0" fillId="4" borderId="17" xfId="0" applyFill="1" applyBorder="1" applyAlignment="1">
      <alignment horizontal="left" vertical="top" wrapText="1"/>
    </xf>
    <xf numFmtId="0" fontId="0" fillId="4" borderId="38" xfId="0" applyFill="1" applyBorder="1" applyAlignment="1">
      <alignment horizontal="left" vertical="top" wrapText="1"/>
    </xf>
    <xf numFmtId="0" fontId="0" fillId="4" borderId="39" xfId="0" applyFill="1" applyBorder="1" applyAlignment="1">
      <alignment horizontal="left" vertical="top" wrapText="1"/>
    </xf>
    <xf numFmtId="0" fontId="29" fillId="0" borderId="20" xfId="0" applyFont="1" applyBorder="1" applyAlignment="1">
      <alignment horizontal="center" vertical="center" textRotation="255"/>
    </xf>
    <xf numFmtId="0" fontId="29" fillId="0" borderId="22" xfId="0" applyFont="1" applyBorder="1" applyAlignment="1">
      <alignment horizontal="center" vertical="center" textRotation="255"/>
    </xf>
    <xf numFmtId="0" fontId="29" fillId="0" borderId="13" xfId="0" applyFont="1" applyBorder="1" applyAlignment="1">
      <alignment horizontal="center" vertical="center" textRotation="255"/>
    </xf>
    <xf numFmtId="0" fontId="29" fillId="0" borderId="23" xfId="0" applyFont="1" applyBorder="1" applyAlignment="1">
      <alignment horizontal="center" vertical="center" textRotation="255"/>
    </xf>
    <xf numFmtId="0" fontId="29" fillId="0" borderId="24" xfId="0" applyFont="1" applyBorder="1" applyAlignment="1">
      <alignment horizontal="center" vertical="center" textRotation="255"/>
    </xf>
    <xf numFmtId="0" fontId="29" fillId="0" borderId="25" xfId="0" applyFont="1" applyBorder="1" applyAlignment="1">
      <alignment horizontal="center" vertical="center" textRotation="255"/>
    </xf>
    <xf numFmtId="0" fontId="0" fillId="4" borderId="0" xfId="0" applyFill="1" applyAlignment="1">
      <alignment horizontal="center" vertical="center"/>
    </xf>
    <xf numFmtId="0" fontId="0" fillId="4" borderId="38" xfId="0" applyFill="1" applyBorder="1" applyAlignment="1">
      <alignment horizontal="left" vertical="center"/>
    </xf>
    <xf numFmtId="0" fontId="0" fillId="10" borderId="66" xfId="0" applyFill="1" applyBorder="1" applyAlignment="1">
      <alignment horizontal="left" vertical="center" shrinkToFit="1"/>
    </xf>
    <xf numFmtId="0" fontId="0" fillId="10" borderId="26" xfId="0" applyFill="1" applyBorder="1" applyAlignment="1">
      <alignment horizontal="left" vertical="center" shrinkToFit="1"/>
    </xf>
    <xf numFmtId="0" fontId="0" fillId="10" borderId="42" xfId="0" applyFill="1" applyBorder="1" applyAlignment="1">
      <alignment horizontal="left" vertical="center" shrinkToFit="1"/>
    </xf>
    <xf numFmtId="0" fontId="0" fillId="0" borderId="14" xfId="0" applyBorder="1" applyAlignment="1">
      <alignment horizontal="center" vertical="center"/>
    </xf>
    <xf numFmtId="0" fontId="0" fillId="0" borderId="26" xfId="0" applyBorder="1" applyAlignment="1">
      <alignment horizontal="center" vertical="center"/>
    </xf>
    <xf numFmtId="0" fontId="0" fillId="0" borderId="65" xfId="0" applyBorder="1" applyAlignment="1">
      <alignment horizontal="center" vertical="center"/>
    </xf>
    <xf numFmtId="0" fontId="0" fillId="0" borderId="17" xfId="0" applyBorder="1" applyAlignment="1">
      <alignment horizontal="center" vertical="center"/>
    </xf>
    <xf numFmtId="0" fontId="0" fillId="0" borderId="38" xfId="0" applyBorder="1" applyAlignment="1">
      <alignment horizontal="center" vertical="center"/>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36" xfId="0" applyBorder="1" applyAlignment="1">
      <alignment horizontal="left" vertical="top" wrapText="1"/>
    </xf>
    <xf numFmtId="0" fontId="0" fillId="0" borderId="0" xfId="0" applyAlignment="1">
      <alignment horizontal="left" vertical="top" wrapText="1"/>
    </xf>
    <xf numFmtId="0" fontId="0" fillId="0" borderId="54" xfId="0" applyBorder="1" applyAlignment="1">
      <alignment horizontal="left" vertical="top" wrapText="1"/>
    </xf>
    <xf numFmtId="0" fontId="27" fillId="0" borderId="0" xfId="0" applyFont="1" applyAlignment="1">
      <alignment horizontal="left" vertical="top" wrapText="1"/>
    </xf>
    <xf numFmtId="0" fontId="0" fillId="0" borderId="36" xfId="0" applyBorder="1" applyAlignment="1">
      <alignment horizontal="center" vertical="center"/>
    </xf>
    <xf numFmtId="0" fontId="0" fillId="0" borderId="0" xfId="0" applyAlignment="1">
      <alignment horizontal="center" vertical="center"/>
    </xf>
    <xf numFmtId="0" fontId="32" fillId="0" borderId="0" xfId="0" applyFont="1" applyAlignment="1">
      <alignment horizontal="left" vertical="top" wrapText="1"/>
    </xf>
    <xf numFmtId="0" fontId="15" fillId="0" borderId="14" xfId="34" applyBorder="1" applyAlignment="1">
      <alignment horizontal="center" vertical="center"/>
    </xf>
    <xf numFmtId="0" fontId="15" fillId="0" borderId="26" xfId="34" applyBorder="1" applyAlignment="1">
      <alignment horizontal="center" vertical="center"/>
    </xf>
    <xf numFmtId="0" fontId="59" fillId="10" borderId="133" xfId="34" applyFont="1" applyFill="1" applyBorder="1" applyAlignment="1">
      <alignment horizontal="left" vertical="center" shrinkToFit="1"/>
    </xf>
    <xf numFmtId="0" fontId="59" fillId="10" borderId="134" xfId="34" applyFont="1" applyFill="1" applyBorder="1" applyAlignment="1">
      <alignment horizontal="left" vertical="center" shrinkToFit="1"/>
    </xf>
    <xf numFmtId="0" fontId="59" fillId="10" borderId="135" xfId="34" applyFont="1" applyFill="1" applyBorder="1" applyAlignment="1">
      <alignment horizontal="left" vertical="center" shrinkToFit="1"/>
    </xf>
    <xf numFmtId="0" fontId="15" fillId="0" borderId="0" xfId="39" applyAlignment="1">
      <alignment horizontal="left" vertical="top" wrapText="1"/>
    </xf>
    <xf numFmtId="0" fontId="0" fillId="0" borderId="38" xfId="39" applyFont="1" applyBorder="1" applyAlignment="1">
      <alignment horizontal="left" vertical="top" wrapText="1"/>
    </xf>
    <xf numFmtId="0" fontId="15" fillId="0" borderId="38" xfId="39" applyBorder="1" applyAlignment="1">
      <alignment horizontal="left" vertical="top" wrapText="1"/>
    </xf>
    <xf numFmtId="0" fontId="0" fillId="10" borderId="87" xfId="0" applyFill="1" applyBorder="1" applyAlignment="1">
      <alignment horizontal="left" vertical="center" shrinkToFit="1"/>
    </xf>
    <xf numFmtId="0" fontId="0" fillId="10" borderId="88" xfId="0" applyFill="1" applyBorder="1" applyAlignment="1">
      <alignment horizontal="left" vertical="center" shrinkToFit="1"/>
    </xf>
    <xf numFmtId="0" fontId="0" fillId="0" borderId="86" xfId="0" applyBorder="1" applyAlignment="1">
      <alignment horizontal="center" vertical="center"/>
    </xf>
    <xf numFmtId="0" fontId="0" fillId="0" borderId="87" xfId="0" applyBorder="1" applyAlignment="1">
      <alignment horizontal="center" vertical="center"/>
    </xf>
    <xf numFmtId="0" fontId="0" fillId="4" borderId="1" xfId="0" applyFill="1" applyBorder="1" applyAlignment="1">
      <alignment horizontal="center" vertical="center"/>
    </xf>
    <xf numFmtId="0" fontId="0" fillId="0" borderId="0" xfId="0" applyAlignment="1" applyProtection="1">
      <alignment horizontal="left" wrapText="1"/>
      <protection locked="0"/>
    </xf>
    <xf numFmtId="0" fontId="0" fillId="0" borderId="0" xfId="0" applyAlignment="1" applyProtection="1">
      <alignment horizontal="left"/>
      <protection locked="0"/>
    </xf>
    <xf numFmtId="0" fontId="0" fillId="0" borderId="12" xfId="0" applyBorder="1" applyAlignment="1">
      <alignment horizontal="center" vertical="center" wrapText="1"/>
    </xf>
    <xf numFmtId="0" fontId="0" fillId="0" borderId="55" xfId="0" applyBorder="1" applyAlignment="1">
      <alignment horizontal="center" vertical="center" wrapText="1"/>
    </xf>
    <xf numFmtId="0" fontId="0" fillId="0" borderId="12" xfId="0" applyBorder="1" applyAlignment="1">
      <alignment horizontal="center" vertical="center"/>
    </xf>
    <xf numFmtId="0" fontId="0" fillId="0" borderId="55" xfId="0" applyBorder="1" applyAlignment="1">
      <alignment horizontal="center" vertical="center"/>
    </xf>
    <xf numFmtId="0" fontId="0" fillId="4" borderId="19" xfId="0" applyFill="1" applyBorder="1" applyAlignment="1">
      <alignment horizontal="left" vertical="center"/>
    </xf>
    <xf numFmtId="0" fontId="0" fillId="4" borderId="57" xfId="0" applyFill="1" applyBorder="1" applyAlignment="1">
      <alignment horizontal="left" vertical="center"/>
    </xf>
    <xf numFmtId="0" fontId="0" fillId="4" borderId="4" xfId="0" applyFill="1" applyBorder="1" applyAlignment="1">
      <alignment horizontal="left" vertical="center"/>
    </xf>
    <xf numFmtId="0" fontId="0" fillId="4" borderId="2" xfId="0" applyFill="1" applyBorder="1" applyAlignment="1">
      <alignment horizontal="left" vertical="center"/>
    </xf>
    <xf numFmtId="0" fontId="0" fillId="4" borderId="47" xfId="0" applyFill="1" applyBorder="1" applyAlignment="1">
      <alignment horizontal="center" vertical="center"/>
    </xf>
    <xf numFmtId="0" fontId="0" fillId="0" borderId="11" xfId="0" applyBorder="1" applyAlignment="1" applyProtection="1">
      <alignment horizontal="right" vertical="center" wrapText="1"/>
      <protection locked="0"/>
    </xf>
    <xf numFmtId="0" fontId="0" fillId="0" borderId="0" xfId="0" applyAlignment="1" applyProtection="1">
      <alignment horizontal="right" vertical="center" wrapText="1"/>
      <protection locked="0"/>
    </xf>
    <xf numFmtId="0" fontId="0" fillId="4" borderId="46" xfId="0" applyFill="1" applyBorder="1" applyAlignment="1" applyProtection="1">
      <alignment horizontal="left" vertical="top" wrapText="1"/>
      <protection locked="0"/>
    </xf>
    <xf numFmtId="0" fontId="0" fillId="4" borderId="50" xfId="0" applyFill="1" applyBorder="1" applyAlignment="1" applyProtection="1">
      <alignment horizontal="left" vertical="top" wrapText="1"/>
      <protection locked="0"/>
    </xf>
    <xf numFmtId="0" fontId="0" fillId="0" borderId="57" xfId="0" applyFont="1" applyBorder="1" applyAlignment="1" applyProtection="1">
      <alignment horizontal="left" vertical="top" wrapText="1"/>
      <protection locked="0"/>
    </xf>
    <xf numFmtId="0" fontId="0" fillId="0" borderId="47" xfId="0" applyFont="1" applyBorder="1" applyAlignment="1" applyProtection="1">
      <alignment horizontal="left" vertical="top" wrapText="1"/>
      <protection locked="0"/>
    </xf>
    <xf numFmtId="0" fontId="24" fillId="0" borderId="0" xfId="0" applyFont="1">
      <alignment vertical="center"/>
    </xf>
    <xf numFmtId="0" fontId="0" fillId="0" borderId="0" xfId="0">
      <alignment vertical="center"/>
    </xf>
    <xf numFmtId="0" fontId="0" fillId="0" borderId="26" xfId="0" quotePrefix="1" applyBorder="1" applyAlignment="1" applyProtection="1">
      <alignment horizontal="left" vertical="center"/>
      <protection locked="0"/>
    </xf>
    <xf numFmtId="0" fontId="0" fillId="0" borderId="49" xfId="0" applyFont="1" applyBorder="1" applyAlignment="1" applyProtection="1">
      <alignment horizontal="left" vertical="top" wrapText="1"/>
      <protection locked="0"/>
    </xf>
    <xf numFmtId="0" fontId="0" fillId="0" borderId="55" xfId="0" applyFont="1" applyBorder="1" applyAlignment="1" applyProtection="1">
      <alignment horizontal="left" vertical="top" wrapText="1"/>
      <protection locked="0"/>
    </xf>
    <xf numFmtId="0" fontId="0" fillId="0" borderId="39" xfId="0" applyBorder="1" applyAlignment="1" applyProtection="1">
      <alignment horizontal="left" vertical="top" wrapText="1"/>
      <protection locked="0"/>
    </xf>
    <xf numFmtId="0" fontId="0" fillId="0" borderId="32" xfId="0" applyBorder="1" applyAlignment="1" applyProtection="1">
      <alignment horizontal="left" vertical="top" wrapText="1"/>
      <protection locked="0"/>
    </xf>
    <xf numFmtId="0" fontId="27" fillId="0" borderId="14" xfId="9" applyFont="1" applyBorder="1" applyAlignment="1">
      <alignment horizontal="center" vertical="center" wrapText="1"/>
    </xf>
    <xf numFmtId="0" fontId="27" fillId="0" borderId="26" xfId="9" applyFont="1" applyBorder="1" applyAlignment="1">
      <alignment horizontal="center" vertical="center" wrapText="1"/>
    </xf>
    <xf numFmtId="0" fontId="27" fillId="0" borderId="42" xfId="9" applyFont="1" applyBorder="1" applyAlignment="1">
      <alignment horizontal="center" vertical="center" wrapText="1"/>
    </xf>
    <xf numFmtId="0" fontId="33" fillId="0" borderId="0" xfId="9" applyFont="1" applyAlignment="1">
      <alignment horizontal="left" vertical="center" wrapText="1"/>
    </xf>
    <xf numFmtId="0" fontId="27" fillId="0" borderId="36" xfId="9" applyFont="1" applyBorder="1" applyAlignment="1">
      <alignment horizontal="left" vertical="center" wrapText="1"/>
    </xf>
    <xf numFmtId="0" fontId="27" fillId="0" borderId="0" xfId="9" applyFont="1" applyAlignment="1">
      <alignment horizontal="left" vertical="center" wrapText="1"/>
    </xf>
    <xf numFmtId="0" fontId="15" fillId="10" borderId="103" xfId="0" applyFont="1" applyFill="1" applyBorder="1" applyAlignment="1">
      <alignment horizontal="left" vertical="center"/>
    </xf>
    <xf numFmtId="0" fontId="15" fillId="10" borderId="26" xfId="0" applyFont="1" applyFill="1" applyBorder="1" applyAlignment="1">
      <alignment horizontal="left" vertical="center"/>
    </xf>
    <xf numFmtId="0" fontId="15" fillId="10" borderId="42" xfId="0" applyFont="1" applyFill="1" applyBorder="1" applyAlignment="1">
      <alignment horizontal="left" vertical="center"/>
    </xf>
    <xf numFmtId="0" fontId="33" fillId="0" borderId="0" xfId="9" applyFont="1" applyAlignment="1">
      <alignment horizontal="left" vertical="center"/>
    </xf>
    <xf numFmtId="0" fontId="42" fillId="0" borderId="4" xfId="0" applyFont="1" applyBorder="1" applyAlignment="1">
      <alignment horizontal="left" vertical="center"/>
    </xf>
    <xf numFmtId="0" fontId="42" fillId="0" borderId="41" xfId="0" applyFont="1" applyBorder="1" applyAlignment="1">
      <alignment horizontal="left" vertical="center"/>
    </xf>
    <xf numFmtId="0" fontId="0" fillId="0" borderId="41" xfId="0" applyBorder="1" applyAlignment="1">
      <alignment horizontal="left" vertical="center"/>
    </xf>
    <xf numFmtId="0" fontId="0" fillId="0" borderId="2" xfId="0" applyBorder="1" applyAlignment="1">
      <alignment horizontal="left" vertical="center"/>
    </xf>
    <xf numFmtId="0" fontId="42" fillId="0" borderId="36" xfId="0" applyFont="1" applyBorder="1" applyAlignment="1">
      <alignment horizontal="left" vertical="center"/>
    </xf>
    <xf numFmtId="0" fontId="42" fillId="0" borderId="0" xfId="0" applyFont="1" applyAlignment="1">
      <alignment horizontal="left" vertical="center"/>
    </xf>
    <xf numFmtId="0" fontId="0" fillId="0" borderId="0" xfId="0" applyAlignment="1">
      <alignment horizontal="left" vertical="center"/>
    </xf>
    <xf numFmtId="0" fontId="0" fillId="0" borderId="54" xfId="0" applyBorder="1" applyAlignment="1">
      <alignment horizontal="left" vertical="center"/>
    </xf>
    <xf numFmtId="38" fontId="15" fillId="10" borderId="87" xfId="5" applyFont="1" applyFill="1" applyBorder="1" applyAlignment="1">
      <alignment horizontal="left" vertical="center" shrinkToFit="1"/>
    </xf>
    <xf numFmtId="38" fontId="15" fillId="10" borderId="88" xfId="5" applyFont="1" applyFill="1" applyBorder="1" applyAlignment="1">
      <alignment horizontal="left" vertical="center" shrinkToFit="1"/>
    </xf>
    <xf numFmtId="0" fontId="42" fillId="0" borderId="46" xfId="0" applyFont="1" applyBorder="1" applyAlignment="1">
      <alignment horizontal="center" vertical="center"/>
    </xf>
    <xf numFmtId="0" fontId="42" fillId="0" borderId="50" xfId="0" applyFont="1" applyBorder="1" applyAlignment="1">
      <alignment horizontal="center" vertical="center"/>
    </xf>
    <xf numFmtId="0" fontId="42" fillId="0" borderId="51" xfId="0" applyFont="1" applyBorder="1" applyAlignment="1">
      <alignment horizontal="center" vertical="center"/>
    </xf>
    <xf numFmtId="0" fontId="42" fillId="0" borderId="17" xfId="0" applyFont="1" applyBorder="1" applyAlignment="1">
      <alignment horizontal="center" vertical="center"/>
    </xf>
    <xf numFmtId="0" fontId="42" fillId="0" borderId="38" xfId="0" applyFont="1" applyBorder="1" applyAlignment="1">
      <alignment horizontal="center" vertical="center"/>
    </xf>
    <xf numFmtId="0" fontId="42" fillId="0" borderId="39" xfId="0" applyFont="1" applyBorder="1" applyAlignment="1">
      <alignment horizontal="center" vertical="center"/>
    </xf>
    <xf numFmtId="0" fontId="15" fillId="0" borderId="86" xfId="0" applyFont="1" applyBorder="1" applyAlignment="1">
      <alignment horizontal="center" vertical="top" wrapText="1"/>
    </xf>
    <xf numFmtId="0" fontId="15" fillId="0" borderId="87" xfId="0" applyFont="1" applyBorder="1" applyAlignment="1">
      <alignment horizontal="center" vertical="top" wrapText="1"/>
    </xf>
    <xf numFmtId="0" fontId="15" fillId="0" borderId="0" xfId="0" applyFont="1" applyAlignment="1">
      <alignment horizontal="left" vertical="top" wrapText="1"/>
    </xf>
    <xf numFmtId="0" fontId="0" fillId="0" borderId="1" xfId="0" applyBorder="1" applyAlignment="1">
      <alignment horizontal="center" vertical="center"/>
    </xf>
    <xf numFmtId="0" fontId="42" fillId="0" borderId="1" xfId="0" applyFont="1" applyBorder="1" applyAlignment="1">
      <alignment horizontal="left" vertical="center"/>
    </xf>
    <xf numFmtId="0" fontId="0" fillId="0" borderId="1" xfId="0" applyBorder="1" applyAlignment="1">
      <alignment horizontal="left" vertical="center"/>
    </xf>
    <xf numFmtId="0" fontId="0" fillId="0" borderId="102" xfId="0" applyBorder="1" applyAlignment="1">
      <alignment horizontal="center" vertical="center"/>
    </xf>
    <xf numFmtId="0" fontId="24" fillId="0" borderId="0" xfId="0" applyFont="1" applyAlignment="1">
      <alignment horizontal="left" vertical="top" wrapText="1"/>
    </xf>
    <xf numFmtId="0" fontId="0" fillId="10" borderId="103" xfId="0" applyFill="1" applyBorder="1" applyAlignment="1">
      <alignment horizontal="left" vertical="center"/>
    </xf>
    <xf numFmtId="0" fontId="0" fillId="10" borderId="26" xfId="0" applyFill="1" applyBorder="1" applyAlignment="1">
      <alignment horizontal="left" vertical="center"/>
    </xf>
    <xf numFmtId="0" fontId="0" fillId="10" borderId="42" xfId="0" applyFill="1" applyBorder="1" applyAlignment="1">
      <alignment horizontal="left" vertical="center"/>
    </xf>
    <xf numFmtId="0" fontId="27" fillId="0" borderId="4" xfId="0" applyFont="1" applyBorder="1" applyAlignment="1">
      <alignment horizontal="left" vertical="top" wrapText="1"/>
    </xf>
    <xf numFmtId="0" fontId="27" fillId="0" borderId="41" xfId="0" applyFont="1" applyBorder="1" applyAlignment="1">
      <alignment horizontal="left" vertical="top" wrapText="1"/>
    </xf>
    <xf numFmtId="0" fontId="27" fillId="0" borderId="2" xfId="0" applyFont="1" applyBorder="1" applyAlignment="1">
      <alignment horizontal="left" vertical="top" wrapText="1"/>
    </xf>
    <xf numFmtId="0" fontId="0" fillId="10" borderId="66" xfId="8" applyFont="1" applyFill="1" applyBorder="1" applyAlignment="1">
      <alignment horizontal="left" vertical="center" shrinkToFit="1"/>
    </xf>
    <xf numFmtId="0" fontId="15" fillId="10" borderId="42" xfId="8" applyFill="1" applyBorder="1" applyAlignment="1">
      <alignment horizontal="left" vertical="center" shrinkToFit="1"/>
    </xf>
    <xf numFmtId="0" fontId="15" fillId="0" borderId="14" xfId="0" applyFont="1" applyBorder="1" applyAlignment="1">
      <alignment horizontal="center" vertical="center"/>
    </xf>
    <xf numFmtId="0" fontId="15" fillId="0" borderId="26" xfId="0" applyFont="1" applyBorder="1" applyAlignment="1">
      <alignment horizontal="center" vertical="center"/>
    </xf>
    <xf numFmtId="0" fontId="15" fillId="0" borderId="65" xfId="0" applyFont="1" applyBorder="1" applyAlignment="1">
      <alignment horizontal="center" vertical="center"/>
    </xf>
    <xf numFmtId="0" fontId="27" fillId="2" borderId="46" xfId="19" applyFont="1" applyFill="1" applyBorder="1" applyAlignment="1">
      <alignment horizontal="left" vertical="center" wrapText="1"/>
    </xf>
    <xf numFmtId="0" fontId="27" fillId="2" borderId="50" xfId="19" applyFont="1" applyFill="1" applyBorder="1" applyAlignment="1">
      <alignment horizontal="left" vertical="center" wrapText="1"/>
    </xf>
    <xf numFmtId="0" fontId="27" fillId="0" borderId="50" xfId="13" applyFont="1" applyBorder="1" applyAlignment="1">
      <alignment horizontal="left" vertical="center" wrapText="1"/>
    </xf>
    <xf numFmtId="0" fontId="0" fillId="0" borderId="0" xfId="12" applyFont="1" applyAlignment="1">
      <alignment horizontal="left" vertical="top" wrapText="1"/>
    </xf>
    <xf numFmtId="0" fontId="15" fillId="0" borderId="0" xfId="12" applyAlignment="1">
      <alignment horizontal="left" vertical="top" wrapText="1"/>
    </xf>
    <xf numFmtId="0" fontId="0" fillId="0" borderId="67" xfId="0" applyBorder="1" applyAlignment="1">
      <alignment horizontal="center" vertical="center"/>
    </xf>
    <xf numFmtId="0" fontId="0" fillId="0" borderId="68" xfId="0" applyBorder="1" applyAlignment="1">
      <alignment horizontal="center" vertical="center"/>
    </xf>
    <xf numFmtId="0" fontId="0" fillId="10" borderId="68" xfId="8" applyFont="1" applyFill="1" applyBorder="1" applyAlignment="1">
      <alignment horizontal="left" vertical="center" shrinkToFit="1"/>
    </xf>
    <xf numFmtId="0" fontId="15" fillId="10" borderId="69" xfId="8" applyFill="1" applyBorder="1" applyAlignment="1">
      <alignment horizontal="left" vertical="center" shrinkToFit="1"/>
    </xf>
    <xf numFmtId="0" fontId="24" fillId="0" borderId="27" xfId="12" applyFont="1" applyBorder="1" applyAlignment="1">
      <alignment horizontal="center" vertical="center"/>
    </xf>
    <xf numFmtId="0" fontId="24" fillId="0" borderId="43" xfId="12" applyFont="1" applyBorder="1" applyAlignment="1">
      <alignment horizontal="center" vertical="center"/>
    </xf>
    <xf numFmtId="0" fontId="24" fillId="0" borderId="16" xfId="12" applyFont="1" applyBorder="1" applyAlignment="1">
      <alignment horizontal="center" vertical="center"/>
    </xf>
    <xf numFmtId="0" fontId="24" fillId="0" borderId="7" xfId="12" applyFont="1" applyBorder="1" applyAlignment="1">
      <alignment horizontal="center" vertical="center"/>
    </xf>
    <xf numFmtId="0" fontId="24" fillId="0" borderId="18" xfId="12" applyFont="1" applyBorder="1" applyAlignment="1">
      <alignment horizontal="center" vertical="center"/>
    </xf>
    <xf numFmtId="0" fontId="24" fillId="0" borderId="15" xfId="12" applyFont="1" applyBorder="1" applyAlignment="1">
      <alignment horizontal="center" vertical="center"/>
    </xf>
    <xf numFmtId="0" fontId="31" fillId="0" borderId="0" xfId="12" applyFont="1" applyAlignment="1">
      <alignment horizontal="center" vertical="center" wrapText="1"/>
    </xf>
    <xf numFmtId="0" fontId="24" fillId="0" borderId="4" xfId="12" applyFont="1" applyBorder="1" applyAlignment="1">
      <alignment horizontal="center" vertical="center" wrapText="1"/>
    </xf>
    <xf numFmtId="0" fontId="24" fillId="0" borderId="61" xfId="12" applyFont="1" applyBorder="1" applyAlignment="1">
      <alignment horizontal="center" vertical="center" wrapText="1"/>
    </xf>
    <xf numFmtId="0" fontId="24" fillId="0" borderId="0" xfId="12" applyFont="1" applyAlignment="1">
      <alignment horizontal="center" vertical="center"/>
    </xf>
    <xf numFmtId="49" fontId="0" fillId="0" borderId="45" xfId="0" applyNumberFormat="1" applyBorder="1" applyAlignment="1">
      <alignment horizontal="center" vertical="center" wrapText="1"/>
    </xf>
    <xf numFmtId="49" fontId="0" fillId="0" borderId="35" xfId="0" applyNumberFormat="1" applyBorder="1" applyAlignment="1">
      <alignment horizontal="center" vertical="center" wrapText="1"/>
    </xf>
    <xf numFmtId="49" fontId="0" fillId="0" borderId="104" xfId="0" applyNumberFormat="1" applyBorder="1" applyAlignment="1">
      <alignment horizontal="center" vertical="center" wrapText="1"/>
    </xf>
    <xf numFmtId="49" fontId="0" fillId="0" borderId="105" xfId="0" applyNumberFormat="1" applyBorder="1" applyAlignment="1">
      <alignment horizontal="center" vertical="center" wrapText="1"/>
    </xf>
    <xf numFmtId="49" fontId="0" fillId="0" borderId="82" xfId="0" applyNumberFormat="1" applyBorder="1" applyAlignment="1">
      <alignment horizontal="center" vertical="center" wrapText="1"/>
    </xf>
    <xf numFmtId="49" fontId="0" fillId="0" borderId="106" xfId="0" applyNumberFormat="1" applyBorder="1" applyAlignment="1">
      <alignment horizontal="center" vertical="center" wrapText="1"/>
    </xf>
    <xf numFmtId="0" fontId="0" fillId="0" borderId="45" xfId="0" applyBorder="1" applyAlignment="1">
      <alignment horizontal="center" vertical="center" wrapText="1"/>
    </xf>
    <xf numFmtId="0" fontId="0" fillId="0" borderId="35" xfId="0" applyBorder="1" applyAlignment="1">
      <alignment horizontal="center" vertical="center" wrapText="1"/>
    </xf>
    <xf numFmtId="0" fontId="0" fillId="0" borderId="104" xfId="0" applyBorder="1" applyAlignment="1">
      <alignment horizontal="center" vertical="center" wrapText="1"/>
    </xf>
    <xf numFmtId="0" fontId="0" fillId="0" borderId="18" xfId="0" applyBorder="1" applyAlignment="1">
      <alignment horizontal="center" vertical="center" wrapText="1"/>
    </xf>
    <xf numFmtId="0" fontId="0" fillId="0" borderId="2" xfId="0" applyBorder="1" applyAlignment="1">
      <alignment horizontal="center" vertical="center" wrapText="1"/>
    </xf>
    <xf numFmtId="0" fontId="0" fillId="0" borderId="101" xfId="0" applyBorder="1" applyAlignment="1">
      <alignment horizontal="center" vertical="center" wrapText="1"/>
    </xf>
    <xf numFmtId="0" fontId="0" fillId="0" borderId="37" xfId="0" applyBorder="1" applyAlignment="1">
      <alignment horizontal="center" vertical="center" wrapText="1"/>
    </xf>
    <xf numFmtId="0" fontId="0" fillId="10" borderId="66" xfId="8" applyFont="1" applyFill="1" applyBorder="1" applyAlignment="1">
      <alignment horizontal="left" vertical="center" wrapText="1"/>
    </xf>
    <xf numFmtId="0" fontId="0" fillId="10" borderId="26" xfId="8" applyFont="1" applyFill="1" applyBorder="1" applyAlignment="1">
      <alignment horizontal="left" vertical="center" wrapText="1"/>
    </xf>
    <xf numFmtId="0" fontId="0" fillId="10" borderId="42" xfId="8" applyFont="1" applyFill="1" applyBorder="1" applyAlignment="1">
      <alignment horizontal="left" vertical="center" wrapText="1"/>
    </xf>
    <xf numFmtId="0" fontId="0" fillId="0" borderId="95" xfId="0" applyBorder="1" applyAlignment="1">
      <alignment horizontal="left" textRotation="255" wrapText="1"/>
    </xf>
    <xf numFmtId="0" fontId="0" fillId="0" borderId="96" xfId="0" applyBorder="1" applyAlignment="1">
      <alignment horizontal="left" textRotation="255" wrapText="1"/>
    </xf>
    <xf numFmtId="0" fontId="0" fillId="0" borderId="98" xfId="0" applyBorder="1" applyAlignment="1">
      <alignment horizontal="left" textRotation="255" wrapText="1"/>
    </xf>
    <xf numFmtId="0" fontId="0" fillId="0" borderId="16" xfId="0" applyBorder="1" applyAlignment="1">
      <alignment horizontal="center" vertical="center" wrapText="1"/>
    </xf>
    <xf numFmtId="0" fontId="0" fillId="0" borderId="29" xfId="0" applyBorder="1" applyAlignment="1">
      <alignment horizontal="center" vertical="center" textRotation="255" shrinkToFit="1"/>
    </xf>
    <xf numFmtId="0" fontId="0" fillId="0" borderId="35" xfId="0" applyBorder="1" applyAlignment="1">
      <alignment horizontal="center" vertical="center" textRotation="255" shrinkToFit="1"/>
    </xf>
    <xf numFmtId="0" fontId="0" fillId="0" borderId="104" xfId="0" applyBorder="1" applyAlignment="1">
      <alignment horizontal="center" vertical="center" textRotation="255" shrinkToFit="1"/>
    </xf>
    <xf numFmtId="0" fontId="0" fillId="0" borderId="126" xfId="0" applyBorder="1" applyAlignment="1">
      <alignment horizontal="center" vertical="center" wrapText="1"/>
    </xf>
    <xf numFmtId="0" fontId="0" fillId="0" borderId="113" xfId="0" applyBorder="1" applyAlignment="1">
      <alignment horizontal="center" vertical="center" wrapText="1"/>
    </xf>
    <xf numFmtId="0" fontId="0" fillId="0" borderId="24" xfId="0" applyBorder="1" applyAlignment="1">
      <alignment horizontal="center" vertical="center" wrapText="1"/>
    </xf>
    <xf numFmtId="0" fontId="0" fillId="0" borderId="125" xfId="0" applyBorder="1" applyAlignment="1">
      <alignment horizontal="center" vertical="center" wrapText="1"/>
    </xf>
    <xf numFmtId="0" fontId="24" fillId="0" borderId="0" xfId="9" applyFont="1" applyAlignment="1">
      <alignment horizontal="left" vertical="top" wrapText="1"/>
    </xf>
    <xf numFmtId="0" fontId="24" fillId="0" borderId="14" xfId="8" applyFont="1" applyBorder="1" applyAlignment="1">
      <alignment horizontal="center" vertical="center"/>
    </xf>
    <xf numFmtId="0" fontId="24" fillId="0" borderId="26" xfId="8" applyFont="1" applyBorder="1" applyAlignment="1">
      <alignment horizontal="center" vertical="center"/>
    </xf>
    <xf numFmtId="0" fontId="24" fillId="6" borderId="66" xfId="8" applyFont="1" applyFill="1" applyBorder="1" applyAlignment="1">
      <alignment horizontal="left" vertical="center" shrinkToFit="1"/>
    </xf>
    <xf numFmtId="0" fontId="24" fillId="6" borderId="26" xfId="8" applyFont="1" applyFill="1" applyBorder="1" applyAlignment="1">
      <alignment horizontal="left" vertical="center" shrinkToFit="1"/>
    </xf>
    <xf numFmtId="0" fontId="24" fillId="6" borderId="42" xfId="8" applyFont="1" applyFill="1" applyBorder="1" applyAlignment="1">
      <alignment horizontal="left" vertical="center" shrinkToFit="1"/>
    </xf>
    <xf numFmtId="0" fontId="24" fillId="0" borderId="21" xfId="8" applyFont="1" applyBorder="1" applyAlignment="1">
      <alignment horizontal="center" vertical="center"/>
    </xf>
    <xf numFmtId="0" fontId="24" fillId="0" borderId="21" xfId="8" applyFont="1" applyBorder="1" applyAlignment="1">
      <alignment horizontal="left" vertical="center" shrinkToFit="1"/>
    </xf>
    <xf numFmtId="0" fontId="26" fillId="0" borderId="18" xfId="9" applyBorder="1" applyAlignment="1">
      <alignment horizontal="center" vertical="center"/>
    </xf>
    <xf numFmtId="0" fontId="26" fillId="0" borderId="2" xfId="9" applyBorder="1" applyAlignment="1">
      <alignment horizontal="center" vertical="center"/>
    </xf>
    <xf numFmtId="0" fontId="24" fillId="0" borderId="16" xfId="9" applyFont="1" applyBorder="1" applyAlignment="1">
      <alignment horizontal="center" vertical="center"/>
    </xf>
    <xf numFmtId="0" fontId="24" fillId="0" borderId="55" xfId="9" applyFont="1" applyBorder="1" applyAlignment="1">
      <alignment horizontal="center" vertical="center"/>
    </xf>
    <xf numFmtId="0" fontId="24" fillId="2" borderId="12" xfId="0" applyFont="1" applyFill="1" applyBorder="1" applyAlignment="1">
      <alignment horizontal="center" vertical="center" wrapText="1"/>
    </xf>
    <xf numFmtId="0" fontId="24" fillId="2" borderId="49" xfId="0" applyFont="1" applyFill="1" applyBorder="1" applyAlignment="1">
      <alignment horizontal="center" vertical="center" wrapText="1"/>
    </xf>
    <xf numFmtId="0" fontId="24" fillId="2" borderId="137" xfId="0" applyFont="1" applyFill="1" applyBorder="1" applyAlignment="1">
      <alignment horizontal="center" vertical="center" wrapText="1"/>
    </xf>
    <xf numFmtId="0" fontId="24" fillId="0" borderId="18" xfId="9" applyFont="1" applyBorder="1" applyAlignment="1">
      <alignment horizontal="center" vertical="center"/>
    </xf>
    <xf numFmtId="0" fontId="24" fillId="0" borderId="2" xfId="9" applyFont="1" applyBorder="1" applyAlignment="1">
      <alignment horizontal="center" vertical="center"/>
    </xf>
    <xf numFmtId="49" fontId="67" fillId="0" borderId="18" xfId="9" applyNumberFormat="1" applyFont="1" applyBorder="1" applyAlignment="1">
      <alignment horizontal="center" vertical="top" wrapText="1"/>
    </xf>
    <xf numFmtId="49" fontId="67" fillId="0" borderId="2" xfId="9" applyNumberFormat="1" applyFont="1" applyBorder="1" applyAlignment="1">
      <alignment horizontal="center" vertical="top" wrapText="1"/>
    </xf>
    <xf numFmtId="49" fontId="67" fillId="4" borderId="4" xfId="9" applyNumberFormat="1" applyFont="1" applyFill="1" applyBorder="1" applyAlignment="1">
      <alignment horizontal="left" vertical="top"/>
    </xf>
    <xf numFmtId="49" fontId="67" fillId="4" borderId="41" xfId="9" applyNumberFormat="1" applyFont="1" applyFill="1" applyBorder="1" applyAlignment="1">
      <alignment horizontal="left" vertical="top"/>
    </xf>
    <xf numFmtId="49" fontId="67" fillId="4" borderId="143" xfId="9" applyNumberFormat="1" applyFont="1" applyFill="1" applyBorder="1" applyAlignment="1">
      <alignment horizontal="left" vertical="top"/>
    </xf>
    <xf numFmtId="49" fontId="67" fillId="0" borderId="15" xfId="9" applyNumberFormat="1" applyFont="1" applyBorder="1" applyAlignment="1">
      <alignment horizontal="center" vertical="top" wrapText="1"/>
    </xf>
    <xf numFmtId="49" fontId="67" fillId="0" borderId="57" xfId="9" applyNumberFormat="1" applyFont="1" applyBorder="1" applyAlignment="1">
      <alignment horizontal="center" vertical="top" wrapText="1"/>
    </xf>
    <xf numFmtId="49" fontId="67" fillId="4" borderId="19" xfId="9" applyNumberFormat="1" applyFont="1" applyFill="1" applyBorder="1" applyAlignment="1">
      <alignment horizontal="left" vertical="top"/>
    </xf>
    <xf numFmtId="49" fontId="67" fillId="4" borderId="48" xfId="9" applyNumberFormat="1" applyFont="1" applyFill="1" applyBorder="1" applyAlignment="1">
      <alignment horizontal="left" vertical="top"/>
    </xf>
    <xf numFmtId="49" fontId="67" fillId="4" borderId="56" xfId="9" applyNumberFormat="1" applyFont="1" applyFill="1" applyBorder="1" applyAlignment="1">
      <alignment horizontal="left" vertical="top"/>
    </xf>
    <xf numFmtId="0" fontId="24" fillId="0" borderId="11" xfId="0" applyFont="1" applyBorder="1" applyAlignment="1">
      <alignment horizontal="left" vertical="top" wrapText="1"/>
    </xf>
    <xf numFmtId="0" fontId="24" fillId="0" borderId="6"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4" xfId="0" applyFont="1" applyBorder="1" applyAlignment="1">
      <alignment horizontal="left" vertical="center" wrapText="1"/>
    </xf>
    <xf numFmtId="0" fontId="24" fillId="0" borderId="41" xfId="0" applyFont="1" applyBorder="1" applyAlignment="1">
      <alignment horizontal="left" vertical="center" wrapText="1"/>
    </xf>
    <xf numFmtId="0" fontId="24" fillId="0" borderId="2" xfId="0" applyFont="1" applyBorder="1" applyAlignment="1">
      <alignment horizontal="left" vertical="center" wrapText="1"/>
    </xf>
    <xf numFmtId="0" fontId="24" fillId="0" borderId="143" xfId="0" applyFont="1" applyBorder="1" applyAlignment="1">
      <alignment horizontal="left" vertical="center" wrapText="1"/>
    </xf>
    <xf numFmtId="0" fontId="24" fillId="4" borderId="4" xfId="0" applyFont="1" applyFill="1" applyBorder="1" applyAlignment="1">
      <alignment horizontal="left" vertical="center" wrapText="1"/>
    </xf>
    <xf numFmtId="0" fontId="24" fillId="4" borderId="41" xfId="0" applyFont="1" applyFill="1" applyBorder="1" applyAlignment="1">
      <alignment horizontal="left" vertical="center" wrapText="1"/>
    </xf>
    <xf numFmtId="0" fontId="24" fillId="4" borderId="2" xfId="0" applyFont="1" applyFill="1" applyBorder="1" applyAlignment="1">
      <alignment horizontal="left" vertical="center" wrapText="1"/>
    </xf>
    <xf numFmtId="0" fontId="24" fillId="4" borderId="143" xfId="0" applyFont="1" applyFill="1" applyBorder="1" applyAlignment="1">
      <alignment horizontal="left" vertical="center" wrapText="1"/>
    </xf>
    <xf numFmtId="0" fontId="24" fillId="4" borderId="19" xfId="0" applyFont="1" applyFill="1" applyBorder="1" applyAlignment="1">
      <alignment horizontal="left" vertical="center" wrapText="1"/>
    </xf>
    <xf numFmtId="0" fontId="24" fillId="4" borderId="48" xfId="0" applyFont="1" applyFill="1" applyBorder="1" applyAlignment="1">
      <alignment horizontal="left" vertical="center" wrapText="1"/>
    </xf>
    <xf numFmtId="0" fontId="24" fillId="4" borderId="57" xfId="0" applyFont="1" applyFill="1" applyBorder="1" applyAlignment="1">
      <alignment horizontal="left" vertical="center" wrapText="1"/>
    </xf>
    <xf numFmtId="0" fontId="24" fillId="4" borderId="56" xfId="0" applyFont="1" applyFill="1" applyBorder="1" applyAlignment="1">
      <alignment horizontal="left" vertical="center" wrapText="1"/>
    </xf>
    <xf numFmtId="0" fontId="24" fillId="0" borderId="16" xfId="0" applyFont="1" applyBorder="1" applyAlignment="1">
      <alignment horizontal="center" vertical="center" wrapText="1"/>
    </xf>
    <xf numFmtId="0" fontId="24" fillId="0" borderId="49" xfId="0" applyFont="1" applyBorder="1" applyAlignment="1">
      <alignment horizontal="center" vertical="center" wrapText="1"/>
    </xf>
    <xf numFmtId="0" fontId="24" fillId="0" borderId="137"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2" xfId="0" applyFont="1" applyBorder="1" applyAlignment="1">
      <alignment horizontal="center" vertical="center" wrapText="1"/>
    </xf>
    <xf numFmtId="49" fontId="24" fillId="4" borderId="18" xfId="0" applyNumberFormat="1" applyFont="1" applyFill="1" applyBorder="1" applyAlignment="1" applyProtection="1">
      <alignment horizontal="left" vertical="top" wrapText="1"/>
      <protection locked="0"/>
    </xf>
    <xf numFmtId="49" fontId="24" fillId="4" borderId="2" xfId="0" applyNumberFormat="1" applyFont="1" applyFill="1" applyBorder="1" applyAlignment="1" applyProtection="1">
      <alignment horizontal="left" vertical="top" wrapText="1"/>
      <protection locked="0"/>
    </xf>
    <xf numFmtId="49" fontId="24" fillId="4" borderId="18" xfId="0" applyNumberFormat="1" applyFont="1" applyFill="1" applyBorder="1" applyAlignment="1" applyProtection="1">
      <alignment horizontal="center" vertical="top" wrapText="1"/>
      <protection locked="0"/>
    </xf>
    <xf numFmtId="49" fontId="24" fillId="4" borderId="2" xfId="0" applyNumberFormat="1" applyFont="1" applyFill="1" applyBorder="1" applyAlignment="1" applyProtection="1">
      <alignment horizontal="center" vertical="top" wrapText="1"/>
      <protection locked="0"/>
    </xf>
    <xf numFmtId="0" fontId="24" fillId="0" borderId="0" xfId="8" applyFont="1" applyAlignment="1">
      <alignment horizontal="left" vertical="top" wrapText="1"/>
    </xf>
    <xf numFmtId="0" fontId="24" fillId="0" borderId="65" xfId="8" applyFont="1" applyBorder="1" applyAlignment="1">
      <alignment horizontal="center" vertical="center"/>
    </xf>
    <xf numFmtId="0" fontId="24" fillId="0" borderId="145" xfId="8" applyFont="1" applyBorder="1" applyAlignment="1">
      <alignment horizontal="center" vertical="center" shrinkToFit="1"/>
    </xf>
    <xf numFmtId="0" fontId="24" fillId="0" borderId="2" xfId="8" applyFont="1" applyBorder="1" applyAlignment="1">
      <alignment horizontal="center" vertical="center" shrinkToFit="1"/>
    </xf>
    <xf numFmtId="0" fontId="24" fillId="0" borderId="17" xfId="8" applyFont="1" applyBorder="1" applyAlignment="1">
      <alignment horizontal="center" vertical="center"/>
    </xf>
    <xf numFmtId="0" fontId="24" fillId="0" borderId="38" xfId="8" applyFont="1" applyBorder="1" applyAlignment="1">
      <alignment horizontal="center" vertical="center"/>
    </xf>
    <xf numFmtId="0" fontId="24" fillId="0" borderId="39" xfId="8" applyFont="1" applyBorder="1" applyAlignment="1">
      <alignment horizontal="center" vertical="center"/>
    </xf>
    <xf numFmtId="0" fontId="24" fillId="0" borderId="4" xfId="8" applyFont="1" applyBorder="1" applyAlignment="1">
      <alignment horizontal="center" vertical="center"/>
    </xf>
    <xf numFmtId="0" fontId="24" fillId="0" borderId="61" xfId="8" applyFont="1" applyBorder="1" applyAlignment="1">
      <alignment horizontal="center" vertical="center"/>
    </xf>
    <xf numFmtId="0" fontId="24" fillId="3" borderId="145" xfId="8" applyFont="1" applyFill="1" applyBorder="1" applyAlignment="1">
      <alignment horizontal="center" vertical="center" shrinkToFit="1"/>
    </xf>
    <xf numFmtId="0" fontId="24" fillId="3" borderId="2" xfId="8" applyFont="1" applyFill="1" applyBorder="1" applyAlignment="1">
      <alignment horizontal="center" vertical="center" shrinkToFit="1"/>
    </xf>
    <xf numFmtId="0" fontId="24" fillId="0" borderId="62" xfId="8" applyFont="1" applyBorder="1" applyAlignment="1">
      <alignment horizontal="center" vertical="center"/>
    </xf>
    <xf numFmtId="0" fontId="24" fillId="0" borderId="145" xfId="8" applyFont="1" applyBorder="1" applyAlignment="1">
      <alignment horizontal="center" vertical="center"/>
    </xf>
    <xf numFmtId="0" fontId="24" fillId="0" borderId="78" xfId="8" applyFont="1" applyBorder="1" applyAlignment="1">
      <alignment horizontal="center" vertical="center"/>
    </xf>
    <xf numFmtId="49" fontId="27" fillId="0" borderId="20" xfId="9" applyNumberFormat="1" applyFont="1" applyBorder="1" applyAlignment="1">
      <alignment horizontal="center" vertical="center"/>
    </xf>
    <xf numFmtId="49" fontId="27" fillId="0" borderId="21" xfId="9" applyNumberFormat="1" applyFont="1" applyBorder="1" applyAlignment="1">
      <alignment horizontal="center" vertical="center"/>
    </xf>
    <xf numFmtId="49" fontId="27" fillId="0" borderId="53" xfId="9" applyNumberFormat="1" applyFont="1" applyBorder="1" applyAlignment="1">
      <alignment horizontal="center" vertical="center"/>
    </xf>
    <xf numFmtId="49" fontId="27" fillId="0" borderId="138" xfId="9" applyNumberFormat="1" applyFont="1" applyBorder="1" applyAlignment="1">
      <alignment horizontal="center" vertical="center"/>
    </xf>
    <xf numFmtId="49" fontId="27" fillId="0" borderId="38" xfId="9" applyNumberFormat="1" applyFont="1" applyBorder="1" applyAlignment="1">
      <alignment horizontal="center" vertical="center"/>
    </xf>
    <xf numFmtId="49" fontId="27" fillId="0" borderId="39" xfId="9" applyNumberFormat="1" applyFont="1" applyBorder="1" applyAlignment="1">
      <alignment horizontal="center" vertical="center"/>
    </xf>
    <xf numFmtId="0" fontId="15" fillId="0" borderId="28" xfId="9" applyFont="1" applyBorder="1" applyAlignment="1">
      <alignment horizontal="center" vertical="center"/>
    </xf>
    <xf numFmtId="0" fontId="15" fillId="0" borderId="17" xfId="9" applyFont="1" applyBorder="1" applyAlignment="1">
      <alignment horizontal="center" vertical="center"/>
    </xf>
    <xf numFmtId="0" fontId="27" fillId="0" borderId="28" xfId="9" applyFont="1" applyBorder="1" applyAlignment="1">
      <alignment horizontal="center" vertical="center"/>
    </xf>
    <xf numFmtId="0" fontId="15" fillId="0" borderId="26" xfId="8" applyBorder="1" applyAlignment="1">
      <alignment horizontal="center" vertical="center"/>
    </xf>
    <xf numFmtId="0" fontId="15" fillId="0" borderId="65" xfId="8" applyBorder="1" applyAlignment="1">
      <alignment horizontal="center" vertical="center"/>
    </xf>
    <xf numFmtId="0" fontId="15" fillId="6" borderId="66" xfId="8" applyFill="1" applyBorder="1" applyAlignment="1">
      <alignment horizontal="left" vertical="center" shrinkToFit="1"/>
    </xf>
    <xf numFmtId="0" fontId="15" fillId="6" borderId="26" xfId="8" applyFill="1" applyBorder="1" applyAlignment="1">
      <alignment horizontal="left" vertical="center" shrinkToFit="1"/>
    </xf>
    <xf numFmtId="0" fontId="15" fillId="6" borderId="42" xfId="8" applyFill="1" applyBorder="1" applyAlignment="1">
      <alignment horizontal="left" vertical="center" shrinkToFit="1"/>
    </xf>
    <xf numFmtId="0" fontId="15" fillId="0" borderId="21" xfId="8" applyBorder="1" applyAlignment="1">
      <alignment horizontal="left" vertical="center" shrinkToFit="1"/>
    </xf>
    <xf numFmtId="0" fontId="0" fillId="0" borderId="0" xfId="9" applyFont="1" applyAlignment="1">
      <alignment horizontal="left" vertical="top" wrapText="1"/>
    </xf>
    <xf numFmtId="0" fontId="15" fillId="0" borderId="0" xfId="9" applyFont="1" applyAlignment="1">
      <alignment horizontal="left" vertical="top" wrapText="1"/>
    </xf>
    <xf numFmtId="0" fontId="15" fillId="0" borderId="11" xfId="9" applyFont="1" applyBorder="1" applyAlignment="1">
      <alignment horizontal="left" vertical="top" wrapText="1"/>
    </xf>
    <xf numFmtId="49" fontId="27" fillId="0" borderId="58" xfId="9" applyNumberFormat="1" applyFont="1" applyBorder="1" applyAlignment="1">
      <alignment horizontal="center" vertical="center"/>
    </xf>
    <xf numFmtId="49" fontId="27" fillId="0" borderId="50" xfId="9" applyNumberFormat="1" applyFont="1" applyBorder="1" applyAlignment="1">
      <alignment horizontal="center" vertical="center"/>
    </xf>
    <xf numFmtId="49" fontId="27" fillId="0" borderId="51" xfId="9" applyNumberFormat="1" applyFont="1" applyBorder="1" applyAlignment="1">
      <alignment horizontal="center" vertical="center"/>
    </xf>
    <xf numFmtId="49" fontId="27" fillId="0" borderId="13" xfId="9" applyNumberFormat="1" applyFont="1" applyBorder="1" applyAlignment="1">
      <alignment horizontal="center" vertical="center"/>
    </xf>
    <xf numFmtId="49" fontId="27" fillId="0" borderId="0" xfId="9" applyNumberFormat="1" applyFont="1" applyAlignment="1">
      <alignment horizontal="center" vertical="center"/>
    </xf>
    <xf numFmtId="49" fontId="27" fillId="0" borderId="54" xfId="9" applyNumberFormat="1" applyFont="1" applyBorder="1" applyAlignment="1">
      <alignment horizontal="center" vertical="center"/>
    </xf>
    <xf numFmtId="49" fontId="21" fillId="0" borderId="35" xfId="9" applyNumberFormat="1" applyFont="1" applyBorder="1" applyAlignment="1">
      <alignment horizontal="left" vertical="center" wrapText="1" shrinkToFit="1"/>
    </xf>
    <xf numFmtId="49" fontId="21" fillId="0" borderId="59" xfId="9" applyNumberFormat="1" applyFont="1" applyBorder="1" applyAlignment="1">
      <alignment horizontal="left" vertical="center" wrapText="1" shrinkToFit="1"/>
    </xf>
    <xf numFmtId="49" fontId="15" fillId="3" borderId="46" xfId="9" applyNumberFormat="1" applyFont="1" applyFill="1" applyBorder="1" applyAlignment="1">
      <alignment horizontal="center" vertical="center" wrapText="1"/>
    </xf>
    <xf numFmtId="49" fontId="15" fillId="3" borderId="139" xfId="9" applyNumberFormat="1" applyFont="1" applyFill="1" applyBorder="1" applyAlignment="1">
      <alignment horizontal="center" vertical="center" wrapText="1"/>
    </xf>
    <xf numFmtId="49" fontId="15" fillId="3" borderId="45" xfId="9" applyNumberFormat="1" applyFont="1" applyFill="1" applyBorder="1" applyAlignment="1">
      <alignment horizontal="center" vertical="center" wrapText="1"/>
    </xf>
    <xf numFmtId="49" fontId="15" fillId="3" borderId="59" xfId="9" applyNumberFormat="1" applyFont="1" applyFill="1" applyBorder="1" applyAlignment="1">
      <alignment horizontal="center" vertical="center" wrapText="1"/>
    </xf>
    <xf numFmtId="49" fontId="15" fillId="3" borderId="105" xfId="9" applyNumberFormat="1" applyFont="1" applyFill="1" applyBorder="1" applyAlignment="1">
      <alignment horizontal="center" vertical="center" wrapText="1"/>
    </xf>
    <xf numFmtId="49" fontId="15" fillId="3" borderId="146" xfId="9" applyNumberFormat="1" applyFont="1" applyFill="1" applyBorder="1" applyAlignment="1">
      <alignment horizontal="center" vertical="center" wrapText="1"/>
    </xf>
    <xf numFmtId="49" fontId="15" fillId="0" borderId="140" xfId="9" applyNumberFormat="1" applyFont="1" applyBorder="1" applyAlignment="1">
      <alignment horizontal="left" vertical="center" shrinkToFit="1"/>
    </xf>
    <xf numFmtId="49" fontId="15" fillId="0" borderId="32" xfId="9" applyNumberFormat="1" applyFont="1" applyBorder="1" applyAlignment="1">
      <alignment horizontal="left" vertical="center" shrinkToFit="1"/>
    </xf>
    <xf numFmtId="49" fontId="21" fillId="3" borderId="140" xfId="9" applyNumberFormat="1" applyFont="1" applyFill="1" applyBorder="1" applyAlignment="1">
      <alignment horizontal="center" vertical="center" wrapText="1"/>
    </xf>
    <xf numFmtId="49" fontId="21" fillId="3" borderId="32" xfId="9" applyNumberFormat="1" applyFont="1" applyFill="1" applyBorder="1" applyAlignment="1">
      <alignment horizontal="center" vertical="center" wrapText="1"/>
    </xf>
    <xf numFmtId="49" fontId="21" fillId="3" borderId="147" xfId="9" applyNumberFormat="1" applyFont="1" applyFill="1" applyBorder="1" applyAlignment="1">
      <alignment horizontal="center" vertical="center" wrapText="1"/>
    </xf>
    <xf numFmtId="49" fontId="21" fillId="3" borderId="44" xfId="9" applyNumberFormat="1" applyFont="1" applyFill="1" applyBorder="1" applyAlignment="1">
      <alignment horizontal="center" vertical="center" wrapText="1"/>
    </xf>
    <xf numFmtId="49" fontId="27" fillId="4" borderId="20" xfId="9" applyNumberFormat="1" applyFont="1" applyFill="1" applyBorder="1" applyAlignment="1" applyProtection="1">
      <alignment horizontal="left" vertical="top" wrapText="1"/>
      <protection locked="0"/>
    </xf>
    <xf numFmtId="49" fontId="27" fillId="4" borderId="21" xfId="9" applyNumberFormat="1" applyFont="1" applyFill="1" applyBorder="1" applyAlignment="1" applyProtection="1">
      <alignment horizontal="left" vertical="top" wrapText="1"/>
      <protection locked="0"/>
    </xf>
    <xf numFmtId="49" fontId="27" fillId="4" borderId="22" xfId="9" applyNumberFormat="1" applyFont="1" applyFill="1" applyBorder="1" applyAlignment="1" applyProtection="1">
      <alignment horizontal="left" vertical="top" wrapText="1"/>
      <protection locked="0"/>
    </xf>
    <xf numFmtId="49" fontId="27" fillId="4" borderId="24" xfId="9" applyNumberFormat="1" applyFont="1" applyFill="1" applyBorder="1" applyAlignment="1" applyProtection="1">
      <alignment horizontal="left" vertical="top" wrapText="1"/>
      <protection locked="0"/>
    </xf>
    <xf numFmtId="49" fontId="27" fillId="4" borderId="11" xfId="9" applyNumberFormat="1" applyFont="1" applyFill="1" applyBorder="1" applyAlignment="1" applyProtection="1">
      <alignment horizontal="left" vertical="top" wrapText="1"/>
      <protection locked="0"/>
    </xf>
    <xf numFmtId="49" fontId="27" fillId="4" borderId="25" xfId="9" applyNumberFormat="1" applyFont="1" applyFill="1" applyBorder="1" applyAlignment="1" applyProtection="1">
      <alignment horizontal="left" vertical="top" wrapText="1"/>
      <protection locked="0"/>
    </xf>
    <xf numFmtId="49" fontId="27" fillId="0" borderId="58" xfId="9" applyNumberFormat="1" applyFont="1" applyBorder="1" applyAlignment="1">
      <alignment horizontal="center" vertical="center" wrapText="1"/>
    </xf>
    <xf numFmtId="49" fontId="27" fillId="0" borderId="50" xfId="9" applyNumberFormat="1" applyFont="1" applyBorder="1" applyAlignment="1">
      <alignment horizontal="center" vertical="center" wrapText="1"/>
    </xf>
    <xf numFmtId="49" fontId="27" fillId="0" borderId="51" xfId="9" applyNumberFormat="1" applyFont="1" applyBorder="1" applyAlignment="1">
      <alignment horizontal="center" vertical="center" wrapText="1"/>
    </xf>
    <xf numFmtId="49" fontId="27" fillId="0" borderId="13" xfId="9" applyNumberFormat="1" applyFont="1" applyBorder="1" applyAlignment="1">
      <alignment horizontal="center" vertical="center" wrapText="1"/>
    </xf>
    <xf numFmtId="49" fontId="27" fillId="0" borderId="0" xfId="9" applyNumberFormat="1" applyFont="1" applyAlignment="1">
      <alignment horizontal="center" vertical="center" wrapText="1"/>
    </xf>
    <xf numFmtId="49" fontId="27" fillId="0" borderId="54" xfId="9" applyNumberFormat="1" applyFont="1" applyBorder="1" applyAlignment="1">
      <alignment horizontal="center" vertical="center" wrapText="1"/>
    </xf>
    <xf numFmtId="49" fontId="27" fillId="4" borderId="138" xfId="9" applyNumberFormat="1" applyFont="1" applyFill="1" applyBorder="1" applyAlignment="1">
      <alignment horizontal="center" vertical="center"/>
    </xf>
    <xf numFmtId="49" fontId="27" fillId="4" borderId="38" xfId="9" applyNumberFormat="1" applyFont="1" applyFill="1" applyBorder="1" applyAlignment="1">
      <alignment horizontal="center" vertical="center"/>
    </xf>
    <xf numFmtId="49" fontId="27" fillId="4" borderId="39" xfId="9" applyNumberFormat="1" applyFont="1" applyFill="1" applyBorder="1" applyAlignment="1">
      <alignment horizontal="center" vertical="center"/>
    </xf>
    <xf numFmtId="49" fontId="21" fillId="0" borderId="82" xfId="9" applyNumberFormat="1" applyFont="1" applyBorder="1" applyAlignment="1">
      <alignment horizontal="left" vertical="center" wrapText="1" shrinkToFit="1"/>
    </xf>
    <xf numFmtId="49" fontId="21" fillId="0" borderId="146" xfId="9" applyNumberFormat="1" applyFont="1" applyBorder="1" applyAlignment="1">
      <alignment horizontal="left" vertical="center" wrapText="1" shrinkToFit="1"/>
    </xf>
    <xf numFmtId="49" fontId="15" fillId="0" borderId="147" xfId="9" applyNumberFormat="1" applyFont="1" applyBorder="1" applyAlignment="1">
      <alignment horizontal="left" vertical="center" shrinkToFit="1"/>
    </xf>
    <xf numFmtId="49" fontId="15" fillId="0" borderId="31" xfId="9" applyNumberFormat="1" applyFont="1" applyBorder="1" applyAlignment="1">
      <alignment horizontal="left" vertical="center" shrinkToFit="1"/>
    </xf>
    <xf numFmtId="49" fontId="27" fillId="4" borderId="24" xfId="9" applyNumberFormat="1" applyFont="1" applyFill="1" applyBorder="1" applyAlignment="1">
      <alignment horizontal="center" vertical="center"/>
    </xf>
    <xf numFmtId="49" fontId="27" fillId="4" borderId="11" xfId="9" applyNumberFormat="1" applyFont="1" applyFill="1" applyBorder="1" applyAlignment="1">
      <alignment horizontal="center" vertical="center"/>
    </xf>
    <xf numFmtId="49" fontId="27" fillId="4" borderId="125" xfId="9" applyNumberFormat="1" applyFont="1" applyFill="1" applyBorder="1" applyAlignment="1">
      <alignment horizontal="center" vertical="center"/>
    </xf>
    <xf numFmtId="182" fontId="0" fillId="0" borderId="45" xfId="21" applyNumberFormat="1" applyFont="1" applyBorder="1" applyAlignment="1">
      <alignment horizontal="left" vertical="center"/>
    </xf>
    <xf numFmtId="182" fontId="0" fillId="0" borderId="35" xfId="21" applyNumberFormat="1" applyFont="1" applyBorder="1" applyAlignment="1">
      <alignment horizontal="left" vertical="center"/>
    </xf>
    <xf numFmtId="182" fontId="0" fillId="0" borderId="32" xfId="21" applyNumberFormat="1" applyFont="1" applyBorder="1" applyAlignment="1">
      <alignment horizontal="left" vertical="center"/>
    </xf>
    <xf numFmtId="182" fontId="15" fillId="6" borderId="45" xfId="21" applyNumberFormat="1" applyFont="1" applyFill="1" applyBorder="1" applyAlignment="1">
      <alignment horizontal="center" vertical="center"/>
    </xf>
    <xf numFmtId="182" fontId="15" fillId="6" borderId="35" xfId="21" applyNumberFormat="1" applyFont="1" applyFill="1" applyBorder="1" applyAlignment="1">
      <alignment horizontal="center" vertical="center"/>
    </xf>
    <xf numFmtId="182" fontId="15" fillId="6" borderId="32" xfId="21" applyNumberFormat="1" applyFont="1" applyFill="1" applyBorder="1" applyAlignment="1">
      <alignment horizontal="center" vertical="center"/>
    </xf>
    <xf numFmtId="182" fontId="0" fillId="4" borderId="45" xfId="21" quotePrefix="1" applyNumberFormat="1" applyFont="1" applyFill="1" applyBorder="1" applyAlignment="1">
      <alignment horizontal="left" vertical="top"/>
    </xf>
    <xf numFmtId="182" fontId="15" fillId="4" borderId="35" xfId="21" applyNumberFormat="1" applyFont="1" applyFill="1" applyBorder="1" applyAlignment="1">
      <alignment horizontal="left" vertical="top"/>
    </xf>
    <xf numFmtId="182" fontId="15" fillId="4" borderId="32" xfId="21" applyNumberFormat="1" applyFont="1" applyFill="1" applyBorder="1" applyAlignment="1">
      <alignment horizontal="left" vertical="top"/>
    </xf>
    <xf numFmtId="182" fontId="0" fillId="0" borderId="45" xfId="21" applyNumberFormat="1" applyFont="1" applyBorder="1" applyAlignment="1">
      <alignment vertical="center" wrapText="1"/>
    </xf>
    <xf numFmtId="182" fontId="0" fillId="0" borderId="35" xfId="21" applyNumberFormat="1" applyFont="1" applyBorder="1" applyAlignment="1">
      <alignment vertical="center" wrapText="1"/>
    </xf>
    <xf numFmtId="182" fontId="0" fillId="0" borderId="32" xfId="21" applyNumberFormat="1" applyFont="1" applyBorder="1" applyAlignment="1">
      <alignment vertical="center" wrapText="1"/>
    </xf>
    <xf numFmtId="182" fontId="0" fillId="4" borderId="45" xfId="21" quotePrefix="1" applyNumberFormat="1" applyFont="1" applyFill="1" applyBorder="1" applyAlignment="1">
      <alignment horizontal="left" vertical="top" wrapText="1"/>
    </xf>
    <xf numFmtId="182" fontId="0" fillId="4" borderId="35" xfId="21" quotePrefix="1" applyNumberFormat="1" applyFont="1" applyFill="1" applyBorder="1" applyAlignment="1">
      <alignment horizontal="left" vertical="top" wrapText="1"/>
    </xf>
    <xf numFmtId="182" fontId="0" fillId="4" borderId="32" xfId="21" quotePrefix="1" applyNumberFormat="1" applyFont="1" applyFill="1" applyBorder="1" applyAlignment="1">
      <alignment horizontal="left" vertical="top" wrapText="1"/>
    </xf>
    <xf numFmtId="182" fontId="18" fillId="0" borderId="51" xfId="21" applyNumberFormat="1" applyFont="1" applyBorder="1" applyAlignment="1">
      <alignment horizontal="center" vertical="center" wrapText="1"/>
    </xf>
    <xf numFmtId="182" fontId="18" fillId="0" borderId="54" xfId="21" applyNumberFormat="1" applyFont="1" applyBorder="1" applyAlignment="1">
      <alignment horizontal="center" vertical="center" wrapText="1"/>
    </xf>
    <xf numFmtId="182" fontId="18" fillId="0" borderId="39" xfId="21" applyNumberFormat="1" applyFont="1" applyBorder="1" applyAlignment="1">
      <alignment horizontal="center" vertical="center" wrapText="1"/>
    </xf>
    <xf numFmtId="182" fontId="18" fillId="0" borderId="45" xfId="21" applyNumberFormat="1" applyFont="1" applyBorder="1" applyAlignment="1">
      <alignment horizontal="center" vertical="center"/>
    </xf>
    <xf numFmtId="182" fontId="18" fillId="0" borderId="35" xfId="21" applyNumberFormat="1" applyFont="1" applyBorder="1" applyAlignment="1">
      <alignment horizontal="center" vertical="center"/>
    </xf>
    <xf numFmtId="182" fontId="18" fillId="0" borderId="32" xfId="21" applyNumberFormat="1" applyFont="1" applyBorder="1" applyAlignment="1">
      <alignment horizontal="center" vertical="center"/>
    </xf>
    <xf numFmtId="182" fontId="18" fillId="0" borderId="45" xfId="21" applyNumberFormat="1" applyFont="1" applyBorder="1" applyAlignment="1">
      <alignment horizontal="center" vertical="center" wrapText="1"/>
    </xf>
    <xf numFmtId="182" fontId="18" fillId="0" borderId="4" xfId="21" applyNumberFormat="1" applyFont="1" applyBorder="1" applyAlignment="1">
      <alignment horizontal="center" vertical="center"/>
    </xf>
    <xf numFmtId="182" fontId="18" fillId="0" borderId="41" xfId="21" applyNumberFormat="1" applyFont="1" applyBorder="1" applyAlignment="1">
      <alignment horizontal="center" vertical="center"/>
    </xf>
    <xf numFmtId="182" fontId="18" fillId="0" borderId="2" xfId="21" applyNumberFormat="1" applyFont="1" applyBorder="1" applyAlignment="1">
      <alignment horizontal="center" vertical="center"/>
    </xf>
    <xf numFmtId="0" fontId="0" fillId="0" borderId="32" xfId="0" applyBorder="1" applyAlignment="1">
      <alignment horizontal="center" vertical="center" wrapText="1"/>
    </xf>
    <xf numFmtId="0" fontId="0" fillId="0" borderId="0" xfId="0" applyAlignment="1">
      <alignment horizontal="center" vertical="center" wrapText="1"/>
    </xf>
  </cellXfs>
  <cellStyles count="59">
    <cellStyle name="パーセント 2" xfId="1" xr:uid="{00000000-0005-0000-0000-000000000000}"/>
    <cellStyle name="パーセント 2 2" xfId="31" xr:uid="{00000000-0005-0000-0000-000001000000}"/>
    <cellStyle name="パーセント 3" xfId="28" xr:uid="{00000000-0005-0000-0000-000002000000}"/>
    <cellStyle name="パーセント()" xfId="14" xr:uid="{00000000-0005-0000-0000-000003000000}"/>
    <cellStyle name="パーセント(0.00)" xfId="15" xr:uid="{00000000-0005-0000-0000-000004000000}"/>
    <cellStyle name="パーセント[0.00]" xfId="16" xr:uid="{00000000-0005-0000-0000-000005000000}"/>
    <cellStyle name="桁区切り" xfId="2" builtinId="6"/>
    <cellStyle name="桁区切り 2" xfId="3" xr:uid="{00000000-0005-0000-0000-000007000000}"/>
    <cellStyle name="桁区切り 3" xfId="4" xr:uid="{00000000-0005-0000-0000-000008000000}"/>
    <cellStyle name="桁区切り 3 2" xfId="32" xr:uid="{00000000-0005-0000-0000-000009000000}"/>
    <cellStyle name="桁区切り 4" xfId="5" xr:uid="{00000000-0005-0000-0000-00000A000000}"/>
    <cellStyle name="桁区切り 5" xfId="6" xr:uid="{00000000-0005-0000-0000-00000B000000}"/>
    <cellStyle name="見出し１" xfId="17" xr:uid="{00000000-0005-0000-0000-00000C000000}"/>
    <cellStyle name="折り返し" xfId="18" xr:uid="{00000000-0005-0000-0000-00000D000000}"/>
    <cellStyle name="標準" xfId="0" builtinId="0"/>
    <cellStyle name="標準 10" xfId="26" xr:uid="{00000000-0005-0000-0000-00000F000000}"/>
    <cellStyle name="標準 10 2" xfId="27" xr:uid="{00000000-0005-0000-0000-000010000000}"/>
    <cellStyle name="標準 10 2 2" xfId="37" xr:uid="{00000000-0005-0000-0000-000011000000}"/>
    <cellStyle name="標準 10 2 2 2" xfId="51" xr:uid="{00000000-0005-0000-0000-000012000000}"/>
    <cellStyle name="標準 10 2 2 2 2" xfId="58" xr:uid="{AB8F61B4-95CC-4C87-BD95-314C14C10759}"/>
    <cellStyle name="標準 10 2 2 2 2 2" xfId="53" xr:uid="{017745C5-588B-4996-A1A8-C2A211A39823}"/>
    <cellStyle name="標準 10 2 2 2 5" xfId="55" xr:uid="{9F99AE93-FD2A-4FEF-AA0F-9B88BC06FF0E}"/>
    <cellStyle name="標準 10 2 2 3" xfId="52" xr:uid="{00000000-0005-0000-0000-000013000000}"/>
    <cellStyle name="標準 10 2 2 4" xfId="57" xr:uid="{4B9C8919-DEB2-47CF-BEC1-860E2FB794F8}"/>
    <cellStyle name="標準 10 2 3" xfId="47" xr:uid="{00000000-0005-0000-0000-000014000000}"/>
    <cellStyle name="標準 10 2 3 2 2" xfId="56" xr:uid="{FB26F0CA-3B18-4BA5-A62F-C164A72204E0}"/>
    <cellStyle name="標準 10 2 3 3" xfId="54" xr:uid="{4428E322-5744-40A4-A30D-36C3177D1C59}"/>
    <cellStyle name="標準 10 3" xfId="46" xr:uid="{00000000-0005-0000-0000-000015000000}"/>
    <cellStyle name="標準 11" xfId="29" xr:uid="{00000000-0005-0000-0000-000016000000}"/>
    <cellStyle name="標準 11 2" xfId="30" xr:uid="{00000000-0005-0000-0000-000017000000}"/>
    <cellStyle name="標準 11 2 2" xfId="38" xr:uid="{00000000-0005-0000-0000-000018000000}"/>
    <cellStyle name="標準 11 3" xfId="48" xr:uid="{00000000-0005-0000-0000-000019000000}"/>
    <cellStyle name="標準 12" xfId="33" xr:uid="{00000000-0005-0000-0000-00001A000000}"/>
    <cellStyle name="標準 12 2" xfId="49" xr:uid="{00000000-0005-0000-0000-00001B000000}"/>
    <cellStyle name="標準 2" xfId="7" xr:uid="{00000000-0005-0000-0000-00001C000000}"/>
    <cellStyle name="標準 2 2" xfId="8" xr:uid="{00000000-0005-0000-0000-00001D000000}"/>
    <cellStyle name="標準 2 2 2" xfId="9" xr:uid="{00000000-0005-0000-0000-00001E000000}"/>
    <cellStyle name="標準 2 2 3" xfId="34" xr:uid="{00000000-0005-0000-0000-00001F000000}"/>
    <cellStyle name="標準 3" xfId="10" xr:uid="{00000000-0005-0000-0000-000020000000}"/>
    <cellStyle name="標準 3 2" xfId="19" xr:uid="{00000000-0005-0000-0000-000021000000}"/>
    <cellStyle name="標準 4" xfId="11" xr:uid="{00000000-0005-0000-0000-000022000000}"/>
    <cellStyle name="標準 5" xfId="12" xr:uid="{00000000-0005-0000-0000-000023000000}"/>
    <cellStyle name="標準 5 2" xfId="20" xr:uid="{00000000-0005-0000-0000-000024000000}"/>
    <cellStyle name="標準 5 2 2" xfId="35" xr:uid="{00000000-0005-0000-0000-000025000000}"/>
    <cellStyle name="標準 5 2 3" xfId="41" xr:uid="{00000000-0005-0000-0000-000026000000}"/>
    <cellStyle name="標準 5 3" xfId="39" xr:uid="{00000000-0005-0000-0000-000027000000}"/>
    <cellStyle name="標準 6" xfId="21" xr:uid="{00000000-0005-0000-0000-000028000000}"/>
    <cellStyle name="標準 6 2" xfId="22" xr:uid="{00000000-0005-0000-0000-000029000000}"/>
    <cellStyle name="標準 6 2 2" xfId="42" xr:uid="{00000000-0005-0000-0000-00002A000000}"/>
    <cellStyle name="標準 7" xfId="13" xr:uid="{00000000-0005-0000-0000-00002B000000}"/>
    <cellStyle name="標準 7 2" xfId="23" xr:uid="{00000000-0005-0000-0000-00002C000000}"/>
    <cellStyle name="標準 7 2 2" xfId="36" xr:uid="{00000000-0005-0000-0000-00002D000000}"/>
    <cellStyle name="標準 7 2 2 2" xfId="50" xr:uid="{00000000-0005-0000-0000-00002E000000}"/>
    <cellStyle name="標準 7 2 3" xfId="43" xr:uid="{00000000-0005-0000-0000-00002F000000}"/>
    <cellStyle name="標準 7 3" xfId="40" xr:uid="{00000000-0005-0000-0000-000030000000}"/>
    <cellStyle name="標準 8" xfId="24" xr:uid="{00000000-0005-0000-0000-000031000000}"/>
    <cellStyle name="標準 8 2" xfId="44" xr:uid="{00000000-0005-0000-0000-000032000000}"/>
    <cellStyle name="標準 9" xfId="25" xr:uid="{00000000-0005-0000-0000-000033000000}"/>
    <cellStyle name="標準 9 2" xfId="45" xr:uid="{00000000-0005-0000-0000-000034000000}"/>
  </cellStyles>
  <dxfs count="0"/>
  <tableStyles count="0" defaultTableStyle="TableStyleMedium9" defaultPivotStyle="PivotStyleLight16"/>
  <colors>
    <mruColors>
      <color rgb="FFFFFF00"/>
      <color rgb="FFDCE6F1"/>
      <color rgb="FFCCECFF"/>
      <color rgb="FFFFE5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14</xdr:col>
      <xdr:colOff>0</xdr:colOff>
      <xdr:row>33</xdr:row>
      <xdr:rowOff>26035</xdr:rowOff>
    </xdr:from>
    <xdr:to>
      <xdr:col>19</xdr:col>
      <xdr:colOff>7620</xdr:colOff>
      <xdr:row>33</xdr:row>
      <xdr:rowOff>26782</xdr:rowOff>
    </xdr:to>
    <xdr:cxnSp macro="">
      <xdr:nvCxnSpPr>
        <xdr:cNvPr id="2" name="直線矢印コネクタ 1">
          <a:extLst>
            <a:ext uri="{FF2B5EF4-FFF2-40B4-BE49-F238E27FC236}">
              <a16:creationId xmlns:a16="http://schemas.microsoft.com/office/drawing/2014/main" id="{00000000-0008-0000-0200-000002000000}"/>
            </a:ext>
          </a:extLst>
        </xdr:cNvPr>
        <xdr:cNvCxnSpPr/>
      </xdr:nvCxnSpPr>
      <xdr:spPr>
        <a:xfrm flipV="1">
          <a:off x="3505200" y="6293485"/>
          <a:ext cx="1198245"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25</xdr:row>
      <xdr:rowOff>19050</xdr:rowOff>
    </xdr:from>
    <xdr:to>
      <xdr:col>26</xdr:col>
      <xdr:colOff>7679</xdr:colOff>
      <xdr:row>25</xdr:row>
      <xdr:rowOff>22860</xdr:rowOff>
    </xdr:to>
    <xdr:cxnSp macro="">
      <xdr:nvCxnSpPr>
        <xdr:cNvPr id="3" name="直線矢印コネクタ 2">
          <a:extLst>
            <a:ext uri="{FF2B5EF4-FFF2-40B4-BE49-F238E27FC236}">
              <a16:creationId xmlns:a16="http://schemas.microsoft.com/office/drawing/2014/main" id="{00000000-0008-0000-0200-000003000000}"/>
            </a:ext>
          </a:extLst>
        </xdr:cNvPr>
        <xdr:cNvCxnSpPr/>
      </xdr:nvCxnSpPr>
      <xdr:spPr>
        <a:xfrm>
          <a:off x="5172075" y="4962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233680</xdr:colOff>
      <xdr:row>43</xdr:row>
      <xdr:rowOff>31115</xdr:rowOff>
    </xdr:from>
    <xdr:to>
      <xdr:col>19</xdr:col>
      <xdr:colOff>28930</xdr:colOff>
      <xdr:row>43</xdr:row>
      <xdr:rowOff>38735</xdr:rowOff>
    </xdr:to>
    <xdr:cxnSp macro="">
      <xdr:nvCxnSpPr>
        <xdr:cNvPr id="4" name="直線矢印コネクタ 3">
          <a:extLst>
            <a:ext uri="{FF2B5EF4-FFF2-40B4-BE49-F238E27FC236}">
              <a16:creationId xmlns:a16="http://schemas.microsoft.com/office/drawing/2014/main" id="{00000000-0008-0000-0200-000004000000}"/>
            </a:ext>
          </a:extLst>
        </xdr:cNvPr>
        <xdr:cNvCxnSpPr/>
      </xdr:nvCxnSpPr>
      <xdr:spPr>
        <a:xfrm>
          <a:off x="3243580" y="7403465"/>
          <a:ext cx="1224000"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68</xdr:row>
      <xdr:rowOff>28575</xdr:rowOff>
    </xdr:from>
    <xdr:to>
      <xdr:col>26</xdr:col>
      <xdr:colOff>7620</xdr:colOff>
      <xdr:row>68</xdr:row>
      <xdr:rowOff>28575</xdr:rowOff>
    </xdr:to>
    <xdr:cxnSp macro="">
      <xdr:nvCxnSpPr>
        <xdr:cNvPr id="5" name="直線矢印コネクタ 4">
          <a:extLst>
            <a:ext uri="{FF2B5EF4-FFF2-40B4-BE49-F238E27FC236}">
              <a16:creationId xmlns:a16="http://schemas.microsoft.com/office/drawing/2014/main" id="{00000000-0008-0000-0200-000005000000}"/>
            </a:ext>
          </a:extLst>
        </xdr:cNvPr>
        <xdr:cNvCxnSpPr/>
      </xdr:nvCxnSpPr>
      <xdr:spPr>
        <a:xfrm>
          <a:off x="5172075" y="12182475"/>
          <a:ext cx="1198245"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22</xdr:row>
      <xdr:rowOff>16510</xdr:rowOff>
    </xdr:from>
    <xdr:to>
      <xdr:col>19</xdr:col>
      <xdr:colOff>2804</xdr:colOff>
      <xdr:row>22</xdr:row>
      <xdr:rowOff>26670</xdr:rowOff>
    </xdr:to>
    <xdr:cxnSp macro="">
      <xdr:nvCxnSpPr>
        <xdr:cNvPr id="6" name="直線矢印コネクタ 5">
          <a:extLst>
            <a:ext uri="{FF2B5EF4-FFF2-40B4-BE49-F238E27FC236}">
              <a16:creationId xmlns:a16="http://schemas.microsoft.com/office/drawing/2014/main" id="{00000000-0008-0000-0200-000006000000}"/>
            </a:ext>
          </a:extLst>
        </xdr:cNvPr>
        <xdr:cNvCxnSpPr/>
      </xdr:nvCxnSpPr>
      <xdr:spPr>
        <a:xfrm>
          <a:off x="3505200" y="4445635"/>
          <a:ext cx="1193429" cy="1016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57</xdr:row>
      <xdr:rowOff>19050</xdr:rowOff>
    </xdr:from>
    <xdr:to>
      <xdr:col>26</xdr:col>
      <xdr:colOff>7679</xdr:colOff>
      <xdr:row>57</xdr:row>
      <xdr:rowOff>22860</xdr:rowOff>
    </xdr:to>
    <xdr:cxnSp macro="">
      <xdr:nvCxnSpPr>
        <xdr:cNvPr id="7" name="直線矢印コネクタ 6">
          <a:extLst>
            <a:ext uri="{FF2B5EF4-FFF2-40B4-BE49-F238E27FC236}">
              <a16:creationId xmlns:a16="http://schemas.microsoft.com/office/drawing/2014/main" id="{00000000-0008-0000-0200-000007000000}"/>
            </a:ext>
          </a:extLst>
        </xdr:cNvPr>
        <xdr:cNvCxnSpPr/>
      </xdr:nvCxnSpPr>
      <xdr:spPr>
        <a:xfrm>
          <a:off x="5172075" y="10296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43</xdr:row>
      <xdr:rowOff>19050</xdr:rowOff>
    </xdr:from>
    <xdr:to>
      <xdr:col>26</xdr:col>
      <xdr:colOff>7679</xdr:colOff>
      <xdr:row>43</xdr:row>
      <xdr:rowOff>22860</xdr:rowOff>
    </xdr:to>
    <xdr:cxnSp macro="">
      <xdr:nvCxnSpPr>
        <xdr:cNvPr id="8" name="直線矢印コネクタ 7">
          <a:extLst>
            <a:ext uri="{FF2B5EF4-FFF2-40B4-BE49-F238E27FC236}">
              <a16:creationId xmlns:a16="http://schemas.microsoft.com/office/drawing/2014/main" id="{00000000-0008-0000-0200-000008000000}"/>
            </a:ext>
          </a:extLst>
        </xdr:cNvPr>
        <xdr:cNvCxnSpPr/>
      </xdr:nvCxnSpPr>
      <xdr:spPr>
        <a:xfrm>
          <a:off x="5172075" y="79343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52294</xdr:colOff>
      <xdr:row>21</xdr:row>
      <xdr:rowOff>126998</xdr:rowOff>
    </xdr:from>
    <xdr:to>
      <xdr:col>20</xdr:col>
      <xdr:colOff>97117</xdr:colOff>
      <xdr:row>37</xdr:row>
      <xdr:rowOff>104587</xdr:rowOff>
    </xdr:to>
    <xdr:sp macro="" textlink="">
      <xdr:nvSpPr>
        <xdr:cNvPr id="2" name="角丸四角形 1">
          <a:extLst>
            <a:ext uri="{FF2B5EF4-FFF2-40B4-BE49-F238E27FC236}">
              <a16:creationId xmlns:a16="http://schemas.microsoft.com/office/drawing/2014/main" id="{92661916-C4AB-4BBA-A2EC-E0188393990D}"/>
            </a:ext>
          </a:extLst>
        </xdr:cNvPr>
        <xdr:cNvSpPr/>
      </xdr:nvSpPr>
      <xdr:spPr>
        <a:xfrm>
          <a:off x="16730569" y="5175248"/>
          <a:ext cx="4283448" cy="321608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30</xdr:col>
      <xdr:colOff>100853</xdr:colOff>
      <xdr:row>16</xdr:row>
      <xdr:rowOff>168089</xdr:rowOff>
    </xdr:from>
    <xdr:to>
      <xdr:col>37</xdr:col>
      <xdr:colOff>124385</xdr:colOff>
      <xdr:row>26</xdr:row>
      <xdr:rowOff>22972</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23229794" y="3877236"/>
          <a:ext cx="4416238" cy="421397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21</xdr:col>
      <xdr:colOff>191976</xdr:colOff>
      <xdr:row>11</xdr:row>
      <xdr:rowOff>29534</xdr:rowOff>
    </xdr:from>
    <xdr:to>
      <xdr:col>28</xdr:col>
      <xdr:colOff>221250</xdr:colOff>
      <xdr:row>23</xdr:row>
      <xdr:rowOff>218383</xdr:rowOff>
    </xdr:to>
    <xdr:sp macro="" textlink="">
      <xdr:nvSpPr>
        <xdr:cNvPr id="2" name="角丸四角形 1">
          <a:extLst>
            <a:ext uri="{FF2B5EF4-FFF2-40B4-BE49-F238E27FC236}">
              <a16:creationId xmlns:a16="http://schemas.microsoft.com/office/drawing/2014/main" id="{00000000-0008-0000-0B00-000002000000}"/>
            </a:ext>
          </a:extLst>
        </xdr:cNvPr>
        <xdr:cNvSpPr/>
      </xdr:nvSpPr>
      <xdr:spPr>
        <a:xfrm>
          <a:off x="18451918" y="3477732"/>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78</xdr:col>
      <xdr:colOff>117928</xdr:colOff>
      <xdr:row>13</xdr:row>
      <xdr:rowOff>54428</xdr:rowOff>
    </xdr:from>
    <xdr:to>
      <xdr:col>82</xdr:col>
      <xdr:colOff>730516</xdr:colOff>
      <xdr:row>31</xdr:row>
      <xdr:rowOff>148343</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71274214" y="3329214"/>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43512-B2E9-4D47-8895-9D8D710254B2}">
  <sheetPr>
    <tabColor rgb="FF92D050"/>
  </sheetPr>
  <dimension ref="A1:P28"/>
  <sheetViews>
    <sheetView showGridLines="0" tabSelected="1" view="pageBreakPreview" zoomScaleNormal="100" zoomScaleSheetLayoutView="100" workbookViewId="0">
      <selection activeCell="D42" sqref="D41:D42"/>
    </sheetView>
  </sheetViews>
  <sheetFormatPr defaultColWidth="9" defaultRowHeight="13" x14ac:dyDescent="0.2"/>
  <cols>
    <col min="1" max="1" width="1.453125" style="516" customWidth="1"/>
    <col min="2" max="2" width="9" style="516"/>
    <col min="3" max="3" width="29" style="516" customWidth="1"/>
    <col min="4" max="4" width="11.36328125" style="516" customWidth="1"/>
    <col min="5" max="5" width="45.36328125" style="516" customWidth="1"/>
    <col min="6" max="6" width="22" style="516" customWidth="1"/>
    <col min="7" max="7" width="2" style="516" customWidth="1"/>
    <col min="8" max="16384" width="9" style="516"/>
  </cols>
  <sheetData>
    <row r="1" spans="1:16" s="510" customFormat="1" ht="23.9" customHeight="1" x14ac:dyDescent="0.2">
      <c r="B1" s="834" t="s">
        <v>0</v>
      </c>
      <c r="C1" s="835"/>
      <c r="D1" s="835"/>
      <c r="E1" s="836"/>
      <c r="F1" s="511"/>
    </row>
    <row r="2" spans="1:16" s="510" customFormat="1" ht="15.75" customHeight="1" x14ac:dyDescent="0.2">
      <c r="B2" s="512" t="s">
        <v>809</v>
      </c>
      <c r="C2" s="513"/>
      <c r="D2" s="513"/>
      <c r="E2" s="513"/>
      <c r="F2" s="513"/>
    </row>
    <row r="3" spans="1:16" s="510" customFormat="1" ht="15.75" customHeight="1" x14ac:dyDescent="0.2">
      <c r="B3" s="512"/>
      <c r="C3" s="513"/>
      <c r="D3" s="513"/>
      <c r="E3" s="513"/>
      <c r="F3" s="513"/>
    </row>
    <row r="4" spans="1:16" s="510" customFormat="1" ht="15" customHeight="1" x14ac:dyDescent="0.2">
      <c r="B4" s="837" t="s">
        <v>1</v>
      </c>
      <c r="C4" s="838"/>
      <c r="D4" s="838"/>
      <c r="E4" s="838"/>
      <c r="F4" s="839"/>
    </row>
    <row r="5" spans="1:16" s="509" customFormat="1" ht="15" customHeight="1" x14ac:dyDescent="0.2">
      <c r="A5" s="176"/>
      <c r="B5" s="840"/>
      <c r="C5" s="841"/>
      <c r="D5" s="841"/>
      <c r="E5" s="841"/>
      <c r="F5" s="842"/>
      <c r="P5" s="158"/>
    </row>
    <row r="6" spans="1:16" s="495" customFormat="1" ht="15" customHeight="1" x14ac:dyDescent="0.2">
      <c r="B6" s="840"/>
      <c r="C6" s="841"/>
      <c r="D6" s="841"/>
      <c r="E6" s="841"/>
      <c r="F6" s="842"/>
      <c r="G6" s="493"/>
      <c r="H6" s="493"/>
      <c r="I6" s="493"/>
      <c r="J6" s="493"/>
      <c r="K6" s="493"/>
      <c r="L6" s="494"/>
    </row>
    <row r="7" spans="1:16" s="495" customFormat="1" ht="38.9" customHeight="1" x14ac:dyDescent="0.2">
      <c r="B7" s="843"/>
      <c r="C7" s="844"/>
      <c r="D7" s="844"/>
      <c r="E7" s="844"/>
      <c r="F7" s="845"/>
      <c r="G7" s="496"/>
      <c r="H7" s="496"/>
      <c r="I7" s="493"/>
      <c r="J7" s="493"/>
      <c r="K7" s="493"/>
      <c r="L7" s="493"/>
      <c r="M7" s="493"/>
      <c r="N7" s="494"/>
    </row>
    <row r="8" spans="1:16" s="495" customFormat="1" ht="21" customHeight="1" x14ac:dyDescent="0.2">
      <c r="B8" s="514"/>
      <c r="C8" s="514"/>
      <c r="D8" s="514"/>
      <c r="E8" s="514"/>
      <c r="F8" s="514"/>
      <c r="G8" s="496"/>
      <c r="H8" s="496"/>
      <c r="I8" s="493"/>
      <c r="J8" s="493"/>
      <c r="K8" s="493"/>
      <c r="L8" s="493"/>
      <c r="M8" s="493"/>
      <c r="N8" s="494"/>
    </row>
    <row r="9" spans="1:16" s="495" customFormat="1" ht="15" customHeight="1" x14ac:dyDescent="0.2">
      <c r="B9" s="515" t="s">
        <v>2</v>
      </c>
      <c r="C9" s="514"/>
      <c r="D9" s="514"/>
      <c r="E9" s="514"/>
      <c r="F9" s="514"/>
      <c r="G9" s="497"/>
      <c r="H9" s="497"/>
      <c r="I9" s="493"/>
      <c r="J9" s="493"/>
      <c r="K9" s="493"/>
      <c r="L9" s="493"/>
      <c r="M9" s="493"/>
      <c r="N9" s="494"/>
    </row>
    <row r="10" spans="1:16" s="495" customFormat="1" ht="7.5" customHeight="1" x14ac:dyDescent="0.2">
      <c r="B10" s="513"/>
      <c r="C10" s="513"/>
      <c r="D10" s="513"/>
      <c r="E10" s="513"/>
      <c r="F10" s="513"/>
      <c r="G10" s="497"/>
      <c r="H10" s="497"/>
      <c r="I10" s="493"/>
      <c r="J10" s="493"/>
      <c r="K10" s="493"/>
      <c r="L10" s="493"/>
      <c r="M10" s="493"/>
      <c r="N10" s="494"/>
    </row>
    <row r="11" spans="1:16" s="510" customFormat="1" ht="12.75" customHeight="1" x14ac:dyDescent="0.2">
      <c r="B11" s="833" t="s">
        <v>3</v>
      </c>
      <c r="C11" s="833"/>
      <c r="D11" s="833"/>
      <c r="E11" s="833"/>
      <c r="F11" s="833"/>
    </row>
    <row r="12" spans="1:16" s="510" customFormat="1" ht="12.75" customHeight="1" x14ac:dyDescent="0.2">
      <c r="B12" s="833"/>
      <c r="C12" s="833"/>
      <c r="D12" s="833"/>
      <c r="E12" s="833"/>
      <c r="F12" s="833"/>
    </row>
    <row r="13" spans="1:16" s="510" customFormat="1" ht="12.75" customHeight="1" x14ac:dyDescent="0.2">
      <c r="B13" s="833"/>
      <c r="C13" s="833"/>
      <c r="D13" s="833"/>
      <c r="E13" s="833"/>
      <c r="F13" s="833"/>
    </row>
    <row r="14" spans="1:16" ht="12.75" customHeight="1" x14ac:dyDescent="0.2">
      <c r="B14" s="833"/>
      <c r="C14" s="833"/>
      <c r="D14" s="833"/>
      <c r="E14" s="833"/>
      <c r="F14" s="833"/>
    </row>
    <row r="15" spans="1:16" ht="12.75" customHeight="1" x14ac:dyDescent="0.2">
      <c r="B15" s="833"/>
      <c r="C15" s="833"/>
      <c r="D15" s="833"/>
      <c r="E15" s="833"/>
      <c r="F15" s="833"/>
    </row>
    <row r="16" spans="1:16" ht="20.9" customHeight="1" x14ac:dyDescent="0.2">
      <c r="B16" s="833" t="s">
        <v>667</v>
      </c>
      <c r="C16" s="833"/>
      <c r="D16" s="833"/>
      <c r="E16" s="833"/>
      <c r="F16" s="833"/>
    </row>
    <row r="17" spans="2:6" ht="37.9" customHeight="1" x14ac:dyDescent="0.2">
      <c r="B17" s="833"/>
      <c r="C17" s="833"/>
      <c r="D17" s="833"/>
      <c r="E17" s="833"/>
      <c r="F17" s="833"/>
    </row>
    <row r="18" spans="2:6" ht="15" customHeight="1" x14ac:dyDescent="0.2">
      <c r="B18" s="833" t="s">
        <v>4</v>
      </c>
      <c r="C18" s="833"/>
      <c r="D18" s="833"/>
      <c r="E18" s="833"/>
      <c r="F18" s="833"/>
    </row>
    <row r="19" spans="2:6" ht="36.65" customHeight="1" x14ac:dyDescent="0.2">
      <c r="B19" s="833"/>
      <c r="C19" s="833"/>
      <c r="D19" s="833"/>
      <c r="E19" s="833"/>
      <c r="F19" s="833"/>
    </row>
    <row r="20" spans="2:6" ht="12.75" customHeight="1" x14ac:dyDescent="0.2">
      <c r="B20" s="833" t="s">
        <v>5</v>
      </c>
      <c r="C20" s="833"/>
      <c r="D20" s="833"/>
      <c r="E20" s="833"/>
      <c r="F20" s="833"/>
    </row>
    <row r="21" spans="2:6" ht="12.75" customHeight="1" x14ac:dyDescent="0.2">
      <c r="B21" s="833"/>
      <c r="C21" s="833"/>
      <c r="D21" s="833"/>
      <c r="E21" s="833"/>
      <c r="F21" s="833"/>
    </row>
    <row r="22" spans="2:6" ht="12.75" customHeight="1" x14ac:dyDescent="0.2">
      <c r="B22" s="833"/>
      <c r="C22" s="833"/>
      <c r="D22" s="833"/>
      <c r="E22" s="833"/>
      <c r="F22" s="833"/>
    </row>
    <row r="23" spans="2:6" ht="12.75" customHeight="1" x14ac:dyDescent="0.2">
      <c r="B23" s="833"/>
      <c r="C23" s="833"/>
      <c r="D23" s="833"/>
      <c r="E23" s="833"/>
      <c r="F23" s="833"/>
    </row>
    <row r="24" spans="2:6" ht="15" customHeight="1" x14ac:dyDescent="0.2">
      <c r="B24" s="833" t="s">
        <v>6</v>
      </c>
      <c r="C24" s="833"/>
      <c r="D24" s="833"/>
      <c r="E24" s="833"/>
      <c r="F24" s="833"/>
    </row>
    <row r="25" spans="2:6" ht="15" customHeight="1" x14ac:dyDescent="0.2">
      <c r="B25" s="833"/>
      <c r="C25" s="833"/>
      <c r="D25" s="833"/>
      <c r="E25" s="833"/>
      <c r="F25" s="833"/>
    </row>
    <row r="26" spans="2:6" ht="15" customHeight="1" x14ac:dyDescent="0.2">
      <c r="B26" s="833" t="s">
        <v>7</v>
      </c>
      <c r="C26" s="833"/>
      <c r="D26" s="833"/>
      <c r="E26" s="833"/>
      <c r="F26" s="833"/>
    </row>
    <row r="27" spans="2:6" ht="15" customHeight="1" x14ac:dyDescent="0.2">
      <c r="B27" s="833"/>
      <c r="C27" s="833"/>
      <c r="D27" s="833"/>
      <c r="E27" s="833"/>
      <c r="F27" s="833"/>
    </row>
    <row r="28" spans="2:6" ht="15" customHeight="1" x14ac:dyDescent="0.2"/>
  </sheetData>
  <mergeCells count="8">
    <mergeCell ref="B24:F25"/>
    <mergeCell ref="B26:F27"/>
    <mergeCell ref="B1:E1"/>
    <mergeCell ref="B4:F7"/>
    <mergeCell ref="B11:F15"/>
    <mergeCell ref="B16:F17"/>
    <mergeCell ref="B18:F19"/>
    <mergeCell ref="B20:F23"/>
  </mergeCells>
  <phoneticPr fontId="16"/>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DS102"/>
  <sheetViews>
    <sheetView showGridLines="0" view="pageBreakPreview" zoomScaleNormal="100" zoomScaleSheetLayoutView="100" workbookViewId="0">
      <pane xSplit="1" ySplit="2" topLeftCell="B9" activePane="bottomRight" state="frozen"/>
      <selection activeCell="E12" sqref="E12"/>
      <selection pane="topRight" activeCell="E12" sqref="E12"/>
      <selection pane="bottomLeft" activeCell="E12" sqref="E12"/>
      <selection pane="bottomRight" activeCell="B6" sqref="B6:AB6"/>
    </sheetView>
  </sheetViews>
  <sheetFormatPr defaultColWidth="9" defaultRowHeight="13" x14ac:dyDescent="0.2"/>
  <cols>
    <col min="1" max="1" width="2.453125" style="31" customWidth="1"/>
    <col min="2" max="4" width="21.90625" style="31" customWidth="1"/>
    <col min="5" max="6" width="20.6328125" style="31" customWidth="1"/>
    <col min="7" max="7" width="10.36328125" style="31" customWidth="1"/>
    <col min="8" max="8" width="13.08984375" style="31" customWidth="1"/>
    <col min="9" max="9" width="13.6328125" style="31" customWidth="1"/>
    <col min="10" max="10" width="13.36328125" style="31" customWidth="1"/>
    <col min="11" max="11" width="13.08984375" style="31" customWidth="1"/>
    <col min="12" max="12" width="14.26953125" style="31" customWidth="1"/>
    <col min="13" max="13" width="10.6328125" style="31" customWidth="1"/>
    <col min="14" max="15" width="12.36328125" style="31" customWidth="1"/>
    <col min="16" max="16" width="10.36328125" style="31" customWidth="1"/>
    <col min="17" max="17" width="13.36328125" style="31" customWidth="1"/>
    <col min="18" max="22" width="10.36328125" style="31" customWidth="1"/>
    <col min="23" max="23" width="15" style="31" customWidth="1"/>
    <col min="24" max="24" width="17.90625" style="31" customWidth="1"/>
    <col min="25" max="25" width="21.90625" style="31" customWidth="1"/>
    <col min="26" max="26" width="13.90625" style="31" customWidth="1"/>
    <col min="27" max="28" width="18.90625" style="31" customWidth="1"/>
    <col min="29" max="29" width="2" style="31" customWidth="1"/>
    <col min="30" max="30" width="1.6328125" style="31" customWidth="1"/>
    <col min="31" max="16384" width="9" style="31"/>
  </cols>
  <sheetData>
    <row r="1" spans="1:29" ht="32.9" customHeight="1" x14ac:dyDescent="0.2">
      <c r="A1" s="125"/>
      <c r="B1" s="155" t="str">
        <f>コード!A1</f>
        <v>黒鉛電極（輸入者）</v>
      </c>
      <c r="C1" s="155"/>
      <c r="D1" s="155"/>
    </row>
    <row r="2" spans="1:29" ht="21.65" customHeight="1" x14ac:dyDescent="0.2">
      <c r="B2" s="176" t="s">
        <v>309</v>
      </c>
      <c r="C2" s="176"/>
      <c r="D2" s="176"/>
    </row>
    <row r="3" spans="1:29" ht="6" customHeight="1" thickBot="1" x14ac:dyDescent="0.25"/>
    <row r="4" spans="1:29" s="1" customFormat="1" ht="19.5" customHeight="1" thickBot="1" x14ac:dyDescent="0.25">
      <c r="B4" s="583" t="s">
        <v>9</v>
      </c>
      <c r="C4" s="584"/>
      <c r="D4" s="949" t="str">
        <f>IF(様式一覧表!D5="","",様式一覧表!D5)</f>
        <v/>
      </c>
      <c r="E4" s="950"/>
      <c r="F4" s="951"/>
      <c r="N4" s="204"/>
      <c r="O4" s="204"/>
      <c r="P4" s="204"/>
      <c r="Q4" s="204"/>
      <c r="R4" s="204"/>
      <c r="S4" s="204"/>
      <c r="T4" s="204"/>
      <c r="U4" s="204"/>
      <c r="V4" s="204"/>
      <c r="W4" s="204"/>
      <c r="X4" s="204"/>
      <c r="Y4" s="32"/>
      <c r="Z4" s="204"/>
      <c r="AA4" s="32"/>
      <c r="AB4" s="32"/>
    </row>
    <row r="5" spans="1:29" s="1" customFormat="1" ht="7.4" customHeight="1" x14ac:dyDescent="0.2"/>
    <row r="6" spans="1:29" s="112" customFormat="1" ht="45.75" customHeight="1" x14ac:dyDescent="0.2">
      <c r="B6" s="952" t="s">
        <v>921</v>
      </c>
      <c r="C6" s="952"/>
      <c r="D6" s="952"/>
      <c r="E6" s="952"/>
      <c r="F6" s="952"/>
      <c r="G6" s="952"/>
      <c r="H6" s="952"/>
      <c r="I6" s="952"/>
      <c r="J6" s="952"/>
      <c r="K6" s="952"/>
      <c r="L6" s="952"/>
      <c r="M6" s="952"/>
      <c r="N6" s="952"/>
      <c r="O6" s="952"/>
      <c r="P6" s="952"/>
      <c r="Q6" s="952"/>
      <c r="R6" s="952"/>
      <c r="S6" s="952"/>
      <c r="T6" s="952"/>
      <c r="U6" s="952"/>
      <c r="V6" s="952"/>
      <c r="W6" s="952"/>
      <c r="X6" s="952"/>
      <c r="Y6" s="952"/>
      <c r="Z6" s="952"/>
      <c r="AA6" s="952"/>
      <c r="AB6" s="952"/>
      <c r="AC6" s="309"/>
    </row>
    <row r="7" spans="1:29" s="112" customFormat="1" ht="9.65" customHeight="1" x14ac:dyDescent="0.2"/>
    <row r="8" spans="1:29" s="112" customFormat="1" ht="21.65" customHeight="1" x14ac:dyDescent="0.2">
      <c r="B8" s="140" t="s">
        <v>95</v>
      </c>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2"/>
    </row>
    <row r="9" spans="1:29" ht="15" customHeight="1" x14ac:dyDescent="0.2">
      <c r="B9" s="233" t="s">
        <v>276</v>
      </c>
      <c r="AB9" s="234"/>
    </row>
    <row r="10" spans="1:29" ht="15" customHeight="1" x14ac:dyDescent="0.2">
      <c r="B10" s="233" t="s">
        <v>918</v>
      </c>
      <c r="AB10" s="234"/>
    </row>
    <row r="11" spans="1:29" ht="15" customHeight="1" x14ac:dyDescent="0.2">
      <c r="B11" s="145" t="s">
        <v>277</v>
      </c>
      <c r="C11" s="535"/>
      <c r="D11" s="535"/>
      <c r="AB11" s="234"/>
    </row>
    <row r="12" spans="1:29" s="112" customFormat="1" ht="33.65" customHeight="1" x14ac:dyDescent="0.2">
      <c r="B12" s="947" t="s">
        <v>278</v>
      </c>
      <c r="C12" s="948"/>
      <c r="D12" s="948"/>
      <c r="E12" s="948"/>
      <c r="F12" s="948"/>
      <c r="G12" s="948"/>
      <c r="H12" s="948"/>
      <c r="I12" s="948"/>
      <c r="J12" s="948"/>
      <c r="K12" s="948"/>
      <c r="L12" s="948"/>
      <c r="M12" s="948"/>
      <c r="N12" s="948"/>
      <c r="O12" s="948"/>
      <c r="P12" s="948"/>
      <c r="Q12" s="948"/>
      <c r="R12" s="948"/>
      <c r="S12" s="948"/>
      <c r="T12" s="948"/>
      <c r="U12" s="948"/>
      <c r="V12" s="948"/>
      <c r="W12" s="948"/>
      <c r="X12" s="948"/>
      <c r="Y12" s="948"/>
      <c r="Z12" s="948"/>
      <c r="AA12"/>
      <c r="AB12" s="367"/>
      <c r="AC12"/>
    </row>
    <row r="13" spans="1:29" ht="15" customHeight="1" x14ac:dyDescent="0.2">
      <c r="B13" s="233" t="s">
        <v>279</v>
      </c>
      <c r="G13" s="375"/>
      <c r="H13" s="375"/>
      <c r="I13" s="375"/>
      <c r="J13" s="375"/>
      <c r="K13" s="375"/>
      <c r="L13" s="375"/>
      <c r="M13" s="375"/>
      <c r="AB13" s="234"/>
    </row>
    <row r="14" spans="1:29" ht="15" customHeight="1" x14ac:dyDescent="0.2">
      <c r="B14" s="233" t="s">
        <v>280</v>
      </c>
      <c r="AB14" s="234"/>
    </row>
    <row r="15" spans="1:29" ht="15" customHeight="1" x14ac:dyDescent="0.2">
      <c r="B15" s="379"/>
      <c r="C15" s="143"/>
      <c r="D15" s="143"/>
      <c r="E15" s="143"/>
      <c r="F15" s="143"/>
      <c r="G15" s="143"/>
      <c r="H15" s="143"/>
      <c r="I15" s="143"/>
      <c r="J15" s="143"/>
      <c r="K15" s="143"/>
      <c r="L15" s="143"/>
      <c r="M15" s="143"/>
      <c r="N15" s="143"/>
      <c r="O15" s="143"/>
      <c r="P15" s="143"/>
      <c r="Q15" s="143"/>
      <c r="R15" s="378"/>
      <c r="S15" s="143"/>
      <c r="T15" s="143"/>
      <c r="U15" s="143"/>
      <c r="V15" s="143"/>
      <c r="W15" s="143"/>
      <c r="X15" s="143"/>
      <c r="Y15" s="143"/>
      <c r="Z15" s="143"/>
      <c r="AA15" s="143"/>
      <c r="AB15" s="144"/>
    </row>
    <row r="16" spans="1:29" s="112" customFormat="1" ht="7.5" customHeight="1" thickBot="1" x14ac:dyDescent="0.25">
      <c r="B16" s="138"/>
      <c r="C16" s="138"/>
      <c r="D16" s="138"/>
      <c r="E16" s="138"/>
      <c r="F16" s="138"/>
      <c r="G16" s="138"/>
      <c r="H16" s="728"/>
      <c r="I16" s="660"/>
      <c r="J16" s="660"/>
      <c r="K16" s="660"/>
      <c r="L16" s="660"/>
      <c r="M16" s="660"/>
      <c r="N16" s="138"/>
      <c r="O16" s="138"/>
      <c r="P16" s="138"/>
      <c r="Q16" s="138"/>
      <c r="R16" s="138"/>
      <c r="S16" s="138"/>
      <c r="T16" s="138"/>
      <c r="U16" s="138"/>
      <c r="V16" s="138"/>
      <c r="W16" s="138"/>
      <c r="X16" s="138"/>
      <c r="Y16" s="138"/>
      <c r="Z16" s="138"/>
      <c r="AA16" s="138"/>
      <c r="AB16" s="138"/>
      <c r="AC16" s="138"/>
    </row>
    <row r="17" spans="1:123" ht="25.4" customHeight="1" thickBot="1" x14ac:dyDescent="0.25">
      <c r="B17" s="943" t="s">
        <v>281</v>
      </c>
      <c r="C17" s="944"/>
      <c r="D17" s="944"/>
      <c r="E17" s="944"/>
      <c r="F17" s="944"/>
      <c r="G17" s="944"/>
      <c r="H17" s="944"/>
      <c r="I17" s="944"/>
      <c r="J17" s="944"/>
      <c r="K17" s="944"/>
      <c r="L17" s="944"/>
      <c r="M17" s="944"/>
      <c r="N17" s="944"/>
      <c r="O17" s="944"/>
      <c r="P17" s="944"/>
      <c r="Q17" s="944"/>
      <c r="R17" s="944"/>
      <c r="S17" s="944"/>
      <c r="T17" s="944"/>
      <c r="U17" s="944"/>
      <c r="V17" s="944"/>
      <c r="W17" s="944"/>
      <c r="X17" s="944"/>
      <c r="Y17" s="944"/>
      <c r="Z17" s="944"/>
      <c r="AA17" s="944"/>
      <c r="AB17" s="945"/>
    </row>
    <row r="18" spans="1:123" ht="71.150000000000006" customHeight="1" thickBot="1" x14ac:dyDescent="0.25">
      <c r="B18" s="434" t="s">
        <v>282</v>
      </c>
      <c r="C18" s="569" t="s">
        <v>310</v>
      </c>
      <c r="D18" s="569" t="s">
        <v>311</v>
      </c>
      <c r="E18" s="570" t="s">
        <v>285</v>
      </c>
      <c r="F18" s="539" t="s">
        <v>286</v>
      </c>
      <c r="G18" s="435" t="s">
        <v>287</v>
      </c>
      <c r="H18" s="538" t="s">
        <v>810</v>
      </c>
      <c r="I18" s="539" t="s">
        <v>891</v>
      </c>
      <c r="J18" s="539" t="s">
        <v>892</v>
      </c>
      <c r="K18" s="539" t="s">
        <v>893</v>
      </c>
      <c r="L18" s="539" t="s">
        <v>894</v>
      </c>
      <c r="M18" s="539" t="s">
        <v>895</v>
      </c>
      <c r="N18" s="436" t="s">
        <v>288</v>
      </c>
      <c r="O18" s="436" t="s">
        <v>289</v>
      </c>
      <c r="P18" s="436" t="s">
        <v>290</v>
      </c>
      <c r="Q18" s="437" t="s">
        <v>291</v>
      </c>
      <c r="R18" s="436" t="s">
        <v>292</v>
      </c>
      <c r="S18" s="436" t="s">
        <v>293</v>
      </c>
      <c r="T18" s="436" t="s">
        <v>294</v>
      </c>
      <c r="U18" s="436" t="s">
        <v>295</v>
      </c>
      <c r="V18" s="413" t="s">
        <v>296</v>
      </c>
      <c r="W18" s="413" t="s">
        <v>297</v>
      </c>
      <c r="X18" s="413" t="s">
        <v>298</v>
      </c>
      <c r="Y18" s="413" t="s">
        <v>299</v>
      </c>
      <c r="Z18" s="413" t="s">
        <v>300</v>
      </c>
      <c r="AA18" s="413" t="s">
        <v>301</v>
      </c>
      <c r="AB18" s="416" t="s">
        <v>302</v>
      </c>
    </row>
    <row r="19" spans="1:123" ht="30.75" customHeight="1" x14ac:dyDescent="0.2">
      <c r="B19" s="130" t="s">
        <v>668</v>
      </c>
      <c r="C19" s="557" t="str">
        <f>IF('C-1'!C19="","",'C-1'!C19)</f>
        <v/>
      </c>
      <c r="D19" s="557" t="str">
        <f>IF('C-1'!D19="","",'C-1'!D19)</f>
        <v>輸入者</v>
      </c>
      <c r="E19" s="557" t="str">
        <f>IF('C-1'!E19="","",'C-1'!E19)</f>
        <v>関連企業</v>
      </c>
      <c r="F19" s="365" t="s">
        <v>305</v>
      </c>
      <c r="G19" s="690" t="s">
        <v>306</v>
      </c>
      <c r="H19" s="690" t="s">
        <v>306</v>
      </c>
      <c r="I19" s="690" t="s">
        <v>306</v>
      </c>
      <c r="J19" s="690" t="s">
        <v>306</v>
      </c>
      <c r="K19" s="690" t="s">
        <v>306</v>
      </c>
      <c r="L19" s="690" t="s">
        <v>306</v>
      </c>
      <c r="M19" s="690" t="s">
        <v>306</v>
      </c>
      <c r="N19" s="44" t="str">
        <f ca="1">IF('C-1'!N19="","","【"&amp;ROUND(IFERROR(IF(ABS('C-1'!N19)&gt;=10,IF('C-1'!N19&gt;=0,'C-1'!N19*RANDBETWEEN(80,90)*0.01,'C-1'!N19*RANDBETWEEN(110,120)*0.01),'C-1'!N19-RANDBETWEEN(1,3)),0),0)&amp;"～"&amp;ROUND(IFERROR(IF(ABS('C-1'!N19)&gt;=10,IF('C-1'!N19&gt;=0,'C-1'!N19*RANDBETWEEN(110,120)*0.01,'C-1'!N19*RANDBETWEEN(80,90)*0.01),'C-1'!N19+RANDBETWEEN(1,3)),0),0)&amp;"】")</f>
        <v/>
      </c>
      <c r="O19" s="44" t="str">
        <f ca="1">IF('C-1'!O19="","","【"&amp;ROUND(IFERROR(IF(ABS('C-1'!O19)&gt;=10,IF('C-1'!O19&gt;=0,'C-1'!O19*RANDBETWEEN(80,90)*0.01,'C-1'!O19*RANDBETWEEN(110,120)*0.01),'C-1'!O19-RANDBETWEEN(1,3)),0),0)&amp;"～"&amp;ROUND(IFERROR(IF(ABS('C-1'!O19)&gt;=10,IF('C-1'!O19&gt;=0,'C-1'!O19*RANDBETWEEN(110,120)*0.01,'C-1'!O19*RANDBETWEEN(80,90)*0.01),'C-1'!O19+RANDBETWEEN(1,3)),0),0)&amp;"】")</f>
        <v/>
      </c>
      <c r="P19" s="432" t="s">
        <v>306</v>
      </c>
      <c r="Q19" s="438" t="str">
        <f ca="1">IF('C-1'!Q19="","","【"&amp;ROUND(IFERROR(IF(ABS('C-1'!Q19)&gt;=10,IF('C-1'!Q19&gt;=0,'C-1'!Q19*RANDBETWEEN(80,90)*0.01,'C-1'!Q19*RANDBETWEEN(110,120)*0.01),'C-1'!Q19-RANDBETWEEN(1,3)),0),0)&amp;"～"&amp;ROUND(IFERROR(IF(ABS('C-1'!Q19)&gt;=10,IF('C-1'!Q19&gt;=0,'C-1'!Q19*RANDBETWEEN(110,120)*0.01,'C-1'!Q19*RANDBETWEEN(80,90)*0.01),'C-1'!Q19+RANDBETWEEN(1,3)),0),0)&amp;"】")</f>
        <v/>
      </c>
      <c r="R19" s="433" t="str">
        <f ca="1">IF('C-1'!R19="","","【"&amp;ROUND(IFERROR(IF(ABS('C-1'!R19)&gt;=10,IF('C-1'!R19&gt;=0,'C-1'!R19*RANDBETWEEN(80,90)*0.01,'C-1'!R19*RANDBETWEEN(110,120)*0.01),'C-1'!R19-RANDBETWEEN(1,3)),0),0)&amp;"～"&amp;ROUND(IFERROR(IF(ABS('C-1'!R19)&gt;=10,IF('C-1'!R19&gt;=0,'C-1'!R19*RANDBETWEEN(110,120)*0.01,'C-1'!R19*RANDBETWEEN(80,90)*0.01),'C-1'!R19+RANDBETWEEN(1,3)),0),0)&amp;"】")</f>
        <v/>
      </c>
      <c r="S19" s="433" t="str">
        <f ca="1">IF('C-1'!S19="","","【"&amp;ROUND(IFERROR(IF(ABS('C-1'!S19)&gt;=10,IF('C-1'!S19&gt;=0,'C-1'!S19*RANDBETWEEN(80,90)*0.01,'C-1'!S19*RANDBETWEEN(110,120)*0.01),'C-1'!S19-RANDBETWEEN(1,3)),0),0)&amp;"～"&amp;ROUND(IFERROR(IF(ABS('C-1'!S19)&gt;=10,IF('C-1'!S19&gt;=0,'C-1'!S19*RANDBETWEEN(110,120)*0.01,'C-1'!S19*RANDBETWEEN(80,90)*0.01),'C-1'!S19+RANDBETWEEN(1,3)),0),0)&amp;"】")</f>
        <v/>
      </c>
      <c r="T19" s="433" t="str">
        <f ca="1">IF('C-1'!T19="","","【"&amp;ROUND(IFERROR(IF(ABS('C-1'!T19)&gt;=10,IF('C-1'!T19&gt;=0,'C-1'!T19*RANDBETWEEN(80,90)*0.01,'C-1'!T19*RANDBETWEEN(110,120)*0.01),'C-1'!T19-RANDBETWEEN(1,3)),0),0)&amp;"～"&amp;ROUND(IFERROR(IF(ABS('C-1'!T19)&gt;=10,IF('C-1'!T19&gt;=0,'C-1'!T19*RANDBETWEEN(110,120)*0.01,'C-1'!T19*RANDBETWEEN(80,90)*0.01),'C-1'!T19+RANDBETWEEN(1,3)),0),0)&amp;"】")</f>
        <v/>
      </c>
      <c r="U19" s="433" t="str">
        <f ca="1">IF('C-1'!U19="","","【"&amp;ROUND(IFERROR(IF(ABS('C-1'!U19)&gt;=10,IF('C-1'!U19&gt;=0,'C-1'!U19*RANDBETWEEN(80,90)*0.01,'C-1'!U19*RANDBETWEEN(110,120)*0.01),'C-1'!U19-RANDBETWEEN(1,3)),0),0)&amp;"～"&amp;ROUND(IFERROR(IF(ABS('C-1'!U19)&gt;=10,IF('C-1'!U19&gt;=0,'C-1'!U19*RANDBETWEEN(110,120)*0.01,'C-1'!U19*RANDBETWEEN(80,90)*0.01),'C-1'!U19+RANDBETWEEN(1,3)),0),0)&amp;"】")</f>
        <v/>
      </c>
      <c r="V19" s="691" t="str">
        <f ca="1">IF('C-1'!V19="","","【"&amp;ROUND(IFERROR(IF(ABS('C-1'!V19)&gt;=10,IF('C-1'!V19&gt;=0,'C-1'!V19*RANDBETWEEN(80,90)*0.01,'C-1'!V19*RANDBETWEEN(110,120)*0.01),'C-1'!V19-RANDBETWEEN(1,3)),0),0)&amp;"～"&amp;ROUND(IFERROR(IF(ABS('C-1'!V19)&gt;=10,IF('C-1'!V19&gt;=0,'C-1'!V19*RANDBETWEEN(110,120)*0.01,'C-1'!V19*RANDBETWEEN(80,90)*0.01),'C-1'!V19+RANDBETWEEN(1,3)),0),0)&amp;"】")</f>
        <v/>
      </c>
      <c r="W19" s="691" t="str">
        <f ca="1">IF('C-1'!W19="","","【"&amp;ROUND(IFERROR(IF(ABS('C-1'!W19)&gt;=10,IF('C-1'!W19&gt;=0,'C-1'!W19*RANDBETWEEN(80,90)*0.01,'C-1'!W19*RANDBETWEEN(110,120)*0.01),'C-1'!W19-RANDBETWEEN(1,3)),0),0)&amp;"～"&amp;ROUND(IFERROR(IF(ABS('C-1'!W19)&gt;=10,IF('C-1'!W19&gt;=0,'C-1'!W19*RANDBETWEEN(110,120)*0.01,'C-1'!W19*RANDBETWEEN(80,90)*0.01),'C-1'!W19+RANDBETWEEN(1,3)),0),0)&amp;"】")</f>
        <v/>
      </c>
      <c r="X19" s="691" t="str">
        <f ca="1">IF('C-1'!X19="","","【"&amp;ROUND(IFERROR(IF(ABS('C-1'!X19)&gt;=10,IF('C-1'!X19&gt;=0,'C-1'!X19*RANDBETWEEN(80,90)*0.01,'C-1'!X19*RANDBETWEEN(110,120)*0.01),'C-1'!X19-RANDBETWEEN(1,3)),0),0)&amp;"～"&amp;ROUND(IFERROR(IF(ABS('C-1'!X19)&gt;=10,IF('C-1'!X19&gt;=0,'C-1'!X19*RANDBETWEEN(110,120)*0.01,'C-1'!X19*RANDBETWEEN(80,90)*0.01),'C-1'!X19+RANDBETWEEN(1,3)),0),0)&amp;"】")</f>
        <v/>
      </c>
      <c r="Y19" s="691" t="str">
        <f ca="1">IF('C-1'!Y19="","","【"&amp;ROUND(IFERROR(IF(ABS('C-1'!Y19)&gt;=10,IF('C-1'!Y19&gt;=0,'C-1'!Y19*RANDBETWEEN(80,90)*0.01,'C-1'!Y19*RANDBETWEEN(110,120)*0.01),'C-1'!Y19-RANDBETWEEN(1,3)),0),0)&amp;"～"&amp;ROUND(IFERROR(IF(ABS('C-1'!Y19)&gt;=10,IF('C-1'!Y19&gt;=0,'C-1'!Y19*RANDBETWEEN(110,120)*0.01,'C-1'!Y19*RANDBETWEEN(80,90)*0.01),'C-1'!Y19+RANDBETWEEN(1,3)),0),0)&amp;"】")</f>
        <v/>
      </c>
      <c r="Z19" s="691" t="str">
        <f ca="1">IF('C-1'!Z19="","","【"&amp;ROUND(IFERROR(IF(ABS('C-1'!Z19)&gt;=10,IF('C-1'!Z19&gt;=0,'C-1'!Z19*RANDBETWEEN(80,90)*0.01,'C-1'!Z19*RANDBETWEEN(110,120)*0.01),'C-1'!Z19-RANDBETWEEN(1,3)),0),0)&amp;"～"&amp;ROUND(IFERROR(IF(ABS('C-1'!Z19)&gt;=10,IF('C-1'!Z19&gt;=0,'C-1'!Z19*RANDBETWEEN(110,120)*0.01,'C-1'!Z19*RANDBETWEEN(80,90)*0.01),'C-1'!Z19+RANDBETWEEN(1,3)),0),0)&amp;"】")</f>
        <v/>
      </c>
      <c r="AA19" s="691" t="str">
        <f ca="1">IF('C-1'!AA19="","","【"&amp;ROUND(IFERROR(IF(ABS('C-1'!AA19)&gt;=10,IF('C-1'!AA19&gt;=0,'C-1'!AA19*RANDBETWEEN(80,90)*0.01,'C-1'!AA19*RANDBETWEEN(110,120)*0.01),'C-1'!AA19-RANDBETWEEN(1,3)),0),0)&amp;"～"&amp;ROUND(IFERROR(IF(ABS('C-1'!AA19)&gt;=10,IF('C-1'!AA19&gt;=0,'C-1'!AA19*RANDBETWEEN(110,120)*0.01,'C-1'!AA19*RANDBETWEEN(80,90)*0.01),'C-1'!AA19+RANDBETWEEN(1,3)),0),0)&amp;"】")</f>
        <v/>
      </c>
      <c r="AB19" s="691" t="str">
        <f ca="1">IF('C-1'!AB19="","","【"&amp;ROUND(IFERROR(IF(ABS('C-1'!AB19)&gt;=10,IF('C-1'!AB19&gt;=0,'C-1'!AB19*RANDBETWEEN(80,90)*0.01,'C-1'!AB19*RANDBETWEEN(110,120)*0.01),'C-1'!AB19-RANDBETWEEN(1,3)),0),0)&amp;"～"&amp;ROUND(IFERROR(IF(ABS('C-1'!AB19)&gt;=10,IF('C-1'!AB19&gt;=0,'C-1'!AB19*RANDBETWEEN(110,120)*0.01,'C-1'!AB19*RANDBETWEEN(80,90)*0.01),'C-1'!AB19+RANDBETWEEN(1,3)),0),0)&amp;"】")</f>
        <v/>
      </c>
    </row>
    <row r="20" spans="1:123" ht="30.75" customHeight="1" x14ac:dyDescent="0.2">
      <c r="B20" s="131" t="s">
        <v>668</v>
      </c>
      <c r="C20" s="559" t="str">
        <f>IF('C-1'!C20="","",'C-1'!C20)</f>
        <v/>
      </c>
      <c r="D20" s="559" t="str">
        <f>IF('C-1'!D20="","",'C-1'!D20)</f>
        <v>輸入者</v>
      </c>
      <c r="E20" s="559" t="str">
        <f>IF('C-1'!E20="","",'C-1'!E20)</f>
        <v>非関連企業</v>
      </c>
      <c r="F20" s="431" t="str">
        <f>IF('C-1'!F20="","",'C-1'!F20)</f>
        <v/>
      </c>
      <c r="G20" s="431" t="str">
        <f>IF('C-1'!G20="","",'C-1'!G20)</f>
        <v/>
      </c>
      <c r="H20" s="431" t="str">
        <f>IF('C-1'!H20="","",'C-1'!H20)</f>
        <v/>
      </c>
      <c r="I20" s="431" t="str">
        <f>IF('C-1'!I20="","",'C-1'!I20)</f>
        <v/>
      </c>
      <c r="J20" s="431" t="str">
        <f>IF('C-1'!J20="","",'C-1'!J20)</f>
        <v/>
      </c>
      <c r="K20" s="431" t="str">
        <f>IF('C-1'!K20="","",'C-1'!K20)</f>
        <v/>
      </c>
      <c r="L20" s="431" t="str">
        <f>IF('C-1'!L20="","",'C-1'!L20)</f>
        <v/>
      </c>
      <c r="M20" s="431" t="str">
        <f>IF('C-1'!M20="","",'C-1'!M20)</f>
        <v/>
      </c>
      <c r="N20" s="433" t="str">
        <f ca="1">IF('C-1'!N20="","","【"&amp;ROUND(IFERROR(IF(ABS('C-1'!N20)&gt;=10,IF('C-1'!N20&gt;=0,'C-1'!N20*RANDBETWEEN(80,90)*0.01,'C-1'!N20*RANDBETWEEN(110,120)*0.01),'C-1'!N20-RANDBETWEEN(1,3)),0),0)&amp;"～"&amp;ROUND(IFERROR(IF(ABS('C-1'!N20)&gt;=10,IF('C-1'!N20&gt;=0,'C-1'!N20*RANDBETWEEN(110,120)*0.01,'C-1'!N20*RANDBETWEEN(80,90)*0.01),'C-1'!N20+RANDBETWEEN(1,3)),0),0)&amp;"】")</f>
        <v/>
      </c>
      <c r="O20" s="433" t="str">
        <f ca="1">IF('C-1'!O20="","","【"&amp;ROUND(IFERROR(IF(ABS('C-1'!O20)&gt;=10,IF('C-1'!O20&gt;=0,'C-1'!O20*RANDBETWEEN(80,90)*0.01,'C-1'!O20*RANDBETWEEN(110,120)*0.01),'C-1'!O20-RANDBETWEEN(1,3)),0),0)&amp;"～"&amp;ROUND(IFERROR(IF(ABS('C-1'!O20)&gt;=10,IF('C-1'!O20&gt;=0,'C-1'!O20*RANDBETWEEN(110,120)*0.01,'C-1'!O20*RANDBETWEEN(80,90)*0.01),'C-1'!O20+RANDBETWEEN(1,3)),0),0)&amp;"】")</f>
        <v/>
      </c>
      <c r="P20" s="431" t="str">
        <f>IF('C-1'!P20="","",'C-1'!P20)</f>
        <v/>
      </c>
      <c r="Q20" s="431" t="str">
        <f>IF('C-1'!Q20="","",'C-1'!Q20)</f>
        <v/>
      </c>
      <c r="R20" s="45" t="str">
        <f ca="1">IF('C-1'!R20="","","【"&amp;ROUND(IFERROR(IF(ABS('C-1'!R20)&gt;=10,IF('C-1'!R20&gt;=0,'C-1'!R20*RANDBETWEEN(80,90)*0.01,'C-1'!R20*RANDBETWEEN(110,120)*0.01),'C-1'!R20-RANDBETWEEN(1,3)),0),0)&amp;"～"&amp;ROUND(IFERROR(IF(ABS('C-1'!R20)&gt;=10,IF('C-1'!R20&gt;=0,'C-1'!R20*RANDBETWEEN(110,120)*0.01,'C-1'!R20*RANDBETWEEN(80,90)*0.01),'C-1'!R20+RANDBETWEEN(1,3)),0),0)&amp;"】")</f>
        <v/>
      </c>
      <c r="S20" s="45" t="str">
        <f ca="1">IF('C-1'!S20="","","【"&amp;ROUND(IFERROR(IF(ABS('C-1'!S20)&gt;=10,IF('C-1'!S20&gt;=0,'C-1'!S20*RANDBETWEEN(80,90)*0.01,'C-1'!S20*RANDBETWEEN(110,120)*0.01),'C-1'!S20-RANDBETWEEN(1,3)),0),0)&amp;"～"&amp;ROUND(IFERROR(IF(ABS('C-1'!S20)&gt;=10,IF('C-1'!S20&gt;=0,'C-1'!S20*RANDBETWEEN(110,120)*0.01,'C-1'!S20*RANDBETWEEN(80,90)*0.01),'C-1'!S20+RANDBETWEEN(1,3)),0),0)&amp;"】")</f>
        <v/>
      </c>
      <c r="T20" s="45" t="str">
        <f ca="1">IF('C-1'!T20="","","【"&amp;ROUND(IFERROR(IF(ABS('C-1'!T20)&gt;=10,IF('C-1'!T20&gt;=0,'C-1'!T20*RANDBETWEEN(80,90)*0.01,'C-1'!T20*RANDBETWEEN(110,120)*0.01),'C-1'!T20-RANDBETWEEN(1,3)),0),0)&amp;"～"&amp;ROUND(IFERROR(IF(ABS('C-1'!T20)&gt;=10,IF('C-1'!T20&gt;=0,'C-1'!T20*RANDBETWEEN(110,120)*0.01,'C-1'!T20*RANDBETWEEN(80,90)*0.01),'C-1'!T20+RANDBETWEEN(1,3)),0),0)&amp;"】")</f>
        <v/>
      </c>
      <c r="U20" s="45" t="str">
        <f ca="1">IF('C-1'!U20="","","【"&amp;ROUND(IFERROR(IF(ABS('C-1'!U20)&gt;=10,IF('C-1'!U20&gt;=0,'C-1'!U20*RANDBETWEEN(80,90)*0.01,'C-1'!U20*RANDBETWEEN(110,120)*0.01),'C-1'!U20-RANDBETWEEN(1,3)),0),0)&amp;"～"&amp;ROUND(IFERROR(IF(ABS('C-1'!U20)&gt;=10,IF('C-1'!U20&gt;=0,'C-1'!U20*RANDBETWEEN(110,120)*0.01,'C-1'!U20*RANDBETWEEN(80,90)*0.01),'C-1'!U20+RANDBETWEEN(1,3)),0),0)&amp;"】")</f>
        <v/>
      </c>
      <c r="V20" s="439" t="str">
        <f ca="1">IF('C-1'!V20="","","【"&amp;ROUND(IFERROR(IF(ABS('C-1'!V20)&gt;=10,IF('C-1'!V20&gt;=0,'C-1'!V20*RANDBETWEEN(80,90)*0.01,'C-1'!V20*RANDBETWEEN(110,120)*0.01),'C-1'!V20-RANDBETWEEN(1,3)),0),0)&amp;"～"&amp;ROUND(IFERROR(IF(ABS('C-1'!V20)&gt;=10,IF('C-1'!V20&gt;=0,'C-1'!V20*RANDBETWEEN(110,120)*0.01,'C-1'!V20*RANDBETWEEN(80,90)*0.01),'C-1'!V20+RANDBETWEEN(1,3)),0),0)&amp;"】")</f>
        <v/>
      </c>
      <c r="W20" s="439" t="str">
        <f ca="1">IF('C-1'!W20="","","【"&amp;ROUND(IFERROR(IF(ABS('C-1'!W20)&gt;=10,IF('C-1'!W20&gt;=0,'C-1'!W20*RANDBETWEEN(80,90)*0.01,'C-1'!W20*RANDBETWEEN(110,120)*0.01),'C-1'!W20-RANDBETWEEN(1,3)),0),0)&amp;"～"&amp;ROUND(IFERROR(IF(ABS('C-1'!W20)&gt;=10,IF('C-1'!W20&gt;=0,'C-1'!W20*RANDBETWEEN(110,120)*0.01,'C-1'!W20*RANDBETWEEN(80,90)*0.01),'C-1'!W20+RANDBETWEEN(1,3)),0),0)&amp;"】")</f>
        <v/>
      </c>
      <c r="X20" s="439" t="str">
        <f ca="1">IF('C-1'!X20="","","【"&amp;ROUND(IFERROR(IF(ABS('C-1'!X20)&gt;=10,IF('C-1'!X20&gt;=0,'C-1'!X20*RANDBETWEEN(80,90)*0.01,'C-1'!X20*RANDBETWEEN(110,120)*0.01),'C-1'!X20-RANDBETWEEN(1,3)),0),0)&amp;"～"&amp;ROUND(IFERROR(IF(ABS('C-1'!X20)&gt;=10,IF('C-1'!X20&gt;=0,'C-1'!X20*RANDBETWEEN(110,120)*0.01,'C-1'!X20*RANDBETWEEN(80,90)*0.01),'C-1'!X20+RANDBETWEEN(1,3)),0),0)&amp;"】")</f>
        <v/>
      </c>
      <c r="Y20" s="439" t="str">
        <f ca="1">IF('C-1'!Y20="","","【"&amp;ROUND(IFERROR(IF(ABS('C-1'!Y20)&gt;=10,IF('C-1'!Y20&gt;=0,'C-1'!Y20*RANDBETWEEN(80,90)*0.01,'C-1'!Y20*RANDBETWEEN(110,120)*0.01),'C-1'!Y20-RANDBETWEEN(1,3)),0),0)&amp;"～"&amp;ROUND(IFERROR(IF(ABS('C-1'!Y20)&gt;=10,IF('C-1'!Y20&gt;=0,'C-1'!Y20*RANDBETWEEN(110,120)*0.01,'C-1'!Y20*RANDBETWEEN(80,90)*0.01),'C-1'!Y20+RANDBETWEEN(1,3)),0),0)&amp;"】")</f>
        <v/>
      </c>
      <c r="Z20" s="439" t="str">
        <f ca="1">IF('C-1'!Z20="","","【"&amp;ROUND(IFERROR(IF(ABS('C-1'!Z20)&gt;=10,IF('C-1'!Z20&gt;=0,'C-1'!Z20*RANDBETWEEN(80,90)*0.01,'C-1'!Z20*RANDBETWEEN(110,120)*0.01),'C-1'!Z20-RANDBETWEEN(1,3)),0),0)&amp;"～"&amp;ROUND(IFERROR(IF(ABS('C-1'!Z20)&gt;=10,IF('C-1'!Z20&gt;=0,'C-1'!Z20*RANDBETWEEN(110,120)*0.01,'C-1'!Z20*RANDBETWEEN(80,90)*0.01),'C-1'!Z20+RANDBETWEEN(1,3)),0),0)&amp;"】")</f>
        <v/>
      </c>
      <c r="AA20" s="439" t="str">
        <f ca="1">IF('C-1'!AA20="","","【"&amp;ROUND(IFERROR(IF(ABS('C-1'!AA20)&gt;=10,IF('C-1'!AA20&gt;=0,'C-1'!AA20*RANDBETWEEN(80,90)*0.01,'C-1'!AA20*RANDBETWEEN(110,120)*0.01),'C-1'!AA20-RANDBETWEEN(1,3)),0),0)&amp;"～"&amp;ROUND(IFERROR(IF(ABS('C-1'!AA20)&gt;=10,IF('C-1'!AA20&gt;=0,'C-1'!AA20*RANDBETWEEN(110,120)*0.01,'C-1'!AA20*RANDBETWEEN(80,90)*0.01),'C-1'!AA20+RANDBETWEEN(1,3)),0),0)&amp;"】")</f>
        <v/>
      </c>
      <c r="AB20" s="439" t="str">
        <f ca="1">IF('C-1'!AB20="","","【"&amp;ROUND(IFERROR(IF(ABS('C-1'!AB20)&gt;=10,IF('C-1'!AB20&gt;=0,'C-1'!AB20*RANDBETWEEN(80,90)*0.01,'C-1'!AB20*RANDBETWEEN(110,120)*0.01),'C-1'!AB20-RANDBETWEEN(1,3)),0),0)&amp;"～"&amp;ROUND(IFERROR(IF(ABS('C-1'!AB20)&gt;=10,IF('C-1'!AB20&gt;=0,'C-1'!AB20*RANDBETWEEN(110,120)*0.01,'C-1'!AB20*RANDBETWEEN(80,90)*0.01),'C-1'!AB20+RANDBETWEEN(1,3)),0),0)&amp;"】")</f>
        <v/>
      </c>
    </row>
    <row r="21" spans="1:123" ht="30.75" customHeight="1" x14ac:dyDescent="0.2">
      <c r="B21" s="131" t="s">
        <v>668</v>
      </c>
      <c r="C21" s="559" t="str">
        <f>IF('C-1'!C21="","",'C-1'!C21)</f>
        <v/>
      </c>
      <c r="D21" s="559" t="str">
        <f>IF('C-1'!D21="","",'C-1'!D21)</f>
        <v>輸入者</v>
      </c>
      <c r="E21" s="559" t="str">
        <f>IF('C-1'!E21="","",'C-1'!E21)</f>
        <v>非関連企業</v>
      </c>
      <c r="F21" s="431" t="str">
        <f>IF('C-1'!F21="","",'C-1'!F21)</f>
        <v/>
      </c>
      <c r="G21" s="431" t="str">
        <f>IF('C-1'!G21="","",'C-1'!G21)</f>
        <v/>
      </c>
      <c r="H21" s="431" t="str">
        <f>IF('C-1'!H21="","",'C-1'!H21)</f>
        <v/>
      </c>
      <c r="I21" s="431" t="str">
        <f>IF('C-1'!I21="","",'C-1'!I21)</f>
        <v/>
      </c>
      <c r="J21" s="431" t="str">
        <f>IF('C-1'!J21="","",'C-1'!J21)</f>
        <v/>
      </c>
      <c r="K21" s="431" t="str">
        <f>IF('C-1'!K21="","",'C-1'!K21)</f>
        <v/>
      </c>
      <c r="L21" s="431" t="str">
        <f>IF('C-1'!L21="","",'C-1'!L21)</f>
        <v/>
      </c>
      <c r="M21" s="431" t="str">
        <f>IF('C-1'!M21="","",'C-1'!M21)</f>
        <v/>
      </c>
      <c r="N21" s="433" t="str">
        <f ca="1">IF('C-1'!N21="","","【"&amp;ROUND(IFERROR(IF(ABS('C-1'!N21)&gt;=10,IF('C-1'!N21&gt;=0,'C-1'!N21*RANDBETWEEN(80,90)*0.01,'C-1'!N21*RANDBETWEEN(110,120)*0.01),'C-1'!N21-RANDBETWEEN(1,3)),0),0)&amp;"～"&amp;ROUND(IFERROR(IF(ABS('C-1'!N21)&gt;=10,IF('C-1'!N21&gt;=0,'C-1'!N21*RANDBETWEEN(110,120)*0.01,'C-1'!N21*RANDBETWEEN(80,90)*0.01),'C-1'!N21+RANDBETWEEN(1,3)),0),0)&amp;"】")</f>
        <v/>
      </c>
      <c r="O21" s="433" t="str">
        <f ca="1">IF('C-1'!O21="","","【"&amp;ROUND(IFERROR(IF(ABS('C-1'!O21)&gt;=10,IF('C-1'!O21&gt;=0,'C-1'!O21*RANDBETWEEN(80,90)*0.01,'C-1'!O21*RANDBETWEEN(110,120)*0.01),'C-1'!O21-RANDBETWEEN(1,3)),0),0)&amp;"～"&amp;ROUND(IFERROR(IF(ABS('C-1'!O21)&gt;=10,IF('C-1'!O21&gt;=0,'C-1'!O21*RANDBETWEEN(110,120)*0.01,'C-1'!O21*RANDBETWEEN(80,90)*0.01),'C-1'!O21+RANDBETWEEN(1,3)),0),0)&amp;"】")</f>
        <v/>
      </c>
      <c r="P21" s="431" t="str">
        <f>IF('C-1'!P21="","",'C-1'!P21)</f>
        <v/>
      </c>
      <c r="Q21" s="431" t="str">
        <f>IF('C-1'!Q21="","",'C-1'!Q21)</f>
        <v/>
      </c>
      <c r="R21" s="45" t="str">
        <f ca="1">IF('C-1'!R21="","","【"&amp;ROUND(IFERROR(IF(ABS('C-1'!R21)&gt;=10,IF('C-1'!R21&gt;=0,'C-1'!R21*RANDBETWEEN(80,90)*0.01,'C-1'!R21*RANDBETWEEN(110,120)*0.01),'C-1'!R21-RANDBETWEEN(1,3)),0),0)&amp;"～"&amp;ROUND(IFERROR(IF(ABS('C-1'!R21)&gt;=10,IF('C-1'!R21&gt;=0,'C-1'!R21*RANDBETWEEN(110,120)*0.01,'C-1'!R21*RANDBETWEEN(80,90)*0.01),'C-1'!R21+RANDBETWEEN(1,3)),0),0)&amp;"】")</f>
        <v/>
      </c>
      <c r="S21" s="45" t="str">
        <f ca="1">IF('C-1'!S21="","","【"&amp;ROUND(IFERROR(IF(ABS('C-1'!S21)&gt;=10,IF('C-1'!S21&gt;=0,'C-1'!S21*RANDBETWEEN(80,90)*0.01,'C-1'!S21*RANDBETWEEN(110,120)*0.01),'C-1'!S21-RANDBETWEEN(1,3)),0),0)&amp;"～"&amp;ROUND(IFERROR(IF(ABS('C-1'!S21)&gt;=10,IF('C-1'!S21&gt;=0,'C-1'!S21*RANDBETWEEN(110,120)*0.01,'C-1'!S21*RANDBETWEEN(80,90)*0.01),'C-1'!S21+RANDBETWEEN(1,3)),0),0)&amp;"】")</f>
        <v/>
      </c>
      <c r="T21" s="45" t="str">
        <f ca="1">IF('C-1'!T21="","","【"&amp;ROUND(IFERROR(IF(ABS('C-1'!T21)&gt;=10,IF('C-1'!T21&gt;=0,'C-1'!T21*RANDBETWEEN(80,90)*0.01,'C-1'!T21*RANDBETWEEN(110,120)*0.01),'C-1'!T21-RANDBETWEEN(1,3)),0),0)&amp;"～"&amp;ROUND(IFERROR(IF(ABS('C-1'!T21)&gt;=10,IF('C-1'!T21&gt;=0,'C-1'!T21*RANDBETWEEN(110,120)*0.01,'C-1'!T21*RANDBETWEEN(80,90)*0.01),'C-1'!T21+RANDBETWEEN(1,3)),0),0)&amp;"】")</f>
        <v/>
      </c>
      <c r="U21" s="45" t="str">
        <f ca="1">IF('C-1'!U21="","","【"&amp;ROUND(IFERROR(IF(ABS('C-1'!U21)&gt;=10,IF('C-1'!U21&gt;=0,'C-1'!U21*RANDBETWEEN(80,90)*0.01,'C-1'!U21*RANDBETWEEN(110,120)*0.01),'C-1'!U21-RANDBETWEEN(1,3)),0),0)&amp;"～"&amp;ROUND(IFERROR(IF(ABS('C-1'!U21)&gt;=10,IF('C-1'!U21&gt;=0,'C-1'!U21*RANDBETWEEN(110,120)*0.01,'C-1'!U21*RANDBETWEEN(80,90)*0.01),'C-1'!U21+RANDBETWEEN(1,3)),0),0)&amp;"】")</f>
        <v/>
      </c>
      <c r="V21" s="439" t="str">
        <f ca="1">IF('C-1'!V21="","","【"&amp;ROUND(IFERROR(IF(ABS('C-1'!V21)&gt;=10,IF('C-1'!V21&gt;=0,'C-1'!V21*RANDBETWEEN(80,90)*0.01,'C-1'!V21*RANDBETWEEN(110,120)*0.01),'C-1'!V21-RANDBETWEEN(1,3)),0),0)&amp;"～"&amp;ROUND(IFERROR(IF(ABS('C-1'!V21)&gt;=10,IF('C-1'!V21&gt;=0,'C-1'!V21*RANDBETWEEN(110,120)*0.01,'C-1'!V21*RANDBETWEEN(80,90)*0.01),'C-1'!V21+RANDBETWEEN(1,3)),0),0)&amp;"】")</f>
        <v/>
      </c>
      <c r="W21" s="439" t="str">
        <f ca="1">IF('C-1'!W21="","","【"&amp;ROUND(IFERROR(IF(ABS('C-1'!W21)&gt;=10,IF('C-1'!W21&gt;=0,'C-1'!W21*RANDBETWEEN(80,90)*0.01,'C-1'!W21*RANDBETWEEN(110,120)*0.01),'C-1'!W21-RANDBETWEEN(1,3)),0),0)&amp;"～"&amp;ROUND(IFERROR(IF(ABS('C-1'!W21)&gt;=10,IF('C-1'!W21&gt;=0,'C-1'!W21*RANDBETWEEN(110,120)*0.01,'C-1'!W21*RANDBETWEEN(80,90)*0.01),'C-1'!W21+RANDBETWEEN(1,3)),0),0)&amp;"】")</f>
        <v/>
      </c>
      <c r="X21" s="439" t="str">
        <f ca="1">IF('C-1'!X21="","","【"&amp;ROUND(IFERROR(IF(ABS('C-1'!X21)&gt;=10,IF('C-1'!X21&gt;=0,'C-1'!X21*RANDBETWEEN(80,90)*0.01,'C-1'!X21*RANDBETWEEN(110,120)*0.01),'C-1'!X21-RANDBETWEEN(1,3)),0),0)&amp;"～"&amp;ROUND(IFERROR(IF(ABS('C-1'!X21)&gt;=10,IF('C-1'!X21&gt;=0,'C-1'!X21*RANDBETWEEN(110,120)*0.01,'C-1'!X21*RANDBETWEEN(80,90)*0.01),'C-1'!X21+RANDBETWEEN(1,3)),0),0)&amp;"】")</f>
        <v/>
      </c>
      <c r="Y21" s="439" t="str">
        <f ca="1">IF('C-1'!Y21="","","【"&amp;ROUND(IFERROR(IF(ABS('C-1'!Y21)&gt;=10,IF('C-1'!Y21&gt;=0,'C-1'!Y21*RANDBETWEEN(80,90)*0.01,'C-1'!Y21*RANDBETWEEN(110,120)*0.01),'C-1'!Y21-RANDBETWEEN(1,3)),0),0)&amp;"～"&amp;ROUND(IFERROR(IF(ABS('C-1'!Y21)&gt;=10,IF('C-1'!Y21&gt;=0,'C-1'!Y21*RANDBETWEEN(110,120)*0.01,'C-1'!Y21*RANDBETWEEN(80,90)*0.01),'C-1'!Y21+RANDBETWEEN(1,3)),0),0)&amp;"】")</f>
        <v/>
      </c>
      <c r="Z21" s="439" t="str">
        <f ca="1">IF('C-1'!Z21="","","【"&amp;ROUND(IFERROR(IF(ABS('C-1'!Z21)&gt;=10,IF('C-1'!Z21&gt;=0,'C-1'!Z21*RANDBETWEEN(80,90)*0.01,'C-1'!Z21*RANDBETWEEN(110,120)*0.01),'C-1'!Z21-RANDBETWEEN(1,3)),0),0)&amp;"～"&amp;ROUND(IFERROR(IF(ABS('C-1'!Z21)&gt;=10,IF('C-1'!Z21&gt;=0,'C-1'!Z21*RANDBETWEEN(110,120)*0.01,'C-1'!Z21*RANDBETWEEN(80,90)*0.01),'C-1'!Z21+RANDBETWEEN(1,3)),0),0)&amp;"】")</f>
        <v/>
      </c>
      <c r="AA21" s="439" t="str">
        <f ca="1">IF('C-1'!AA21="","","【"&amp;ROUND(IFERROR(IF(ABS('C-1'!AA21)&gt;=10,IF('C-1'!AA21&gt;=0,'C-1'!AA21*RANDBETWEEN(80,90)*0.01,'C-1'!AA21*RANDBETWEEN(110,120)*0.01),'C-1'!AA21-RANDBETWEEN(1,3)),0),0)&amp;"～"&amp;ROUND(IFERROR(IF(ABS('C-1'!AA21)&gt;=10,IF('C-1'!AA21&gt;=0,'C-1'!AA21*RANDBETWEEN(110,120)*0.01,'C-1'!AA21*RANDBETWEEN(80,90)*0.01),'C-1'!AA21+RANDBETWEEN(1,3)),0),0)&amp;"】")</f>
        <v/>
      </c>
      <c r="AB21" s="439" t="str">
        <f ca="1">IF('C-1'!AB21="","","【"&amp;ROUND(IFERROR(IF(ABS('C-1'!AB21)&gt;=10,IF('C-1'!AB21&gt;=0,'C-1'!AB21*RANDBETWEEN(80,90)*0.01,'C-1'!AB21*RANDBETWEEN(110,120)*0.01),'C-1'!AB21-RANDBETWEEN(1,3)),0),0)&amp;"～"&amp;ROUND(IFERROR(IF(ABS('C-1'!AB21)&gt;=10,IF('C-1'!AB21&gt;=0,'C-1'!AB21*RANDBETWEEN(110,120)*0.01,'C-1'!AB21*RANDBETWEEN(80,90)*0.01),'C-1'!AB21+RANDBETWEEN(1,3)),0),0)&amp;"】")</f>
        <v/>
      </c>
    </row>
    <row r="22" spans="1:123" ht="30.75" customHeight="1" x14ac:dyDescent="0.2">
      <c r="B22" s="131" t="s">
        <v>668</v>
      </c>
      <c r="C22" s="559" t="str">
        <f>IF('C-1'!C22="","",'C-1'!C22)</f>
        <v/>
      </c>
      <c r="D22" s="559" t="str">
        <f>IF('C-1'!D22="","",'C-1'!D22)</f>
        <v>輸入者</v>
      </c>
      <c r="E22" s="559" t="str">
        <f>IF('C-1'!E22="","",'C-1'!E22)</f>
        <v>非関連企業</v>
      </c>
      <c r="F22" s="431" t="str">
        <f>IF('C-1'!F22="","",'C-1'!F22)</f>
        <v/>
      </c>
      <c r="G22" s="431" t="str">
        <f>IF('C-1'!G22="","",'C-1'!G22)</f>
        <v/>
      </c>
      <c r="H22" s="431" t="str">
        <f>IF('C-1'!H22="","",'C-1'!H22)</f>
        <v/>
      </c>
      <c r="I22" s="431" t="str">
        <f>IF('C-1'!I22="","",'C-1'!I22)</f>
        <v/>
      </c>
      <c r="J22" s="431" t="str">
        <f>IF('C-1'!J22="","",'C-1'!J22)</f>
        <v/>
      </c>
      <c r="K22" s="431" t="str">
        <f>IF('C-1'!K22="","",'C-1'!K22)</f>
        <v/>
      </c>
      <c r="L22" s="431" t="str">
        <f>IF('C-1'!L22="","",'C-1'!L22)</f>
        <v/>
      </c>
      <c r="M22" s="431" t="str">
        <f>IF('C-1'!M22="","",'C-1'!M22)</f>
        <v/>
      </c>
      <c r="N22" s="433" t="str">
        <f ca="1">IF('C-1'!N22="","","【"&amp;ROUND(IFERROR(IF(ABS('C-1'!N22)&gt;=10,IF('C-1'!N22&gt;=0,'C-1'!N22*RANDBETWEEN(80,90)*0.01,'C-1'!N22*RANDBETWEEN(110,120)*0.01),'C-1'!N22-RANDBETWEEN(1,3)),0),0)&amp;"～"&amp;ROUND(IFERROR(IF(ABS('C-1'!N22)&gt;=10,IF('C-1'!N22&gt;=0,'C-1'!N22*RANDBETWEEN(110,120)*0.01,'C-1'!N22*RANDBETWEEN(80,90)*0.01),'C-1'!N22+RANDBETWEEN(1,3)),0),0)&amp;"】")</f>
        <v/>
      </c>
      <c r="O22" s="433" t="str">
        <f ca="1">IF('C-1'!O22="","","【"&amp;ROUND(IFERROR(IF(ABS('C-1'!O22)&gt;=10,IF('C-1'!O22&gt;=0,'C-1'!O22*RANDBETWEEN(80,90)*0.01,'C-1'!O22*RANDBETWEEN(110,120)*0.01),'C-1'!O22-RANDBETWEEN(1,3)),0),0)&amp;"～"&amp;ROUND(IFERROR(IF(ABS('C-1'!O22)&gt;=10,IF('C-1'!O22&gt;=0,'C-1'!O22*RANDBETWEEN(110,120)*0.01,'C-1'!O22*RANDBETWEEN(80,90)*0.01),'C-1'!O22+RANDBETWEEN(1,3)),0),0)&amp;"】")</f>
        <v/>
      </c>
      <c r="P22" s="431" t="str">
        <f>IF('C-1'!P22="","",'C-1'!P22)</f>
        <v/>
      </c>
      <c r="Q22" s="431" t="str">
        <f>IF('C-1'!Q22="","",'C-1'!Q22)</f>
        <v/>
      </c>
      <c r="R22" s="45" t="str">
        <f ca="1">IF('C-1'!R22="","","【"&amp;ROUND(IFERROR(IF(ABS('C-1'!R22)&gt;=10,IF('C-1'!R22&gt;=0,'C-1'!R22*RANDBETWEEN(80,90)*0.01,'C-1'!R22*RANDBETWEEN(110,120)*0.01),'C-1'!R22-RANDBETWEEN(1,3)),0),0)&amp;"～"&amp;ROUND(IFERROR(IF(ABS('C-1'!R22)&gt;=10,IF('C-1'!R22&gt;=0,'C-1'!R22*RANDBETWEEN(110,120)*0.01,'C-1'!R22*RANDBETWEEN(80,90)*0.01),'C-1'!R22+RANDBETWEEN(1,3)),0),0)&amp;"】")</f>
        <v/>
      </c>
      <c r="S22" s="45" t="str">
        <f ca="1">IF('C-1'!S22="","","【"&amp;ROUND(IFERROR(IF(ABS('C-1'!S22)&gt;=10,IF('C-1'!S22&gt;=0,'C-1'!S22*RANDBETWEEN(80,90)*0.01,'C-1'!S22*RANDBETWEEN(110,120)*0.01),'C-1'!S22-RANDBETWEEN(1,3)),0),0)&amp;"～"&amp;ROUND(IFERROR(IF(ABS('C-1'!S22)&gt;=10,IF('C-1'!S22&gt;=0,'C-1'!S22*RANDBETWEEN(110,120)*0.01,'C-1'!S22*RANDBETWEEN(80,90)*0.01),'C-1'!S22+RANDBETWEEN(1,3)),0),0)&amp;"】")</f>
        <v/>
      </c>
      <c r="T22" s="45" t="str">
        <f ca="1">IF('C-1'!T22="","","【"&amp;ROUND(IFERROR(IF(ABS('C-1'!T22)&gt;=10,IF('C-1'!T22&gt;=0,'C-1'!T22*RANDBETWEEN(80,90)*0.01,'C-1'!T22*RANDBETWEEN(110,120)*0.01),'C-1'!T22-RANDBETWEEN(1,3)),0),0)&amp;"～"&amp;ROUND(IFERROR(IF(ABS('C-1'!T22)&gt;=10,IF('C-1'!T22&gt;=0,'C-1'!T22*RANDBETWEEN(110,120)*0.01,'C-1'!T22*RANDBETWEEN(80,90)*0.01),'C-1'!T22+RANDBETWEEN(1,3)),0),0)&amp;"】")</f>
        <v/>
      </c>
      <c r="U22" s="45" t="str">
        <f ca="1">IF('C-1'!U22="","","【"&amp;ROUND(IFERROR(IF(ABS('C-1'!U22)&gt;=10,IF('C-1'!U22&gt;=0,'C-1'!U22*RANDBETWEEN(80,90)*0.01,'C-1'!U22*RANDBETWEEN(110,120)*0.01),'C-1'!U22-RANDBETWEEN(1,3)),0),0)&amp;"～"&amp;ROUND(IFERROR(IF(ABS('C-1'!U22)&gt;=10,IF('C-1'!U22&gt;=0,'C-1'!U22*RANDBETWEEN(110,120)*0.01,'C-1'!U22*RANDBETWEEN(80,90)*0.01),'C-1'!U22+RANDBETWEEN(1,3)),0),0)&amp;"】")</f>
        <v/>
      </c>
      <c r="V22" s="439" t="str">
        <f ca="1">IF('C-1'!V22="","","【"&amp;ROUND(IFERROR(IF(ABS('C-1'!V22)&gt;=10,IF('C-1'!V22&gt;=0,'C-1'!V22*RANDBETWEEN(80,90)*0.01,'C-1'!V22*RANDBETWEEN(110,120)*0.01),'C-1'!V22-RANDBETWEEN(1,3)),0),0)&amp;"～"&amp;ROUND(IFERROR(IF(ABS('C-1'!V22)&gt;=10,IF('C-1'!V22&gt;=0,'C-1'!V22*RANDBETWEEN(110,120)*0.01,'C-1'!V22*RANDBETWEEN(80,90)*0.01),'C-1'!V22+RANDBETWEEN(1,3)),0),0)&amp;"】")</f>
        <v/>
      </c>
      <c r="W22" s="439" t="str">
        <f ca="1">IF('C-1'!W22="","","【"&amp;ROUND(IFERROR(IF(ABS('C-1'!W22)&gt;=10,IF('C-1'!W22&gt;=0,'C-1'!W22*RANDBETWEEN(80,90)*0.01,'C-1'!W22*RANDBETWEEN(110,120)*0.01),'C-1'!W22-RANDBETWEEN(1,3)),0),0)&amp;"～"&amp;ROUND(IFERROR(IF(ABS('C-1'!W22)&gt;=10,IF('C-1'!W22&gt;=0,'C-1'!W22*RANDBETWEEN(110,120)*0.01,'C-1'!W22*RANDBETWEEN(80,90)*0.01),'C-1'!W22+RANDBETWEEN(1,3)),0),0)&amp;"】")</f>
        <v/>
      </c>
      <c r="X22" s="439" t="str">
        <f ca="1">IF('C-1'!X22="","","【"&amp;ROUND(IFERROR(IF(ABS('C-1'!X22)&gt;=10,IF('C-1'!X22&gt;=0,'C-1'!X22*RANDBETWEEN(80,90)*0.01,'C-1'!X22*RANDBETWEEN(110,120)*0.01),'C-1'!X22-RANDBETWEEN(1,3)),0),0)&amp;"～"&amp;ROUND(IFERROR(IF(ABS('C-1'!X22)&gt;=10,IF('C-1'!X22&gt;=0,'C-1'!X22*RANDBETWEEN(110,120)*0.01,'C-1'!X22*RANDBETWEEN(80,90)*0.01),'C-1'!X22+RANDBETWEEN(1,3)),0),0)&amp;"】")</f>
        <v/>
      </c>
      <c r="Y22" s="439" t="str">
        <f ca="1">IF('C-1'!Y22="","","【"&amp;ROUND(IFERROR(IF(ABS('C-1'!Y22)&gt;=10,IF('C-1'!Y22&gt;=0,'C-1'!Y22*RANDBETWEEN(80,90)*0.01,'C-1'!Y22*RANDBETWEEN(110,120)*0.01),'C-1'!Y22-RANDBETWEEN(1,3)),0),0)&amp;"～"&amp;ROUND(IFERROR(IF(ABS('C-1'!Y22)&gt;=10,IF('C-1'!Y22&gt;=0,'C-1'!Y22*RANDBETWEEN(110,120)*0.01,'C-1'!Y22*RANDBETWEEN(80,90)*0.01),'C-1'!Y22+RANDBETWEEN(1,3)),0),0)&amp;"】")</f>
        <v/>
      </c>
      <c r="Z22" s="439" t="str">
        <f ca="1">IF('C-1'!Z22="","","【"&amp;ROUND(IFERROR(IF(ABS('C-1'!Z22)&gt;=10,IF('C-1'!Z22&gt;=0,'C-1'!Z22*RANDBETWEEN(80,90)*0.01,'C-1'!Z22*RANDBETWEEN(110,120)*0.01),'C-1'!Z22-RANDBETWEEN(1,3)),0),0)&amp;"～"&amp;ROUND(IFERROR(IF(ABS('C-1'!Z22)&gt;=10,IF('C-1'!Z22&gt;=0,'C-1'!Z22*RANDBETWEEN(110,120)*0.01,'C-1'!Z22*RANDBETWEEN(80,90)*0.01),'C-1'!Z22+RANDBETWEEN(1,3)),0),0)&amp;"】")</f>
        <v/>
      </c>
      <c r="AA22" s="439" t="str">
        <f ca="1">IF('C-1'!AA22="","","【"&amp;ROUND(IFERROR(IF(ABS('C-1'!AA22)&gt;=10,IF('C-1'!AA22&gt;=0,'C-1'!AA22*RANDBETWEEN(80,90)*0.01,'C-1'!AA22*RANDBETWEEN(110,120)*0.01),'C-1'!AA22-RANDBETWEEN(1,3)),0),0)&amp;"～"&amp;ROUND(IFERROR(IF(ABS('C-1'!AA22)&gt;=10,IF('C-1'!AA22&gt;=0,'C-1'!AA22*RANDBETWEEN(110,120)*0.01,'C-1'!AA22*RANDBETWEEN(80,90)*0.01),'C-1'!AA22+RANDBETWEEN(1,3)),0),0)&amp;"】")</f>
        <v/>
      </c>
      <c r="AB22" s="439" t="str">
        <f ca="1">IF('C-1'!AB22="","","【"&amp;ROUND(IFERROR(IF(ABS('C-1'!AB22)&gt;=10,IF('C-1'!AB22&gt;=0,'C-1'!AB22*RANDBETWEEN(80,90)*0.01,'C-1'!AB22*RANDBETWEEN(110,120)*0.01),'C-1'!AB22-RANDBETWEEN(1,3)),0),0)&amp;"～"&amp;ROUND(IFERROR(IF(ABS('C-1'!AB22)&gt;=10,IF('C-1'!AB22&gt;=0,'C-1'!AB22*RANDBETWEEN(110,120)*0.01,'C-1'!AB22*RANDBETWEEN(80,90)*0.01),'C-1'!AB22+RANDBETWEEN(1,3)),0),0)&amp;"】")</f>
        <v/>
      </c>
    </row>
    <row r="23" spans="1:123" ht="30.75" customHeight="1" x14ac:dyDescent="0.2">
      <c r="B23" s="131" t="s">
        <v>668</v>
      </c>
      <c r="C23" s="559" t="str">
        <f>IF('C-1'!C23="","",'C-1'!C23)</f>
        <v/>
      </c>
      <c r="D23" s="559" t="str">
        <f>IF('C-1'!D23="","",'C-1'!D23)</f>
        <v>輸入者</v>
      </c>
      <c r="E23" s="559" t="str">
        <f>IF('C-1'!E23="","",'C-1'!E23)</f>
        <v>非関連企業</v>
      </c>
      <c r="F23" s="431" t="str">
        <f>IF('C-1'!F23="","",'C-1'!F23)</f>
        <v/>
      </c>
      <c r="G23" s="431" t="str">
        <f>IF('C-1'!G23="","",'C-1'!G23)</f>
        <v/>
      </c>
      <c r="H23" s="431" t="str">
        <f>IF('C-1'!H23="","",'C-1'!H23)</f>
        <v/>
      </c>
      <c r="I23" s="431" t="str">
        <f>IF('C-1'!I23="","",'C-1'!I23)</f>
        <v/>
      </c>
      <c r="J23" s="431" t="str">
        <f>IF('C-1'!J23="","",'C-1'!J23)</f>
        <v/>
      </c>
      <c r="K23" s="431" t="str">
        <f>IF('C-1'!K23="","",'C-1'!K23)</f>
        <v/>
      </c>
      <c r="L23" s="431" t="str">
        <f>IF('C-1'!L23="","",'C-1'!L23)</f>
        <v/>
      </c>
      <c r="M23" s="431" t="str">
        <f>IF('C-1'!M23="","",'C-1'!M23)</f>
        <v/>
      </c>
      <c r="N23" s="433" t="str">
        <f ca="1">IF('C-1'!N23="","","【"&amp;ROUND(IFERROR(IF(ABS('C-1'!N23)&gt;=10,IF('C-1'!N23&gt;=0,'C-1'!N23*RANDBETWEEN(80,90)*0.01,'C-1'!N23*RANDBETWEEN(110,120)*0.01),'C-1'!N23-RANDBETWEEN(1,3)),0),0)&amp;"～"&amp;ROUND(IFERROR(IF(ABS('C-1'!N23)&gt;=10,IF('C-1'!N23&gt;=0,'C-1'!N23*RANDBETWEEN(110,120)*0.01,'C-1'!N23*RANDBETWEEN(80,90)*0.01),'C-1'!N23+RANDBETWEEN(1,3)),0),0)&amp;"】")</f>
        <v/>
      </c>
      <c r="O23" s="433" t="str">
        <f ca="1">IF('C-1'!O23="","","【"&amp;ROUND(IFERROR(IF(ABS('C-1'!O23)&gt;=10,IF('C-1'!O23&gt;=0,'C-1'!O23*RANDBETWEEN(80,90)*0.01,'C-1'!O23*RANDBETWEEN(110,120)*0.01),'C-1'!O23-RANDBETWEEN(1,3)),0),0)&amp;"～"&amp;ROUND(IFERROR(IF(ABS('C-1'!O23)&gt;=10,IF('C-1'!O23&gt;=0,'C-1'!O23*RANDBETWEEN(110,120)*0.01,'C-1'!O23*RANDBETWEEN(80,90)*0.01),'C-1'!O23+RANDBETWEEN(1,3)),0),0)&amp;"】")</f>
        <v/>
      </c>
      <c r="P23" s="431" t="str">
        <f>IF('C-1'!P23="","",'C-1'!P23)</f>
        <v/>
      </c>
      <c r="Q23" s="431" t="str">
        <f>IF('C-1'!Q23="","",'C-1'!Q23)</f>
        <v/>
      </c>
      <c r="R23" s="45" t="str">
        <f ca="1">IF('C-1'!R23="","","【"&amp;ROUND(IFERROR(IF(ABS('C-1'!R23)&gt;=10,IF('C-1'!R23&gt;=0,'C-1'!R23*RANDBETWEEN(80,90)*0.01,'C-1'!R23*RANDBETWEEN(110,120)*0.01),'C-1'!R23-RANDBETWEEN(1,3)),0),0)&amp;"～"&amp;ROUND(IFERROR(IF(ABS('C-1'!R23)&gt;=10,IF('C-1'!R23&gt;=0,'C-1'!R23*RANDBETWEEN(110,120)*0.01,'C-1'!R23*RANDBETWEEN(80,90)*0.01),'C-1'!R23+RANDBETWEEN(1,3)),0),0)&amp;"】")</f>
        <v/>
      </c>
      <c r="S23" s="45" t="str">
        <f ca="1">IF('C-1'!S23="","","【"&amp;ROUND(IFERROR(IF(ABS('C-1'!S23)&gt;=10,IF('C-1'!S23&gt;=0,'C-1'!S23*RANDBETWEEN(80,90)*0.01,'C-1'!S23*RANDBETWEEN(110,120)*0.01),'C-1'!S23-RANDBETWEEN(1,3)),0),0)&amp;"～"&amp;ROUND(IFERROR(IF(ABS('C-1'!S23)&gt;=10,IF('C-1'!S23&gt;=0,'C-1'!S23*RANDBETWEEN(110,120)*0.01,'C-1'!S23*RANDBETWEEN(80,90)*0.01),'C-1'!S23+RANDBETWEEN(1,3)),0),0)&amp;"】")</f>
        <v/>
      </c>
      <c r="T23" s="45" t="str">
        <f ca="1">IF('C-1'!T23="","","【"&amp;ROUND(IFERROR(IF(ABS('C-1'!T23)&gt;=10,IF('C-1'!T23&gt;=0,'C-1'!T23*RANDBETWEEN(80,90)*0.01,'C-1'!T23*RANDBETWEEN(110,120)*0.01),'C-1'!T23-RANDBETWEEN(1,3)),0),0)&amp;"～"&amp;ROUND(IFERROR(IF(ABS('C-1'!T23)&gt;=10,IF('C-1'!T23&gt;=0,'C-1'!T23*RANDBETWEEN(110,120)*0.01,'C-1'!T23*RANDBETWEEN(80,90)*0.01),'C-1'!T23+RANDBETWEEN(1,3)),0),0)&amp;"】")</f>
        <v/>
      </c>
      <c r="U23" s="45" t="str">
        <f ca="1">IF('C-1'!U23="","","【"&amp;ROUND(IFERROR(IF(ABS('C-1'!U23)&gt;=10,IF('C-1'!U23&gt;=0,'C-1'!U23*RANDBETWEEN(80,90)*0.01,'C-1'!U23*RANDBETWEEN(110,120)*0.01),'C-1'!U23-RANDBETWEEN(1,3)),0),0)&amp;"～"&amp;ROUND(IFERROR(IF(ABS('C-1'!U23)&gt;=10,IF('C-1'!U23&gt;=0,'C-1'!U23*RANDBETWEEN(110,120)*0.01,'C-1'!U23*RANDBETWEEN(80,90)*0.01),'C-1'!U23+RANDBETWEEN(1,3)),0),0)&amp;"】")</f>
        <v/>
      </c>
      <c r="V23" s="439" t="str">
        <f ca="1">IF('C-1'!V23="","","【"&amp;ROUND(IFERROR(IF(ABS('C-1'!V23)&gt;=10,IF('C-1'!V23&gt;=0,'C-1'!V23*RANDBETWEEN(80,90)*0.01,'C-1'!V23*RANDBETWEEN(110,120)*0.01),'C-1'!V23-RANDBETWEEN(1,3)),0),0)&amp;"～"&amp;ROUND(IFERROR(IF(ABS('C-1'!V23)&gt;=10,IF('C-1'!V23&gt;=0,'C-1'!V23*RANDBETWEEN(110,120)*0.01,'C-1'!V23*RANDBETWEEN(80,90)*0.01),'C-1'!V23+RANDBETWEEN(1,3)),0),0)&amp;"】")</f>
        <v/>
      </c>
      <c r="W23" s="439" t="str">
        <f ca="1">IF('C-1'!W23="","","【"&amp;ROUND(IFERROR(IF(ABS('C-1'!W23)&gt;=10,IF('C-1'!W23&gt;=0,'C-1'!W23*RANDBETWEEN(80,90)*0.01,'C-1'!W23*RANDBETWEEN(110,120)*0.01),'C-1'!W23-RANDBETWEEN(1,3)),0),0)&amp;"～"&amp;ROUND(IFERROR(IF(ABS('C-1'!W23)&gt;=10,IF('C-1'!W23&gt;=0,'C-1'!W23*RANDBETWEEN(110,120)*0.01,'C-1'!W23*RANDBETWEEN(80,90)*0.01),'C-1'!W23+RANDBETWEEN(1,3)),0),0)&amp;"】")</f>
        <v/>
      </c>
      <c r="X23" s="439" t="str">
        <f ca="1">IF('C-1'!X23="","","【"&amp;ROUND(IFERROR(IF(ABS('C-1'!X23)&gt;=10,IF('C-1'!X23&gt;=0,'C-1'!X23*RANDBETWEEN(80,90)*0.01,'C-1'!X23*RANDBETWEEN(110,120)*0.01),'C-1'!X23-RANDBETWEEN(1,3)),0),0)&amp;"～"&amp;ROUND(IFERROR(IF(ABS('C-1'!X23)&gt;=10,IF('C-1'!X23&gt;=0,'C-1'!X23*RANDBETWEEN(110,120)*0.01,'C-1'!X23*RANDBETWEEN(80,90)*0.01),'C-1'!X23+RANDBETWEEN(1,3)),0),0)&amp;"】")</f>
        <v/>
      </c>
      <c r="Y23" s="439" t="str">
        <f ca="1">IF('C-1'!Y23="","","【"&amp;ROUND(IFERROR(IF(ABS('C-1'!Y23)&gt;=10,IF('C-1'!Y23&gt;=0,'C-1'!Y23*RANDBETWEEN(80,90)*0.01,'C-1'!Y23*RANDBETWEEN(110,120)*0.01),'C-1'!Y23-RANDBETWEEN(1,3)),0),0)&amp;"～"&amp;ROUND(IFERROR(IF(ABS('C-1'!Y23)&gt;=10,IF('C-1'!Y23&gt;=0,'C-1'!Y23*RANDBETWEEN(110,120)*0.01,'C-1'!Y23*RANDBETWEEN(80,90)*0.01),'C-1'!Y23+RANDBETWEEN(1,3)),0),0)&amp;"】")</f>
        <v/>
      </c>
      <c r="Z23" s="439" t="str">
        <f ca="1">IF('C-1'!Z23="","","【"&amp;ROUND(IFERROR(IF(ABS('C-1'!Z23)&gt;=10,IF('C-1'!Z23&gt;=0,'C-1'!Z23*RANDBETWEEN(80,90)*0.01,'C-1'!Z23*RANDBETWEEN(110,120)*0.01),'C-1'!Z23-RANDBETWEEN(1,3)),0),0)&amp;"～"&amp;ROUND(IFERROR(IF(ABS('C-1'!Z23)&gt;=10,IF('C-1'!Z23&gt;=0,'C-1'!Z23*RANDBETWEEN(110,120)*0.01,'C-1'!Z23*RANDBETWEEN(80,90)*0.01),'C-1'!Z23+RANDBETWEEN(1,3)),0),0)&amp;"】")</f>
        <v/>
      </c>
      <c r="AA23" s="439" t="str">
        <f ca="1">IF('C-1'!AA23="","","【"&amp;ROUND(IFERROR(IF(ABS('C-1'!AA23)&gt;=10,IF('C-1'!AA23&gt;=0,'C-1'!AA23*RANDBETWEEN(80,90)*0.01,'C-1'!AA23*RANDBETWEEN(110,120)*0.01),'C-1'!AA23-RANDBETWEEN(1,3)),0),0)&amp;"～"&amp;ROUND(IFERROR(IF(ABS('C-1'!AA23)&gt;=10,IF('C-1'!AA23&gt;=0,'C-1'!AA23*RANDBETWEEN(110,120)*0.01,'C-1'!AA23*RANDBETWEEN(80,90)*0.01),'C-1'!AA23+RANDBETWEEN(1,3)),0),0)&amp;"】")</f>
        <v/>
      </c>
      <c r="AB23" s="439" t="str">
        <f ca="1">IF('C-1'!AB23="","","【"&amp;ROUND(IFERROR(IF(ABS('C-1'!AB23)&gt;=10,IF('C-1'!AB23&gt;=0,'C-1'!AB23*RANDBETWEEN(80,90)*0.01,'C-1'!AB23*RANDBETWEEN(110,120)*0.01),'C-1'!AB23-RANDBETWEEN(1,3)),0),0)&amp;"～"&amp;ROUND(IFERROR(IF(ABS('C-1'!AB23)&gt;=10,IF('C-1'!AB23&gt;=0,'C-1'!AB23*RANDBETWEEN(110,120)*0.01,'C-1'!AB23*RANDBETWEEN(80,90)*0.01),'C-1'!AB23+RANDBETWEEN(1,3)),0),0)&amp;"】")</f>
        <v/>
      </c>
    </row>
    <row r="24" spans="1:123" ht="30.75" customHeight="1" x14ac:dyDescent="0.2">
      <c r="B24" s="131" t="s">
        <v>668</v>
      </c>
      <c r="C24" s="559" t="str">
        <f>IF('C-1'!C24="","",'C-1'!C24)</f>
        <v/>
      </c>
      <c r="D24" s="559" t="str">
        <f>IF('C-1'!D24="","",'C-1'!D24)</f>
        <v>輸入者</v>
      </c>
      <c r="E24" s="559" t="str">
        <f>IF('C-1'!E24="","",'C-1'!E24)</f>
        <v>非関連企業</v>
      </c>
      <c r="F24" s="431" t="str">
        <f>IF('C-1'!F24="","",'C-1'!F24)</f>
        <v/>
      </c>
      <c r="G24" s="431" t="str">
        <f>IF('C-1'!G24="","",'C-1'!G24)</f>
        <v/>
      </c>
      <c r="H24" s="431" t="str">
        <f>IF('C-1'!H24="","",'C-1'!H24)</f>
        <v/>
      </c>
      <c r="I24" s="431" t="str">
        <f>IF('C-1'!I24="","",'C-1'!I24)</f>
        <v/>
      </c>
      <c r="J24" s="431" t="str">
        <f>IF('C-1'!J24="","",'C-1'!J24)</f>
        <v/>
      </c>
      <c r="K24" s="431" t="str">
        <f>IF('C-1'!K24="","",'C-1'!K24)</f>
        <v/>
      </c>
      <c r="L24" s="431" t="str">
        <f>IF('C-1'!L24="","",'C-1'!L24)</f>
        <v/>
      </c>
      <c r="M24" s="431" t="str">
        <f>IF('C-1'!M24="","",'C-1'!M24)</f>
        <v/>
      </c>
      <c r="N24" s="433" t="str">
        <f ca="1">IF('C-1'!N24="","","【"&amp;ROUND(IFERROR(IF(ABS('C-1'!N24)&gt;=10,IF('C-1'!N24&gt;=0,'C-1'!N24*RANDBETWEEN(80,90)*0.01,'C-1'!N24*RANDBETWEEN(110,120)*0.01),'C-1'!N24-RANDBETWEEN(1,3)),0),0)&amp;"～"&amp;ROUND(IFERROR(IF(ABS('C-1'!N24)&gt;=10,IF('C-1'!N24&gt;=0,'C-1'!N24*RANDBETWEEN(110,120)*0.01,'C-1'!N24*RANDBETWEEN(80,90)*0.01),'C-1'!N24+RANDBETWEEN(1,3)),0),0)&amp;"】")</f>
        <v/>
      </c>
      <c r="O24" s="433" t="str">
        <f ca="1">IF('C-1'!O24="","","【"&amp;ROUND(IFERROR(IF(ABS('C-1'!O24)&gt;=10,IF('C-1'!O24&gt;=0,'C-1'!O24*RANDBETWEEN(80,90)*0.01,'C-1'!O24*RANDBETWEEN(110,120)*0.01),'C-1'!O24-RANDBETWEEN(1,3)),0),0)&amp;"～"&amp;ROUND(IFERROR(IF(ABS('C-1'!O24)&gt;=10,IF('C-1'!O24&gt;=0,'C-1'!O24*RANDBETWEEN(110,120)*0.01,'C-1'!O24*RANDBETWEEN(80,90)*0.01),'C-1'!O24+RANDBETWEEN(1,3)),0),0)&amp;"】")</f>
        <v/>
      </c>
      <c r="P24" s="431" t="str">
        <f>IF('C-1'!P24="","",'C-1'!P24)</f>
        <v/>
      </c>
      <c r="Q24" s="431" t="str">
        <f>IF('C-1'!Q24="","",'C-1'!Q24)</f>
        <v/>
      </c>
      <c r="R24" s="45" t="str">
        <f ca="1">IF('C-1'!R24="","","【"&amp;ROUND(IFERROR(IF(ABS('C-1'!R24)&gt;=10,IF('C-1'!R24&gt;=0,'C-1'!R24*RANDBETWEEN(80,90)*0.01,'C-1'!R24*RANDBETWEEN(110,120)*0.01),'C-1'!R24-RANDBETWEEN(1,3)),0),0)&amp;"～"&amp;ROUND(IFERROR(IF(ABS('C-1'!R24)&gt;=10,IF('C-1'!R24&gt;=0,'C-1'!R24*RANDBETWEEN(110,120)*0.01,'C-1'!R24*RANDBETWEEN(80,90)*0.01),'C-1'!R24+RANDBETWEEN(1,3)),0),0)&amp;"】")</f>
        <v/>
      </c>
      <c r="S24" s="45" t="str">
        <f ca="1">IF('C-1'!S24="","","【"&amp;ROUND(IFERROR(IF(ABS('C-1'!S24)&gt;=10,IF('C-1'!S24&gt;=0,'C-1'!S24*RANDBETWEEN(80,90)*0.01,'C-1'!S24*RANDBETWEEN(110,120)*0.01),'C-1'!S24-RANDBETWEEN(1,3)),0),0)&amp;"～"&amp;ROUND(IFERROR(IF(ABS('C-1'!S24)&gt;=10,IF('C-1'!S24&gt;=0,'C-1'!S24*RANDBETWEEN(110,120)*0.01,'C-1'!S24*RANDBETWEEN(80,90)*0.01),'C-1'!S24+RANDBETWEEN(1,3)),0),0)&amp;"】")</f>
        <v/>
      </c>
      <c r="T24" s="45" t="str">
        <f ca="1">IF('C-1'!T24="","","【"&amp;ROUND(IFERROR(IF(ABS('C-1'!T24)&gt;=10,IF('C-1'!T24&gt;=0,'C-1'!T24*RANDBETWEEN(80,90)*0.01,'C-1'!T24*RANDBETWEEN(110,120)*0.01),'C-1'!T24-RANDBETWEEN(1,3)),0),0)&amp;"～"&amp;ROUND(IFERROR(IF(ABS('C-1'!T24)&gt;=10,IF('C-1'!T24&gt;=0,'C-1'!T24*RANDBETWEEN(110,120)*0.01,'C-1'!T24*RANDBETWEEN(80,90)*0.01),'C-1'!T24+RANDBETWEEN(1,3)),0),0)&amp;"】")</f>
        <v/>
      </c>
      <c r="U24" s="45" t="str">
        <f ca="1">IF('C-1'!U24="","","【"&amp;ROUND(IFERROR(IF(ABS('C-1'!U24)&gt;=10,IF('C-1'!U24&gt;=0,'C-1'!U24*RANDBETWEEN(80,90)*0.01,'C-1'!U24*RANDBETWEEN(110,120)*0.01),'C-1'!U24-RANDBETWEEN(1,3)),0),0)&amp;"～"&amp;ROUND(IFERROR(IF(ABS('C-1'!U24)&gt;=10,IF('C-1'!U24&gt;=0,'C-1'!U24*RANDBETWEEN(110,120)*0.01,'C-1'!U24*RANDBETWEEN(80,90)*0.01),'C-1'!U24+RANDBETWEEN(1,3)),0),0)&amp;"】")</f>
        <v/>
      </c>
      <c r="V24" s="439" t="str">
        <f ca="1">IF('C-1'!V24="","","【"&amp;ROUND(IFERROR(IF(ABS('C-1'!V24)&gt;=10,IF('C-1'!V24&gt;=0,'C-1'!V24*RANDBETWEEN(80,90)*0.01,'C-1'!V24*RANDBETWEEN(110,120)*0.01),'C-1'!V24-RANDBETWEEN(1,3)),0),0)&amp;"～"&amp;ROUND(IFERROR(IF(ABS('C-1'!V24)&gt;=10,IF('C-1'!V24&gt;=0,'C-1'!V24*RANDBETWEEN(110,120)*0.01,'C-1'!V24*RANDBETWEEN(80,90)*0.01),'C-1'!V24+RANDBETWEEN(1,3)),0),0)&amp;"】")</f>
        <v/>
      </c>
      <c r="W24" s="439" t="str">
        <f ca="1">IF('C-1'!W24="","","【"&amp;ROUND(IFERROR(IF(ABS('C-1'!W24)&gt;=10,IF('C-1'!W24&gt;=0,'C-1'!W24*RANDBETWEEN(80,90)*0.01,'C-1'!W24*RANDBETWEEN(110,120)*0.01),'C-1'!W24-RANDBETWEEN(1,3)),0),0)&amp;"～"&amp;ROUND(IFERROR(IF(ABS('C-1'!W24)&gt;=10,IF('C-1'!W24&gt;=0,'C-1'!W24*RANDBETWEEN(110,120)*0.01,'C-1'!W24*RANDBETWEEN(80,90)*0.01),'C-1'!W24+RANDBETWEEN(1,3)),0),0)&amp;"】")</f>
        <v/>
      </c>
      <c r="X24" s="439" t="str">
        <f ca="1">IF('C-1'!X24="","","【"&amp;ROUND(IFERROR(IF(ABS('C-1'!X24)&gt;=10,IF('C-1'!X24&gt;=0,'C-1'!X24*RANDBETWEEN(80,90)*0.01,'C-1'!X24*RANDBETWEEN(110,120)*0.01),'C-1'!X24-RANDBETWEEN(1,3)),0),0)&amp;"～"&amp;ROUND(IFERROR(IF(ABS('C-1'!X24)&gt;=10,IF('C-1'!X24&gt;=0,'C-1'!X24*RANDBETWEEN(110,120)*0.01,'C-1'!X24*RANDBETWEEN(80,90)*0.01),'C-1'!X24+RANDBETWEEN(1,3)),0),0)&amp;"】")</f>
        <v/>
      </c>
      <c r="Y24" s="439" t="str">
        <f ca="1">IF('C-1'!Y24="","","【"&amp;ROUND(IFERROR(IF(ABS('C-1'!Y24)&gt;=10,IF('C-1'!Y24&gt;=0,'C-1'!Y24*RANDBETWEEN(80,90)*0.01,'C-1'!Y24*RANDBETWEEN(110,120)*0.01),'C-1'!Y24-RANDBETWEEN(1,3)),0),0)&amp;"～"&amp;ROUND(IFERROR(IF(ABS('C-1'!Y24)&gt;=10,IF('C-1'!Y24&gt;=0,'C-1'!Y24*RANDBETWEEN(110,120)*0.01,'C-1'!Y24*RANDBETWEEN(80,90)*0.01),'C-1'!Y24+RANDBETWEEN(1,3)),0),0)&amp;"】")</f>
        <v/>
      </c>
      <c r="Z24" s="439" t="str">
        <f ca="1">IF('C-1'!Z24="","","【"&amp;ROUND(IFERROR(IF(ABS('C-1'!Z24)&gt;=10,IF('C-1'!Z24&gt;=0,'C-1'!Z24*RANDBETWEEN(80,90)*0.01,'C-1'!Z24*RANDBETWEEN(110,120)*0.01),'C-1'!Z24-RANDBETWEEN(1,3)),0),0)&amp;"～"&amp;ROUND(IFERROR(IF(ABS('C-1'!Z24)&gt;=10,IF('C-1'!Z24&gt;=0,'C-1'!Z24*RANDBETWEEN(110,120)*0.01,'C-1'!Z24*RANDBETWEEN(80,90)*0.01),'C-1'!Z24+RANDBETWEEN(1,3)),0),0)&amp;"】")</f>
        <v/>
      </c>
      <c r="AA24" s="439" t="str">
        <f ca="1">IF('C-1'!AA24="","","【"&amp;ROUND(IFERROR(IF(ABS('C-1'!AA24)&gt;=10,IF('C-1'!AA24&gt;=0,'C-1'!AA24*RANDBETWEEN(80,90)*0.01,'C-1'!AA24*RANDBETWEEN(110,120)*0.01),'C-1'!AA24-RANDBETWEEN(1,3)),0),0)&amp;"～"&amp;ROUND(IFERROR(IF(ABS('C-1'!AA24)&gt;=10,IF('C-1'!AA24&gt;=0,'C-1'!AA24*RANDBETWEEN(110,120)*0.01,'C-1'!AA24*RANDBETWEEN(80,90)*0.01),'C-1'!AA24+RANDBETWEEN(1,3)),0),0)&amp;"】")</f>
        <v/>
      </c>
      <c r="AB24" s="439" t="str">
        <f ca="1">IF('C-1'!AB24="","","【"&amp;ROUND(IFERROR(IF(ABS('C-1'!AB24)&gt;=10,IF('C-1'!AB24&gt;=0,'C-1'!AB24*RANDBETWEEN(80,90)*0.01,'C-1'!AB24*RANDBETWEEN(110,120)*0.01),'C-1'!AB24-RANDBETWEEN(1,3)),0),0)&amp;"～"&amp;ROUND(IFERROR(IF(ABS('C-1'!AB24)&gt;=10,IF('C-1'!AB24&gt;=0,'C-1'!AB24*RANDBETWEEN(110,120)*0.01,'C-1'!AB24*RANDBETWEEN(80,90)*0.01),'C-1'!AB24+RANDBETWEEN(1,3)),0),0)&amp;"】")</f>
        <v/>
      </c>
    </row>
    <row r="25" spans="1:123" ht="30.75" customHeight="1" x14ac:dyDescent="0.2">
      <c r="B25" s="131" t="s">
        <v>668</v>
      </c>
      <c r="C25" s="559" t="str">
        <f>IF('C-1'!C25="","",'C-1'!C25)</f>
        <v/>
      </c>
      <c r="D25" s="559" t="str">
        <f>IF('C-1'!D25="","",'C-1'!D25)</f>
        <v>輸入者</v>
      </c>
      <c r="E25" s="559" t="str">
        <f>IF('C-1'!E25="","",'C-1'!E25)</f>
        <v>非関連企業</v>
      </c>
      <c r="F25" s="431" t="str">
        <f>IF('C-1'!F25="","",'C-1'!F25)</f>
        <v/>
      </c>
      <c r="G25" s="431" t="str">
        <f>IF('C-1'!G25="","",'C-1'!G25)</f>
        <v/>
      </c>
      <c r="H25" s="431" t="str">
        <f>IF('C-1'!H25="","",'C-1'!H25)</f>
        <v/>
      </c>
      <c r="I25" s="431" t="str">
        <f>IF('C-1'!I25="","",'C-1'!I25)</f>
        <v/>
      </c>
      <c r="J25" s="431" t="str">
        <f>IF('C-1'!J25="","",'C-1'!J25)</f>
        <v/>
      </c>
      <c r="K25" s="431" t="str">
        <f>IF('C-1'!K25="","",'C-1'!K25)</f>
        <v/>
      </c>
      <c r="L25" s="431" t="str">
        <f>IF('C-1'!L25="","",'C-1'!L25)</f>
        <v/>
      </c>
      <c r="M25" s="431" t="str">
        <f>IF('C-1'!M25="","",'C-1'!M25)</f>
        <v/>
      </c>
      <c r="N25" s="433" t="str">
        <f ca="1">IF('C-1'!N25="","","【"&amp;ROUND(IFERROR(IF(ABS('C-1'!N25)&gt;=10,IF('C-1'!N25&gt;=0,'C-1'!N25*RANDBETWEEN(80,90)*0.01,'C-1'!N25*RANDBETWEEN(110,120)*0.01),'C-1'!N25-RANDBETWEEN(1,3)),0),0)&amp;"～"&amp;ROUND(IFERROR(IF(ABS('C-1'!N25)&gt;=10,IF('C-1'!N25&gt;=0,'C-1'!N25*RANDBETWEEN(110,120)*0.01,'C-1'!N25*RANDBETWEEN(80,90)*0.01),'C-1'!N25+RANDBETWEEN(1,3)),0),0)&amp;"】")</f>
        <v/>
      </c>
      <c r="O25" s="433" t="str">
        <f ca="1">IF('C-1'!O25="","","【"&amp;ROUND(IFERROR(IF(ABS('C-1'!O25)&gt;=10,IF('C-1'!O25&gt;=0,'C-1'!O25*RANDBETWEEN(80,90)*0.01,'C-1'!O25*RANDBETWEEN(110,120)*0.01),'C-1'!O25-RANDBETWEEN(1,3)),0),0)&amp;"～"&amp;ROUND(IFERROR(IF(ABS('C-1'!O25)&gt;=10,IF('C-1'!O25&gt;=0,'C-1'!O25*RANDBETWEEN(110,120)*0.01,'C-1'!O25*RANDBETWEEN(80,90)*0.01),'C-1'!O25+RANDBETWEEN(1,3)),0),0)&amp;"】")</f>
        <v/>
      </c>
      <c r="P25" s="431" t="str">
        <f>IF('C-1'!P25="","",'C-1'!P25)</f>
        <v/>
      </c>
      <c r="Q25" s="431" t="str">
        <f>IF('C-1'!Q25="","",'C-1'!Q25)</f>
        <v/>
      </c>
      <c r="R25" s="45" t="str">
        <f ca="1">IF('C-1'!R25="","","【"&amp;ROUND(IFERROR(IF(ABS('C-1'!R25)&gt;=10,IF('C-1'!R25&gt;=0,'C-1'!R25*RANDBETWEEN(80,90)*0.01,'C-1'!R25*RANDBETWEEN(110,120)*0.01),'C-1'!R25-RANDBETWEEN(1,3)),0),0)&amp;"～"&amp;ROUND(IFERROR(IF(ABS('C-1'!R25)&gt;=10,IF('C-1'!R25&gt;=0,'C-1'!R25*RANDBETWEEN(110,120)*0.01,'C-1'!R25*RANDBETWEEN(80,90)*0.01),'C-1'!R25+RANDBETWEEN(1,3)),0),0)&amp;"】")</f>
        <v/>
      </c>
      <c r="S25" s="45" t="str">
        <f ca="1">IF('C-1'!S25="","","【"&amp;ROUND(IFERROR(IF(ABS('C-1'!S25)&gt;=10,IF('C-1'!S25&gt;=0,'C-1'!S25*RANDBETWEEN(80,90)*0.01,'C-1'!S25*RANDBETWEEN(110,120)*0.01),'C-1'!S25-RANDBETWEEN(1,3)),0),0)&amp;"～"&amp;ROUND(IFERROR(IF(ABS('C-1'!S25)&gt;=10,IF('C-1'!S25&gt;=0,'C-1'!S25*RANDBETWEEN(110,120)*0.01,'C-1'!S25*RANDBETWEEN(80,90)*0.01),'C-1'!S25+RANDBETWEEN(1,3)),0),0)&amp;"】")</f>
        <v/>
      </c>
      <c r="T25" s="45" t="str">
        <f ca="1">IF('C-1'!T25="","","【"&amp;ROUND(IFERROR(IF(ABS('C-1'!T25)&gt;=10,IF('C-1'!T25&gt;=0,'C-1'!T25*RANDBETWEEN(80,90)*0.01,'C-1'!T25*RANDBETWEEN(110,120)*0.01),'C-1'!T25-RANDBETWEEN(1,3)),0),0)&amp;"～"&amp;ROUND(IFERROR(IF(ABS('C-1'!T25)&gt;=10,IF('C-1'!T25&gt;=0,'C-1'!T25*RANDBETWEEN(110,120)*0.01,'C-1'!T25*RANDBETWEEN(80,90)*0.01),'C-1'!T25+RANDBETWEEN(1,3)),0),0)&amp;"】")</f>
        <v/>
      </c>
      <c r="U25" s="45" t="str">
        <f ca="1">IF('C-1'!U25="","","【"&amp;ROUND(IFERROR(IF(ABS('C-1'!U25)&gt;=10,IF('C-1'!U25&gt;=0,'C-1'!U25*RANDBETWEEN(80,90)*0.01,'C-1'!U25*RANDBETWEEN(110,120)*0.01),'C-1'!U25-RANDBETWEEN(1,3)),0),0)&amp;"～"&amp;ROUND(IFERROR(IF(ABS('C-1'!U25)&gt;=10,IF('C-1'!U25&gt;=0,'C-1'!U25*RANDBETWEEN(110,120)*0.01,'C-1'!U25*RANDBETWEEN(80,90)*0.01),'C-1'!U25+RANDBETWEEN(1,3)),0),0)&amp;"】")</f>
        <v/>
      </c>
      <c r="V25" s="439" t="str">
        <f ca="1">IF('C-1'!V25="","","【"&amp;ROUND(IFERROR(IF(ABS('C-1'!V25)&gt;=10,IF('C-1'!V25&gt;=0,'C-1'!V25*RANDBETWEEN(80,90)*0.01,'C-1'!V25*RANDBETWEEN(110,120)*0.01),'C-1'!V25-RANDBETWEEN(1,3)),0),0)&amp;"～"&amp;ROUND(IFERROR(IF(ABS('C-1'!V25)&gt;=10,IF('C-1'!V25&gt;=0,'C-1'!V25*RANDBETWEEN(110,120)*0.01,'C-1'!V25*RANDBETWEEN(80,90)*0.01),'C-1'!V25+RANDBETWEEN(1,3)),0),0)&amp;"】")</f>
        <v/>
      </c>
      <c r="W25" s="439" t="str">
        <f ca="1">IF('C-1'!W25="","","【"&amp;ROUND(IFERROR(IF(ABS('C-1'!W25)&gt;=10,IF('C-1'!W25&gt;=0,'C-1'!W25*RANDBETWEEN(80,90)*0.01,'C-1'!W25*RANDBETWEEN(110,120)*0.01),'C-1'!W25-RANDBETWEEN(1,3)),0),0)&amp;"～"&amp;ROUND(IFERROR(IF(ABS('C-1'!W25)&gt;=10,IF('C-1'!W25&gt;=0,'C-1'!W25*RANDBETWEEN(110,120)*0.01,'C-1'!W25*RANDBETWEEN(80,90)*0.01),'C-1'!W25+RANDBETWEEN(1,3)),0),0)&amp;"】")</f>
        <v/>
      </c>
      <c r="X25" s="439" t="str">
        <f ca="1">IF('C-1'!X25="","","【"&amp;ROUND(IFERROR(IF(ABS('C-1'!X25)&gt;=10,IF('C-1'!X25&gt;=0,'C-1'!X25*RANDBETWEEN(80,90)*0.01,'C-1'!X25*RANDBETWEEN(110,120)*0.01),'C-1'!X25-RANDBETWEEN(1,3)),0),0)&amp;"～"&amp;ROUND(IFERROR(IF(ABS('C-1'!X25)&gt;=10,IF('C-1'!X25&gt;=0,'C-1'!X25*RANDBETWEEN(110,120)*0.01,'C-1'!X25*RANDBETWEEN(80,90)*0.01),'C-1'!X25+RANDBETWEEN(1,3)),0),0)&amp;"】")</f>
        <v/>
      </c>
      <c r="Y25" s="439" t="str">
        <f ca="1">IF('C-1'!Y25="","","【"&amp;ROUND(IFERROR(IF(ABS('C-1'!Y25)&gt;=10,IF('C-1'!Y25&gt;=0,'C-1'!Y25*RANDBETWEEN(80,90)*0.01,'C-1'!Y25*RANDBETWEEN(110,120)*0.01),'C-1'!Y25-RANDBETWEEN(1,3)),0),0)&amp;"～"&amp;ROUND(IFERROR(IF(ABS('C-1'!Y25)&gt;=10,IF('C-1'!Y25&gt;=0,'C-1'!Y25*RANDBETWEEN(110,120)*0.01,'C-1'!Y25*RANDBETWEEN(80,90)*0.01),'C-1'!Y25+RANDBETWEEN(1,3)),0),0)&amp;"】")</f>
        <v/>
      </c>
      <c r="Z25" s="439" t="str">
        <f ca="1">IF('C-1'!Z25="","","【"&amp;ROUND(IFERROR(IF(ABS('C-1'!Z25)&gt;=10,IF('C-1'!Z25&gt;=0,'C-1'!Z25*RANDBETWEEN(80,90)*0.01,'C-1'!Z25*RANDBETWEEN(110,120)*0.01),'C-1'!Z25-RANDBETWEEN(1,3)),0),0)&amp;"～"&amp;ROUND(IFERROR(IF(ABS('C-1'!Z25)&gt;=10,IF('C-1'!Z25&gt;=0,'C-1'!Z25*RANDBETWEEN(110,120)*0.01,'C-1'!Z25*RANDBETWEEN(80,90)*0.01),'C-1'!Z25+RANDBETWEEN(1,3)),0),0)&amp;"】")</f>
        <v/>
      </c>
      <c r="AA25" s="439" t="str">
        <f ca="1">IF('C-1'!AA25="","","【"&amp;ROUND(IFERROR(IF(ABS('C-1'!AA25)&gt;=10,IF('C-1'!AA25&gt;=0,'C-1'!AA25*RANDBETWEEN(80,90)*0.01,'C-1'!AA25*RANDBETWEEN(110,120)*0.01),'C-1'!AA25-RANDBETWEEN(1,3)),0),0)&amp;"～"&amp;ROUND(IFERROR(IF(ABS('C-1'!AA25)&gt;=10,IF('C-1'!AA25&gt;=0,'C-1'!AA25*RANDBETWEEN(110,120)*0.01,'C-1'!AA25*RANDBETWEEN(80,90)*0.01),'C-1'!AA25+RANDBETWEEN(1,3)),0),0)&amp;"】")</f>
        <v/>
      </c>
      <c r="AB25" s="439" t="str">
        <f ca="1">IF('C-1'!AB25="","","【"&amp;ROUND(IFERROR(IF(ABS('C-1'!AB25)&gt;=10,IF('C-1'!AB25&gt;=0,'C-1'!AB25*RANDBETWEEN(80,90)*0.01,'C-1'!AB25*RANDBETWEEN(110,120)*0.01),'C-1'!AB25-RANDBETWEEN(1,3)),0),0)&amp;"～"&amp;ROUND(IFERROR(IF(ABS('C-1'!AB25)&gt;=10,IF('C-1'!AB25&gt;=0,'C-1'!AB25*RANDBETWEEN(110,120)*0.01,'C-1'!AB25*RANDBETWEEN(80,90)*0.01),'C-1'!AB25+RANDBETWEEN(1,3)),0),0)&amp;"】")</f>
        <v/>
      </c>
    </row>
    <row r="26" spans="1:123" ht="30.75" customHeight="1" x14ac:dyDescent="0.2">
      <c r="B26" s="131" t="s">
        <v>668</v>
      </c>
      <c r="C26" s="559" t="str">
        <f>IF('C-1'!C26="","",'C-1'!C26)</f>
        <v/>
      </c>
      <c r="D26" s="559" t="str">
        <f>IF('C-1'!D26="","",'C-1'!D26)</f>
        <v>輸入者</v>
      </c>
      <c r="E26" s="559" t="str">
        <f>IF('C-1'!E26="","",'C-1'!E26)</f>
        <v>非関連企業</v>
      </c>
      <c r="F26" s="431" t="str">
        <f>IF('C-1'!F26="","",'C-1'!F26)</f>
        <v/>
      </c>
      <c r="G26" s="431" t="str">
        <f>IF('C-1'!G26="","",'C-1'!G26)</f>
        <v/>
      </c>
      <c r="H26" s="431" t="str">
        <f>IF('C-1'!H26="","",'C-1'!H26)</f>
        <v/>
      </c>
      <c r="I26" s="431" t="str">
        <f>IF('C-1'!I26="","",'C-1'!I26)</f>
        <v/>
      </c>
      <c r="J26" s="431" t="str">
        <f>IF('C-1'!J26="","",'C-1'!J26)</f>
        <v/>
      </c>
      <c r="K26" s="431" t="str">
        <f>IF('C-1'!K26="","",'C-1'!K26)</f>
        <v/>
      </c>
      <c r="L26" s="431" t="str">
        <f>IF('C-1'!L26="","",'C-1'!L26)</f>
        <v/>
      </c>
      <c r="M26" s="431" t="str">
        <f>IF('C-1'!M26="","",'C-1'!M26)</f>
        <v/>
      </c>
      <c r="N26" s="433" t="str">
        <f ca="1">IF('C-1'!N26="","","【"&amp;ROUND(IFERROR(IF(ABS('C-1'!N26)&gt;=10,IF('C-1'!N26&gt;=0,'C-1'!N26*RANDBETWEEN(80,90)*0.01,'C-1'!N26*RANDBETWEEN(110,120)*0.01),'C-1'!N26-RANDBETWEEN(1,3)),0),0)&amp;"～"&amp;ROUND(IFERROR(IF(ABS('C-1'!N26)&gt;=10,IF('C-1'!N26&gt;=0,'C-1'!N26*RANDBETWEEN(110,120)*0.01,'C-1'!N26*RANDBETWEEN(80,90)*0.01),'C-1'!N26+RANDBETWEEN(1,3)),0),0)&amp;"】")</f>
        <v/>
      </c>
      <c r="O26" s="433" t="str">
        <f ca="1">IF('C-1'!O26="","","【"&amp;ROUND(IFERROR(IF(ABS('C-1'!O26)&gt;=10,IF('C-1'!O26&gt;=0,'C-1'!O26*RANDBETWEEN(80,90)*0.01,'C-1'!O26*RANDBETWEEN(110,120)*0.01),'C-1'!O26-RANDBETWEEN(1,3)),0),0)&amp;"～"&amp;ROUND(IFERROR(IF(ABS('C-1'!O26)&gt;=10,IF('C-1'!O26&gt;=0,'C-1'!O26*RANDBETWEEN(110,120)*0.01,'C-1'!O26*RANDBETWEEN(80,90)*0.01),'C-1'!O26+RANDBETWEEN(1,3)),0),0)&amp;"】")</f>
        <v/>
      </c>
      <c r="P26" s="431" t="str">
        <f>IF('C-1'!P26="","",'C-1'!P26)</f>
        <v/>
      </c>
      <c r="Q26" s="431" t="str">
        <f>IF('C-1'!Q26="","",'C-1'!Q26)</f>
        <v/>
      </c>
      <c r="R26" s="45" t="str">
        <f ca="1">IF('C-1'!R26="","","【"&amp;ROUND(IFERROR(IF(ABS('C-1'!R26)&gt;=10,IF('C-1'!R26&gt;=0,'C-1'!R26*RANDBETWEEN(80,90)*0.01,'C-1'!R26*RANDBETWEEN(110,120)*0.01),'C-1'!R26-RANDBETWEEN(1,3)),0),0)&amp;"～"&amp;ROUND(IFERROR(IF(ABS('C-1'!R26)&gt;=10,IF('C-1'!R26&gt;=0,'C-1'!R26*RANDBETWEEN(110,120)*0.01,'C-1'!R26*RANDBETWEEN(80,90)*0.01),'C-1'!R26+RANDBETWEEN(1,3)),0),0)&amp;"】")</f>
        <v/>
      </c>
      <c r="S26" s="45" t="str">
        <f ca="1">IF('C-1'!S26="","","【"&amp;ROUND(IFERROR(IF(ABS('C-1'!S26)&gt;=10,IF('C-1'!S26&gt;=0,'C-1'!S26*RANDBETWEEN(80,90)*0.01,'C-1'!S26*RANDBETWEEN(110,120)*0.01),'C-1'!S26-RANDBETWEEN(1,3)),0),0)&amp;"～"&amp;ROUND(IFERROR(IF(ABS('C-1'!S26)&gt;=10,IF('C-1'!S26&gt;=0,'C-1'!S26*RANDBETWEEN(110,120)*0.01,'C-1'!S26*RANDBETWEEN(80,90)*0.01),'C-1'!S26+RANDBETWEEN(1,3)),0),0)&amp;"】")</f>
        <v/>
      </c>
      <c r="T26" s="45" t="str">
        <f ca="1">IF('C-1'!T26="","","【"&amp;ROUND(IFERROR(IF(ABS('C-1'!T26)&gt;=10,IF('C-1'!T26&gt;=0,'C-1'!T26*RANDBETWEEN(80,90)*0.01,'C-1'!T26*RANDBETWEEN(110,120)*0.01),'C-1'!T26-RANDBETWEEN(1,3)),0),0)&amp;"～"&amp;ROUND(IFERROR(IF(ABS('C-1'!T26)&gt;=10,IF('C-1'!T26&gt;=0,'C-1'!T26*RANDBETWEEN(110,120)*0.01,'C-1'!T26*RANDBETWEEN(80,90)*0.01),'C-1'!T26+RANDBETWEEN(1,3)),0),0)&amp;"】")</f>
        <v/>
      </c>
      <c r="U26" s="45" t="str">
        <f ca="1">IF('C-1'!U26="","","【"&amp;ROUND(IFERROR(IF(ABS('C-1'!U26)&gt;=10,IF('C-1'!U26&gt;=0,'C-1'!U26*RANDBETWEEN(80,90)*0.01,'C-1'!U26*RANDBETWEEN(110,120)*0.01),'C-1'!U26-RANDBETWEEN(1,3)),0),0)&amp;"～"&amp;ROUND(IFERROR(IF(ABS('C-1'!U26)&gt;=10,IF('C-1'!U26&gt;=0,'C-1'!U26*RANDBETWEEN(110,120)*0.01,'C-1'!U26*RANDBETWEEN(80,90)*0.01),'C-1'!U26+RANDBETWEEN(1,3)),0),0)&amp;"】")</f>
        <v/>
      </c>
      <c r="V26" s="439" t="str">
        <f ca="1">IF('C-1'!V26="","","【"&amp;ROUND(IFERROR(IF(ABS('C-1'!V26)&gt;=10,IF('C-1'!V26&gt;=0,'C-1'!V26*RANDBETWEEN(80,90)*0.01,'C-1'!V26*RANDBETWEEN(110,120)*0.01),'C-1'!V26-RANDBETWEEN(1,3)),0),0)&amp;"～"&amp;ROUND(IFERROR(IF(ABS('C-1'!V26)&gt;=10,IF('C-1'!V26&gt;=0,'C-1'!V26*RANDBETWEEN(110,120)*0.01,'C-1'!V26*RANDBETWEEN(80,90)*0.01),'C-1'!V26+RANDBETWEEN(1,3)),0),0)&amp;"】")</f>
        <v/>
      </c>
      <c r="W26" s="439" t="str">
        <f ca="1">IF('C-1'!W26="","","【"&amp;ROUND(IFERROR(IF(ABS('C-1'!W26)&gt;=10,IF('C-1'!W26&gt;=0,'C-1'!W26*RANDBETWEEN(80,90)*0.01,'C-1'!W26*RANDBETWEEN(110,120)*0.01),'C-1'!W26-RANDBETWEEN(1,3)),0),0)&amp;"～"&amp;ROUND(IFERROR(IF(ABS('C-1'!W26)&gt;=10,IF('C-1'!W26&gt;=0,'C-1'!W26*RANDBETWEEN(110,120)*0.01,'C-1'!W26*RANDBETWEEN(80,90)*0.01),'C-1'!W26+RANDBETWEEN(1,3)),0),0)&amp;"】")</f>
        <v/>
      </c>
      <c r="X26" s="439" t="str">
        <f ca="1">IF('C-1'!X26="","","【"&amp;ROUND(IFERROR(IF(ABS('C-1'!X26)&gt;=10,IF('C-1'!X26&gt;=0,'C-1'!X26*RANDBETWEEN(80,90)*0.01,'C-1'!X26*RANDBETWEEN(110,120)*0.01),'C-1'!X26-RANDBETWEEN(1,3)),0),0)&amp;"～"&amp;ROUND(IFERROR(IF(ABS('C-1'!X26)&gt;=10,IF('C-1'!X26&gt;=0,'C-1'!X26*RANDBETWEEN(110,120)*0.01,'C-1'!X26*RANDBETWEEN(80,90)*0.01),'C-1'!X26+RANDBETWEEN(1,3)),0),0)&amp;"】")</f>
        <v/>
      </c>
      <c r="Y26" s="439" t="str">
        <f ca="1">IF('C-1'!Y26="","","【"&amp;ROUND(IFERROR(IF(ABS('C-1'!Y26)&gt;=10,IF('C-1'!Y26&gt;=0,'C-1'!Y26*RANDBETWEEN(80,90)*0.01,'C-1'!Y26*RANDBETWEEN(110,120)*0.01),'C-1'!Y26-RANDBETWEEN(1,3)),0),0)&amp;"～"&amp;ROUND(IFERROR(IF(ABS('C-1'!Y26)&gt;=10,IF('C-1'!Y26&gt;=0,'C-1'!Y26*RANDBETWEEN(110,120)*0.01,'C-1'!Y26*RANDBETWEEN(80,90)*0.01),'C-1'!Y26+RANDBETWEEN(1,3)),0),0)&amp;"】")</f>
        <v/>
      </c>
      <c r="Z26" s="439" t="str">
        <f ca="1">IF('C-1'!Z26="","","【"&amp;ROUND(IFERROR(IF(ABS('C-1'!Z26)&gt;=10,IF('C-1'!Z26&gt;=0,'C-1'!Z26*RANDBETWEEN(80,90)*0.01,'C-1'!Z26*RANDBETWEEN(110,120)*0.01),'C-1'!Z26-RANDBETWEEN(1,3)),0),0)&amp;"～"&amp;ROUND(IFERROR(IF(ABS('C-1'!Z26)&gt;=10,IF('C-1'!Z26&gt;=0,'C-1'!Z26*RANDBETWEEN(110,120)*0.01,'C-1'!Z26*RANDBETWEEN(80,90)*0.01),'C-1'!Z26+RANDBETWEEN(1,3)),0),0)&amp;"】")</f>
        <v/>
      </c>
      <c r="AA26" s="439" t="str">
        <f ca="1">IF('C-1'!AA26="","","【"&amp;ROUND(IFERROR(IF(ABS('C-1'!AA26)&gt;=10,IF('C-1'!AA26&gt;=0,'C-1'!AA26*RANDBETWEEN(80,90)*0.01,'C-1'!AA26*RANDBETWEEN(110,120)*0.01),'C-1'!AA26-RANDBETWEEN(1,3)),0),0)&amp;"～"&amp;ROUND(IFERROR(IF(ABS('C-1'!AA26)&gt;=10,IF('C-1'!AA26&gt;=0,'C-1'!AA26*RANDBETWEEN(110,120)*0.01,'C-1'!AA26*RANDBETWEEN(80,90)*0.01),'C-1'!AA26+RANDBETWEEN(1,3)),0),0)&amp;"】")</f>
        <v/>
      </c>
      <c r="AB26" s="439" t="str">
        <f ca="1">IF('C-1'!AB26="","","【"&amp;ROUND(IFERROR(IF(ABS('C-1'!AB26)&gt;=10,IF('C-1'!AB26&gt;=0,'C-1'!AB26*RANDBETWEEN(80,90)*0.01,'C-1'!AB26*RANDBETWEEN(110,120)*0.01),'C-1'!AB26-RANDBETWEEN(1,3)),0),0)&amp;"～"&amp;ROUND(IFERROR(IF(ABS('C-1'!AB26)&gt;=10,IF('C-1'!AB26&gt;=0,'C-1'!AB26*RANDBETWEEN(110,120)*0.01,'C-1'!AB26*RANDBETWEEN(80,90)*0.01),'C-1'!AB26+RANDBETWEEN(1,3)),0),0)&amp;"】")</f>
        <v/>
      </c>
    </row>
    <row r="27" spans="1:123" ht="30.75" customHeight="1" x14ac:dyDescent="0.2">
      <c r="B27" s="131" t="s">
        <v>668</v>
      </c>
      <c r="C27" s="559" t="str">
        <f>IF('C-1'!C27="","",'C-1'!C27)</f>
        <v/>
      </c>
      <c r="D27" s="559" t="str">
        <f>IF('C-1'!D27="","",'C-1'!D27)</f>
        <v>輸入者</v>
      </c>
      <c r="E27" s="559" t="str">
        <f>IF('C-1'!E27="","",'C-1'!E27)</f>
        <v>非関連企業</v>
      </c>
      <c r="F27" s="431" t="str">
        <f>IF('C-1'!F27="","",'C-1'!F27)</f>
        <v/>
      </c>
      <c r="G27" s="431" t="str">
        <f>IF('C-1'!G27="","",'C-1'!G27)</f>
        <v/>
      </c>
      <c r="H27" s="431" t="str">
        <f>IF('C-1'!H27="","",'C-1'!H27)</f>
        <v/>
      </c>
      <c r="I27" s="431" t="str">
        <f>IF('C-1'!I27="","",'C-1'!I27)</f>
        <v/>
      </c>
      <c r="J27" s="431" t="str">
        <f>IF('C-1'!J27="","",'C-1'!J27)</f>
        <v/>
      </c>
      <c r="K27" s="431" t="str">
        <f>IF('C-1'!K27="","",'C-1'!K27)</f>
        <v/>
      </c>
      <c r="L27" s="431" t="str">
        <f>IF('C-1'!L27="","",'C-1'!L27)</f>
        <v/>
      </c>
      <c r="M27" s="431" t="str">
        <f>IF('C-1'!M27="","",'C-1'!M27)</f>
        <v/>
      </c>
      <c r="N27" s="433" t="str">
        <f ca="1">IF('C-1'!N27="","","【"&amp;ROUND(IFERROR(IF(ABS('C-1'!N27)&gt;=10,IF('C-1'!N27&gt;=0,'C-1'!N27*RANDBETWEEN(80,90)*0.01,'C-1'!N27*RANDBETWEEN(110,120)*0.01),'C-1'!N27-RANDBETWEEN(1,3)),0),0)&amp;"～"&amp;ROUND(IFERROR(IF(ABS('C-1'!N27)&gt;=10,IF('C-1'!N27&gt;=0,'C-1'!N27*RANDBETWEEN(110,120)*0.01,'C-1'!N27*RANDBETWEEN(80,90)*0.01),'C-1'!N27+RANDBETWEEN(1,3)),0),0)&amp;"】")</f>
        <v/>
      </c>
      <c r="O27" s="433" t="str">
        <f ca="1">IF('C-1'!O27="","","【"&amp;ROUND(IFERROR(IF(ABS('C-1'!O27)&gt;=10,IF('C-1'!O27&gt;=0,'C-1'!O27*RANDBETWEEN(80,90)*0.01,'C-1'!O27*RANDBETWEEN(110,120)*0.01),'C-1'!O27-RANDBETWEEN(1,3)),0),0)&amp;"～"&amp;ROUND(IFERROR(IF(ABS('C-1'!O27)&gt;=10,IF('C-1'!O27&gt;=0,'C-1'!O27*RANDBETWEEN(110,120)*0.01,'C-1'!O27*RANDBETWEEN(80,90)*0.01),'C-1'!O27+RANDBETWEEN(1,3)),0),0)&amp;"】")</f>
        <v/>
      </c>
      <c r="P27" s="431" t="str">
        <f>IF('C-1'!P27="","",'C-1'!P27)</f>
        <v/>
      </c>
      <c r="Q27" s="431" t="str">
        <f>IF('C-1'!Q27="","",'C-1'!Q27)</f>
        <v/>
      </c>
      <c r="R27" s="45" t="str">
        <f ca="1">IF('C-1'!R27="","","【"&amp;ROUND(IFERROR(IF(ABS('C-1'!R27)&gt;=10,IF('C-1'!R27&gt;=0,'C-1'!R27*RANDBETWEEN(80,90)*0.01,'C-1'!R27*RANDBETWEEN(110,120)*0.01),'C-1'!R27-RANDBETWEEN(1,3)),0),0)&amp;"～"&amp;ROUND(IFERROR(IF(ABS('C-1'!R27)&gt;=10,IF('C-1'!R27&gt;=0,'C-1'!R27*RANDBETWEEN(110,120)*0.01,'C-1'!R27*RANDBETWEEN(80,90)*0.01),'C-1'!R27+RANDBETWEEN(1,3)),0),0)&amp;"】")</f>
        <v/>
      </c>
      <c r="S27" s="45" t="str">
        <f ca="1">IF('C-1'!S27="","","【"&amp;ROUND(IFERROR(IF(ABS('C-1'!S27)&gt;=10,IF('C-1'!S27&gt;=0,'C-1'!S27*RANDBETWEEN(80,90)*0.01,'C-1'!S27*RANDBETWEEN(110,120)*0.01),'C-1'!S27-RANDBETWEEN(1,3)),0),0)&amp;"～"&amp;ROUND(IFERROR(IF(ABS('C-1'!S27)&gt;=10,IF('C-1'!S27&gt;=0,'C-1'!S27*RANDBETWEEN(110,120)*0.01,'C-1'!S27*RANDBETWEEN(80,90)*0.01),'C-1'!S27+RANDBETWEEN(1,3)),0),0)&amp;"】")</f>
        <v/>
      </c>
      <c r="T27" s="45" t="str">
        <f ca="1">IF('C-1'!T27="","","【"&amp;ROUND(IFERROR(IF(ABS('C-1'!T27)&gt;=10,IF('C-1'!T27&gt;=0,'C-1'!T27*RANDBETWEEN(80,90)*0.01,'C-1'!T27*RANDBETWEEN(110,120)*0.01),'C-1'!T27-RANDBETWEEN(1,3)),0),0)&amp;"～"&amp;ROUND(IFERROR(IF(ABS('C-1'!T27)&gt;=10,IF('C-1'!T27&gt;=0,'C-1'!T27*RANDBETWEEN(110,120)*0.01,'C-1'!T27*RANDBETWEEN(80,90)*0.01),'C-1'!T27+RANDBETWEEN(1,3)),0),0)&amp;"】")</f>
        <v/>
      </c>
      <c r="U27" s="45" t="str">
        <f ca="1">IF('C-1'!U27="","","【"&amp;ROUND(IFERROR(IF(ABS('C-1'!U27)&gt;=10,IF('C-1'!U27&gt;=0,'C-1'!U27*RANDBETWEEN(80,90)*0.01,'C-1'!U27*RANDBETWEEN(110,120)*0.01),'C-1'!U27-RANDBETWEEN(1,3)),0),0)&amp;"～"&amp;ROUND(IFERROR(IF(ABS('C-1'!U27)&gt;=10,IF('C-1'!U27&gt;=0,'C-1'!U27*RANDBETWEEN(110,120)*0.01,'C-1'!U27*RANDBETWEEN(80,90)*0.01),'C-1'!U27+RANDBETWEEN(1,3)),0),0)&amp;"】")</f>
        <v/>
      </c>
      <c r="V27" s="439" t="str">
        <f ca="1">IF('C-1'!V27="","","【"&amp;ROUND(IFERROR(IF(ABS('C-1'!V27)&gt;=10,IF('C-1'!V27&gt;=0,'C-1'!V27*RANDBETWEEN(80,90)*0.01,'C-1'!V27*RANDBETWEEN(110,120)*0.01),'C-1'!V27-RANDBETWEEN(1,3)),0),0)&amp;"～"&amp;ROUND(IFERROR(IF(ABS('C-1'!V27)&gt;=10,IF('C-1'!V27&gt;=0,'C-1'!V27*RANDBETWEEN(110,120)*0.01,'C-1'!V27*RANDBETWEEN(80,90)*0.01),'C-1'!V27+RANDBETWEEN(1,3)),0),0)&amp;"】")</f>
        <v/>
      </c>
      <c r="W27" s="439" t="str">
        <f ca="1">IF('C-1'!W27="","","【"&amp;ROUND(IFERROR(IF(ABS('C-1'!W27)&gt;=10,IF('C-1'!W27&gt;=0,'C-1'!W27*RANDBETWEEN(80,90)*0.01,'C-1'!W27*RANDBETWEEN(110,120)*0.01),'C-1'!W27-RANDBETWEEN(1,3)),0),0)&amp;"～"&amp;ROUND(IFERROR(IF(ABS('C-1'!W27)&gt;=10,IF('C-1'!W27&gt;=0,'C-1'!W27*RANDBETWEEN(110,120)*0.01,'C-1'!W27*RANDBETWEEN(80,90)*0.01),'C-1'!W27+RANDBETWEEN(1,3)),0),0)&amp;"】")</f>
        <v/>
      </c>
      <c r="X27" s="439" t="str">
        <f ca="1">IF('C-1'!X27="","","【"&amp;ROUND(IFERROR(IF(ABS('C-1'!X27)&gt;=10,IF('C-1'!X27&gt;=0,'C-1'!X27*RANDBETWEEN(80,90)*0.01,'C-1'!X27*RANDBETWEEN(110,120)*0.01),'C-1'!X27-RANDBETWEEN(1,3)),0),0)&amp;"～"&amp;ROUND(IFERROR(IF(ABS('C-1'!X27)&gt;=10,IF('C-1'!X27&gt;=0,'C-1'!X27*RANDBETWEEN(110,120)*0.01,'C-1'!X27*RANDBETWEEN(80,90)*0.01),'C-1'!X27+RANDBETWEEN(1,3)),0),0)&amp;"】")</f>
        <v/>
      </c>
      <c r="Y27" s="439" t="str">
        <f ca="1">IF('C-1'!Y27="","","【"&amp;ROUND(IFERROR(IF(ABS('C-1'!Y27)&gt;=10,IF('C-1'!Y27&gt;=0,'C-1'!Y27*RANDBETWEEN(80,90)*0.01,'C-1'!Y27*RANDBETWEEN(110,120)*0.01),'C-1'!Y27-RANDBETWEEN(1,3)),0),0)&amp;"～"&amp;ROUND(IFERROR(IF(ABS('C-1'!Y27)&gt;=10,IF('C-1'!Y27&gt;=0,'C-1'!Y27*RANDBETWEEN(110,120)*0.01,'C-1'!Y27*RANDBETWEEN(80,90)*0.01),'C-1'!Y27+RANDBETWEEN(1,3)),0),0)&amp;"】")</f>
        <v/>
      </c>
      <c r="Z27" s="439" t="str">
        <f ca="1">IF('C-1'!Z27="","","【"&amp;ROUND(IFERROR(IF(ABS('C-1'!Z27)&gt;=10,IF('C-1'!Z27&gt;=0,'C-1'!Z27*RANDBETWEEN(80,90)*0.01,'C-1'!Z27*RANDBETWEEN(110,120)*0.01),'C-1'!Z27-RANDBETWEEN(1,3)),0),0)&amp;"～"&amp;ROUND(IFERROR(IF(ABS('C-1'!Z27)&gt;=10,IF('C-1'!Z27&gt;=0,'C-1'!Z27*RANDBETWEEN(110,120)*0.01,'C-1'!Z27*RANDBETWEEN(80,90)*0.01),'C-1'!Z27+RANDBETWEEN(1,3)),0),0)&amp;"】")</f>
        <v/>
      </c>
      <c r="AA27" s="439" t="str">
        <f ca="1">IF('C-1'!AA27="","","【"&amp;ROUND(IFERROR(IF(ABS('C-1'!AA27)&gt;=10,IF('C-1'!AA27&gt;=0,'C-1'!AA27*RANDBETWEEN(80,90)*0.01,'C-1'!AA27*RANDBETWEEN(110,120)*0.01),'C-1'!AA27-RANDBETWEEN(1,3)),0),0)&amp;"～"&amp;ROUND(IFERROR(IF(ABS('C-1'!AA27)&gt;=10,IF('C-1'!AA27&gt;=0,'C-1'!AA27*RANDBETWEEN(110,120)*0.01,'C-1'!AA27*RANDBETWEEN(80,90)*0.01),'C-1'!AA27+RANDBETWEEN(1,3)),0),0)&amp;"】")</f>
        <v/>
      </c>
      <c r="AB27" s="439" t="str">
        <f ca="1">IF('C-1'!AB27="","","【"&amp;ROUND(IFERROR(IF(ABS('C-1'!AB27)&gt;=10,IF('C-1'!AB27&gt;=0,'C-1'!AB27*RANDBETWEEN(80,90)*0.01,'C-1'!AB27*RANDBETWEEN(110,120)*0.01),'C-1'!AB27-RANDBETWEEN(1,3)),0),0)&amp;"～"&amp;ROUND(IFERROR(IF(ABS('C-1'!AB27)&gt;=10,IF('C-1'!AB27&gt;=0,'C-1'!AB27*RANDBETWEEN(110,120)*0.01,'C-1'!AB27*RANDBETWEEN(80,90)*0.01),'C-1'!AB27+RANDBETWEEN(1,3)),0),0)&amp;"】")</f>
        <v/>
      </c>
    </row>
    <row r="28" spans="1:123" ht="30.75" customHeight="1" x14ac:dyDescent="0.2">
      <c r="B28" s="131" t="s">
        <v>668</v>
      </c>
      <c r="C28" s="559" t="str">
        <f>IF('C-1'!C28="","",'C-1'!C28)</f>
        <v/>
      </c>
      <c r="D28" s="559" t="str">
        <f>IF('C-1'!D28="","",'C-1'!D28)</f>
        <v>輸入者</v>
      </c>
      <c r="E28" s="559" t="str">
        <f>IF('C-1'!E28="","",'C-1'!E28)</f>
        <v>非関連企業</v>
      </c>
      <c r="F28" s="431" t="str">
        <f>IF('C-1'!F28="","",'C-1'!F28)</f>
        <v/>
      </c>
      <c r="G28" s="431" t="str">
        <f>IF('C-1'!G28="","",'C-1'!G28)</f>
        <v/>
      </c>
      <c r="H28" s="431" t="str">
        <f>IF('C-1'!H28="","",'C-1'!H28)</f>
        <v/>
      </c>
      <c r="I28" s="431" t="str">
        <f>IF('C-1'!I28="","",'C-1'!I28)</f>
        <v/>
      </c>
      <c r="J28" s="431" t="str">
        <f>IF('C-1'!J28="","",'C-1'!J28)</f>
        <v/>
      </c>
      <c r="K28" s="431" t="str">
        <f>IF('C-1'!K28="","",'C-1'!K28)</f>
        <v/>
      </c>
      <c r="L28" s="431" t="str">
        <f>IF('C-1'!L28="","",'C-1'!L28)</f>
        <v/>
      </c>
      <c r="M28" s="431" t="str">
        <f>IF('C-1'!M28="","",'C-1'!M28)</f>
        <v/>
      </c>
      <c r="N28" s="433" t="str">
        <f ca="1">IF('C-1'!N28="","","【"&amp;ROUND(IFERROR(IF(ABS('C-1'!N28)&gt;=10,IF('C-1'!N28&gt;=0,'C-1'!N28*RANDBETWEEN(80,90)*0.01,'C-1'!N28*RANDBETWEEN(110,120)*0.01),'C-1'!N28-RANDBETWEEN(1,3)),0),0)&amp;"～"&amp;ROUND(IFERROR(IF(ABS('C-1'!N28)&gt;=10,IF('C-1'!N28&gt;=0,'C-1'!N28*RANDBETWEEN(110,120)*0.01,'C-1'!N28*RANDBETWEEN(80,90)*0.01),'C-1'!N28+RANDBETWEEN(1,3)),0),0)&amp;"】")</f>
        <v/>
      </c>
      <c r="O28" s="433" t="str">
        <f ca="1">IF('C-1'!O28="","","【"&amp;ROUND(IFERROR(IF(ABS('C-1'!O28)&gt;=10,IF('C-1'!O28&gt;=0,'C-1'!O28*RANDBETWEEN(80,90)*0.01,'C-1'!O28*RANDBETWEEN(110,120)*0.01),'C-1'!O28-RANDBETWEEN(1,3)),0),0)&amp;"～"&amp;ROUND(IFERROR(IF(ABS('C-1'!O28)&gt;=10,IF('C-1'!O28&gt;=0,'C-1'!O28*RANDBETWEEN(110,120)*0.01,'C-1'!O28*RANDBETWEEN(80,90)*0.01),'C-1'!O28+RANDBETWEEN(1,3)),0),0)&amp;"】")</f>
        <v/>
      </c>
      <c r="P28" s="431" t="str">
        <f>IF('C-1'!P28="","",'C-1'!P28)</f>
        <v/>
      </c>
      <c r="Q28" s="431" t="str">
        <f>IF('C-1'!Q28="","",'C-1'!Q28)</f>
        <v/>
      </c>
      <c r="R28" s="45" t="str">
        <f ca="1">IF('C-1'!R28="","","【"&amp;ROUND(IFERROR(IF(ABS('C-1'!R28)&gt;=10,IF('C-1'!R28&gt;=0,'C-1'!R28*RANDBETWEEN(80,90)*0.01,'C-1'!R28*RANDBETWEEN(110,120)*0.01),'C-1'!R28-RANDBETWEEN(1,3)),0),0)&amp;"～"&amp;ROUND(IFERROR(IF(ABS('C-1'!R28)&gt;=10,IF('C-1'!R28&gt;=0,'C-1'!R28*RANDBETWEEN(110,120)*0.01,'C-1'!R28*RANDBETWEEN(80,90)*0.01),'C-1'!R28+RANDBETWEEN(1,3)),0),0)&amp;"】")</f>
        <v/>
      </c>
      <c r="S28" s="45" t="str">
        <f ca="1">IF('C-1'!S28="","","【"&amp;ROUND(IFERROR(IF(ABS('C-1'!S28)&gt;=10,IF('C-1'!S28&gt;=0,'C-1'!S28*RANDBETWEEN(80,90)*0.01,'C-1'!S28*RANDBETWEEN(110,120)*0.01),'C-1'!S28-RANDBETWEEN(1,3)),0),0)&amp;"～"&amp;ROUND(IFERROR(IF(ABS('C-1'!S28)&gt;=10,IF('C-1'!S28&gt;=0,'C-1'!S28*RANDBETWEEN(110,120)*0.01,'C-1'!S28*RANDBETWEEN(80,90)*0.01),'C-1'!S28+RANDBETWEEN(1,3)),0),0)&amp;"】")</f>
        <v/>
      </c>
      <c r="T28" s="45" t="str">
        <f ca="1">IF('C-1'!T28="","","【"&amp;ROUND(IFERROR(IF(ABS('C-1'!T28)&gt;=10,IF('C-1'!T28&gt;=0,'C-1'!T28*RANDBETWEEN(80,90)*0.01,'C-1'!T28*RANDBETWEEN(110,120)*0.01),'C-1'!T28-RANDBETWEEN(1,3)),0),0)&amp;"～"&amp;ROUND(IFERROR(IF(ABS('C-1'!T28)&gt;=10,IF('C-1'!T28&gt;=0,'C-1'!T28*RANDBETWEEN(110,120)*0.01,'C-1'!T28*RANDBETWEEN(80,90)*0.01),'C-1'!T28+RANDBETWEEN(1,3)),0),0)&amp;"】")</f>
        <v/>
      </c>
      <c r="U28" s="45" t="str">
        <f ca="1">IF('C-1'!U28="","","【"&amp;ROUND(IFERROR(IF(ABS('C-1'!U28)&gt;=10,IF('C-1'!U28&gt;=0,'C-1'!U28*RANDBETWEEN(80,90)*0.01,'C-1'!U28*RANDBETWEEN(110,120)*0.01),'C-1'!U28-RANDBETWEEN(1,3)),0),0)&amp;"～"&amp;ROUND(IFERROR(IF(ABS('C-1'!U28)&gt;=10,IF('C-1'!U28&gt;=0,'C-1'!U28*RANDBETWEEN(110,120)*0.01,'C-1'!U28*RANDBETWEEN(80,90)*0.01),'C-1'!U28+RANDBETWEEN(1,3)),0),0)&amp;"】")</f>
        <v/>
      </c>
      <c r="V28" s="439" t="str">
        <f ca="1">IF('C-1'!V28="","","【"&amp;ROUND(IFERROR(IF(ABS('C-1'!V28)&gt;=10,IF('C-1'!V28&gt;=0,'C-1'!V28*RANDBETWEEN(80,90)*0.01,'C-1'!V28*RANDBETWEEN(110,120)*0.01),'C-1'!V28-RANDBETWEEN(1,3)),0),0)&amp;"～"&amp;ROUND(IFERROR(IF(ABS('C-1'!V28)&gt;=10,IF('C-1'!V28&gt;=0,'C-1'!V28*RANDBETWEEN(110,120)*0.01,'C-1'!V28*RANDBETWEEN(80,90)*0.01),'C-1'!V28+RANDBETWEEN(1,3)),0),0)&amp;"】")</f>
        <v/>
      </c>
      <c r="W28" s="439" t="str">
        <f ca="1">IF('C-1'!W28="","","【"&amp;ROUND(IFERROR(IF(ABS('C-1'!W28)&gt;=10,IF('C-1'!W28&gt;=0,'C-1'!W28*RANDBETWEEN(80,90)*0.01,'C-1'!W28*RANDBETWEEN(110,120)*0.01),'C-1'!W28-RANDBETWEEN(1,3)),0),0)&amp;"～"&amp;ROUND(IFERROR(IF(ABS('C-1'!W28)&gt;=10,IF('C-1'!W28&gt;=0,'C-1'!W28*RANDBETWEEN(110,120)*0.01,'C-1'!W28*RANDBETWEEN(80,90)*0.01),'C-1'!W28+RANDBETWEEN(1,3)),0),0)&amp;"】")</f>
        <v/>
      </c>
      <c r="X28" s="439" t="str">
        <f ca="1">IF('C-1'!X28="","","【"&amp;ROUND(IFERROR(IF(ABS('C-1'!X28)&gt;=10,IF('C-1'!X28&gt;=0,'C-1'!X28*RANDBETWEEN(80,90)*0.01,'C-1'!X28*RANDBETWEEN(110,120)*0.01),'C-1'!X28-RANDBETWEEN(1,3)),0),0)&amp;"～"&amp;ROUND(IFERROR(IF(ABS('C-1'!X28)&gt;=10,IF('C-1'!X28&gt;=0,'C-1'!X28*RANDBETWEEN(110,120)*0.01,'C-1'!X28*RANDBETWEEN(80,90)*0.01),'C-1'!X28+RANDBETWEEN(1,3)),0),0)&amp;"】")</f>
        <v/>
      </c>
      <c r="Y28" s="439" t="str">
        <f ca="1">IF('C-1'!Y28="","","【"&amp;ROUND(IFERROR(IF(ABS('C-1'!Y28)&gt;=10,IF('C-1'!Y28&gt;=0,'C-1'!Y28*RANDBETWEEN(80,90)*0.01,'C-1'!Y28*RANDBETWEEN(110,120)*0.01),'C-1'!Y28-RANDBETWEEN(1,3)),0),0)&amp;"～"&amp;ROUND(IFERROR(IF(ABS('C-1'!Y28)&gt;=10,IF('C-1'!Y28&gt;=0,'C-1'!Y28*RANDBETWEEN(110,120)*0.01,'C-1'!Y28*RANDBETWEEN(80,90)*0.01),'C-1'!Y28+RANDBETWEEN(1,3)),0),0)&amp;"】")</f>
        <v/>
      </c>
      <c r="Z28" s="439" t="str">
        <f ca="1">IF('C-1'!Z28="","","【"&amp;ROUND(IFERROR(IF(ABS('C-1'!Z28)&gt;=10,IF('C-1'!Z28&gt;=0,'C-1'!Z28*RANDBETWEEN(80,90)*0.01,'C-1'!Z28*RANDBETWEEN(110,120)*0.01),'C-1'!Z28-RANDBETWEEN(1,3)),0),0)&amp;"～"&amp;ROUND(IFERROR(IF(ABS('C-1'!Z28)&gt;=10,IF('C-1'!Z28&gt;=0,'C-1'!Z28*RANDBETWEEN(110,120)*0.01,'C-1'!Z28*RANDBETWEEN(80,90)*0.01),'C-1'!Z28+RANDBETWEEN(1,3)),0),0)&amp;"】")</f>
        <v/>
      </c>
      <c r="AA28" s="439" t="str">
        <f ca="1">IF('C-1'!AA28="","","【"&amp;ROUND(IFERROR(IF(ABS('C-1'!AA28)&gt;=10,IF('C-1'!AA28&gt;=0,'C-1'!AA28*RANDBETWEEN(80,90)*0.01,'C-1'!AA28*RANDBETWEEN(110,120)*0.01),'C-1'!AA28-RANDBETWEEN(1,3)),0),0)&amp;"～"&amp;ROUND(IFERROR(IF(ABS('C-1'!AA28)&gt;=10,IF('C-1'!AA28&gt;=0,'C-1'!AA28*RANDBETWEEN(110,120)*0.01,'C-1'!AA28*RANDBETWEEN(80,90)*0.01),'C-1'!AA28+RANDBETWEEN(1,3)),0),0)&amp;"】")</f>
        <v/>
      </c>
      <c r="AB28" s="439" t="str">
        <f ca="1">IF('C-1'!AB28="","","【"&amp;ROUND(IFERROR(IF(ABS('C-1'!AB28)&gt;=10,IF('C-1'!AB28&gt;=0,'C-1'!AB28*RANDBETWEEN(80,90)*0.01,'C-1'!AB28*RANDBETWEEN(110,120)*0.01),'C-1'!AB28-RANDBETWEEN(1,3)),0),0)&amp;"～"&amp;ROUND(IFERROR(IF(ABS('C-1'!AB28)&gt;=10,IF('C-1'!AB28&gt;=0,'C-1'!AB28*RANDBETWEEN(110,120)*0.01,'C-1'!AB28*RANDBETWEEN(80,90)*0.01),'C-1'!AB28+RANDBETWEEN(1,3)),0),0)&amp;"】")</f>
        <v/>
      </c>
    </row>
    <row r="29" spans="1:123" ht="30.75" customHeight="1" x14ac:dyDescent="0.2">
      <c r="B29" s="131" t="s">
        <v>668</v>
      </c>
      <c r="C29" s="559" t="str">
        <f>IF('C-1'!C29="","",'C-1'!C29)</f>
        <v/>
      </c>
      <c r="D29" s="559" t="str">
        <f>IF('C-1'!D29="","",'C-1'!D29)</f>
        <v>輸入者</v>
      </c>
      <c r="E29" s="559" t="str">
        <f>IF('C-1'!E29="","",'C-1'!E29)</f>
        <v>非関連企業</v>
      </c>
      <c r="F29" s="431" t="str">
        <f>IF('C-1'!F29="","",'C-1'!F29)</f>
        <v/>
      </c>
      <c r="G29" s="431" t="str">
        <f>IF('C-1'!G29="","",'C-1'!G29)</f>
        <v/>
      </c>
      <c r="H29" s="431" t="str">
        <f>IF('C-1'!H29="","",'C-1'!H29)</f>
        <v/>
      </c>
      <c r="I29" s="431" t="str">
        <f>IF('C-1'!I29="","",'C-1'!I29)</f>
        <v/>
      </c>
      <c r="J29" s="431" t="str">
        <f>IF('C-1'!J29="","",'C-1'!J29)</f>
        <v/>
      </c>
      <c r="K29" s="431" t="str">
        <f>IF('C-1'!K29="","",'C-1'!K29)</f>
        <v/>
      </c>
      <c r="L29" s="431" t="str">
        <f>IF('C-1'!L29="","",'C-1'!L29)</f>
        <v/>
      </c>
      <c r="M29" s="431" t="str">
        <f>IF('C-1'!M29="","",'C-1'!M29)</f>
        <v/>
      </c>
      <c r="N29" s="433" t="str">
        <f ca="1">IF('C-1'!N29="","","【"&amp;ROUND(IFERROR(IF(ABS('C-1'!N29)&gt;=10,IF('C-1'!N29&gt;=0,'C-1'!N29*RANDBETWEEN(80,90)*0.01,'C-1'!N29*RANDBETWEEN(110,120)*0.01),'C-1'!N29-RANDBETWEEN(1,3)),0),0)&amp;"～"&amp;ROUND(IFERROR(IF(ABS('C-1'!N29)&gt;=10,IF('C-1'!N29&gt;=0,'C-1'!N29*RANDBETWEEN(110,120)*0.01,'C-1'!N29*RANDBETWEEN(80,90)*0.01),'C-1'!N29+RANDBETWEEN(1,3)),0),0)&amp;"】")</f>
        <v/>
      </c>
      <c r="O29" s="433" t="str">
        <f ca="1">IF('C-1'!O29="","","【"&amp;ROUND(IFERROR(IF(ABS('C-1'!O29)&gt;=10,IF('C-1'!O29&gt;=0,'C-1'!O29*RANDBETWEEN(80,90)*0.01,'C-1'!O29*RANDBETWEEN(110,120)*0.01),'C-1'!O29-RANDBETWEEN(1,3)),0),0)&amp;"～"&amp;ROUND(IFERROR(IF(ABS('C-1'!O29)&gt;=10,IF('C-1'!O29&gt;=0,'C-1'!O29*RANDBETWEEN(110,120)*0.01,'C-1'!O29*RANDBETWEEN(80,90)*0.01),'C-1'!O29+RANDBETWEEN(1,3)),0),0)&amp;"】")</f>
        <v/>
      </c>
      <c r="P29" s="431" t="str">
        <f>IF('C-1'!P29="","",'C-1'!P29)</f>
        <v/>
      </c>
      <c r="Q29" s="431" t="str">
        <f>IF('C-1'!Q29="","",'C-1'!Q29)</f>
        <v/>
      </c>
      <c r="R29" s="45" t="str">
        <f ca="1">IF('C-1'!R29="","","【"&amp;ROUND(IFERROR(IF(ABS('C-1'!R29)&gt;=10,IF('C-1'!R29&gt;=0,'C-1'!R29*RANDBETWEEN(80,90)*0.01,'C-1'!R29*RANDBETWEEN(110,120)*0.01),'C-1'!R29-RANDBETWEEN(1,3)),0),0)&amp;"～"&amp;ROUND(IFERROR(IF(ABS('C-1'!R29)&gt;=10,IF('C-1'!R29&gt;=0,'C-1'!R29*RANDBETWEEN(110,120)*0.01,'C-1'!R29*RANDBETWEEN(80,90)*0.01),'C-1'!R29+RANDBETWEEN(1,3)),0),0)&amp;"】")</f>
        <v/>
      </c>
      <c r="S29" s="45" t="str">
        <f ca="1">IF('C-1'!S29="","","【"&amp;ROUND(IFERROR(IF(ABS('C-1'!S29)&gt;=10,IF('C-1'!S29&gt;=0,'C-1'!S29*RANDBETWEEN(80,90)*0.01,'C-1'!S29*RANDBETWEEN(110,120)*0.01),'C-1'!S29-RANDBETWEEN(1,3)),0),0)&amp;"～"&amp;ROUND(IFERROR(IF(ABS('C-1'!S29)&gt;=10,IF('C-1'!S29&gt;=0,'C-1'!S29*RANDBETWEEN(110,120)*0.01,'C-1'!S29*RANDBETWEEN(80,90)*0.01),'C-1'!S29+RANDBETWEEN(1,3)),0),0)&amp;"】")</f>
        <v/>
      </c>
      <c r="T29" s="45" t="str">
        <f ca="1">IF('C-1'!T29="","","【"&amp;ROUND(IFERROR(IF(ABS('C-1'!T29)&gt;=10,IF('C-1'!T29&gt;=0,'C-1'!T29*RANDBETWEEN(80,90)*0.01,'C-1'!T29*RANDBETWEEN(110,120)*0.01),'C-1'!T29-RANDBETWEEN(1,3)),0),0)&amp;"～"&amp;ROUND(IFERROR(IF(ABS('C-1'!T29)&gt;=10,IF('C-1'!T29&gt;=0,'C-1'!T29*RANDBETWEEN(110,120)*0.01,'C-1'!T29*RANDBETWEEN(80,90)*0.01),'C-1'!T29+RANDBETWEEN(1,3)),0),0)&amp;"】")</f>
        <v/>
      </c>
      <c r="U29" s="45" t="str">
        <f ca="1">IF('C-1'!U29="","","【"&amp;ROUND(IFERROR(IF(ABS('C-1'!U29)&gt;=10,IF('C-1'!U29&gt;=0,'C-1'!U29*RANDBETWEEN(80,90)*0.01,'C-1'!U29*RANDBETWEEN(110,120)*0.01),'C-1'!U29-RANDBETWEEN(1,3)),0),0)&amp;"～"&amp;ROUND(IFERROR(IF(ABS('C-1'!U29)&gt;=10,IF('C-1'!U29&gt;=0,'C-1'!U29*RANDBETWEEN(110,120)*0.01,'C-1'!U29*RANDBETWEEN(80,90)*0.01),'C-1'!U29+RANDBETWEEN(1,3)),0),0)&amp;"】")</f>
        <v/>
      </c>
      <c r="V29" s="439" t="str">
        <f ca="1">IF('C-1'!V29="","","【"&amp;ROUND(IFERROR(IF(ABS('C-1'!V29)&gt;=10,IF('C-1'!V29&gt;=0,'C-1'!V29*RANDBETWEEN(80,90)*0.01,'C-1'!V29*RANDBETWEEN(110,120)*0.01),'C-1'!V29-RANDBETWEEN(1,3)),0),0)&amp;"～"&amp;ROUND(IFERROR(IF(ABS('C-1'!V29)&gt;=10,IF('C-1'!V29&gt;=0,'C-1'!V29*RANDBETWEEN(110,120)*0.01,'C-1'!V29*RANDBETWEEN(80,90)*0.01),'C-1'!V29+RANDBETWEEN(1,3)),0),0)&amp;"】")</f>
        <v/>
      </c>
      <c r="W29" s="439" t="str">
        <f ca="1">IF('C-1'!W29="","","【"&amp;ROUND(IFERROR(IF(ABS('C-1'!W29)&gt;=10,IF('C-1'!W29&gt;=0,'C-1'!W29*RANDBETWEEN(80,90)*0.01,'C-1'!W29*RANDBETWEEN(110,120)*0.01),'C-1'!W29-RANDBETWEEN(1,3)),0),0)&amp;"～"&amp;ROUND(IFERROR(IF(ABS('C-1'!W29)&gt;=10,IF('C-1'!W29&gt;=0,'C-1'!W29*RANDBETWEEN(110,120)*0.01,'C-1'!W29*RANDBETWEEN(80,90)*0.01),'C-1'!W29+RANDBETWEEN(1,3)),0),0)&amp;"】")</f>
        <v/>
      </c>
      <c r="X29" s="439" t="str">
        <f ca="1">IF('C-1'!X29="","","【"&amp;ROUND(IFERROR(IF(ABS('C-1'!X29)&gt;=10,IF('C-1'!X29&gt;=0,'C-1'!X29*RANDBETWEEN(80,90)*0.01,'C-1'!X29*RANDBETWEEN(110,120)*0.01),'C-1'!X29-RANDBETWEEN(1,3)),0),0)&amp;"～"&amp;ROUND(IFERROR(IF(ABS('C-1'!X29)&gt;=10,IF('C-1'!X29&gt;=0,'C-1'!X29*RANDBETWEEN(110,120)*0.01,'C-1'!X29*RANDBETWEEN(80,90)*0.01),'C-1'!X29+RANDBETWEEN(1,3)),0),0)&amp;"】")</f>
        <v/>
      </c>
      <c r="Y29" s="439" t="str">
        <f ca="1">IF('C-1'!Y29="","","【"&amp;ROUND(IFERROR(IF(ABS('C-1'!Y29)&gt;=10,IF('C-1'!Y29&gt;=0,'C-1'!Y29*RANDBETWEEN(80,90)*0.01,'C-1'!Y29*RANDBETWEEN(110,120)*0.01),'C-1'!Y29-RANDBETWEEN(1,3)),0),0)&amp;"～"&amp;ROUND(IFERROR(IF(ABS('C-1'!Y29)&gt;=10,IF('C-1'!Y29&gt;=0,'C-1'!Y29*RANDBETWEEN(110,120)*0.01,'C-1'!Y29*RANDBETWEEN(80,90)*0.01),'C-1'!Y29+RANDBETWEEN(1,3)),0),0)&amp;"】")</f>
        <v/>
      </c>
      <c r="Z29" s="439" t="str">
        <f ca="1">IF('C-1'!Z29="","","【"&amp;ROUND(IFERROR(IF(ABS('C-1'!Z29)&gt;=10,IF('C-1'!Z29&gt;=0,'C-1'!Z29*RANDBETWEEN(80,90)*0.01,'C-1'!Z29*RANDBETWEEN(110,120)*0.01),'C-1'!Z29-RANDBETWEEN(1,3)),0),0)&amp;"～"&amp;ROUND(IFERROR(IF(ABS('C-1'!Z29)&gt;=10,IF('C-1'!Z29&gt;=0,'C-1'!Z29*RANDBETWEEN(110,120)*0.01,'C-1'!Z29*RANDBETWEEN(80,90)*0.01),'C-1'!Z29+RANDBETWEEN(1,3)),0),0)&amp;"】")</f>
        <v/>
      </c>
      <c r="AA29" s="439" t="str">
        <f ca="1">IF('C-1'!AA29="","","【"&amp;ROUND(IFERROR(IF(ABS('C-1'!AA29)&gt;=10,IF('C-1'!AA29&gt;=0,'C-1'!AA29*RANDBETWEEN(80,90)*0.01,'C-1'!AA29*RANDBETWEEN(110,120)*0.01),'C-1'!AA29-RANDBETWEEN(1,3)),0),0)&amp;"～"&amp;ROUND(IFERROR(IF(ABS('C-1'!AA29)&gt;=10,IF('C-1'!AA29&gt;=0,'C-1'!AA29*RANDBETWEEN(110,120)*0.01,'C-1'!AA29*RANDBETWEEN(80,90)*0.01),'C-1'!AA29+RANDBETWEEN(1,3)),0),0)&amp;"】")</f>
        <v/>
      </c>
      <c r="AB29" s="439" t="str">
        <f ca="1">IF('C-1'!AB29="","","【"&amp;ROUND(IFERROR(IF(ABS('C-1'!AB29)&gt;=10,IF('C-1'!AB29&gt;=0,'C-1'!AB29*RANDBETWEEN(80,90)*0.01,'C-1'!AB29*RANDBETWEEN(110,120)*0.01),'C-1'!AB29-RANDBETWEEN(1,3)),0),0)&amp;"～"&amp;ROUND(IFERROR(IF(ABS('C-1'!AB29)&gt;=10,IF('C-1'!AB29&gt;=0,'C-1'!AB29*RANDBETWEEN(110,120)*0.01,'C-1'!AB29*RANDBETWEEN(80,90)*0.01),'C-1'!AB29+RANDBETWEEN(1,3)),0),0)&amp;"】")</f>
        <v/>
      </c>
    </row>
    <row r="30" spans="1:123" ht="30.75" customHeight="1" x14ac:dyDescent="0.2">
      <c r="B30" s="131" t="s">
        <v>668</v>
      </c>
      <c r="C30" s="722" t="str">
        <f>IF('C-1'!C30="","",'C-1'!C30)</f>
        <v/>
      </c>
      <c r="D30" s="559" t="str">
        <f>IF('C-1'!D30="","",'C-1'!D30)</f>
        <v>輸入者</v>
      </c>
      <c r="E30" s="559" t="str">
        <f>IF('C-1'!E30="","",'C-1'!E30)</f>
        <v>非関連企業</v>
      </c>
      <c r="F30" s="431" t="str">
        <f>IF('C-1'!F30="","",'C-1'!F30)</f>
        <v/>
      </c>
      <c r="G30" s="431" t="str">
        <f>IF('C-1'!G30="","",'C-1'!G30)</f>
        <v/>
      </c>
      <c r="H30" s="431" t="str">
        <f>IF('C-1'!H30="","",'C-1'!H30)</f>
        <v/>
      </c>
      <c r="I30" s="431" t="str">
        <f>IF('C-1'!I30="","",'C-1'!I30)</f>
        <v/>
      </c>
      <c r="J30" s="431" t="str">
        <f>IF('C-1'!J30="","",'C-1'!J30)</f>
        <v/>
      </c>
      <c r="K30" s="431" t="str">
        <f>IF('C-1'!K30="","",'C-1'!K30)</f>
        <v/>
      </c>
      <c r="L30" s="431" t="str">
        <f>IF('C-1'!L30="","",'C-1'!L30)</f>
        <v/>
      </c>
      <c r="M30" s="431" t="str">
        <f>IF('C-1'!M30="","",'C-1'!M30)</f>
        <v/>
      </c>
      <c r="N30" s="433" t="str">
        <f ca="1">IF('C-1'!N30="","","【"&amp;ROUND(IFERROR(IF(ABS('C-1'!N30)&gt;=10,IF('C-1'!N30&gt;=0,'C-1'!N30*RANDBETWEEN(80,90)*0.01,'C-1'!N30*RANDBETWEEN(110,120)*0.01),'C-1'!N30-RANDBETWEEN(1,3)),0),0)&amp;"～"&amp;ROUND(IFERROR(IF(ABS('C-1'!N30)&gt;=10,IF('C-1'!N30&gt;=0,'C-1'!N30*RANDBETWEEN(110,120)*0.01,'C-1'!N30*RANDBETWEEN(80,90)*0.01),'C-1'!N30+RANDBETWEEN(1,3)),0),0)&amp;"】")</f>
        <v/>
      </c>
      <c r="O30" s="433" t="str">
        <f ca="1">IF('C-1'!O30="","","【"&amp;ROUND(IFERROR(IF(ABS('C-1'!O30)&gt;=10,IF('C-1'!O30&gt;=0,'C-1'!O30*RANDBETWEEN(80,90)*0.01,'C-1'!O30*RANDBETWEEN(110,120)*0.01),'C-1'!O30-RANDBETWEEN(1,3)),0),0)&amp;"～"&amp;ROUND(IFERROR(IF(ABS('C-1'!O30)&gt;=10,IF('C-1'!O30&gt;=0,'C-1'!O30*RANDBETWEEN(110,120)*0.01,'C-1'!O30*RANDBETWEEN(80,90)*0.01),'C-1'!O30+RANDBETWEEN(1,3)),0),0)&amp;"】")</f>
        <v/>
      </c>
      <c r="P30" s="431" t="str">
        <f>IF('C-1'!P30="","",'C-1'!P30)</f>
        <v/>
      </c>
      <c r="Q30" s="431" t="str">
        <f>IF('C-1'!Q30="","",'C-1'!Q30)</f>
        <v/>
      </c>
      <c r="R30" s="45" t="str">
        <f ca="1">IF('C-1'!R30="","","【"&amp;ROUND(IFERROR(IF(ABS('C-1'!R30)&gt;=10,IF('C-1'!R30&gt;=0,'C-1'!R30*RANDBETWEEN(80,90)*0.01,'C-1'!R30*RANDBETWEEN(110,120)*0.01),'C-1'!R30-RANDBETWEEN(1,3)),0),0)&amp;"～"&amp;ROUND(IFERROR(IF(ABS('C-1'!R30)&gt;=10,IF('C-1'!R30&gt;=0,'C-1'!R30*RANDBETWEEN(110,120)*0.01,'C-1'!R30*RANDBETWEEN(80,90)*0.01),'C-1'!R30+RANDBETWEEN(1,3)),0),0)&amp;"】")</f>
        <v/>
      </c>
      <c r="S30" s="45" t="str">
        <f ca="1">IF('C-1'!S30="","","【"&amp;ROUND(IFERROR(IF(ABS('C-1'!S30)&gt;=10,IF('C-1'!S30&gt;=0,'C-1'!S30*RANDBETWEEN(80,90)*0.01,'C-1'!S30*RANDBETWEEN(110,120)*0.01),'C-1'!S30-RANDBETWEEN(1,3)),0),0)&amp;"～"&amp;ROUND(IFERROR(IF(ABS('C-1'!S30)&gt;=10,IF('C-1'!S30&gt;=0,'C-1'!S30*RANDBETWEEN(110,120)*0.01,'C-1'!S30*RANDBETWEEN(80,90)*0.01),'C-1'!S30+RANDBETWEEN(1,3)),0),0)&amp;"】")</f>
        <v/>
      </c>
      <c r="T30" s="45" t="str">
        <f ca="1">IF('C-1'!T30="","","【"&amp;ROUND(IFERROR(IF(ABS('C-1'!T30)&gt;=10,IF('C-1'!T30&gt;=0,'C-1'!T30*RANDBETWEEN(80,90)*0.01,'C-1'!T30*RANDBETWEEN(110,120)*0.01),'C-1'!T30-RANDBETWEEN(1,3)),0),0)&amp;"～"&amp;ROUND(IFERROR(IF(ABS('C-1'!T30)&gt;=10,IF('C-1'!T30&gt;=0,'C-1'!T30*RANDBETWEEN(110,120)*0.01,'C-1'!T30*RANDBETWEEN(80,90)*0.01),'C-1'!T30+RANDBETWEEN(1,3)),0),0)&amp;"】")</f>
        <v/>
      </c>
      <c r="U30" s="45" t="str">
        <f ca="1">IF('C-1'!U30="","","【"&amp;ROUND(IFERROR(IF(ABS('C-1'!U30)&gt;=10,IF('C-1'!U30&gt;=0,'C-1'!U30*RANDBETWEEN(80,90)*0.01,'C-1'!U30*RANDBETWEEN(110,120)*0.01),'C-1'!U30-RANDBETWEEN(1,3)),0),0)&amp;"～"&amp;ROUND(IFERROR(IF(ABS('C-1'!U30)&gt;=10,IF('C-1'!U30&gt;=0,'C-1'!U30*RANDBETWEEN(110,120)*0.01,'C-1'!U30*RANDBETWEEN(80,90)*0.01),'C-1'!U30+RANDBETWEEN(1,3)),0),0)&amp;"】")</f>
        <v/>
      </c>
      <c r="V30" s="439" t="str">
        <f ca="1">IF('C-1'!V30="","","【"&amp;ROUND(IFERROR(IF(ABS('C-1'!V30)&gt;=10,IF('C-1'!V30&gt;=0,'C-1'!V30*RANDBETWEEN(80,90)*0.01,'C-1'!V30*RANDBETWEEN(110,120)*0.01),'C-1'!V30-RANDBETWEEN(1,3)),0),0)&amp;"～"&amp;ROUND(IFERROR(IF(ABS('C-1'!V30)&gt;=10,IF('C-1'!V30&gt;=0,'C-1'!V30*RANDBETWEEN(110,120)*0.01,'C-1'!V30*RANDBETWEEN(80,90)*0.01),'C-1'!V30+RANDBETWEEN(1,3)),0),0)&amp;"】")</f>
        <v/>
      </c>
      <c r="W30" s="439" t="str">
        <f ca="1">IF('C-1'!W30="","","【"&amp;ROUND(IFERROR(IF(ABS('C-1'!W30)&gt;=10,IF('C-1'!W30&gt;=0,'C-1'!W30*RANDBETWEEN(80,90)*0.01,'C-1'!W30*RANDBETWEEN(110,120)*0.01),'C-1'!W30-RANDBETWEEN(1,3)),0),0)&amp;"～"&amp;ROUND(IFERROR(IF(ABS('C-1'!W30)&gt;=10,IF('C-1'!W30&gt;=0,'C-1'!W30*RANDBETWEEN(110,120)*0.01,'C-1'!W30*RANDBETWEEN(80,90)*0.01),'C-1'!W30+RANDBETWEEN(1,3)),0),0)&amp;"】")</f>
        <v/>
      </c>
      <c r="X30" s="439" t="str">
        <f ca="1">IF('C-1'!X30="","","【"&amp;ROUND(IFERROR(IF(ABS('C-1'!X30)&gt;=10,IF('C-1'!X30&gt;=0,'C-1'!X30*RANDBETWEEN(80,90)*0.01,'C-1'!X30*RANDBETWEEN(110,120)*0.01),'C-1'!X30-RANDBETWEEN(1,3)),0),0)&amp;"～"&amp;ROUND(IFERROR(IF(ABS('C-1'!X30)&gt;=10,IF('C-1'!X30&gt;=0,'C-1'!X30*RANDBETWEEN(110,120)*0.01,'C-1'!X30*RANDBETWEEN(80,90)*0.01),'C-1'!X30+RANDBETWEEN(1,3)),0),0)&amp;"】")</f>
        <v/>
      </c>
      <c r="Y30" s="439" t="str">
        <f ca="1">IF('C-1'!Y30="","","【"&amp;ROUND(IFERROR(IF(ABS('C-1'!Y30)&gt;=10,IF('C-1'!Y30&gt;=0,'C-1'!Y30*RANDBETWEEN(80,90)*0.01,'C-1'!Y30*RANDBETWEEN(110,120)*0.01),'C-1'!Y30-RANDBETWEEN(1,3)),0),0)&amp;"～"&amp;ROUND(IFERROR(IF(ABS('C-1'!Y30)&gt;=10,IF('C-1'!Y30&gt;=0,'C-1'!Y30*RANDBETWEEN(110,120)*0.01,'C-1'!Y30*RANDBETWEEN(80,90)*0.01),'C-1'!Y30+RANDBETWEEN(1,3)),0),0)&amp;"】")</f>
        <v/>
      </c>
      <c r="Z30" s="439" t="str">
        <f ca="1">IF('C-1'!Z30="","","【"&amp;ROUND(IFERROR(IF(ABS('C-1'!Z30)&gt;=10,IF('C-1'!Z30&gt;=0,'C-1'!Z30*RANDBETWEEN(80,90)*0.01,'C-1'!Z30*RANDBETWEEN(110,120)*0.01),'C-1'!Z30-RANDBETWEEN(1,3)),0),0)&amp;"～"&amp;ROUND(IFERROR(IF(ABS('C-1'!Z30)&gt;=10,IF('C-1'!Z30&gt;=0,'C-1'!Z30*RANDBETWEEN(110,120)*0.01,'C-1'!Z30*RANDBETWEEN(80,90)*0.01),'C-1'!Z30+RANDBETWEEN(1,3)),0),0)&amp;"】")</f>
        <v/>
      </c>
      <c r="AA30" s="439" t="str">
        <f ca="1">IF('C-1'!AA30="","","【"&amp;ROUND(IFERROR(IF(ABS('C-1'!AA30)&gt;=10,IF('C-1'!AA30&gt;=0,'C-1'!AA30*RANDBETWEEN(80,90)*0.01,'C-1'!AA30*RANDBETWEEN(110,120)*0.01),'C-1'!AA30-RANDBETWEEN(1,3)),0),0)&amp;"～"&amp;ROUND(IFERROR(IF(ABS('C-1'!AA30)&gt;=10,IF('C-1'!AA30&gt;=0,'C-1'!AA30*RANDBETWEEN(110,120)*0.01,'C-1'!AA30*RANDBETWEEN(80,90)*0.01),'C-1'!AA30+RANDBETWEEN(1,3)),0),0)&amp;"】")</f>
        <v/>
      </c>
      <c r="AB30" s="439" t="str">
        <f ca="1">IF('C-1'!AB30="","","【"&amp;ROUND(IFERROR(IF(ABS('C-1'!AB30)&gt;=10,IF('C-1'!AB30&gt;=0,'C-1'!AB30*RANDBETWEEN(80,90)*0.01,'C-1'!AB30*RANDBETWEEN(110,120)*0.01),'C-1'!AB30-RANDBETWEEN(1,3)),0),0)&amp;"～"&amp;ROUND(IFERROR(IF(ABS('C-1'!AB30)&gt;=10,IF('C-1'!AB30&gt;=0,'C-1'!AB30*RANDBETWEEN(110,120)*0.01,'C-1'!AB30*RANDBETWEEN(80,90)*0.01),'C-1'!AB30+RANDBETWEEN(1,3)),0),0)&amp;"】")</f>
        <v/>
      </c>
    </row>
    <row r="31" spans="1:123" ht="30.75" customHeight="1" thickBot="1" x14ac:dyDescent="0.25">
      <c r="B31" s="131" t="s">
        <v>668</v>
      </c>
      <c r="C31" s="723" t="str">
        <f>IF('C-1'!C31="","",'C-1'!C31)</f>
        <v/>
      </c>
      <c r="D31" s="561" t="str">
        <f>IF('C-1'!D31="","",'C-1'!D31)</f>
        <v>輸入者</v>
      </c>
      <c r="E31" s="561" t="str">
        <f>IF('C-1'!E31="","",'C-1'!E31)</f>
        <v>非関連企業</v>
      </c>
      <c r="F31" s="508" t="str">
        <f>IF('C-1'!F31="","",'C-1'!F31)</f>
        <v/>
      </c>
      <c r="G31" s="508" t="str">
        <f>IF('C-1'!G31="","",'C-1'!G31)</f>
        <v/>
      </c>
      <c r="H31" s="508" t="str">
        <f>IF('C-1'!H31="","",'C-1'!H31)</f>
        <v/>
      </c>
      <c r="I31" s="508" t="str">
        <f>IF('C-1'!I31="","",'C-1'!I31)</f>
        <v/>
      </c>
      <c r="J31" s="508" t="str">
        <f>IF('C-1'!J31="","",'C-1'!J31)</f>
        <v/>
      </c>
      <c r="K31" s="508" t="str">
        <f>IF('C-1'!K31="","",'C-1'!K31)</f>
        <v/>
      </c>
      <c r="L31" s="508" t="str">
        <f>IF('C-1'!L31="","",'C-1'!L31)</f>
        <v/>
      </c>
      <c r="M31" s="508" t="str">
        <f>IF('C-1'!M31="","",'C-1'!M31)</f>
        <v/>
      </c>
      <c r="N31" s="696" t="str">
        <f ca="1">IF('C-1'!N31="","","【"&amp;ROUND(IFERROR(IF(ABS('C-1'!N31)&gt;=10,IF('C-1'!N31&gt;=0,'C-1'!N31*RANDBETWEEN(80,90)*0.01,'C-1'!N31*RANDBETWEEN(110,120)*0.01),'C-1'!N31-RANDBETWEEN(1,3)),0),0)&amp;"～"&amp;ROUND(IFERROR(IF(ABS('C-1'!N31)&gt;=10,IF('C-1'!N31&gt;=0,'C-1'!N31*RANDBETWEEN(110,120)*0.01,'C-1'!N31*RANDBETWEEN(80,90)*0.01),'C-1'!N31+RANDBETWEEN(1,3)),0),0)&amp;"】")</f>
        <v/>
      </c>
      <c r="O31" s="696" t="str">
        <f ca="1">IF('C-1'!O31="","","【"&amp;ROUND(IFERROR(IF(ABS('C-1'!O31)&gt;=10,IF('C-1'!O31&gt;=0,'C-1'!O31*RANDBETWEEN(80,90)*0.01,'C-1'!O31*RANDBETWEEN(110,120)*0.01),'C-1'!O31-RANDBETWEEN(1,3)),0),0)&amp;"～"&amp;ROUND(IFERROR(IF(ABS('C-1'!O31)&gt;=10,IF('C-1'!O31&gt;=0,'C-1'!O31*RANDBETWEEN(110,120)*0.01,'C-1'!O31*RANDBETWEEN(80,90)*0.01),'C-1'!O31+RANDBETWEEN(1,3)),0),0)&amp;"】")</f>
        <v/>
      </c>
      <c r="P31" s="508" t="str">
        <f>IF('C-1'!P31="","",'C-1'!P31)</f>
        <v/>
      </c>
      <c r="Q31" s="508" t="str">
        <f>IF('C-1'!Q31="","",'C-1'!Q31)</f>
        <v/>
      </c>
      <c r="R31" s="46" t="str">
        <f ca="1">IF('C-1'!R31="","","【"&amp;ROUND(IFERROR(IF(ABS('C-1'!R31)&gt;=10,IF('C-1'!R31&gt;=0,'C-1'!R31*RANDBETWEEN(80,90)*0.01,'C-1'!R31*RANDBETWEEN(110,120)*0.01),'C-1'!R31-RANDBETWEEN(1,3)),0),0)&amp;"～"&amp;ROUND(IFERROR(IF(ABS('C-1'!R31)&gt;=10,IF('C-1'!R31&gt;=0,'C-1'!R31*RANDBETWEEN(110,120)*0.01,'C-1'!R31*RANDBETWEEN(80,90)*0.01),'C-1'!R31+RANDBETWEEN(1,3)),0),0)&amp;"】")</f>
        <v/>
      </c>
      <c r="S31" s="46" t="str">
        <f ca="1">IF('C-1'!S31="","","【"&amp;ROUND(IFERROR(IF(ABS('C-1'!S31)&gt;=10,IF('C-1'!S31&gt;=0,'C-1'!S31*RANDBETWEEN(80,90)*0.01,'C-1'!S31*RANDBETWEEN(110,120)*0.01),'C-1'!S31-RANDBETWEEN(1,3)),0),0)&amp;"～"&amp;ROUND(IFERROR(IF(ABS('C-1'!S31)&gt;=10,IF('C-1'!S31&gt;=0,'C-1'!S31*RANDBETWEEN(110,120)*0.01,'C-1'!S31*RANDBETWEEN(80,90)*0.01),'C-1'!S31+RANDBETWEEN(1,3)),0),0)&amp;"】")</f>
        <v/>
      </c>
      <c r="T31" s="46" t="str">
        <f ca="1">IF('C-1'!T31="","","【"&amp;ROUND(IFERROR(IF(ABS('C-1'!T31)&gt;=10,IF('C-1'!T31&gt;=0,'C-1'!T31*RANDBETWEEN(80,90)*0.01,'C-1'!T31*RANDBETWEEN(110,120)*0.01),'C-1'!T31-RANDBETWEEN(1,3)),0),0)&amp;"～"&amp;ROUND(IFERROR(IF(ABS('C-1'!T31)&gt;=10,IF('C-1'!T31&gt;=0,'C-1'!T31*RANDBETWEEN(110,120)*0.01,'C-1'!T31*RANDBETWEEN(80,90)*0.01),'C-1'!T31+RANDBETWEEN(1,3)),0),0)&amp;"】")</f>
        <v/>
      </c>
      <c r="U31" s="46" t="str">
        <f ca="1">IF('C-1'!U31="","","【"&amp;ROUND(IFERROR(IF(ABS('C-1'!U31)&gt;=10,IF('C-1'!U31&gt;=0,'C-1'!U31*RANDBETWEEN(80,90)*0.01,'C-1'!U31*RANDBETWEEN(110,120)*0.01),'C-1'!U31-RANDBETWEEN(1,3)),0),0)&amp;"～"&amp;ROUND(IFERROR(IF(ABS('C-1'!U31)&gt;=10,IF('C-1'!U31&gt;=0,'C-1'!U31*RANDBETWEEN(110,120)*0.01,'C-1'!U31*RANDBETWEEN(80,90)*0.01),'C-1'!U31+RANDBETWEEN(1,3)),0),0)&amp;"】")</f>
        <v/>
      </c>
      <c r="V31" s="440" t="str">
        <f ca="1">IF('C-1'!V31="","","【"&amp;ROUND(IFERROR(IF(ABS('C-1'!V31)&gt;=10,IF('C-1'!V31&gt;=0,'C-1'!V31*RANDBETWEEN(80,90)*0.01,'C-1'!V31*RANDBETWEEN(110,120)*0.01),'C-1'!V31-RANDBETWEEN(1,3)),0),0)&amp;"～"&amp;ROUND(IFERROR(IF(ABS('C-1'!V31)&gt;=10,IF('C-1'!V31&gt;=0,'C-1'!V31*RANDBETWEEN(110,120)*0.01,'C-1'!V31*RANDBETWEEN(80,90)*0.01),'C-1'!V31+RANDBETWEEN(1,3)),0),0)&amp;"】")</f>
        <v/>
      </c>
      <c r="W31" s="440" t="str">
        <f ca="1">IF('C-1'!W31="","","【"&amp;ROUND(IFERROR(IF(ABS('C-1'!W31)&gt;=10,IF('C-1'!W31&gt;=0,'C-1'!W31*RANDBETWEEN(80,90)*0.01,'C-1'!W31*RANDBETWEEN(110,120)*0.01),'C-1'!W31-RANDBETWEEN(1,3)),0),0)&amp;"～"&amp;ROUND(IFERROR(IF(ABS('C-1'!W31)&gt;=10,IF('C-1'!W31&gt;=0,'C-1'!W31*RANDBETWEEN(110,120)*0.01,'C-1'!W31*RANDBETWEEN(80,90)*0.01),'C-1'!W31+RANDBETWEEN(1,3)),0),0)&amp;"】")</f>
        <v/>
      </c>
      <c r="X31" s="440" t="str">
        <f ca="1">IF('C-1'!X31="","","【"&amp;ROUND(IFERROR(IF(ABS('C-1'!X31)&gt;=10,IF('C-1'!X31&gt;=0,'C-1'!X31*RANDBETWEEN(80,90)*0.01,'C-1'!X31*RANDBETWEEN(110,120)*0.01),'C-1'!X31-RANDBETWEEN(1,3)),0),0)&amp;"～"&amp;ROUND(IFERROR(IF(ABS('C-1'!X31)&gt;=10,IF('C-1'!X31&gt;=0,'C-1'!X31*RANDBETWEEN(110,120)*0.01,'C-1'!X31*RANDBETWEEN(80,90)*0.01),'C-1'!X31+RANDBETWEEN(1,3)),0),0)&amp;"】")</f>
        <v/>
      </c>
      <c r="Y31" s="440" t="str">
        <f ca="1">IF('C-1'!Y31="","","【"&amp;ROUND(IFERROR(IF(ABS('C-1'!Y31)&gt;=10,IF('C-1'!Y31&gt;=0,'C-1'!Y31*RANDBETWEEN(80,90)*0.01,'C-1'!Y31*RANDBETWEEN(110,120)*0.01),'C-1'!Y31-RANDBETWEEN(1,3)),0),0)&amp;"～"&amp;ROUND(IFERROR(IF(ABS('C-1'!Y31)&gt;=10,IF('C-1'!Y31&gt;=0,'C-1'!Y31*RANDBETWEEN(110,120)*0.01,'C-1'!Y31*RANDBETWEEN(80,90)*0.01),'C-1'!Y31+RANDBETWEEN(1,3)),0),0)&amp;"】")</f>
        <v/>
      </c>
      <c r="Z31" s="440" t="str">
        <f ca="1">IF('C-1'!Z31="","","【"&amp;ROUND(IFERROR(IF(ABS('C-1'!Z31)&gt;=10,IF('C-1'!Z31&gt;=0,'C-1'!Z31*RANDBETWEEN(80,90)*0.01,'C-1'!Z31*RANDBETWEEN(110,120)*0.01),'C-1'!Z31-RANDBETWEEN(1,3)),0),0)&amp;"～"&amp;ROUND(IFERROR(IF(ABS('C-1'!Z31)&gt;=10,IF('C-1'!Z31&gt;=0,'C-1'!Z31*RANDBETWEEN(110,120)*0.01,'C-1'!Z31*RANDBETWEEN(80,90)*0.01),'C-1'!Z31+RANDBETWEEN(1,3)),0),0)&amp;"】")</f>
        <v/>
      </c>
      <c r="AA31" s="440" t="str">
        <f ca="1">IF('C-1'!AA31="","","【"&amp;ROUND(IFERROR(IF(ABS('C-1'!AA31)&gt;=10,IF('C-1'!AA31&gt;=0,'C-1'!AA31*RANDBETWEEN(80,90)*0.01,'C-1'!AA31*RANDBETWEEN(110,120)*0.01),'C-1'!AA31-RANDBETWEEN(1,3)),0),0)&amp;"～"&amp;ROUND(IFERROR(IF(ABS('C-1'!AA31)&gt;=10,IF('C-1'!AA31&gt;=0,'C-1'!AA31*RANDBETWEEN(110,120)*0.01,'C-1'!AA31*RANDBETWEEN(80,90)*0.01),'C-1'!AA31+RANDBETWEEN(1,3)),0),0)&amp;"】")</f>
        <v/>
      </c>
      <c r="AB31" s="440" t="str">
        <f ca="1">IF('C-1'!AB31="","","【"&amp;ROUND(IFERROR(IF(ABS('C-1'!AB31)&gt;=10,IF('C-1'!AB31&gt;=0,'C-1'!AB31*RANDBETWEEN(80,90)*0.01,'C-1'!AB31*RANDBETWEEN(110,120)*0.01),'C-1'!AB31-RANDBETWEEN(1,3)),0),0)&amp;"～"&amp;ROUND(IFERROR(IF(ABS('C-1'!AB31)&gt;=10,IF('C-1'!AB31&gt;=0,'C-1'!AB31*RANDBETWEEN(110,120)*0.01,'C-1'!AB31*RANDBETWEEN(80,90)*0.01),'C-1'!AB31+RANDBETWEEN(1,3)),0),0)&amp;"】")</f>
        <v/>
      </c>
    </row>
    <row r="32" spans="1:123" s="33" customFormat="1" ht="30.75" customHeight="1" thickTop="1" thickBot="1" x14ac:dyDescent="0.25">
      <c r="A32" s="31"/>
      <c r="B32" s="211" t="s">
        <v>308</v>
      </c>
      <c r="C32" s="721" t="str">
        <f>IF('C-1'!C32="","",'C-1'!C32)</f>
        <v/>
      </c>
      <c r="D32" s="721" t="str">
        <f>IF('C-1'!D32="","",'C-1'!D32)</f>
        <v/>
      </c>
      <c r="E32" s="721" t="str">
        <f>IF('C-1'!E32="","",'C-1'!E32)</f>
        <v/>
      </c>
      <c r="F32" s="537"/>
      <c r="G32" s="340"/>
      <c r="H32" s="340"/>
      <c r="I32" s="340"/>
      <c r="J32" s="340"/>
      <c r="K32" s="340"/>
      <c r="L32" s="340"/>
      <c r="M32" s="340"/>
      <c r="N32" s="344" t="str">
        <f ca="1">IF(SUM('C-1'!N32:'C-1'!N32)=0,"","【"&amp;ROUND(IFERROR(IF(ABS('C-1'!N32)&gt;=10,IF('C-1'!N32&gt;=0,'C-1'!N32*RANDBETWEEN(80,90)*0.01,'C-1'!N32*RANDBETWEEN(110,120)*0.01),'C-1'!N32-RANDBETWEEN(1,3)),0),0)&amp;"～"&amp;ROUND(IFERROR(IF(ABS('C-1'!N32)&gt;=10,IF('C-1'!N32&gt;=0,'C-1'!N32*RANDBETWEEN(110,120)*0.01,'C-1'!N32*RANDBETWEEN(80,90)*0.01),'C-1'!N32+RANDBETWEEN(1,3)),0),0)&amp;"】")</f>
        <v/>
      </c>
      <c r="O32" s="344" t="str">
        <f ca="1">IF(SUM('C-1'!O32:'C-1'!O32)=0,"","【"&amp;ROUND(IFERROR(IF(ABS('C-1'!O32)&gt;=10,IF('C-1'!O32&gt;=0,'C-1'!O32*RANDBETWEEN(80,90)*0.01,'C-1'!O32*RANDBETWEEN(110,120)*0.01),'C-1'!O32-RANDBETWEEN(1,3)),0),0)&amp;"～"&amp;ROUND(IFERROR(IF(ABS('C-1'!O32)&gt;=10,IF('C-1'!O32&gt;=0,'C-1'!O32*RANDBETWEEN(110,120)*0.01,'C-1'!O32*RANDBETWEEN(80,90)*0.01),'C-1'!O32+RANDBETWEEN(1,3)),0),0)&amp;"】")</f>
        <v/>
      </c>
      <c r="P32" s="345"/>
      <c r="Q32" s="344" t="str">
        <f ca="1">IF('C-1'!Q32="","","【"&amp;ROUND(IFERROR(IF(ABS('C-1'!Q32)&gt;=10,IF('C-1'!Q32&gt;=0,'C-1'!Q32*RANDBETWEEN(80,90)*0.01,'C-1'!Q32*RANDBETWEEN(110,120)*0.01),'C-1'!Q32-RANDBETWEEN(1,3)),0),0)&amp;"～"&amp;ROUND(IFERROR(IF(ABS('C-1'!Q32)&gt;=10,IF('C-1'!Q32&gt;=0,'C-1'!Q32*RANDBETWEEN(110,120)*0.01,'C-1'!Q32*RANDBETWEEN(80,90)*0.01),'C-1'!Q32+RANDBETWEEN(1,3)),0),0)&amp;"】")</f>
        <v/>
      </c>
      <c r="R32" s="344" t="str">
        <f ca="1">IF('C-1'!R32="","","【"&amp;ROUND(IFERROR(IF(ABS('C-1'!R32)&gt;=10,IF('C-1'!R32&gt;=0,'C-1'!R32*RANDBETWEEN(80,90)*0.01,'C-1'!R32*RANDBETWEEN(110,120)*0.01),'C-1'!R32-RANDBETWEEN(1,3)),0),0)&amp;"～"&amp;ROUND(IFERROR(IF(ABS('C-1'!R32)&gt;=10,IF('C-1'!R32&gt;=0,'C-1'!R32*RANDBETWEEN(110,120)*0.01,'C-1'!R32*RANDBETWEEN(80,90)*0.01),'C-1'!R32+RANDBETWEEN(1,3)),0),0)&amp;"】")</f>
        <v/>
      </c>
      <c r="S32" s="344" t="str">
        <f ca="1">IF('C-1'!S32="","","【"&amp;ROUND(IFERROR(IF(ABS('C-1'!S32)&gt;=10,IF('C-1'!S32&gt;=0,'C-1'!S32*RANDBETWEEN(80,90)*0.01,'C-1'!S32*RANDBETWEEN(110,120)*0.01),'C-1'!S32-RANDBETWEEN(1,3)),0),0)&amp;"～"&amp;ROUND(IFERROR(IF(ABS('C-1'!S32)&gt;=10,IF('C-1'!S32&gt;=0,'C-1'!S32*RANDBETWEEN(110,120)*0.01,'C-1'!S32*RANDBETWEEN(80,90)*0.01),'C-1'!S32+RANDBETWEEN(1,3)),0),0)&amp;"】")</f>
        <v/>
      </c>
      <c r="T32" s="344" t="str">
        <f ca="1">IF('C-1'!T32="","","【"&amp;ROUND(IFERROR(IF(ABS('C-1'!T32)&gt;=10,IF('C-1'!T32&gt;=0,'C-1'!T32*RANDBETWEEN(80,90)*0.01,'C-1'!T32*RANDBETWEEN(110,120)*0.01),'C-1'!T32-RANDBETWEEN(1,3)),0),0)&amp;"～"&amp;ROUND(IFERROR(IF(ABS('C-1'!T32)&gt;=10,IF('C-1'!T32&gt;=0,'C-1'!T32*RANDBETWEEN(110,120)*0.01,'C-1'!T32*RANDBETWEEN(80,90)*0.01),'C-1'!T32+RANDBETWEEN(1,3)),0),0)&amp;"】")</f>
        <v/>
      </c>
      <c r="U32" s="344" t="str">
        <f ca="1">IF('C-1'!U32="","","【"&amp;ROUND(IFERROR(IF(ABS('C-1'!U32)&gt;=10,IF('C-1'!U32&gt;=0,'C-1'!U32*RANDBETWEEN(80,90)*0.01,'C-1'!U32*RANDBETWEEN(110,120)*0.01),'C-1'!U32-RANDBETWEEN(1,3)),0),0)&amp;"～"&amp;ROUND(IFERROR(IF(ABS('C-1'!U32)&gt;=10,IF('C-1'!U32&gt;=0,'C-1'!U32*RANDBETWEEN(110,120)*0.01,'C-1'!U32*RANDBETWEEN(80,90)*0.01),'C-1'!U32+RANDBETWEEN(1,3)),0),0)&amp;"】")</f>
        <v/>
      </c>
      <c r="V32" s="344" t="str">
        <f ca="1">IF('C-1'!V32="","","【"&amp;ROUND(IFERROR(IF(ABS('C-1'!V32)&gt;=10,IF('C-1'!V32&gt;=0,'C-1'!V32*RANDBETWEEN(80,90)*0.01,'C-1'!V32*RANDBETWEEN(110,120)*0.01),'C-1'!V32-RANDBETWEEN(1,3)),0),0)&amp;"～"&amp;ROUND(IFERROR(IF(ABS('C-1'!V32)&gt;=10,IF('C-1'!V32&gt;=0,'C-1'!V32*RANDBETWEEN(110,120)*0.01,'C-1'!V32*RANDBETWEEN(80,90)*0.01),'C-1'!V32+RANDBETWEEN(1,3)),0),0)&amp;"】")</f>
        <v/>
      </c>
      <c r="W32" s="344" t="str">
        <f ca="1">IF('C-1'!W32="","","【"&amp;ROUND(IFERROR(IF(ABS('C-1'!W32)&gt;=10,IF('C-1'!W32&gt;=0,'C-1'!W32*RANDBETWEEN(80,90)*0.01,'C-1'!W32*RANDBETWEEN(110,120)*0.01),'C-1'!W32-RANDBETWEEN(1,3)),0),0)&amp;"～"&amp;ROUND(IFERROR(IF(ABS('C-1'!W32)&gt;=10,IF('C-1'!W32&gt;=0,'C-1'!W32*RANDBETWEEN(110,120)*0.01,'C-1'!W32*RANDBETWEEN(80,90)*0.01),'C-1'!W32+RANDBETWEEN(1,3)),0),0)&amp;"】")</f>
        <v/>
      </c>
      <c r="X32" s="344" t="str">
        <f ca="1">IF('C-1'!X32="","","【"&amp;ROUND(IFERROR(IF(ABS('C-1'!X32)&gt;=10,IF('C-1'!X32&gt;=0,'C-1'!X32*RANDBETWEEN(80,90)*0.01,'C-1'!X32*RANDBETWEEN(110,120)*0.01),'C-1'!X32-RANDBETWEEN(1,3)),0),0)&amp;"～"&amp;ROUND(IFERROR(IF(ABS('C-1'!X32)&gt;=10,IF('C-1'!X32&gt;=0,'C-1'!X32*RANDBETWEEN(110,120)*0.01,'C-1'!X32*RANDBETWEEN(80,90)*0.01),'C-1'!X32+RANDBETWEEN(1,3)),0),0)&amp;"】")</f>
        <v/>
      </c>
      <c r="Y32" s="344" t="str">
        <f ca="1">IF('C-1'!Y32="","","【"&amp;ROUND(IFERROR(IF(ABS('C-1'!Y32)&gt;=10,IF('C-1'!Y32&gt;=0,'C-1'!Y32*RANDBETWEEN(80,90)*0.01,'C-1'!Y32*RANDBETWEEN(110,120)*0.01),'C-1'!Y32-RANDBETWEEN(1,3)),0),0)&amp;"～"&amp;ROUND(IFERROR(IF(ABS('C-1'!Y32)&gt;=10,IF('C-1'!Y32&gt;=0,'C-1'!Y32*RANDBETWEEN(110,120)*0.01,'C-1'!Y32*RANDBETWEEN(80,90)*0.01),'C-1'!Y32+RANDBETWEEN(1,3)),0),0)&amp;"】")</f>
        <v/>
      </c>
      <c r="Z32" s="344" t="str">
        <f ca="1">IF('C-1'!Z32="","","【"&amp;ROUND(IFERROR(IF(ABS('C-1'!Z32)&gt;=10,IF('C-1'!Z32&gt;=0,'C-1'!Z32*RANDBETWEEN(80,90)*0.01,'C-1'!Z32*RANDBETWEEN(110,120)*0.01),'C-1'!Z32-RANDBETWEEN(1,3)),0),0)&amp;"～"&amp;ROUND(IFERROR(IF(ABS('C-1'!Z32)&gt;=10,IF('C-1'!Z32&gt;=0,'C-1'!Z32*RANDBETWEEN(110,120)*0.01,'C-1'!Z32*RANDBETWEEN(80,90)*0.01),'C-1'!Z32+RANDBETWEEN(1,3)),0),0)&amp;"】")</f>
        <v/>
      </c>
      <c r="AA32" s="344" t="str">
        <f ca="1">IF('C-1'!AA32="","","【"&amp;ROUND(IFERROR(IF(ABS('C-1'!AA32)&gt;=10,IF('C-1'!AA32&gt;=0,'C-1'!AA32*RANDBETWEEN(80,90)*0.01,'C-1'!AA32*RANDBETWEEN(110,120)*0.01),'C-1'!AA32-RANDBETWEEN(1,3)),0),0)&amp;"～"&amp;ROUND(IFERROR(IF(ABS('C-1'!AA32)&gt;=10,IF('C-1'!AA32&gt;=0,'C-1'!AA32*RANDBETWEEN(110,120)*0.01,'C-1'!AA32*RANDBETWEEN(80,90)*0.01),'C-1'!AA32+RANDBETWEEN(1,3)),0),0)&amp;"】")</f>
        <v/>
      </c>
      <c r="AB32" s="444" t="e">
        <f ca="1">IF('C-1'!AB32="","","【"&amp;ROUND(IFERROR(IF(ABS('C-1'!AB32)&gt;=10,IF('C-1'!AB32&gt;=0,'C-1'!AB32*RANDBETWEEN(80,90)*0.01,'C-1'!AB32*RANDBETWEEN(110,120)*0.01),'C-1'!AB32-RANDBETWEEN(1,3)),0),0)&amp;"～"&amp;ROUND(IFERROR(IF(ABS('C-1'!AB32)&gt;=10,IF('C-1'!AB32&gt;=0,'C-1'!AB32*RANDBETWEEN(110,120)*0.01,'C-1'!AB32*RANDBETWEEN(80,90)*0.01),'C-1'!AB32+RANDBETWEEN(1,3)),0),0)&amp;"】")</f>
        <v>#VALUE!</v>
      </c>
      <c r="AC32" s="31"/>
      <c r="AD32" s="31"/>
      <c r="AE32" s="31"/>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c r="DJ32" s="31"/>
      <c r="DK32" s="31"/>
      <c r="DL32" s="31"/>
      <c r="DM32" s="31"/>
      <c r="DN32" s="31"/>
      <c r="DO32" s="31"/>
      <c r="DP32" s="31"/>
      <c r="DQ32" s="31"/>
      <c r="DR32" s="31"/>
      <c r="DS32" s="31"/>
    </row>
    <row r="33" spans="2:28" ht="30.75" customHeight="1" x14ac:dyDescent="0.2">
      <c r="B33" s="130" t="s">
        <v>671</v>
      </c>
      <c r="C33" s="557" t="str">
        <f>IF('C-1'!C33="","",'C-1'!C33)</f>
        <v/>
      </c>
      <c r="D33" s="557" t="str">
        <f>IF('C-1'!D33="","",'C-1'!D33)</f>
        <v>輸入者</v>
      </c>
      <c r="E33" s="557" t="str">
        <f>IF('C-1'!E33="","",'C-1'!E33)</f>
        <v>関連企業</v>
      </c>
      <c r="F33" s="365" t="s">
        <v>305</v>
      </c>
      <c r="G33" s="690" t="s">
        <v>306</v>
      </c>
      <c r="H33" s="690" t="s">
        <v>306</v>
      </c>
      <c r="I33" s="690" t="s">
        <v>306</v>
      </c>
      <c r="J33" s="690" t="s">
        <v>306</v>
      </c>
      <c r="K33" s="690" t="s">
        <v>306</v>
      </c>
      <c r="L33" s="690" t="s">
        <v>306</v>
      </c>
      <c r="M33" s="690" t="s">
        <v>306</v>
      </c>
      <c r="N33" s="44" t="str">
        <f ca="1">IF('C-1'!N33="","","【"&amp;ROUND(IFERROR(IF(ABS('C-1'!N33)&gt;=10,IF('C-1'!N33&gt;=0,'C-1'!N33*RANDBETWEEN(80,90)*0.01,'C-1'!N33*RANDBETWEEN(110,120)*0.01),'C-1'!N33-RANDBETWEEN(1,3)),0),0)&amp;"～"&amp;ROUND(IFERROR(IF(ABS('C-1'!N33)&gt;=10,IF('C-1'!N33&gt;=0,'C-1'!N33*RANDBETWEEN(110,120)*0.01,'C-1'!N33*RANDBETWEEN(80,90)*0.01),'C-1'!N33+RANDBETWEEN(1,3)),0),0)&amp;"】")</f>
        <v/>
      </c>
      <c r="O33" s="44" t="str">
        <f ca="1">IF('C-1'!O33="","","【"&amp;ROUND(IFERROR(IF(ABS('C-1'!O33)&gt;=10,IF('C-1'!O33&gt;=0,'C-1'!O33*RANDBETWEEN(80,90)*0.01,'C-1'!O33*RANDBETWEEN(110,120)*0.01),'C-1'!O33-RANDBETWEEN(1,3)),0),0)&amp;"～"&amp;ROUND(IFERROR(IF(ABS('C-1'!O33)&gt;=10,IF('C-1'!O33&gt;=0,'C-1'!O33*RANDBETWEEN(110,120)*0.01,'C-1'!O33*RANDBETWEEN(80,90)*0.01),'C-1'!O33+RANDBETWEEN(1,3)),0),0)&amp;"】")</f>
        <v/>
      </c>
      <c r="P33" s="432" t="s">
        <v>306</v>
      </c>
      <c r="Q33" s="438" t="str">
        <f ca="1">IF('C-1'!Q33="","","【"&amp;ROUND(IFERROR(IF(ABS('C-1'!Q33)&gt;=10,IF('C-1'!Q33&gt;=0,'C-1'!Q33*RANDBETWEEN(80,90)*0.01,'C-1'!Q33*RANDBETWEEN(110,120)*0.01),'C-1'!Q33-RANDBETWEEN(1,3)),0),0)&amp;"～"&amp;ROUND(IFERROR(IF(ABS('C-1'!Q33)&gt;=10,IF('C-1'!Q33&gt;=0,'C-1'!Q33*RANDBETWEEN(110,120)*0.01,'C-1'!Q33*RANDBETWEEN(80,90)*0.01),'C-1'!Q33+RANDBETWEEN(1,3)),0),0)&amp;"】")</f>
        <v/>
      </c>
      <c r="R33" s="433" t="str">
        <f ca="1">IF('C-1'!R33="","","【"&amp;ROUND(IFERROR(IF(ABS('C-1'!R33)&gt;=10,IF('C-1'!R33&gt;=0,'C-1'!R33*RANDBETWEEN(80,90)*0.01,'C-1'!R33*RANDBETWEEN(110,120)*0.01),'C-1'!R33-RANDBETWEEN(1,3)),0),0)&amp;"～"&amp;ROUND(IFERROR(IF(ABS('C-1'!R33)&gt;=10,IF('C-1'!R33&gt;=0,'C-1'!R33*RANDBETWEEN(110,120)*0.01,'C-1'!R33*RANDBETWEEN(80,90)*0.01),'C-1'!R33+RANDBETWEEN(1,3)),0),0)&amp;"】")</f>
        <v/>
      </c>
      <c r="S33" s="433" t="str">
        <f ca="1">IF('C-1'!S33="","","【"&amp;ROUND(IFERROR(IF(ABS('C-1'!S33)&gt;=10,IF('C-1'!S33&gt;=0,'C-1'!S33*RANDBETWEEN(80,90)*0.01,'C-1'!S33*RANDBETWEEN(110,120)*0.01),'C-1'!S33-RANDBETWEEN(1,3)),0),0)&amp;"～"&amp;ROUND(IFERROR(IF(ABS('C-1'!S33)&gt;=10,IF('C-1'!S33&gt;=0,'C-1'!S33*RANDBETWEEN(110,120)*0.01,'C-1'!S33*RANDBETWEEN(80,90)*0.01),'C-1'!S33+RANDBETWEEN(1,3)),0),0)&amp;"】")</f>
        <v/>
      </c>
      <c r="T33" s="433" t="str">
        <f ca="1">IF('C-1'!T33="","","【"&amp;ROUND(IFERROR(IF(ABS('C-1'!T33)&gt;=10,IF('C-1'!T33&gt;=0,'C-1'!T33*RANDBETWEEN(80,90)*0.01,'C-1'!T33*RANDBETWEEN(110,120)*0.01),'C-1'!T33-RANDBETWEEN(1,3)),0),0)&amp;"～"&amp;ROUND(IFERROR(IF(ABS('C-1'!T33)&gt;=10,IF('C-1'!T33&gt;=0,'C-1'!T33*RANDBETWEEN(110,120)*0.01,'C-1'!T33*RANDBETWEEN(80,90)*0.01),'C-1'!T33+RANDBETWEEN(1,3)),0),0)&amp;"】")</f>
        <v/>
      </c>
      <c r="U33" s="433" t="str">
        <f ca="1">IF('C-1'!U33="","","【"&amp;ROUND(IFERROR(IF(ABS('C-1'!U33)&gt;=10,IF('C-1'!U33&gt;=0,'C-1'!U33*RANDBETWEEN(80,90)*0.01,'C-1'!U33*RANDBETWEEN(110,120)*0.01),'C-1'!U33-RANDBETWEEN(1,3)),0),0)&amp;"～"&amp;ROUND(IFERROR(IF(ABS('C-1'!U33)&gt;=10,IF('C-1'!U33&gt;=0,'C-1'!U33*RANDBETWEEN(110,120)*0.01,'C-1'!U33*RANDBETWEEN(80,90)*0.01),'C-1'!U33+RANDBETWEEN(1,3)),0),0)&amp;"】")</f>
        <v/>
      </c>
      <c r="V33" s="691" t="str">
        <f ca="1">IF('C-1'!V33="","","【"&amp;ROUND(IFERROR(IF(ABS('C-1'!V33)&gt;=10,IF('C-1'!V33&gt;=0,'C-1'!V33*RANDBETWEEN(80,90)*0.01,'C-1'!V33*RANDBETWEEN(110,120)*0.01),'C-1'!V33-RANDBETWEEN(1,3)),0),0)&amp;"～"&amp;ROUND(IFERROR(IF(ABS('C-1'!V33)&gt;=10,IF('C-1'!V33&gt;=0,'C-1'!V33*RANDBETWEEN(110,120)*0.01,'C-1'!V33*RANDBETWEEN(80,90)*0.01),'C-1'!V33+RANDBETWEEN(1,3)),0),0)&amp;"】")</f>
        <v/>
      </c>
      <c r="W33" s="691" t="str">
        <f ca="1">IF('C-1'!W33="","","【"&amp;ROUND(IFERROR(IF(ABS('C-1'!W33)&gt;=10,IF('C-1'!W33&gt;=0,'C-1'!W33*RANDBETWEEN(80,90)*0.01,'C-1'!W33*RANDBETWEEN(110,120)*0.01),'C-1'!W33-RANDBETWEEN(1,3)),0),0)&amp;"～"&amp;ROUND(IFERROR(IF(ABS('C-1'!W33)&gt;=10,IF('C-1'!W33&gt;=0,'C-1'!W33*RANDBETWEEN(110,120)*0.01,'C-1'!W33*RANDBETWEEN(80,90)*0.01),'C-1'!W33+RANDBETWEEN(1,3)),0),0)&amp;"】")</f>
        <v/>
      </c>
      <c r="X33" s="691" t="str">
        <f ca="1">IF('C-1'!X33="","","【"&amp;ROUND(IFERROR(IF(ABS('C-1'!X33)&gt;=10,IF('C-1'!X33&gt;=0,'C-1'!X33*RANDBETWEEN(80,90)*0.01,'C-1'!X33*RANDBETWEEN(110,120)*0.01),'C-1'!X33-RANDBETWEEN(1,3)),0),0)&amp;"～"&amp;ROUND(IFERROR(IF(ABS('C-1'!X33)&gt;=10,IF('C-1'!X33&gt;=0,'C-1'!X33*RANDBETWEEN(110,120)*0.01,'C-1'!X33*RANDBETWEEN(80,90)*0.01),'C-1'!X33+RANDBETWEEN(1,3)),0),0)&amp;"】")</f>
        <v/>
      </c>
      <c r="Y33" s="691" t="str">
        <f ca="1">IF('C-1'!Y33="","","【"&amp;ROUND(IFERROR(IF(ABS('C-1'!Y33)&gt;=10,IF('C-1'!Y33&gt;=0,'C-1'!Y33*RANDBETWEEN(80,90)*0.01,'C-1'!Y33*RANDBETWEEN(110,120)*0.01),'C-1'!Y33-RANDBETWEEN(1,3)),0),0)&amp;"～"&amp;ROUND(IFERROR(IF(ABS('C-1'!Y33)&gt;=10,IF('C-1'!Y33&gt;=0,'C-1'!Y33*RANDBETWEEN(110,120)*0.01,'C-1'!Y33*RANDBETWEEN(80,90)*0.01),'C-1'!Y33+RANDBETWEEN(1,3)),0),0)&amp;"】")</f>
        <v/>
      </c>
      <c r="Z33" s="691" t="str">
        <f ca="1">IF('C-1'!Z33="","","【"&amp;ROUND(IFERROR(IF(ABS('C-1'!Z33)&gt;=10,IF('C-1'!Z33&gt;=0,'C-1'!Z33*RANDBETWEEN(80,90)*0.01,'C-1'!Z33*RANDBETWEEN(110,120)*0.01),'C-1'!Z33-RANDBETWEEN(1,3)),0),0)&amp;"～"&amp;ROUND(IFERROR(IF(ABS('C-1'!Z33)&gt;=10,IF('C-1'!Z33&gt;=0,'C-1'!Z33*RANDBETWEEN(110,120)*0.01,'C-1'!Z33*RANDBETWEEN(80,90)*0.01),'C-1'!Z33+RANDBETWEEN(1,3)),0),0)&amp;"】")</f>
        <v/>
      </c>
      <c r="AA33" s="691" t="str">
        <f ca="1">IF('C-1'!AA33="","","【"&amp;ROUND(IFERROR(IF(ABS('C-1'!AA33)&gt;=10,IF('C-1'!AA33&gt;=0,'C-1'!AA33*RANDBETWEEN(80,90)*0.01,'C-1'!AA33*RANDBETWEEN(110,120)*0.01),'C-1'!AA33-RANDBETWEEN(1,3)),0),0)&amp;"～"&amp;ROUND(IFERROR(IF(ABS('C-1'!AA33)&gt;=10,IF('C-1'!AA33&gt;=0,'C-1'!AA33*RANDBETWEEN(110,120)*0.01,'C-1'!AA33*RANDBETWEEN(80,90)*0.01),'C-1'!AA33+RANDBETWEEN(1,3)),0),0)&amp;"】")</f>
        <v/>
      </c>
      <c r="AB33" s="691" t="str">
        <f ca="1">IF('C-1'!AB33="","","【"&amp;ROUND(IFERROR(IF(ABS('C-1'!AB33)&gt;=10,IF('C-1'!AB33&gt;=0,'C-1'!AB33*RANDBETWEEN(80,90)*0.01,'C-1'!AB33*RANDBETWEEN(110,120)*0.01),'C-1'!AB33-RANDBETWEEN(1,3)),0),0)&amp;"～"&amp;ROUND(IFERROR(IF(ABS('C-1'!AB33)&gt;=10,IF('C-1'!AB33&gt;=0,'C-1'!AB33*RANDBETWEEN(110,120)*0.01,'C-1'!AB33*RANDBETWEEN(80,90)*0.01),'C-1'!AB33+RANDBETWEEN(1,3)),0),0)&amp;"】")</f>
        <v/>
      </c>
    </row>
    <row r="34" spans="2:28" ht="30.75" customHeight="1" x14ac:dyDescent="0.2">
      <c r="B34" s="220" t="s">
        <v>670</v>
      </c>
      <c r="C34" s="559" t="str">
        <f>IF('C-1'!C34="","",'C-1'!C34)</f>
        <v/>
      </c>
      <c r="D34" s="559" t="str">
        <f>IF('C-1'!D34="","",'C-1'!D34)</f>
        <v>輸入者</v>
      </c>
      <c r="E34" s="559" t="str">
        <f>IF('C-1'!E34="","",'C-1'!E34)</f>
        <v>非関連企業</v>
      </c>
      <c r="F34" s="431" t="str">
        <f>IF('C-1'!F34="","",'C-1'!F34)</f>
        <v/>
      </c>
      <c r="G34" s="431" t="str">
        <f>IF('C-1'!G34="","",'C-1'!G34)</f>
        <v/>
      </c>
      <c r="H34" s="431" t="str">
        <f>IF('C-1'!H34="","",'C-1'!H34)</f>
        <v/>
      </c>
      <c r="I34" s="431" t="str">
        <f>IF('C-1'!I34="","",'C-1'!I34)</f>
        <v/>
      </c>
      <c r="J34" s="431" t="str">
        <f>IF('C-1'!J34="","",'C-1'!J34)</f>
        <v/>
      </c>
      <c r="K34" s="431" t="str">
        <f>IF('C-1'!K34="","",'C-1'!K34)</f>
        <v/>
      </c>
      <c r="L34" s="431" t="str">
        <f>IF('C-1'!L34="","",'C-1'!L34)</f>
        <v/>
      </c>
      <c r="M34" s="431" t="str">
        <f>IF('C-1'!M34="","",'C-1'!M34)</f>
        <v/>
      </c>
      <c r="N34" s="433" t="str">
        <f ca="1">IF('C-1'!N34="","","【"&amp;ROUND(IFERROR(IF(ABS('C-1'!N34)&gt;=10,IF('C-1'!N34&gt;=0,'C-1'!N34*RANDBETWEEN(80,90)*0.01,'C-1'!N34*RANDBETWEEN(110,120)*0.01),'C-1'!N34-RANDBETWEEN(1,3)),0),0)&amp;"～"&amp;ROUND(IFERROR(IF(ABS('C-1'!N34)&gt;=10,IF('C-1'!N34&gt;=0,'C-1'!N34*RANDBETWEEN(110,120)*0.01,'C-1'!N34*RANDBETWEEN(80,90)*0.01),'C-1'!N34+RANDBETWEEN(1,3)),0),0)&amp;"】")</f>
        <v/>
      </c>
      <c r="O34" s="433" t="str">
        <f ca="1">IF('C-1'!O34="","","【"&amp;ROUND(IFERROR(IF(ABS('C-1'!O34)&gt;=10,IF('C-1'!O34&gt;=0,'C-1'!O34*RANDBETWEEN(80,90)*0.01,'C-1'!O34*RANDBETWEEN(110,120)*0.01),'C-1'!O34-RANDBETWEEN(1,3)),0),0)&amp;"～"&amp;ROUND(IFERROR(IF(ABS('C-1'!O34)&gt;=10,IF('C-1'!O34&gt;=0,'C-1'!O34*RANDBETWEEN(110,120)*0.01,'C-1'!O34*RANDBETWEEN(80,90)*0.01),'C-1'!O34+RANDBETWEEN(1,3)),0),0)&amp;"】")</f>
        <v/>
      </c>
      <c r="P34" s="431" t="str">
        <f>IF('C-1'!P34="","",'C-1'!P34)</f>
        <v/>
      </c>
      <c r="Q34" s="431" t="str">
        <f>IF('C-1'!Q34="","",'C-1'!Q34)</f>
        <v/>
      </c>
      <c r="R34" s="45" t="str">
        <f ca="1">IF('C-1'!R34="","","【"&amp;ROUND(IFERROR(IF(ABS('C-1'!R34)&gt;=10,IF('C-1'!R34&gt;=0,'C-1'!R34*RANDBETWEEN(80,90)*0.01,'C-1'!R34*RANDBETWEEN(110,120)*0.01),'C-1'!R34-RANDBETWEEN(1,3)),0),0)&amp;"～"&amp;ROUND(IFERROR(IF(ABS('C-1'!R34)&gt;=10,IF('C-1'!R34&gt;=0,'C-1'!R34*RANDBETWEEN(110,120)*0.01,'C-1'!R34*RANDBETWEEN(80,90)*0.01),'C-1'!R34+RANDBETWEEN(1,3)),0),0)&amp;"】")</f>
        <v/>
      </c>
      <c r="S34" s="45" t="str">
        <f ca="1">IF('C-1'!S34="","","【"&amp;ROUND(IFERROR(IF(ABS('C-1'!S34)&gt;=10,IF('C-1'!S34&gt;=0,'C-1'!S34*RANDBETWEEN(80,90)*0.01,'C-1'!S34*RANDBETWEEN(110,120)*0.01),'C-1'!S34-RANDBETWEEN(1,3)),0),0)&amp;"～"&amp;ROUND(IFERROR(IF(ABS('C-1'!S34)&gt;=10,IF('C-1'!S34&gt;=0,'C-1'!S34*RANDBETWEEN(110,120)*0.01,'C-1'!S34*RANDBETWEEN(80,90)*0.01),'C-1'!S34+RANDBETWEEN(1,3)),0),0)&amp;"】")</f>
        <v/>
      </c>
      <c r="T34" s="45" t="str">
        <f ca="1">IF('C-1'!T34="","","【"&amp;ROUND(IFERROR(IF(ABS('C-1'!T34)&gt;=10,IF('C-1'!T34&gt;=0,'C-1'!T34*RANDBETWEEN(80,90)*0.01,'C-1'!T34*RANDBETWEEN(110,120)*0.01),'C-1'!T34-RANDBETWEEN(1,3)),0),0)&amp;"～"&amp;ROUND(IFERROR(IF(ABS('C-1'!T34)&gt;=10,IF('C-1'!T34&gt;=0,'C-1'!T34*RANDBETWEEN(110,120)*0.01,'C-1'!T34*RANDBETWEEN(80,90)*0.01),'C-1'!T34+RANDBETWEEN(1,3)),0),0)&amp;"】")</f>
        <v/>
      </c>
      <c r="U34" s="45" t="str">
        <f ca="1">IF('C-1'!U34="","","【"&amp;ROUND(IFERROR(IF(ABS('C-1'!U34)&gt;=10,IF('C-1'!U34&gt;=0,'C-1'!U34*RANDBETWEEN(80,90)*0.01,'C-1'!U34*RANDBETWEEN(110,120)*0.01),'C-1'!U34-RANDBETWEEN(1,3)),0),0)&amp;"～"&amp;ROUND(IFERROR(IF(ABS('C-1'!U34)&gt;=10,IF('C-1'!U34&gt;=0,'C-1'!U34*RANDBETWEEN(110,120)*0.01,'C-1'!U34*RANDBETWEEN(80,90)*0.01),'C-1'!U34+RANDBETWEEN(1,3)),0),0)&amp;"】")</f>
        <v/>
      </c>
      <c r="V34" s="439" t="str">
        <f ca="1">IF('C-1'!V34="","","【"&amp;ROUND(IFERROR(IF(ABS('C-1'!V34)&gt;=10,IF('C-1'!V34&gt;=0,'C-1'!V34*RANDBETWEEN(80,90)*0.01,'C-1'!V34*RANDBETWEEN(110,120)*0.01),'C-1'!V34-RANDBETWEEN(1,3)),0),0)&amp;"～"&amp;ROUND(IFERROR(IF(ABS('C-1'!V34)&gt;=10,IF('C-1'!V34&gt;=0,'C-1'!V34*RANDBETWEEN(110,120)*0.01,'C-1'!V34*RANDBETWEEN(80,90)*0.01),'C-1'!V34+RANDBETWEEN(1,3)),0),0)&amp;"】")</f>
        <v/>
      </c>
      <c r="W34" s="439" t="str">
        <f ca="1">IF('C-1'!W34="","","【"&amp;ROUND(IFERROR(IF(ABS('C-1'!W34)&gt;=10,IF('C-1'!W34&gt;=0,'C-1'!W34*RANDBETWEEN(80,90)*0.01,'C-1'!W34*RANDBETWEEN(110,120)*0.01),'C-1'!W34-RANDBETWEEN(1,3)),0),0)&amp;"～"&amp;ROUND(IFERROR(IF(ABS('C-1'!W34)&gt;=10,IF('C-1'!W34&gt;=0,'C-1'!W34*RANDBETWEEN(110,120)*0.01,'C-1'!W34*RANDBETWEEN(80,90)*0.01),'C-1'!W34+RANDBETWEEN(1,3)),0),0)&amp;"】")</f>
        <v/>
      </c>
      <c r="X34" s="439" t="str">
        <f ca="1">IF('C-1'!X34="","","【"&amp;ROUND(IFERROR(IF(ABS('C-1'!X34)&gt;=10,IF('C-1'!X34&gt;=0,'C-1'!X34*RANDBETWEEN(80,90)*0.01,'C-1'!X34*RANDBETWEEN(110,120)*0.01),'C-1'!X34-RANDBETWEEN(1,3)),0),0)&amp;"～"&amp;ROUND(IFERROR(IF(ABS('C-1'!X34)&gt;=10,IF('C-1'!X34&gt;=0,'C-1'!X34*RANDBETWEEN(110,120)*0.01,'C-1'!X34*RANDBETWEEN(80,90)*0.01),'C-1'!X34+RANDBETWEEN(1,3)),0),0)&amp;"】")</f>
        <v/>
      </c>
      <c r="Y34" s="439" t="str">
        <f ca="1">IF('C-1'!Y34="","","【"&amp;ROUND(IFERROR(IF(ABS('C-1'!Y34)&gt;=10,IF('C-1'!Y34&gt;=0,'C-1'!Y34*RANDBETWEEN(80,90)*0.01,'C-1'!Y34*RANDBETWEEN(110,120)*0.01),'C-1'!Y34-RANDBETWEEN(1,3)),0),0)&amp;"～"&amp;ROUND(IFERROR(IF(ABS('C-1'!Y34)&gt;=10,IF('C-1'!Y34&gt;=0,'C-1'!Y34*RANDBETWEEN(110,120)*0.01,'C-1'!Y34*RANDBETWEEN(80,90)*0.01),'C-1'!Y34+RANDBETWEEN(1,3)),0),0)&amp;"】")</f>
        <v/>
      </c>
      <c r="Z34" s="439" t="str">
        <f ca="1">IF('C-1'!Z34="","","【"&amp;ROUND(IFERROR(IF(ABS('C-1'!Z34)&gt;=10,IF('C-1'!Z34&gt;=0,'C-1'!Z34*RANDBETWEEN(80,90)*0.01,'C-1'!Z34*RANDBETWEEN(110,120)*0.01),'C-1'!Z34-RANDBETWEEN(1,3)),0),0)&amp;"～"&amp;ROUND(IFERROR(IF(ABS('C-1'!Z34)&gt;=10,IF('C-1'!Z34&gt;=0,'C-1'!Z34*RANDBETWEEN(110,120)*0.01,'C-1'!Z34*RANDBETWEEN(80,90)*0.01),'C-1'!Z34+RANDBETWEEN(1,3)),0),0)&amp;"】")</f>
        <v/>
      </c>
      <c r="AA34" s="439" t="str">
        <f ca="1">IF('C-1'!AA34="","","【"&amp;ROUND(IFERROR(IF(ABS('C-1'!AA34)&gt;=10,IF('C-1'!AA34&gt;=0,'C-1'!AA34*RANDBETWEEN(80,90)*0.01,'C-1'!AA34*RANDBETWEEN(110,120)*0.01),'C-1'!AA34-RANDBETWEEN(1,3)),0),0)&amp;"～"&amp;ROUND(IFERROR(IF(ABS('C-1'!AA34)&gt;=10,IF('C-1'!AA34&gt;=0,'C-1'!AA34*RANDBETWEEN(110,120)*0.01,'C-1'!AA34*RANDBETWEEN(80,90)*0.01),'C-1'!AA34+RANDBETWEEN(1,3)),0),0)&amp;"】")</f>
        <v/>
      </c>
      <c r="AB34" s="439" t="str">
        <f ca="1">IF('C-1'!AB34="","","【"&amp;ROUND(IFERROR(IF(ABS('C-1'!AB34)&gt;=10,IF('C-1'!AB34&gt;=0,'C-1'!AB34*RANDBETWEEN(80,90)*0.01,'C-1'!AB34*RANDBETWEEN(110,120)*0.01),'C-1'!AB34-RANDBETWEEN(1,3)),0),0)&amp;"～"&amp;ROUND(IFERROR(IF(ABS('C-1'!AB34)&gt;=10,IF('C-1'!AB34&gt;=0,'C-1'!AB34*RANDBETWEEN(110,120)*0.01,'C-1'!AB34*RANDBETWEEN(80,90)*0.01),'C-1'!AB34+RANDBETWEEN(1,3)),0),0)&amp;"】")</f>
        <v/>
      </c>
    </row>
    <row r="35" spans="2:28" ht="30.75" customHeight="1" x14ac:dyDescent="0.2">
      <c r="B35" s="131" t="s">
        <v>670</v>
      </c>
      <c r="C35" s="559" t="str">
        <f>IF('C-1'!C35="","",'C-1'!C35)</f>
        <v/>
      </c>
      <c r="D35" s="559" t="str">
        <f>IF('C-1'!D35="","",'C-1'!D35)</f>
        <v>輸入者</v>
      </c>
      <c r="E35" s="559" t="str">
        <f>IF('C-1'!E35="","",'C-1'!E35)</f>
        <v>非関連企業</v>
      </c>
      <c r="F35" s="431" t="str">
        <f>IF('C-1'!F35="","",'C-1'!F35)</f>
        <v/>
      </c>
      <c r="G35" s="431" t="str">
        <f>IF('C-1'!G35="","",'C-1'!G35)</f>
        <v/>
      </c>
      <c r="H35" s="431" t="str">
        <f>IF('C-1'!H35="","",'C-1'!H35)</f>
        <v/>
      </c>
      <c r="I35" s="431" t="str">
        <f>IF('C-1'!I35="","",'C-1'!I35)</f>
        <v/>
      </c>
      <c r="J35" s="431" t="str">
        <f>IF('C-1'!J35="","",'C-1'!J35)</f>
        <v/>
      </c>
      <c r="K35" s="431" t="str">
        <f>IF('C-1'!K35="","",'C-1'!K35)</f>
        <v/>
      </c>
      <c r="L35" s="431" t="str">
        <f>IF('C-1'!L35="","",'C-1'!L35)</f>
        <v/>
      </c>
      <c r="M35" s="431" t="str">
        <f>IF('C-1'!M35="","",'C-1'!M35)</f>
        <v/>
      </c>
      <c r="N35" s="433" t="str">
        <f ca="1">IF('C-1'!N35="","","【"&amp;ROUND(IFERROR(IF(ABS('C-1'!N35)&gt;=10,IF('C-1'!N35&gt;=0,'C-1'!N35*RANDBETWEEN(80,90)*0.01,'C-1'!N35*RANDBETWEEN(110,120)*0.01),'C-1'!N35-RANDBETWEEN(1,3)),0),0)&amp;"～"&amp;ROUND(IFERROR(IF(ABS('C-1'!N35)&gt;=10,IF('C-1'!N35&gt;=0,'C-1'!N35*RANDBETWEEN(110,120)*0.01,'C-1'!N35*RANDBETWEEN(80,90)*0.01),'C-1'!N35+RANDBETWEEN(1,3)),0),0)&amp;"】")</f>
        <v/>
      </c>
      <c r="O35" s="433" t="str">
        <f ca="1">IF('C-1'!O35="","","【"&amp;ROUND(IFERROR(IF(ABS('C-1'!O35)&gt;=10,IF('C-1'!O35&gt;=0,'C-1'!O35*RANDBETWEEN(80,90)*0.01,'C-1'!O35*RANDBETWEEN(110,120)*0.01),'C-1'!O35-RANDBETWEEN(1,3)),0),0)&amp;"～"&amp;ROUND(IFERROR(IF(ABS('C-1'!O35)&gt;=10,IF('C-1'!O35&gt;=0,'C-1'!O35*RANDBETWEEN(110,120)*0.01,'C-1'!O35*RANDBETWEEN(80,90)*0.01),'C-1'!O35+RANDBETWEEN(1,3)),0),0)&amp;"】")</f>
        <v/>
      </c>
      <c r="P35" s="431" t="str">
        <f>IF('C-1'!P35="","",'C-1'!P35)</f>
        <v/>
      </c>
      <c r="Q35" s="431" t="str">
        <f>IF('C-1'!Q35="","",'C-1'!Q35)</f>
        <v/>
      </c>
      <c r="R35" s="45" t="str">
        <f ca="1">IF('C-1'!R35="","","【"&amp;ROUND(IFERROR(IF(ABS('C-1'!R35)&gt;=10,IF('C-1'!R35&gt;=0,'C-1'!R35*RANDBETWEEN(80,90)*0.01,'C-1'!R35*RANDBETWEEN(110,120)*0.01),'C-1'!R35-RANDBETWEEN(1,3)),0),0)&amp;"～"&amp;ROUND(IFERROR(IF(ABS('C-1'!R35)&gt;=10,IF('C-1'!R35&gt;=0,'C-1'!R35*RANDBETWEEN(110,120)*0.01,'C-1'!R35*RANDBETWEEN(80,90)*0.01),'C-1'!R35+RANDBETWEEN(1,3)),0),0)&amp;"】")</f>
        <v/>
      </c>
      <c r="S35" s="45" t="str">
        <f ca="1">IF('C-1'!S35="","","【"&amp;ROUND(IFERROR(IF(ABS('C-1'!S35)&gt;=10,IF('C-1'!S35&gt;=0,'C-1'!S35*RANDBETWEEN(80,90)*0.01,'C-1'!S35*RANDBETWEEN(110,120)*0.01),'C-1'!S35-RANDBETWEEN(1,3)),0),0)&amp;"～"&amp;ROUND(IFERROR(IF(ABS('C-1'!S35)&gt;=10,IF('C-1'!S35&gt;=0,'C-1'!S35*RANDBETWEEN(110,120)*0.01,'C-1'!S35*RANDBETWEEN(80,90)*0.01),'C-1'!S35+RANDBETWEEN(1,3)),0),0)&amp;"】")</f>
        <v/>
      </c>
      <c r="T35" s="45" t="str">
        <f ca="1">IF('C-1'!T35="","","【"&amp;ROUND(IFERROR(IF(ABS('C-1'!T35)&gt;=10,IF('C-1'!T35&gt;=0,'C-1'!T35*RANDBETWEEN(80,90)*0.01,'C-1'!T35*RANDBETWEEN(110,120)*0.01),'C-1'!T35-RANDBETWEEN(1,3)),0),0)&amp;"～"&amp;ROUND(IFERROR(IF(ABS('C-1'!T35)&gt;=10,IF('C-1'!T35&gt;=0,'C-1'!T35*RANDBETWEEN(110,120)*0.01,'C-1'!T35*RANDBETWEEN(80,90)*0.01),'C-1'!T35+RANDBETWEEN(1,3)),0),0)&amp;"】")</f>
        <v/>
      </c>
      <c r="U35" s="45" t="str">
        <f ca="1">IF('C-1'!U35="","","【"&amp;ROUND(IFERROR(IF(ABS('C-1'!U35)&gt;=10,IF('C-1'!U35&gt;=0,'C-1'!U35*RANDBETWEEN(80,90)*0.01,'C-1'!U35*RANDBETWEEN(110,120)*0.01),'C-1'!U35-RANDBETWEEN(1,3)),0),0)&amp;"～"&amp;ROUND(IFERROR(IF(ABS('C-1'!U35)&gt;=10,IF('C-1'!U35&gt;=0,'C-1'!U35*RANDBETWEEN(110,120)*0.01,'C-1'!U35*RANDBETWEEN(80,90)*0.01),'C-1'!U35+RANDBETWEEN(1,3)),0),0)&amp;"】")</f>
        <v/>
      </c>
      <c r="V35" s="439" t="str">
        <f ca="1">IF('C-1'!V35="","","【"&amp;ROUND(IFERROR(IF(ABS('C-1'!V35)&gt;=10,IF('C-1'!V35&gt;=0,'C-1'!V35*RANDBETWEEN(80,90)*0.01,'C-1'!V35*RANDBETWEEN(110,120)*0.01),'C-1'!V35-RANDBETWEEN(1,3)),0),0)&amp;"～"&amp;ROUND(IFERROR(IF(ABS('C-1'!V35)&gt;=10,IF('C-1'!V35&gt;=0,'C-1'!V35*RANDBETWEEN(110,120)*0.01,'C-1'!V35*RANDBETWEEN(80,90)*0.01),'C-1'!V35+RANDBETWEEN(1,3)),0),0)&amp;"】")</f>
        <v/>
      </c>
      <c r="W35" s="439" t="str">
        <f ca="1">IF('C-1'!W35="","","【"&amp;ROUND(IFERROR(IF(ABS('C-1'!W35)&gt;=10,IF('C-1'!W35&gt;=0,'C-1'!W35*RANDBETWEEN(80,90)*0.01,'C-1'!W35*RANDBETWEEN(110,120)*0.01),'C-1'!W35-RANDBETWEEN(1,3)),0),0)&amp;"～"&amp;ROUND(IFERROR(IF(ABS('C-1'!W35)&gt;=10,IF('C-1'!W35&gt;=0,'C-1'!W35*RANDBETWEEN(110,120)*0.01,'C-1'!W35*RANDBETWEEN(80,90)*0.01),'C-1'!W35+RANDBETWEEN(1,3)),0),0)&amp;"】")</f>
        <v/>
      </c>
      <c r="X35" s="439" t="str">
        <f ca="1">IF('C-1'!X35="","","【"&amp;ROUND(IFERROR(IF(ABS('C-1'!X35)&gt;=10,IF('C-1'!X35&gt;=0,'C-1'!X35*RANDBETWEEN(80,90)*0.01,'C-1'!X35*RANDBETWEEN(110,120)*0.01),'C-1'!X35-RANDBETWEEN(1,3)),0),0)&amp;"～"&amp;ROUND(IFERROR(IF(ABS('C-1'!X35)&gt;=10,IF('C-1'!X35&gt;=0,'C-1'!X35*RANDBETWEEN(110,120)*0.01,'C-1'!X35*RANDBETWEEN(80,90)*0.01),'C-1'!X35+RANDBETWEEN(1,3)),0),0)&amp;"】")</f>
        <v/>
      </c>
      <c r="Y35" s="439" t="str">
        <f ca="1">IF('C-1'!Y35="","","【"&amp;ROUND(IFERROR(IF(ABS('C-1'!Y35)&gt;=10,IF('C-1'!Y35&gt;=0,'C-1'!Y35*RANDBETWEEN(80,90)*0.01,'C-1'!Y35*RANDBETWEEN(110,120)*0.01),'C-1'!Y35-RANDBETWEEN(1,3)),0),0)&amp;"～"&amp;ROUND(IFERROR(IF(ABS('C-1'!Y35)&gt;=10,IF('C-1'!Y35&gt;=0,'C-1'!Y35*RANDBETWEEN(110,120)*0.01,'C-1'!Y35*RANDBETWEEN(80,90)*0.01),'C-1'!Y35+RANDBETWEEN(1,3)),0),0)&amp;"】")</f>
        <v/>
      </c>
      <c r="Z35" s="439" t="str">
        <f ca="1">IF('C-1'!Z35="","","【"&amp;ROUND(IFERROR(IF(ABS('C-1'!Z35)&gt;=10,IF('C-1'!Z35&gt;=0,'C-1'!Z35*RANDBETWEEN(80,90)*0.01,'C-1'!Z35*RANDBETWEEN(110,120)*0.01),'C-1'!Z35-RANDBETWEEN(1,3)),0),0)&amp;"～"&amp;ROUND(IFERROR(IF(ABS('C-1'!Z35)&gt;=10,IF('C-1'!Z35&gt;=0,'C-1'!Z35*RANDBETWEEN(110,120)*0.01,'C-1'!Z35*RANDBETWEEN(80,90)*0.01),'C-1'!Z35+RANDBETWEEN(1,3)),0),0)&amp;"】")</f>
        <v/>
      </c>
      <c r="AA35" s="439" t="str">
        <f ca="1">IF('C-1'!AA35="","","【"&amp;ROUND(IFERROR(IF(ABS('C-1'!AA35)&gt;=10,IF('C-1'!AA35&gt;=0,'C-1'!AA35*RANDBETWEEN(80,90)*0.01,'C-1'!AA35*RANDBETWEEN(110,120)*0.01),'C-1'!AA35-RANDBETWEEN(1,3)),0),0)&amp;"～"&amp;ROUND(IFERROR(IF(ABS('C-1'!AA35)&gt;=10,IF('C-1'!AA35&gt;=0,'C-1'!AA35*RANDBETWEEN(110,120)*0.01,'C-1'!AA35*RANDBETWEEN(80,90)*0.01),'C-1'!AA35+RANDBETWEEN(1,3)),0),0)&amp;"】")</f>
        <v/>
      </c>
      <c r="AB35" s="439" t="str">
        <f ca="1">IF('C-1'!AB35="","","【"&amp;ROUND(IFERROR(IF(ABS('C-1'!AB35)&gt;=10,IF('C-1'!AB35&gt;=0,'C-1'!AB35*RANDBETWEEN(80,90)*0.01,'C-1'!AB35*RANDBETWEEN(110,120)*0.01),'C-1'!AB35-RANDBETWEEN(1,3)),0),0)&amp;"～"&amp;ROUND(IFERROR(IF(ABS('C-1'!AB35)&gt;=10,IF('C-1'!AB35&gt;=0,'C-1'!AB35*RANDBETWEEN(110,120)*0.01,'C-1'!AB35*RANDBETWEEN(80,90)*0.01),'C-1'!AB35+RANDBETWEEN(1,3)),0),0)&amp;"】")</f>
        <v/>
      </c>
    </row>
    <row r="36" spans="2:28" ht="30.75" customHeight="1" x14ac:dyDescent="0.2">
      <c r="B36" s="131" t="s">
        <v>670</v>
      </c>
      <c r="C36" s="559" t="str">
        <f>IF('C-1'!C36="","",'C-1'!C36)</f>
        <v/>
      </c>
      <c r="D36" s="559" t="str">
        <f>IF('C-1'!D36="","",'C-1'!D36)</f>
        <v>輸入者</v>
      </c>
      <c r="E36" s="559" t="str">
        <f>IF('C-1'!E36="","",'C-1'!E36)</f>
        <v>非関連企業</v>
      </c>
      <c r="F36" s="431" t="str">
        <f>IF('C-1'!F36="","",'C-1'!F36)</f>
        <v/>
      </c>
      <c r="G36" s="431" t="str">
        <f>IF('C-1'!G36="","",'C-1'!G36)</f>
        <v/>
      </c>
      <c r="H36" s="431" t="str">
        <f>IF('C-1'!H36="","",'C-1'!H36)</f>
        <v/>
      </c>
      <c r="I36" s="431" t="str">
        <f>IF('C-1'!I36="","",'C-1'!I36)</f>
        <v/>
      </c>
      <c r="J36" s="431" t="str">
        <f>IF('C-1'!J36="","",'C-1'!J36)</f>
        <v/>
      </c>
      <c r="K36" s="431" t="str">
        <f>IF('C-1'!K36="","",'C-1'!K36)</f>
        <v/>
      </c>
      <c r="L36" s="431" t="str">
        <f>IF('C-1'!L36="","",'C-1'!L36)</f>
        <v/>
      </c>
      <c r="M36" s="431" t="str">
        <f>IF('C-1'!M36="","",'C-1'!M36)</f>
        <v/>
      </c>
      <c r="N36" s="433" t="str">
        <f ca="1">IF('C-1'!N36="","","【"&amp;ROUND(IFERROR(IF(ABS('C-1'!N36)&gt;=10,IF('C-1'!N36&gt;=0,'C-1'!N36*RANDBETWEEN(80,90)*0.01,'C-1'!N36*RANDBETWEEN(110,120)*0.01),'C-1'!N36-RANDBETWEEN(1,3)),0),0)&amp;"～"&amp;ROUND(IFERROR(IF(ABS('C-1'!N36)&gt;=10,IF('C-1'!N36&gt;=0,'C-1'!N36*RANDBETWEEN(110,120)*0.01,'C-1'!N36*RANDBETWEEN(80,90)*0.01),'C-1'!N36+RANDBETWEEN(1,3)),0),0)&amp;"】")</f>
        <v/>
      </c>
      <c r="O36" s="433" t="str">
        <f ca="1">IF('C-1'!O36="","","【"&amp;ROUND(IFERROR(IF(ABS('C-1'!O36)&gt;=10,IF('C-1'!O36&gt;=0,'C-1'!O36*RANDBETWEEN(80,90)*0.01,'C-1'!O36*RANDBETWEEN(110,120)*0.01),'C-1'!O36-RANDBETWEEN(1,3)),0),0)&amp;"～"&amp;ROUND(IFERROR(IF(ABS('C-1'!O36)&gt;=10,IF('C-1'!O36&gt;=0,'C-1'!O36*RANDBETWEEN(110,120)*0.01,'C-1'!O36*RANDBETWEEN(80,90)*0.01),'C-1'!O36+RANDBETWEEN(1,3)),0),0)&amp;"】")</f>
        <v/>
      </c>
      <c r="P36" s="431" t="str">
        <f>IF('C-1'!P36="","",'C-1'!P36)</f>
        <v/>
      </c>
      <c r="Q36" s="431" t="str">
        <f>IF('C-1'!Q36="","",'C-1'!Q36)</f>
        <v/>
      </c>
      <c r="R36" s="45" t="str">
        <f ca="1">IF('C-1'!R36="","","【"&amp;ROUND(IFERROR(IF(ABS('C-1'!R36)&gt;=10,IF('C-1'!R36&gt;=0,'C-1'!R36*RANDBETWEEN(80,90)*0.01,'C-1'!R36*RANDBETWEEN(110,120)*0.01),'C-1'!R36-RANDBETWEEN(1,3)),0),0)&amp;"～"&amp;ROUND(IFERROR(IF(ABS('C-1'!R36)&gt;=10,IF('C-1'!R36&gt;=0,'C-1'!R36*RANDBETWEEN(110,120)*0.01,'C-1'!R36*RANDBETWEEN(80,90)*0.01),'C-1'!R36+RANDBETWEEN(1,3)),0),0)&amp;"】")</f>
        <v/>
      </c>
      <c r="S36" s="45" t="str">
        <f ca="1">IF('C-1'!S36="","","【"&amp;ROUND(IFERROR(IF(ABS('C-1'!S36)&gt;=10,IF('C-1'!S36&gt;=0,'C-1'!S36*RANDBETWEEN(80,90)*0.01,'C-1'!S36*RANDBETWEEN(110,120)*0.01),'C-1'!S36-RANDBETWEEN(1,3)),0),0)&amp;"～"&amp;ROUND(IFERROR(IF(ABS('C-1'!S36)&gt;=10,IF('C-1'!S36&gt;=0,'C-1'!S36*RANDBETWEEN(110,120)*0.01,'C-1'!S36*RANDBETWEEN(80,90)*0.01),'C-1'!S36+RANDBETWEEN(1,3)),0),0)&amp;"】")</f>
        <v/>
      </c>
      <c r="T36" s="45" t="str">
        <f ca="1">IF('C-1'!T36="","","【"&amp;ROUND(IFERROR(IF(ABS('C-1'!T36)&gt;=10,IF('C-1'!T36&gt;=0,'C-1'!T36*RANDBETWEEN(80,90)*0.01,'C-1'!T36*RANDBETWEEN(110,120)*0.01),'C-1'!T36-RANDBETWEEN(1,3)),0),0)&amp;"～"&amp;ROUND(IFERROR(IF(ABS('C-1'!T36)&gt;=10,IF('C-1'!T36&gt;=0,'C-1'!T36*RANDBETWEEN(110,120)*0.01,'C-1'!T36*RANDBETWEEN(80,90)*0.01),'C-1'!T36+RANDBETWEEN(1,3)),0),0)&amp;"】")</f>
        <v/>
      </c>
      <c r="U36" s="45" t="str">
        <f ca="1">IF('C-1'!U36="","","【"&amp;ROUND(IFERROR(IF(ABS('C-1'!U36)&gt;=10,IF('C-1'!U36&gt;=0,'C-1'!U36*RANDBETWEEN(80,90)*0.01,'C-1'!U36*RANDBETWEEN(110,120)*0.01),'C-1'!U36-RANDBETWEEN(1,3)),0),0)&amp;"～"&amp;ROUND(IFERROR(IF(ABS('C-1'!U36)&gt;=10,IF('C-1'!U36&gt;=0,'C-1'!U36*RANDBETWEEN(110,120)*0.01,'C-1'!U36*RANDBETWEEN(80,90)*0.01),'C-1'!U36+RANDBETWEEN(1,3)),0),0)&amp;"】")</f>
        <v/>
      </c>
      <c r="V36" s="439" t="str">
        <f ca="1">IF('C-1'!V36="","","【"&amp;ROUND(IFERROR(IF(ABS('C-1'!V36)&gt;=10,IF('C-1'!V36&gt;=0,'C-1'!V36*RANDBETWEEN(80,90)*0.01,'C-1'!V36*RANDBETWEEN(110,120)*0.01),'C-1'!V36-RANDBETWEEN(1,3)),0),0)&amp;"～"&amp;ROUND(IFERROR(IF(ABS('C-1'!V36)&gt;=10,IF('C-1'!V36&gt;=0,'C-1'!V36*RANDBETWEEN(110,120)*0.01,'C-1'!V36*RANDBETWEEN(80,90)*0.01),'C-1'!V36+RANDBETWEEN(1,3)),0),0)&amp;"】")</f>
        <v/>
      </c>
      <c r="W36" s="439" t="str">
        <f ca="1">IF('C-1'!W36="","","【"&amp;ROUND(IFERROR(IF(ABS('C-1'!W36)&gt;=10,IF('C-1'!W36&gt;=0,'C-1'!W36*RANDBETWEEN(80,90)*0.01,'C-1'!W36*RANDBETWEEN(110,120)*0.01),'C-1'!W36-RANDBETWEEN(1,3)),0),0)&amp;"～"&amp;ROUND(IFERROR(IF(ABS('C-1'!W36)&gt;=10,IF('C-1'!W36&gt;=0,'C-1'!W36*RANDBETWEEN(110,120)*0.01,'C-1'!W36*RANDBETWEEN(80,90)*0.01),'C-1'!W36+RANDBETWEEN(1,3)),0),0)&amp;"】")</f>
        <v/>
      </c>
      <c r="X36" s="439" t="str">
        <f ca="1">IF('C-1'!X36="","","【"&amp;ROUND(IFERROR(IF(ABS('C-1'!X36)&gt;=10,IF('C-1'!X36&gt;=0,'C-1'!X36*RANDBETWEEN(80,90)*0.01,'C-1'!X36*RANDBETWEEN(110,120)*0.01),'C-1'!X36-RANDBETWEEN(1,3)),0),0)&amp;"～"&amp;ROUND(IFERROR(IF(ABS('C-1'!X36)&gt;=10,IF('C-1'!X36&gt;=0,'C-1'!X36*RANDBETWEEN(110,120)*0.01,'C-1'!X36*RANDBETWEEN(80,90)*0.01),'C-1'!X36+RANDBETWEEN(1,3)),0),0)&amp;"】")</f>
        <v/>
      </c>
      <c r="Y36" s="439" t="str">
        <f ca="1">IF('C-1'!Y36="","","【"&amp;ROUND(IFERROR(IF(ABS('C-1'!Y36)&gt;=10,IF('C-1'!Y36&gt;=0,'C-1'!Y36*RANDBETWEEN(80,90)*0.01,'C-1'!Y36*RANDBETWEEN(110,120)*0.01),'C-1'!Y36-RANDBETWEEN(1,3)),0),0)&amp;"～"&amp;ROUND(IFERROR(IF(ABS('C-1'!Y36)&gt;=10,IF('C-1'!Y36&gt;=0,'C-1'!Y36*RANDBETWEEN(110,120)*0.01,'C-1'!Y36*RANDBETWEEN(80,90)*0.01),'C-1'!Y36+RANDBETWEEN(1,3)),0),0)&amp;"】")</f>
        <v/>
      </c>
      <c r="Z36" s="439" t="str">
        <f ca="1">IF('C-1'!Z36="","","【"&amp;ROUND(IFERROR(IF(ABS('C-1'!Z36)&gt;=10,IF('C-1'!Z36&gt;=0,'C-1'!Z36*RANDBETWEEN(80,90)*0.01,'C-1'!Z36*RANDBETWEEN(110,120)*0.01),'C-1'!Z36-RANDBETWEEN(1,3)),0),0)&amp;"～"&amp;ROUND(IFERROR(IF(ABS('C-1'!Z36)&gt;=10,IF('C-1'!Z36&gt;=0,'C-1'!Z36*RANDBETWEEN(110,120)*0.01,'C-1'!Z36*RANDBETWEEN(80,90)*0.01),'C-1'!Z36+RANDBETWEEN(1,3)),0),0)&amp;"】")</f>
        <v/>
      </c>
      <c r="AA36" s="439" t="str">
        <f ca="1">IF('C-1'!AA36="","","【"&amp;ROUND(IFERROR(IF(ABS('C-1'!AA36)&gt;=10,IF('C-1'!AA36&gt;=0,'C-1'!AA36*RANDBETWEEN(80,90)*0.01,'C-1'!AA36*RANDBETWEEN(110,120)*0.01),'C-1'!AA36-RANDBETWEEN(1,3)),0),0)&amp;"～"&amp;ROUND(IFERROR(IF(ABS('C-1'!AA36)&gt;=10,IF('C-1'!AA36&gt;=0,'C-1'!AA36*RANDBETWEEN(110,120)*0.01,'C-1'!AA36*RANDBETWEEN(80,90)*0.01),'C-1'!AA36+RANDBETWEEN(1,3)),0),0)&amp;"】")</f>
        <v/>
      </c>
      <c r="AB36" s="439" t="str">
        <f ca="1">IF('C-1'!AB36="","","【"&amp;ROUND(IFERROR(IF(ABS('C-1'!AB36)&gt;=10,IF('C-1'!AB36&gt;=0,'C-1'!AB36*RANDBETWEEN(80,90)*0.01,'C-1'!AB36*RANDBETWEEN(110,120)*0.01),'C-1'!AB36-RANDBETWEEN(1,3)),0),0)&amp;"～"&amp;ROUND(IFERROR(IF(ABS('C-1'!AB36)&gt;=10,IF('C-1'!AB36&gt;=0,'C-1'!AB36*RANDBETWEEN(110,120)*0.01,'C-1'!AB36*RANDBETWEEN(80,90)*0.01),'C-1'!AB36+RANDBETWEEN(1,3)),0),0)&amp;"】")</f>
        <v/>
      </c>
    </row>
    <row r="37" spans="2:28" ht="30.75" customHeight="1" x14ac:dyDescent="0.2">
      <c r="B37" s="131" t="s">
        <v>670</v>
      </c>
      <c r="C37" s="559" t="str">
        <f>IF('C-1'!C37="","",'C-1'!C37)</f>
        <v/>
      </c>
      <c r="D37" s="559" t="str">
        <f>IF('C-1'!D37="","",'C-1'!D37)</f>
        <v>輸入者</v>
      </c>
      <c r="E37" s="559" t="str">
        <f>IF('C-1'!E37="","",'C-1'!E37)</f>
        <v>非関連企業</v>
      </c>
      <c r="F37" s="431" t="str">
        <f>IF('C-1'!F37="","",'C-1'!F37)</f>
        <v/>
      </c>
      <c r="G37" s="431" t="str">
        <f>IF('C-1'!G37="","",'C-1'!G37)</f>
        <v/>
      </c>
      <c r="H37" s="431" t="str">
        <f>IF('C-1'!H37="","",'C-1'!H37)</f>
        <v/>
      </c>
      <c r="I37" s="431" t="str">
        <f>IF('C-1'!I37="","",'C-1'!I37)</f>
        <v/>
      </c>
      <c r="J37" s="431" t="str">
        <f>IF('C-1'!J37="","",'C-1'!J37)</f>
        <v/>
      </c>
      <c r="K37" s="431" t="str">
        <f>IF('C-1'!K37="","",'C-1'!K37)</f>
        <v/>
      </c>
      <c r="L37" s="431" t="str">
        <f>IF('C-1'!L37="","",'C-1'!L37)</f>
        <v/>
      </c>
      <c r="M37" s="431" t="str">
        <f>IF('C-1'!M37="","",'C-1'!M37)</f>
        <v/>
      </c>
      <c r="N37" s="433" t="str">
        <f ca="1">IF('C-1'!N37="","","【"&amp;ROUND(IFERROR(IF(ABS('C-1'!N37)&gt;=10,IF('C-1'!N37&gt;=0,'C-1'!N37*RANDBETWEEN(80,90)*0.01,'C-1'!N37*RANDBETWEEN(110,120)*0.01),'C-1'!N37-RANDBETWEEN(1,3)),0),0)&amp;"～"&amp;ROUND(IFERROR(IF(ABS('C-1'!N37)&gt;=10,IF('C-1'!N37&gt;=0,'C-1'!N37*RANDBETWEEN(110,120)*0.01,'C-1'!N37*RANDBETWEEN(80,90)*0.01),'C-1'!N37+RANDBETWEEN(1,3)),0),0)&amp;"】")</f>
        <v/>
      </c>
      <c r="O37" s="433" t="str">
        <f ca="1">IF('C-1'!O37="","","【"&amp;ROUND(IFERROR(IF(ABS('C-1'!O37)&gt;=10,IF('C-1'!O37&gt;=0,'C-1'!O37*RANDBETWEEN(80,90)*0.01,'C-1'!O37*RANDBETWEEN(110,120)*0.01),'C-1'!O37-RANDBETWEEN(1,3)),0),0)&amp;"～"&amp;ROUND(IFERROR(IF(ABS('C-1'!O37)&gt;=10,IF('C-1'!O37&gt;=0,'C-1'!O37*RANDBETWEEN(110,120)*0.01,'C-1'!O37*RANDBETWEEN(80,90)*0.01),'C-1'!O37+RANDBETWEEN(1,3)),0),0)&amp;"】")</f>
        <v/>
      </c>
      <c r="P37" s="431" t="str">
        <f>IF('C-1'!P37="","",'C-1'!P37)</f>
        <v/>
      </c>
      <c r="Q37" s="431" t="str">
        <f>IF('C-1'!Q37="","",'C-1'!Q37)</f>
        <v/>
      </c>
      <c r="R37" s="45" t="str">
        <f ca="1">IF('C-1'!R37="","","【"&amp;ROUND(IFERROR(IF(ABS('C-1'!R37)&gt;=10,IF('C-1'!R37&gt;=0,'C-1'!R37*RANDBETWEEN(80,90)*0.01,'C-1'!R37*RANDBETWEEN(110,120)*0.01),'C-1'!R37-RANDBETWEEN(1,3)),0),0)&amp;"～"&amp;ROUND(IFERROR(IF(ABS('C-1'!R37)&gt;=10,IF('C-1'!R37&gt;=0,'C-1'!R37*RANDBETWEEN(110,120)*0.01,'C-1'!R37*RANDBETWEEN(80,90)*0.01),'C-1'!R37+RANDBETWEEN(1,3)),0),0)&amp;"】")</f>
        <v/>
      </c>
      <c r="S37" s="45" t="str">
        <f ca="1">IF('C-1'!S37="","","【"&amp;ROUND(IFERROR(IF(ABS('C-1'!S37)&gt;=10,IF('C-1'!S37&gt;=0,'C-1'!S37*RANDBETWEEN(80,90)*0.01,'C-1'!S37*RANDBETWEEN(110,120)*0.01),'C-1'!S37-RANDBETWEEN(1,3)),0),0)&amp;"～"&amp;ROUND(IFERROR(IF(ABS('C-1'!S37)&gt;=10,IF('C-1'!S37&gt;=0,'C-1'!S37*RANDBETWEEN(110,120)*0.01,'C-1'!S37*RANDBETWEEN(80,90)*0.01),'C-1'!S37+RANDBETWEEN(1,3)),0),0)&amp;"】")</f>
        <v/>
      </c>
      <c r="T37" s="45" t="str">
        <f ca="1">IF('C-1'!T37="","","【"&amp;ROUND(IFERROR(IF(ABS('C-1'!T37)&gt;=10,IF('C-1'!T37&gt;=0,'C-1'!T37*RANDBETWEEN(80,90)*0.01,'C-1'!T37*RANDBETWEEN(110,120)*0.01),'C-1'!T37-RANDBETWEEN(1,3)),0),0)&amp;"～"&amp;ROUND(IFERROR(IF(ABS('C-1'!T37)&gt;=10,IF('C-1'!T37&gt;=0,'C-1'!T37*RANDBETWEEN(110,120)*0.01,'C-1'!T37*RANDBETWEEN(80,90)*0.01),'C-1'!T37+RANDBETWEEN(1,3)),0),0)&amp;"】")</f>
        <v/>
      </c>
      <c r="U37" s="45" t="str">
        <f ca="1">IF('C-1'!U37="","","【"&amp;ROUND(IFERROR(IF(ABS('C-1'!U37)&gt;=10,IF('C-1'!U37&gt;=0,'C-1'!U37*RANDBETWEEN(80,90)*0.01,'C-1'!U37*RANDBETWEEN(110,120)*0.01),'C-1'!U37-RANDBETWEEN(1,3)),0),0)&amp;"～"&amp;ROUND(IFERROR(IF(ABS('C-1'!U37)&gt;=10,IF('C-1'!U37&gt;=0,'C-1'!U37*RANDBETWEEN(110,120)*0.01,'C-1'!U37*RANDBETWEEN(80,90)*0.01),'C-1'!U37+RANDBETWEEN(1,3)),0),0)&amp;"】")</f>
        <v/>
      </c>
      <c r="V37" s="439" t="str">
        <f ca="1">IF('C-1'!V37="","","【"&amp;ROUND(IFERROR(IF(ABS('C-1'!V37)&gt;=10,IF('C-1'!V37&gt;=0,'C-1'!V37*RANDBETWEEN(80,90)*0.01,'C-1'!V37*RANDBETWEEN(110,120)*0.01),'C-1'!V37-RANDBETWEEN(1,3)),0),0)&amp;"～"&amp;ROUND(IFERROR(IF(ABS('C-1'!V37)&gt;=10,IF('C-1'!V37&gt;=0,'C-1'!V37*RANDBETWEEN(110,120)*0.01,'C-1'!V37*RANDBETWEEN(80,90)*0.01),'C-1'!V37+RANDBETWEEN(1,3)),0),0)&amp;"】")</f>
        <v/>
      </c>
      <c r="W37" s="439" t="str">
        <f ca="1">IF('C-1'!W37="","","【"&amp;ROUND(IFERROR(IF(ABS('C-1'!W37)&gt;=10,IF('C-1'!W37&gt;=0,'C-1'!W37*RANDBETWEEN(80,90)*0.01,'C-1'!W37*RANDBETWEEN(110,120)*0.01),'C-1'!W37-RANDBETWEEN(1,3)),0),0)&amp;"～"&amp;ROUND(IFERROR(IF(ABS('C-1'!W37)&gt;=10,IF('C-1'!W37&gt;=0,'C-1'!W37*RANDBETWEEN(110,120)*0.01,'C-1'!W37*RANDBETWEEN(80,90)*0.01),'C-1'!W37+RANDBETWEEN(1,3)),0),0)&amp;"】")</f>
        <v/>
      </c>
      <c r="X37" s="439" t="str">
        <f ca="1">IF('C-1'!X37="","","【"&amp;ROUND(IFERROR(IF(ABS('C-1'!X37)&gt;=10,IF('C-1'!X37&gt;=0,'C-1'!X37*RANDBETWEEN(80,90)*0.01,'C-1'!X37*RANDBETWEEN(110,120)*0.01),'C-1'!X37-RANDBETWEEN(1,3)),0),0)&amp;"～"&amp;ROUND(IFERROR(IF(ABS('C-1'!X37)&gt;=10,IF('C-1'!X37&gt;=0,'C-1'!X37*RANDBETWEEN(110,120)*0.01,'C-1'!X37*RANDBETWEEN(80,90)*0.01),'C-1'!X37+RANDBETWEEN(1,3)),0),0)&amp;"】")</f>
        <v/>
      </c>
      <c r="Y37" s="439" t="str">
        <f ca="1">IF('C-1'!Y37="","","【"&amp;ROUND(IFERROR(IF(ABS('C-1'!Y37)&gt;=10,IF('C-1'!Y37&gt;=0,'C-1'!Y37*RANDBETWEEN(80,90)*0.01,'C-1'!Y37*RANDBETWEEN(110,120)*0.01),'C-1'!Y37-RANDBETWEEN(1,3)),0),0)&amp;"～"&amp;ROUND(IFERROR(IF(ABS('C-1'!Y37)&gt;=10,IF('C-1'!Y37&gt;=0,'C-1'!Y37*RANDBETWEEN(110,120)*0.01,'C-1'!Y37*RANDBETWEEN(80,90)*0.01),'C-1'!Y37+RANDBETWEEN(1,3)),0),0)&amp;"】")</f>
        <v/>
      </c>
      <c r="Z37" s="439" t="str">
        <f ca="1">IF('C-1'!Z37="","","【"&amp;ROUND(IFERROR(IF(ABS('C-1'!Z37)&gt;=10,IF('C-1'!Z37&gt;=0,'C-1'!Z37*RANDBETWEEN(80,90)*0.01,'C-1'!Z37*RANDBETWEEN(110,120)*0.01),'C-1'!Z37-RANDBETWEEN(1,3)),0),0)&amp;"～"&amp;ROUND(IFERROR(IF(ABS('C-1'!Z37)&gt;=10,IF('C-1'!Z37&gt;=0,'C-1'!Z37*RANDBETWEEN(110,120)*0.01,'C-1'!Z37*RANDBETWEEN(80,90)*0.01),'C-1'!Z37+RANDBETWEEN(1,3)),0),0)&amp;"】")</f>
        <v/>
      </c>
      <c r="AA37" s="439" t="str">
        <f ca="1">IF('C-1'!AA37="","","【"&amp;ROUND(IFERROR(IF(ABS('C-1'!AA37)&gt;=10,IF('C-1'!AA37&gt;=0,'C-1'!AA37*RANDBETWEEN(80,90)*0.01,'C-1'!AA37*RANDBETWEEN(110,120)*0.01),'C-1'!AA37-RANDBETWEEN(1,3)),0),0)&amp;"～"&amp;ROUND(IFERROR(IF(ABS('C-1'!AA37)&gt;=10,IF('C-1'!AA37&gt;=0,'C-1'!AA37*RANDBETWEEN(110,120)*0.01,'C-1'!AA37*RANDBETWEEN(80,90)*0.01),'C-1'!AA37+RANDBETWEEN(1,3)),0),0)&amp;"】")</f>
        <v/>
      </c>
      <c r="AB37" s="439" t="str">
        <f ca="1">IF('C-1'!AB37="","","【"&amp;ROUND(IFERROR(IF(ABS('C-1'!AB37)&gt;=10,IF('C-1'!AB37&gt;=0,'C-1'!AB37*RANDBETWEEN(80,90)*0.01,'C-1'!AB37*RANDBETWEEN(110,120)*0.01),'C-1'!AB37-RANDBETWEEN(1,3)),0),0)&amp;"～"&amp;ROUND(IFERROR(IF(ABS('C-1'!AB37)&gt;=10,IF('C-1'!AB37&gt;=0,'C-1'!AB37*RANDBETWEEN(110,120)*0.01,'C-1'!AB37*RANDBETWEEN(80,90)*0.01),'C-1'!AB37+RANDBETWEEN(1,3)),0),0)&amp;"】")</f>
        <v/>
      </c>
    </row>
    <row r="38" spans="2:28" ht="30.75" customHeight="1" x14ac:dyDescent="0.2">
      <c r="B38" s="131" t="s">
        <v>670</v>
      </c>
      <c r="C38" s="559" t="str">
        <f>IF('C-1'!C38="","",'C-1'!C38)</f>
        <v/>
      </c>
      <c r="D38" s="559" t="str">
        <f>IF('C-1'!D38="","",'C-1'!D38)</f>
        <v>輸入者</v>
      </c>
      <c r="E38" s="559" t="str">
        <f>IF('C-1'!E38="","",'C-1'!E38)</f>
        <v>非関連企業</v>
      </c>
      <c r="F38" s="431" t="str">
        <f>IF('C-1'!F38="","",'C-1'!F38)</f>
        <v/>
      </c>
      <c r="G38" s="431" t="str">
        <f>IF('C-1'!G38="","",'C-1'!G38)</f>
        <v/>
      </c>
      <c r="H38" s="431" t="str">
        <f>IF('C-1'!H38="","",'C-1'!H38)</f>
        <v/>
      </c>
      <c r="I38" s="431" t="str">
        <f>IF('C-1'!I38="","",'C-1'!I38)</f>
        <v/>
      </c>
      <c r="J38" s="431" t="str">
        <f>IF('C-1'!J38="","",'C-1'!J38)</f>
        <v/>
      </c>
      <c r="K38" s="431" t="str">
        <f>IF('C-1'!K38="","",'C-1'!K38)</f>
        <v/>
      </c>
      <c r="L38" s="431" t="str">
        <f>IF('C-1'!L38="","",'C-1'!L38)</f>
        <v/>
      </c>
      <c r="M38" s="431" t="str">
        <f>IF('C-1'!M38="","",'C-1'!M38)</f>
        <v/>
      </c>
      <c r="N38" s="433" t="str">
        <f ca="1">IF('C-1'!N38="","","【"&amp;ROUND(IFERROR(IF(ABS('C-1'!N38)&gt;=10,IF('C-1'!N38&gt;=0,'C-1'!N38*RANDBETWEEN(80,90)*0.01,'C-1'!N38*RANDBETWEEN(110,120)*0.01),'C-1'!N38-RANDBETWEEN(1,3)),0),0)&amp;"～"&amp;ROUND(IFERROR(IF(ABS('C-1'!N38)&gt;=10,IF('C-1'!N38&gt;=0,'C-1'!N38*RANDBETWEEN(110,120)*0.01,'C-1'!N38*RANDBETWEEN(80,90)*0.01),'C-1'!N38+RANDBETWEEN(1,3)),0),0)&amp;"】")</f>
        <v/>
      </c>
      <c r="O38" s="433" t="str">
        <f ca="1">IF('C-1'!O38="","","【"&amp;ROUND(IFERROR(IF(ABS('C-1'!O38)&gt;=10,IF('C-1'!O38&gt;=0,'C-1'!O38*RANDBETWEEN(80,90)*0.01,'C-1'!O38*RANDBETWEEN(110,120)*0.01),'C-1'!O38-RANDBETWEEN(1,3)),0),0)&amp;"～"&amp;ROUND(IFERROR(IF(ABS('C-1'!O38)&gt;=10,IF('C-1'!O38&gt;=0,'C-1'!O38*RANDBETWEEN(110,120)*0.01,'C-1'!O38*RANDBETWEEN(80,90)*0.01),'C-1'!O38+RANDBETWEEN(1,3)),0),0)&amp;"】")</f>
        <v/>
      </c>
      <c r="P38" s="431" t="str">
        <f>IF('C-1'!P38="","",'C-1'!P38)</f>
        <v/>
      </c>
      <c r="Q38" s="431" t="str">
        <f>IF('C-1'!Q38="","",'C-1'!Q38)</f>
        <v/>
      </c>
      <c r="R38" s="45" t="str">
        <f ca="1">IF('C-1'!R38="","","【"&amp;ROUND(IFERROR(IF(ABS('C-1'!R38)&gt;=10,IF('C-1'!R38&gt;=0,'C-1'!R38*RANDBETWEEN(80,90)*0.01,'C-1'!R38*RANDBETWEEN(110,120)*0.01),'C-1'!R38-RANDBETWEEN(1,3)),0),0)&amp;"～"&amp;ROUND(IFERROR(IF(ABS('C-1'!R38)&gt;=10,IF('C-1'!R38&gt;=0,'C-1'!R38*RANDBETWEEN(110,120)*0.01,'C-1'!R38*RANDBETWEEN(80,90)*0.01),'C-1'!R38+RANDBETWEEN(1,3)),0),0)&amp;"】")</f>
        <v/>
      </c>
      <c r="S38" s="45" t="str">
        <f ca="1">IF('C-1'!S38="","","【"&amp;ROUND(IFERROR(IF(ABS('C-1'!S38)&gt;=10,IF('C-1'!S38&gt;=0,'C-1'!S38*RANDBETWEEN(80,90)*0.01,'C-1'!S38*RANDBETWEEN(110,120)*0.01),'C-1'!S38-RANDBETWEEN(1,3)),0),0)&amp;"～"&amp;ROUND(IFERROR(IF(ABS('C-1'!S38)&gt;=10,IF('C-1'!S38&gt;=0,'C-1'!S38*RANDBETWEEN(110,120)*0.01,'C-1'!S38*RANDBETWEEN(80,90)*0.01),'C-1'!S38+RANDBETWEEN(1,3)),0),0)&amp;"】")</f>
        <v/>
      </c>
      <c r="T38" s="45" t="str">
        <f ca="1">IF('C-1'!T38="","","【"&amp;ROUND(IFERROR(IF(ABS('C-1'!T38)&gt;=10,IF('C-1'!T38&gt;=0,'C-1'!T38*RANDBETWEEN(80,90)*0.01,'C-1'!T38*RANDBETWEEN(110,120)*0.01),'C-1'!T38-RANDBETWEEN(1,3)),0),0)&amp;"～"&amp;ROUND(IFERROR(IF(ABS('C-1'!T38)&gt;=10,IF('C-1'!T38&gt;=0,'C-1'!T38*RANDBETWEEN(110,120)*0.01,'C-1'!T38*RANDBETWEEN(80,90)*0.01),'C-1'!T38+RANDBETWEEN(1,3)),0),0)&amp;"】")</f>
        <v/>
      </c>
      <c r="U38" s="45" t="str">
        <f ca="1">IF('C-1'!U38="","","【"&amp;ROUND(IFERROR(IF(ABS('C-1'!U38)&gt;=10,IF('C-1'!U38&gt;=0,'C-1'!U38*RANDBETWEEN(80,90)*0.01,'C-1'!U38*RANDBETWEEN(110,120)*0.01),'C-1'!U38-RANDBETWEEN(1,3)),0),0)&amp;"～"&amp;ROUND(IFERROR(IF(ABS('C-1'!U38)&gt;=10,IF('C-1'!U38&gt;=0,'C-1'!U38*RANDBETWEEN(110,120)*0.01,'C-1'!U38*RANDBETWEEN(80,90)*0.01),'C-1'!U38+RANDBETWEEN(1,3)),0),0)&amp;"】")</f>
        <v/>
      </c>
      <c r="V38" s="439" t="str">
        <f ca="1">IF('C-1'!V38="","","【"&amp;ROUND(IFERROR(IF(ABS('C-1'!V38)&gt;=10,IF('C-1'!V38&gt;=0,'C-1'!V38*RANDBETWEEN(80,90)*0.01,'C-1'!V38*RANDBETWEEN(110,120)*0.01),'C-1'!V38-RANDBETWEEN(1,3)),0),0)&amp;"～"&amp;ROUND(IFERROR(IF(ABS('C-1'!V38)&gt;=10,IF('C-1'!V38&gt;=0,'C-1'!V38*RANDBETWEEN(110,120)*0.01,'C-1'!V38*RANDBETWEEN(80,90)*0.01),'C-1'!V38+RANDBETWEEN(1,3)),0),0)&amp;"】")</f>
        <v/>
      </c>
      <c r="W38" s="439" t="str">
        <f ca="1">IF('C-1'!W38="","","【"&amp;ROUND(IFERROR(IF(ABS('C-1'!W38)&gt;=10,IF('C-1'!W38&gt;=0,'C-1'!W38*RANDBETWEEN(80,90)*0.01,'C-1'!W38*RANDBETWEEN(110,120)*0.01),'C-1'!W38-RANDBETWEEN(1,3)),0),0)&amp;"～"&amp;ROUND(IFERROR(IF(ABS('C-1'!W38)&gt;=10,IF('C-1'!W38&gt;=0,'C-1'!W38*RANDBETWEEN(110,120)*0.01,'C-1'!W38*RANDBETWEEN(80,90)*0.01),'C-1'!W38+RANDBETWEEN(1,3)),0),0)&amp;"】")</f>
        <v/>
      </c>
      <c r="X38" s="439" t="str">
        <f ca="1">IF('C-1'!X38="","","【"&amp;ROUND(IFERROR(IF(ABS('C-1'!X38)&gt;=10,IF('C-1'!X38&gt;=0,'C-1'!X38*RANDBETWEEN(80,90)*0.01,'C-1'!X38*RANDBETWEEN(110,120)*0.01),'C-1'!X38-RANDBETWEEN(1,3)),0),0)&amp;"～"&amp;ROUND(IFERROR(IF(ABS('C-1'!X38)&gt;=10,IF('C-1'!X38&gt;=0,'C-1'!X38*RANDBETWEEN(110,120)*0.01,'C-1'!X38*RANDBETWEEN(80,90)*0.01),'C-1'!X38+RANDBETWEEN(1,3)),0),0)&amp;"】")</f>
        <v/>
      </c>
      <c r="Y38" s="439" t="str">
        <f ca="1">IF('C-1'!Y38="","","【"&amp;ROUND(IFERROR(IF(ABS('C-1'!Y38)&gt;=10,IF('C-1'!Y38&gt;=0,'C-1'!Y38*RANDBETWEEN(80,90)*0.01,'C-1'!Y38*RANDBETWEEN(110,120)*0.01),'C-1'!Y38-RANDBETWEEN(1,3)),0),0)&amp;"～"&amp;ROUND(IFERROR(IF(ABS('C-1'!Y38)&gt;=10,IF('C-1'!Y38&gt;=0,'C-1'!Y38*RANDBETWEEN(110,120)*0.01,'C-1'!Y38*RANDBETWEEN(80,90)*0.01),'C-1'!Y38+RANDBETWEEN(1,3)),0),0)&amp;"】")</f>
        <v/>
      </c>
      <c r="Z38" s="439" t="str">
        <f ca="1">IF('C-1'!Z38="","","【"&amp;ROUND(IFERROR(IF(ABS('C-1'!Z38)&gt;=10,IF('C-1'!Z38&gt;=0,'C-1'!Z38*RANDBETWEEN(80,90)*0.01,'C-1'!Z38*RANDBETWEEN(110,120)*0.01),'C-1'!Z38-RANDBETWEEN(1,3)),0),0)&amp;"～"&amp;ROUND(IFERROR(IF(ABS('C-1'!Z38)&gt;=10,IF('C-1'!Z38&gt;=0,'C-1'!Z38*RANDBETWEEN(110,120)*0.01,'C-1'!Z38*RANDBETWEEN(80,90)*0.01),'C-1'!Z38+RANDBETWEEN(1,3)),0),0)&amp;"】")</f>
        <v/>
      </c>
      <c r="AA38" s="439" t="str">
        <f ca="1">IF('C-1'!AA38="","","【"&amp;ROUND(IFERROR(IF(ABS('C-1'!AA38)&gt;=10,IF('C-1'!AA38&gt;=0,'C-1'!AA38*RANDBETWEEN(80,90)*0.01,'C-1'!AA38*RANDBETWEEN(110,120)*0.01),'C-1'!AA38-RANDBETWEEN(1,3)),0),0)&amp;"～"&amp;ROUND(IFERROR(IF(ABS('C-1'!AA38)&gt;=10,IF('C-1'!AA38&gt;=0,'C-1'!AA38*RANDBETWEEN(110,120)*0.01,'C-1'!AA38*RANDBETWEEN(80,90)*0.01),'C-1'!AA38+RANDBETWEEN(1,3)),0),0)&amp;"】")</f>
        <v/>
      </c>
      <c r="AB38" s="439" t="str">
        <f ca="1">IF('C-1'!AB38="","","【"&amp;ROUND(IFERROR(IF(ABS('C-1'!AB38)&gt;=10,IF('C-1'!AB38&gt;=0,'C-1'!AB38*RANDBETWEEN(80,90)*0.01,'C-1'!AB38*RANDBETWEEN(110,120)*0.01),'C-1'!AB38-RANDBETWEEN(1,3)),0),0)&amp;"～"&amp;ROUND(IFERROR(IF(ABS('C-1'!AB38)&gt;=10,IF('C-1'!AB38&gt;=0,'C-1'!AB38*RANDBETWEEN(110,120)*0.01,'C-1'!AB38*RANDBETWEEN(80,90)*0.01),'C-1'!AB38+RANDBETWEEN(1,3)),0),0)&amp;"】")</f>
        <v/>
      </c>
    </row>
    <row r="39" spans="2:28" ht="30.75" customHeight="1" x14ac:dyDescent="0.2">
      <c r="B39" s="131" t="s">
        <v>670</v>
      </c>
      <c r="C39" s="559" t="str">
        <f>IF('C-1'!C39="","",'C-1'!C39)</f>
        <v/>
      </c>
      <c r="D39" s="559" t="str">
        <f>IF('C-1'!D39="","",'C-1'!D39)</f>
        <v>輸入者</v>
      </c>
      <c r="E39" s="559" t="str">
        <f>IF('C-1'!E39="","",'C-1'!E39)</f>
        <v>非関連企業</v>
      </c>
      <c r="F39" s="431" t="str">
        <f>IF('C-1'!F39="","",'C-1'!F39)</f>
        <v/>
      </c>
      <c r="G39" s="431" t="str">
        <f>IF('C-1'!G39="","",'C-1'!G39)</f>
        <v/>
      </c>
      <c r="H39" s="431" t="str">
        <f>IF('C-1'!H39="","",'C-1'!H39)</f>
        <v/>
      </c>
      <c r="I39" s="431" t="str">
        <f>IF('C-1'!I39="","",'C-1'!I39)</f>
        <v/>
      </c>
      <c r="J39" s="431" t="str">
        <f>IF('C-1'!J39="","",'C-1'!J39)</f>
        <v/>
      </c>
      <c r="K39" s="431" t="str">
        <f>IF('C-1'!K39="","",'C-1'!K39)</f>
        <v/>
      </c>
      <c r="L39" s="431" t="str">
        <f>IF('C-1'!L39="","",'C-1'!L39)</f>
        <v/>
      </c>
      <c r="M39" s="431" t="str">
        <f>IF('C-1'!M39="","",'C-1'!M39)</f>
        <v/>
      </c>
      <c r="N39" s="433" t="str">
        <f ca="1">IF('C-1'!N39="","","【"&amp;ROUND(IFERROR(IF(ABS('C-1'!N39)&gt;=10,IF('C-1'!N39&gt;=0,'C-1'!N39*RANDBETWEEN(80,90)*0.01,'C-1'!N39*RANDBETWEEN(110,120)*0.01),'C-1'!N39-RANDBETWEEN(1,3)),0),0)&amp;"～"&amp;ROUND(IFERROR(IF(ABS('C-1'!N39)&gt;=10,IF('C-1'!N39&gt;=0,'C-1'!N39*RANDBETWEEN(110,120)*0.01,'C-1'!N39*RANDBETWEEN(80,90)*0.01),'C-1'!N39+RANDBETWEEN(1,3)),0),0)&amp;"】")</f>
        <v/>
      </c>
      <c r="O39" s="433" t="str">
        <f ca="1">IF('C-1'!O39="","","【"&amp;ROUND(IFERROR(IF(ABS('C-1'!O39)&gt;=10,IF('C-1'!O39&gt;=0,'C-1'!O39*RANDBETWEEN(80,90)*0.01,'C-1'!O39*RANDBETWEEN(110,120)*0.01),'C-1'!O39-RANDBETWEEN(1,3)),0),0)&amp;"～"&amp;ROUND(IFERROR(IF(ABS('C-1'!O39)&gt;=10,IF('C-1'!O39&gt;=0,'C-1'!O39*RANDBETWEEN(110,120)*0.01,'C-1'!O39*RANDBETWEEN(80,90)*0.01),'C-1'!O39+RANDBETWEEN(1,3)),0),0)&amp;"】")</f>
        <v/>
      </c>
      <c r="P39" s="431" t="str">
        <f>IF('C-1'!P39="","",'C-1'!P39)</f>
        <v/>
      </c>
      <c r="Q39" s="431" t="str">
        <f>IF('C-1'!Q39="","",'C-1'!Q39)</f>
        <v/>
      </c>
      <c r="R39" s="45" t="str">
        <f ca="1">IF('C-1'!R39="","","【"&amp;ROUND(IFERROR(IF(ABS('C-1'!R39)&gt;=10,IF('C-1'!R39&gt;=0,'C-1'!R39*RANDBETWEEN(80,90)*0.01,'C-1'!R39*RANDBETWEEN(110,120)*0.01),'C-1'!R39-RANDBETWEEN(1,3)),0),0)&amp;"～"&amp;ROUND(IFERROR(IF(ABS('C-1'!R39)&gt;=10,IF('C-1'!R39&gt;=0,'C-1'!R39*RANDBETWEEN(110,120)*0.01,'C-1'!R39*RANDBETWEEN(80,90)*0.01),'C-1'!R39+RANDBETWEEN(1,3)),0),0)&amp;"】")</f>
        <v/>
      </c>
      <c r="S39" s="45" t="str">
        <f ca="1">IF('C-1'!S39="","","【"&amp;ROUND(IFERROR(IF(ABS('C-1'!S39)&gt;=10,IF('C-1'!S39&gt;=0,'C-1'!S39*RANDBETWEEN(80,90)*0.01,'C-1'!S39*RANDBETWEEN(110,120)*0.01),'C-1'!S39-RANDBETWEEN(1,3)),0),0)&amp;"～"&amp;ROUND(IFERROR(IF(ABS('C-1'!S39)&gt;=10,IF('C-1'!S39&gt;=0,'C-1'!S39*RANDBETWEEN(110,120)*0.01,'C-1'!S39*RANDBETWEEN(80,90)*0.01),'C-1'!S39+RANDBETWEEN(1,3)),0),0)&amp;"】")</f>
        <v/>
      </c>
      <c r="T39" s="45" t="str">
        <f ca="1">IF('C-1'!T39="","","【"&amp;ROUND(IFERROR(IF(ABS('C-1'!T39)&gt;=10,IF('C-1'!T39&gt;=0,'C-1'!T39*RANDBETWEEN(80,90)*0.01,'C-1'!T39*RANDBETWEEN(110,120)*0.01),'C-1'!T39-RANDBETWEEN(1,3)),0),0)&amp;"～"&amp;ROUND(IFERROR(IF(ABS('C-1'!T39)&gt;=10,IF('C-1'!T39&gt;=0,'C-1'!T39*RANDBETWEEN(110,120)*0.01,'C-1'!T39*RANDBETWEEN(80,90)*0.01),'C-1'!T39+RANDBETWEEN(1,3)),0),0)&amp;"】")</f>
        <v/>
      </c>
      <c r="U39" s="45" t="str">
        <f ca="1">IF('C-1'!U39="","","【"&amp;ROUND(IFERROR(IF(ABS('C-1'!U39)&gt;=10,IF('C-1'!U39&gt;=0,'C-1'!U39*RANDBETWEEN(80,90)*0.01,'C-1'!U39*RANDBETWEEN(110,120)*0.01),'C-1'!U39-RANDBETWEEN(1,3)),0),0)&amp;"～"&amp;ROUND(IFERROR(IF(ABS('C-1'!U39)&gt;=10,IF('C-1'!U39&gt;=0,'C-1'!U39*RANDBETWEEN(110,120)*0.01,'C-1'!U39*RANDBETWEEN(80,90)*0.01),'C-1'!U39+RANDBETWEEN(1,3)),0),0)&amp;"】")</f>
        <v/>
      </c>
      <c r="V39" s="439" t="str">
        <f ca="1">IF('C-1'!V39="","","【"&amp;ROUND(IFERROR(IF(ABS('C-1'!V39)&gt;=10,IF('C-1'!V39&gt;=0,'C-1'!V39*RANDBETWEEN(80,90)*0.01,'C-1'!V39*RANDBETWEEN(110,120)*0.01),'C-1'!V39-RANDBETWEEN(1,3)),0),0)&amp;"～"&amp;ROUND(IFERROR(IF(ABS('C-1'!V39)&gt;=10,IF('C-1'!V39&gt;=0,'C-1'!V39*RANDBETWEEN(110,120)*0.01,'C-1'!V39*RANDBETWEEN(80,90)*0.01),'C-1'!V39+RANDBETWEEN(1,3)),0),0)&amp;"】")</f>
        <v/>
      </c>
      <c r="W39" s="439" t="str">
        <f ca="1">IF('C-1'!W39="","","【"&amp;ROUND(IFERROR(IF(ABS('C-1'!W39)&gt;=10,IF('C-1'!W39&gt;=0,'C-1'!W39*RANDBETWEEN(80,90)*0.01,'C-1'!W39*RANDBETWEEN(110,120)*0.01),'C-1'!W39-RANDBETWEEN(1,3)),0),0)&amp;"～"&amp;ROUND(IFERROR(IF(ABS('C-1'!W39)&gt;=10,IF('C-1'!W39&gt;=0,'C-1'!W39*RANDBETWEEN(110,120)*0.01,'C-1'!W39*RANDBETWEEN(80,90)*0.01),'C-1'!W39+RANDBETWEEN(1,3)),0),0)&amp;"】")</f>
        <v/>
      </c>
      <c r="X39" s="439" t="str">
        <f ca="1">IF('C-1'!X39="","","【"&amp;ROUND(IFERROR(IF(ABS('C-1'!X39)&gt;=10,IF('C-1'!X39&gt;=0,'C-1'!X39*RANDBETWEEN(80,90)*0.01,'C-1'!X39*RANDBETWEEN(110,120)*0.01),'C-1'!X39-RANDBETWEEN(1,3)),0),0)&amp;"～"&amp;ROUND(IFERROR(IF(ABS('C-1'!X39)&gt;=10,IF('C-1'!X39&gt;=0,'C-1'!X39*RANDBETWEEN(110,120)*0.01,'C-1'!X39*RANDBETWEEN(80,90)*0.01),'C-1'!X39+RANDBETWEEN(1,3)),0),0)&amp;"】")</f>
        <v/>
      </c>
      <c r="Y39" s="439" t="str">
        <f ca="1">IF('C-1'!Y39="","","【"&amp;ROUND(IFERROR(IF(ABS('C-1'!Y39)&gt;=10,IF('C-1'!Y39&gt;=0,'C-1'!Y39*RANDBETWEEN(80,90)*0.01,'C-1'!Y39*RANDBETWEEN(110,120)*0.01),'C-1'!Y39-RANDBETWEEN(1,3)),0),0)&amp;"～"&amp;ROUND(IFERROR(IF(ABS('C-1'!Y39)&gt;=10,IF('C-1'!Y39&gt;=0,'C-1'!Y39*RANDBETWEEN(110,120)*0.01,'C-1'!Y39*RANDBETWEEN(80,90)*0.01),'C-1'!Y39+RANDBETWEEN(1,3)),0),0)&amp;"】")</f>
        <v/>
      </c>
      <c r="Z39" s="439" t="str">
        <f ca="1">IF('C-1'!Z39="","","【"&amp;ROUND(IFERROR(IF(ABS('C-1'!Z39)&gt;=10,IF('C-1'!Z39&gt;=0,'C-1'!Z39*RANDBETWEEN(80,90)*0.01,'C-1'!Z39*RANDBETWEEN(110,120)*0.01),'C-1'!Z39-RANDBETWEEN(1,3)),0),0)&amp;"～"&amp;ROUND(IFERROR(IF(ABS('C-1'!Z39)&gt;=10,IF('C-1'!Z39&gt;=0,'C-1'!Z39*RANDBETWEEN(110,120)*0.01,'C-1'!Z39*RANDBETWEEN(80,90)*0.01),'C-1'!Z39+RANDBETWEEN(1,3)),0),0)&amp;"】")</f>
        <v/>
      </c>
      <c r="AA39" s="439" t="str">
        <f ca="1">IF('C-1'!AA39="","","【"&amp;ROUND(IFERROR(IF(ABS('C-1'!AA39)&gt;=10,IF('C-1'!AA39&gt;=0,'C-1'!AA39*RANDBETWEEN(80,90)*0.01,'C-1'!AA39*RANDBETWEEN(110,120)*0.01),'C-1'!AA39-RANDBETWEEN(1,3)),0),0)&amp;"～"&amp;ROUND(IFERROR(IF(ABS('C-1'!AA39)&gt;=10,IF('C-1'!AA39&gt;=0,'C-1'!AA39*RANDBETWEEN(110,120)*0.01,'C-1'!AA39*RANDBETWEEN(80,90)*0.01),'C-1'!AA39+RANDBETWEEN(1,3)),0),0)&amp;"】")</f>
        <v/>
      </c>
      <c r="AB39" s="439" t="str">
        <f ca="1">IF('C-1'!AB39="","","【"&amp;ROUND(IFERROR(IF(ABS('C-1'!AB39)&gt;=10,IF('C-1'!AB39&gt;=0,'C-1'!AB39*RANDBETWEEN(80,90)*0.01,'C-1'!AB39*RANDBETWEEN(110,120)*0.01),'C-1'!AB39-RANDBETWEEN(1,3)),0),0)&amp;"～"&amp;ROUND(IFERROR(IF(ABS('C-1'!AB39)&gt;=10,IF('C-1'!AB39&gt;=0,'C-1'!AB39*RANDBETWEEN(110,120)*0.01,'C-1'!AB39*RANDBETWEEN(80,90)*0.01),'C-1'!AB39+RANDBETWEEN(1,3)),0),0)&amp;"】")</f>
        <v/>
      </c>
    </row>
    <row r="40" spans="2:28" ht="30.75" customHeight="1" x14ac:dyDescent="0.2">
      <c r="B40" s="131" t="s">
        <v>670</v>
      </c>
      <c r="C40" s="559" t="str">
        <f>IF('C-1'!C40="","",'C-1'!C40)</f>
        <v/>
      </c>
      <c r="D40" s="559" t="str">
        <f>IF('C-1'!D40="","",'C-1'!D40)</f>
        <v>輸入者</v>
      </c>
      <c r="E40" s="559" t="str">
        <f>IF('C-1'!E40="","",'C-1'!E40)</f>
        <v>非関連企業</v>
      </c>
      <c r="F40" s="431" t="str">
        <f>IF('C-1'!F40="","",'C-1'!F40)</f>
        <v/>
      </c>
      <c r="G40" s="431" t="str">
        <f>IF('C-1'!G40="","",'C-1'!G40)</f>
        <v/>
      </c>
      <c r="H40" s="431" t="str">
        <f>IF('C-1'!H40="","",'C-1'!H40)</f>
        <v/>
      </c>
      <c r="I40" s="431" t="str">
        <f>IF('C-1'!I40="","",'C-1'!I40)</f>
        <v/>
      </c>
      <c r="J40" s="431" t="str">
        <f>IF('C-1'!J40="","",'C-1'!J40)</f>
        <v/>
      </c>
      <c r="K40" s="431" t="str">
        <f>IF('C-1'!K40="","",'C-1'!K40)</f>
        <v/>
      </c>
      <c r="L40" s="431" t="str">
        <f>IF('C-1'!L40="","",'C-1'!L40)</f>
        <v/>
      </c>
      <c r="M40" s="431" t="str">
        <f>IF('C-1'!M40="","",'C-1'!M40)</f>
        <v/>
      </c>
      <c r="N40" s="433" t="str">
        <f ca="1">IF('C-1'!N40="","","【"&amp;ROUND(IFERROR(IF(ABS('C-1'!N40)&gt;=10,IF('C-1'!N40&gt;=0,'C-1'!N40*RANDBETWEEN(80,90)*0.01,'C-1'!N40*RANDBETWEEN(110,120)*0.01),'C-1'!N40-RANDBETWEEN(1,3)),0),0)&amp;"～"&amp;ROUND(IFERROR(IF(ABS('C-1'!N40)&gt;=10,IF('C-1'!N40&gt;=0,'C-1'!N40*RANDBETWEEN(110,120)*0.01,'C-1'!N40*RANDBETWEEN(80,90)*0.01),'C-1'!N40+RANDBETWEEN(1,3)),0),0)&amp;"】")</f>
        <v/>
      </c>
      <c r="O40" s="433" t="str">
        <f ca="1">IF('C-1'!O40="","","【"&amp;ROUND(IFERROR(IF(ABS('C-1'!O40)&gt;=10,IF('C-1'!O40&gt;=0,'C-1'!O40*RANDBETWEEN(80,90)*0.01,'C-1'!O40*RANDBETWEEN(110,120)*0.01),'C-1'!O40-RANDBETWEEN(1,3)),0),0)&amp;"～"&amp;ROUND(IFERROR(IF(ABS('C-1'!O40)&gt;=10,IF('C-1'!O40&gt;=0,'C-1'!O40*RANDBETWEEN(110,120)*0.01,'C-1'!O40*RANDBETWEEN(80,90)*0.01),'C-1'!O40+RANDBETWEEN(1,3)),0),0)&amp;"】")</f>
        <v/>
      </c>
      <c r="P40" s="431" t="str">
        <f>IF('C-1'!P40="","",'C-1'!P40)</f>
        <v/>
      </c>
      <c r="Q40" s="431" t="str">
        <f>IF('C-1'!Q40="","",'C-1'!Q40)</f>
        <v/>
      </c>
      <c r="R40" s="45" t="str">
        <f ca="1">IF('C-1'!R40="","","【"&amp;ROUND(IFERROR(IF(ABS('C-1'!R40)&gt;=10,IF('C-1'!R40&gt;=0,'C-1'!R40*RANDBETWEEN(80,90)*0.01,'C-1'!R40*RANDBETWEEN(110,120)*0.01),'C-1'!R40-RANDBETWEEN(1,3)),0),0)&amp;"～"&amp;ROUND(IFERROR(IF(ABS('C-1'!R40)&gt;=10,IF('C-1'!R40&gt;=0,'C-1'!R40*RANDBETWEEN(110,120)*0.01,'C-1'!R40*RANDBETWEEN(80,90)*0.01),'C-1'!R40+RANDBETWEEN(1,3)),0),0)&amp;"】")</f>
        <v/>
      </c>
      <c r="S40" s="45" t="str">
        <f ca="1">IF('C-1'!S40="","","【"&amp;ROUND(IFERROR(IF(ABS('C-1'!S40)&gt;=10,IF('C-1'!S40&gt;=0,'C-1'!S40*RANDBETWEEN(80,90)*0.01,'C-1'!S40*RANDBETWEEN(110,120)*0.01),'C-1'!S40-RANDBETWEEN(1,3)),0),0)&amp;"～"&amp;ROUND(IFERROR(IF(ABS('C-1'!S40)&gt;=10,IF('C-1'!S40&gt;=0,'C-1'!S40*RANDBETWEEN(110,120)*0.01,'C-1'!S40*RANDBETWEEN(80,90)*0.01),'C-1'!S40+RANDBETWEEN(1,3)),0),0)&amp;"】")</f>
        <v/>
      </c>
      <c r="T40" s="45" t="str">
        <f ca="1">IF('C-1'!T40="","","【"&amp;ROUND(IFERROR(IF(ABS('C-1'!T40)&gt;=10,IF('C-1'!T40&gt;=0,'C-1'!T40*RANDBETWEEN(80,90)*0.01,'C-1'!T40*RANDBETWEEN(110,120)*0.01),'C-1'!T40-RANDBETWEEN(1,3)),0),0)&amp;"～"&amp;ROUND(IFERROR(IF(ABS('C-1'!T40)&gt;=10,IF('C-1'!T40&gt;=0,'C-1'!T40*RANDBETWEEN(110,120)*0.01,'C-1'!T40*RANDBETWEEN(80,90)*0.01),'C-1'!T40+RANDBETWEEN(1,3)),0),0)&amp;"】")</f>
        <v/>
      </c>
      <c r="U40" s="45" t="str">
        <f ca="1">IF('C-1'!U40="","","【"&amp;ROUND(IFERROR(IF(ABS('C-1'!U40)&gt;=10,IF('C-1'!U40&gt;=0,'C-1'!U40*RANDBETWEEN(80,90)*0.01,'C-1'!U40*RANDBETWEEN(110,120)*0.01),'C-1'!U40-RANDBETWEEN(1,3)),0),0)&amp;"～"&amp;ROUND(IFERROR(IF(ABS('C-1'!U40)&gt;=10,IF('C-1'!U40&gt;=0,'C-1'!U40*RANDBETWEEN(110,120)*0.01,'C-1'!U40*RANDBETWEEN(80,90)*0.01),'C-1'!U40+RANDBETWEEN(1,3)),0),0)&amp;"】")</f>
        <v/>
      </c>
      <c r="V40" s="439" t="str">
        <f ca="1">IF('C-1'!V40="","","【"&amp;ROUND(IFERROR(IF(ABS('C-1'!V40)&gt;=10,IF('C-1'!V40&gt;=0,'C-1'!V40*RANDBETWEEN(80,90)*0.01,'C-1'!V40*RANDBETWEEN(110,120)*0.01),'C-1'!V40-RANDBETWEEN(1,3)),0),0)&amp;"～"&amp;ROUND(IFERROR(IF(ABS('C-1'!V40)&gt;=10,IF('C-1'!V40&gt;=0,'C-1'!V40*RANDBETWEEN(110,120)*0.01,'C-1'!V40*RANDBETWEEN(80,90)*0.01),'C-1'!V40+RANDBETWEEN(1,3)),0),0)&amp;"】")</f>
        <v/>
      </c>
      <c r="W40" s="439" t="str">
        <f ca="1">IF('C-1'!W40="","","【"&amp;ROUND(IFERROR(IF(ABS('C-1'!W40)&gt;=10,IF('C-1'!W40&gt;=0,'C-1'!W40*RANDBETWEEN(80,90)*0.01,'C-1'!W40*RANDBETWEEN(110,120)*0.01),'C-1'!W40-RANDBETWEEN(1,3)),0),0)&amp;"～"&amp;ROUND(IFERROR(IF(ABS('C-1'!W40)&gt;=10,IF('C-1'!W40&gt;=0,'C-1'!W40*RANDBETWEEN(110,120)*0.01,'C-1'!W40*RANDBETWEEN(80,90)*0.01),'C-1'!W40+RANDBETWEEN(1,3)),0),0)&amp;"】")</f>
        <v/>
      </c>
      <c r="X40" s="439" t="str">
        <f ca="1">IF('C-1'!X40="","","【"&amp;ROUND(IFERROR(IF(ABS('C-1'!X40)&gt;=10,IF('C-1'!X40&gt;=0,'C-1'!X40*RANDBETWEEN(80,90)*0.01,'C-1'!X40*RANDBETWEEN(110,120)*0.01),'C-1'!X40-RANDBETWEEN(1,3)),0),0)&amp;"～"&amp;ROUND(IFERROR(IF(ABS('C-1'!X40)&gt;=10,IF('C-1'!X40&gt;=0,'C-1'!X40*RANDBETWEEN(110,120)*0.01,'C-1'!X40*RANDBETWEEN(80,90)*0.01),'C-1'!X40+RANDBETWEEN(1,3)),0),0)&amp;"】")</f>
        <v/>
      </c>
      <c r="Y40" s="439" t="str">
        <f ca="1">IF('C-1'!Y40="","","【"&amp;ROUND(IFERROR(IF(ABS('C-1'!Y40)&gt;=10,IF('C-1'!Y40&gt;=0,'C-1'!Y40*RANDBETWEEN(80,90)*0.01,'C-1'!Y40*RANDBETWEEN(110,120)*0.01),'C-1'!Y40-RANDBETWEEN(1,3)),0),0)&amp;"～"&amp;ROUND(IFERROR(IF(ABS('C-1'!Y40)&gt;=10,IF('C-1'!Y40&gt;=0,'C-1'!Y40*RANDBETWEEN(110,120)*0.01,'C-1'!Y40*RANDBETWEEN(80,90)*0.01),'C-1'!Y40+RANDBETWEEN(1,3)),0),0)&amp;"】")</f>
        <v/>
      </c>
      <c r="Z40" s="439" t="str">
        <f ca="1">IF('C-1'!Z40="","","【"&amp;ROUND(IFERROR(IF(ABS('C-1'!Z40)&gt;=10,IF('C-1'!Z40&gt;=0,'C-1'!Z40*RANDBETWEEN(80,90)*0.01,'C-1'!Z40*RANDBETWEEN(110,120)*0.01),'C-1'!Z40-RANDBETWEEN(1,3)),0),0)&amp;"～"&amp;ROUND(IFERROR(IF(ABS('C-1'!Z40)&gt;=10,IF('C-1'!Z40&gt;=0,'C-1'!Z40*RANDBETWEEN(110,120)*0.01,'C-1'!Z40*RANDBETWEEN(80,90)*0.01),'C-1'!Z40+RANDBETWEEN(1,3)),0),0)&amp;"】")</f>
        <v/>
      </c>
      <c r="AA40" s="439" t="str">
        <f ca="1">IF('C-1'!AA40="","","【"&amp;ROUND(IFERROR(IF(ABS('C-1'!AA40)&gt;=10,IF('C-1'!AA40&gt;=0,'C-1'!AA40*RANDBETWEEN(80,90)*0.01,'C-1'!AA40*RANDBETWEEN(110,120)*0.01),'C-1'!AA40-RANDBETWEEN(1,3)),0),0)&amp;"～"&amp;ROUND(IFERROR(IF(ABS('C-1'!AA40)&gt;=10,IF('C-1'!AA40&gt;=0,'C-1'!AA40*RANDBETWEEN(110,120)*0.01,'C-1'!AA40*RANDBETWEEN(80,90)*0.01),'C-1'!AA40+RANDBETWEEN(1,3)),0),0)&amp;"】")</f>
        <v/>
      </c>
      <c r="AB40" s="439" t="str">
        <f ca="1">IF('C-1'!AB40="","","【"&amp;ROUND(IFERROR(IF(ABS('C-1'!AB40)&gt;=10,IF('C-1'!AB40&gt;=0,'C-1'!AB40*RANDBETWEEN(80,90)*0.01,'C-1'!AB40*RANDBETWEEN(110,120)*0.01),'C-1'!AB40-RANDBETWEEN(1,3)),0),0)&amp;"～"&amp;ROUND(IFERROR(IF(ABS('C-1'!AB40)&gt;=10,IF('C-1'!AB40&gt;=0,'C-1'!AB40*RANDBETWEEN(110,120)*0.01,'C-1'!AB40*RANDBETWEEN(80,90)*0.01),'C-1'!AB40+RANDBETWEEN(1,3)),0),0)&amp;"】")</f>
        <v/>
      </c>
    </row>
    <row r="41" spans="2:28" ht="30.75" customHeight="1" x14ac:dyDescent="0.2">
      <c r="B41" s="131" t="s">
        <v>670</v>
      </c>
      <c r="C41" s="559" t="str">
        <f>IF('C-1'!C41="","",'C-1'!C41)</f>
        <v/>
      </c>
      <c r="D41" s="559" t="str">
        <f>IF('C-1'!D41="","",'C-1'!D41)</f>
        <v>輸入者</v>
      </c>
      <c r="E41" s="559" t="str">
        <f>IF('C-1'!E41="","",'C-1'!E41)</f>
        <v>非関連企業</v>
      </c>
      <c r="F41" s="431" t="str">
        <f>IF('C-1'!F41="","",'C-1'!F41)</f>
        <v/>
      </c>
      <c r="G41" s="431" t="str">
        <f>IF('C-1'!G41="","",'C-1'!G41)</f>
        <v/>
      </c>
      <c r="H41" s="431" t="str">
        <f>IF('C-1'!H41="","",'C-1'!H41)</f>
        <v/>
      </c>
      <c r="I41" s="431" t="str">
        <f>IF('C-1'!I41="","",'C-1'!I41)</f>
        <v/>
      </c>
      <c r="J41" s="431" t="str">
        <f>IF('C-1'!J41="","",'C-1'!J41)</f>
        <v/>
      </c>
      <c r="K41" s="431" t="str">
        <f>IF('C-1'!K41="","",'C-1'!K41)</f>
        <v/>
      </c>
      <c r="L41" s="431" t="str">
        <f>IF('C-1'!L41="","",'C-1'!L41)</f>
        <v/>
      </c>
      <c r="M41" s="431" t="str">
        <f>IF('C-1'!M41="","",'C-1'!M41)</f>
        <v/>
      </c>
      <c r="N41" s="433" t="str">
        <f ca="1">IF('C-1'!N41="","","【"&amp;ROUND(IFERROR(IF(ABS('C-1'!N41)&gt;=10,IF('C-1'!N41&gt;=0,'C-1'!N41*RANDBETWEEN(80,90)*0.01,'C-1'!N41*RANDBETWEEN(110,120)*0.01),'C-1'!N41-RANDBETWEEN(1,3)),0),0)&amp;"～"&amp;ROUND(IFERROR(IF(ABS('C-1'!N41)&gt;=10,IF('C-1'!N41&gt;=0,'C-1'!N41*RANDBETWEEN(110,120)*0.01,'C-1'!N41*RANDBETWEEN(80,90)*0.01),'C-1'!N41+RANDBETWEEN(1,3)),0),0)&amp;"】")</f>
        <v/>
      </c>
      <c r="O41" s="433" t="str">
        <f ca="1">IF('C-1'!O41="","","【"&amp;ROUND(IFERROR(IF(ABS('C-1'!O41)&gt;=10,IF('C-1'!O41&gt;=0,'C-1'!O41*RANDBETWEEN(80,90)*0.01,'C-1'!O41*RANDBETWEEN(110,120)*0.01),'C-1'!O41-RANDBETWEEN(1,3)),0),0)&amp;"～"&amp;ROUND(IFERROR(IF(ABS('C-1'!O41)&gt;=10,IF('C-1'!O41&gt;=0,'C-1'!O41*RANDBETWEEN(110,120)*0.01,'C-1'!O41*RANDBETWEEN(80,90)*0.01),'C-1'!O41+RANDBETWEEN(1,3)),0),0)&amp;"】")</f>
        <v/>
      </c>
      <c r="P41" s="431" t="str">
        <f>IF('C-1'!P41="","",'C-1'!P41)</f>
        <v/>
      </c>
      <c r="Q41" s="431" t="str">
        <f>IF('C-1'!Q41="","",'C-1'!Q41)</f>
        <v/>
      </c>
      <c r="R41" s="45" t="str">
        <f ca="1">IF('C-1'!R41="","","【"&amp;ROUND(IFERROR(IF(ABS('C-1'!R41)&gt;=10,IF('C-1'!R41&gt;=0,'C-1'!R41*RANDBETWEEN(80,90)*0.01,'C-1'!R41*RANDBETWEEN(110,120)*0.01),'C-1'!R41-RANDBETWEEN(1,3)),0),0)&amp;"～"&amp;ROUND(IFERROR(IF(ABS('C-1'!R41)&gt;=10,IF('C-1'!R41&gt;=0,'C-1'!R41*RANDBETWEEN(110,120)*0.01,'C-1'!R41*RANDBETWEEN(80,90)*0.01),'C-1'!R41+RANDBETWEEN(1,3)),0),0)&amp;"】")</f>
        <v/>
      </c>
      <c r="S41" s="45" t="str">
        <f ca="1">IF('C-1'!S41="","","【"&amp;ROUND(IFERROR(IF(ABS('C-1'!S41)&gt;=10,IF('C-1'!S41&gt;=0,'C-1'!S41*RANDBETWEEN(80,90)*0.01,'C-1'!S41*RANDBETWEEN(110,120)*0.01),'C-1'!S41-RANDBETWEEN(1,3)),0),0)&amp;"～"&amp;ROUND(IFERROR(IF(ABS('C-1'!S41)&gt;=10,IF('C-1'!S41&gt;=0,'C-1'!S41*RANDBETWEEN(110,120)*0.01,'C-1'!S41*RANDBETWEEN(80,90)*0.01),'C-1'!S41+RANDBETWEEN(1,3)),0),0)&amp;"】")</f>
        <v/>
      </c>
      <c r="T41" s="45" t="str">
        <f ca="1">IF('C-1'!T41="","","【"&amp;ROUND(IFERROR(IF(ABS('C-1'!T41)&gt;=10,IF('C-1'!T41&gt;=0,'C-1'!T41*RANDBETWEEN(80,90)*0.01,'C-1'!T41*RANDBETWEEN(110,120)*0.01),'C-1'!T41-RANDBETWEEN(1,3)),0),0)&amp;"～"&amp;ROUND(IFERROR(IF(ABS('C-1'!T41)&gt;=10,IF('C-1'!T41&gt;=0,'C-1'!T41*RANDBETWEEN(110,120)*0.01,'C-1'!T41*RANDBETWEEN(80,90)*0.01),'C-1'!T41+RANDBETWEEN(1,3)),0),0)&amp;"】")</f>
        <v/>
      </c>
      <c r="U41" s="45" t="str">
        <f ca="1">IF('C-1'!U41="","","【"&amp;ROUND(IFERROR(IF(ABS('C-1'!U41)&gt;=10,IF('C-1'!U41&gt;=0,'C-1'!U41*RANDBETWEEN(80,90)*0.01,'C-1'!U41*RANDBETWEEN(110,120)*0.01),'C-1'!U41-RANDBETWEEN(1,3)),0),0)&amp;"～"&amp;ROUND(IFERROR(IF(ABS('C-1'!U41)&gt;=10,IF('C-1'!U41&gt;=0,'C-1'!U41*RANDBETWEEN(110,120)*0.01,'C-1'!U41*RANDBETWEEN(80,90)*0.01),'C-1'!U41+RANDBETWEEN(1,3)),0),0)&amp;"】")</f>
        <v/>
      </c>
      <c r="V41" s="439" t="str">
        <f ca="1">IF('C-1'!V41="","","【"&amp;ROUND(IFERROR(IF(ABS('C-1'!V41)&gt;=10,IF('C-1'!V41&gt;=0,'C-1'!V41*RANDBETWEEN(80,90)*0.01,'C-1'!V41*RANDBETWEEN(110,120)*0.01),'C-1'!V41-RANDBETWEEN(1,3)),0),0)&amp;"～"&amp;ROUND(IFERROR(IF(ABS('C-1'!V41)&gt;=10,IF('C-1'!V41&gt;=0,'C-1'!V41*RANDBETWEEN(110,120)*0.01,'C-1'!V41*RANDBETWEEN(80,90)*0.01),'C-1'!V41+RANDBETWEEN(1,3)),0),0)&amp;"】")</f>
        <v/>
      </c>
      <c r="W41" s="439" t="str">
        <f ca="1">IF('C-1'!W41="","","【"&amp;ROUND(IFERROR(IF(ABS('C-1'!W41)&gt;=10,IF('C-1'!W41&gt;=0,'C-1'!W41*RANDBETWEEN(80,90)*0.01,'C-1'!W41*RANDBETWEEN(110,120)*0.01),'C-1'!W41-RANDBETWEEN(1,3)),0),0)&amp;"～"&amp;ROUND(IFERROR(IF(ABS('C-1'!W41)&gt;=10,IF('C-1'!W41&gt;=0,'C-1'!W41*RANDBETWEEN(110,120)*0.01,'C-1'!W41*RANDBETWEEN(80,90)*0.01),'C-1'!W41+RANDBETWEEN(1,3)),0),0)&amp;"】")</f>
        <v/>
      </c>
      <c r="X41" s="439" t="str">
        <f ca="1">IF('C-1'!X41="","","【"&amp;ROUND(IFERROR(IF(ABS('C-1'!X41)&gt;=10,IF('C-1'!X41&gt;=0,'C-1'!X41*RANDBETWEEN(80,90)*0.01,'C-1'!X41*RANDBETWEEN(110,120)*0.01),'C-1'!X41-RANDBETWEEN(1,3)),0),0)&amp;"～"&amp;ROUND(IFERROR(IF(ABS('C-1'!X41)&gt;=10,IF('C-1'!X41&gt;=0,'C-1'!X41*RANDBETWEEN(110,120)*0.01,'C-1'!X41*RANDBETWEEN(80,90)*0.01),'C-1'!X41+RANDBETWEEN(1,3)),0),0)&amp;"】")</f>
        <v/>
      </c>
      <c r="Y41" s="439" t="str">
        <f ca="1">IF('C-1'!Y41="","","【"&amp;ROUND(IFERROR(IF(ABS('C-1'!Y41)&gt;=10,IF('C-1'!Y41&gt;=0,'C-1'!Y41*RANDBETWEEN(80,90)*0.01,'C-1'!Y41*RANDBETWEEN(110,120)*0.01),'C-1'!Y41-RANDBETWEEN(1,3)),0),0)&amp;"～"&amp;ROUND(IFERROR(IF(ABS('C-1'!Y41)&gt;=10,IF('C-1'!Y41&gt;=0,'C-1'!Y41*RANDBETWEEN(110,120)*0.01,'C-1'!Y41*RANDBETWEEN(80,90)*0.01),'C-1'!Y41+RANDBETWEEN(1,3)),0),0)&amp;"】")</f>
        <v/>
      </c>
      <c r="Z41" s="439" t="str">
        <f ca="1">IF('C-1'!Z41="","","【"&amp;ROUND(IFERROR(IF(ABS('C-1'!Z41)&gt;=10,IF('C-1'!Z41&gt;=0,'C-1'!Z41*RANDBETWEEN(80,90)*0.01,'C-1'!Z41*RANDBETWEEN(110,120)*0.01),'C-1'!Z41-RANDBETWEEN(1,3)),0),0)&amp;"～"&amp;ROUND(IFERROR(IF(ABS('C-1'!Z41)&gt;=10,IF('C-1'!Z41&gt;=0,'C-1'!Z41*RANDBETWEEN(110,120)*0.01,'C-1'!Z41*RANDBETWEEN(80,90)*0.01),'C-1'!Z41+RANDBETWEEN(1,3)),0),0)&amp;"】")</f>
        <v/>
      </c>
      <c r="AA41" s="439" t="str">
        <f ca="1">IF('C-1'!AA41="","","【"&amp;ROUND(IFERROR(IF(ABS('C-1'!AA41)&gt;=10,IF('C-1'!AA41&gt;=0,'C-1'!AA41*RANDBETWEEN(80,90)*0.01,'C-1'!AA41*RANDBETWEEN(110,120)*0.01),'C-1'!AA41-RANDBETWEEN(1,3)),0),0)&amp;"～"&amp;ROUND(IFERROR(IF(ABS('C-1'!AA41)&gt;=10,IF('C-1'!AA41&gt;=0,'C-1'!AA41*RANDBETWEEN(110,120)*0.01,'C-1'!AA41*RANDBETWEEN(80,90)*0.01),'C-1'!AA41+RANDBETWEEN(1,3)),0),0)&amp;"】")</f>
        <v/>
      </c>
      <c r="AB41" s="439" t="str">
        <f ca="1">IF('C-1'!AB41="","","【"&amp;ROUND(IFERROR(IF(ABS('C-1'!AB41)&gt;=10,IF('C-1'!AB41&gt;=0,'C-1'!AB41*RANDBETWEEN(80,90)*0.01,'C-1'!AB41*RANDBETWEEN(110,120)*0.01),'C-1'!AB41-RANDBETWEEN(1,3)),0),0)&amp;"～"&amp;ROUND(IFERROR(IF(ABS('C-1'!AB41)&gt;=10,IF('C-1'!AB41&gt;=0,'C-1'!AB41*RANDBETWEEN(110,120)*0.01,'C-1'!AB41*RANDBETWEEN(80,90)*0.01),'C-1'!AB41+RANDBETWEEN(1,3)),0),0)&amp;"】")</f>
        <v/>
      </c>
    </row>
    <row r="42" spans="2:28" ht="30.75" customHeight="1" x14ac:dyDescent="0.2">
      <c r="B42" s="131" t="s">
        <v>670</v>
      </c>
      <c r="C42" s="559" t="str">
        <f>IF('C-1'!C42="","",'C-1'!C42)</f>
        <v/>
      </c>
      <c r="D42" s="559" t="str">
        <f>IF('C-1'!D42="","",'C-1'!D42)</f>
        <v>輸入者</v>
      </c>
      <c r="E42" s="559" t="str">
        <f>IF('C-1'!E42="","",'C-1'!E42)</f>
        <v>非関連企業</v>
      </c>
      <c r="F42" s="431" t="str">
        <f>IF('C-1'!F42="","",'C-1'!F42)</f>
        <v/>
      </c>
      <c r="G42" s="431" t="str">
        <f>IF('C-1'!G42="","",'C-1'!G42)</f>
        <v/>
      </c>
      <c r="H42" s="431" t="str">
        <f>IF('C-1'!H42="","",'C-1'!H42)</f>
        <v/>
      </c>
      <c r="I42" s="431" t="str">
        <f>IF('C-1'!I42="","",'C-1'!I42)</f>
        <v/>
      </c>
      <c r="J42" s="431" t="str">
        <f>IF('C-1'!J42="","",'C-1'!J42)</f>
        <v/>
      </c>
      <c r="K42" s="431" t="str">
        <f>IF('C-1'!K42="","",'C-1'!K42)</f>
        <v/>
      </c>
      <c r="L42" s="431" t="str">
        <f>IF('C-1'!L42="","",'C-1'!L42)</f>
        <v/>
      </c>
      <c r="M42" s="431" t="str">
        <f>IF('C-1'!M42="","",'C-1'!M42)</f>
        <v/>
      </c>
      <c r="N42" s="433" t="str">
        <f ca="1">IF('C-1'!N42="","","【"&amp;ROUND(IFERROR(IF(ABS('C-1'!N42)&gt;=10,IF('C-1'!N42&gt;=0,'C-1'!N42*RANDBETWEEN(80,90)*0.01,'C-1'!N42*RANDBETWEEN(110,120)*0.01),'C-1'!N42-RANDBETWEEN(1,3)),0),0)&amp;"～"&amp;ROUND(IFERROR(IF(ABS('C-1'!N42)&gt;=10,IF('C-1'!N42&gt;=0,'C-1'!N42*RANDBETWEEN(110,120)*0.01,'C-1'!N42*RANDBETWEEN(80,90)*0.01),'C-1'!N42+RANDBETWEEN(1,3)),0),0)&amp;"】")</f>
        <v/>
      </c>
      <c r="O42" s="433" t="str">
        <f ca="1">IF('C-1'!O42="","","【"&amp;ROUND(IFERROR(IF(ABS('C-1'!O42)&gt;=10,IF('C-1'!O42&gt;=0,'C-1'!O42*RANDBETWEEN(80,90)*0.01,'C-1'!O42*RANDBETWEEN(110,120)*0.01),'C-1'!O42-RANDBETWEEN(1,3)),0),0)&amp;"～"&amp;ROUND(IFERROR(IF(ABS('C-1'!O42)&gt;=10,IF('C-1'!O42&gt;=0,'C-1'!O42*RANDBETWEEN(110,120)*0.01,'C-1'!O42*RANDBETWEEN(80,90)*0.01),'C-1'!O42+RANDBETWEEN(1,3)),0),0)&amp;"】")</f>
        <v/>
      </c>
      <c r="P42" s="431" t="str">
        <f>IF('C-1'!P42="","",'C-1'!P42)</f>
        <v/>
      </c>
      <c r="Q42" s="431" t="str">
        <f>IF('C-1'!Q42="","",'C-1'!Q42)</f>
        <v/>
      </c>
      <c r="R42" s="45" t="str">
        <f ca="1">IF('C-1'!R42="","","【"&amp;ROUND(IFERROR(IF(ABS('C-1'!R42)&gt;=10,IF('C-1'!R42&gt;=0,'C-1'!R42*RANDBETWEEN(80,90)*0.01,'C-1'!R42*RANDBETWEEN(110,120)*0.01),'C-1'!R42-RANDBETWEEN(1,3)),0),0)&amp;"～"&amp;ROUND(IFERROR(IF(ABS('C-1'!R42)&gt;=10,IF('C-1'!R42&gt;=0,'C-1'!R42*RANDBETWEEN(110,120)*0.01,'C-1'!R42*RANDBETWEEN(80,90)*0.01),'C-1'!R42+RANDBETWEEN(1,3)),0),0)&amp;"】")</f>
        <v/>
      </c>
      <c r="S42" s="45" t="str">
        <f ca="1">IF('C-1'!S42="","","【"&amp;ROUND(IFERROR(IF(ABS('C-1'!S42)&gt;=10,IF('C-1'!S42&gt;=0,'C-1'!S42*RANDBETWEEN(80,90)*0.01,'C-1'!S42*RANDBETWEEN(110,120)*0.01),'C-1'!S42-RANDBETWEEN(1,3)),0),0)&amp;"～"&amp;ROUND(IFERROR(IF(ABS('C-1'!S42)&gt;=10,IF('C-1'!S42&gt;=0,'C-1'!S42*RANDBETWEEN(110,120)*0.01,'C-1'!S42*RANDBETWEEN(80,90)*0.01),'C-1'!S42+RANDBETWEEN(1,3)),0),0)&amp;"】")</f>
        <v/>
      </c>
      <c r="T42" s="45" t="str">
        <f ca="1">IF('C-1'!T42="","","【"&amp;ROUND(IFERROR(IF(ABS('C-1'!T42)&gt;=10,IF('C-1'!T42&gt;=0,'C-1'!T42*RANDBETWEEN(80,90)*0.01,'C-1'!T42*RANDBETWEEN(110,120)*0.01),'C-1'!T42-RANDBETWEEN(1,3)),0),0)&amp;"～"&amp;ROUND(IFERROR(IF(ABS('C-1'!T42)&gt;=10,IF('C-1'!T42&gt;=0,'C-1'!T42*RANDBETWEEN(110,120)*0.01,'C-1'!T42*RANDBETWEEN(80,90)*0.01),'C-1'!T42+RANDBETWEEN(1,3)),0),0)&amp;"】")</f>
        <v/>
      </c>
      <c r="U42" s="45" t="str">
        <f ca="1">IF('C-1'!U42="","","【"&amp;ROUND(IFERROR(IF(ABS('C-1'!U42)&gt;=10,IF('C-1'!U42&gt;=0,'C-1'!U42*RANDBETWEEN(80,90)*0.01,'C-1'!U42*RANDBETWEEN(110,120)*0.01),'C-1'!U42-RANDBETWEEN(1,3)),0),0)&amp;"～"&amp;ROUND(IFERROR(IF(ABS('C-1'!U42)&gt;=10,IF('C-1'!U42&gt;=0,'C-1'!U42*RANDBETWEEN(110,120)*0.01,'C-1'!U42*RANDBETWEEN(80,90)*0.01),'C-1'!U42+RANDBETWEEN(1,3)),0),0)&amp;"】")</f>
        <v/>
      </c>
      <c r="V42" s="439" t="str">
        <f ca="1">IF('C-1'!V42="","","【"&amp;ROUND(IFERROR(IF(ABS('C-1'!V42)&gt;=10,IF('C-1'!V42&gt;=0,'C-1'!V42*RANDBETWEEN(80,90)*0.01,'C-1'!V42*RANDBETWEEN(110,120)*0.01),'C-1'!V42-RANDBETWEEN(1,3)),0),0)&amp;"～"&amp;ROUND(IFERROR(IF(ABS('C-1'!V42)&gt;=10,IF('C-1'!V42&gt;=0,'C-1'!V42*RANDBETWEEN(110,120)*0.01,'C-1'!V42*RANDBETWEEN(80,90)*0.01),'C-1'!V42+RANDBETWEEN(1,3)),0),0)&amp;"】")</f>
        <v/>
      </c>
      <c r="W42" s="439" t="str">
        <f ca="1">IF('C-1'!W42="","","【"&amp;ROUND(IFERROR(IF(ABS('C-1'!W42)&gt;=10,IF('C-1'!W42&gt;=0,'C-1'!W42*RANDBETWEEN(80,90)*0.01,'C-1'!W42*RANDBETWEEN(110,120)*0.01),'C-1'!W42-RANDBETWEEN(1,3)),0),0)&amp;"～"&amp;ROUND(IFERROR(IF(ABS('C-1'!W42)&gt;=10,IF('C-1'!W42&gt;=0,'C-1'!W42*RANDBETWEEN(110,120)*0.01,'C-1'!W42*RANDBETWEEN(80,90)*0.01),'C-1'!W42+RANDBETWEEN(1,3)),0),0)&amp;"】")</f>
        <v/>
      </c>
      <c r="X42" s="439" t="str">
        <f ca="1">IF('C-1'!X42="","","【"&amp;ROUND(IFERROR(IF(ABS('C-1'!X42)&gt;=10,IF('C-1'!X42&gt;=0,'C-1'!X42*RANDBETWEEN(80,90)*0.01,'C-1'!X42*RANDBETWEEN(110,120)*0.01),'C-1'!X42-RANDBETWEEN(1,3)),0),0)&amp;"～"&amp;ROUND(IFERROR(IF(ABS('C-1'!X42)&gt;=10,IF('C-1'!X42&gt;=0,'C-1'!X42*RANDBETWEEN(110,120)*0.01,'C-1'!X42*RANDBETWEEN(80,90)*0.01),'C-1'!X42+RANDBETWEEN(1,3)),0),0)&amp;"】")</f>
        <v/>
      </c>
      <c r="Y42" s="439" t="str">
        <f ca="1">IF('C-1'!Y42="","","【"&amp;ROUND(IFERROR(IF(ABS('C-1'!Y42)&gt;=10,IF('C-1'!Y42&gt;=0,'C-1'!Y42*RANDBETWEEN(80,90)*0.01,'C-1'!Y42*RANDBETWEEN(110,120)*0.01),'C-1'!Y42-RANDBETWEEN(1,3)),0),0)&amp;"～"&amp;ROUND(IFERROR(IF(ABS('C-1'!Y42)&gt;=10,IF('C-1'!Y42&gt;=0,'C-1'!Y42*RANDBETWEEN(110,120)*0.01,'C-1'!Y42*RANDBETWEEN(80,90)*0.01),'C-1'!Y42+RANDBETWEEN(1,3)),0),0)&amp;"】")</f>
        <v/>
      </c>
      <c r="Z42" s="439" t="str">
        <f ca="1">IF('C-1'!Z42="","","【"&amp;ROUND(IFERROR(IF(ABS('C-1'!Z42)&gt;=10,IF('C-1'!Z42&gt;=0,'C-1'!Z42*RANDBETWEEN(80,90)*0.01,'C-1'!Z42*RANDBETWEEN(110,120)*0.01),'C-1'!Z42-RANDBETWEEN(1,3)),0),0)&amp;"～"&amp;ROUND(IFERROR(IF(ABS('C-1'!Z42)&gt;=10,IF('C-1'!Z42&gt;=0,'C-1'!Z42*RANDBETWEEN(110,120)*0.01,'C-1'!Z42*RANDBETWEEN(80,90)*0.01),'C-1'!Z42+RANDBETWEEN(1,3)),0),0)&amp;"】")</f>
        <v/>
      </c>
      <c r="AA42" s="439" t="str">
        <f ca="1">IF('C-1'!AA42="","","【"&amp;ROUND(IFERROR(IF(ABS('C-1'!AA42)&gt;=10,IF('C-1'!AA42&gt;=0,'C-1'!AA42*RANDBETWEEN(80,90)*0.01,'C-1'!AA42*RANDBETWEEN(110,120)*0.01),'C-1'!AA42-RANDBETWEEN(1,3)),0),0)&amp;"～"&amp;ROUND(IFERROR(IF(ABS('C-1'!AA42)&gt;=10,IF('C-1'!AA42&gt;=0,'C-1'!AA42*RANDBETWEEN(110,120)*0.01,'C-1'!AA42*RANDBETWEEN(80,90)*0.01),'C-1'!AA42+RANDBETWEEN(1,3)),0),0)&amp;"】")</f>
        <v/>
      </c>
      <c r="AB42" s="439" t="str">
        <f ca="1">IF('C-1'!AB42="","","【"&amp;ROUND(IFERROR(IF(ABS('C-1'!AB42)&gt;=10,IF('C-1'!AB42&gt;=0,'C-1'!AB42*RANDBETWEEN(80,90)*0.01,'C-1'!AB42*RANDBETWEEN(110,120)*0.01),'C-1'!AB42-RANDBETWEEN(1,3)),0),0)&amp;"～"&amp;ROUND(IFERROR(IF(ABS('C-1'!AB42)&gt;=10,IF('C-1'!AB42&gt;=0,'C-1'!AB42*RANDBETWEEN(110,120)*0.01,'C-1'!AB42*RANDBETWEEN(80,90)*0.01),'C-1'!AB42+RANDBETWEEN(1,3)),0),0)&amp;"】")</f>
        <v/>
      </c>
    </row>
    <row r="43" spans="2:28" ht="30.75" customHeight="1" x14ac:dyDescent="0.2">
      <c r="B43" s="220" t="s">
        <v>670</v>
      </c>
      <c r="C43" s="559" t="str">
        <f>IF('C-1'!C43="","",'C-1'!C43)</f>
        <v/>
      </c>
      <c r="D43" s="559" t="str">
        <f>IF('C-1'!D43="","",'C-1'!D43)</f>
        <v>輸入者</v>
      </c>
      <c r="E43" s="559" t="str">
        <f>IF('C-1'!E43="","",'C-1'!E43)</f>
        <v>非関連企業</v>
      </c>
      <c r="F43" s="431" t="str">
        <f>IF('C-1'!F43="","",'C-1'!F43)</f>
        <v/>
      </c>
      <c r="G43" s="431" t="str">
        <f>IF('C-1'!G43="","",'C-1'!G43)</f>
        <v/>
      </c>
      <c r="H43" s="431" t="str">
        <f>IF('C-1'!H43="","",'C-1'!H43)</f>
        <v/>
      </c>
      <c r="I43" s="431" t="str">
        <f>IF('C-1'!I43="","",'C-1'!I43)</f>
        <v/>
      </c>
      <c r="J43" s="431" t="str">
        <f>IF('C-1'!J43="","",'C-1'!J43)</f>
        <v/>
      </c>
      <c r="K43" s="431" t="str">
        <f>IF('C-1'!K43="","",'C-1'!K43)</f>
        <v/>
      </c>
      <c r="L43" s="431" t="str">
        <f>IF('C-1'!L43="","",'C-1'!L43)</f>
        <v/>
      </c>
      <c r="M43" s="431" t="str">
        <f>IF('C-1'!M43="","",'C-1'!M43)</f>
        <v/>
      </c>
      <c r="N43" s="433" t="str">
        <f ca="1">IF('C-1'!N43="","","【"&amp;ROUND(IFERROR(IF(ABS('C-1'!N43)&gt;=10,IF('C-1'!N43&gt;=0,'C-1'!N43*RANDBETWEEN(80,90)*0.01,'C-1'!N43*RANDBETWEEN(110,120)*0.01),'C-1'!N43-RANDBETWEEN(1,3)),0),0)&amp;"～"&amp;ROUND(IFERROR(IF(ABS('C-1'!N43)&gt;=10,IF('C-1'!N43&gt;=0,'C-1'!N43*RANDBETWEEN(110,120)*0.01,'C-1'!N43*RANDBETWEEN(80,90)*0.01),'C-1'!N43+RANDBETWEEN(1,3)),0),0)&amp;"】")</f>
        <v/>
      </c>
      <c r="O43" s="433" t="str">
        <f ca="1">IF('C-1'!O43="","","【"&amp;ROUND(IFERROR(IF(ABS('C-1'!O43)&gt;=10,IF('C-1'!O43&gt;=0,'C-1'!O43*RANDBETWEEN(80,90)*0.01,'C-1'!O43*RANDBETWEEN(110,120)*0.01),'C-1'!O43-RANDBETWEEN(1,3)),0),0)&amp;"～"&amp;ROUND(IFERROR(IF(ABS('C-1'!O43)&gt;=10,IF('C-1'!O43&gt;=0,'C-1'!O43*RANDBETWEEN(110,120)*0.01,'C-1'!O43*RANDBETWEEN(80,90)*0.01),'C-1'!O43+RANDBETWEEN(1,3)),0),0)&amp;"】")</f>
        <v/>
      </c>
      <c r="P43" s="431" t="str">
        <f>IF('C-1'!P43="","",'C-1'!P43)</f>
        <v/>
      </c>
      <c r="Q43" s="431" t="str">
        <f>IF('C-1'!Q43="","",'C-1'!Q43)</f>
        <v/>
      </c>
      <c r="R43" s="45" t="str">
        <f ca="1">IF('C-1'!R43="","","【"&amp;ROUND(IFERROR(IF(ABS('C-1'!R43)&gt;=10,IF('C-1'!R43&gt;=0,'C-1'!R43*RANDBETWEEN(80,90)*0.01,'C-1'!R43*RANDBETWEEN(110,120)*0.01),'C-1'!R43-RANDBETWEEN(1,3)),0),0)&amp;"～"&amp;ROUND(IFERROR(IF(ABS('C-1'!R43)&gt;=10,IF('C-1'!R43&gt;=0,'C-1'!R43*RANDBETWEEN(110,120)*0.01,'C-1'!R43*RANDBETWEEN(80,90)*0.01),'C-1'!R43+RANDBETWEEN(1,3)),0),0)&amp;"】")</f>
        <v/>
      </c>
      <c r="S43" s="45" t="str">
        <f ca="1">IF('C-1'!S43="","","【"&amp;ROUND(IFERROR(IF(ABS('C-1'!S43)&gt;=10,IF('C-1'!S43&gt;=0,'C-1'!S43*RANDBETWEEN(80,90)*0.01,'C-1'!S43*RANDBETWEEN(110,120)*0.01),'C-1'!S43-RANDBETWEEN(1,3)),0),0)&amp;"～"&amp;ROUND(IFERROR(IF(ABS('C-1'!S43)&gt;=10,IF('C-1'!S43&gt;=0,'C-1'!S43*RANDBETWEEN(110,120)*0.01,'C-1'!S43*RANDBETWEEN(80,90)*0.01),'C-1'!S43+RANDBETWEEN(1,3)),0),0)&amp;"】")</f>
        <v/>
      </c>
      <c r="T43" s="45" t="str">
        <f ca="1">IF('C-1'!T43="","","【"&amp;ROUND(IFERROR(IF(ABS('C-1'!T43)&gt;=10,IF('C-1'!T43&gt;=0,'C-1'!T43*RANDBETWEEN(80,90)*0.01,'C-1'!T43*RANDBETWEEN(110,120)*0.01),'C-1'!T43-RANDBETWEEN(1,3)),0),0)&amp;"～"&amp;ROUND(IFERROR(IF(ABS('C-1'!T43)&gt;=10,IF('C-1'!T43&gt;=0,'C-1'!T43*RANDBETWEEN(110,120)*0.01,'C-1'!T43*RANDBETWEEN(80,90)*0.01),'C-1'!T43+RANDBETWEEN(1,3)),0),0)&amp;"】")</f>
        <v/>
      </c>
      <c r="U43" s="45" t="str">
        <f ca="1">IF('C-1'!U43="","","【"&amp;ROUND(IFERROR(IF(ABS('C-1'!U43)&gt;=10,IF('C-1'!U43&gt;=0,'C-1'!U43*RANDBETWEEN(80,90)*0.01,'C-1'!U43*RANDBETWEEN(110,120)*0.01),'C-1'!U43-RANDBETWEEN(1,3)),0),0)&amp;"～"&amp;ROUND(IFERROR(IF(ABS('C-1'!U43)&gt;=10,IF('C-1'!U43&gt;=0,'C-1'!U43*RANDBETWEEN(110,120)*0.01,'C-1'!U43*RANDBETWEEN(80,90)*0.01),'C-1'!U43+RANDBETWEEN(1,3)),0),0)&amp;"】")</f>
        <v/>
      </c>
      <c r="V43" s="439" t="str">
        <f ca="1">IF('C-1'!V43="","","【"&amp;ROUND(IFERROR(IF(ABS('C-1'!V43)&gt;=10,IF('C-1'!V43&gt;=0,'C-1'!V43*RANDBETWEEN(80,90)*0.01,'C-1'!V43*RANDBETWEEN(110,120)*0.01),'C-1'!V43-RANDBETWEEN(1,3)),0),0)&amp;"～"&amp;ROUND(IFERROR(IF(ABS('C-1'!V43)&gt;=10,IF('C-1'!V43&gt;=0,'C-1'!V43*RANDBETWEEN(110,120)*0.01,'C-1'!V43*RANDBETWEEN(80,90)*0.01),'C-1'!V43+RANDBETWEEN(1,3)),0),0)&amp;"】")</f>
        <v/>
      </c>
      <c r="W43" s="439" t="str">
        <f ca="1">IF('C-1'!W43="","","【"&amp;ROUND(IFERROR(IF(ABS('C-1'!W43)&gt;=10,IF('C-1'!W43&gt;=0,'C-1'!W43*RANDBETWEEN(80,90)*0.01,'C-1'!W43*RANDBETWEEN(110,120)*0.01),'C-1'!W43-RANDBETWEEN(1,3)),0),0)&amp;"～"&amp;ROUND(IFERROR(IF(ABS('C-1'!W43)&gt;=10,IF('C-1'!W43&gt;=0,'C-1'!W43*RANDBETWEEN(110,120)*0.01,'C-1'!W43*RANDBETWEEN(80,90)*0.01),'C-1'!W43+RANDBETWEEN(1,3)),0),0)&amp;"】")</f>
        <v/>
      </c>
      <c r="X43" s="439" t="str">
        <f ca="1">IF('C-1'!X43="","","【"&amp;ROUND(IFERROR(IF(ABS('C-1'!X43)&gt;=10,IF('C-1'!X43&gt;=0,'C-1'!X43*RANDBETWEEN(80,90)*0.01,'C-1'!X43*RANDBETWEEN(110,120)*0.01),'C-1'!X43-RANDBETWEEN(1,3)),0),0)&amp;"～"&amp;ROUND(IFERROR(IF(ABS('C-1'!X43)&gt;=10,IF('C-1'!X43&gt;=0,'C-1'!X43*RANDBETWEEN(110,120)*0.01,'C-1'!X43*RANDBETWEEN(80,90)*0.01),'C-1'!X43+RANDBETWEEN(1,3)),0),0)&amp;"】")</f>
        <v/>
      </c>
      <c r="Y43" s="439" t="str">
        <f ca="1">IF('C-1'!Y43="","","【"&amp;ROUND(IFERROR(IF(ABS('C-1'!Y43)&gt;=10,IF('C-1'!Y43&gt;=0,'C-1'!Y43*RANDBETWEEN(80,90)*0.01,'C-1'!Y43*RANDBETWEEN(110,120)*0.01),'C-1'!Y43-RANDBETWEEN(1,3)),0),0)&amp;"～"&amp;ROUND(IFERROR(IF(ABS('C-1'!Y43)&gt;=10,IF('C-1'!Y43&gt;=0,'C-1'!Y43*RANDBETWEEN(110,120)*0.01,'C-1'!Y43*RANDBETWEEN(80,90)*0.01),'C-1'!Y43+RANDBETWEEN(1,3)),0),0)&amp;"】")</f>
        <v/>
      </c>
      <c r="Z43" s="439" t="str">
        <f ca="1">IF('C-1'!Z43="","","【"&amp;ROUND(IFERROR(IF(ABS('C-1'!Z43)&gt;=10,IF('C-1'!Z43&gt;=0,'C-1'!Z43*RANDBETWEEN(80,90)*0.01,'C-1'!Z43*RANDBETWEEN(110,120)*0.01),'C-1'!Z43-RANDBETWEEN(1,3)),0),0)&amp;"～"&amp;ROUND(IFERROR(IF(ABS('C-1'!Z43)&gt;=10,IF('C-1'!Z43&gt;=0,'C-1'!Z43*RANDBETWEEN(110,120)*0.01,'C-1'!Z43*RANDBETWEEN(80,90)*0.01),'C-1'!Z43+RANDBETWEEN(1,3)),0),0)&amp;"】")</f>
        <v/>
      </c>
      <c r="AA43" s="439" t="str">
        <f ca="1">IF('C-1'!AA43="","","【"&amp;ROUND(IFERROR(IF(ABS('C-1'!AA43)&gt;=10,IF('C-1'!AA43&gt;=0,'C-1'!AA43*RANDBETWEEN(80,90)*0.01,'C-1'!AA43*RANDBETWEEN(110,120)*0.01),'C-1'!AA43-RANDBETWEEN(1,3)),0),0)&amp;"～"&amp;ROUND(IFERROR(IF(ABS('C-1'!AA43)&gt;=10,IF('C-1'!AA43&gt;=0,'C-1'!AA43*RANDBETWEEN(110,120)*0.01,'C-1'!AA43*RANDBETWEEN(80,90)*0.01),'C-1'!AA43+RANDBETWEEN(1,3)),0),0)&amp;"】")</f>
        <v/>
      </c>
      <c r="AB43" s="439" t="str">
        <f ca="1">IF('C-1'!AB43="","","【"&amp;ROUND(IFERROR(IF(ABS('C-1'!AB43)&gt;=10,IF('C-1'!AB43&gt;=0,'C-1'!AB43*RANDBETWEEN(80,90)*0.01,'C-1'!AB43*RANDBETWEEN(110,120)*0.01),'C-1'!AB43-RANDBETWEEN(1,3)),0),0)&amp;"～"&amp;ROUND(IFERROR(IF(ABS('C-1'!AB43)&gt;=10,IF('C-1'!AB43&gt;=0,'C-1'!AB43*RANDBETWEEN(110,120)*0.01,'C-1'!AB43*RANDBETWEEN(80,90)*0.01),'C-1'!AB43+RANDBETWEEN(1,3)),0),0)&amp;"】")</f>
        <v/>
      </c>
    </row>
    <row r="44" spans="2:28" ht="30.75" customHeight="1" x14ac:dyDescent="0.2">
      <c r="B44" s="220" t="s">
        <v>670</v>
      </c>
      <c r="C44" s="722" t="str">
        <f>IF('C-1'!C44="","",'C-1'!C44)</f>
        <v/>
      </c>
      <c r="D44" s="559" t="str">
        <f>IF('C-1'!D44="","",'C-1'!D44)</f>
        <v>輸入者</v>
      </c>
      <c r="E44" s="559" t="str">
        <f>IF('C-1'!E44="","",'C-1'!E44)</f>
        <v>非関連企業</v>
      </c>
      <c r="F44" s="431" t="str">
        <f>IF('C-1'!F44="","",'C-1'!F44)</f>
        <v/>
      </c>
      <c r="G44" s="431" t="str">
        <f>IF('C-1'!G44="","",'C-1'!G44)</f>
        <v/>
      </c>
      <c r="H44" s="431" t="str">
        <f>IF('C-1'!H44="","",'C-1'!H44)</f>
        <v/>
      </c>
      <c r="I44" s="431" t="str">
        <f>IF('C-1'!I44="","",'C-1'!I44)</f>
        <v/>
      </c>
      <c r="J44" s="431" t="str">
        <f>IF('C-1'!J44="","",'C-1'!J44)</f>
        <v/>
      </c>
      <c r="K44" s="431" t="str">
        <f>IF('C-1'!K44="","",'C-1'!K44)</f>
        <v/>
      </c>
      <c r="L44" s="431" t="str">
        <f>IF('C-1'!L44="","",'C-1'!L44)</f>
        <v/>
      </c>
      <c r="M44" s="431" t="str">
        <f>IF('C-1'!M44="","",'C-1'!M44)</f>
        <v/>
      </c>
      <c r="N44" s="433" t="str">
        <f ca="1">IF('C-1'!N44="","","【"&amp;ROUND(IFERROR(IF(ABS('C-1'!N44)&gt;=10,IF('C-1'!N44&gt;=0,'C-1'!N44*RANDBETWEEN(80,90)*0.01,'C-1'!N44*RANDBETWEEN(110,120)*0.01),'C-1'!N44-RANDBETWEEN(1,3)),0),0)&amp;"～"&amp;ROUND(IFERROR(IF(ABS('C-1'!N44)&gt;=10,IF('C-1'!N44&gt;=0,'C-1'!N44*RANDBETWEEN(110,120)*0.01,'C-1'!N44*RANDBETWEEN(80,90)*0.01),'C-1'!N44+RANDBETWEEN(1,3)),0),0)&amp;"】")</f>
        <v/>
      </c>
      <c r="O44" s="433" t="str">
        <f ca="1">IF('C-1'!O44="","","【"&amp;ROUND(IFERROR(IF(ABS('C-1'!O44)&gt;=10,IF('C-1'!O44&gt;=0,'C-1'!O44*RANDBETWEEN(80,90)*0.01,'C-1'!O44*RANDBETWEEN(110,120)*0.01),'C-1'!O44-RANDBETWEEN(1,3)),0),0)&amp;"～"&amp;ROUND(IFERROR(IF(ABS('C-1'!O44)&gt;=10,IF('C-1'!O44&gt;=0,'C-1'!O44*RANDBETWEEN(110,120)*0.01,'C-1'!O44*RANDBETWEEN(80,90)*0.01),'C-1'!O44+RANDBETWEEN(1,3)),0),0)&amp;"】")</f>
        <v/>
      </c>
      <c r="P44" s="431" t="str">
        <f>IF('C-1'!P44="","",'C-1'!P44)</f>
        <v/>
      </c>
      <c r="Q44" s="431" t="str">
        <f>IF('C-1'!Q44="","",'C-1'!Q44)</f>
        <v/>
      </c>
      <c r="R44" s="45" t="str">
        <f ca="1">IF('C-1'!R44="","","【"&amp;ROUND(IFERROR(IF(ABS('C-1'!R44)&gt;=10,IF('C-1'!R44&gt;=0,'C-1'!R44*RANDBETWEEN(80,90)*0.01,'C-1'!R44*RANDBETWEEN(110,120)*0.01),'C-1'!R44-RANDBETWEEN(1,3)),0),0)&amp;"～"&amp;ROUND(IFERROR(IF(ABS('C-1'!R44)&gt;=10,IF('C-1'!R44&gt;=0,'C-1'!R44*RANDBETWEEN(110,120)*0.01,'C-1'!R44*RANDBETWEEN(80,90)*0.01),'C-1'!R44+RANDBETWEEN(1,3)),0),0)&amp;"】")</f>
        <v/>
      </c>
      <c r="S44" s="45" t="str">
        <f ca="1">IF('C-1'!S44="","","【"&amp;ROUND(IFERROR(IF(ABS('C-1'!S44)&gt;=10,IF('C-1'!S44&gt;=0,'C-1'!S44*RANDBETWEEN(80,90)*0.01,'C-1'!S44*RANDBETWEEN(110,120)*0.01),'C-1'!S44-RANDBETWEEN(1,3)),0),0)&amp;"～"&amp;ROUND(IFERROR(IF(ABS('C-1'!S44)&gt;=10,IF('C-1'!S44&gt;=0,'C-1'!S44*RANDBETWEEN(110,120)*0.01,'C-1'!S44*RANDBETWEEN(80,90)*0.01),'C-1'!S44+RANDBETWEEN(1,3)),0),0)&amp;"】")</f>
        <v/>
      </c>
      <c r="T44" s="45" t="str">
        <f ca="1">IF('C-1'!T44="","","【"&amp;ROUND(IFERROR(IF(ABS('C-1'!T44)&gt;=10,IF('C-1'!T44&gt;=0,'C-1'!T44*RANDBETWEEN(80,90)*0.01,'C-1'!T44*RANDBETWEEN(110,120)*0.01),'C-1'!T44-RANDBETWEEN(1,3)),0),0)&amp;"～"&amp;ROUND(IFERROR(IF(ABS('C-1'!T44)&gt;=10,IF('C-1'!T44&gt;=0,'C-1'!T44*RANDBETWEEN(110,120)*0.01,'C-1'!T44*RANDBETWEEN(80,90)*0.01),'C-1'!T44+RANDBETWEEN(1,3)),0),0)&amp;"】")</f>
        <v/>
      </c>
      <c r="U44" s="45" t="str">
        <f ca="1">IF('C-1'!U44="","","【"&amp;ROUND(IFERROR(IF(ABS('C-1'!U44)&gt;=10,IF('C-1'!U44&gt;=0,'C-1'!U44*RANDBETWEEN(80,90)*0.01,'C-1'!U44*RANDBETWEEN(110,120)*0.01),'C-1'!U44-RANDBETWEEN(1,3)),0),0)&amp;"～"&amp;ROUND(IFERROR(IF(ABS('C-1'!U44)&gt;=10,IF('C-1'!U44&gt;=0,'C-1'!U44*RANDBETWEEN(110,120)*0.01,'C-1'!U44*RANDBETWEEN(80,90)*0.01),'C-1'!U44+RANDBETWEEN(1,3)),0),0)&amp;"】")</f>
        <v/>
      </c>
      <c r="V44" s="439" t="str">
        <f ca="1">IF('C-1'!V44="","","【"&amp;ROUND(IFERROR(IF(ABS('C-1'!V44)&gt;=10,IF('C-1'!V44&gt;=0,'C-1'!V44*RANDBETWEEN(80,90)*0.01,'C-1'!V44*RANDBETWEEN(110,120)*0.01),'C-1'!V44-RANDBETWEEN(1,3)),0),0)&amp;"～"&amp;ROUND(IFERROR(IF(ABS('C-1'!V44)&gt;=10,IF('C-1'!V44&gt;=0,'C-1'!V44*RANDBETWEEN(110,120)*0.01,'C-1'!V44*RANDBETWEEN(80,90)*0.01),'C-1'!V44+RANDBETWEEN(1,3)),0),0)&amp;"】")</f>
        <v/>
      </c>
      <c r="W44" s="439" t="str">
        <f ca="1">IF('C-1'!W44="","","【"&amp;ROUND(IFERROR(IF(ABS('C-1'!W44)&gt;=10,IF('C-1'!W44&gt;=0,'C-1'!W44*RANDBETWEEN(80,90)*0.01,'C-1'!W44*RANDBETWEEN(110,120)*0.01),'C-1'!W44-RANDBETWEEN(1,3)),0),0)&amp;"～"&amp;ROUND(IFERROR(IF(ABS('C-1'!W44)&gt;=10,IF('C-1'!W44&gt;=0,'C-1'!W44*RANDBETWEEN(110,120)*0.01,'C-1'!W44*RANDBETWEEN(80,90)*0.01),'C-1'!W44+RANDBETWEEN(1,3)),0),0)&amp;"】")</f>
        <v/>
      </c>
      <c r="X44" s="439" t="str">
        <f ca="1">IF('C-1'!X44="","","【"&amp;ROUND(IFERROR(IF(ABS('C-1'!X44)&gt;=10,IF('C-1'!X44&gt;=0,'C-1'!X44*RANDBETWEEN(80,90)*0.01,'C-1'!X44*RANDBETWEEN(110,120)*0.01),'C-1'!X44-RANDBETWEEN(1,3)),0),0)&amp;"～"&amp;ROUND(IFERROR(IF(ABS('C-1'!X44)&gt;=10,IF('C-1'!X44&gt;=0,'C-1'!X44*RANDBETWEEN(110,120)*0.01,'C-1'!X44*RANDBETWEEN(80,90)*0.01),'C-1'!X44+RANDBETWEEN(1,3)),0),0)&amp;"】")</f>
        <v/>
      </c>
      <c r="Y44" s="439" t="str">
        <f ca="1">IF('C-1'!Y44="","","【"&amp;ROUND(IFERROR(IF(ABS('C-1'!Y44)&gt;=10,IF('C-1'!Y44&gt;=0,'C-1'!Y44*RANDBETWEEN(80,90)*0.01,'C-1'!Y44*RANDBETWEEN(110,120)*0.01),'C-1'!Y44-RANDBETWEEN(1,3)),0),0)&amp;"～"&amp;ROUND(IFERROR(IF(ABS('C-1'!Y44)&gt;=10,IF('C-1'!Y44&gt;=0,'C-1'!Y44*RANDBETWEEN(110,120)*0.01,'C-1'!Y44*RANDBETWEEN(80,90)*0.01),'C-1'!Y44+RANDBETWEEN(1,3)),0),0)&amp;"】")</f>
        <v/>
      </c>
      <c r="Z44" s="439" t="str">
        <f ca="1">IF('C-1'!Z44="","","【"&amp;ROUND(IFERROR(IF(ABS('C-1'!Z44)&gt;=10,IF('C-1'!Z44&gt;=0,'C-1'!Z44*RANDBETWEEN(80,90)*0.01,'C-1'!Z44*RANDBETWEEN(110,120)*0.01),'C-1'!Z44-RANDBETWEEN(1,3)),0),0)&amp;"～"&amp;ROUND(IFERROR(IF(ABS('C-1'!Z44)&gt;=10,IF('C-1'!Z44&gt;=0,'C-1'!Z44*RANDBETWEEN(110,120)*0.01,'C-1'!Z44*RANDBETWEEN(80,90)*0.01),'C-1'!Z44+RANDBETWEEN(1,3)),0),0)&amp;"】")</f>
        <v/>
      </c>
      <c r="AA44" s="439" t="str">
        <f ca="1">IF('C-1'!AA44="","","【"&amp;ROUND(IFERROR(IF(ABS('C-1'!AA44)&gt;=10,IF('C-1'!AA44&gt;=0,'C-1'!AA44*RANDBETWEEN(80,90)*0.01,'C-1'!AA44*RANDBETWEEN(110,120)*0.01),'C-1'!AA44-RANDBETWEEN(1,3)),0),0)&amp;"～"&amp;ROUND(IFERROR(IF(ABS('C-1'!AA44)&gt;=10,IF('C-1'!AA44&gt;=0,'C-1'!AA44*RANDBETWEEN(110,120)*0.01,'C-1'!AA44*RANDBETWEEN(80,90)*0.01),'C-1'!AA44+RANDBETWEEN(1,3)),0),0)&amp;"】")</f>
        <v/>
      </c>
      <c r="AB44" s="439" t="str">
        <f ca="1">IF('C-1'!AB44="","","【"&amp;ROUND(IFERROR(IF(ABS('C-1'!AB44)&gt;=10,IF('C-1'!AB44&gt;=0,'C-1'!AB44*RANDBETWEEN(80,90)*0.01,'C-1'!AB44*RANDBETWEEN(110,120)*0.01),'C-1'!AB44-RANDBETWEEN(1,3)),0),0)&amp;"～"&amp;ROUND(IFERROR(IF(ABS('C-1'!AB44)&gt;=10,IF('C-1'!AB44&gt;=0,'C-1'!AB44*RANDBETWEEN(110,120)*0.01,'C-1'!AB44*RANDBETWEEN(80,90)*0.01),'C-1'!AB44+RANDBETWEEN(1,3)),0),0)&amp;"】")</f>
        <v/>
      </c>
    </row>
    <row r="45" spans="2:28" ht="30.75" customHeight="1" thickBot="1" x14ac:dyDescent="0.25">
      <c r="B45" s="312" t="s">
        <v>670</v>
      </c>
      <c r="C45" s="723" t="str">
        <f>IF('C-1'!C45="","",'C-1'!C45)</f>
        <v/>
      </c>
      <c r="D45" s="561" t="str">
        <f>IF('C-1'!D45="","",'C-1'!D45)</f>
        <v>輸入者</v>
      </c>
      <c r="E45" s="561" t="str">
        <f>IF('C-1'!E45="","",'C-1'!E45)</f>
        <v>非関連企業</v>
      </c>
      <c r="F45" s="508" t="str">
        <f>IF('C-1'!F45="","",'C-1'!F45)</f>
        <v/>
      </c>
      <c r="G45" s="508" t="str">
        <f>IF('C-1'!G45="","",'C-1'!G45)</f>
        <v/>
      </c>
      <c r="H45" s="508" t="str">
        <f>IF('C-1'!H45="","",'C-1'!H45)</f>
        <v/>
      </c>
      <c r="I45" s="508" t="str">
        <f>IF('C-1'!I45="","",'C-1'!I45)</f>
        <v/>
      </c>
      <c r="J45" s="508" t="str">
        <f>IF('C-1'!J45="","",'C-1'!J45)</f>
        <v/>
      </c>
      <c r="K45" s="508" t="str">
        <f>IF('C-1'!K45="","",'C-1'!K45)</f>
        <v/>
      </c>
      <c r="L45" s="508" t="str">
        <f>IF('C-1'!L45="","",'C-1'!L45)</f>
        <v/>
      </c>
      <c r="M45" s="508" t="str">
        <f>IF('C-1'!M45="","",'C-1'!M45)</f>
        <v/>
      </c>
      <c r="N45" s="696" t="str">
        <f ca="1">IF('C-1'!N45="","","【"&amp;ROUND(IFERROR(IF(ABS('C-1'!N45)&gt;=10,IF('C-1'!N45&gt;=0,'C-1'!N45*RANDBETWEEN(80,90)*0.01,'C-1'!N45*RANDBETWEEN(110,120)*0.01),'C-1'!N45-RANDBETWEEN(1,3)),0),0)&amp;"～"&amp;ROUND(IFERROR(IF(ABS('C-1'!N45)&gt;=10,IF('C-1'!N45&gt;=0,'C-1'!N45*RANDBETWEEN(110,120)*0.01,'C-1'!N45*RANDBETWEEN(80,90)*0.01),'C-1'!N45+RANDBETWEEN(1,3)),0),0)&amp;"】")</f>
        <v/>
      </c>
      <c r="O45" s="696" t="str">
        <f ca="1">IF('C-1'!O45="","","【"&amp;ROUND(IFERROR(IF(ABS('C-1'!O45)&gt;=10,IF('C-1'!O45&gt;=0,'C-1'!O45*RANDBETWEEN(80,90)*0.01,'C-1'!O45*RANDBETWEEN(110,120)*0.01),'C-1'!O45-RANDBETWEEN(1,3)),0),0)&amp;"～"&amp;ROUND(IFERROR(IF(ABS('C-1'!O45)&gt;=10,IF('C-1'!O45&gt;=0,'C-1'!O45*RANDBETWEEN(110,120)*0.01,'C-1'!O45*RANDBETWEEN(80,90)*0.01),'C-1'!O45+RANDBETWEEN(1,3)),0),0)&amp;"】")</f>
        <v/>
      </c>
      <c r="P45" s="508" t="str">
        <f>IF('C-1'!P45="","",'C-1'!P45)</f>
        <v/>
      </c>
      <c r="Q45" s="508" t="str">
        <f>IF('C-1'!Q45="","",'C-1'!Q45)</f>
        <v/>
      </c>
      <c r="R45" s="46" t="str">
        <f ca="1">IF('C-1'!R45="","","【"&amp;ROUND(IFERROR(IF(ABS('C-1'!R45)&gt;=10,IF('C-1'!R45&gt;=0,'C-1'!R45*RANDBETWEEN(80,90)*0.01,'C-1'!R45*RANDBETWEEN(110,120)*0.01),'C-1'!R45-RANDBETWEEN(1,3)),0),0)&amp;"～"&amp;ROUND(IFERROR(IF(ABS('C-1'!R45)&gt;=10,IF('C-1'!R45&gt;=0,'C-1'!R45*RANDBETWEEN(110,120)*0.01,'C-1'!R45*RANDBETWEEN(80,90)*0.01),'C-1'!R45+RANDBETWEEN(1,3)),0),0)&amp;"】")</f>
        <v/>
      </c>
      <c r="S45" s="46" t="str">
        <f ca="1">IF('C-1'!S45="","","【"&amp;ROUND(IFERROR(IF(ABS('C-1'!S45)&gt;=10,IF('C-1'!S45&gt;=0,'C-1'!S45*RANDBETWEEN(80,90)*0.01,'C-1'!S45*RANDBETWEEN(110,120)*0.01),'C-1'!S45-RANDBETWEEN(1,3)),0),0)&amp;"～"&amp;ROUND(IFERROR(IF(ABS('C-1'!S45)&gt;=10,IF('C-1'!S45&gt;=0,'C-1'!S45*RANDBETWEEN(110,120)*0.01,'C-1'!S45*RANDBETWEEN(80,90)*0.01),'C-1'!S45+RANDBETWEEN(1,3)),0),0)&amp;"】")</f>
        <v/>
      </c>
      <c r="T45" s="46" t="str">
        <f ca="1">IF('C-1'!T45="","","【"&amp;ROUND(IFERROR(IF(ABS('C-1'!T45)&gt;=10,IF('C-1'!T45&gt;=0,'C-1'!T45*RANDBETWEEN(80,90)*0.01,'C-1'!T45*RANDBETWEEN(110,120)*0.01),'C-1'!T45-RANDBETWEEN(1,3)),0),0)&amp;"～"&amp;ROUND(IFERROR(IF(ABS('C-1'!T45)&gt;=10,IF('C-1'!T45&gt;=0,'C-1'!T45*RANDBETWEEN(110,120)*0.01,'C-1'!T45*RANDBETWEEN(80,90)*0.01),'C-1'!T45+RANDBETWEEN(1,3)),0),0)&amp;"】")</f>
        <v/>
      </c>
      <c r="U45" s="46" t="str">
        <f ca="1">IF('C-1'!U45="","","【"&amp;ROUND(IFERROR(IF(ABS('C-1'!U45)&gt;=10,IF('C-1'!U45&gt;=0,'C-1'!U45*RANDBETWEEN(80,90)*0.01,'C-1'!U45*RANDBETWEEN(110,120)*0.01),'C-1'!U45-RANDBETWEEN(1,3)),0),0)&amp;"～"&amp;ROUND(IFERROR(IF(ABS('C-1'!U45)&gt;=10,IF('C-1'!U45&gt;=0,'C-1'!U45*RANDBETWEEN(110,120)*0.01,'C-1'!U45*RANDBETWEEN(80,90)*0.01),'C-1'!U45+RANDBETWEEN(1,3)),0),0)&amp;"】")</f>
        <v/>
      </c>
      <c r="V45" s="440" t="str">
        <f ca="1">IF('C-1'!V45="","","【"&amp;ROUND(IFERROR(IF(ABS('C-1'!V45)&gt;=10,IF('C-1'!V45&gt;=0,'C-1'!V45*RANDBETWEEN(80,90)*0.01,'C-1'!V45*RANDBETWEEN(110,120)*0.01),'C-1'!V45-RANDBETWEEN(1,3)),0),0)&amp;"～"&amp;ROUND(IFERROR(IF(ABS('C-1'!V45)&gt;=10,IF('C-1'!V45&gt;=0,'C-1'!V45*RANDBETWEEN(110,120)*0.01,'C-1'!V45*RANDBETWEEN(80,90)*0.01),'C-1'!V45+RANDBETWEEN(1,3)),0),0)&amp;"】")</f>
        <v/>
      </c>
      <c r="W45" s="440" t="str">
        <f ca="1">IF('C-1'!W45="","","【"&amp;ROUND(IFERROR(IF(ABS('C-1'!W45)&gt;=10,IF('C-1'!W45&gt;=0,'C-1'!W45*RANDBETWEEN(80,90)*0.01,'C-1'!W45*RANDBETWEEN(110,120)*0.01),'C-1'!W45-RANDBETWEEN(1,3)),0),0)&amp;"～"&amp;ROUND(IFERROR(IF(ABS('C-1'!W45)&gt;=10,IF('C-1'!W45&gt;=0,'C-1'!W45*RANDBETWEEN(110,120)*0.01,'C-1'!W45*RANDBETWEEN(80,90)*0.01),'C-1'!W45+RANDBETWEEN(1,3)),0),0)&amp;"】")</f>
        <v/>
      </c>
      <c r="X45" s="440" t="str">
        <f ca="1">IF('C-1'!X45="","","【"&amp;ROUND(IFERROR(IF(ABS('C-1'!X45)&gt;=10,IF('C-1'!X45&gt;=0,'C-1'!X45*RANDBETWEEN(80,90)*0.01,'C-1'!X45*RANDBETWEEN(110,120)*0.01),'C-1'!X45-RANDBETWEEN(1,3)),0),0)&amp;"～"&amp;ROUND(IFERROR(IF(ABS('C-1'!X45)&gt;=10,IF('C-1'!X45&gt;=0,'C-1'!X45*RANDBETWEEN(110,120)*0.01,'C-1'!X45*RANDBETWEEN(80,90)*0.01),'C-1'!X45+RANDBETWEEN(1,3)),0),0)&amp;"】")</f>
        <v/>
      </c>
      <c r="Y45" s="440" t="str">
        <f ca="1">IF('C-1'!Y45="","","【"&amp;ROUND(IFERROR(IF(ABS('C-1'!Y45)&gt;=10,IF('C-1'!Y45&gt;=0,'C-1'!Y45*RANDBETWEEN(80,90)*0.01,'C-1'!Y45*RANDBETWEEN(110,120)*0.01),'C-1'!Y45-RANDBETWEEN(1,3)),0),0)&amp;"～"&amp;ROUND(IFERROR(IF(ABS('C-1'!Y45)&gt;=10,IF('C-1'!Y45&gt;=0,'C-1'!Y45*RANDBETWEEN(110,120)*0.01,'C-1'!Y45*RANDBETWEEN(80,90)*0.01),'C-1'!Y45+RANDBETWEEN(1,3)),0),0)&amp;"】")</f>
        <v/>
      </c>
      <c r="Z45" s="440" t="str">
        <f ca="1">IF('C-1'!Z45="","","【"&amp;ROUND(IFERROR(IF(ABS('C-1'!Z45)&gt;=10,IF('C-1'!Z45&gt;=0,'C-1'!Z45*RANDBETWEEN(80,90)*0.01,'C-1'!Z45*RANDBETWEEN(110,120)*0.01),'C-1'!Z45-RANDBETWEEN(1,3)),0),0)&amp;"～"&amp;ROUND(IFERROR(IF(ABS('C-1'!Z45)&gt;=10,IF('C-1'!Z45&gt;=0,'C-1'!Z45*RANDBETWEEN(110,120)*0.01,'C-1'!Z45*RANDBETWEEN(80,90)*0.01),'C-1'!Z45+RANDBETWEEN(1,3)),0),0)&amp;"】")</f>
        <v/>
      </c>
      <c r="AA45" s="440" t="str">
        <f ca="1">IF('C-1'!AA45="","","【"&amp;ROUND(IFERROR(IF(ABS('C-1'!AA45)&gt;=10,IF('C-1'!AA45&gt;=0,'C-1'!AA45*RANDBETWEEN(80,90)*0.01,'C-1'!AA45*RANDBETWEEN(110,120)*0.01),'C-1'!AA45-RANDBETWEEN(1,3)),0),0)&amp;"～"&amp;ROUND(IFERROR(IF(ABS('C-1'!AA45)&gt;=10,IF('C-1'!AA45&gt;=0,'C-1'!AA45*RANDBETWEEN(110,120)*0.01,'C-1'!AA45*RANDBETWEEN(80,90)*0.01),'C-1'!AA45+RANDBETWEEN(1,3)),0),0)&amp;"】")</f>
        <v/>
      </c>
      <c r="AB45" s="440" t="str">
        <f ca="1">IF('C-1'!AB45="","","【"&amp;ROUND(IFERROR(IF(ABS('C-1'!AB45)&gt;=10,IF('C-1'!AB45&gt;=0,'C-1'!AB45*RANDBETWEEN(80,90)*0.01,'C-1'!AB45*RANDBETWEEN(110,120)*0.01),'C-1'!AB45-RANDBETWEEN(1,3)),0),0)&amp;"～"&amp;ROUND(IFERROR(IF(ABS('C-1'!AB45)&gt;=10,IF('C-1'!AB45&gt;=0,'C-1'!AB45*RANDBETWEEN(110,120)*0.01,'C-1'!AB45*RANDBETWEEN(80,90)*0.01),'C-1'!AB45+RANDBETWEEN(1,3)),0),0)&amp;"】")</f>
        <v/>
      </c>
    </row>
    <row r="46" spans="2:28" ht="30.75" customHeight="1" thickTop="1" thickBot="1" x14ac:dyDescent="0.25">
      <c r="B46" s="211" t="s">
        <v>308</v>
      </c>
      <c r="C46" s="721" t="str">
        <f>IF('C-1'!C46="","",'C-1'!C46)</f>
        <v/>
      </c>
      <c r="D46" s="721" t="str">
        <f>IF('C-1'!D46="","",'C-1'!D46)</f>
        <v/>
      </c>
      <c r="E46" s="721" t="str">
        <f>IF('C-1'!E46="","",'C-1'!E46)</f>
        <v/>
      </c>
      <c r="F46" s="537"/>
      <c r="G46" s="340"/>
      <c r="H46" s="340"/>
      <c r="I46" s="340"/>
      <c r="J46" s="340"/>
      <c r="K46" s="340"/>
      <c r="L46" s="340"/>
      <c r="M46" s="340"/>
      <c r="N46" s="344" t="str">
        <f ca="1">IF(SUM('C-1'!N46:'C-1'!N46)=0,"","【"&amp;ROUND(IFERROR(IF(ABS('C-1'!N46)&gt;=10,IF('C-1'!N46&gt;=0,'C-1'!N46*RANDBETWEEN(80,90)*0.01,'C-1'!N46*RANDBETWEEN(110,120)*0.01),'C-1'!N46-RANDBETWEEN(1,3)),0),0)&amp;"～"&amp;ROUND(IFERROR(IF(ABS('C-1'!N46)&gt;=10,IF('C-1'!N46&gt;=0,'C-1'!N46*RANDBETWEEN(110,120)*0.01,'C-1'!N46*RANDBETWEEN(80,90)*0.01),'C-1'!N46+RANDBETWEEN(1,3)),0),0)&amp;"】")</f>
        <v/>
      </c>
      <c r="O46" s="344" t="str">
        <f ca="1">IF(SUM('C-1'!O46:'C-1'!O46)=0,"","【"&amp;ROUND(IFERROR(IF(ABS('C-1'!O46)&gt;=10,IF('C-1'!O46&gt;=0,'C-1'!O46*RANDBETWEEN(80,90)*0.01,'C-1'!O46*RANDBETWEEN(110,120)*0.01),'C-1'!O46-RANDBETWEEN(1,3)),0),0)&amp;"～"&amp;ROUND(IFERROR(IF(ABS('C-1'!O46)&gt;=10,IF('C-1'!O46&gt;=0,'C-1'!O46*RANDBETWEEN(110,120)*0.01,'C-1'!O46*RANDBETWEEN(80,90)*0.01),'C-1'!O46+RANDBETWEEN(1,3)),0),0)&amp;"】")</f>
        <v/>
      </c>
      <c r="P46" s="345"/>
      <c r="Q46" s="344" t="str">
        <f ca="1">IF('C-1'!Q46="","","【"&amp;ROUND(IFERROR(IF(ABS('C-1'!Q46)&gt;=10,IF('C-1'!Q46&gt;=0,'C-1'!Q46*RANDBETWEEN(80,90)*0.01,'C-1'!Q46*RANDBETWEEN(110,120)*0.01),'C-1'!Q46-RANDBETWEEN(1,3)),0),0)&amp;"～"&amp;ROUND(IFERROR(IF(ABS('C-1'!Q46)&gt;=10,IF('C-1'!Q46&gt;=0,'C-1'!Q46*RANDBETWEEN(110,120)*0.01,'C-1'!Q46*RANDBETWEEN(80,90)*0.01),'C-1'!Q46+RANDBETWEEN(1,3)),0),0)&amp;"】")</f>
        <v/>
      </c>
      <c r="R46" s="344" t="str">
        <f ca="1">IF('C-1'!R46="","","【"&amp;ROUND(IFERROR(IF(ABS('C-1'!R46)&gt;=10,IF('C-1'!R46&gt;=0,'C-1'!R46*RANDBETWEEN(80,90)*0.01,'C-1'!R46*RANDBETWEEN(110,120)*0.01),'C-1'!R46-RANDBETWEEN(1,3)),0),0)&amp;"～"&amp;ROUND(IFERROR(IF(ABS('C-1'!R46)&gt;=10,IF('C-1'!R46&gt;=0,'C-1'!R46*RANDBETWEEN(110,120)*0.01,'C-1'!R46*RANDBETWEEN(80,90)*0.01),'C-1'!R46+RANDBETWEEN(1,3)),0),0)&amp;"】")</f>
        <v/>
      </c>
      <c r="S46" s="344" t="str">
        <f ca="1">IF('C-1'!S46="","","【"&amp;ROUND(IFERROR(IF(ABS('C-1'!S46)&gt;=10,IF('C-1'!S46&gt;=0,'C-1'!S46*RANDBETWEEN(80,90)*0.01,'C-1'!S46*RANDBETWEEN(110,120)*0.01),'C-1'!S46-RANDBETWEEN(1,3)),0),0)&amp;"～"&amp;ROUND(IFERROR(IF(ABS('C-1'!S46)&gt;=10,IF('C-1'!S46&gt;=0,'C-1'!S46*RANDBETWEEN(110,120)*0.01,'C-1'!S46*RANDBETWEEN(80,90)*0.01),'C-1'!S46+RANDBETWEEN(1,3)),0),0)&amp;"】")</f>
        <v/>
      </c>
      <c r="T46" s="344" t="str">
        <f ca="1">IF('C-1'!T46="","","【"&amp;ROUND(IFERROR(IF(ABS('C-1'!T46)&gt;=10,IF('C-1'!T46&gt;=0,'C-1'!T46*RANDBETWEEN(80,90)*0.01,'C-1'!T46*RANDBETWEEN(110,120)*0.01),'C-1'!T46-RANDBETWEEN(1,3)),0),0)&amp;"～"&amp;ROUND(IFERROR(IF(ABS('C-1'!T46)&gt;=10,IF('C-1'!T46&gt;=0,'C-1'!T46*RANDBETWEEN(110,120)*0.01,'C-1'!T46*RANDBETWEEN(80,90)*0.01),'C-1'!T46+RANDBETWEEN(1,3)),0),0)&amp;"】")</f>
        <v/>
      </c>
      <c r="U46" s="344" t="str">
        <f ca="1">IF('C-1'!U46="","","【"&amp;ROUND(IFERROR(IF(ABS('C-1'!U46)&gt;=10,IF('C-1'!U46&gt;=0,'C-1'!U46*RANDBETWEEN(80,90)*0.01,'C-1'!U46*RANDBETWEEN(110,120)*0.01),'C-1'!U46-RANDBETWEEN(1,3)),0),0)&amp;"～"&amp;ROUND(IFERROR(IF(ABS('C-1'!U46)&gt;=10,IF('C-1'!U46&gt;=0,'C-1'!U46*RANDBETWEEN(110,120)*0.01,'C-1'!U46*RANDBETWEEN(80,90)*0.01),'C-1'!U46+RANDBETWEEN(1,3)),0),0)&amp;"】")</f>
        <v/>
      </c>
      <c r="V46" s="344" t="str">
        <f ca="1">IF('C-1'!V46="","","【"&amp;ROUND(IFERROR(IF(ABS('C-1'!V46)&gt;=10,IF('C-1'!V46&gt;=0,'C-1'!V46*RANDBETWEEN(80,90)*0.01,'C-1'!V46*RANDBETWEEN(110,120)*0.01),'C-1'!V46-RANDBETWEEN(1,3)),0),0)&amp;"～"&amp;ROUND(IFERROR(IF(ABS('C-1'!V46)&gt;=10,IF('C-1'!V46&gt;=0,'C-1'!V46*RANDBETWEEN(110,120)*0.01,'C-1'!V46*RANDBETWEEN(80,90)*0.01),'C-1'!V46+RANDBETWEEN(1,3)),0),0)&amp;"】")</f>
        <v/>
      </c>
      <c r="W46" s="344" t="str">
        <f ca="1">IF('C-1'!W46="","","【"&amp;ROUND(IFERROR(IF(ABS('C-1'!W46)&gt;=10,IF('C-1'!W46&gt;=0,'C-1'!W46*RANDBETWEEN(80,90)*0.01,'C-1'!W46*RANDBETWEEN(110,120)*0.01),'C-1'!W46-RANDBETWEEN(1,3)),0),0)&amp;"～"&amp;ROUND(IFERROR(IF(ABS('C-1'!W46)&gt;=10,IF('C-1'!W46&gt;=0,'C-1'!W46*RANDBETWEEN(110,120)*0.01,'C-1'!W46*RANDBETWEEN(80,90)*0.01),'C-1'!W46+RANDBETWEEN(1,3)),0),0)&amp;"】")</f>
        <v/>
      </c>
      <c r="X46" s="344" t="str">
        <f ca="1">IF('C-1'!X46="","","【"&amp;ROUND(IFERROR(IF(ABS('C-1'!X46)&gt;=10,IF('C-1'!X46&gt;=0,'C-1'!X46*RANDBETWEEN(80,90)*0.01,'C-1'!X46*RANDBETWEEN(110,120)*0.01),'C-1'!X46-RANDBETWEEN(1,3)),0),0)&amp;"～"&amp;ROUND(IFERROR(IF(ABS('C-1'!X46)&gt;=10,IF('C-1'!X46&gt;=0,'C-1'!X46*RANDBETWEEN(110,120)*0.01,'C-1'!X46*RANDBETWEEN(80,90)*0.01),'C-1'!X46+RANDBETWEEN(1,3)),0),0)&amp;"】")</f>
        <v/>
      </c>
      <c r="Y46" s="344" t="str">
        <f ca="1">IF('C-1'!Y46="","","【"&amp;ROUND(IFERROR(IF(ABS('C-1'!Y46)&gt;=10,IF('C-1'!Y46&gt;=0,'C-1'!Y46*RANDBETWEEN(80,90)*0.01,'C-1'!Y46*RANDBETWEEN(110,120)*0.01),'C-1'!Y46-RANDBETWEEN(1,3)),0),0)&amp;"～"&amp;ROUND(IFERROR(IF(ABS('C-1'!Y46)&gt;=10,IF('C-1'!Y46&gt;=0,'C-1'!Y46*RANDBETWEEN(110,120)*0.01,'C-1'!Y46*RANDBETWEEN(80,90)*0.01),'C-1'!Y46+RANDBETWEEN(1,3)),0),0)&amp;"】")</f>
        <v/>
      </c>
      <c r="Z46" s="344" t="str">
        <f ca="1">IF('C-1'!Z46="","","【"&amp;ROUND(IFERROR(IF(ABS('C-1'!Z46)&gt;=10,IF('C-1'!Z46&gt;=0,'C-1'!Z46*RANDBETWEEN(80,90)*0.01,'C-1'!Z46*RANDBETWEEN(110,120)*0.01),'C-1'!Z46-RANDBETWEEN(1,3)),0),0)&amp;"～"&amp;ROUND(IFERROR(IF(ABS('C-1'!Z46)&gt;=10,IF('C-1'!Z46&gt;=0,'C-1'!Z46*RANDBETWEEN(110,120)*0.01,'C-1'!Z46*RANDBETWEEN(80,90)*0.01),'C-1'!Z46+RANDBETWEEN(1,3)),0),0)&amp;"】")</f>
        <v/>
      </c>
      <c r="AA46" s="344" t="str">
        <f ca="1">IF('C-1'!AA46="","","【"&amp;ROUND(IFERROR(IF(ABS('C-1'!AA46)&gt;=10,IF('C-1'!AA46&gt;=0,'C-1'!AA46*RANDBETWEEN(80,90)*0.01,'C-1'!AA46*RANDBETWEEN(110,120)*0.01),'C-1'!AA46-RANDBETWEEN(1,3)),0),0)&amp;"～"&amp;ROUND(IFERROR(IF(ABS('C-1'!AA46)&gt;=10,IF('C-1'!AA46&gt;=0,'C-1'!AA46*RANDBETWEEN(110,120)*0.01,'C-1'!AA46*RANDBETWEEN(80,90)*0.01),'C-1'!AA46+RANDBETWEEN(1,3)),0),0)&amp;"】")</f>
        <v/>
      </c>
      <c r="AB46" s="444" t="e">
        <f ca="1">IF('C-1'!AB46="","","【"&amp;ROUND(IFERROR(IF(ABS('C-1'!AB46)&gt;=10,IF('C-1'!AB46&gt;=0,'C-1'!AB46*RANDBETWEEN(80,90)*0.01,'C-1'!AB46*RANDBETWEEN(110,120)*0.01),'C-1'!AB46-RANDBETWEEN(1,3)),0),0)&amp;"～"&amp;ROUND(IFERROR(IF(ABS('C-1'!AB46)&gt;=10,IF('C-1'!AB46&gt;=0,'C-1'!AB46*RANDBETWEEN(110,120)*0.01,'C-1'!AB46*RANDBETWEEN(80,90)*0.01),'C-1'!AB46+RANDBETWEEN(1,3)),0),0)&amp;"】")</f>
        <v>#VALUE!</v>
      </c>
    </row>
    <row r="47" spans="2:28" ht="30.75" customHeight="1" x14ac:dyDescent="0.2">
      <c r="B47" s="130" t="s">
        <v>673</v>
      </c>
      <c r="C47" s="557" t="str">
        <f>IF('C-1'!C47="","",'C-1'!C47)</f>
        <v/>
      </c>
      <c r="D47" s="557" t="str">
        <f>IF('C-1'!D47="","",'C-1'!D47)</f>
        <v>輸入者</v>
      </c>
      <c r="E47" s="557" t="str">
        <f>IF('C-1'!E47="","",'C-1'!E47)</f>
        <v>関連企業</v>
      </c>
      <c r="F47" s="365" t="s">
        <v>305</v>
      </c>
      <c r="G47" s="690" t="s">
        <v>306</v>
      </c>
      <c r="H47" s="690" t="s">
        <v>306</v>
      </c>
      <c r="I47" s="690" t="s">
        <v>306</v>
      </c>
      <c r="J47" s="690" t="s">
        <v>306</v>
      </c>
      <c r="K47" s="690" t="s">
        <v>306</v>
      </c>
      <c r="L47" s="690" t="s">
        <v>306</v>
      </c>
      <c r="M47" s="690" t="s">
        <v>306</v>
      </c>
      <c r="N47" s="44" t="str">
        <f ca="1">IF('C-1'!N47="","","【"&amp;ROUND(IFERROR(IF(ABS('C-1'!N47)&gt;=10,IF('C-1'!N47&gt;=0,'C-1'!N47*RANDBETWEEN(80,90)*0.01,'C-1'!N47*RANDBETWEEN(110,120)*0.01),'C-1'!N47-RANDBETWEEN(1,3)),0),0)&amp;"～"&amp;ROUND(IFERROR(IF(ABS('C-1'!N47)&gt;=10,IF('C-1'!N47&gt;=0,'C-1'!N47*RANDBETWEEN(110,120)*0.01,'C-1'!N47*RANDBETWEEN(80,90)*0.01),'C-1'!N47+RANDBETWEEN(1,3)),0),0)&amp;"】")</f>
        <v/>
      </c>
      <c r="O47" s="44" t="str">
        <f ca="1">IF('C-1'!O47="","","【"&amp;ROUND(IFERROR(IF(ABS('C-1'!O47)&gt;=10,IF('C-1'!O47&gt;=0,'C-1'!O47*RANDBETWEEN(80,90)*0.01,'C-1'!O47*RANDBETWEEN(110,120)*0.01),'C-1'!O47-RANDBETWEEN(1,3)),0),0)&amp;"～"&amp;ROUND(IFERROR(IF(ABS('C-1'!O47)&gt;=10,IF('C-1'!O47&gt;=0,'C-1'!O47*RANDBETWEEN(110,120)*0.01,'C-1'!O47*RANDBETWEEN(80,90)*0.01),'C-1'!O47+RANDBETWEEN(1,3)),0),0)&amp;"】")</f>
        <v/>
      </c>
      <c r="P47" s="432" t="s">
        <v>306</v>
      </c>
      <c r="Q47" s="438" t="str">
        <f ca="1">IF('C-1'!Q47="","","【"&amp;ROUND(IFERROR(IF(ABS('C-1'!Q47)&gt;=10,IF('C-1'!Q47&gt;=0,'C-1'!Q47*RANDBETWEEN(80,90)*0.01,'C-1'!Q47*RANDBETWEEN(110,120)*0.01),'C-1'!Q47-RANDBETWEEN(1,3)),0),0)&amp;"～"&amp;ROUND(IFERROR(IF(ABS('C-1'!Q47)&gt;=10,IF('C-1'!Q47&gt;=0,'C-1'!Q47*RANDBETWEEN(110,120)*0.01,'C-1'!Q47*RANDBETWEEN(80,90)*0.01),'C-1'!Q47+RANDBETWEEN(1,3)),0),0)&amp;"】")</f>
        <v/>
      </c>
      <c r="R47" s="433" t="str">
        <f ca="1">IF('C-1'!R47="","","【"&amp;ROUND(IFERROR(IF(ABS('C-1'!R47)&gt;=10,IF('C-1'!R47&gt;=0,'C-1'!R47*RANDBETWEEN(80,90)*0.01,'C-1'!R47*RANDBETWEEN(110,120)*0.01),'C-1'!R47-RANDBETWEEN(1,3)),0),0)&amp;"～"&amp;ROUND(IFERROR(IF(ABS('C-1'!R47)&gt;=10,IF('C-1'!R47&gt;=0,'C-1'!R47*RANDBETWEEN(110,120)*0.01,'C-1'!R47*RANDBETWEEN(80,90)*0.01),'C-1'!R47+RANDBETWEEN(1,3)),0),0)&amp;"】")</f>
        <v/>
      </c>
      <c r="S47" s="433" t="str">
        <f ca="1">IF('C-1'!S47="","","【"&amp;ROUND(IFERROR(IF(ABS('C-1'!S47)&gt;=10,IF('C-1'!S47&gt;=0,'C-1'!S47*RANDBETWEEN(80,90)*0.01,'C-1'!S47*RANDBETWEEN(110,120)*0.01),'C-1'!S47-RANDBETWEEN(1,3)),0),0)&amp;"～"&amp;ROUND(IFERROR(IF(ABS('C-1'!S47)&gt;=10,IF('C-1'!S47&gt;=0,'C-1'!S47*RANDBETWEEN(110,120)*0.01,'C-1'!S47*RANDBETWEEN(80,90)*0.01),'C-1'!S47+RANDBETWEEN(1,3)),0),0)&amp;"】")</f>
        <v/>
      </c>
      <c r="T47" s="433" t="str">
        <f ca="1">IF('C-1'!T47="","","【"&amp;ROUND(IFERROR(IF(ABS('C-1'!T47)&gt;=10,IF('C-1'!T47&gt;=0,'C-1'!T47*RANDBETWEEN(80,90)*0.01,'C-1'!T47*RANDBETWEEN(110,120)*0.01),'C-1'!T47-RANDBETWEEN(1,3)),0),0)&amp;"～"&amp;ROUND(IFERROR(IF(ABS('C-1'!T47)&gt;=10,IF('C-1'!T47&gt;=0,'C-1'!T47*RANDBETWEEN(110,120)*0.01,'C-1'!T47*RANDBETWEEN(80,90)*0.01),'C-1'!T47+RANDBETWEEN(1,3)),0),0)&amp;"】")</f>
        <v/>
      </c>
      <c r="U47" s="433" t="str">
        <f ca="1">IF('C-1'!U47="","","【"&amp;ROUND(IFERROR(IF(ABS('C-1'!U47)&gt;=10,IF('C-1'!U47&gt;=0,'C-1'!U47*RANDBETWEEN(80,90)*0.01,'C-1'!U47*RANDBETWEEN(110,120)*0.01),'C-1'!U47-RANDBETWEEN(1,3)),0),0)&amp;"～"&amp;ROUND(IFERROR(IF(ABS('C-1'!U47)&gt;=10,IF('C-1'!U47&gt;=0,'C-1'!U47*RANDBETWEEN(110,120)*0.01,'C-1'!U47*RANDBETWEEN(80,90)*0.01),'C-1'!U47+RANDBETWEEN(1,3)),0),0)&amp;"】")</f>
        <v/>
      </c>
      <c r="V47" s="691" t="str">
        <f ca="1">IF('C-1'!V47="","","【"&amp;ROUND(IFERROR(IF(ABS('C-1'!V47)&gt;=10,IF('C-1'!V47&gt;=0,'C-1'!V47*RANDBETWEEN(80,90)*0.01,'C-1'!V47*RANDBETWEEN(110,120)*0.01),'C-1'!V47-RANDBETWEEN(1,3)),0),0)&amp;"～"&amp;ROUND(IFERROR(IF(ABS('C-1'!V47)&gt;=10,IF('C-1'!V47&gt;=0,'C-1'!V47*RANDBETWEEN(110,120)*0.01,'C-1'!V47*RANDBETWEEN(80,90)*0.01),'C-1'!V47+RANDBETWEEN(1,3)),0),0)&amp;"】")</f>
        <v/>
      </c>
      <c r="W47" s="691" t="str">
        <f ca="1">IF('C-1'!W47="","","【"&amp;ROUND(IFERROR(IF(ABS('C-1'!W47)&gt;=10,IF('C-1'!W47&gt;=0,'C-1'!W47*RANDBETWEEN(80,90)*0.01,'C-1'!W47*RANDBETWEEN(110,120)*0.01),'C-1'!W47-RANDBETWEEN(1,3)),0),0)&amp;"～"&amp;ROUND(IFERROR(IF(ABS('C-1'!W47)&gt;=10,IF('C-1'!W47&gt;=0,'C-1'!W47*RANDBETWEEN(110,120)*0.01,'C-1'!W47*RANDBETWEEN(80,90)*0.01),'C-1'!W47+RANDBETWEEN(1,3)),0),0)&amp;"】")</f>
        <v/>
      </c>
      <c r="X47" s="691" t="str">
        <f ca="1">IF('C-1'!X47="","","【"&amp;ROUND(IFERROR(IF(ABS('C-1'!X47)&gt;=10,IF('C-1'!X47&gt;=0,'C-1'!X47*RANDBETWEEN(80,90)*0.01,'C-1'!X47*RANDBETWEEN(110,120)*0.01),'C-1'!X47-RANDBETWEEN(1,3)),0),0)&amp;"～"&amp;ROUND(IFERROR(IF(ABS('C-1'!X47)&gt;=10,IF('C-1'!X47&gt;=0,'C-1'!X47*RANDBETWEEN(110,120)*0.01,'C-1'!X47*RANDBETWEEN(80,90)*0.01),'C-1'!X47+RANDBETWEEN(1,3)),0),0)&amp;"】")</f>
        <v/>
      </c>
      <c r="Y47" s="691" t="str">
        <f ca="1">IF('C-1'!Y47="","","【"&amp;ROUND(IFERROR(IF(ABS('C-1'!Y47)&gt;=10,IF('C-1'!Y47&gt;=0,'C-1'!Y47*RANDBETWEEN(80,90)*0.01,'C-1'!Y47*RANDBETWEEN(110,120)*0.01),'C-1'!Y47-RANDBETWEEN(1,3)),0),0)&amp;"～"&amp;ROUND(IFERROR(IF(ABS('C-1'!Y47)&gt;=10,IF('C-1'!Y47&gt;=0,'C-1'!Y47*RANDBETWEEN(110,120)*0.01,'C-1'!Y47*RANDBETWEEN(80,90)*0.01),'C-1'!Y47+RANDBETWEEN(1,3)),0),0)&amp;"】")</f>
        <v/>
      </c>
      <c r="Z47" s="691" t="str">
        <f ca="1">IF('C-1'!Z47="","","【"&amp;ROUND(IFERROR(IF(ABS('C-1'!Z47)&gt;=10,IF('C-1'!Z47&gt;=0,'C-1'!Z47*RANDBETWEEN(80,90)*0.01,'C-1'!Z47*RANDBETWEEN(110,120)*0.01),'C-1'!Z47-RANDBETWEEN(1,3)),0),0)&amp;"～"&amp;ROUND(IFERROR(IF(ABS('C-1'!Z47)&gt;=10,IF('C-1'!Z47&gt;=0,'C-1'!Z47*RANDBETWEEN(110,120)*0.01,'C-1'!Z47*RANDBETWEEN(80,90)*0.01),'C-1'!Z47+RANDBETWEEN(1,3)),0),0)&amp;"】")</f>
        <v/>
      </c>
      <c r="AA47" s="691" t="str">
        <f ca="1">IF('C-1'!AA47="","","【"&amp;ROUND(IFERROR(IF(ABS('C-1'!AA47)&gt;=10,IF('C-1'!AA47&gt;=0,'C-1'!AA47*RANDBETWEEN(80,90)*0.01,'C-1'!AA47*RANDBETWEEN(110,120)*0.01),'C-1'!AA47-RANDBETWEEN(1,3)),0),0)&amp;"～"&amp;ROUND(IFERROR(IF(ABS('C-1'!AA47)&gt;=10,IF('C-1'!AA47&gt;=0,'C-1'!AA47*RANDBETWEEN(110,120)*0.01,'C-1'!AA47*RANDBETWEEN(80,90)*0.01),'C-1'!AA47+RANDBETWEEN(1,3)),0),0)&amp;"】")</f>
        <v/>
      </c>
      <c r="AB47" s="691" t="str">
        <f ca="1">IF('C-1'!AB47="","","【"&amp;ROUND(IFERROR(IF(ABS('C-1'!AB47)&gt;=10,IF('C-1'!AB47&gt;=0,'C-1'!AB47*RANDBETWEEN(80,90)*0.01,'C-1'!AB47*RANDBETWEEN(110,120)*0.01),'C-1'!AB47-RANDBETWEEN(1,3)),0),0)&amp;"～"&amp;ROUND(IFERROR(IF(ABS('C-1'!AB47)&gt;=10,IF('C-1'!AB47&gt;=0,'C-1'!AB47*RANDBETWEEN(110,120)*0.01,'C-1'!AB47*RANDBETWEEN(80,90)*0.01),'C-1'!AB47+RANDBETWEEN(1,3)),0),0)&amp;"】")</f>
        <v/>
      </c>
    </row>
    <row r="48" spans="2:28" ht="30.75" customHeight="1" x14ac:dyDescent="0.2">
      <c r="B48" s="220" t="s">
        <v>673</v>
      </c>
      <c r="C48" s="559" t="str">
        <f>IF('C-1'!C48="","",'C-1'!C48)</f>
        <v/>
      </c>
      <c r="D48" s="559" t="str">
        <f>IF('C-1'!D48="","",'C-1'!D48)</f>
        <v>輸入者</v>
      </c>
      <c r="E48" s="559" t="str">
        <f>IF('C-1'!E48="","",'C-1'!E48)</f>
        <v>非関連企業</v>
      </c>
      <c r="F48" s="431" t="str">
        <f>IF('C-1'!F48="","",'C-1'!F48)</f>
        <v/>
      </c>
      <c r="G48" s="431" t="str">
        <f>IF('C-1'!G48="","",'C-1'!G48)</f>
        <v/>
      </c>
      <c r="H48" s="431" t="str">
        <f>IF('C-1'!H48="","",'C-1'!H48)</f>
        <v/>
      </c>
      <c r="I48" s="431" t="str">
        <f>IF('C-1'!I48="","",'C-1'!I48)</f>
        <v/>
      </c>
      <c r="J48" s="431" t="str">
        <f>IF('C-1'!J48="","",'C-1'!J48)</f>
        <v/>
      </c>
      <c r="K48" s="431" t="str">
        <f>IF('C-1'!K48="","",'C-1'!K48)</f>
        <v/>
      </c>
      <c r="L48" s="431" t="str">
        <f>IF('C-1'!L48="","",'C-1'!L48)</f>
        <v/>
      </c>
      <c r="M48" s="431" t="str">
        <f>IF('C-1'!M48="","",'C-1'!M48)</f>
        <v/>
      </c>
      <c r="N48" s="433" t="str">
        <f ca="1">IF('C-1'!N48="","","【"&amp;ROUND(IFERROR(IF(ABS('C-1'!N48)&gt;=10,IF('C-1'!N48&gt;=0,'C-1'!N48*RANDBETWEEN(80,90)*0.01,'C-1'!N48*RANDBETWEEN(110,120)*0.01),'C-1'!N48-RANDBETWEEN(1,3)),0),0)&amp;"～"&amp;ROUND(IFERROR(IF(ABS('C-1'!N48)&gt;=10,IF('C-1'!N48&gt;=0,'C-1'!N48*RANDBETWEEN(110,120)*0.01,'C-1'!N48*RANDBETWEEN(80,90)*0.01),'C-1'!N48+RANDBETWEEN(1,3)),0),0)&amp;"】")</f>
        <v/>
      </c>
      <c r="O48" s="433" t="str">
        <f ca="1">IF('C-1'!O48="","","【"&amp;ROUND(IFERROR(IF(ABS('C-1'!O48)&gt;=10,IF('C-1'!O48&gt;=0,'C-1'!O48*RANDBETWEEN(80,90)*0.01,'C-1'!O48*RANDBETWEEN(110,120)*0.01),'C-1'!O48-RANDBETWEEN(1,3)),0),0)&amp;"～"&amp;ROUND(IFERROR(IF(ABS('C-1'!O48)&gt;=10,IF('C-1'!O48&gt;=0,'C-1'!O48*RANDBETWEEN(110,120)*0.01,'C-1'!O48*RANDBETWEEN(80,90)*0.01),'C-1'!O48+RANDBETWEEN(1,3)),0),0)&amp;"】")</f>
        <v/>
      </c>
      <c r="P48" s="431" t="str">
        <f>IF('C-1'!P48="","",'C-1'!P48)</f>
        <v/>
      </c>
      <c r="Q48" s="431" t="str">
        <f>IF('C-1'!Q48="","",'C-1'!Q48)</f>
        <v/>
      </c>
      <c r="R48" s="45" t="str">
        <f ca="1">IF('C-1'!R48="","","【"&amp;ROUND(IFERROR(IF(ABS('C-1'!R48)&gt;=10,IF('C-1'!R48&gt;=0,'C-1'!R48*RANDBETWEEN(80,90)*0.01,'C-1'!R48*RANDBETWEEN(110,120)*0.01),'C-1'!R48-RANDBETWEEN(1,3)),0),0)&amp;"～"&amp;ROUND(IFERROR(IF(ABS('C-1'!R48)&gt;=10,IF('C-1'!R48&gt;=0,'C-1'!R48*RANDBETWEEN(110,120)*0.01,'C-1'!R48*RANDBETWEEN(80,90)*0.01),'C-1'!R48+RANDBETWEEN(1,3)),0),0)&amp;"】")</f>
        <v/>
      </c>
      <c r="S48" s="45" t="str">
        <f ca="1">IF('C-1'!S48="","","【"&amp;ROUND(IFERROR(IF(ABS('C-1'!S48)&gt;=10,IF('C-1'!S48&gt;=0,'C-1'!S48*RANDBETWEEN(80,90)*0.01,'C-1'!S48*RANDBETWEEN(110,120)*0.01),'C-1'!S48-RANDBETWEEN(1,3)),0),0)&amp;"～"&amp;ROUND(IFERROR(IF(ABS('C-1'!S48)&gt;=10,IF('C-1'!S48&gt;=0,'C-1'!S48*RANDBETWEEN(110,120)*0.01,'C-1'!S48*RANDBETWEEN(80,90)*0.01),'C-1'!S48+RANDBETWEEN(1,3)),0),0)&amp;"】")</f>
        <v/>
      </c>
      <c r="T48" s="45" t="str">
        <f ca="1">IF('C-1'!T48="","","【"&amp;ROUND(IFERROR(IF(ABS('C-1'!T48)&gt;=10,IF('C-1'!T48&gt;=0,'C-1'!T48*RANDBETWEEN(80,90)*0.01,'C-1'!T48*RANDBETWEEN(110,120)*0.01),'C-1'!T48-RANDBETWEEN(1,3)),0),0)&amp;"～"&amp;ROUND(IFERROR(IF(ABS('C-1'!T48)&gt;=10,IF('C-1'!T48&gt;=0,'C-1'!T48*RANDBETWEEN(110,120)*0.01,'C-1'!T48*RANDBETWEEN(80,90)*0.01),'C-1'!T48+RANDBETWEEN(1,3)),0),0)&amp;"】")</f>
        <v/>
      </c>
      <c r="U48" s="45" t="str">
        <f ca="1">IF('C-1'!U48="","","【"&amp;ROUND(IFERROR(IF(ABS('C-1'!U48)&gt;=10,IF('C-1'!U48&gt;=0,'C-1'!U48*RANDBETWEEN(80,90)*0.01,'C-1'!U48*RANDBETWEEN(110,120)*0.01),'C-1'!U48-RANDBETWEEN(1,3)),0),0)&amp;"～"&amp;ROUND(IFERROR(IF(ABS('C-1'!U48)&gt;=10,IF('C-1'!U48&gt;=0,'C-1'!U48*RANDBETWEEN(110,120)*0.01,'C-1'!U48*RANDBETWEEN(80,90)*0.01),'C-1'!U48+RANDBETWEEN(1,3)),0),0)&amp;"】")</f>
        <v/>
      </c>
      <c r="V48" s="439" t="str">
        <f ca="1">IF('C-1'!V48="","","【"&amp;ROUND(IFERROR(IF(ABS('C-1'!V48)&gt;=10,IF('C-1'!V48&gt;=0,'C-1'!V48*RANDBETWEEN(80,90)*0.01,'C-1'!V48*RANDBETWEEN(110,120)*0.01),'C-1'!V48-RANDBETWEEN(1,3)),0),0)&amp;"～"&amp;ROUND(IFERROR(IF(ABS('C-1'!V48)&gt;=10,IF('C-1'!V48&gt;=0,'C-1'!V48*RANDBETWEEN(110,120)*0.01,'C-1'!V48*RANDBETWEEN(80,90)*0.01),'C-1'!V48+RANDBETWEEN(1,3)),0),0)&amp;"】")</f>
        <v/>
      </c>
      <c r="W48" s="439" t="str">
        <f ca="1">IF('C-1'!W48="","","【"&amp;ROUND(IFERROR(IF(ABS('C-1'!W48)&gt;=10,IF('C-1'!W48&gt;=0,'C-1'!W48*RANDBETWEEN(80,90)*0.01,'C-1'!W48*RANDBETWEEN(110,120)*0.01),'C-1'!W48-RANDBETWEEN(1,3)),0),0)&amp;"～"&amp;ROUND(IFERROR(IF(ABS('C-1'!W48)&gt;=10,IF('C-1'!W48&gt;=0,'C-1'!W48*RANDBETWEEN(110,120)*0.01,'C-1'!W48*RANDBETWEEN(80,90)*0.01),'C-1'!W48+RANDBETWEEN(1,3)),0),0)&amp;"】")</f>
        <v/>
      </c>
      <c r="X48" s="439" t="str">
        <f ca="1">IF('C-1'!X48="","","【"&amp;ROUND(IFERROR(IF(ABS('C-1'!X48)&gt;=10,IF('C-1'!X48&gt;=0,'C-1'!X48*RANDBETWEEN(80,90)*0.01,'C-1'!X48*RANDBETWEEN(110,120)*0.01),'C-1'!X48-RANDBETWEEN(1,3)),0),0)&amp;"～"&amp;ROUND(IFERROR(IF(ABS('C-1'!X48)&gt;=10,IF('C-1'!X48&gt;=0,'C-1'!X48*RANDBETWEEN(110,120)*0.01,'C-1'!X48*RANDBETWEEN(80,90)*0.01),'C-1'!X48+RANDBETWEEN(1,3)),0),0)&amp;"】")</f>
        <v/>
      </c>
      <c r="Y48" s="439" t="str">
        <f ca="1">IF('C-1'!Y48="","","【"&amp;ROUND(IFERROR(IF(ABS('C-1'!Y48)&gt;=10,IF('C-1'!Y48&gt;=0,'C-1'!Y48*RANDBETWEEN(80,90)*0.01,'C-1'!Y48*RANDBETWEEN(110,120)*0.01),'C-1'!Y48-RANDBETWEEN(1,3)),0),0)&amp;"～"&amp;ROUND(IFERROR(IF(ABS('C-1'!Y48)&gt;=10,IF('C-1'!Y48&gt;=0,'C-1'!Y48*RANDBETWEEN(110,120)*0.01,'C-1'!Y48*RANDBETWEEN(80,90)*0.01),'C-1'!Y48+RANDBETWEEN(1,3)),0),0)&amp;"】")</f>
        <v/>
      </c>
      <c r="Z48" s="439" t="str">
        <f ca="1">IF('C-1'!Z48="","","【"&amp;ROUND(IFERROR(IF(ABS('C-1'!Z48)&gt;=10,IF('C-1'!Z48&gt;=0,'C-1'!Z48*RANDBETWEEN(80,90)*0.01,'C-1'!Z48*RANDBETWEEN(110,120)*0.01),'C-1'!Z48-RANDBETWEEN(1,3)),0),0)&amp;"～"&amp;ROUND(IFERROR(IF(ABS('C-1'!Z48)&gt;=10,IF('C-1'!Z48&gt;=0,'C-1'!Z48*RANDBETWEEN(110,120)*0.01,'C-1'!Z48*RANDBETWEEN(80,90)*0.01),'C-1'!Z48+RANDBETWEEN(1,3)),0),0)&amp;"】")</f>
        <v/>
      </c>
      <c r="AA48" s="439" t="str">
        <f ca="1">IF('C-1'!AA48="","","【"&amp;ROUND(IFERROR(IF(ABS('C-1'!AA48)&gt;=10,IF('C-1'!AA48&gt;=0,'C-1'!AA48*RANDBETWEEN(80,90)*0.01,'C-1'!AA48*RANDBETWEEN(110,120)*0.01),'C-1'!AA48-RANDBETWEEN(1,3)),0),0)&amp;"～"&amp;ROUND(IFERROR(IF(ABS('C-1'!AA48)&gt;=10,IF('C-1'!AA48&gt;=0,'C-1'!AA48*RANDBETWEEN(110,120)*0.01,'C-1'!AA48*RANDBETWEEN(80,90)*0.01),'C-1'!AA48+RANDBETWEEN(1,3)),0),0)&amp;"】")</f>
        <v/>
      </c>
      <c r="AB48" s="439" t="str">
        <f ca="1">IF('C-1'!AB48="","","【"&amp;ROUND(IFERROR(IF(ABS('C-1'!AB48)&gt;=10,IF('C-1'!AB48&gt;=0,'C-1'!AB48*RANDBETWEEN(80,90)*0.01,'C-1'!AB48*RANDBETWEEN(110,120)*0.01),'C-1'!AB48-RANDBETWEEN(1,3)),0),0)&amp;"～"&amp;ROUND(IFERROR(IF(ABS('C-1'!AB48)&gt;=10,IF('C-1'!AB48&gt;=0,'C-1'!AB48*RANDBETWEEN(110,120)*0.01,'C-1'!AB48*RANDBETWEEN(80,90)*0.01),'C-1'!AB48+RANDBETWEEN(1,3)),0),0)&amp;"】")</f>
        <v/>
      </c>
    </row>
    <row r="49" spans="2:28" ht="30.75" customHeight="1" x14ac:dyDescent="0.2">
      <c r="B49" s="131" t="s">
        <v>673</v>
      </c>
      <c r="C49" s="559" t="str">
        <f>IF('C-1'!C49="","",'C-1'!C49)</f>
        <v/>
      </c>
      <c r="D49" s="559" t="str">
        <f>IF('C-1'!D49="","",'C-1'!D49)</f>
        <v>輸入者</v>
      </c>
      <c r="E49" s="559" t="str">
        <f>IF('C-1'!E49="","",'C-1'!E49)</f>
        <v>非関連企業</v>
      </c>
      <c r="F49" s="431" t="str">
        <f>IF('C-1'!F49="","",'C-1'!F49)</f>
        <v/>
      </c>
      <c r="G49" s="431" t="str">
        <f>IF('C-1'!G49="","",'C-1'!G49)</f>
        <v/>
      </c>
      <c r="H49" s="431" t="str">
        <f>IF('C-1'!H49="","",'C-1'!H49)</f>
        <v/>
      </c>
      <c r="I49" s="431" t="str">
        <f>IF('C-1'!I49="","",'C-1'!I49)</f>
        <v/>
      </c>
      <c r="J49" s="431" t="str">
        <f>IF('C-1'!J49="","",'C-1'!J49)</f>
        <v/>
      </c>
      <c r="K49" s="431" t="str">
        <f>IF('C-1'!K49="","",'C-1'!K49)</f>
        <v/>
      </c>
      <c r="L49" s="431" t="str">
        <f>IF('C-1'!L49="","",'C-1'!L49)</f>
        <v/>
      </c>
      <c r="M49" s="431" t="str">
        <f>IF('C-1'!M49="","",'C-1'!M49)</f>
        <v/>
      </c>
      <c r="N49" s="433" t="str">
        <f ca="1">IF('C-1'!N49="","","【"&amp;ROUND(IFERROR(IF(ABS('C-1'!N49)&gt;=10,IF('C-1'!N49&gt;=0,'C-1'!N49*RANDBETWEEN(80,90)*0.01,'C-1'!N49*RANDBETWEEN(110,120)*0.01),'C-1'!N49-RANDBETWEEN(1,3)),0),0)&amp;"～"&amp;ROUND(IFERROR(IF(ABS('C-1'!N49)&gt;=10,IF('C-1'!N49&gt;=0,'C-1'!N49*RANDBETWEEN(110,120)*0.01,'C-1'!N49*RANDBETWEEN(80,90)*0.01),'C-1'!N49+RANDBETWEEN(1,3)),0),0)&amp;"】")</f>
        <v/>
      </c>
      <c r="O49" s="433" t="str">
        <f ca="1">IF('C-1'!O49="","","【"&amp;ROUND(IFERROR(IF(ABS('C-1'!O49)&gt;=10,IF('C-1'!O49&gt;=0,'C-1'!O49*RANDBETWEEN(80,90)*0.01,'C-1'!O49*RANDBETWEEN(110,120)*0.01),'C-1'!O49-RANDBETWEEN(1,3)),0),0)&amp;"～"&amp;ROUND(IFERROR(IF(ABS('C-1'!O49)&gt;=10,IF('C-1'!O49&gt;=0,'C-1'!O49*RANDBETWEEN(110,120)*0.01,'C-1'!O49*RANDBETWEEN(80,90)*0.01),'C-1'!O49+RANDBETWEEN(1,3)),0),0)&amp;"】")</f>
        <v/>
      </c>
      <c r="P49" s="431" t="str">
        <f>IF('C-1'!P49="","",'C-1'!P49)</f>
        <v/>
      </c>
      <c r="Q49" s="431" t="str">
        <f>IF('C-1'!Q49="","",'C-1'!Q49)</f>
        <v/>
      </c>
      <c r="R49" s="45" t="str">
        <f ca="1">IF('C-1'!R49="","","【"&amp;ROUND(IFERROR(IF(ABS('C-1'!R49)&gt;=10,IF('C-1'!R49&gt;=0,'C-1'!R49*RANDBETWEEN(80,90)*0.01,'C-1'!R49*RANDBETWEEN(110,120)*0.01),'C-1'!R49-RANDBETWEEN(1,3)),0),0)&amp;"～"&amp;ROUND(IFERROR(IF(ABS('C-1'!R49)&gt;=10,IF('C-1'!R49&gt;=0,'C-1'!R49*RANDBETWEEN(110,120)*0.01,'C-1'!R49*RANDBETWEEN(80,90)*0.01),'C-1'!R49+RANDBETWEEN(1,3)),0),0)&amp;"】")</f>
        <v/>
      </c>
      <c r="S49" s="45" t="str">
        <f ca="1">IF('C-1'!S49="","","【"&amp;ROUND(IFERROR(IF(ABS('C-1'!S49)&gt;=10,IF('C-1'!S49&gt;=0,'C-1'!S49*RANDBETWEEN(80,90)*0.01,'C-1'!S49*RANDBETWEEN(110,120)*0.01),'C-1'!S49-RANDBETWEEN(1,3)),0),0)&amp;"～"&amp;ROUND(IFERROR(IF(ABS('C-1'!S49)&gt;=10,IF('C-1'!S49&gt;=0,'C-1'!S49*RANDBETWEEN(110,120)*0.01,'C-1'!S49*RANDBETWEEN(80,90)*0.01),'C-1'!S49+RANDBETWEEN(1,3)),0),0)&amp;"】")</f>
        <v/>
      </c>
      <c r="T49" s="45" t="str">
        <f ca="1">IF('C-1'!T49="","","【"&amp;ROUND(IFERROR(IF(ABS('C-1'!T49)&gt;=10,IF('C-1'!T49&gt;=0,'C-1'!T49*RANDBETWEEN(80,90)*0.01,'C-1'!T49*RANDBETWEEN(110,120)*0.01),'C-1'!T49-RANDBETWEEN(1,3)),0),0)&amp;"～"&amp;ROUND(IFERROR(IF(ABS('C-1'!T49)&gt;=10,IF('C-1'!T49&gt;=0,'C-1'!T49*RANDBETWEEN(110,120)*0.01,'C-1'!T49*RANDBETWEEN(80,90)*0.01),'C-1'!T49+RANDBETWEEN(1,3)),0),0)&amp;"】")</f>
        <v/>
      </c>
      <c r="U49" s="45" t="str">
        <f ca="1">IF('C-1'!U49="","","【"&amp;ROUND(IFERROR(IF(ABS('C-1'!U49)&gt;=10,IF('C-1'!U49&gt;=0,'C-1'!U49*RANDBETWEEN(80,90)*0.01,'C-1'!U49*RANDBETWEEN(110,120)*0.01),'C-1'!U49-RANDBETWEEN(1,3)),0),0)&amp;"～"&amp;ROUND(IFERROR(IF(ABS('C-1'!U49)&gt;=10,IF('C-1'!U49&gt;=0,'C-1'!U49*RANDBETWEEN(110,120)*0.01,'C-1'!U49*RANDBETWEEN(80,90)*0.01),'C-1'!U49+RANDBETWEEN(1,3)),0),0)&amp;"】")</f>
        <v/>
      </c>
      <c r="V49" s="439" t="str">
        <f ca="1">IF('C-1'!V49="","","【"&amp;ROUND(IFERROR(IF(ABS('C-1'!V49)&gt;=10,IF('C-1'!V49&gt;=0,'C-1'!V49*RANDBETWEEN(80,90)*0.01,'C-1'!V49*RANDBETWEEN(110,120)*0.01),'C-1'!V49-RANDBETWEEN(1,3)),0),0)&amp;"～"&amp;ROUND(IFERROR(IF(ABS('C-1'!V49)&gt;=10,IF('C-1'!V49&gt;=0,'C-1'!V49*RANDBETWEEN(110,120)*0.01,'C-1'!V49*RANDBETWEEN(80,90)*0.01),'C-1'!V49+RANDBETWEEN(1,3)),0),0)&amp;"】")</f>
        <v/>
      </c>
      <c r="W49" s="439" t="str">
        <f ca="1">IF('C-1'!W49="","","【"&amp;ROUND(IFERROR(IF(ABS('C-1'!W49)&gt;=10,IF('C-1'!W49&gt;=0,'C-1'!W49*RANDBETWEEN(80,90)*0.01,'C-1'!W49*RANDBETWEEN(110,120)*0.01),'C-1'!W49-RANDBETWEEN(1,3)),0),0)&amp;"～"&amp;ROUND(IFERROR(IF(ABS('C-1'!W49)&gt;=10,IF('C-1'!W49&gt;=0,'C-1'!W49*RANDBETWEEN(110,120)*0.01,'C-1'!W49*RANDBETWEEN(80,90)*0.01),'C-1'!W49+RANDBETWEEN(1,3)),0),0)&amp;"】")</f>
        <v/>
      </c>
      <c r="X49" s="439" t="str">
        <f ca="1">IF('C-1'!X49="","","【"&amp;ROUND(IFERROR(IF(ABS('C-1'!X49)&gt;=10,IF('C-1'!X49&gt;=0,'C-1'!X49*RANDBETWEEN(80,90)*0.01,'C-1'!X49*RANDBETWEEN(110,120)*0.01),'C-1'!X49-RANDBETWEEN(1,3)),0),0)&amp;"～"&amp;ROUND(IFERROR(IF(ABS('C-1'!X49)&gt;=10,IF('C-1'!X49&gt;=0,'C-1'!X49*RANDBETWEEN(110,120)*0.01,'C-1'!X49*RANDBETWEEN(80,90)*0.01),'C-1'!X49+RANDBETWEEN(1,3)),0),0)&amp;"】")</f>
        <v/>
      </c>
      <c r="Y49" s="439" t="str">
        <f ca="1">IF('C-1'!Y49="","","【"&amp;ROUND(IFERROR(IF(ABS('C-1'!Y49)&gt;=10,IF('C-1'!Y49&gt;=0,'C-1'!Y49*RANDBETWEEN(80,90)*0.01,'C-1'!Y49*RANDBETWEEN(110,120)*0.01),'C-1'!Y49-RANDBETWEEN(1,3)),0),0)&amp;"～"&amp;ROUND(IFERROR(IF(ABS('C-1'!Y49)&gt;=10,IF('C-1'!Y49&gt;=0,'C-1'!Y49*RANDBETWEEN(110,120)*0.01,'C-1'!Y49*RANDBETWEEN(80,90)*0.01),'C-1'!Y49+RANDBETWEEN(1,3)),0),0)&amp;"】")</f>
        <v/>
      </c>
      <c r="Z49" s="439" t="str">
        <f ca="1">IF('C-1'!Z49="","","【"&amp;ROUND(IFERROR(IF(ABS('C-1'!Z49)&gt;=10,IF('C-1'!Z49&gt;=0,'C-1'!Z49*RANDBETWEEN(80,90)*0.01,'C-1'!Z49*RANDBETWEEN(110,120)*0.01),'C-1'!Z49-RANDBETWEEN(1,3)),0),0)&amp;"～"&amp;ROUND(IFERROR(IF(ABS('C-1'!Z49)&gt;=10,IF('C-1'!Z49&gt;=0,'C-1'!Z49*RANDBETWEEN(110,120)*0.01,'C-1'!Z49*RANDBETWEEN(80,90)*0.01),'C-1'!Z49+RANDBETWEEN(1,3)),0),0)&amp;"】")</f>
        <v/>
      </c>
      <c r="AA49" s="439" t="str">
        <f ca="1">IF('C-1'!AA49="","","【"&amp;ROUND(IFERROR(IF(ABS('C-1'!AA49)&gt;=10,IF('C-1'!AA49&gt;=0,'C-1'!AA49*RANDBETWEEN(80,90)*0.01,'C-1'!AA49*RANDBETWEEN(110,120)*0.01),'C-1'!AA49-RANDBETWEEN(1,3)),0),0)&amp;"～"&amp;ROUND(IFERROR(IF(ABS('C-1'!AA49)&gt;=10,IF('C-1'!AA49&gt;=0,'C-1'!AA49*RANDBETWEEN(110,120)*0.01,'C-1'!AA49*RANDBETWEEN(80,90)*0.01),'C-1'!AA49+RANDBETWEEN(1,3)),0),0)&amp;"】")</f>
        <v/>
      </c>
      <c r="AB49" s="439" t="str">
        <f ca="1">IF('C-1'!AB49="","","【"&amp;ROUND(IFERROR(IF(ABS('C-1'!AB49)&gt;=10,IF('C-1'!AB49&gt;=0,'C-1'!AB49*RANDBETWEEN(80,90)*0.01,'C-1'!AB49*RANDBETWEEN(110,120)*0.01),'C-1'!AB49-RANDBETWEEN(1,3)),0),0)&amp;"～"&amp;ROUND(IFERROR(IF(ABS('C-1'!AB49)&gt;=10,IF('C-1'!AB49&gt;=0,'C-1'!AB49*RANDBETWEEN(110,120)*0.01,'C-1'!AB49*RANDBETWEEN(80,90)*0.01),'C-1'!AB49+RANDBETWEEN(1,3)),0),0)&amp;"】")</f>
        <v/>
      </c>
    </row>
    <row r="50" spans="2:28" ht="30.75" customHeight="1" x14ac:dyDescent="0.2">
      <c r="B50" s="131" t="s">
        <v>673</v>
      </c>
      <c r="C50" s="559" t="str">
        <f>IF('C-1'!C50="","",'C-1'!C50)</f>
        <v/>
      </c>
      <c r="D50" s="559" t="str">
        <f>IF('C-1'!D50="","",'C-1'!D50)</f>
        <v>輸入者</v>
      </c>
      <c r="E50" s="559" t="str">
        <f>IF('C-1'!E50="","",'C-1'!E50)</f>
        <v>非関連企業</v>
      </c>
      <c r="F50" s="431" t="str">
        <f>IF('C-1'!F50="","",'C-1'!F50)</f>
        <v/>
      </c>
      <c r="G50" s="431" t="str">
        <f>IF('C-1'!G50="","",'C-1'!G50)</f>
        <v/>
      </c>
      <c r="H50" s="431" t="str">
        <f>IF('C-1'!H50="","",'C-1'!H50)</f>
        <v/>
      </c>
      <c r="I50" s="431" t="str">
        <f>IF('C-1'!I50="","",'C-1'!I50)</f>
        <v/>
      </c>
      <c r="J50" s="431" t="str">
        <f>IF('C-1'!J50="","",'C-1'!J50)</f>
        <v/>
      </c>
      <c r="K50" s="431" t="str">
        <f>IF('C-1'!K50="","",'C-1'!K50)</f>
        <v/>
      </c>
      <c r="L50" s="431" t="str">
        <f>IF('C-1'!L50="","",'C-1'!L50)</f>
        <v/>
      </c>
      <c r="M50" s="431" t="str">
        <f>IF('C-1'!M50="","",'C-1'!M50)</f>
        <v/>
      </c>
      <c r="N50" s="433" t="str">
        <f ca="1">IF('C-1'!N50="","","【"&amp;ROUND(IFERROR(IF(ABS('C-1'!N50)&gt;=10,IF('C-1'!N50&gt;=0,'C-1'!N50*RANDBETWEEN(80,90)*0.01,'C-1'!N50*RANDBETWEEN(110,120)*0.01),'C-1'!N50-RANDBETWEEN(1,3)),0),0)&amp;"～"&amp;ROUND(IFERROR(IF(ABS('C-1'!N50)&gt;=10,IF('C-1'!N50&gt;=0,'C-1'!N50*RANDBETWEEN(110,120)*0.01,'C-1'!N50*RANDBETWEEN(80,90)*0.01),'C-1'!N50+RANDBETWEEN(1,3)),0),0)&amp;"】")</f>
        <v/>
      </c>
      <c r="O50" s="433" t="str">
        <f ca="1">IF('C-1'!O50="","","【"&amp;ROUND(IFERROR(IF(ABS('C-1'!O50)&gt;=10,IF('C-1'!O50&gt;=0,'C-1'!O50*RANDBETWEEN(80,90)*0.01,'C-1'!O50*RANDBETWEEN(110,120)*0.01),'C-1'!O50-RANDBETWEEN(1,3)),0),0)&amp;"～"&amp;ROUND(IFERROR(IF(ABS('C-1'!O50)&gt;=10,IF('C-1'!O50&gt;=0,'C-1'!O50*RANDBETWEEN(110,120)*0.01,'C-1'!O50*RANDBETWEEN(80,90)*0.01),'C-1'!O50+RANDBETWEEN(1,3)),0),0)&amp;"】")</f>
        <v/>
      </c>
      <c r="P50" s="431" t="str">
        <f>IF('C-1'!P50="","",'C-1'!P50)</f>
        <v/>
      </c>
      <c r="Q50" s="431" t="str">
        <f>IF('C-1'!Q50="","",'C-1'!Q50)</f>
        <v/>
      </c>
      <c r="R50" s="45" t="str">
        <f ca="1">IF('C-1'!R50="","","【"&amp;ROUND(IFERROR(IF(ABS('C-1'!R50)&gt;=10,IF('C-1'!R50&gt;=0,'C-1'!R50*RANDBETWEEN(80,90)*0.01,'C-1'!R50*RANDBETWEEN(110,120)*0.01),'C-1'!R50-RANDBETWEEN(1,3)),0),0)&amp;"～"&amp;ROUND(IFERROR(IF(ABS('C-1'!R50)&gt;=10,IF('C-1'!R50&gt;=0,'C-1'!R50*RANDBETWEEN(110,120)*0.01,'C-1'!R50*RANDBETWEEN(80,90)*0.01),'C-1'!R50+RANDBETWEEN(1,3)),0),0)&amp;"】")</f>
        <v/>
      </c>
      <c r="S50" s="45" t="str">
        <f ca="1">IF('C-1'!S50="","","【"&amp;ROUND(IFERROR(IF(ABS('C-1'!S50)&gt;=10,IF('C-1'!S50&gt;=0,'C-1'!S50*RANDBETWEEN(80,90)*0.01,'C-1'!S50*RANDBETWEEN(110,120)*0.01),'C-1'!S50-RANDBETWEEN(1,3)),0),0)&amp;"～"&amp;ROUND(IFERROR(IF(ABS('C-1'!S50)&gt;=10,IF('C-1'!S50&gt;=0,'C-1'!S50*RANDBETWEEN(110,120)*0.01,'C-1'!S50*RANDBETWEEN(80,90)*0.01),'C-1'!S50+RANDBETWEEN(1,3)),0),0)&amp;"】")</f>
        <v/>
      </c>
      <c r="T50" s="45" t="str">
        <f ca="1">IF('C-1'!T50="","","【"&amp;ROUND(IFERROR(IF(ABS('C-1'!T50)&gt;=10,IF('C-1'!T50&gt;=0,'C-1'!T50*RANDBETWEEN(80,90)*0.01,'C-1'!T50*RANDBETWEEN(110,120)*0.01),'C-1'!T50-RANDBETWEEN(1,3)),0),0)&amp;"～"&amp;ROUND(IFERROR(IF(ABS('C-1'!T50)&gt;=10,IF('C-1'!T50&gt;=0,'C-1'!T50*RANDBETWEEN(110,120)*0.01,'C-1'!T50*RANDBETWEEN(80,90)*0.01),'C-1'!T50+RANDBETWEEN(1,3)),0),0)&amp;"】")</f>
        <v/>
      </c>
      <c r="U50" s="45" t="str">
        <f ca="1">IF('C-1'!U50="","","【"&amp;ROUND(IFERROR(IF(ABS('C-1'!U50)&gt;=10,IF('C-1'!U50&gt;=0,'C-1'!U50*RANDBETWEEN(80,90)*0.01,'C-1'!U50*RANDBETWEEN(110,120)*0.01),'C-1'!U50-RANDBETWEEN(1,3)),0),0)&amp;"～"&amp;ROUND(IFERROR(IF(ABS('C-1'!U50)&gt;=10,IF('C-1'!U50&gt;=0,'C-1'!U50*RANDBETWEEN(110,120)*0.01,'C-1'!U50*RANDBETWEEN(80,90)*0.01),'C-1'!U50+RANDBETWEEN(1,3)),0),0)&amp;"】")</f>
        <v/>
      </c>
      <c r="V50" s="439" t="str">
        <f ca="1">IF('C-1'!V50="","","【"&amp;ROUND(IFERROR(IF(ABS('C-1'!V50)&gt;=10,IF('C-1'!V50&gt;=0,'C-1'!V50*RANDBETWEEN(80,90)*0.01,'C-1'!V50*RANDBETWEEN(110,120)*0.01),'C-1'!V50-RANDBETWEEN(1,3)),0),0)&amp;"～"&amp;ROUND(IFERROR(IF(ABS('C-1'!V50)&gt;=10,IF('C-1'!V50&gt;=0,'C-1'!V50*RANDBETWEEN(110,120)*0.01,'C-1'!V50*RANDBETWEEN(80,90)*0.01),'C-1'!V50+RANDBETWEEN(1,3)),0),0)&amp;"】")</f>
        <v/>
      </c>
      <c r="W50" s="439" t="str">
        <f ca="1">IF('C-1'!W50="","","【"&amp;ROUND(IFERROR(IF(ABS('C-1'!W50)&gt;=10,IF('C-1'!W50&gt;=0,'C-1'!W50*RANDBETWEEN(80,90)*0.01,'C-1'!W50*RANDBETWEEN(110,120)*0.01),'C-1'!W50-RANDBETWEEN(1,3)),0),0)&amp;"～"&amp;ROUND(IFERROR(IF(ABS('C-1'!W50)&gt;=10,IF('C-1'!W50&gt;=0,'C-1'!W50*RANDBETWEEN(110,120)*0.01,'C-1'!W50*RANDBETWEEN(80,90)*0.01),'C-1'!W50+RANDBETWEEN(1,3)),0),0)&amp;"】")</f>
        <v/>
      </c>
      <c r="X50" s="439" t="str">
        <f ca="1">IF('C-1'!X50="","","【"&amp;ROUND(IFERROR(IF(ABS('C-1'!X50)&gt;=10,IF('C-1'!X50&gt;=0,'C-1'!X50*RANDBETWEEN(80,90)*0.01,'C-1'!X50*RANDBETWEEN(110,120)*0.01),'C-1'!X50-RANDBETWEEN(1,3)),0),0)&amp;"～"&amp;ROUND(IFERROR(IF(ABS('C-1'!X50)&gt;=10,IF('C-1'!X50&gt;=0,'C-1'!X50*RANDBETWEEN(110,120)*0.01,'C-1'!X50*RANDBETWEEN(80,90)*0.01),'C-1'!X50+RANDBETWEEN(1,3)),0),0)&amp;"】")</f>
        <v/>
      </c>
      <c r="Y50" s="439" t="str">
        <f ca="1">IF('C-1'!Y50="","","【"&amp;ROUND(IFERROR(IF(ABS('C-1'!Y50)&gt;=10,IF('C-1'!Y50&gt;=0,'C-1'!Y50*RANDBETWEEN(80,90)*0.01,'C-1'!Y50*RANDBETWEEN(110,120)*0.01),'C-1'!Y50-RANDBETWEEN(1,3)),0),0)&amp;"～"&amp;ROUND(IFERROR(IF(ABS('C-1'!Y50)&gt;=10,IF('C-1'!Y50&gt;=0,'C-1'!Y50*RANDBETWEEN(110,120)*0.01,'C-1'!Y50*RANDBETWEEN(80,90)*0.01),'C-1'!Y50+RANDBETWEEN(1,3)),0),0)&amp;"】")</f>
        <v/>
      </c>
      <c r="Z50" s="439" t="str">
        <f ca="1">IF('C-1'!Z50="","","【"&amp;ROUND(IFERROR(IF(ABS('C-1'!Z50)&gt;=10,IF('C-1'!Z50&gt;=0,'C-1'!Z50*RANDBETWEEN(80,90)*0.01,'C-1'!Z50*RANDBETWEEN(110,120)*0.01),'C-1'!Z50-RANDBETWEEN(1,3)),0),0)&amp;"～"&amp;ROUND(IFERROR(IF(ABS('C-1'!Z50)&gt;=10,IF('C-1'!Z50&gt;=0,'C-1'!Z50*RANDBETWEEN(110,120)*0.01,'C-1'!Z50*RANDBETWEEN(80,90)*0.01),'C-1'!Z50+RANDBETWEEN(1,3)),0),0)&amp;"】")</f>
        <v/>
      </c>
      <c r="AA50" s="439" t="str">
        <f ca="1">IF('C-1'!AA50="","","【"&amp;ROUND(IFERROR(IF(ABS('C-1'!AA50)&gt;=10,IF('C-1'!AA50&gt;=0,'C-1'!AA50*RANDBETWEEN(80,90)*0.01,'C-1'!AA50*RANDBETWEEN(110,120)*0.01),'C-1'!AA50-RANDBETWEEN(1,3)),0),0)&amp;"～"&amp;ROUND(IFERROR(IF(ABS('C-1'!AA50)&gt;=10,IF('C-1'!AA50&gt;=0,'C-1'!AA50*RANDBETWEEN(110,120)*0.01,'C-1'!AA50*RANDBETWEEN(80,90)*0.01),'C-1'!AA50+RANDBETWEEN(1,3)),0),0)&amp;"】")</f>
        <v/>
      </c>
      <c r="AB50" s="439" t="str">
        <f ca="1">IF('C-1'!AB50="","","【"&amp;ROUND(IFERROR(IF(ABS('C-1'!AB50)&gt;=10,IF('C-1'!AB50&gt;=0,'C-1'!AB50*RANDBETWEEN(80,90)*0.01,'C-1'!AB50*RANDBETWEEN(110,120)*0.01),'C-1'!AB50-RANDBETWEEN(1,3)),0),0)&amp;"～"&amp;ROUND(IFERROR(IF(ABS('C-1'!AB50)&gt;=10,IF('C-1'!AB50&gt;=0,'C-1'!AB50*RANDBETWEEN(110,120)*0.01,'C-1'!AB50*RANDBETWEEN(80,90)*0.01),'C-1'!AB50+RANDBETWEEN(1,3)),0),0)&amp;"】")</f>
        <v/>
      </c>
    </row>
    <row r="51" spans="2:28" ht="30.75" customHeight="1" x14ac:dyDescent="0.2">
      <c r="B51" s="131" t="s">
        <v>673</v>
      </c>
      <c r="C51" s="559" t="str">
        <f>IF('C-1'!C51="","",'C-1'!C51)</f>
        <v/>
      </c>
      <c r="D51" s="559" t="str">
        <f>IF('C-1'!D51="","",'C-1'!D51)</f>
        <v>輸入者</v>
      </c>
      <c r="E51" s="559" t="str">
        <f>IF('C-1'!E51="","",'C-1'!E51)</f>
        <v>非関連企業</v>
      </c>
      <c r="F51" s="431" t="str">
        <f>IF('C-1'!F51="","",'C-1'!F51)</f>
        <v/>
      </c>
      <c r="G51" s="431" t="str">
        <f>IF('C-1'!G51="","",'C-1'!G51)</f>
        <v/>
      </c>
      <c r="H51" s="431" t="str">
        <f>IF('C-1'!H51="","",'C-1'!H51)</f>
        <v/>
      </c>
      <c r="I51" s="431" t="str">
        <f>IF('C-1'!I51="","",'C-1'!I51)</f>
        <v/>
      </c>
      <c r="J51" s="431" t="str">
        <f>IF('C-1'!J51="","",'C-1'!J51)</f>
        <v/>
      </c>
      <c r="K51" s="431" t="str">
        <f>IF('C-1'!K51="","",'C-1'!K51)</f>
        <v/>
      </c>
      <c r="L51" s="431" t="str">
        <f>IF('C-1'!L51="","",'C-1'!L51)</f>
        <v/>
      </c>
      <c r="M51" s="431" t="str">
        <f>IF('C-1'!M51="","",'C-1'!M51)</f>
        <v/>
      </c>
      <c r="N51" s="433" t="str">
        <f ca="1">IF('C-1'!N51="","","【"&amp;ROUND(IFERROR(IF(ABS('C-1'!N51)&gt;=10,IF('C-1'!N51&gt;=0,'C-1'!N51*RANDBETWEEN(80,90)*0.01,'C-1'!N51*RANDBETWEEN(110,120)*0.01),'C-1'!N51-RANDBETWEEN(1,3)),0),0)&amp;"～"&amp;ROUND(IFERROR(IF(ABS('C-1'!N51)&gt;=10,IF('C-1'!N51&gt;=0,'C-1'!N51*RANDBETWEEN(110,120)*0.01,'C-1'!N51*RANDBETWEEN(80,90)*0.01),'C-1'!N51+RANDBETWEEN(1,3)),0),0)&amp;"】")</f>
        <v/>
      </c>
      <c r="O51" s="433" t="str">
        <f ca="1">IF('C-1'!O51="","","【"&amp;ROUND(IFERROR(IF(ABS('C-1'!O51)&gt;=10,IF('C-1'!O51&gt;=0,'C-1'!O51*RANDBETWEEN(80,90)*0.01,'C-1'!O51*RANDBETWEEN(110,120)*0.01),'C-1'!O51-RANDBETWEEN(1,3)),0),0)&amp;"～"&amp;ROUND(IFERROR(IF(ABS('C-1'!O51)&gt;=10,IF('C-1'!O51&gt;=0,'C-1'!O51*RANDBETWEEN(110,120)*0.01,'C-1'!O51*RANDBETWEEN(80,90)*0.01),'C-1'!O51+RANDBETWEEN(1,3)),0),0)&amp;"】")</f>
        <v/>
      </c>
      <c r="P51" s="431" t="str">
        <f>IF('C-1'!P51="","",'C-1'!P51)</f>
        <v/>
      </c>
      <c r="Q51" s="431" t="str">
        <f>IF('C-1'!Q51="","",'C-1'!Q51)</f>
        <v/>
      </c>
      <c r="R51" s="45" t="str">
        <f ca="1">IF('C-1'!R51="","","【"&amp;ROUND(IFERROR(IF(ABS('C-1'!R51)&gt;=10,IF('C-1'!R51&gt;=0,'C-1'!R51*RANDBETWEEN(80,90)*0.01,'C-1'!R51*RANDBETWEEN(110,120)*0.01),'C-1'!R51-RANDBETWEEN(1,3)),0),0)&amp;"～"&amp;ROUND(IFERROR(IF(ABS('C-1'!R51)&gt;=10,IF('C-1'!R51&gt;=0,'C-1'!R51*RANDBETWEEN(110,120)*0.01,'C-1'!R51*RANDBETWEEN(80,90)*0.01),'C-1'!R51+RANDBETWEEN(1,3)),0),0)&amp;"】")</f>
        <v/>
      </c>
      <c r="S51" s="45" t="str">
        <f ca="1">IF('C-1'!S51="","","【"&amp;ROUND(IFERROR(IF(ABS('C-1'!S51)&gt;=10,IF('C-1'!S51&gt;=0,'C-1'!S51*RANDBETWEEN(80,90)*0.01,'C-1'!S51*RANDBETWEEN(110,120)*0.01),'C-1'!S51-RANDBETWEEN(1,3)),0),0)&amp;"～"&amp;ROUND(IFERROR(IF(ABS('C-1'!S51)&gt;=10,IF('C-1'!S51&gt;=0,'C-1'!S51*RANDBETWEEN(110,120)*0.01,'C-1'!S51*RANDBETWEEN(80,90)*0.01),'C-1'!S51+RANDBETWEEN(1,3)),0),0)&amp;"】")</f>
        <v/>
      </c>
      <c r="T51" s="45" t="str">
        <f ca="1">IF('C-1'!T51="","","【"&amp;ROUND(IFERROR(IF(ABS('C-1'!T51)&gt;=10,IF('C-1'!T51&gt;=0,'C-1'!T51*RANDBETWEEN(80,90)*0.01,'C-1'!T51*RANDBETWEEN(110,120)*0.01),'C-1'!T51-RANDBETWEEN(1,3)),0),0)&amp;"～"&amp;ROUND(IFERROR(IF(ABS('C-1'!T51)&gt;=10,IF('C-1'!T51&gt;=0,'C-1'!T51*RANDBETWEEN(110,120)*0.01,'C-1'!T51*RANDBETWEEN(80,90)*0.01),'C-1'!T51+RANDBETWEEN(1,3)),0),0)&amp;"】")</f>
        <v/>
      </c>
      <c r="U51" s="45" t="str">
        <f ca="1">IF('C-1'!U51="","","【"&amp;ROUND(IFERROR(IF(ABS('C-1'!U51)&gt;=10,IF('C-1'!U51&gt;=0,'C-1'!U51*RANDBETWEEN(80,90)*0.01,'C-1'!U51*RANDBETWEEN(110,120)*0.01),'C-1'!U51-RANDBETWEEN(1,3)),0),0)&amp;"～"&amp;ROUND(IFERROR(IF(ABS('C-1'!U51)&gt;=10,IF('C-1'!U51&gt;=0,'C-1'!U51*RANDBETWEEN(110,120)*0.01,'C-1'!U51*RANDBETWEEN(80,90)*0.01),'C-1'!U51+RANDBETWEEN(1,3)),0),0)&amp;"】")</f>
        <v/>
      </c>
      <c r="V51" s="439" t="str">
        <f ca="1">IF('C-1'!V51="","","【"&amp;ROUND(IFERROR(IF(ABS('C-1'!V51)&gt;=10,IF('C-1'!V51&gt;=0,'C-1'!V51*RANDBETWEEN(80,90)*0.01,'C-1'!V51*RANDBETWEEN(110,120)*0.01),'C-1'!V51-RANDBETWEEN(1,3)),0),0)&amp;"～"&amp;ROUND(IFERROR(IF(ABS('C-1'!V51)&gt;=10,IF('C-1'!V51&gt;=0,'C-1'!V51*RANDBETWEEN(110,120)*0.01,'C-1'!V51*RANDBETWEEN(80,90)*0.01),'C-1'!V51+RANDBETWEEN(1,3)),0),0)&amp;"】")</f>
        <v/>
      </c>
      <c r="W51" s="439" t="str">
        <f ca="1">IF('C-1'!W51="","","【"&amp;ROUND(IFERROR(IF(ABS('C-1'!W51)&gt;=10,IF('C-1'!W51&gt;=0,'C-1'!W51*RANDBETWEEN(80,90)*0.01,'C-1'!W51*RANDBETWEEN(110,120)*0.01),'C-1'!W51-RANDBETWEEN(1,3)),0),0)&amp;"～"&amp;ROUND(IFERROR(IF(ABS('C-1'!W51)&gt;=10,IF('C-1'!W51&gt;=0,'C-1'!W51*RANDBETWEEN(110,120)*0.01,'C-1'!W51*RANDBETWEEN(80,90)*0.01),'C-1'!W51+RANDBETWEEN(1,3)),0),0)&amp;"】")</f>
        <v/>
      </c>
      <c r="X51" s="439" t="str">
        <f ca="1">IF('C-1'!X51="","","【"&amp;ROUND(IFERROR(IF(ABS('C-1'!X51)&gt;=10,IF('C-1'!X51&gt;=0,'C-1'!X51*RANDBETWEEN(80,90)*0.01,'C-1'!X51*RANDBETWEEN(110,120)*0.01),'C-1'!X51-RANDBETWEEN(1,3)),0),0)&amp;"～"&amp;ROUND(IFERROR(IF(ABS('C-1'!X51)&gt;=10,IF('C-1'!X51&gt;=0,'C-1'!X51*RANDBETWEEN(110,120)*0.01,'C-1'!X51*RANDBETWEEN(80,90)*0.01),'C-1'!X51+RANDBETWEEN(1,3)),0),0)&amp;"】")</f>
        <v/>
      </c>
      <c r="Y51" s="439" t="str">
        <f ca="1">IF('C-1'!Y51="","","【"&amp;ROUND(IFERROR(IF(ABS('C-1'!Y51)&gt;=10,IF('C-1'!Y51&gt;=0,'C-1'!Y51*RANDBETWEEN(80,90)*0.01,'C-1'!Y51*RANDBETWEEN(110,120)*0.01),'C-1'!Y51-RANDBETWEEN(1,3)),0),0)&amp;"～"&amp;ROUND(IFERROR(IF(ABS('C-1'!Y51)&gt;=10,IF('C-1'!Y51&gt;=0,'C-1'!Y51*RANDBETWEEN(110,120)*0.01,'C-1'!Y51*RANDBETWEEN(80,90)*0.01),'C-1'!Y51+RANDBETWEEN(1,3)),0),0)&amp;"】")</f>
        <v/>
      </c>
      <c r="Z51" s="439" t="str">
        <f ca="1">IF('C-1'!Z51="","","【"&amp;ROUND(IFERROR(IF(ABS('C-1'!Z51)&gt;=10,IF('C-1'!Z51&gt;=0,'C-1'!Z51*RANDBETWEEN(80,90)*0.01,'C-1'!Z51*RANDBETWEEN(110,120)*0.01),'C-1'!Z51-RANDBETWEEN(1,3)),0),0)&amp;"～"&amp;ROUND(IFERROR(IF(ABS('C-1'!Z51)&gt;=10,IF('C-1'!Z51&gt;=0,'C-1'!Z51*RANDBETWEEN(110,120)*0.01,'C-1'!Z51*RANDBETWEEN(80,90)*0.01),'C-1'!Z51+RANDBETWEEN(1,3)),0),0)&amp;"】")</f>
        <v/>
      </c>
      <c r="AA51" s="439" t="str">
        <f ca="1">IF('C-1'!AA51="","","【"&amp;ROUND(IFERROR(IF(ABS('C-1'!AA51)&gt;=10,IF('C-1'!AA51&gt;=0,'C-1'!AA51*RANDBETWEEN(80,90)*0.01,'C-1'!AA51*RANDBETWEEN(110,120)*0.01),'C-1'!AA51-RANDBETWEEN(1,3)),0),0)&amp;"～"&amp;ROUND(IFERROR(IF(ABS('C-1'!AA51)&gt;=10,IF('C-1'!AA51&gt;=0,'C-1'!AA51*RANDBETWEEN(110,120)*0.01,'C-1'!AA51*RANDBETWEEN(80,90)*0.01),'C-1'!AA51+RANDBETWEEN(1,3)),0),0)&amp;"】")</f>
        <v/>
      </c>
      <c r="AB51" s="439" t="str">
        <f ca="1">IF('C-1'!AB51="","","【"&amp;ROUND(IFERROR(IF(ABS('C-1'!AB51)&gt;=10,IF('C-1'!AB51&gt;=0,'C-1'!AB51*RANDBETWEEN(80,90)*0.01,'C-1'!AB51*RANDBETWEEN(110,120)*0.01),'C-1'!AB51-RANDBETWEEN(1,3)),0),0)&amp;"～"&amp;ROUND(IFERROR(IF(ABS('C-1'!AB51)&gt;=10,IF('C-1'!AB51&gt;=0,'C-1'!AB51*RANDBETWEEN(110,120)*0.01,'C-1'!AB51*RANDBETWEEN(80,90)*0.01),'C-1'!AB51+RANDBETWEEN(1,3)),0),0)&amp;"】")</f>
        <v/>
      </c>
    </row>
    <row r="52" spans="2:28" ht="30.75" customHeight="1" x14ac:dyDescent="0.2">
      <c r="B52" s="131" t="s">
        <v>673</v>
      </c>
      <c r="C52" s="559" t="str">
        <f>IF('C-1'!C52="","",'C-1'!C52)</f>
        <v/>
      </c>
      <c r="D52" s="559" t="str">
        <f>IF('C-1'!D52="","",'C-1'!D52)</f>
        <v>輸入者</v>
      </c>
      <c r="E52" s="559" t="str">
        <f>IF('C-1'!E52="","",'C-1'!E52)</f>
        <v>非関連企業</v>
      </c>
      <c r="F52" s="431" t="str">
        <f>IF('C-1'!F52="","",'C-1'!F52)</f>
        <v/>
      </c>
      <c r="G52" s="431" t="str">
        <f>IF('C-1'!G52="","",'C-1'!G52)</f>
        <v/>
      </c>
      <c r="H52" s="431" t="str">
        <f>IF('C-1'!H52="","",'C-1'!H52)</f>
        <v/>
      </c>
      <c r="I52" s="431" t="str">
        <f>IF('C-1'!I52="","",'C-1'!I52)</f>
        <v/>
      </c>
      <c r="J52" s="431" t="str">
        <f>IF('C-1'!J52="","",'C-1'!J52)</f>
        <v/>
      </c>
      <c r="K52" s="431" t="str">
        <f>IF('C-1'!K52="","",'C-1'!K52)</f>
        <v/>
      </c>
      <c r="L52" s="431" t="str">
        <f>IF('C-1'!L52="","",'C-1'!L52)</f>
        <v/>
      </c>
      <c r="M52" s="431" t="str">
        <f>IF('C-1'!M52="","",'C-1'!M52)</f>
        <v/>
      </c>
      <c r="N52" s="433" t="str">
        <f ca="1">IF('C-1'!N52="","","【"&amp;ROUND(IFERROR(IF(ABS('C-1'!N52)&gt;=10,IF('C-1'!N52&gt;=0,'C-1'!N52*RANDBETWEEN(80,90)*0.01,'C-1'!N52*RANDBETWEEN(110,120)*0.01),'C-1'!N52-RANDBETWEEN(1,3)),0),0)&amp;"～"&amp;ROUND(IFERROR(IF(ABS('C-1'!N52)&gt;=10,IF('C-1'!N52&gt;=0,'C-1'!N52*RANDBETWEEN(110,120)*0.01,'C-1'!N52*RANDBETWEEN(80,90)*0.01),'C-1'!N52+RANDBETWEEN(1,3)),0),0)&amp;"】")</f>
        <v/>
      </c>
      <c r="O52" s="433" t="str">
        <f ca="1">IF('C-1'!O52="","","【"&amp;ROUND(IFERROR(IF(ABS('C-1'!O52)&gt;=10,IF('C-1'!O52&gt;=0,'C-1'!O52*RANDBETWEEN(80,90)*0.01,'C-1'!O52*RANDBETWEEN(110,120)*0.01),'C-1'!O52-RANDBETWEEN(1,3)),0),0)&amp;"～"&amp;ROUND(IFERROR(IF(ABS('C-1'!O52)&gt;=10,IF('C-1'!O52&gt;=0,'C-1'!O52*RANDBETWEEN(110,120)*0.01,'C-1'!O52*RANDBETWEEN(80,90)*0.01),'C-1'!O52+RANDBETWEEN(1,3)),0),0)&amp;"】")</f>
        <v/>
      </c>
      <c r="P52" s="431" t="str">
        <f>IF('C-1'!P52="","",'C-1'!P52)</f>
        <v/>
      </c>
      <c r="Q52" s="431" t="str">
        <f>IF('C-1'!Q52="","",'C-1'!Q52)</f>
        <v/>
      </c>
      <c r="R52" s="45" t="str">
        <f ca="1">IF('C-1'!R52="","","【"&amp;ROUND(IFERROR(IF(ABS('C-1'!R52)&gt;=10,IF('C-1'!R52&gt;=0,'C-1'!R52*RANDBETWEEN(80,90)*0.01,'C-1'!R52*RANDBETWEEN(110,120)*0.01),'C-1'!R52-RANDBETWEEN(1,3)),0),0)&amp;"～"&amp;ROUND(IFERROR(IF(ABS('C-1'!R52)&gt;=10,IF('C-1'!R52&gt;=0,'C-1'!R52*RANDBETWEEN(110,120)*0.01,'C-1'!R52*RANDBETWEEN(80,90)*0.01),'C-1'!R52+RANDBETWEEN(1,3)),0),0)&amp;"】")</f>
        <v/>
      </c>
      <c r="S52" s="45" t="str">
        <f ca="1">IF('C-1'!S52="","","【"&amp;ROUND(IFERROR(IF(ABS('C-1'!S52)&gt;=10,IF('C-1'!S52&gt;=0,'C-1'!S52*RANDBETWEEN(80,90)*0.01,'C-1'!S52*RANDBETWEEN(110,120)*0.01),'C-1'!S52-RANDBETWEEN(1,3)),0),0)&amp;"～"&amp;ROUND(IFERROR(IF(ABS('C-1'!S52)&gt;=10,IF('C-1'!S52&gt;=0,'C-1'!S52*RANDBETWEEN(110,120)*0.01,'C-1'!S52*RANDBETWEEN(80,90)*0.01),'C-1'!S52+RANDBETWEEN(1,3)),0),0)&amp;"】")</f>
        <v/>
      </c>
      <c r="T52" s="45" t="str">
        <f ca="1">IF('C-1'!T52="","","【"&amp;ROUND(IFERROR(IF(ABS('C-1'!T52)&gt;=10,IF('C-1'!T52&gt;=0,'C-1'!T52*RANDBETWEEN(80,90)*0.01,'C-1'!T52*RANDBETWEEN(110,120)*0.01),'C-1'!T52-RANDBETWEEN(1,3)),0),0)&amp;"～"&amp;ROUND(IFERROR(IF(ABS('C-1'!T52)&gt;=10,IF('C-1'!T52&gt;=0,'C-1'!T52*RANDBETWEEN(110,120)*0.01,'C-1'!T52*RANDBETWEEN(80,90)*0.01),'C-1'!T52+RANDBETWEEN(1,3)),0),0)&amp;"】")</f>
        <v/>
      </c>
      <c r="U52" s="45" t="str">
        <f ca="1">IF('C-1'!U52="","","【"&amp;ROUND(IFERROR(IF(ABS('C-1'!U52)&gt;=10,IF('C-1'!U52&gt;=0,'C-1'!U52*RANDBETWEEN(80,90)*0.01,'C-1'!U52*RANDBETWEEN(110,120)*0.01),'C-1'!U52-RANDBETWEEN(1,3)),0),0)&amp;"～"&amp;ROUND(IFERROR(IF(ABS('C-1'!U52)&gt;=10,IF('C-1'!U52&gt;=0,'C-1'!U52*RANDBETWEEN(110,120)*0.01,'C-1'!U52*RANDBETWEEN(80,90)*0.01),'C-1'!U52+RANDBETWEEN(1,3)),0),0)&amp;"】")</f>
        <v/>
      </c>
      <c r="V52" s="439" t="str">
        <f ca="1">IF('C-1'!V52="","","【"&amp;ROUND(IFERROR(IF(ABS('C-1'!V52)&gt;=10,IF('C-1'!V52&gt;=0,'C-1'!V52*RANDBETWEEN(80,90)*0.01,'C-1'!V52*RANDBETWEEN(110,120)*0.01),'C-1'!V52-RANDBETWEEN(1,3)),0),0)&amp;"～"&amp;ROUND(IFERROR(IF(ABS('C-1'!V52)&gt;=10,IF('C-1'!V52&gt;=0,'C-1'!V52*RANDBETWEEN(110,120)*0.01,'C-1'!V52*RANDBETWEEN(80,90)*0.01),'C-1'!V52+RANDBETWEEN(1,3)),0),0)&amp;"】")</f>
        <v/>
      </c>
      <c r="W52" s="439" t="str">
        <f ca="1">IF('C-1'!W52="","","【"&amp;ROUND(IFERROR(IF(ABS('C-1'!W52)&gt;=10,IF('C-1'!W52&gt;=0,'C-1'!W52*RANDBETWEEN(80,90)*0.01,'C-1'!W52*RANDBETWEEN(110,120)*0.01),'C-1'!W52-RANDBETWEEN(1,3)),0),0)&amp;"～"&amp;ROUND(IFERROR(IF(ABS('C-1'!W52)&gt;=10,IF('C-1'!W52&gt;=0,'C-1'!W52*RANDBETWEEN(110,120)*0.01,'C-1'!W52*RANDBETWEEN(80,90)*0.01),'C-1'!W52+RANDBETWEEN(1,3)),0),0)&amp;"】")</f>
        <v/>
      </c>
      <c r="X52" s="439" t="str">
        <f ca="1">IF('C-1'!X52="","","【"&amp;ROUND(IFERROR(IF(ABS('C-1'!X52)&gt;=10,IF('C-1'!X52&gt;=0,'C-1'!X52*RANDBETWEEN(80,90)*0.01,'C-1'!X52*RANDBETWEEN(110,120)*0.01),'C-1'!X52-RANDBETWEEN(1,3)),0),0)&amp;"～"&amp;ROUND(IFERROR(IF(ABS('C-1'!X52)&gt;=10,IF('C-1'!X52&gt;=0,'C-1'!X52*RANDBETWEEN(110,120)*0.01,'C-1'!X52*RANDBETWEEN(80,90)*0.01),'C-1'!X52+RANDBETWEEN(1,3)),0),0)&amp;"】")</f>
        <v/>
      </c>
      <c r="Y52" s="439" t="str">
        <f ca="1">IF('C-1'!Y52="","","【"&amp;ROUND(IFERROR(IF(ABS('C-1'!Y52)&gt;=10,IF('C-1'!Y52&gt;=0,'C-1'!Y52*RANDBETWEEN(80,90)*0.01,'C-1'!Y52*RANDBETWEEN(110,120)*0.01),'C-1'!Y52-RANDBETWEEN(1,3)),0),0)&amp;"～"&amp;ROUND(IFERROR(IF(ABS('C-1'!Y52)&gt;=10,IF('C-1'!Y52&gt;=0,'C-1'!Y52*RANDBETWEEN(110,120)*0.01,'C-1'!Y52*RANDBETWEEN(80,90)*0.01),'C-1'!Y52+RANDBETWEEN(1,3)),0),0)&amp;"】")</f>
        <v/>
      </c>
      <c r="Z52" s="439" t="str">
        <f ca="1">IF('C-1'!Z52="","","【"&amp;ROUND(IFERROR(IF(ABS('C-1'!Z52)&gt;=10,IF('C-1'!Z52&gt;=0,'C-1'!Z52*RANDBETWEEN(80,90)*0.01,'C-1'!Z52*RANDBETWEEN(110,120)*0.01),'C-1'!Z52-RANDBETWEEN(1,3)),0),0)&amp;"～"&amp;ROUND(IFERROR(IF(ABS('C-1'!Z52)&gt;=10,IF('C-1'!Z52&gt;=0,'C-1'!Z52*RANDBETWEEN(110,120)*0.01,'C-1'!Z52*RANDBETWEEN(80,90)*0.01),'C-1'!Z52+RANDBETWEEN(1,3)),0),0)&amp;"】")</f>
        <v/>
      </c>
      <c r="AA52" s="439" t="str">
        <f ca="1">IF('C-1'!AA52="","","【"&amp;ROUND(IFERROR(IF(ABS('C-1'!AA52)&gt;=10,IF('C-1'!AA52&gt;=0,'C-1'!AA52*RANDBETWEEN(80,90)*0.01,'C-1'!AA52*RANDBETWEEN(110,120)*0.01),'C-1'!AA52-RANDBETWEEN(1,3)),0),0)&amp;"～"&amp;ROUND(IFERROR(IF(ABS('C-1'!AA52)&gt;=10,IF('C-1'!AA52&gt;=0,'C-1'!AA52*RANDBETWEEN(110,120)*0.01,'C-1'!AA52*RANDBETWEEN(80,90)*0.01),'C-1'!AA52+RANDBETWEEN(1,3)),0),0)&amp;"】")</f>
        <v/>
      </c>
      <c r="AB52" s="439" t="str">
        <f ca="1">IF('C-1'!AB52="","","【"&amp;ROUND(IFERROR(IF(ABS('C-1'!AB52)&gt;=10,IF('C-1'!AB52&gt;=0,'C-1'!AB52*RANDBETWEEN(80,90)*0.01,'C-1'!AB52*RANDBETWEEN(110,120)*0.01),'C-1'!AB52-RANDBETWEEN(1,3)),0),0)&amp;"～"&amp;ROUND(IFERROR(IF(ABS('C-1'!AB52)&gt;=10,IF('C-1'!AB52&gt;=0,'C-1'!AB52*RANDBETWEEN(110,120)*0.01,'C-1'!AB52*RANDBETWEEN(80,90)*0.01),'C-1'!AB52+RANDBETWEEN(1,3)),0),0)&amp;"】")</f>
        <v/>
      </c>
    </row>
    <row r="53" spans="2:28" ht="30.75" customHeight="1" x14ac:dyDescent="0.2">
      <c r="B53" s="131" t="s">
        <v>673</v>
      </c>
      <c r="C53" s="559" t="str">
        <f>IF('C-1'!C53="","",'C-1'!C53)</f>
        <v/>
      </c>
      <c r="D53" s="559" t="str">
        <f>IF('C-1'!D53="","",'C-1'!D53)</f>
        <v>輸入者</v>
      </c>
      <c r="E53" s="559" t="str">
        <f>IF('C-1'!E53="","",'C-1'!E53)</f>
        <v>非関連企業</v>
      </c>
      <c r="F53" s="431" t="str">
        <f>IF('C-1'!F53="","",'C-1'!F53)</f>
        <v/>
      </c>
      <c r="G53" s="431" t="str">
        <f>IF('C-1'!G53="","",'C-1'!G53)</f>
        <v/>
      </c>
      <c r="H53" s="431" t="str">
        <f>IF('C-1'!H53="","",'C-1'!H53)</f>
        <v/>
      </c>
      <c r="I53" s="431" t="str">
        <f>IF('C-1'!I53="","",'C-1'!I53)</f>
        <v/>
      </c>
      <c r="J53" s="431" t="str">
        <f>IF('C-1'!J53="","",'C-1'!J53)</f>
        <v/>
      </c>
      <c r="K53" s="431" t="str">
        <f>IF('C-1'!K53="","",'C-1'!K53)</f>
        <v/>
      </c>
      <c r="L53" s="431" t="str">
        <f>IF('C-1'!L53="","",'C-1'!L53)</f>
        <v/>
      </c>
      <c r="M53" s="431" t="str">
        <f>IF('C-1'!M53="","",'C-1'!M53)</f>
        <v/>
      </c>
      <c r="N53" s="433" t="str">
        <f ca="1">IF('C-1'!N53="","","【"&amp;ROUND(IFERROR(IF(ABS('C-1'!N53)&gt;=10,IF('C-1'!N53&gt;=0,'C-1'!N53*RANDBETWEEN(80,90)*0.01,'C-1'!N53*RANDBETWEEN(110,120)*0.01),'C-1'!N53-RANDBETWEEN(1,3)),0),0)&amp;"～"&amp;ROUND(IFERROR(IF(ABS('C-1'!N53)&gt;=10,IF('C-1'!N53&gt;=0,'C-1'!N53*RANDBETWEEN(110,120)*0.01,'C-1'!N53*RANDBETWEEN(80,90)*0.01),'C-1'!N53+RANDBETWEEN(1,3)),0),0)&amp;"】")</f>
        <v/>
      </c>
      <c r="O53" s="433" t="str">
        <f ca="1">IF('C-1'!O53="","","【"&amp;ROUND(IFERROR(IF(ABS('C-1'!O53)&gt;=10,IF('C-1'!O53&gt;=0,'C-1'!O53*RANDBETWEEN(80,90)*0.01,'C-1'!O53*RANDBETWEEN(110,120)*0.01),'C-1'!O53-RANDBETWEEN(1,3)),0),0)&amp;"～"&amp;ROUND(IFERROR(IF(ABS('C-1'!O53)&gt;=10,IF('C-1'!O53&gt;=0,'C-1'!O53*RANDBETWEEN(110,120)*0.01,'C-1'!O53*RANDBETWEEN(80,90)*0.01),'C-1'!O53+RANDBETWEEN(1,3)),0),0)&amp;"】")</f>
        <v/>
      </c>
      <c r="P53" s="431" t="str">
        <f>IF('C-1'!P53="","",'C-1'!P53)</f>
        <v/>
      </c>
      <c r="Q53" s="431" t="str">
        <f>IF('C-1'!Q53="","",'C-1'!Q53)</f>
        <v/>
      </c>
      <c r="R53" s="45" t="str">
        <f ca="1">IF('C-1'!R53="","","【"&amp;ROUND(IFERROR(IF(ABS('C-1'!R53)&gt;=10,IF('C-1'!R53&gt;=0,'C-1'!R53*RANDBETWEEN(80,90)*0.01,'C-1'!R53*RANDBETWEEN(110,120)*0.01),'C-1'!R53-RANDBETWEEN(1,3)),0),0)&amp;"～"&amp;ROUND(IFERROR(IF(ABS('C-1'!R53)&gt;=10,IF('C-1'!R53&gt;=0,'C-1'!R53*RANDBETWEEN(110,120)*0.01,'C-1'!R53*RANDBETWEEN(80,90)*0.01),'C-1'!R53+RANDBETWEEN(1,3)),0),0)&amp;"】")</f>
        <v/>
      </c>
      <c r="S53" s="45" t="str">
        <f ca="1">IF('C-1'!S53="","","【"&amp;ROUND(IFERROR(IF(ABS('C-1'!S53)&gt;=10,IF('C-1'!S53&gt;=0,'C-1'!S53*RANDBETWEEN(80,90)*0.01,'C-1'!S53*RANDBETWEEN(110,120)*0.01),'C-1'!S53-RANDBETWEEN(1,3)),0),0)&amp;"～"&amp;ROUND(IFERROR(IF(ABS('C-1'!S53)&gt;=10,IF('C-1'!S53&gt;=0,'C-1'!S53*RANDBETWEEN(110,120)*0.01,'C-1'!S53*RANDBETWEEN(80,90)*0.01),'C-1'!S53+RANDBETWEEN(1,3)),0),0)&amp;"】")</f>
        <v/>
      </c>
      <c r="T53" s="45" t="str">
        <f ca="1">IF('C-1'!T53="","","【"&amp;ROUND(IFERROR(IF(ABS('C-1'!T53)&gt;=10,IF('C-1'!T53&gt;=0,'C-1'!T53*RANDBETWEEN(80,90)*0.01,'C-1'!T53*RANDBETWEEN(110,120)*0.01),'C-1'!T53-RANDBETWEEN(1,3)),0),0)&amp;"～"&amp;ROUND(IFERROR(IF(ABS('C-1'!T53)&gt;=10,IF('C-1'!T53&gt;=0,'C-1'!T53*RANDBETWEEN(110,120)*0.01,'C-1'!T53*RANDBETWEEN(80,90)*0.01),'C-1'!T53+RANDBETWEEN(1,3)),0),0)&amp;"】")</f>
        <v/>
      </c>
      <c r="U53" s="45" t="str">
        <f ca="1">IF('C-1'!U53="","","【"&amp;ROUND(IFERROR(IF(ABS('C-1'!U53)&gt;=10,IF('C-1'!U53&gt;=0,'C-1'!U53*RANDBETWEEN(80,90)*0.01,'C-1'!U53*RANDBETWEEN(110,120)*0.01),'C-1'!U53-RANDBETWEEN(1,3)),0),0)&amp;"～"&amp;ROUND(IFERROR(IF(ABS('C-1'!U53)&gt;=10,IF('C-1'!U53&gt;=0,'C-1'!U53*RANDBETWEEN(110,120)*0.01,'C-1'!U53*RANDBETWEEN(80,90)*0.01),'C-1'!U53+RANDBETWEEN(1,3)),0),0)&amp;"】")</f>
        <v/>
      </c>
      <c r="V53" s="439" t="str">
        <f ca="1">IF('C-1'!V53="","","【"&amp;ROUND(IFERROR(IF(ABS('C-1'!V53)&gt;=10,IF('C-1'!V53&gt;=0,'C-1'!V53*RANDBETWEEN(80,90)*0.01,'C-1'!V53*RANDBETWEEN(110,120)*0.01),'C-1'!V53-RANDBETWEEN(1,3)),0),0)&amp;"～"&amp;ROUND(IFERROR(IF(ABS('C-1'!V53)&gt;=10,IF('C-1'!V53&gt;=0,'C-1'!V53*RANDBETWEEN(110,120)*0.01,'C-1'!V53*RANDBETWEEN(80,90)*0.01),'C-1'!V53+RANDBETWEEN(1,3)),0),0)&amp;"】")</f>
        <v/>
      </c>
      <c r="W53" s="439" t="str">
        <f ca="1">IF('C-1'!W53="","","【"&amp;ROUND(IFERROR(IF(ABS('C-1'!W53)&gt;=10,IF('C-1'!W53&gt;=0,'C-1'!W53*RANDBETWEEN(80,90)*0.01,'C-1'!W53*RANDBETWEEN(110,120)*0.01),'C-1'!W53-RANDBETWEEN(1,3)),0),0)&amp;"～"&amp;ROUND(IFERROR(IF(ABS('C-1'!W53)&gt;=10,IF('C-1'!W53&gt;=0,'C-1'!W53*RANDBETWEEN(110,120)*0.01,'C-1'!W53*RANDBETWEEN(80,90)*0.01),'C-1'!W53+RANDBETWEEN(1,3)),0),0)&amp;"】")</f>
        <v/>
      </c>
      <c r="X53" s="439" t="str">
        <f ca="1">IF('C-1'!X53="","","【"&amp;ROUND(IFERROR(IF(ABS('C-1'!X53)&gt;=10,IF('C-1'!X53&gt;=0,'C-1'!X53*RANDBETWEEN(80,90)*0.01,'C-1'!X53*RANDBETWEEN(110,120)*0.01),'C-1'!X53-RANDBETWEEN(1,3)),0),0)&amp;"～"&amp;ROUND(IFERROR(IF(ABS('C-1'!X53)&gt;=10,IF('C-1'!X53&gt;=0,'C-1'!X53*RANDBETWEEN(110,120)*0.01,'C-1'!X53*RANDBETWEEN(80,90)*0.01),'C-1'!X53+RANDBETWEEN(1,3)),0),0)&amp;"】")</f>
        <v/>
      </c>
      <c r="Y53" s="439" t="str">
        <f ca="1">IF('C-1'!Y53="","","【"&amp;ROUND(IFERROR(IF(ABS('C-1'!Y53)&gt;=10,IF('C-1'!Y53&gt;=0,'C-1'!Y53*RANDBETWEEN(80,90)*0.01,'C-1'!Y53*RANDBETWEEN(110,120)*0.01),'C-1'!Y53-RANDBETWEEN(1,3)),0),0)&amp;"～"&amp;ROUND(IFERROR(IF(ABS('C-1'!Y53)&gt;=10,IF('C-1'!Y53&gt;=0,'C-1'!Y53*RANDBETWEEN(110,120)*0.01,'C-1'!Y53*RANDBETWEEN(80,90)*0.01),'C-1'!Y53+RANDBETWEEN(1,3)),0),0)&amp;"】")</f>
        <v/>
      </c>
      <c r="Z53" s="439" t="str">
        <f ca="1">IF('C-1'!Z53="","","【"&amp;ROUND(IFERROR(IF(ABS('C-1'!Z53)&gt;=10,IF('C-1'!Z53&gt;=0,'C-1'!Z53*RANDBETWEEN(80,90)*0.01,'C-1'!Z53*RANDBETWEEN(110,120)*0.01),'C-1'!Z53-RANDBETWEEN(1,3)),0),0)&amp;"～"&amp;ROUND(IFERROR(IF(ABS('C-1'!Z53)&gt;=10,IF('C-1'!Z53&gt;=0,'C-1'!Z53*RANDBETWEEN(110,120)*0.01,'C-1'!Z53*RANDBETWEEN(80,90)*0.01),'C-1'!Z53+RANDBETWEEN(1,3)),0),0)&amp;"】")</f>
        <v/>
      </c>
      <c r="AA53" s="439" t="str">
        <f ca="1">IF('C-1'!AA53="","","【"&amp;ROUND(IFERROR(IF(ABS('C-1'!AA53)&gt;=10,IF('C-1'!AA53&gt;=0,'C-1'!AA53*RANDBETWEEN(80,90)*0.01,'C-1'!AA53*RANDBETWEEN(110,120)*0.01),'C-1'!AA53-RANDBETWEEN(1,3)),0),0)&amp;"～"&amp;ROUND(IFERROR(IF(ABS('C-1'!AA53)&gt;=10,IF('C-1'!AA53&gt;=0,'C-1'!AA53*RANDBETWEEN(110,120)*0.01,'C-1'!AA53*RANDBETWEEN(80,90)*0.01),'C-1'!AA53+RANDBETWEEN(1,3)),0),0)&amp;"】")</f>
        <v/>
      </c>
      <c r="AB53" s="439" t="str">
        <f ca="1">IF('C-1'!AB53="","","【"&amp;ROUND(IFERROR(IF(ABS('C-1'!AB53)&gt;=10,IF('C-1'!AB53&gt;=0,'C-1'!AB53*RANDBETWEEN(80,90)*0.01,'C-1'!AB53*RANDBETWEEN(110,120)*0.01),'C-1'!AB53-RANDBETWEEN(1,3)),0),0)&amp;"～"&amp;ROUND(IFERROR(IF(ABS('C-1'!AB53)&gt;=10,IF('C-1'!AB53&gt;=0,'C-1'!AB53*RANDBETWEEN(110,120)*0.01,'C-1'!AB53*RANDBETWEEN(80,90)*0.01),'C-1'!AB53+RANDBETWEEN(1,3)),0),0)&amp;"】")</f>
        <v/>
      </c>
    </row>
    <row r="54" spans="2:28" ht="30.75" customHeight="1" x14ac:dyDescent="0.2">
      <c r="B54" s="131" t="s">
        <v>673</v>
      </c>
      <c r="C54" s="559" t="str">
        <f>IF('C-1'!C54="","",'C-1'!C54)</f>
        <v/>
      </c>
      <c r="D54" s="559" t="str">
        <f>IF('C-1'!D54="","",'C-1'!D54)</f>
        <v>輸入者</v>
      </c>
      <c r="E54" s="559" t="str">
        <f>IF('C-1'!E54="","",'C-1'!E54)</f>
        <v>非関連企業</v>
      </c>
      <c r="F54" s="431" t="str">
        <f>IF('C-1'!F54="","",'C-1'!F54)</f>
        <v/>
      </c>
      <c r="G54" s="431" t="str">
        <f>IF('C-1'!G54="","",'C-1'!G54)</f>
        <v/>
      </c>
      <c r="H54" s="431" t="str">
        <f>IF('C-1'!H54="","",'C-1'!H54)</f>
        <v/>
      </c>
      <c r="I54" s="431" t="str">
        <f>IF('C-1'!I54="","",'C-1'!I54)</f>
        <v/>
      </c>
      <c r="J54" s="431" t="str">
        <f>IF('C-1'!J54="","",'C-1'!J54)</f>
        <v/>
      </c>
      <c r="K54" s="431" t="str">
        <f>IF('C-1'!K54="","",'C-1'!K54)</f>
        <v/>
      </c>
      <c r="L54" s="431" t="str">
        <f>IF('C-1'!L54="","",'C-1'!L54)</f>
        <v/>
      </c>
      <c r="M54" s="431" t="str">
        <f>IF('C-1'!M54="","",'C-1'!M54)</f>
        <v/>
      </c>
      <c r="N54" s="433" t="str">
        <f ca="1">IF('C-1'!N54="","","【"&amp;ROUND(IFERROR(IF(ABS('C-1'!N54)&gt;=10,IF('C-1'!N54&gt;=0,'C-1'!N54*RANDBETWEEN(80,90)*0.01,'C-1'!N54*RANDBETWEEN(110,120)*0.01),'C-1'!N54-RANDBETWEEN(1,3)),0),0)&amp;"～"&amp;ROUND(IFERROR(IF(ABS('C-1'!N54)&gt;=10,IF('C-1'!N54&gt;=0,'C-1'!N54*RANDBETWEEN(110,120)*0.01,'C-1'!N54*RANDBETWEEN(80,90)*0.01),'C-1'!N54+RANDBETWEEN(1,3)),0),0)&amp;"】")</f>
        <v/>
      </c>
      <c r="O54" s="433" t="str">
        <f ca="1">IF('C-1'!O54="","","【"&amp;ROUND(IFERROR(IF(ABS('C-1'!O54)&gt;=10,IF('C-1'!O54&gt;=0,'C-1'!O54*RANDBETWEEN(80,90)*0.01,'C-1'!O54*RANDBETWEEN(110,120)*0.01),'C-1'!O54-RANDBETWEEN(1,3)),0),0)&amp;"～"&amp;ROUND(IFERROR(IF(ABS('C-1'!O54)&gt;=10,IF('C-1'!O54&gt;=0,'C-1'!O54*RANDBETWEEN(110,120)*0.01,'C-1'!O54*RANDBETWEEN(80,90)*0.01),'C-1'!O54+RANDBETWEEN(1,3)),0),0)&amp;"】")</f>
        <v/>
      </c>
      <c r="P54" s="431" t="str">
        <f>IF('C-1'!P54="","",'C-1'!P54)</f>
        <v/>
      </c>
      <c r="Q54" s="431" t="str">
        <f>IF('C-1'!Q54="","",'C-1'!Q54)</f>
        <v/>
      </c>
      <c r="R54" s="45" t="str">
        <f ca="1">IF('C-1'!R54="","","【"&amp;ROUND(IFERROR(IF(ABS('C-1'!R54)&gt;=10,IF('C-1'!R54&gt;=0,'C-1'!R54*RANDBETWEEN(80,90)*0.01,'C-1'!R54*RANDBETWEEN(110,120)*0.01),'C-1'!R54-RANDBETWEEN(1,3)),0),0)&amp;"～"&amp;ROUND(IFERROR(IF(ABS('C-1'!R54)&gt;=10,IF('C-1'!R54&gt;=0,'C-1'!R54*RANDBETWEEN(110,120)*0.01,'C-1'!R54*RANDBETWEEN(80,90)*0.01),'C-1'!R54+RANDBETWEEN(1,3)),0),0)&amp;"】")</f>
        <v/>
      </c>
      <c r="S54" s="45" t="str">
        <f ca="1">IF('C-1'!S54="","","【"&amp;ROUND(IFERROR(IF(ABS('C-1'!S54)&gt;=10,IF('C-1'!S54&gt;=0,'C-1'!S54*RANDBETWEEN(80,90)*0.01,'C-1'!S54*RANDBETWEEN(110,120)*0.01),'C-1'!S54-RANDBETWEEN(1,3)),0),0)&amp;"～"&amp;ROUND(IFERROR(IF(ABS('C-1'!S54)&gt;=10,IF('C-1'!S54&gt;=0,'C-1'!S54*RANDBETWEEN(110,120)*0.01,'C-1'!S54*RANDBETWEEN(80,90)*0.01),'C-1'!S54+RANDBETWEEN(1,3)),0),0)&amp;"】")</f>
        <v/>
      </c>
      <c r="T54" s="45" t="str">
        <f ca="1">IF('C-1'!T54="","","【"&amp;ROUND(IFERROR(IF(ABS('C-1'!T54)&gt;=10,IF('C-1'!T54&gt;=0,'C-1'!T54*RANDBETWEEN(80,90)*0.01,'C-1'!T54*RANDBETWEEN(110,120)*0.01),'C-1'!T54-RANDBETWEEN(1,3)),0),0)&amp;"～"&amp;ROUND(IFERROR(IF(ABS('C-1'!T54)&gt;=10,IF('C-1'!T54&gt;=0,'C-1'!T54*RANDBETWEEN(110,120)*0.01,'C-1'!T54*RANDBETWEEN(80,90)*0.01),'C-1'!T54+RANDBETWEEN(1,3)),0),0)&amp;"】")</f>
        <v/>
      </c>
      <c r="U54" s="45" t="str">
        <f ca="1">IF('C-1'!U54="","","【"&amp;ROUND(IFERROR(IF(ABS('C-1'!U54)&gt;=10,IF('C-1'!U54&gt;=0,'C-1'!U54*RANDBETWEEN(80,90)*0.01,'C-1'!U54*RANDBETWEEN(110,120)*0.01),'C-1'!U54-RANDBETWEEN(1,3)),0),0)&amp;"～"&amp;ROUND(IFERROR(IF(ABS('C-1'!U54)&gt;=10,IF('C-1'!U54&gt;=0,'C-1'!U54*RANDBETWEEN(110,120)*0.01,'C-1'!U54*RANDBETWEEN(80,90)*0.01),'C-1'!U54+RANDBETWEEN(1,3)),0),0)&amp;"】")</f>
        <v/>
      </c>
      <c r="V54" s="439" t="str">
        <f ca="1">IF('C-1'!V54="","","【"&amp;ROUND(IFERROR(IF(ABS('C-1'!V54)&gt;=10,IF('C-1'!V54&gt;=0,'C-1'!V54*RANDBETWEEN(80,90)*0.01,'C-1'!V54*RANDBETWEEN(110,120)*0.01),'C-1'!V54-RANDBETWEEN(1,3)),0),0)&amp;"～"&amp;ROUND(IFERROR(IF(ABS('C-1'!V54)&gt;=10,IF('C-1'!V54&gt;=0,'C-1'!V54*RANDBETWEEN(110,120)*0.01,'C-1'!V54*RANDBETWEEN(80,90)*0.01),'C-1'!V54+RANDBETWEEN(1,3)),0),0)&amp;"】")</f>
        <v/>
      </c>
      <c r="W54" s="439" t="str">
        <f ca="1">IF('C-1'!W54="","","【"&amp;ROUND(IFERROR(IF(ABS('C-1'!W54)&gt;=10,IF('C-1'!W54&gt;=0,'C-1'!W54*RANDBETWEEN(80,90)*0.01,'C-1'!W54*RANDBETWEEN(110,120)*0.01),'C-1'!W54-RANDBETWEEN(1,3)),0),0)&amp;"～"&amp;ROUND(IFERROR(IF(ABS('C-1'!W54)&gt;=10,IF('C-1'!W54&gt;=0,'C-1'!W54*RANDBETWEEN(110,120)*0.01,'C-1'!W54*RANDBETWEEN(80,90)*0.01),'C-1'!W54+RANDBETWEEN(1,3)),0),0)&amp;"】")</f>
        <v/>
      </c>
      <c r="X54" s="439" t="str">
        <f ca="1">IF('C-1'!X54="","","【"&amp;ROUND(IFERROR(IF(ABS('C-1'!X54)&gt;=10,IF('C-1'!X54&gt;=0,'C-1'!X54*RANDBETWEEN(80,90)*0.01,'C-1'!X54*RANDBETWEEN(110,120)*0.01),'C-1'!X54-RANDBETWEEN(1,3)),0),0)&amp;"～"&amp;ROUND(IFERROR(IF(ABS('C-1'!X54)&gt;=10,IF('C-1'!X54&gt;=0,'C-1'!X54*RANDBETWEEN(110,120)*0.01,'C-1'!X54*RANDBETWEEN(80,90)*0.01),'C-1'!X54+RANDBETWEEN(1,3)),0),0)&amp;"】")</f>
        <v/>
      </c>
      <c r="Y54" s="439" t="str">
        <f ca="1">IF('C-1'!Y54="","","【"&amp;ROUND(IFERROR(IF(ABS('C-1'!Y54)&gt;=10,IF('C-1'!Y54&gt;=0,'C-1'!Y54*RANDBETWEEN(80,90)*0.01,'C-1'!Y54*RANDBETWEEN(110,120)*0.01),'C-1'!Y54-RANDBETWEEN(1,3)),0),0)&amp;"～"&amp;ROUND(IFERROR(IF(ABS('C-1'!Y54)&gt;=10,IF('C-1'!Y54&gt;=0,'C-1'!Y54*RANDBETWEEN(110,120)*0.01,'C-1'!Y54*RANDBETWEEN(80,90)*0.01),'C-1'!Y54+RANDBETWEEN(1,3)),0),0)&amp;"】")</f>
        <v/>
      </c>
      <c r="Z54" s="439" t="str">
        <f ca="1">IF('C-1'!Z54="","","【"&amp;ROUND(IFERROR(IF(ABS('C-1'!Z54)&gt;=10,IF('C-1'!Z54&gt;=0,'C-1'!Z54*RANDBETWEEN(80,90)*0.01,'C-1'!Z54*RANDBETWEEN(110,120)*0.01),'C-1'!Z54-RANDBETWEEN(1,3)),0),0)&amp;"～"&amp;ROUND(IFERROR(IF(ABS('C-1'!Z54)&gt;=10,IF('C-1'!Z54&gt;=0,'C-1'!Z54*RANDBETWEEN(110,120)*0.01,'C-1'!Z54*RANDBETWEEN(80,90)*0.01),'C-1'!Z54+RANDBETWEEN(1,3)),0),0)&amp;"】")</f>
        <v/>
      </c>
      <c r="AA54" s="439" t="str">
        <f ca="1">IF('C-1'!AA54="","","【"&amp;ROUND(IFERROR(IF(ABS('C-1'!AA54)&gt;=10,IF('C-1'!AA54&gt;=0,'C-1'!AA54*RANDBETWEEN(80,90)*0.01,'C-1'!AA54*RANDBETWEEN(110,120)*0.01),'C-1'!AA54-RANDBETWEEN(1,3)),0),0)&amp;"～"&amp;ROUND(IFERROR(IF(ABS('C-1'!AA54)&gt;=10,IF('C-1'!AA54&gt;=0,'C-1'!AA54*RANDBETWEEN(110,120)*0.01,'C-1'!AA54*RANDBETWEEN(80,90)*0.01),'C-1'!AA54+RANDBETWEEN(1,3)),0),0)&amp;"】")</f>
        <v/>
      </c>
      <c r="AB54" s="439" t="str">
        <f ca="1">IF('C-1'!AB54="","","【"&amp;ROUND(IFERROR(IF(ABS('C-1'!AB54)&gt;=10,IF('C-1'!AB54&gt;=0,'C-1'!AB54*RANDBETWEEN(80,90)*0.01,'C-1'!AB54*RANDBETWEEN(110,120)*0.01),'C-1'!AB54-RANDBETWEEN(1,3)),0),0)&amp;"～"&amp;ROUND(IFERROR(IF(ABS('C-1'!AB54)&gt;=10,IF('C-1'!AB54&gt;=0,'C-1'!AB54*RANDBETWEEN(110,120)*0.01,'C-1'!AB54*RANDBETWEEN(80,90)*0.01),'C-1'!AB54+RANDBETWEEN(1,3)),0),0)&amp;"】")</f>
        <v/>
      </c>
    </row>
    <row r="55" spans="2:28" ht="30.75" customHeight="1" x14ac:dyDescent="0.2">
      <c r="B55" s="131" t="s">
        <v>673</v>
      </c>
      <c r="C55" s="559" t="str">
        <f>IF('C-1'!C55="","",'C-1'!C55)</f>
        <v/>
      </c>
      <c r="D55" s="559" t="str">
        <f>IF('C-1'!D55="","",'C-1'!D55)</f>
        <v>輸入者</v>
      </c>
      <c r="E55" s="559" t="str">
        <f>IF('C-1'!E55="","",'C-1'!E55)</f>
        <v>非関連企業</v>
      </c>
      <c r="F55" s="431" t="str">
        <f>IF('C-1'!F55="","",'C-1'!F55)</f>
        <v/>
      </c>
      <c r="G55" s="431" t="str">
        <f>IF('C-1'!G55="","",'C-1'!G55)</f>
        <v/>
      </c>
      <c r="H55" s="431" t="str">
        <f>IF('C-1'!H55="","",'C-1'!H55)</f>
        <v/>
      </c>
      <c r="I55" s="431" t="str">
        <f>IF('C-1'!I55="","",'C-1'!I55)</f>
        <v/>
      </c>
      <c r="J55" s="431" t="str">
        <f>IF('C-1'!J55="","",'C-1'!J55)</f>
        <v/>
      </c>
      <c r="K55" s="431" t="str">
        <f>IF('C-1'!K55="","",'C-1'!K55)</f>
        <v/>
      </c>
      <c r="L55" s="431" t="str">
        <f>IF('C-1'!L55="","",'C-1'!L55)</f>
        <v/>
      </c>
      <c r="M55" s="431" t="str">
        <f>IF('C-1'!M55="","",'C-1'!M55)</f>
        <v/>
      </c>
      <c r="N55" s="433" t="str">
        <f ca="1">IF('C-1'!N55="","","【"&amp;ROUND(IFERROR(IF(ABS('C-1'!N55)&gt;=10,IF('C-1'!N55&gt;=0,'C-1'!N55*RANDBETWEEN(80,90)*0.01,'C-1'!N55*RANDBETWEEN(110,120)*0.01),'C-1'!N55-RANDBETWEEN(1,3)),0),0)&amp;"～"&amp;ROUND(IFERROR(IF(ABS('C-1'!N55)&gt;=10,IF('C-1'!N55&gt;=0,'C-1'!N55*RANDBETWEEN(110,120)*0.01,'C-1'!N55*RANDBETWEEN(80,90)*0.01),'C-1'!N55+RANDBETWEEN(1,3)),0),0)&amp;"】")</f>
        <v/>
      </c>
      <c r="O55" s="433" t="str">
        <f ca="1">IF('C-1'!O55="","","【"&amp;ROUND(IFERROR(IF(ABS('C-1'!O55)&gt;=10,IF('C-1'!O55&gt;=0,'C-1'!O55*RANDBETWEEN(80,90)*0.01,'C-1'!O55*RANDBETWEEN(110,120)*0.01),'C-1'!O55-RANDBETWEEN(1,3)),0),0)&amp;"～"&amp;ROUND(IFERROR(IF(ABS('C-1'!O55)&gt;=10,IF('C-1'!O55&gt;=0,'C-1'!O55*RANDBETWEEN(110,120)*0.01,'C-1'!O55*RANDBETWEEN(80,90)*0.01),'C-1'!O55+RANDBETWEEN(1,3)),0),0)&amp;"】")</f>
        <v/>
      </c>
      <c r="P55" s="431" t="str">
        <f>IF('C-1'!P55="","",'C-1'!P55)</f>
        <v/>
      </c>
      <c r="Q55" s="431" t="str">
        <f>IF('C-1'!Q55="","",'C-1'!Q55)</f>
        <v/>
      </c>
      <c r="R55" s="45" t="str">
        <f ca="1">IF('C-1'!R55="","","【"&amp;ROUND(IFERROR(IF(ABS('C-1'!R55)&gt;=10,IF('C-1'!R55&gt;=0,'C-1'!R55*RANDBETWEEN(80,90)*0.01,'C-1'!R55*RANDBETWEEN(110,120)*0.01),'C-1'!R55-RANDBETWEEN(1,3)),0),0)&amp;"～"&amp;ROUND(IFERROR(IF(ABS('C-1'!R55)&gt;=10,IF('C-1'!R55&gt;=0,'C-1'!R55*RANDBETWEEN(110,120)*0.01,'C-1'!R55*RANDBETWEEN(80,90)*0.01),'C-1'!R55+RANDBETWEEN(1,3)),0),0)&amp;"】")</f>
        <v/>
      </c>
      <c r="S55" s="45" t="str">
        <f ca="1">IF('C-1'!S55="","","【"&amp;ROUND(IFERROR(IF(ABS('C-1'!S55)&gt;=10,IF('C-1'!S55&gt;=0,'C-1'!S55*RANDBETWEEN(80,90)*0.01,'C-1'!S55*RANDBETWEEN(110,120)*0.01),'C-1'!S55-RANDBETWEEN(1,3)),0),0)&amp;"～"&amp;ROUND(IFERROR(IF(ABS('C-1'!S55)&gt;=10,IF('C-1'!S55&gt;=0,'C-1'!S55*RANDBETWEEN(110,120)*0.01,'C-1'!S55*RANDBETWEEN(80,90)*0.01),'C-1'!S55+RANDBETWEEN(1,3)),0),0)&amp;"】")</f>
        <v/>
      </c>
      <c r="T55" s="45" t="str">
        <f ca="1">IF('C-1'!T55="","","【"&amp;ROUND(IFERROR(IF(ABS('C-1'!T55)&gt;=10,IF('C-1'!T55&gt;=0,'C-1'!T55*RANDBETWEEN(80,90)*0.01,'C-1'!T55*RANDBETWEEN(110,120)*0.01),'C-1'!T55-RANDBETWEEN(1,3)),0),0)&amp;"～"&amp;ROUND(IFERROR(IF(ABS('C-1'!T55)&gt;=10,IF('C-1'!T55&gt;=0,'C-1'!T55*RANDBETWEEN(110,120)*0.01,'C-1'!T55*RANDBETWEEN(80,90)*0.01),'C-1'!T55+RANDBETWEEN(1,3)),0),0)&amp;"】")</f>
        <v/>
      </c>
      <c r="U55" s="45" t="str">
        <f ca="1">IF('C-1'!U55="","","【"&amp;ROUND(IFERROR(IF(ABS('C-1'!U55)&gt;=10,IF('C-1'!U55&gt;=0,'C-1'!U55*RANDBETWEEN(80,90)*0.01,'C-1'!U55*RANDBETWEEN(110,120)*0.01),'C-1'!U55-RANDBETWEEN(1,3)),0),0)&amp;"～"&amp;ROUND(IFERROR(IF(ABS('C-1'!U55)&gt;=10,IF('C-1'!U55&gt;=0,'C-1'!U55*RANDBETWEEN(110,120)*0.01,'C-1'!U55*RANDBETWEEN(80,90)*0.01),'C-1'!U55+RANDBETWEEN(1,3)),0),0)&amp;"】")</f>
        <v/>
      </c>
      <c r="V55" s="439" t="str">
        <f ca="1">IF('C-1'!V55="","","【"&amp;ROUND(IFERROR(IF(ABS('C-1'!V55)&gt;=10,IF('C-1'!V55&gt;=0,'C-1'!V55*RANDBETWEEN(80,90)*0.01,'C-1'!V55*RANDBETWEEN(110,120)*0.01),'C-1'!V55-RANDBETWEEN(1,3)),0),0)&amp;"～"&amp;ROUND(IFERROR(IF(ABS('C-1'!V55)&gt;=10,IF('C-1'!V55&gt;=0,'C-1'!V55*RANDBETWEEN(110,120)*0.01,'C-1'!V55*RANDBETWEEN(80,90)*0.01),'C-1'!V55+RANDBETWEEN(1,3)),0),0)&amp;"】")</f>
        <v/>
      </c>
      <c r="W55" s="439" t="str">
        <f ca="1">IF('C-1'!W55="","","【"&amp;ROUND(IFERROR(IF(ABS('C-1'!W55)&gt;=10,IF('C-1'!W55&gt;=0,'C-1'!W55*RANDBETWEEN(80,90)*0.01,'C-1'!W55*RANDBETWEEN(110,120)*0.01),'C-1'!W55-RANDBETWEEN(1,3)),0),0)&amp;"～"&amp;ROUND(IFERROR(IF(ABS('C-1'!W55)&gt;=10,IF('C-1'!W55&gt;=0,'C-1'!W55*RANDBETWEEN(110,120)*0.01,'C-1'!W55*RANDBETWEEN(80,90)*0.01),'C-1'!W55+RANDBETWEEN(1,3)),0),0)&amp;"】")</f>
        <v/>
      </c>
      <c r="X55" s="439" t="str">
        <f ca="1">IF('C-1'!X55="","","【"&amp;ROUND(IFERROR(IF(ABS('C-1'!X55)&gt;=10,IF('C-1'!X55&gt;=0,'C-1'!X55*RANDBETWEEN(80,90)*0.01,'C-1'!X55*RANDBETWEEN(110,120)*0.01),'C-1'!X55-RANDBETWEEN(1,3)),0),0)&amp;"～"&amp;ROUND(IFERROR(IF(ABS('C-1'!X55)&gt;=10,IF('C-1'!X55&gt;=0,'C-1'!X55*RANDBETWEEN(110,120)*0.01,'C-1'!X55*RANDBETWEEN(80,90)*0.01),'C-1'!X55+RANDBETWEEN(1,3)),0),0)&amp;"】")</f>
        <v/>
      </c>
      <c r="Y55" s="439" t="str">
        <f ca="1">IF('C-1'!Y55="","","【"&amp;ROUND(IFERROR(IF(ABS('C-1'!Y55)&gt;=10,IF('C-1'!Y55&gt;=0,'C-1'!Y55*RANDBETWEEN(80,90)*0.01,'C-1'!Y55*RANDBETWEEN(110,120)*0.01),'C-1'!Y55-RANDBETWEEN(1,3)),0),0)&amp;"～"&amp;ROUND(IFERROR(IF(ABS('C-1'!Y55)&gt;=10,IF('C-1'!Y55&gt;=0,'C-1'!Y55*RANDBETWEEN(110,120)*0.01,'C-1'!Y55*RANDBETWEEN(80,90)*0.01),'C-1'!Y55+RANDBETWEEN(1,3)),0),0)&amp;"】")</f>
        <v/>
      </c>
      <c r="Z55" s="439" t="str">
        <f ca="1">IF('C-1'!Z55="","","【"&amp;ROUND(IFERROR(IF(ABS('C-1'!Z55)&gt;=10,IF('C-1'!Z55&gt;=0,'C-1'!Z55*RANDBETWEEN(80,90)*0.01,'C-1'!Z55*RANDBETWEEN(110,120)*0.01),'C-1'!Z55-RANDBETWEEN(1,3)),0),0)&amp;"～"&amp;ROUND(IFERROR(IF(ABS('C-1'!Z55)&gt;=10,IF('C-1'!Z55&gt;=0,'C-1'!Z55*RANDBETWEEN(110,120)*0.01,'C-1'!Z55*RANDBETWEEN(80,90)*0.01),'C-1'!Z55+RANDBETWEEN(1,3)),0),0)&amp;"】")</f>
        <v/>
      </c>
      <c r="AA55" s="439" t="str">
        <f ca="1">IF('C-1'!AA55="","","【"&amp;ROUND(IFERROR(IF(ABS('C-1'!AA55)&gt;=10,IF('C-1'!AA55&gt;=0,'C-1'!AA55*RANDBETWEEN(80,90)*0.01,'C-1'!AA55*RANDBETWEEN(110,120)*0.01),'C-1'!AA55-RANDBETWEEN(1,3)),0),0)&amp;"～"&amp;ROUND(IFERROR(IF(ABS('C-1'!AA55)&gt;=10,IF('C-1'!AA55&gt;=0,'C-1'!AA55*RANDBETWEEN(110,120)*0.01,'C-1'!AA55*RANDBETWEEN(80,90)*0.01),'C-1'!AA55+RANDBETWEEN(1,3)),0),0)&amp;"】")</f>
        <v/>
      </c>
      <c r="AB55" s="439" t="str">
        <f ca="1">IF('C-1'!AB55="","","【"&amp;ROUND(IFERROR(IF(ABS('C-1'!AB55)&gt;=10,IF('C-1'!AB55&gt;=0,'C-1'!AB55*RANDBETWEEN(80,90)*0.01,'C-1'!AB55*RANDBETWEEN(110,120)*0.01),'C-1'!AB55-RANDBETWEEN(1,3)),0),0)&amp;"～"&amp;ROUND(IFERROR(IF(ABS('C-1'!AB55)&gt;=10,IF('C-1'!AB55&gt;=0,'C-1'!AB55*RANDBETWEEN(110,120)*0.01,'C-1'!AB55*RANDBETWEEN(80,90)*0.01),'C-1'!AB55+RANDBETWEEN(1,3)),0),0)&amp;"】")</f>
        <v/>
      </c>
    </row>
    <row r="56" spans="2:28" ht="30.75" customHeight="1" x14ac:dyDescent="0.2">
      <c r="B56" s="131" t="s">
        <v>673</v>
      </c>
      <c r="C56" s="559" t="str">
        <f>IF('C-1'!C56="","",'C-1'!C56)</f>
        <v/>
      </c>
      <c r="D56" s="559" t="str">
        <f>IF('C-1'!D56="","",'C-1'!D56)</f>
        <v>輸入者</v>
      </c>
      <c r="E56" s="559" t="str">
        <f>IF('C-1'!E56="","",'C-1'!E56)</f>
        <v>非関連企業</v>
      </c>
      <c r="F56" s="431" t="str">
        <f>IF('C-1'!F56="","",'C-1'!F56)</f>
        <v/>
      </c>
      <c r="G56" s="431" t="str">
        <f>IF('C-1'!G56="","",'C-1'!G56)</f>
        <v/>
      </c>
      <c r="H56" s="431" t="str">
        <f>IF('C-1'!H56="","",'C-1'!H56)</f>
        <v/>
      </c>
      <c r="I56" s="431" t="str">
        <f>IF('C-1'!I56="","",'C-1'!I56)</f>
        <v/>
      </c>
      <c r="J56" s="431" t="str">
        <f>IF('C-1'!J56="","",'C-1'!J56)</f>
        <v/>
      </c>
      <c r="K56" s="431" t="str">
        <f>IF('C-1'!K56="","",'C-1'!K56)</f>
        <v/>
      </c>
      <c r="L56" s="431" t="str">
        <f>IF('C-1'!L56="","",'C-1'!L56)</f>
        <v/>
      </c>
      <c r="M56" s="431" t="str">
        <f>IF('C-1'!M56="","",'C-1'!M56)</f>
        <v/>
      </c>
      <c r="N56" s="433" t="str">
        <f ca="1">IF('C-1'!N56="","","【"&amp;ROUND(IFERROR(IF(ABS('C-1'!N56)&gt;=10,IF('C-1'!N56&gt;=0,'C-1'!N56*RANDBETWEEN(80,90)*0.01,'C-1'!N56*RANDBETWEEN(110,120)*0.01),'C-1'!N56-RANDBETWEEN(1,3)),0),0)&amp;"～"&amp;ROUND(IFERROR(IF(ABS('C-1'!N56)&gt;=10,IF('C-1'!N56&gt;=0,'C-1'!N56*RANDBETWEEN(110,120)*0.01,'C-1'!N56*RANDBETWEEN(80,90)*0.01),'C-1'!N56+RANDBETWEEN(1,3)),0),0)&amp;"】")</f>
        <v/>
      </c>
      <c r="O56" s="433" t="str">
        <f ca="1">IF('C-1'!O56="","","【"&amp;ROUND(IFERROR(IF(ABS('C-1'!O56)&gt;=10,IF('C-1'!O56&gt;=0,'C-1'!O56*RANDBETWEEN(80,90)*0.01,'C-1'!O56*RANDBETWEEN(110,120)*0.01),'C-1'!O56-RANDBETWEEN(1,3)),0),0)&amp;"～"&amp;ROUND(IFERROR(IF(ABS('C-1'!O56)&gt;=10,IF('C-1'!O56&gt;=0,'C-1'!O56*RANDBETWEEN(110,120)*0.01,'C-1'!O56*RANDBETWEEN(80,90)*0.01),'C-1'!O56+RANDBETWEEN(1,3)),0),0)&amp;"】")</f>
        <v/>
      </c>
      <c r="P56" s="431" t="str">
        <f>IF('C-1'!P56="","",'C-1'!P56)</f>
        <v/>
      </c>
      <c r="Q56" s="431" t="str">
        <f>IF('C-1'!Q56="","",'C-1'!Q56)</f>
        <v/>
      </c>
      <c r="R56" s="45" t="str">
        <f ca="1">IF('C-1'!R56="","","【"&amp;ROUND(IFERROR(IF(ABS('C-1'!R56)&gt;=10,IF('C-1'!R56&gt;=0,'C-1'!R56*RANDBETWEEN(80,90)*0.01,'C-1'!R56*RANDBETWEEN(110,120)*0.01),'C-1'!R56-RANDBETWEEN(1,3)),0),0)&amp;"～"&amp;ROUND(IFERROR(IF(ABS('C-1'!R56)&gt;=10,IF('C-1'!R56&gt;=0,'C-1'!R56*RANDBETWEEN(110,120)*0.01,'C-1'!R56*RANDBETWEEN(80,90)*0.01),'C-1'!R56+RANDBETWEEN(1,3)),0),0)&amp;"】")</f>
        <v/>
      </c>
      <c r="S56" s="45" t="str">
        <f ca="1">IF('C-1'!S56="","","【"&amp;ROUND(IFERROR(IF(ABS('C-1'!S56)&gt;=10,IF('C-1'!S56&gt;=0,'C-1'!S56*RANDBETWEEN(80,90)*0.01,'C-1'!S56*RANDBETWEEN(110,120)*0.01),'C-1'!S56-RANDBETWEEN(1,3)),0),0)&amp;"～"&amp;ROUND(IFERROR(IF(ABS('C-1'!S56)&gt;=10,IF('C-1'!S56&gt;=0,'C-1'!S56*RANDBETWEEN(110,120)*0.01,'C-1'!S56*RANDBETWEEN(80,90)*0.01),'C-1'!S56+RANDBETWEEN(1,3)),0),0)&amp;"】")</f>
        <v/>
      </c>
      <c r="T56" s="45" t="str">
        <f ca="1">IF('C-1'!T56="","","【"&amp;ROUND(IFERROR(IF(ABS('C-1'!T56)&gt;=10,IF('C-1'!T56&gt;=0,'C-1'!T56*RANDBETWEEN(80,90)*0.01,'C-1'!T56*RANDBETWEEN(110,120)*0.01),'C-1'!T56-RANDBETWEEN(1,3)),0),0)&amp;"～"&amp;ROUND(IFERROR(IF(ABS('C-1'!T56)&gt;=10,IF('C-1'!T56&gt;=0,'C-1'!T56*RANDBETWEEN(110,120)*0.01,'C-1'!T56*RANDBETWEEN(80,90)*0.01),'C-1'!T56+RANDBETWEEN(1,3)),0),0)&amp;"】")</f>
        <v/>
      </c>
      <c r="U56" s="45" t="str">
        <f ca="1">IF('C-1'!U56="","","【"&amp;ROUND(IFERROR(IF(ABS('C-1'!U56)&gt;=10,IF('C-1'!U56&gt;=0,'C-1'!U56*RANDBETWEEN(80,90)*0.01,'C-1'!U56*RANDBETWEEN(110,120)*0.01),'C-1'!U56-RANDBETWEEN(1,3)),0),0)&amp;"～"&amp;ROUND(IFERROR(IF(ABS('C-1'!U56)&gt;=10,IF('C-1'!U56&gt;=0,'C-1'!U56*RANDBETWEEN(110,120)*0.01,'C-1'!U56*RANDBETWEEN(80,90)*0.01),'C-1'!U56+RANDBETWEEN(1,3)),0),0)&amp;"】")</f>
        <v/>
      </c>
      <c r="V56" s="439" t="str">
        <f ca="1">IF('C-1'!V56="","","【"&amp;ROUND(IFERROR(IF(ABS('C-1'!V56)&gt;=10,IF('C-1'!V56&gt;=0,'C-1'!V56*RANDBETWEEN(80,90)*0.01,'C-1'!V56*RANDBETWEEN(110,120)*0.01),'C-1'!V56-RANDBETWEEN(1,3)),0),0)&amp;"～"&amp;ROUND(IFERROR(IF(ABS('C-1'!V56)&gt;=10,IF('C-1'!V56&gt;=0,'C-1'!V56*RANDBETWEEN(110,120)*0.01,'C-1'!V56*RANDBETWEEN(80,90)*0.01),'C-1'!V56+RANDBETWEEN(1,3)),0),0)&amp;"】")</f>
        <v/>
      </c>
      <c r="W56" s="439" t="str">
        <f ca="1">IF('C-1'!W56="","","【"&amp;ROUND(IFERROR(IF(ABS('C-1'!W56)&gt;=10,IF('C-1'!W56&gt;=0,'C-1'!W56*RANDBETWEEN(80,90)*0.01,'C-1'!W56*RANDBETWEEN(110,120)*0.01),'C-1'!W56-RANDBETWEEN(1,3)),0),0)&amp;"～"&amp;ROUND(IFERROR(IF(ABS('C-1'!W56)&gt;=10,IF('C-1'!W56&gt;=0,'C-1'!W56*RANDBETWEEN(110,120)*0.01,'C-1'!W56*RANDBETWEEN(80,90)*0.01),'C-1'!W56+RANDBETWEEN(1,3)),0),0)&amp;"】")</f>
        <v/>
      </c>
      <c r="X56" s="439" t="str">
        <f ca="1">IF('C-1'!X56="","","【"&amp;ROUND(IFERROR(IF(ABS('C-1'!X56)&gt;=10,IF('C-1'!X56&gt;=0,'C-1'!X56*RANDBETWEEN(80,90)*0.01,'C-1'!X56*RANDBETWEEN(110,120)*0.01),'C-1'!X56-RANDBETWEEN(1,3)),0),0)&amp;"～"&amp;ROUND(IFERROR(IF(ABS('C-1'!X56)&gt;=10,IF('C-1'!X56&gt;=0,'C-1'!X56*RANDBETWEEN(110,120)*0.01,'C-1'!X56*RANDBETWEEN(80,90)*0.01),'C-1'!X56+RANDBETWEEN(1,3)),0),0)&amp;"】")</f>
        <v/>
      </c>
      <c r="Y56" s="439" t="str">
        <f ca="1">IF('C-1'!Y56="","","【"&amp;ROUND(IFERROR(IF(ABS('C-1'!Y56)&gt;=10,IF('C-1'!Y56&gt;=0,'C-1'!Y56*RANDBETWEEN(80,90)*0.01,'C-1'!Y56*RANDBETWEEN(110,120)*0.01),'C-1'!Y56-RANDBETWEEN(1,3)),0),0)&amp;"～"&amp;ROUND(IFERROR(IF(ABS('C-1'!Y56)&gt;=10,IF('C-1'!Y56&gt;=0,'C-1'!Y56*RANDBETWEEN(110,120)*0.01,'C-1'!Y56*RANDBETWEEN(80,90)*0.01),'C-1'!Y56+RANDBETWEEN(1,3)),0),0)&amp;"】")</f>
        <v/>
      </c>
      <c r="Z56" s="439" t="str">
        <f ca="1">IF('C-1'!Z56="","","【"&amp;ROUND(IFERROR(IF(ABS('C-1'!Z56)&gt;=10,IF('C-1'!Z56&gt;=0,'C-1'!Z56*RANDBETWEEN(80,90)*0.01,'C-1'!Z56*RANDBETWEEN(110,120)*0.01),'C-1'!Z56-RANDBETWEEN(1,3)),0),0)&amp;"～"&amp;ROUND(IFERROR(IF(ABS('C-1'!Z56)&gt;=10,IF('C-1'!Z56&gt;=0,'C-1'!Z56*RANDBETWEEN(110,120)*0.01,'C-1'!Z56*RANDBETWEEN(80,90)*0.01),'C-1'!Z56+RANDBETWEEN(1,3)),0),0)&amp;"】")</f>
        <v/>
      </c>
      <c r="AA56" s="439" t="str">
        <f ca="1">IF('C-1'!AA56="","","【"&amp;ROUND(IFERROR(IF(ABS('C-1'!AA56)&gt;=10,IF('C-1'!AA56&gt;=0,'C-1'!AA56*RANDBETWEEN(80,90)*0.01,'C-1'!AA56*RANDBETWEEN(110,120)*0.01),'C-1'!AA56-RANDBETWEEN(1,3)),0),0)&amp;"～"&amp;ROUND(IFERROR(IF(ABS('C-1'!AA56)&gt;=10,IF('C-1'!AA56&gt;=0,'C-1'!AA56*RANDBETWEEN(110,120)*0.01,'C-1'!AA56*RANDBETWEEN(80,90)*0.01),'C-1'!AA56+RANDBETWEEN(1,3)),0),0)&amp;"】")</f>
        <v/>
      </c>
      <c r="AB56" s="439" t="str">
        <f ca="1">IF('C-1'!AB56="","","【"&amp;ROUND(IFERROR(IF(ABS('C-1'!AB56)&gt;=10,IF('C-1'!AB56&gt;=0,'C-1'!AB56*RANDBETWEEN(80,90)*0.01,'C-1'!AB56*RANDBETWEEN(110,120)*0.01),'C-1'!AB56-RANDBETWEEN(1,3)),0),0)&amp;"～"&amp;ROUND(IFERROR(IF(ABS('C-1'!AB56)&gt;=10,IF('C-1'!AB56&gt;=0,'C-1'!AB56*RANDBETWEEN(110,120)*0.01,'C-1'!AB56*RANDBETWEEN(80,90)*0.01),'C-1'!AB56+RANDBETWEEN(1,3)),0),0)&amp;"】")</f>
        <v/>
      </c>
    </row>
    <row r="57" spans="2:28" ht="30.75" customHeight="1" x14ac:dyDescent="0.2">
      <c r="B57" s="131" t="s">
        <v>673</v>
      </c>
      <c r="C57" s="559" t="str">
        <f>IF('C-1'!C57="","",'C-1'!C57)</f>
        <v/>
      </c>
      <c r="D57" s="559" t="str">
        <f>IF('C-1'!D57="","",'C-1'!D57)</f>
        <v>輸入者</v>
      </c>
      <c r="E57" s="559" t="str">
        <f>IF('C-1'!E57="","",'C-1'!E57)</f>
        <v>非関連企業</v>
      </c>
      <c r="F57" s="431" t="str">
        <f>IF('C-1'!F57="","",'C-1'!F57)</f>
        <v/>
      </c>
      <c r="G57" s="431" t="str">
        <f>IF('C-1'!G57="","",'C-1'!G57)</f>
        <v/>
      </c>
      <c r="H57" s="431" t="str">
        <f>IF('C-1'!H57="","",'C-1'!H57)</f>
        <v/>
      </c>
      <c r="I57" s="431" t="str">
        <f>IF('C-1'!I57="","",'C-1'!I57)</f>
        <v/>
      </c>
      <c r="J57" s="431" t="str">
        <f>IF('C-1'!J57="","",'C-1'!J57)</f>
        <v/>
      </c>
      <c r="K57" s="431" t="str">
        <f>IF('C-1'!K57="","",'C-1'!K57)</f>
        <v/>
      </c>
      <c r="L57" s="431" t="str">
        <f>IF('C-1'!L57="","",'C-1'!L57)</f>
        <v/>
      </c>
      <c r="M57" s="431" t="str">
        <f>IF('C-1'!M57="","",'C-1'!M57)</f>
        <v/>
      </c>
      <c r="N57" s="433" t="str">
        <f ca="1">IF('C-1'!N57="","","【"&amp;ROUND(IFERROR(IF(ABS('C-1'!N57)&gt;=10,IF('C-1'!N57&gt;=0,'C-1'!N57*RANDBETWEEN(80,90)*0.01,'C-1'!N57*RANDBETWEEN(110,120)*0.01),'C-1'!N57-RANDBETWEEN(1,3)),0),0)&amp;"～"&amp;ROUND(IFERROR(IF(ABS('C-1'!N57)&gt;=10,IF('C-1'!N57&gt;=0,'C-1'!N57*RANDBETWEEN(110,120)*0.01,'C-1'!N57*RANDBETWEEN(80,90)*0.01),'C-1'!N57+RANDBETWEEN(1,3)),0),0)&amp;"】")</f>
        <v/>
      </c>
      <c r="O57" s="433" t="str">
        <f ca="1">IF('C-1'!O57="","","【"&amp;ROUND(IFERROR(IF(ABS('C-1'!O57)&gt;=10,IF('C-1'!O57&gt;=0,'C-1'!O57*RANDBETWEEN(80,90)*0.01,'C-1'!O57*RANDBETWEEN(110,120)*0.01),'C-1'!O57-RANDBETWEEN(1,3)),0),0)&amp;"～"&amp;ROUND(IFERROR(IF(ABS('C-1'!O57)&gt;=10,IF('C-1'!O57&gt;=0,'C-1'!O57*RANDBETWEEN(110,120)*0.01,'C-1'!O57*RANDBETWEEN(80,90)*0.01),'C-1'!O57+RANDBETWEEN(1,3)),0),0)&amp;"】")</f>
        <v/>
      </c>
      <c r="P57" s="431" t="str">
        <f>IF('C-1'!P57="","",'C-1'!P57)</f>
        <v/>
      </c>
      <c r="Q57" s="431" t="str">
        <f>IF('C-1'!Q57="","",'C-1'!Q57)</f>
        <v/>
      </c>
      <c r="R57" s="45" t="str">
        <f ca="1">IF('C-1'!R57="","","【"&amp;ROUND(IFERROR(IF(ABS('C-1'!R57)&gt;=10,IF('C-1'!R57&gt;=0,'C-1'!R57*RANDBETWEEN(80,90)*0.01,'C-1'!R57*RANDBETWEEN(110,120)*0.01),'C-1'!R57-RANDBETWEEN(1,3)),0),0)&amp;"～"&amp;ROUND(IFERROR(IF(ABS('C-1'!R57)&gt;=10,IF('C-1'!R57&gt;=0,'C-1'!R57*RANDBETWEEN(110,120)*0.01,'C-1'!R57*RANDBETWEEN(80,90)*0.01),'C-1'!R57+RANDBETWEEN(1,3)),0),0)&amp;"】")</f>
        <v/>
      </c>
      <c r="S57" s="45" t="str">
        <f ca="1">IF('C-1'!S57="","","【"&amp;ROUND(IFERROR(IF(ABS('C-1'!S57)&gt;=10,IF('C-1'!S57&gt;=0,'C-1'!S57*RANDBETWEEN(80,90)*0.01,'C-1'!S57*RANDBETWEEN(110,120)*0.01),'C-1'!S57-RANDBETWEEN(1,3)),0),0)&amp;"～"&amp;ROUND(IFERROR(IF(ABS('C-1'!S57)&gt;=10,IF('C-1'!S57&gt;=0,'C-1'!S57*RANDBETWEEN(110,120)*0.01,'C-1'!S57*RANDBETWEEN(80,90)*0.01),'C-1'!S57+RANDBETWEEN(1,3)),0),0)&amp;"】")</f>
        <v/>
      </c>
      <c r="T57" s="45" t="str">
        <f ca="1">IF('C-1'!T57="","","【"&amp;ROUND(IFERROR(IF(ABS('C-1'!T57)&gt;=10,IF('C-1'!T57&gt;=0,'C-1'!T57*RANDBETWEEN(80,90)*0.01,'C-1'!T57*RANDBETWEEN(110,120)*0.01),'C-1'!T57-RANDBETWEEN(1,3)),0),0)&amp;"～"&amp;ROUND(IFERROR(IF(ABS('C-1'!T57)&gt;=10,IF('C-1'!T57&gt;=0,'C-1'!T57*RANDBETWEEN(110,120)*0.01,'C-1'!T57*RANDBETWEEN(80,90)*0.01),'C-1'!T57+RANDBETWEEN(1,3)),0),0)&amp;"】")</f>
        <v/>
      </c>
      <c r="U57" s="45" t="str">
        <f ca="1">IF('C-1'!U57="","","【"&amp;ROUND(IFERROR(IF(ABS('C-1'!U57)&gt;=10,IF('C-1'!U57&gt;=0,'C-1'!U57*RANDBETWEEN(80,90)*0.01,'C-1'!U57*RANDBETWEEN(110,120)*0.01),'C-1'!U57-RANDBETWEEN(1,3)),0),0)&amp;"～"&amp;ROUND(IFERROR(IF(ABS('C-1'!U57)&gt;=10,IF('C-1'!U57&gt;=0,'C-1'!U57*RANDBETWEEN(110,120)*0.01,'C-1'!U57*RANDBETWEEN(80,90)*0.01),'C-1'!U57+RANDBETWEEN(1,3)),0),0)&amp;"】")</f>
        <v/>
      </c>
      <c r="V57" s="439" t="str">
        <f ca="1">IF('C-1'!V57="","","【"&amp;ROUND(IFERROR(IF(ABS('C-1'!V57)&gt;=10,IF('C-1'!V57&gt;=0,'C-1'!V57*RANDBETWEEN(80,90)*0.01,'C-1'!V57*RANDBETWEEN(110,120)*0.01),'C-1'!V57-RANDBETWEEN(1,3)),0),0)&amp;"～"&amp;ROUND(IFERROR(IF(ABS('C-1'!V57)&gt;=10,IF('C-1'!V57&gt;=0,'C-1'!V57*RANDBETWEEN(110,120)*0.01,'C-1'!V57*RANDBETWEEN(80,90)*0.01),'C-1'!V57+RANDBETWEEN(1,3)),0),0)&amp;"】")</f>
        <v/>
      </c>
      <c r="W57" s="439" t="str">
        <f ca="1">IF('C-1'!W57="","","【"&amp;ROUND(IFERROR(IF(ABS('C-1'!W57)&gt;=10,IF('C-1'!W57&gt;=0,'C-1'!W57*RANDBETWEEN(80,90)*0.01,'C-1'!W57*RANDBETWEEN(110,120)*0.01),'C-1'!W57-RANDBETWEEN(1,3)),0),0)&amp;"～"&amp;ROUND(IFERROR(IF(ABS('C-1'!W57)&gt;=10,IF('C-1'!W57&gt;=0,'C-1'!W57*RANDBETWEEN(110,120)*0.01,'C-1'!W57*RANDBETWEEN(80,90)*0.01),'C-1'!W57+RANDBETWEEN(1,3)),0),0)&amp;"】")</f>
        <v/>
      </c>
      <c r="X57" s="439" t="str">
        <f ca="1">IF('C-1'!X57="","","【"&amp;ROUND(IFERROR(IF(ABS('C-1'!X57)&gt;=10,IF('C-1'!X57&gt;=0,'C-1'!X57*RANDBETWEEN(80,90)*0.01,'C-1'!X57*RANDBETWEEN(110,120)*0.01),'C-1'!X57-RANDBETWEEN(1,3)),0),0)&amp;"～"&amp;ROUND(IFERROR(IF(ABS('C-1'!X57)&gt;=10,IF('C-1'!X57&gt;=0,'C-1'!X57*RANDBETWEEN(110,120)*0.01,'C-1'!X57*RANDBETWEEN(80,90)*0.01),'C-1'!X57+RANDBETWEEN(1,3)),0),0)&amp;"】")</f>
        <v/>
      </c>
      <c r="Y57" s="439" t="str">
        <f ca="1">IF('C-1'!Y57="","","【"&amp;ROUND(IFERROR(IF(ABS('C-1'!Y57)&gt;=10,IF('C-1'!Y57&gt;=0,'C-1'!Y57*RANDBETWEEN(80,90)*0.01,'C-1'!Y57*RANDBETWEEN(110,120)*0.01),'C-1'!Y57-RANDBETWEEN(1,3)),0),0)&amp;"～"&amp;ROUND(IFERROR(IF(ABS('C-1'!Y57)&gt;=10,IF('C-1'!Y57&gt;=0,'C-1'!Y57*RANDBETWEEN(110,120)*0.01,'C-1'!Y57*RANDBETWEEN(80,90)*0.01),'C-1'!Y57+RANDBETWEEN(1,3)),0),0)&amp;"】")</f>
        <v/>
      </c>
      <c r="Z57" s="439" t="str">
        <f ca="1">IF('C-1'!Z57="","","【"&amp;ROUND(IFERROR(IF(ABS('C-1'!Z57)&gt;=10,IF('C-1'!Z57&gt;=0,'C-1'!Z57*RANDBETWEEN(80,90)*0.01,'C-1'!Z57*RANDBETWEEN(110,120)*0.01),'C-1'!Z57-RANDBETWEEN(1,3)),0),0)&amp;"～"&amp;ROUND(IFERROR(IF(ABS('C-1'!Z57)&gt;=10,IF('C-1'!Z57&gt;=0,'C-1'!Z57*RANDBETWEEN(110,120)*0.01,'C-1'!Z57*RANDBETWEEN(80,90)*0.01),'C-1'!Z57+RANDBETWEEN(1,3)),0),0)&amp;"】")</f>
        <v/>
      </c>
      <c r="AA57" s="439" t="str">
        <f ca="1">IF('C-1'!AA57="","","【"&amp;ROUND(IFERROR(IF(ABS('C-1'!AA57)&gt;=10,IF('C-1'!AA57&gt;=0,'C-1'!AA57*RANDBETWEEN(80,90)*0.01,'C-1'!AA57*RANDBETWEEN(110,120)*0.01),'C-1'!AA57-RANDBETWEEN(1,3)),0),0)&amp;"～"&amp;ROUND(IFERROR(IF(ABS('C-1'!AA57)&gt;=10,IF('C-1'!AA57&gt;=0,'C-1'!AA57*RANDBETWEEN(110,120)*0.01,'C-1'!AA57*RANDBETWEEN(80,90)*0.01),'C-1'!AA57+RANDBETWEEN(1,3)),0),0)&amp;"】")</f>
        <v/>
      </c>
      <c r="AB57" s="439" t="str">
        <f ca="1">IF('C-1'!AB57="","","【"&amp;ROUND(IFERROR(IF(ABS('C-1'!AB57)&gt;=10,IF('C-1'!AB57&gt;=0,'C-1'!AB57*RANDBETWEEN(80,90)*0.01,'C-1'!AB57*RANDBETWEEN(110,120)*0.01),'C-1'!AB57-RANDBETWEEN(1,3)),0),0)&amp;"～"&amp;ROUND(IFERROR(IF(ABS('C-1'!AB57)&gt;=10,IF('C-1'!AB57&gt;=0,'C-1'!AB57*RANDBETWEEN(110,120)*0.01,'C-1'!AB57*RANDBETWEEN(80,90)*0.01),'C-1'!AB57+RANDBETWEEN(1,3)),0),0)&amp;"】")</f>
        <v/>
      </c>
    </row>
    <row r="58" spans="2:28" ht="30.75" customHeight="1" x14ac:dyDescent="0.2">
      <c r="B58" s="131" t="s">
        <v>673</v>
      </c>
      <c r="C58" s="559" t="str">
        <f>IF('C-1'!C58="","",'C-1'!C58)</f>
        <v/>
      </c>
      <c r="D58" s="559" t="str">
        <f>IF('C-1'!D58="","",'C-1'!D58)</f>
        <v>輸入者</v>
      </c>
      <c r="E58" s="559" t="str">
        <f>IF('C-1'!E58="","",'C-1'!E58)</f>
        <v>非関連企業</v>
      </c>
      <c r="F58" s="431" t="str">
        <f>IF('C-1'!F58="","",'C-1'!F58)</f>
        <v/>
      </c>
      <c r="G58" s="431" t="str">
        <f>IF('C-1'!G58="","",'C-1'!G58)</f>
        <v/>
      </c>
      <c r="H58" s="431" t="str">
        <f>IF('C-1'!H58="","",'C-1'!H58)</f>
        <v/>
      </c>
      <c r="I58" s="431" t="str">
        <f>IF('C-1'!I58="","",'C-1'!I58)</f>
        <v/>
      </c>
      <c r="J58" s="431" t="str">
        <f>IF('C-1'!J58="","",'C-1'!J58)</f>
        <v/>
      </c>
      <c r="K58" s="431" t="str">
        <f>IF('C-1'!K58="","",'C-1'!K58)</f>
        <v/>
      </c>
      <c r="L58" s="431" t="str">
        <f>IF('C-1'!L58="","",'C-1'!L58)</f>
        <v/>
      </c>
      <c r="M58" s="431" t="str">
        <f>IF('C-1'!M58="","",'C-1'!M58)</f>
        <v/>
      </c>
      <c r="N58" s="433" t="str">
        <f ca="1">IF('C-1'!N58="","","【"&amp;ROUND(IFERROR(IF(ABS('C-1'!N58)&gt;=10,IF('C-1'!N58&gt;=0,'C-1'!N58*RANDBETWEEN(80,90)*0.01,'C-1'!N58*RANDBETWEEN(110,120)*0.01),'C-1'!N58-RANDBETWEEN(1,3)),0),0)&amp;"～"&amp;ROUND(IFERROR(IF(ABS('C-1'!N58)&gt;=10,IF('C-1'!N58&gt;=0,'C-1'!N58*RANDBETWEEN(110,120)*0.01,'C-1'!N58*RANDBETWEEN(80,90)*0.01),'C-1'!N58+RANDBETWEEN(1,3)),0),0)&amp;"】")</f>
        <v/>
      </c>
      <c r="O58" s="433" t="str">
        <f ca="1">IF('C-1'!O58="","","【"&amp;ROUND(IFERROR(IF(ABS('C-1'!O58)&gt;=10,IF('C-1'!O58&gt;=0,'C-1'!O58*RANDBETWEEN(80,90)*0.01,'C-1'!O58*RANDBETWEEN(110,120)*0.01),'C-1'!O58-RANDBETWEEN(1,3)),0),0)&amp;"～"&amp;ROUND(IFERROR(IF(ABS('C-1'!O58)&gt;=10,IF('C-1'!O58&gt;=0,'C-1'!O58*RANDBETWEEN(110,120)*0.01,'C-1'!O58*RANDBETWEEN(80,90)*0.01),'C-1'!O58+RANDBETWEEN(1,3)),0),0)&amp;"】")</f>
        <v/>
      </c>
      <c r="P58" s="431" t="str">
        <f>IF('C-1'!P58="","",'C-1'!P58)</f>
        <v/>
      </c>
      <c r="Q58" s="431" t="str">
        <f>IF('C-1'!Q58="","",'C-1'!Q58)</f>
        <v/>
      </c>
      <c r="R58" s="45" t="str">
        <f ca="1">IF('C-1'!R58="","","【"&amp;ROUND(IFERROR(IF(ABS('C-1'!R58)&gt;=10,IF('C-1'!R58&gt;=0,'C-1'!R58*RANDBETWEEN(80,90)*0.01,'C-1'!R58*RANDBETWEEN(110,120)*0.01),'C-1'!R58-RANDBETWEEN(1,3)),0),0)&amp;"～"&amp;ROUND(IFERROR(IF(ABS('C-1'!R58)&gt;=10,IF('C-1'!R58&gt;=0,'C-1'!R58*RANDBETWEEN(110,120)*0.01,'C-1'!R58*RANDBETWEEN(80,90)*0.01),'C-1'!R58+RANDBETWEEN(1,3)),0),0)&amp;"】")</f>
        <v/>
      </c>
      <c r="S58" s="45" t="str">
        <f ca="1">IF('C-1'!S58="","","【"&amp;ROUND(IFERROR(IF(ABS('C-1'!S58)&gt;=10,IF('C-1'!S58&gt;=0,'C-1'!S58*RANDBETWEEN(80,90)*0.01,'C-1'!S58*RANDBETWEEN(110,120)*0.01),'C-1'!S58-RANDBETWEEN(1,3)),0),0)&amp;"～"&amp;ROUND(IFERROR(IF(ABS('C-1'!S58)&gt;=10,IF('C-1'!S58&gt;=0,'C-1'!S58*RANDBETWEEN(110,120)*0.01,'C-1'!S58*RANDBETWEEN(80,90)*0.01),'C-1'!S58+RANDBETWEEN(1,3)),0),0)&amp;"】")</f>
        <v/>
      </c>
      <c r="T58" s="45" t="str">
        <f ca="1">IF('C-1'!T58="","","【"&amp;ROUND(IFERROR(IF(ABS('C-1'!T58)&gt;=10,IF('C-1'!T58&gt;=0,'C-1'!T58*RANDBETWEEN(80,90)*0.01,'C-1'!T58*RANDBETWEEN(110,120)*0.01),'C-1'!T58-RANDBETWEEN(1,3)),0),0)&amp;"～"&amp;ROUND(IFERROR(IF(ABS('C-1'!T58)&gt;=10,IF('C-1'!T58&gt;=0,'C-1'!T58*RANDBETWEEN(110,120)*0.01,'C-1'!T58*RANDBETWEEN(80,90)*0.01),'C-1'!T58+RANDBETWEEN(1,3)),0),0)&amp;"】")</f>
        <v/>
      </c>
      <c r="U58" s="45" t="str">
        <f ca="1">IF('C-1'!U58="","","【"&amp;ROUND(IFERROR(IF(ABS('C-1'!U58)&gt;=10,IF('C-1'!U58&gt;=0,'C-1'!U58*RANDBETWEEN(80,90)*0.01,'C-1'!U58*RANDBETWEEN(110,120)*0.01),'C-1'!U58-RANDBETWEEN(1,3)),0),0)&amp;"～"&amp;ROUND(IFERROR(IF(ABS('C-1'!U58)&gt;=10,IF('C-1'!U58&gt;=0,'C-1'!U58*RANDBETWEEN(110,120)*0.01,'C-1'!U58*RANDBETWEEN(80,90)*0.01),'C-1'!U58+RANDBETWEEN(1,3)),0),0)&amp;"】")</f>
        <v/>
      </c>
      <c r="V58" s="439" t="str">
        <f ca="1">IF('C-1'!V58="","","【"&amp;ROUND(IFERROR(IF(ABS('C-1'!V58)&gt;=10,IF('C-1'!V58&gt;=0,'C-1'!V58*RANDBETWEEN(80,90)*0.01,'C-1'!V58*RANDBETWEEN(110,120)*0.01),'C-1'!V58-RANDBETWEEN(1,3)),0),0)&amp;"～"&amp;ROUND(IFERROR(IF(ABS('C-1'!V58)&gt;=10,IF('C-1'!V58&gt;=0,'C-1'!V58*RANDBETWEEN(110,120)*0.01,'C-1'!V58*RANDBETWEEN(80,90)*0.01),'C-1'!V58+RANDBETWEEN(1,3)),0),0)&amp;"】")</f>
        <v/>
      </c>
      <c r="W58" s="439" t="str">
        <f ca="1">IF('C-1'!W58="","","【"&amp;ROUND(IFERROR(IF(ABS('C-1'!W58)&gt;=10,IF('C-1'!W58&gt;=0,'C-1'!W58*RANDBETWEEN(80,90)*0.01,'C-1'!W58*RANDBETWEEN(110,120)*0.01),'C-1'!W58-RANDBETWEEN(1,3)),0),0)&amp;"～"&amp;ROUND(IFERROR(IF(ABS('C-1'!W58)&gt;=10,IF('C-1'!W58&gt;=0,'C-1'!W58*RANDBETWEEN(110,120)*0.01,'C-1'!W58*RANDBETWEEN(80,90)*0.01),'C-1'!W58+RANDBETWEEN(1,3)),0),0)&amp;"】")</f>
        <v/>
      </c>
      <c r="X58" s="439" t="str">
        <f ca="1">IF('C-1'!X58="","","【"&amp;ROUND(IFERROR(IF(ABS('C-1'!X58)&gt;=10,IF('C-1'!X58&gt;=0,'C-1'!X58*RANDBETWEEN(80,90)*0.01,'C-1'!X58*RANDBETWEEN(110,120)*0.01),'C-1'!X58-RANDBETWEEN(1,3)),0),0)&amp;"～"&amp;ROUND(IFERROR(IF(ABS('C-1'!X58)&gt;=10,IF('C-1'!X58&gt;=0,'C-1'!X58*RANDBETWEEN(110,120)*0.01,'C-1'!X58*RANDBETWEEN(80,90)*0.01),'C-1'!X58+RANDBETWEEN(1,3)),0),0)&amp;"】")</f>
        <v/>
      </c>
      <c r="Y58" s="439" t="str">
        <f ca="1">IF('C-1'!Y58="","","【"&amp;ROUND(IFERROR(IF(ABS('C-1'!Y58)&gt;=10,IF('C-1'!Y58&gt;=0,'C-1'!Y58*RANDBETWEEN(80,90)*0.01,'C-1'!Y58*RANDBETWEEN(110,120)*0.01),'C-1'!Y58-RANDBETWEEN(1,3)),0),0)&amp;"～"&amp;ROUND(IFERROR(IF(ABS('C-1'!Y58)&gt;=10,IF('C-1'!Y58&gt;=0,'C-1'!Y58*RANDBETWEEN(110,120)*0.01,'C-1'!Y58*RANDBETWEEN(80,90)*0.01),'C-1'!Y58+RANDBETWEEN(1,3)),0),0)&amp;"】")</f>
        <v/>
      </c>
      <c r="Z58" s="439" t="str">
        <f ca="1">IF('C-1'!Z58="","","【"&amp;ROUND(IFERROR(IF(ABS('C-1'!Z58)&gt;=10,IF('C-1'!Z58&gt;=0,'C-1'!Z58*RANDBETWEEN(80,90)*0.01,'C-1'!Z58*RANDBETWEEN(110,120)*0.01),'C-1'!Z58-RANDBETWEEN(1,3)),0),0)&amp;"～"&amp;ROUND(IFERROR(IF(ABS('C-1'!Z58)&gt;=10,IF('C-1'!Z58&gt;=0,'C-1'!Z58*RANDBETWEEN(110,120)*0.01,'C-1'!Z58*RANDBETWEEN(80,90)*0.01),'C-1'!Z58+RANDBETWEEN(1,3)),0),0)&amp;"】")</f>
        <v/>
      </c>
      <c r="AA58" s="439" t="str">
        <f ca="1">IF('C-1'!AA58="","","【"&amp;ROUND(IFERROR(IF(ABS('C-1'!AA58)&gt;=10,IF('C-1'!AA58&gt;=0,'C-1'!AA58*RANDBETWEEN(80,90)*0.01,'C-1'!AA58*RANDBETWEEN(110,120)*0.01),'C-1'!AA58-RANDBETWEEN(1,3)),0),0)&amp;"～"&amp;ROUND(IFERROR(IF(ABS('C-1'!AA58)&gt;=10,IF('C-1'!AA58&gt;=0,'C-1'!AA58*RANDBETWEEN(110,120)*0.01,'C-1'!AA58*RANDBETWEEN(80,90)*0.01),'C-1'!AA58+RANDBETWEEN(1,3)),0),0)&amp;"】")</f>
        <v/>
      </c>
      <c r="AB58" s="439" t="str">
        <f ca="1">IF('C-1'!AB58="","","【"&amp;ROUND(IFERROR(IF(ABS('C-1'!AB58)&gt;=10,IF('C-1'!AB58&gt;=0,'C-1'!AB58*RANDBETWEEN(80,90)*0.01,'C-1'!AB58*RANDBETWEEN(110,120)*0.01),'C-1'!AB58-RANDBETWEEN(1,3)),0),0)&amp;"～"&amp;ROUND(IFERROR(IF(ABS('C-1'!AB58)&gt;=10,IF('C-1'!AB58&gt;=0,'C-1'!AB58*RANDBETWEEN(110,120)*0.01,'C-1'!AB58*RANDBETWEEN(80,90)*0.01),'C-1'!AB58+RANDBETWEEN(1,3)),0),0)&amp;"】")</f>
        <v/>
      </c>
    </row>
    <row r="59" spans="2:28" ht="30.75" customHeight="1" thickBot="1" x14ac:dyDescent="0.25">
      <c r="B59" s="221" t="s">
        <v>672</v>
      </c>
      <c r="C59" s="723" t="str">
        <f>IF('C-1'!C59="","",'C-1'!C59)</f>
        <v/>
      </c>
      <c r="D59" s="561" t="str">
        <f>IF('C-1'!D59="","",'C-1'!D59)</f>
        <v>輸入者</v>
      </c>
      <c r="E59" s="561" t="str">
        <f>IF('C-1'!E59="","",'C-1'!E59)</f>
        <v>非関連企業</v>
      </c>
      <c r="F59" s="508" t="str">
        <f>IF('C-1'!F59="","",'C-1'!F59)</f>
        <v/>
      </c>
      <c r="G59" s="508" t="str">
        <f>IF('C-1'!G59="","",'C-1'!G59)</f>
        <v/>
      </c>
      <c r="H59" s="508" t="str">
        <f>IF('C-1'!H59="","",'C-1'!H59)</f>
        <v/>
      </c>
      <c r="I59" s="508" t="str">
        <f>IF('C-1'!I59="","",'C-1'!I59)</f>
        <v/>
      </c>
      <c r="J59" s="508" t="str">
        <f>IF('C-1'!J59="","",'C-1'!J59)</f>
        <v/>
      </c>
      <c r="K59" s="508" t="str">
        <f>IF('C-1'!K59="","",'C-1'!K59)</f>
        <v/>
      </c>
      <c r="L59" s="508" t="str">
        <f>IF('C-1'!L59="","",'C-1'!L59)</f>
        <v/>
      </c>
      <c r="M59" s="508" t="str">
        <f>IF('C-1'!M59="","",'C-1'!M59)</f>
        <v/>
      </c>
      <c r="N59" s="696" t="str">
        <f ca="1">IF('C-1'!N59="","","【"&amp;ROUND(IFERROR(IF(ABS('C-1'!N59)&gt;=10,IF('C-1'!N59&gt;=0,'C-1'!N59*RANDBETWEEN(80,90)*0.01,'C-1'!N59*RANDBETWEEN(110,120)*0.01),'C-1'!N59-RANDBETWEEN(1,3)),0),0)&amp;"～"&amp;ROUND(IFERROR(IF(ABS('C-1'!N59)&gt;=10,IF('C-1'!N59&gt;=0,'C-1'!N59*RANDBETWEEN(110,120)*0.01,'C-1'!N59*RANDBETWEEN(80,90)*0.01),'C-1'!N59+RANDBETWEEN(1,3)),0),0)&amp;"】")</f>
        <v/>
      </c>
      <c r="O59" s="696" t="str">
        <f ca="1">IF('C-1'!O59="","","【"&amp;ROUND(IFERROR(IF(ABS('C-1'!O59)&gt;=10,IF('C-1'!O59&gt;=0,'C-1'!O59*RANDBETWEEN(80,90)*0.01,'C-1'!O59*RANDBETWEEN(110,120)*0.01),'C-1'!O59-RANDBETWEEN(1,3)),0),0)&amp;"～"&amp;ROUND(IFERROR(IF(ABS('C-1'!O59)&gt;=10,IF('C-1'!O59&gt;=0,'C-1'!O59*RANDBETWEEN(110,120)*0.01,'C-1'!O59*RANDBETWEEN(80,90)*0.01),'C-1'!O59+RANDBETWEEN(1,3)),0),0)&amp;"】")</f>
        <v/>
      </c>
      <c r="P59" s="508" t="str">
        <f>IF('C-1'!P59="","",'C-1'!P59)</f>
        <v/>
      </c>
      <c r="Q59" s="508" t="str">
        <f>IF('C-1'!Q59="","",'C-1'!Q59)</f>
        <v/>
      </c>
      <c r="R59" s="46" t="str">
        <f ca="1">IF('C-1'!R59="","","【"&amp;ROUND(IFERROR(IF(ABS('C-1'!R59)&gt;=10,IF('C-1'!R59&gt;=0,'C-1'!R59*RANDBETWEEN(80,90)*0.01,'C-1'!R59*RANDBETWEEN(110,120)*0.01),'C-1'!R59-RANDBETWEEN(1,3)),0),0)&amp;"～"&amp;ROUND(IFERROR(IF(ABS('C-1'!R59)&gt;=10,IF('C-1'!R59&gt;=0,'C-1'!R59*RANDBETWEEN(110,120)*0.01,'C-1'!R59*RANDBETWEEN(80,90)*0.01),'C-1'!R59+RANDBETWEEN(1,3)),0),0)&amp;"】")</f>
        <v/>
      </c>
      <c r="S59" s="46" t="str">
        <f ca="1">IF('C-1'!S59="","","【"&amp;ROUND(IFERROR(IF(ABS('C-1'!S59)&gt;=10,IF('C-1'!S59&gt;=0,'C-1'!S59*RANDBETWEEN(80,90)*0.01,'C-1'!S59*RANDBETWEEN(110,120)*0.01),'C-1'!S59-RANDBETWEEN(1,3)),0),0)&amp;"～"&amp;ROUND(IFERROR(IF(ABS('C-1'!S59)&gt;=10,IF('C-1'!S59&gt;=0,'C-1'!S59*RANDBETWEEN(110,120)*0.01,'C-1'!S59*RANDBETWEEN(80,90)*0.01),'C-1'!S59+RANDBETWEEN(1,3)),0),0)&amp;"】")</f>
        <v/>
      </c>
      <c r="T59" s="46" t="str">
        <f ca="1">IF('C-1'!T59="","","【"&amp;ROUND(IFERROR(IF(ABS('C-1'!T59)&gt;=10,IF('C-1'!T59&gt;=0,'C-1'!T59*RANDBETWEEN(80,90)*0.01,'C-1'!T59*RANDBETWEEN(110,120)*0.01),'C-1'!T59-RANDBETWEEN(1,3)),0),0)&amp;"～"&amp;ROUND(IFERROR(IF(ABS('C-1'!T59)&gt;=10,IF('C-1'!T59&gt;=0,'C-1'!T59*RANDBETWEEN(110,120)*0.01,'C-1'!T59*RANDBETWEEN(80,90)*0.01),'C-1'!T59+RANDBETWEEN(1,3)),0),0)&amp;"】")</f>
        <v/>
      </c>
      <c r="U59" s="46" t="str">
        <f ca="1">IF('C-1'!U59="","","【"&amp;ROUND(IFERROR(IF(ABS('C-1'!U59)&gt;=10,IF('C-1'!U59&gt;=0,'C-1'!U59*RANDBETWEEN(80,90)*0.01,'C-1'!U59*RANDBETWEEN(110,120)*0.01),'C-1'!U59-RANDBETWEEN(1,3)),0),0)&amp;"～"&amp;ROUND(IFERROR(IF(ABS('C-1'!U59)&gt;=10,IF('C-1'!U59&gt;=0,'C-1'!U59*RANDBETWEEN(110,120)*0.01,'C-1'!U59*RANDBETWEEN(80,90)*0.01),'C-1'!U59+RANDBETWEEN(1,3)),0),0)&amp;"】")</f>
        <v/>
      </c>
      <c r="V59" s="440" t="str">
        <f ca="1">IF('C-1'!V59="","","【"&amp;ROUND(IFERROR(IF(ABS('C-1'!V59)&gt;=10,IF('C-1'!V59&gt;=0,'C-1'!V59*RANDBETWEEN(80,90)*0.01,'C-1'!V59*RANDBETWEEN(110,120)*0.01),'C-1'!V59-RANDBETWEEN(1,3)),0),0)&amp;"～"&amp;ROUND(IFERROR(IF(ABS('C-1'!V59)&gt;=10,IF('C-1'!V59&gt;=0,'C-1'!V59*RANDBETWEEN(110,120)*0.01,'C-1'!V59*RANDBETWEEN(80,90)*0.01),'C-1'!V59+RANDBETWEEN(1,3)),0),0)&amp;"】")</f>
        <v/>
      </c>
      <c r="W59" s="440" t="str">
        <f ca="1">IF('C-1'!W59="","","【"&amp;ROUND(IFERROR(IF(ABS('C-1'!W59)&gt;=10,IF('C-1'!W59&gt;=0,'C-1'!W59*RANDBETWEEN(80,90)*0.01,'C-1'!W59*RANDBETWEEN(110,120)*0.01),'C-1'!W59-RANDBETWEEN(1,3)),0),0)&amp;"～"&amp;ROUND(IFERROR(IF(ABS('C-1'!W59)&gt;=10,IF('C-1'!W59&gt;=0,'C-1'!W59*RANDBETWEEN(110,120)*0.01,'C-1'!W59*RANDBETWEEN(80,90)*0.01),'C-1'!W59+RANDBETWEEN(1,3)),0),0)&amp;"】")</f>
        <v/>
      </c>
      <c r="X59" s="440" t="str">
        <f ca="1">IF('C-1'!X59="","","【"&amp;ROUND(IFERROR(IF(ABS('C-1'!X59)&gt;=10,IF('C-1'!X59&gt;=0,'C-1'!X59*RANDBETWEEN(80,90)*0.01,'C-1'!X59*RANDBETWEEN(110,120)*0.01),'C-1'!X59-RANDBETWEEN(1,3)),0),0)&amp;"～"&amp;ROUND(IFERROR(IF(ABS('C-1'!X59)&gt;=10,IF('C-1'!X59&gt;=0,'C-1'!X59*RANDBETWEEN(110,120)*0.01,'C-1'!X59*RANDBETWEEN(80,90)*0.01),'C-1'!X59+RANDBETWEEN(1,3)),0),0)&amp;"】")</f>
        <v/>
      </c>
      <c r="Y59" s="440" t="str">
        <f ca="1">IF('C-1'!Y59="","","【"&amp;ROUND(IFERROR(IF(ABS('C-1'!Y59)&gt;=10,IF('C-1'!Y59&gt;=0,'C-1'!Y59*RANDBETWEEN(80,90)*0.01,'C-1'!Y59*RANDBETWEEN(110,120)*0.01),'C-1'!Y59-RANDBETWEEN(1,3)),0),0)&amp;"～"&amp;ROUND(IFERROR(IF(ABS('C-1'!Y59)&gt;=10,IF('C-1'!Y59&gt;=0,'C-1'!Y59*RANDBETWEEN(110,120)*0.01,'C-1'!Y59*RANDBETWEEN(80,90)*0.01),'C-1'!Y59+RANDBETWEEN(1,3)),0),0)&amp;"】")</f>
        <v/>
      </c>
      <c r="Z59" s="440" t="str">
        <f ca="1">IF('C-1'!Z59="","","【"&amp;ROUND(IFERROR(IF(ABS('C-1'!Z59)&gt;=10,IF('C-1'!Z59&gt;=0,'C-1'!Z59*RANDBETWEEN(80,90)*0.01,'C-1'!Z59*RANDBETWEEN(110,120)*0.01),'C-1'!Z59-RANDBETWEEN(1,3)),0),0)&amp;"～"&amp;ROUND(IFERROR(IF(ABS('C-1'!Z59)&gt;=10,IF('C-1'!Z59&gt;=0,'C-1'!Z59*RANDBETWEEN(110,120)*0.01,'C-1'!Z59*RANDBETWEEN(80,90)*0.01),'C-1'!Z59+RANDBETWEEN(1,3)),0),0)&amp;"】")</f>
        <v/>
      </c>
      <c r="AA59" s="440" t="str">
        <f ca="1">IF('C-1'!AA59="","","【"&amp;ROUND(IFERROR(IF(ABS('C-1'!AA59)&gt;=10,IF('C-1'!AA59&gt;=0,'C-1'!AA59*RANDBETWEEN(80,90)*0.01,'C-1'!AA59*RANDBETWEEN(110,120)*0.01),'C-1'!AA59-RANDBETWEEN(1,3)),0),0)&amp;"～"&amp;ROUND(IFERROR(IF(ABS('C-1'!AA59)&gt;=10,IF('C-1'!AA59&gt;=0,'C-1'!AA59*RANDBETWEEN(110,120)*0.01,'C-1'!AA59*RANDBETWEEN(80,90)*0.01),'C-1'!AA59+RANDBETWEEN(1,3)),0),0)&amp;"】")</f>
        <v/>
      </c>
      <c r="AB59" s="440" t="str">
        <f ca="1">IF('C-1'!AB59="","","【"&amp;ROUND(IFERROR(IF(ABS('C-1'!AB59)&gt;=10,IF('C-1'!AB59&gt;=0,'C-1'!AB59*RANDBETWEEN(80,90)*0.01,'C-1'!AB59*RANDBETWEEN(110,120)*0.01),'C-1'!AB59-RANDBETWEEN(1,3)),0),0)&amp;"～"&amp;ROUND(IFERROR(IF(ABS('C-1'!AB59)&gt;=10,IF('C-1'!AB59&gt;=0,'C-1'!AB59*RANDBETWEEN(110,120)*0.01,'C-1'!AB59*RANDBETWEEN(80,90)*0.01),'C-1'!AB59+RANDBETWEEN(1,3)),0),0)&amp;"】")</f>
        <v/>
      </c>
    </row>
    <row r="60" spans="2:28" ht="30.75" customHeight="1" thickTop="1" thickBot="1" x14ac:dyDescent="0.25">
      <c r="B60" s="366" t="s">
        <v>308</v>
      </c>
      <c r="C60" s="721" t="str">
        <f>IF('C-1'!C60="","",'C-1'!C60)</f>
        <v/>
      </c>
      <c r="D60" s="721" t="str">
        <f>IF('C-1'!D60="","",'C-1'!D60)</f>
        <v/>
      </c>
      <c r="E60" s="721" t="str">
        <f>IF('C-1'!E60="","",'C-1'!E60)</f>
        <v/>
      </c>
      <c r="F60" s="537"/>
      <c r="G60" s="340"/>
      <c r="H60" s="340"/>
      <c r="I60" s="340"/>
      <c r="J60" s="340"/>
      <c r="K60" s="340"/>
      <c r="L60" s="340"/>
      <c r="M60" s="340"/>
      <c r="N60" s="344" t="str">
        <f ca="1">IF(SUM('C-1'!N60:'C-1'!N60)=0,"","【"&amp;ROUND(IFERROR(IF(ABS('C-1'!N60)&gt;=10,IF('C-1'!N60&gt;=0,'C-1'!N60*RANDBETWEEN(80,90)*0.01,'C-1'!N60*RANDBETWEEN(110,120)*0.01),'C-1'!N60-RANDBETWEEN(1,3)),0),0)&amp;"～"&amp;ROUND(IFERROR(IF(ABS('C-1'!N60)&gt;=10,IF('C-1'!N60&gt;=0,'C-1'!N60*RANDBETWEEN(110,120)*0.01,'C-1'!N60*RANDBETWEEN(80,90)*0.01),'C-1'!N60+RANDBETWEEN(1,3)),0),0)&amp;"】")</f>
        <v/>
      </c>
      <c r="O60" s="344" t="str">
        <f ca="1">IF(SUM('C-1'!O60:'C-1'!O60)=0,"","【"&amp;ROUND(IFERROR(IF(ABS('C-1'!O60)&gt;=10,IF('C-1'!O60&gt;=0,'C-1'!O60*RANDBETWEEN(80,90)*0.01,'C-1'!O60*RANDBETWEEN(110,120)*0.01),'C-1'!O60-RANDBETWEEN(1,3)),0),0)&amp;"～"&amp;ROUND(IFERROR(IF(ABS('C-1'!O60)&gt;=10,IF('C-1'!O60&gt;=0,'C-1'!O60*RANDBETWEEN(110,120)*0.01,'C-1'!O60*RANDBETWEEN(80,90)*0.01),'C-1'!O60+RANDBETWEEN(1,3)),0),0)&amp;"】")</f>
        <v/>
      </c>
      <c r="P60" s="345"/>
      <c r="Q60" s="344" t="str">
        <f ca="1">IF('C-1'!Q60="","","【"&amp;ROUND(IFERROR(IF(ABS('C-1'!Q60)&gt;=10,IF('C-1'!Q60&gt;=0,'C-1'!Q60*RANDBETWEEN(80,90)*0.01,'C-1'!Q60*RANDBETWEEN(110,120)*0.01),'C-1'!Q60-RANDBETWEEN(1,3)),0),0)&amp;"～"&amp;ROUND(IFERROR(IF(ABS('C-1'!Q60)&gt;=10,IF('C-1'!Q60&gt;=0,'C-1'!Q60*RANDBETWEEN(110,120)*0.01,'C-1'!Q60*RANDBETWEEN(80,90)*0.01),'C-1'!Q60+RANDBETWEEN(1,3)),0),0)&amp;"】")</f>
        <v/>
      </c>
      <c r="R60" s="344" t="str">
        <f ca="1">IF('C-1'!R60="","","【"&amp;ROUND(IFERROR(IF(ABS('C-1'!R60)&gt;=10,IF('C-1'!R60&gt;=0,'C-1'!R60*RANDBETWEEN(80,90)*0.01,'C-1'!R60*RANDBETWEEN(110,120)*0.01),'C-1'!R60-RANDBETWEEN(1,3)),0),0)&amp;"～"&amp;ROUND(IFERROR(IF(ABS('C-1'!R60)&gt;=10,IF('C-1'!R60&gt;=0,'C-1'!R60*RANDBETWEEN(110,120)*0.01,'C-1'!R60*RANDBETWEEN(80,90)*0.01),'C-1'!R60+RANDBETWEEN(1,3)),0),0)&amp;"】")</f>
        <v/>
      </c>
      <c r="S60" s="344" t="str">
        <f ca="1">IF('C-1'!S60="","","【"&amp;ROUND(IFERROR(IF(ABS('C-1'!S60)&gt;=10,IF('C-1'!S60&gt;=0,'C-1'!S60*RANDBETWEEN(80,90)*0.01,'C-1'!S60*RANDBETWEEN(110,120)*0.01),'C-1'!S60-RANDBETWEEN(1,3)),0),0)&amp;"～"&amp;ROUND(IFERROR(IF(ABS('C-1'!S60)&gt;=10,IF('C-1'!S60&gt;=0,'C-1'!S60*RANDBETWEEN(110,120)*0.01,'C-1'!S60*RANDBETWEEN(80,90)*0.01),'C-1'!S60+RANDBETWEEN(1,3)),0),0)&amp;"】")</f>
        <v/>
      </c>
      <c r="T60" s="344" t="str">
        <f ca="1">IF('C-1'!T60="","","【"&amp;ROUND(IFERROR(IF(ABS('C-1'!T60)&gt;=10,IF('C-1'!T60&gt;=0,'C-1'!T60*RANDBETWEEN(80,90)*0.01,'C-1'!T60*RANDBETWEEN(110,120)*0.01),'C-1'!T60-RANDBETWEEN(1,3)),0),0)&amp;"～"&amp;ROUND(IFERROR(IF(ABS('C-1'!T60)&gt;=10,IF('C-1'!T60&gt;=0,'C-1'!T60*RANDBETWEEN(110,120)*0.01,'C-1'!T60*RANDBETWEEN(80,90)*0.01),'C-1'!T60+RANDBETWEEN(1,3)),0),0)&amp;"】")</f>
        <v/>
      </c>
      <c r="U60" s="344" t="str">
        <f ca="1">IF('C-1'!U60="","","【"&amp;ROUND(IFERROR(IF(ABS('C-1'!U60)&gt;=10,IF('C-1'!U60&gt;=0,'C-1'!U60*RANDBETWEEN(80,90)*0.01,'C-1'!U60*RANDBETWEEN(110,120)*0.01),'C-1'!U60-RANDBETWEEN(1,3)),0),0)&amp;"～"&amp;ROUND(IFERROR(IF(ABS('C-1'!U60)&gt;=10,IF('C-1'!U60&gt;=0,'C-1'!U60*RANDBETWEEN(110,120)*0.01,'C-1'!U60*RANDBETWEEN(80,90)*0.01),'C-1'!U60+RANDBETWEEN(1,3)),0),0)&amp;"】")</f>
        <v/>
      </c>
      <c r="V60" s="344" t="str">
        <f ca="1">IF('C-1'!V60="","","【"&amp;ROUND(IFERROR(IF(ABS('C-1'!V60)&gt;=10,IF('C-1'!V60&gt;=0,'C-1'!V60*RANDBETWEEN(80,90)*0.01,'C-1'!V60*RANDBETWEEN(110,120)*0.01),'C-1'!V60-RANDBETWEEN(1,3)),0),0)&amp;"～"&amp;ROUND(IFERROR(IF(ABS('C-1'!V60)&gt;=10,IF('C-1'!V60&gt;=0,'C-1'!V60*RANDBETWEEN(110,120)*0.01,'C-1'!V60*RANDBETWEEN(80,90)*0.01),'C-1'!V60+RANDBETWEEN(1,3)),0),0)&amp;"】")</f>
        <v/>
      </c>
      <c r="W60" s="344" t="str">
        <f ca="1">IF('C-1'!W60="","","【"&amp;ROUND(IFERROR(IF(ABS('C-1'!W60)&gt;=10,IF('C-1'!W60&gt;=0,'C-1'!W60*RANDBETWEEN(80,90)*0.01,'C-1'!W60*RANDBETWEEN(110,120)*0.01),'C-1'!W60-RANDBETWEEN(1,3)),0),0)&amp;"～"&amp;ROUND(IFERROR(IF(ABS('C-1'!W60)&gt;=10,IF('C-1'!W60&gt;=0,'C-1'!W60*RANDBETWEEN(110,120)*0.01,'C-1'!W60*RANDBETWEEN(80,90)*0.01),'C-1'!W60+RANDBETWEEN(1,3)),0),0)&amp;"】")</f>
        <v/>
      </c>
      <c r="X60" s="344" t="str">
        <f ca="1">IF('C-1'!X60="","","【"&amp;ROUND(IFERROR(IF(ABS('C-1'!X60)&gt;=10,IF('C-1'!X60&gt;=0,'C-1'!X60*RANDBETWEEN(80,90)*0.01,'C-1'!X60*RANDBETWEEN(110,120)*0.01),'C-1'!X60-RANDBETWEEN(1,3)),0),0)&amp;"～"&amp;ROUND(IFERROR(IF(ABS('C-1'!X60)&gt;=10,IF('C-1'!X60&gt;=0,'C-1'!X60*RANDBETWEEN(110,120)*0.01,'C-1'!X60*RANDBETWEEN(80,90)*0.01),'C-1'!X60+RANDBETWEEN(1,3)),0),0)&amp;"】")</f>
        <v/>
      </c>
      <c r="Y60" s="344" t="str">
        <f ca="1">IF('C-1'!Y60="","","【"&amp;ROUND(IFERROR(IF(ABS('C-1'!Y60)&gt;=10,IF('C-1'!Y60&gt;=0,'C-1'!Y60*RANDBETWEEN(80,90)*0.01,'C-1'!Y60*RANDBETWEEN(110,120)*0.01),'C-1'!Y60-RANDBETWEEN(1,3)),0),0)&amp;"～"&amp;ROUND(IFERROR(IF(ABS('C-1'!Y60)&gt;=10,IF('C-1'!Y60&gt;=0,'C-1'!Y60*RANDBETWEEN(110,120)*0.01,'C-1'!Y60*RANDBETWEEN(80,90)*0.01),'C-1'!Y60+RANDBETWEEN(1,3)),0),0)&amp;"】")</f>
        <v/>
      </c>
      <c r="Z60" s="344" t="str">
        <f ca="1">IF('C-1'!Z60="","","【"&amp;ROUND(IFERROR(IF(ABS('C-1'!Z60)&gt;=10,IF('C-1'!Z60&gt;=0,'C-1'!Z60*RANDBETWEEN(80,90)*0.01,'C-1'!Z60*RANDBETWEEN(110,120)*0.01),'C-1'!Z60-RANDBETWEEN(1,3)),0),0)&amp;"～"&amp;ROUND(IFERROR(IF(ABS('C-1'!Z60)&gt;=10,IF('C-1'!Z60&gt;=0,'C-1'!Z60*RANDBETWEEN(110,120)*0.01,'C-1'!Z60*RANDBETWEEN(80,90)*0.01),'C-1'!Z60+RANDBETWEEN(1,3)),0),0)&amp;"】")</f>
        <v/>
      </c>
      <c r="AA60" s="344" t="str">
        <f ca="1">IF('C-1'!AA60="","","【"&amp;ROUND(IFERROR(IF(ABS('C-1'!AA60)&gt;=10,IF('C-1'!AA60&gt;=0,'C-1'!AA60*RANDBETWEEN(80,90)*0.01,'C-1'!AA60*RANDBETWEEN(110,120)*0.01),'C-1'!AA60-RANDBETWEEN(1,3)),0),0)&amp;"～"&amp;ROUND(IFERROR(IF(ABS('C-1'!AA60)&gt;=10,IF('C-1'!AA60&gt;=0,'C-1'!AA60*RANDBETWEEN(110,120)*0.01,'C-1'!AA60*RANDBETWEEN(80,90)*0.01),'C-1'!AA60+RANDBETWEEN(1,3)),0),0)&amp;"】")</f>
        <v/>
      </c>
      <c r="AB60" s="444" t="e">
        <f ca="1">IF('C-1'!AB60="","","【"&amp;ROUND(IFERROR(IF(ABS('C-1'!AB60)&gt;=10,IF('C-1'!AB60&gt;=0,'C-1'!AB60*RANDBETWEEN(80,90)*0.01,'C-1'!AB60*RANDBETWEEN(110,120)*0.01),'C-1'!AB60-RANDBETWEEN(1,3)),0),0)&amp;"～"&amp;ROUND(IFERROR(IF(ABS('C-1'!AB60)&gt;=10,IF('C-1'!AB60&gt;=0,'C-1'!AB60*RANDBETWEEN(110,120)*0.01,'C-1'!AB60*RANDBETWEEN(80,90)*0.01),'C-1'!AB60+RANDBETWEEN(1,3)),0),0)&amp;"】")</f>
        <v>#VALUE!</v>
      </c>
    </row>
    <row r="61" spans="2:28" ht="30.75" customHeight="1" x14ac:dyDescent="0.2">
      <c r="B61" s="130" t="s">
        <v>674</v>
      </c>
      <c r="C61" s="557" t="str">
        <f>IF('C-1'!C61="","",'C-1'!C61)</f>
        <v/>
      </c>
      <c r="D61" s="557" t="str">
        <f>IF('C-1'!D61="","",'C-1'!D61)</f>
        <v>輸入者</v>
      </c>
      <c r="E61" s="557" t="str">
        <f>IF('C-1'!E61="","",'C-1'!E61)</f>
        <v>関連企業</v>
      </c>
      <c r="F61" s="365" t="s">
        <v>305</v>
      </c>
      <c r="G61" s="690" t="s">
        <v>306</v>
      </c>
      <c r="H61" s="690" t="s">
        <v>306</v>
      </c>
      <c r="I61" s="690" t="s">
        <v>306</v>
      </c>
      <c r="J61" s="690" t="s">
        <v>306</v>
      </c>
      <c r="K61" s="690" t="s">
        <v>306</v>
      </c>
      <c r="L61" s="690" t="s">
        <v>306</v>
      </c>
      <c r="M61" s="690" t="s">
        <v>306</v>
      </c>
      <c r="N61" s="44" t="str">
        <f ca="1">IF('C-1'!N61="","","【"&amp;ROUND(IFERROR(IF(ABS('C-1'!N61)&gt;=10,IF('C-1'!N61&gt;=0,'C-1'!N61*RANDBETWEEN(80,90)*0.01,'C-1'!N61*RANDBETWEEN(110,120)*0.01),'C-1'!N61-RANDBETWEEN(1,3)),0),0)&amp;"～"&amp;ROUND(IFERROR(IF(ABS('C-1'!N61)&gt;=10,IF('C-1'!N61&gt;=0,'C-1'!N61*RANDBETWEEN(110,120)*0.01,'C-1'!N61*RANDBETWEEN(80,90)*0.01),'C-1'!N61+RANDBETWEEN(1,3)),0),0)&amp;"】")</f>
        <v/>
      </c>
      <c r="O61" s="44" t="str">
        <f ca="1">IF('C-1'!O61="","","【"&amp;ROUND(IFERROR(IF(ABS('C-1'!O61)&gt;=10,IF('C-1'!O61&gt;=0,'C-1'!O61*RANDBETWEEN(80,90)*0.01,'C-1'!O61*RANDBETWEEN(110,120)*0.01),'C-1'!O61-RANDBETWEEN(1,3)),0),0)&amp;"～"&amp;ROUND(IFERROR(IF(ABS('C-1'!O61)&gt;=10,IF('C-1'!O61&gt;=0,'C-1'!O61*RANDBETWEEN(110,120)*0.01,'C-1'!O61*RANDBETWEEN(80,90)*0.01),'C-1'!O61+RANDBETWEEN(1,3)),0),0)&amp;"】")</f>
        <v/>
      </c>
      <c r="P61" s="432" t="s">
        <v>306</v>
      </c>
      <c r="Q61" s="438" t="str">
        <f ca="1">IF('C-1'!Q61="","","【"&amp;ROUND(IFERROR(IF(ABS('C-1'!Q61)&gt;=10,IF('C-1'!Q61&gt;=0,'C-1'!Q61*RANDBETWEEN(80,90)*0.01,'C-1'!Q61*RANDBETWEEN(110,120)*0.01),'C-1'!Q61-RANDBETWEEN(1,3)),0),0)&amp;"～"&amp;ROUND(IFERROR(IF(ABS('C-1'!Q61)&gt;=10,IF('C-1'!Q61&gt;=0,'C-1'!Q61*RANDBETWEEN(110,120)*0.01,'C-1'!Q61*RANDBETWEEN(80,90)*0.01),'C-1'!Q61+RANDBETWEEN(1,3)),0),0)&amp;"】")</f>
        <v/>
      </c>
      <c r="R61" s="433" t="str">
        <f ca="1">IF('C-1'!R61="","","【"&amp;ROUND(IFERROR(IF(ABS('C-1'!R61)&gt;=10,IF('C-1'!R61&gt;=0,'C-1'!R61*RANDBETWEEN(80,90)*0.01,'C-1'!R61*RANDBETWEEN(110,120)*0.01),'C-1'!R61-RANDBETWEEN(1,3)),0),0)&amp;"～"&amp;ROUND(IFERROR(IF(ABS('C-1'!R61)&gt;=10,IF('C-1'!R61&gt;=0,'C-1'!R61*RANDBETWEEN(110,120)*0.01,'C-1'!R61*RANDBETWEEN(80,90)*0.01),'C-1'!R61+RANDBETWEEN(1,3)),0),0)&amp;"】")</f>
        <v/>
      </c>
      <c r="S61" s="433" t="str">
        <f ca="1">IF('C-1'!S61="","","【"&amp;ROUND(IFERROR(IF(ABS('C-1'!S61)&gt;=10,IF('C-1'!S61&gt;=0,'C-1'!S61*RANDBETWEEN(80,90)*0.01,'C-1'!S61*RANDBETWEEN(110,120)*0.01),'C-1'!S61-RANDBETWEEN(1,3)),0),0)&amp;"～"&amp;ROUND(IFERROR(IF(ABS('C-1'!S61)&gt;=10,IF('C-1'!S61&gt;=0,'C-1'!S61*RANDBETWEEN(110,120)*0.01,'C-1'!S61*RANDBETWEEN(80,90)*0.01),'C-1'!S61+RANDBETWEEN(1,3)),0),0)&amp;"】")</f>
        <v/>
      </c>
      <c r="T61" s="433" t="str">
        <f ca="1">IF('C-1'!T61="","","【"&amp;ROUND(IFERROR(IF(ABS('C-1'!T61)&gt;=10,IF('C-1'!T61&gt;=0,'C-1'!T61*RANDBETWEEN(80,90)*0.01,'C-1'!T61*RANDBETWEEN(110,120)*0.01),'C-1'!T61-RANDBETWEEN(1,3)),0),0)&amp;"～"&amp;ROUND(IFERROR(IF(ABS('C-1'!T61)&gt;=10,IF('C-1'!T61&gt;=0,'C-1'!T61*RANDBETWEEN(110,120)*0.01,'C-1'!T61*RANDBETWEEN(80,90)*0.01),'C-1'!T61+RANDBETWEEN(1,3)),0),0)&amp;"】")</f>
        <v/>
      </c>
      <c r="U61" s="433" t="str">
        <f ca="1">IF('C-1'!U61="","","【"&amp;ROUND(IFERROR(IF(ABS('C-1'!U61)&gt;=10,IF('C-1'!U61&gt;=0,'C-1'!U61*RANDBETWEEN(80,90)*0.01,'C-1'!U61*RANDBETWEEN(110,120)*0.01),'C-1'!U61-RANDBETWEEN(1,3)),0),0)&amp;"～"&amp;ROUND(IFERROR(IF(ABS('C-1'!U61)&gt;=10,IF('C-1'!U61&gt;=0,'C-1'!U61*RANDBETWEEN(110,120)*0.01,'C-1'!U61*RANDBETWEEN(80,90)*0.01),'C-1'!U61+RANDBETWEEN(1,3)),0),0)&amp;"】")</f>
        <v/>
      </c>
      <c r="V61" s="691" t="str">
        <f ca="1">IF('C-1'!V61="","","【"&amp;ROUND(IFERROR(IF(ABS('C-1'!V61)&gt;=10,IF('C-1'!V61&gt;=0,'C-1'!V61*RANDBETWEEN(80,90)*0.01,'C-1'!V61*RANDBETWEEN(110,120)*0.01),'C-1'!V61-RANDBETWEEN(1,3)),0),0)&amp;"～"&amp;ROUND(IFERROR(IF(ABS('C-1'!V61)&gt;=10,IF('C-1'!V61&gt;=0,'C-1'!V61*RANDBETWEEN(110,120)*0.01,'C-1'!V61*RANDBETWEEN(80,90)*0.01),'C-1'!V61+RANDBETWEEN(1,3)),0),0)&amp;"】")</f>
        <v/>
      </c>
      <c r="W61" s="691" t="str">
        <f ca="1">IF('C-1'!W61="","","【"&amp;ROUND(IFERROR(IF(ABS('C-1'!W61)&gt;=10,IF('C-1'!W61&gt;=0,'C-1'!W61*RANDBETWEEN(80,90)*0.01,'C-1'!W61*RANDBETWEEN(110,120)*0.01),'C-1'!W61-RANDBETWEEN(1,3)),0),0)&amp;"～"&amp;ROUND(IFERROR(IF(ABS('C-1'!W61)&gt;=10,IF('C-1'!W61&gt;=0,'C-1'!W61*RANDBETWEEN(110,120)*0.01,'C-1'!W61*RANDBETWEEN(80,90)*0.01),'C-1'!W61+RANDBETWEEN(1,3)),0),0)&amp;"】")</f>
        <v/>
      </c>
      <c r="X61" s="691" t="str">
        <f ca="1">IF('C-1'!X61="","","【"&amp;ROUND(IFERROR(IF(ABS('C-1'!X61)&gt;=10,IF('C-1'!X61&gt;=0,'C-1'!X61*RANDBETWEEN(80,90)*0.01,'C-1'!X61*RANDBETWEEN(110,120)*0.01),'C-1'!X61-RANDBETWEEN(1,3)),0),0)&amp;"～"&amp;ROUND(IFERROR(IF(ABS('C-1'!X61)&gt;=10,IF('C-1'!X61&gt;=0,'C-1'!X61*RANDBETWEEN(110,120)*0.01,'C-1'!X61*RANDBETWEEN(80,90)*0.01),'C-1'!X61+RANDBETWEEN(1,3)),0),0)&amp;"】")</f>
        <v/>
      </c>
      <c r="Y61" s="691" t="str">
        <f ca="1">IF('C-1'!Y61="","","【"&amp;ROUND(IFERROR(IF(ABS('C-1'!Y61)&gt;=10,IF('C-1'!Y61&gt;=0,'C-1'!Y61*RANDBETWEEN(80,90)*0.01,'C-1'!Y61*RANDBETWEEN(110,120)*0.01),'C-1'!Y61-RANDBETWEEN(1,3)),0),0)&amp;"～"&amp;ROUND(IFERROR(IF(ABS('C-1'!Y61)&gt;=10,IF('C-1'!Y61&gt;=0,'C-1'!Y61*RANDBETWEEN(110,120)*0.01,'C-1'!Y61*RANDBETWEEN(80,90)*0.01),'C-1'!Y61+RANDBETWEEN(1,3)),0),0)&amp;"】")</f>
        <v/>
      </c>
      <c r="Z61" s="691" t="str">
        <f ca="1">IF('C-1'!Z61="","","【"&amp;ROUND(IFERROR(IF(ABS('C-1'!Z61)&gt;=10,IF('C-1'!Z61&gt;=0,'C-1'!Z61*RANDBETWEEN(80,90)*0.01,'C-1'!Z61*RANDBETWEEN(110,120)*0.01),'C-1'!Z61-RANDBETWEEN(1,3)),0),0)&amp;"～"&amp;ROUND(IFERROR(IF(ABS('C-1'!Z61)&gt;=10,IF('C-1'!Z61&gt;=0,'C-1'!Z61*RANDBETWEEN(110,120)*0.01,'C-1'!Z61*RANDBETWEEN(80,90)*0.01),'C-1'!Z61+RANDBETWEEN(1,3)),0),0)&amp;"】")</f>
        <v/>
      </c>
      <c r="AA61" s="691" t="str">
        <f ca="1">IF('C-1'!AA61="","","【"&amp;ROUND(IFERROR(IF(ABS('C-1'!AA61)&gt;=10,IF('C-1'!AA61&gt;=0,'C-1'!AA61*RANDBETWEEN(80,90)*0.01,'C-1'!AA61*RANDBETWEEN(110,120)*0.01),'C-1'!AA61-RANDBETWEEN(1,3)),0),0)&amp;"～"&amp;ROUND(IFERROR(IF(ABS('C-1'!AA61)&gt;=10,IF('C-1'!AA61&gt;=0,'C-1'!AA61*RANDBETWEEN(110,120)*0.01,'C-1'!AA61*RANDBETWEEN(80,90)*0.01),'C-1'!AA61+RANDBETWEEN(1,3)),0),0)&amp;"】")</f>
        <v/>
      </c>
      <c r="AB61" s="691" t="str">
        <f ca="1">IF('C-1'!AB61="","","【"&amp;ROUND(IFERROR(IF(ABS('C-1'!AB61)&gt;=10,IF('C-1'!AB61&gt;=0,'C-1'!AB61*RANDBETWEEN(80,90)*0.01,'C-1'!AB61*RANDBETWEEN(110,120)*0.01),'C-1'!AB61-RANDBETWEEN(1,3)),0),0)&amp;"～"&amp;ROUND(IFERROR(IF(ABS('C-1'!AB61)&gt;=10,IF('C-1'!AB61&gt;=0,'C-1'!AB61*RANDBETWEEN(110,120)*0.01,'C-1'!AB61*RANDBETWEEN(80,90)*0.01),'C-1'!AB61+RANDBETWEEN(1,3)),0),0)&amp;"】")</f>
        <v/>
      </c>
    </row>
    <row r="62" spans="2:28" ht="30.75" customHeight="1" x14ac:dyDescent="0.2">
      <c r="B62" s="220" t="s">
        <v>674</v>
      </c>
      <c r="C62" s="559" t="str">
        <f>IF('C-1'!C62="","",'C-1'!C62)</f>
        <v/>
      </c>
      <c r="D62" s="559" t="str">
        <f>IF('C-1'!D62="","",'C-1'!D62)</f>
        <v>輸入者</v>
      </c>
      <c r="E62" s="559" t="str">
        <f>IF('C-1'!E62="","",'C-1'!E62)</f>
        <v>非関連企業</v>
      </c>
      <c r="F62" s="431" t="str">
        <f>IF('C-1'!F62="","",'C-1'!F62)</f>
        <v/>
      </c>
      <c r="G62" s="431" t="str">
        <f>IF('C-1'!G62="","",'C-1'!G62)</f>
        <v/>
      </c>
      <c r="H62" s="431" t="str">
        <f>IF('C-1'!H62="","",'C-1'!H62)</f>
        <v/>
      </c>
      <c r="I62" s="431" t="str">
        <f>IF('C-1'!I62="","",'C-1'!I62)</f>
        <v/>
      </c>
      <c r="J62" s="431" t="str">
        <f>IF('C-1'!J62="","",'C-1'!J62)</f>
        <v/>
      </c>
      <c r="K62" s="431" t="str">
        <f>IF('C-1'!K62="","",'C-1'!K62)</f>
        <v/>
      </c>
      <c r="L62" s="431" t="str">
        <f>IF('C-1'!L62="","",'C-1'!L62)</f>
        <v/>
      </c>
      <c r="M62" s="431" t="str">
        <f>IF('C-1'!M62="","",'C-1'!M62)</f>
        <v/>
      </c>
      <c r="N62" s="433" t="str">
        <f ca="1">IF('C-1'!N62="","","【"&amp;ROUND(IFERROR(IF(ABS('C-1'!N62)&gt;=10,IF('C-1'!N62&gt;=0,'C-1'!N62*RANDBETWEEN(80,90)*0.01,'C-1'!N62*RANDBETWEEN(110,120)*0.01),'C-1'!N62-RANDBETWEEN(1,3)),0),0)&amp;"～"&amp;ROUND(IFERROR(IF(ABS('C-1'!N62)&gt;=10,IF('C-1'!N62&gt;=0,'C-1'!N62*RANDBETWEEN(110,120)*0.01,'C-1'!N62*RANDBETWEEN(80,90)*0.01),'C-1'!N62+RANDBETWEEN(1,3)),0),0)&amp;"】")</f>
        <v/>
      </c>
      <c r="O62" s="433" t="str">
        <f ca="1">IF('C-1'!O62="","","【"&amp;ROUND(IFERROR(IF(ABS('C-1'!O62)&gt;=10,IF('C-1'!O62&gt;=0,'C-1'!O62*RANDBETWEEN(80,90)*0.01,'C-1'!O62*RANDBETWEEN(110,120)*0.01),'C-1'!O62-RANDBETWEEN(1,3)),0),0)&amp;"～"&amp;ROUND(IFERROR(IF(ABS('C-1'!O62)&gt;=10,IF('C-1'!O62&gt;=0,'C-1'!O62*RANDBETWEEN(110,120)*0.01,'C-1'!O62*RANDBETWEEN(80,90)*0.01),'C-1'!O62+RANDBETWEEN(1,3)),0),0)&amp;"】")</f>
        <v/>
      </c>
      <c r="P62" s="431" t="str">
        <f>IF('C-1'!P62="","",'C-1'!P62)</f>
        <v/>
      </c>
      <c r="Q62" s="431" t="str">
        <f>IF('C-1'!Q62="","",'C-1'!Q62)</f>
        <v/>
      </c>
      <c r="R62" s="45" t="str">
        <f ca="1">IF('C-1'!R62="","","【"&amp;ROUND(IFERROR(IF(ABS('C-1'!R62)&gt;=10,IF('C-1'!R62&gt;=0,'C-1'!R62*RANDBETWEEN(80,90)*0.01,'C-1'!R62*RANDBETWEEN(110,120)*0.01),'C-1'!R62-RANDBETWEEN(1,3)),0),0)&amp;"～"&amp;ROUND(IFERROR(IF(ABS('C-1'!R62)&gt;=10,IF('C-1'!R62&gt;=0,'C-1'!R62*RANDBETWEEN(110,120)*0.01,'C-1'!R62*RANDBETWEEN(80,90)*0.01),'C-1'!R62+RANDBETWEEN(1,3)),0),0)&amp;"】")</f>
        <v/>
      </c>
      <c r="S62" s="45" t="str">
        <f ca="1">IF('C-1'!S62="","","【"&amp;ROUND(IFERROR(IF(ABS('C-1'!S62)&gt;=10,IF('C-1'!S62&gt;=0,'C-1'!S62*RANDBETWEEN(80,90)*0.01,'C-1'!S62*RANDBETWEEN(110,120)*0.01),'C-1'!S62-RANDBETWEEN(1,3)),0),0)&amp;"～"&amp;ROUND(IFERROR(IF(ABS('C-1'!S62)&gt;=10,IF('C-1'!S62&gt;=0,'C-1'!S62*RANDBETWEEN(110,120)*0.01,'C-1'!S62*RANDBETWEEN(80,90)*0.01),'C-1'!S62+RANDBETWEEN(1,3)),0),0)&amp;"】")</f>
        <v/>
      </c>
      <c r="T62" s="45" t="str">
        <f ca="1">IF('C-1'!T62="","","【"&amp;ROUND(IFERROR(IF(ABS('C-1'!T62)&gt;=10,IF('C-1'!T62&gt;=0,'C-1'!T62*RANDBETWEEN(80,90)*0.01,'C-1'!T62*RANDBETWEEN(110,120)*0.01),'C-1'!T62-RANDBETWEEN(1,3)),0),0)&amp;"～"&amp;ROUND(IFERROR(IF(ABS('C-1'!T62)&gt;=10,IF('C-1'!T62&gt;=0,'C-1'!T62*RANDBETWEEN(110,120)*0.01,'C-1'!T62*RANDBETWEEN(80,90)*0.01),'C-1'!T62+RANDBETWEEN(1,3)),0),0)&amp;"】")</f>
        <v/>
      </c>
      <c r="U62" s="45" t="str">
        <f ca="1">IF('C-1'!U62="","","【"&amp;ROUND(IFERROR(IF(ABS('C-1'!U62)&gt;=10,IF('C-1'!U62&gt;=0,'C-1'!U62*RANDBETWEEN(80,90)*0.01,'C-1'!U62*RANDBETWEEN(110,120)*0.01),'C-1'!U62-RANDBETWEEN(1,3)),0),0)&amp;"～"&amp;ROUND(IFERROR(IF(ABS('C-1'!U62)&gt;=10,IF('C-1'!U62&gt;=0,'C-1'!U62*RANDBETWEEN(110,120)*0.01,'C-1'!U62*RANDBETWEEN(80,90)*0.01),'C-1'!U62+RANDBETWEEN(1,3)),0),0)&amp;"】")</f>
        <v/>
      </c>
      <c r="V62" s="439" t="str">
        <f ca="1">IF('C-1'!V62="","","【"&amp;ROUND(IFERROR(IF(ABS('C-1'!V62)&gt;=10,IF('C-1'!V62&gt;=0,'C-1'!V62*RANDBETWEEN(80,90)*0.01,'C-1'!V62*RANDBETWEEN(110,120)*0.01),'C-1'!V62-RANDBETWEEN(1,3)),0),0)&amp;"～"&amp;ROUND(IFERROR(IF(ABS('C-1'!V62)&gt;=10,IF('C-1'!V62&gt;=0,'C-1'!V62*RANDBETWEEN(110,120)*0.01,'C-1'!V62*RANDBETWEEN(80,90)*0.01),'C-1'!V62+RANDBETWEEN(1,3)),0),0)&amp;"】")</f>
        <v/>
      </c>
      <c r="W62" s="439" t="str">
        <f ca="1">IF('C-1'!W62="","","【"&amp;ROUND(IFERROR(IF(ABS('C-1'!W62)&gt;=10,IF('C-1'!W62&gt;=0,'C-1'!W62*RANDBETWEEN(80,90)*0.01,'C-1'!W62*RANDBETWEEN(110,120)*0.01),'C-1'!W62-RANDBETWEEN(1,3)),0),0)&amp;"～"&amp;ROUND(IFERROR(IF(ABS('C-1'!W62)&gt;=10,IF('C-1'!W62&gt;=0,'C-1'!W62*RANDBETWEEN(110,120)*0.01,'C-1'!W62*RANDBETWEEN(80,90)*0.01),'C-1'!W62+RANDBETWEEN(1,3)),0),0)&amp;"】")</f>
        <v/>
      </c>
      <c r="X62" s="439" t="str">
        <f ca="1">IF('C-1'!X62="","","【"&amp;ROUND(IFERROR(IF(ABS('C-1'!X62)&gt;=10,IF('C-1'!X62&gt;=0,'C-1'!X62*RANDBETWEEN(80,90)*0.01,'C-1'!X62*RANDBETWEEN(110,120)*0.01),'C-1'!X62-RANDBETWEEN(1,3)),0),0)&amp;"～"&amp;ROUND(IFERROR(IF(ABS('C-1'!X62)&gt;=10,IF('C-1'!X62&gt;=0,'C-1'!X62*RANDBETWEEN(110,120)*0.01,'C-1'!X62*RANDBETWEEN(80,90)*0.01),'C-1'!X62+RANDBETWEEN(1,3)),0),0)&amp;"】")</f>
        <v/>
      </c>
      <c r="Y62" s="439" t="str">
        <f ca="1">IF('C-1'!Y62="","","【"&amp;ROUND(IFERROR(IF(ABS('C-1'!Y62)&gt;=10,IF('C-1'!Y62&gt;=0,'C-1'!Y62*RANDBETWEEN(80,90)*0.01,'C-1'!Y62*RANDBETWEEN(110,120)*0.01),'C-1'!Y62-RANDBETWEEN(1,3)),0),0)&amp;"～"&amp;ROUND(IFERROR(IF(ABS('C-1'!Y62)&gt;=10,IF('C-1'!Y62&gt;=0,'C-1'!Y62*RANDBETWEEN(110,120)*0.01,'C-1'!Y62*RANDBETWEEN(80,90)*0.01),'C-1'!Y62+RANDBETWEEN(1,3)),0),0)&amp;"】")</f>
        <v/>
      </c>
      <c r="Z62" s="439" t="str">
        <f ca="1">IF('C-1'!Z62="","","【"&amp;ROUND(IFERROR(IF(ABS('C-1'!Z62)&gt;=10,IF('C-1'!Z62&gt;=0,'C-1'!Z62*RANDBETWEEN(80,90)*0.01,'C-1'!Z62*RANDBETWEEN(110,120)*0.01),'C-1'!Z62-RANDBETWEEN(1,3)),0),0)&amp;"～"&amp;ROUND(IFERROR(IF(ABS('C-1'!Z62)&gt;=10,IF('C-1'!Z62&gt;=0,'C-1'!Z62*RANDBETWEEN(110,120)*0.01,'C-1'!Z62*RANDBETWEEN(80,90)*0.01),'C-1'!Z62+RANDBETWEEN(1,3)),0),0)&amp;"】")</f>
        <v/>
      </c>
      <c r="AA62" s="439" t="str">
        <f ca="1">IF('C-1'!AA62="","","【"&amp;ROUND(IFERROR(IF(ABS('C-1'!AA62)&gt;=10,IF('C-1'!AA62&gt;=0,'C-1'!AA62*RANDBETWEEN(80,90)*0.01,'C-1'!AA62*RANDBETWEEN(110,120)*0.01),'C-1'!AA62-RANDBETWEEN(1,3)),0),0)&amp;"～"&amp;ROUND(IFERROR(IF(ABS('C-1'!AA62)&gt;=10,IF('C-1'!AA62&gt;=0,'C-1'!AA62*RANDBETWEEN(110,120)*0.01,'C-1'!AA62*RANDBETWEEN(80,90)*0.01),'C-1'!AA62+RANDBETWEEN(1,3)),0),0)&amp;"】")</f>
        <v/>
      </c>
      <c r="AB62" s="439" t="str">
        <f ca="1">IF('C-1'!AB62="","","【"&amp;ROUND(IFERROR(IF(ABS('C-1'!AB62)&gt;=10,IF('C-1'!AB62&gt;=0,'C-1'!AB62*RANDBETWEEN(80,90)*0.01,'C-1'!AB62*RANDBETWEEN(110,120)*0.01),'C-1'!AB62-RANDBETWEEN(1,3)),0),0)&amp;"～"&amp;ROUND(IFERROR(IF(ABS('C-1'!AB62)&gt;=10,IF('C-1'!AB62&gt;=0,'C-1'!AB62*RANDBETWEEN(110,120)*0.01,'C-1'!AB62*RANDBETWEEN(80,90)*0.01),'C-1'!AB62+RANDBETWEEN(1,3)),0),0)&amp;"】")</f>
        <v/>
      </c>
    </row>
    <row r="63" spans="2:28" ht="30.75" customHeight="1" x14ac:dyDescent="0.2">
      <c r="B63" s="220" t="s">
        <v>674</v>
      </c>
      <c r="C63" s="559" t="str">
        <f>IF('C-1'!C63="","",'C-1'!C63)</f>
        <v/>
      </c>
      <c r="D63" s="559" t="str">
        <f>IF('C-1'!D63="","",'C-1'!D63)</f>
        <v>輸入者</v>
      </c>
      <c r="E63" s="559" t="str">
        <f>IF('C-1'!E63="","",'C-1'!E63)</f>
        <v>非関連企業</v>
      </c>
      <c r="F63" s="431" t="str">
        <f>IF('C-1'!F63="","",'C-1'!F63)</f>
        <v/>
      </c>
      <c r="G63" s="431" t="str">
        <f>IF('C-1'!G63="","",'C-1'!G63)</f>
        <v/>
      </c>
      <c r="H63" s="431" t="str">
        <f>IF('C-1'!H63="","",'C-1'!H63)</f>
        <v/>
      </c>
      <c r="I63" s="431" t="str">
        <f>IF('C-1'!I63="","",'C-1'!I63)</f>
        <v/>
      </c>
      <c r="J63" s="431" t="str">
        <f>IF('C-1'!J63="","",'C-1'!J63)</f>
        <v/>
      </c>
      <c r="K63" s="431" t="str">
        <f>IF('C-1'!K63="","",'C-1'!K63)</f>
        <v/>
      </c>
      <c r="L63" s="431" t="str">
        <f>IF('C-1'!L63="","",'C-1'!L63)</f>
        <v/>
      </c>
      <c r="M63" s="431" t="str">
        <f>IF('C-1'!M63="","",'C-1'!M63)</f>
        <v/>
      </c>
      <c r="N63" s="433" t="str">
        <f ca="1">IF('C-1'!N63="","","【"&amp;ROUND(IFERROR(IF(ABS('C-1'!N63)&gt;=10,IF('C-1'!N63&gt;=0,'C-1'!N63*RANDBETWEEN(80,90)*0.01,'C-1'!N63*RANDBETWEEN(110,120)*0.01),'C-1'!N63-RANDBETWEEN(1,3)),0),0)&amp;"～"&amp;ROUND(IFERROR(IF(ABS('C-1'!N63)&gt;=10,IF('C-1'!N63&gt;=0,'C-1'!N63*RANDBETWEEN(110,120)*0.01,'C-1'!N63*RANDBETWEEN(80,90)*0.01),'C-1'!N63+RANDBETWEEN(1,3)),0),0)&amp;"】")</f>
        <v/>
      </c>
      <c r="O63" s="433" t="str">
        <f ca="1">IF('C-1'!O63="","","【"&amp;ROUND(IFERROR(IF(ABS('C-1'!O63)&gt;=10,IF('C-1'!O63&gt;=0,'C-1'!O63*RANDBETWEEN(80,90)*0.01,'C-1'!O63*RANDBETWEEN(110,120)*0.01),'C-1'!O63-RANDBETWEEN(1,3)),0),0)&amp;"～"&amp;ROUND(IFERROR(IF(ABS('C-1'!O63)&gt;=10,IF('C-1'!O63&gt;=0,'C-1'!O63*RANDBETWEEN(110,120)*0.01,'C-1'!O63*RANDBETWEEN(80,90)*0.01),'C-1'!O63+RANDBETWEEN(1,3)),0),0)&amp;"】")</f>
        <v/>
      </c>
      <c r="P63" s="431" t="str">
        <f>IF('C-1'!P63="","",'C-1'!P63)</f>
        <v/>
      </c>
      <c r="Q63" s="431" t="str">
        <f>IF('C-1'!Q63="","",'C-1'!Q63)</f>
        <v/>
      </c>
      <c r="R63" s="45" t="str">
        <f ca="1">IF('C-1'!R63="","","【"&amp;ROUND(IFERROR(IF(ABS('C-1'!R63)&gt;=10,IF('C-1'!R63&gt;=0,'C-1'!R63*RANDBETWEEN(80,90)*0.01,'C-1'!R63*RANDBETWEEN(110,120)*0.01),'C-1'!R63-RANDBETWEEN(1,3)),0),0)&amp;"～"&amp;ROUND(IFERROR(IF(ABS('C-1'!R63)&gt;=10,IF('C-1'!R63&gt;=0,'C-1'!R63*RANDBETWEEN(110,120)*0.01,'C-1'!R63*RANDBETWEEN(80,90)*0.01),'C-1'!R63+RANDBETWEEN(1,3)),0),0)&amp;"】")</f>
        <v/>
      </c>
      <c r="S63" s="45" t="str">
        <f ca="1">IF('C-1'!S63="","","【"&amp;ROUND(IFERROR(IF(ABS('C-1'!S63)&gt;=10,IF('C-1'!S63&gt;=0,'C-1'!S63*RANDBETWEEN(80,90)*0.01,'C-1'!S63*RANDBETWEEN(110,120)*0.01),'C-1'!S63-RANDBETWEEN(1,3)),0),0)&amp;"～"&amp;ROUND(IFERROR(IF(ABS('C-1'!S63)&gt;=10,IF('C-1'!S63&gt;=0,'C-1'!S63*RANDBETWEEN(110,120)*0.01,'C-1'!S63*RANDBETWEEN(80,90)*0.01),'C-1'!S63+RANDBETWEEN(1,3)),0),0)&amp;"】")</f>
        <v/>
      </c>
      <c r="T63" s="45" t="str">
        <f ca="1">IF('C-1'!T63="","","【"&amp;ROUND(IFERROR(IF(ABS('C-1'!T63)&gt;=10,IF('C-1'!T63&gt;=0,'C-1'!T63*RANDBETWEEN(80,90)*0.01,'C-1'!T63*RANDBETWEEN(110,120)*0.01),'C-1'!T63-RANDBETWEEN(1,3)),0),0)&amp;"～"&amp;ROUND(IFERROR(IF(ABS('C-1'!T63)&gt;=10,IF('C-1'!T63&gt;=0,'C-1'!T63*RANDBETWEEN(110,120)*0.01,'C-1'!T63*RANDBETWEEN(80,90)*0.01),'C-1'!T63+RANDBETWEEN(1,3)),0),0)&amp;"】")</f>
        <v/>
      </c>
      <c r="U63" s="45" t="str">
        <f ca="1">IF('C-1'!U63="","","【"&amp;ROUND(IFERROR(IF(ABS('C-1'!U63)&gt;=10,IF('C-1'!U63&gt;=0,'C-1'!U63*RANDBETWEEN(80,90)*0.01,'C-1'!U63*RANDBETWEEN(110,120)*0.01),'C-1'!U63-RANDBETWEEN(1,3)),0),0)&amp;"～"&amp;ROUND(IFERROR(IF(ABS('C-1'!U63)&gt;=10,IF('C-1'!U63&gt;=0,'C-1'!U63*RANDBETWEEN(110,120)*0.01,'C-1'!U63*RANDBETWEEN(80,90)*0.01),'C-1'!U63+RANDBETWEEN(1,3)),0),0)&amp;"】")</f>
        <v/>
      </c>
      <c r="V63" s="439" t="str">
        <f ca="1">IF('C-1'!V63="","","【"&amp;ROUND(IFERROR(IF(ABS('C-1'!V63)&gt;=10,IF('C-1'!V63&gt;=0,'C-1'!V63*RANDBETWEEN(80,90)*0.01,'C-1'!V63*RANDBETWEEN(110,120)*0.01),'C-1'!V63-RANDBETWEEN(1,3)),0),0)&amp;"～"&amp;ROUND(IFERROR(IF(ABS('C-1'!V63)&gt;=10,IF('C-1'!V63&gt;=0,'C-1'!V63*RANDBETWEEN(110,120)*0.01,'C-1'!V63*RANDBETWEEN(80,90)*0.01),'C-1'!V63+RANDBETWEEN(1,3)),0),0)&amp;"】")</f>
        <v/>
      </c>
      <c r="W63" s="439" t="str">
        <f ca="1">IF('C-1'!W63="","","【"&amp;ROUND(IFERROR(IF(ABS('C-1'!W63)&gt;=10,IF('C-1'!W63&gt;=0,'C-1'!W63*RANDBETWEEN(80,90)*0.01,'C-1'!W63*RANDBETWEEN(110,120)*0.01),'C-1'!W63-RANDBETWEEN(1,3)),0),0)&amp;"～"&amp;ROUND(IFERROR(IF(ABS('C-1'!W63)&gt;=10,IF('C-1'!W63&gt;=0,'C-1'!W63*RANDBETWEEN(110,120)*0.01,'C-1'!W63*RANDBETWEEN(80,90)*0.01),'C-1'!W63+RANDBETWEEN(1,3)),0),0)&amp;"】")</f>
        <v/>
      </c>
      <c r="X63" s="439" t="str">
        <f ca="1">IF('C-1'!X63="","","【"&amp;ROUND(IFERROR(IF(ABS('C-1'!X63)&gt;=10,IF('C-1'!X63&gt;=0,'C-1'!X63*RANDBETWEEN(80,90)*0.01,'C-1'!X63*RANDBETWEEN(110,120)*0.01),'C-1'!X63-RANDBETWEEN(1,3)),0),0)&amp;"～"&amp;ROUND(IFERROR(IF(ABS('C-1'!X63)&gt;=10,IF('C-1'!X63&gt;=0,'C-1'!X63*RANDBETWEEN(110,120)*0.01,'C-1'!X63*RANDBETWEEN(80,90)*0.01),'C-1'!X63+RANDBETWEEN(1,3)),0),0)&amp;"】")</f>
        <v/>
      </c>
      <c r="Y63" s="439" t="str">
        <f ca="1">IF('C-1'!Y63="","","【"&amp;ROUND(IFERROR(IF(ABS('C-1'!Y63)&gt;=10,IF('C-1'!Y63&gt;=0,'C-1'!Y63*RANDBETWEEN(80,90)*0.01,'C-1'!Y63*RANDBETWEEN(110,120)*0.01),'C-1'!Y63-RANDBETWEEN(1,3)),0),0)&amp;"～"&amp;ROUND(IFERROR(IF(ABS('C-1'!Y63)&gt;=10,IF('C-1'!Y63&gt;=0,'C-1'!Y63*RANDBETWEEN(110,120)*0.01,'C-1'!Y63*RANDBETWEEN(80,90)*0.01),'C-1'!Y63+RANDBETWEEN(1,3)),0),0)&amp;"】")</f>
        <v/>
      </c>
      <c r="Z63" s="439" t="str">
        <f ca="1">IF('C-1'!Z63="","","【"&amp;ROUND(IFERROR(IF(ABS('C-1'!Z63)&gt;=10,IF('C-1'!Z63&gt;=0,'C-1'!Z63*RANDBETWEEN(80,90)*0.01,'C-1'!Z63*RANDBETWEEN(110,120)*0.01),'C-1'!Z63-RANDBETWEEN(1,3)),0),0)&amp;"～"&amp;ROUND(IFERROR(IF(ABS('C-1'!Z63)&gt;=10,IF('C-1'!Z63&gt;=0,'C-1'!Z63*RANDBETWEEN(110,120)*0.01,'C-1'!Z63*RANDBETWEEN(80,90)*0.01),'C-1'!Z63+RANDBETWEEN(1,3)),0),0)&amp;"】")</f>
        <v/>
      </c>
      <c r="AA63" s="439" t="str">
        <f ca="1">IF('C-1'!AA63="","","【"&amp;ROUND(IFERROR(IF(ABS('C-1'!AA63)&gt;=10,IF('C-1'!AA63&gt;=0,'C-1'!AA63*RANDBETWEEN(80,90)*0.01,'C-1'!AA63*RANDBETWEEN(110,120)*0.01),'C-1'!AA63-RANDBETWEEN(1,3)),0),0)&amp;"～"&amp;ROUND(IFERROR(IF(ABS('C-1'!AA63)&gt;=10,IF('C-1'!AA63&gt;=0,'C-1'!AA63*RANDBETWEEN(110,120)*0.01,'C-1'!AA63*RANDBETWEEN(80,90)*0.01),'C-1'!AA63+RANDBETWEEN(1,3)),0),0)&amp;"】")</f>
        <v/>
      </c>
      <c r="AB63" s="439" t="str">
        <f ca="1">IF('C-1'!AB63="","","【"&amp;ROUND(IFERROR(IF(ABS('C-1'!AB63)&gt;=10,IF('C-1'!AB63&gt;=0,'C-1'!AB63*RANDBETWEEN(80,90)*0.01,'C-1'!AB63*RANDBETWEEN(110,120)*0.01),'C-1'!AB63-RANDBETWEEN(1,3)),0),0)&amp;"～"&amp;ROUND(IFERROR(IF(ABS('C-1'!AB63)&gt;=10,IF('C-1'!AB63&gt;=0,'C-1'!AB63*RANDBETWEEN(110,120)*0.01,'C-1'!AB63*RANDBETWEEN(80,90)*0.01),'C-1'!AB63+RANDBETWEEN(1,3)),0),0)&amp;"】")</f>
        <v/>
      </c>
    </row>
    <row r="64" spans="2:28" ht="30.75" customHeight="1" x14ac:dyDescent="0.2">
      <c r="B64" s="220" t="s">
        <v>674</v>
      </c>
      <c r="C64" s="559" t="str">
        <f>IF('C-1'!C64="","",'C-1'!C64)</f>
        <v/>
      </c>
      <c r="D64" s="559" t="str">
        <f>IF('C-1'!D64="","",'C-1'!D64)</f>
        <v>輸入者</v>
      </c>
      <c r="E64" s="559" t="str">
        <f>IF('C-1'!E64="","",'C-1'!E64)</f>
        <v>非関連企業</v>
      </c>
      <c r="F64" s="431" t="str">
        <f>IF('C-1'!F64="","",'C-1'!F64)</f>
        <v/>
      </c>
      <c r="G64" s="431" t="str">
        <f>IF('C-1'!G64="","",'C-1'!G64)</f>
        <v/>
      </c>
      <c r="H64" s="431" t="str">
        <f>IF('C-1'!H64="","",'C-1'!H64)</f>
        <v/>
      </c>
      <c r="I64" s="431" t="str">
        <f>IF('C-1'!I64="","",'C-1'!I64)</f>
        <v/>
      </c>
      <c r="J64" s="431" t="str">
        <f>IF('C-1'!J64="","",'C-1'!J64)</f>
        <v/>
      </c>
      <c r="K64" s="431" t="str">
        <f>IF('C-1'!K64="","",'C-1'!K64)</f>
        <v/>
      </c>
      <c r="L64" s="431" t="str">
        <f>IF('C-1'!L64="","",'C-1'!L64)</f>
        <v/>
      </c>
      <c r="M64" s="431" t="str">
        <f>IF('C-1'!M64="","",'C-1'!M64)</f>
        <v/>
      </c>
      <c r="N64" s="433" t="str">
        <f ca="1">IF('C-1'!N64="","","【"&amp;ROUND(IFERROR(IF(ABS('C-1'!N64)&gt;=10,IF('C-1'!N64&gt;=0,'C-1'!N64*RANDBETWEEN(80,90)*0.01,'C-1'!N64*RANDBETWEEN(110,120)*0.01),'C-1'!N64-RANDBETWEEN(1,3)),0),0)&amp;"～"&amp;ROUND(IFERROR(IF(ABS('C-1'!N64)&gt;=10,IF('C-1'!N64&gt;=0,'C-1'!N64*RANDBETWEEN(110,120)*0.01,'C-1'!N64*RANDBETWEEN(80,90)*0.01),'C-1'!N64+RANDBETWEEN(1,3)),0),0)&amp;"】")</f>
        <v/>
      </c>
      <c r="O64" s="433" t="str">
        <f ca="1">IF('C-1'!O64="","","【"&amp;ROUND(IFERROR(IF(ABS('C-1'!O64)&gt;=10,IF('C-1'!O64&gt;=0,'C-1'!O64*RANDBETWEEN(80,90)*0.01,'C-1'!O64*RANDBETWEEN(110,120)*0.01),'C-1'!O64-RANDBETWEEN(1,3)),0),0)&amp;"～"&amp;ROUND(IFERROR(IF(ABS('C-1'!O64)&gt;=10,IF('C-1'!O64&gt;=0,'C-1'!O64*RANDBETWEEN(110,120)*0.01,'C-1'!O64*RANDBETWEEN(80,90)*0.01),'C-1'!O64+RANDBETWEEN(1,3)),0),0)&amp;"】")</f>
        <v/>
      </c>
      <c r="P64" s="431" t="str">
        <f>IF('C-1'!P64="","",'C-1'!P64)</f>
        <v/>
      </c>
      <c r="Q64" s="431" t="str">
        <f>IF('C-1'!Q64="","",'C-1'!Q64)</f>
        <v/>
      </c>
      <c r="R64" s="45" t="str">
        <f ca="1">IF('C-1'!R64="","","【"&amp;ROUND(IFERROR(IF(ABS('C-1'!R64)&gt;=10,IF('C-1'!R64&gt;=0,'C-1'!R64*RANDBETWEEN(80,90)*0.01,'C-1'!R64*RANDBETWEEN(110,120)*0.01),'C-1'!R64-RANDBETWEEN(1,3)),0),0)&amp;"～"&amp;ROUND(IFERROR(IF(ABS('C-1'!R64)&gt;=10,IF('C-1'!R64&gt;=0,'C-1'!R64*RANDBETWEEN(110,120)*0.01,'C-1'!R64*RANDBETWEEN(80,90)*0.01),'C-1'!R64+RANDBETWEEN(1,3)),0),0)&amp;"】")</f>
        <v/>
      </c>
      <c r="S64" s="45" t="str">
        <f ca="1">IF('C-1'!S64="","","【"&amp;ROUND(IFERROR(IF(ABS('C-1'!S64)&gt;=10,IF('C-1'!S64&gt;=0,'C-1'!S64*RANDBETWEEN(80,90)*0.01,'C-1'!S64*RANDBETWEEN(110,120)*0.01),'C-1'!S64-RANDBETWEEN(1,3)),0),0)&amp;"～"&amp;ROUND(IFERROR(IF(ABS('C-1'!S64)&gt;=10,IF('C-1'!S64&gt;=0,'C-1'!S64*RANDBETWEEN(110,120)*0.01,'C-1'!S64*RANDBETWEEN(80,90)*0.01),'C-1'!S64+RANDBETWEEN(1,3)),0),0)&amp;"】")</f>
        <v/>
      </c>
      <c r="T64" s="45" t="str">
        <f ca="1">IF('C-1'!T64="","","【"&amp;ROUND(IFERROR(IF(ABS('C-1'!T64)&gt;=10,IF('C-1'!T64&gt;=0,'C-1'!T64*RANDBETWEEN(80,90)*0.01,'C-1'!T64*RANDBETWEEN(110,120)*0.01),'C-1'!T64-RANDBETWEEN(1,3)),0),0)&amp;"～"&amp;ROUND(IFERROR(IF(ABS('C-1'!T64)&gt;=10,IF('C-1'!T64&gt;=0,'C-1'!T64*RANDBETWEEN(110,120)*0.01,'C-1'!T64*RANDBETWEEN(80,90)*0.01),'C-1'!T64+RANDBETWEEN(1,3)),0),0)&amp;"】")</f>
        <v/>
      </c>
      <c r="U64" s="45" t="str">
        <f ca="1">IF('C-1'!U64="","","【"&amp;ROUND(IFERROR(IF(ABS('C-1'!U64)&gt;=10,IF('C-1'!U64&gt;=0,'C-1'!U64*RANDBETWEEN(80,90)*0.01,'C-1'!U64*RANDBETWEEN(110,120)*0.01),'C-1'!U64-RANDBETWEEN(1,3)),0),0)&amp;"～"&amp;ROUND(IFERROR(IF(ABS('C-1'!U64)&gt;=10,IF('C-1'!U64&gt;=0,'C-1'!U64*RANDBETWEEN(110,120)*0.01,'C-1'!U64*RANDBETWEEN(80,90)*0.01),'C-1'!U64+RANDBETWEEN(1,3)),0),0)&amp;"】")</f>
        <v/>
      </c>
      <c r="V64" s="439" t="str">
        <f ca="1">IF('C-1'!V64="","","【"&amp;ROUND(IFERROR(IF(ABS('C-1'!V64)&gt;=10,IF('C-1'!V64&gt;=0,'C-1'!V64*RANDBETWEEN(80,90)*0.01,'C-1'!V64*RANDBETWEEN(110,120)*0.01),'C-1'!V64-RANDBETWEEN(1,3)),0),0)&amp;"～"&amp;ROUND(IFERROR(IF(ABS('C-1'!V64)&gt;=10,IF('C-1'!V64&gt;=0,'C-1'!V64*RANDBETWEEN(110,120)*0.01,'C-1'!V64*RANDBETWEEN(80,90)*0.01),'C-1'!V64+RANDBETWEEN(1,3)),0),0)&amp;"】")</f>
        <v/>
      </c>
      <c r="W64" s="439" t="str">
        <f ca="1">IF('C-1'!W64="","","【"&amp;ROUND(IFERROR(IF(ABS('C-1'!W64)&gt;=10,IF('C-1'!W64&gt;=0,'C-1'!W64*RANDBETWEEN(80,90)*0.01,'C-1'!W64*RANDBETWEEN(110,120)*0.01),'C-1'!W64-RANDBETWEEN(1,3)),0),0)&amp;"～"&amp;ROUND(IFERROR(IF(ABS('C-1'!W64)&gt;=10,IF('C-1'!W64&gt;=0,'C-1'!W64*RANDBETWEEN(110,120)*0.01,'C-1'!W64*RANDBETWEEN(80,90)*0.01),'C-1'!W64+RANDBETWEEN(1,3)),0),0)&amp;"】")</f>
        <v/>
      </c>
      <c r="X64" s="439" t="str">
        <f ca="1">IF('C-1'!X64="","","【"&amp;ROUND(IFERROR(IF(ABS('C-1'!X64)&gt;=10,IF('C-1'!X64&gt;=0,'C-1'!X64*RANDBETWEEN(80,90)*0.01,'C-1'!X64*RANDBETWEEN(110,120)*0.01),'C-1'!X64-RANDBETWEEN(1,3)),0),0)&amp;"～"&amp;ROUND(IFERROR(IF(ABS('C-1'!X64)&gt;=10,IF('C-1'!X64&gt;=0,'C-1'!X64*RANDBETWEEN(110,120)*0.01,'C-1'!X64*RANDBETWEEN(80,90)*0.01),'C-1'!X64+RANDBETWEEN(1,3)),0),0)&amp;"】")</f>
        <v/>
      </c>
      <c r="Y64" s="439" t="str">
        <f ca="1">IF('C-1'!Y64="","","【"&amp;ROUND(IFERROR(IF(ABS('C-1'!Y64)&gt;=10,IF('C-1'!Y64&gt;=0,'C-1'!Y64*RANDBETWEEN(80,90)*0.01,'C-1'!Y64*RANDBETWEEN(110,120)*0.01),'C-1'!Y64-RANDBETWEEN(1,3)),0),0)&amp;"～"&amp;ROUND(IFERROR(IF(ABS('C-1'!Y64)&gt;=10,IF('C-1'!Y64&gt;=0,'C-1'!Y64*RANDBETWEEN(110,120)*0.01,'C-1'!Y64*RANDBETWEEN(80,90)*0.01),'C-1'!Y64+RANDBETWEEN(1,3)),0),0)&amp;"】")</f>
        <v/>
      </c>
      <c r="Z64" s="439" t="str">
        <f ca="1">IF('C-1'!Z64="","","【"&amp;ROUND(IFERROR(IF(ABS('C-1'!Z64)&gt;=10,IF('C-1'!Z64&gt;=0,'C-1'!Z64*RANDBETWEEN(80,90)*0.01,'C-1'!Z64*RANDBETWEEN(110,120)*0.01),'C-1'!Z64-RANDBETWEEN(1,3)),0),0)&amp;"～"&amp;ROUND(IFERROR(IF(ABS('C-1'!Z64)&gt;=10,IF('C-1'!Z64&gt;=0,'C-1'!Z64*RANDBETWEEN(110,120)*0.01,'C-1'!Z64*RANDBETWEEN(80,90)*0.01),'C-1'!Z64+RANDBETWEEN(1,3)),0),0)&amp;"】")</f>
        <v/>
      </c>
      <c r="AA64" s="439" t="str">
        <f ca="1">IF('C-1'!AA64="","","【"&amp;ROUND(IFERROR(IF(ABS('C-1'!AA64)&gt;=10,IF('C-1'!AA64&gt;=0,'C-1'!AA64*RANDBETWEEN(80,90)*0.01,'C-1'!AA64*RANDBETWEEN(110,120)*0.01),'C-1'!AA64-RANDBETWEEN(1,3)),0),0)&amp;"～"&amp;ROUND(IFERROR(IF(ABS('C-1'!AA64)&gt;=10,IF('C-1'!AA64&gt;=0,'C-1'!AA64*RANDBETWEEN(110,120)*0.01,'C-1'!AA64*RANDBETWEEN(80,90)*0.01),'C-1'!AA64+RANDBETWEEN(1,3)),0),0)&amp;"】")</f>
        <v/>
      </c>
      <c r="AB64" s="439" t="str">
        <f ca="1">IF('C-1'!AB64="","","【"&amp;ROUND(IFERROR(IF(ABS('C-1'!AB64)&gt;=10,IF('C-1'!AB64&gt;=0,'C-1'!AB64*RANDBETWEEN(80,90)*0.01,'C-1'!AB64*RANDBETWEEN(110,120)*0.01),'C-1'!AB64-RANDBETWEEN(1,3)),0),0)&amp;"～"&amp;ROUND(IFERROR(IF(ABS('C-1'!AB64)&gt;=10,IF('C-1'!AB64&gt;=0,'C-1'!AB64*RANDBETWEEN(110,120)*0.01,'C-1'!AB64*RANDBETWEEN(80,90)*0.01),'C-1'!AB64+RANDBETWEEN(1,3)),0),0)&amp;"】")</f>
        <v/>
      </c>
    </row>
    <row r="65" spans="2:28" ht="30.75" customHeight="1" x14ac:dyDescent="0.2">
      <c r="B65" s="220" t="s">
        <v>674</v>
      </c>
      <c r="C65" s="559" t="str">
        <f>IF('C-1'!C65="","",'C-1'!C65)</f>
        <v/>
      </c>
      <c r="D65" s="559" t="str">
        <f>IF('C-1'!D65="","",'C-1'!D65)</f>
        <v>輸入者</v>
      </c>
      <c r="E65" s="559" t="str">
        <f>IF('C-1'!E65="","",'C-1'!E65)</f>
        <v>非関連企業</v>
      </c>
      <c r="F65" s="431" t="str">
        <f>IF('C-1'!F65="","",'C-1'!F65)</f>
        <v/>
      </c>
      <c r="G65" s="431" t="str">
        <f>IF('C-1'!G65="","",'C-1'!G65)</f>
        <v/>
      </c>
      <c r="H65" s="431" t="str">
        <f>IF('C-1'!H65="","",'C-1'!H65)</f>
        <v/>
      </c>
      <c r="I65" s="431" t="str">
        <f>IF('C-1'!I65="","",'C-1'!I65)</f>
        <v/>
      </c>
      <c r="J65" s="431" t="str">
        <f>IF('C-1'!J65="","",'C-1'!J65)</f>
        <v/>
      </c>
      <c r="K65" s="431" t="str">
        <f>IF('C-1'!K65="","",'C-1'!K65)</f>
        <v/>
      </c>
      <c r="L65" s="431" t="str">
        <f>IF('C-1'!L65="","",'C-1'!L65)</f>
        <v/>
      </c>
      <c r="M65" s="431" t="str">
        <f>IF('C-1'!M65="","",'C-1'!M65)</f>
        <v/>
      </c>
      <c r="N65" s="433" t="str">
        <f ca="1">IF('C-1'!N65="","","【"&amp;ROUND(IFERROR(IF(ABS('C-1'!N65)&gt;=10,IF('C-1'!N65&gt;=0,'C-1'!N65*RANDBETWEEN(80,90)*0.01,'C-1'!N65*RANDBETWEEN(110,120)*0.01),'C-1'!N65-RANDBETWEEN(1,3)),0),0)&amp;"～"&amp;ROUND(IFERROR(IF(ABS('C-1'!N65)&gt;=10,IF('C-1'!N65&gt;=0,'C-1'!N65*RANDBETWEEN(110,120)*0.01,'C-1'!N65*RANDBETWEEN(80,90)*0.01),'C-1'!N65+RANDBETWEEN(1,3)),0),0)&amp;"】")</f>
        <v/>
      </c>
      <c r="O65" s="433" t="str">
        <f ca="1">IF('C-1'!O65="","","【"&amp;ROUND(IFERROR(IF(ABS('C-1'!O65)&gt;=10,IF('C-1'!O65&gt;=0,'C-1'!O65*RANDBETWEEN(80,90)*0.01,'C-1'!O65*RANDBETWEEN(110,120)*0.01),'C-1'!O65-RANDBETWEEN(1,3)),0),0)&amp;"～"&amp;ROUND(IFERROR(IF(ABS('C-1'!O65)&gt;=10,IF('C-1'!O65&gt;=0,'C-1'!O65*RANDBETWEEN(110,120)*0.01,'C-1'!O65*RANDBETWEEN(80,90)*0.01),'C-1'!O65+RANDBETWEEN(1,3)),0),0)&amp;"】")</f>
        <v/>
      </c>
      <c r="P65" s="431" t="str">
        <f>IF('C-1'!P65="","",'C-1'!P65)</f>
        <v/>
      </c>
      <c r="Q65" s="431" t="str">
        <f>IF('C-1'!Q65="","",'C-1'!Q65)</f>
        <v/>
      </c>
      <c r="R65" s="45" t="str">
        <f ca="1">IF('C-1'!R65="","","【"&amp;ROUND(IFERROR(IF(ABS('C-1'!R65)&gt;=10,IF('C-1'!R65&gt;=0,'C-1'!R65*RANDBETWEEN(80,90)*0.01,'C-1'!R65*RANDBETWEEN(110,120)*0.01),'C-1'!R65-RANDBETWEEN(1,3)),0),0)&amp;"～"&amp;ROUND(IFERROR(IF(ABS('C-1'!R65)&gt;=10,IF('C-1'!R65&gt;=0,'C-1'!R65*RANDBETWEEN(110,120)*0.01,'C-1'!R65*RANDBETWEEN(80,90)*0.01),'C-1'!R65+RANDBETWEEN(1,3)),0),0)&amp;"】")</f>
        <v/>
      </c>
      <c r="S65" s="45" t="str">
        <f ca="1">IF('C-1'!S65="","","【"&amp;ROUND(IFERROR(IF(ABS('C-1'!S65)&gt;=10,IF('C-1'!S65&gt;=0,'C-1'!S65*RANDBETWEEN(80,90)*0.01,'C-1'!S65*RANDBETWEEN(110,120)*0.01),'C-1'!S65-RANDBETWEEN(1,3)),0),0)&amp;"～"&amp;ROUND(IFERROR(IF(ABS('C-1'!S65)&gt;=10,IF('C-1'!S65&gt;=0,'C-1'!S65*RANDBETWEEN(110,120)*0.01,'C-1'!S65*RANDBETWEEN(80,90)*0.01),'C-1'!S65+RANDBETWEEN(1,3)),0),0)&amp;"】")</f>
        <v/>
      </c>
      <c r="T65" s="45" t="str">
        <f ca="1">IF('C-1'!T65="","","【"&amp;ROUND(IFERROR(IF(ABS('C-1'!T65)&gt;=10,IF('C-1'!T65&gt;=0,'C-1'!T65*RANDBETWEEN(80,90)*0.01,'C-1'!T65*RANDBETWEEN(110,120)*0.01),'C-1'!T65-RANDBETWEEN(1,3)),0),0)&amp;"～"&amp;ROUND(IFERROR(IF(ABS('C-1'!T65)&gt;=10,IF('C-1'!T65&gt;=0,'C-1'!T65*RANDBETWEEN(110,120)*0.01,'C-1'!T65*RANDBETWEEN(80,90)*0.01),'C-1'!T65+RANDBETWEEN(1,3)),0),0)&amp;"】")</f>
        <v/>
      </c>
      <c r="U65" s="45" t="str">
        <f ca="1">IF('C-1'!U65="","","【"&amp;ROUND(IFERROR(IF(ABS('C-1'!U65)&gt;=10,IF('C-1'!U65&gt;=0,'C-1'!U65*RANDBETWEEN(80,90)*0.01,'C-1'!U65*RANDBETWEEN(110,120)*0.01),'C-1'!U65-RANDBETWEEN(1,3)),0),0)&amp;"～"&amp;ROUND(IFERROR(IF(ABS('C-1'!U65)&gt;=10,IF('C-1'!U65&gt;=0,'C-1'!U65*RANDBETWEEN(110,120)*0.01,'C-1'!U65*RANDBETWEEN(80,90)*0.01),'C-1'!U65+RANDBETWEEN(1,3)),0),0)&amp;"】")</f>
        <v/>
      </c>
      <c r="V65" s="439" t="str">
        <f ca="1">IF('C-1'!V65="","","【"&amp;ROUND(IFERROR(IF(ABS('C-1'!V65)&gt;=10,IF('C-1'!V65&gt;=0,'C-1'!V65*RANDBETWEEN(80,90)*0.01,'C-1'!V65*RANDBETWEEN(110,120)*0.01),'C-1'!V65-RANDBETWEEN(1,3)),0),0)&amp;"～"&amp;ROUND(IFERROR(IF(ABS('C-1'!V65)&gt;=10,IF('C-1'!V65&gt;=0,'C-1'!V65*RANDBETWEEN(110,120)*0.01,'C-1'!V65*RANDBETWEEN(80,90)*0.01),'C-1'!V65+RANDBETWEEN(1,3)),0),0)&amp;"】")</f>
        <v/>
      </c>
      <c r="W65" s="439" t="str">
        <f ca="1">IF('C-1'!W65="","","【"&amp;ROUND(IFERROR(IF(ABS('C-1'!W65)&gt;=10,IF('C-1'!W65&gt;=0,'C-1'!W65*RANDBETWEEN(80,90)*0.01,'C-1'!W65*RANDBETWEEN(110,120)*0.01),'C-1'!W65-RANDBETWEEN(1,3)),0),0)&amp;"～"&amp;ROUND(IFERROR(IF(ABS('C-1'!W65)&gt;=10,IF('C-1'!W65&gt;=0,'C-1'!W65*RANDBETWEEN(110,120)*0.01,'C-1'!W65*RANDBETWEEN(80,90)*0.01),'C-1'!W65+RANDBETWEEN(1,3)),0),0)&amp;"】")</f>
        <v/>
      </c>
      <c r="X65" s="439" t="str">
        <f ca="1">IF('C-1'!X65="","","【"&amp;ROUND(IFERROR(IF(ABS('C-1'!X65)&gt;=10,IF('C-1'!X65&gt;=0,'C-1'!X65*RANDBETWEEN(80,90)*0.01,'C-1'!X65*RANDBETWEEN(110,120)*0.01),'C-1'!X65-RANDBETWEEN(1,3)),0),0)&amp;"～"&amp;ROUND(IFERROR(IF(ABS('C-1'!X65)&gt;=10,IF('C-1'!X65&gt;=0,'C-1'!X65*RANDBETWEEN(110,120)*0.01,'C-1'!X65*RANDBETWEEN(80,90)*0.01),'C-1'!X65+RANDBETWEEN(1,3)),0),0)&amp;"】")</f>
        <v/>
      </c>
      <c r="Y65" s="439" t="str">
        <f ca="1">IF('C-1'!Y65="","","【"&amp;ROUND(IFERROR(IF(ABS('C-1'!Y65)&gt;=10,IF('C-1'!Y65&gt;=0,'C-1'!Y65*RANDBETWEEN(80,90)*0.01,'C-1'!Y65*RANDBETWEEN(110,120)*0.01),'C-1'!Y65-RANDBETWEEN(1,3)),0),0)&amp;"～"&amp;ROUND(IFERROR(IF(ABS('C-1'!Y65)&gt;=10,IF('C-1'!Y65&gt;=0,'C-1'!Y65*RANDBETWEEN(110,120)*0.01,'C-1'!Y65*RANDBETWEEN(80,90)*0.01),'C-1'!Y65+RANDBETWEEN(1,3)),0),0)&amp;"】")</f>
        <v/>
      </c>
      <c r="Z65" s="439" t="str">
        <f ca="1">IF('C-1'!Z65="","","【"&amp;ROUND(IFERROR(IF(ABS('C-1'!Z65)&gt;=10,IF('C-1'!Z65&gt;=0,'C-1'!Z65*RANDBETWEEN(80,90)*0.01,'C-1'!Z65*RANDBETWEEN(110,120)*0.01),'C-1'!Z65-RANDBETWEEN(1,3)),0),0)&amp;"～"&amp;ROUND(IFERROR(IF(ABS('C-1'!Z65)&gt;=10,IF('C-1'!Z65&gt;=0,'C-1'!Z65*RANDBETWEEN(110,120)*0.01,'C-1'!Z65*RANDBETWEEN(80,90)*0.01),'C-1'!Z65+RANDBETWEEN(1,3)),0),0)&amp;"】")</f>
        <v/>
      </c>
      <c r="AA65" s="439" t="str">
        <f ca="1">IF('C-1'!AA65="","","【"&amp;ROUND(IFERROR(IF(ABS('C-1'!AA65)&gt;=10,IF('C-1'!AA65&gt;=0,'C-1'!AA65*RANDBETWEEN(80,90)*0.01,'C-1'!AA65*RANDBETWEEN(110,120)*0.01),'C-1'!AA65-RANDBETWEEN(1,3)),0),0)&amp;"～"&amp;ROUND(IFERROR(IF(ABS('C-1'!AA65)&gt;=10,IF('C-1'!AA65&gt;=0,'C-1'!AA65*RANDBETWEEN(110,120)*0.01,'C-1'!AA65*RANDBETWEEN(80,90)*0.01),'C-1'!AA65+RANDBETWEEN(1,3)),0),0)&amp;"】")</f>
        <v/>
      </c>
      <c r="AB65" s="439" t="str">
        <f ca="1">IF('C-1'!AB65="","","【"&amp;ROUND(IFERROR(IF(ABS('C-1'!AB65)&gt;=10,IF('C-1'!AB65&gt;=0,'C-1'!AB65*RANDBETWEEN(80,90)*0.01,'C-1'!AB65*RANDBETWEEN(110,120)*0.01),'C-1'!AB65-RANDBETWEEN(1,3)),0),0)&amp;"～"&amp;ROUND(IFERROR(IF(ABS('C-1'!AB65)&gt;=10,IF('C-1'!AB65&gt;=0,'C-1'!AB65*RANDBETWEEN(110,120)*0.01,'C-1'!AB65*RANDBETWEEN(80,90)*0.01),'C-1'!AB65+RANDBETWEEN(1,3)),0),0)&amp;"】")</f>
        <v/>
      </c>
    </row>
    <row r="66" spans="2:28" ht="30.75" customHeight="1" x14ac:dyDescent="0.2">
      <c r="B66" s="220" t="s">
        <v>674</v>
      </c>
      <c r="C66" s="559" t="str">
        <f>IF('C-1'!C66="","",'C-1'!C66)</f>
        <v/>
      </c>
      <c r="D66" s="559" t="str">
        <f>IF('C-1'!D66="","",'C-1'!D66)</f>
        <v>輸入者</v>
      </c>
      <c r="E66" s="559" t="str">
        <f>IF('C-1'!E66="","",'C-1'!E66)</f>
        <v>非関連企業</v>
      </c>
      <c r="F66" s="431" t="str">
        <f>IF('C-1'!F66="","",'C-1'!F66)</f>
        <v/>
      </c>
      <c r="G66" s="431" t="str">
        <f>IF('C-1'!G66="","",'C-1'!G66)</f>
        <v/>
      </c>
      <c r="H66" s="431" t="str">
        <f>IF('C-1'!H66="","",'C-1'!H66)</f>
        <v/>
      </c>
      <c r="I66" s="431" t="str">
        <f>IF('C-1'!I66="","",'C-1'!I66)</f>
        <v/>
      </c>
      <c r="J66" s="431" t="str">
        <f>IF('C-1'!J66="","",'C-1'!J66)</f>
        <v/>
      </c>
      <c r="K66" s="431" t="str">
        <f>IF('C-1'!K66="","",'C-1'!K66)</f>
        <v/>
      </c>
      <c r="L66" s="431" t="str">
        <f>IF('C-1'!L66="","",'C-1'!L66)</f>
        <v/>
      </c>
      <c r="M66" s="431" t="str">
        <f>IF('C-1'!M66="","",'C-1'!M66)</f>
        <v/>
      </c>
      <c r="N66" s="433" t="str">
        <f ca="1">IF('C-1'!N66="","","【"&amp;ROUND(IFERROR(IF(ABS('C-1'!N66)&gt;=10,IF('C-1'!N66&gt;=0,'C-1'!N66*RANDBETWEEN(80,90)*0.01,'C-1'!N66*RANDBETWEEN(110,120)*0.01),'C-1'!N66-RANDBETWEEN(1,3)),0),0)&amp;"～"&amp;ROUND(IFERROR(IF(ABS('C-1'!N66)&gt;=10,IF('C-1'!N66&gt;=0,'C-1'!N66*RANDBETWEEN(110,120)*0.01,'C-1'!N66*RANDBETWEEN(80,90)*0.01),'C-1'!N66+RANDBETWEEN(1,3)),0),0)&amp;"】")</f>
        <v/>
      </c>
      <c r="O66" s="433" t="str">
        <f ca="1">IF('C-1'!O66="","","【"&amp;ROUND(IFERROR(IF(ABS('C-1'!O66)&gt;=10,IF('C-1'!O66&gt;=0,'C-1'!O66*RANDBETWEEN(80,90)*0.01,'C-1'!O66*RANDBETWEEN(110,120)*0.01),'C-1'!O66-RANDBETWEEN(1,3)),0),0)&amp;"～"&amp;ROUND(IFERROR(IF(ABS('C-1'!O66)&gt;=10,IF('C-1'!O66&gt;=0,'C-1'!O66*RANDBETWEEN(110,120)*0.01,'C-1'!O66*RANDBETWEEN(80,90)*0.01),'C-1'!O66+RANDBETWEEN(1,3)),0),0)&amp;"】")</f>
        <v/>
      </c>
      <c r="P66" s="431" t="str">
        <f>IF('C-1'!P66="","",'C-1'!P66)</f>
        <v/>
      </c>
      <c r="Q66" s="431" t="str">
        <f>IF('C-1'!Q66="","",'C-1'!Q66)</f>
        <v/>
      </c>
      <c r="R66" s="45" t="str">
        <f ca="1">IF('C-1'!R66="","","【"&amp;ROUND(IFERROR(IF(ABS('C-1'!R66)&gt;=10,IF('C-1'!R66&gt;=0,'C-1'!R66*RANDBETWEEN(80,90)*0.01,'C-1'!R66*RANDBETWEEN(110,120)*0.01),'C-1'!R66-RANDBETWEEN(1,3)),0),0)&amp;"～"&amp;ROUND(IFERROR(IF(ABS('C-1'!R66)&gt;=10,IF('C-1'!R66&gt;=0,'C-1'!R66*RANDBETWEEN(110,120)*0.01,'C-1'!R66*RANDBETWEEN(80,90)*0.01),'C-1'!R66+RANDBETWEEN(1,3)),0),0)&amp;"】")</f>
        <v/>
      </c>
      <c r="S66" s="45" t="str">
        <f ca="1">IF('C-1'!S66="","","【"&amp;ROUND(IFERROR(IF(ABS('C-1'!S66)&gt;=10,IF('C-1'!S66&gt;=0,'C-1'!S66*RANDBETWEEN(80,90)*0.01,'C-1'!S66*RANDBETWEEN(110,120)*0.01),'C-1'!S66-RANDBETWEEN(1,3)),0),0)&amp;"～"&amp;ROUND(IFERROR(IF(ABS('C-1'!S66)&gt;=10,IF('C-1'!S66&gt;=0,'C-1'!S66*RANDBETWEEN(110,120)*0.01,'C-1'!S66*RANDBETWEEN(80,90)*0.01),'C-1'!S66+RANDBETWEEN(1,3)),0),0)&amp;"】")</f>
        <v/>
      </c>
      <c r="T66" s="45" t="str">
        <f ca="1">IF('C-1'!T66="","","【"&amp;ROUND(IFERROR(IF(ABS('C-1'!T66)&gt;=10,IF('C-1'!T66&gt;=0,'C-1'!T66*RANDBETWEEN(80,90)*0.01,'C-1'!T66*RANDBETWEEN(110,120)*0.01),'C-1'!T66-RANDBETWEEN(1,3)),0),0)&amp;"～"&amp;ROUND(IFERROR(IF(ABS('C-1'!T66)&gt;=10,IF('C-1'!T66&gt;=0,'C-1'!T66*RANDBETWEEN(110,120)*0.01,'C-1'!T66*RANDBETWEEN(80,90)*0.01),'C-1'!T66+RANDBETWEEN(1,3)),0),0)&amp;"】")</f>
        <v/>
      </c>
      <c r="U66" s="45" t="str">
        <f ca="1">IF('C-1'!U66="","","【"&amp;ROUND(IFERROR(IF(ABS('C-1'!U66)&gt;=10,IF('C-1'!U66&gt;=0,'C-1'!U66*RANDBETWEEN(80,90)*0.01,'C-1'!U66*RANDBETWEEN(110,120)*0.01),'C-1'!U66-RANDBETWEEN(1,3)),0),0)&amp;"～"&amp;ROUND(IFERROR(IF(ABS('C-1'!U66)&gt;=10,IF('C-1'!U66&gt;=0,'C-1'!U66*RANDBETWEEN(110,120)*0.01,'C-1'!U66*RANDBETWEEN(80,90)*0.01),'C-1'!U66+RANDBETWEEN(1,3)),0),0)&amp;"】")</f>
        <v/>
      </c>
      <c r="V66" s="439" t="str">
        <f ca="1">IF('C-1'!V66="","","【"&amp;ROUND(IFERROR(IF(ABS('C-1'!V66)&gt;=10,IF('C-1'!V66&gt;=0,'C-1'!V66*RANDBETWEEN(80,90)*0.01,'C-1'!V66*RANDBETWEEN(110,120)*0.01),'C-1'!V66-RANDBETWEEN(1,3)),0),0)&amp;"～"&amp;ROUND(IFERROR(IF(ABS('C-1'!V66)&gt;=10,IF('C-1'!V66&gt;=0,'C-1'!V66*RANDBETWEEN(110,120)*0.01,'C-1'!V66*RANDBETWEEN(80,90)*0.01),'C-1'!V66+RANDBETWEEN(1,3)),0),0)&amp;"】")</f>
        <v/>
      </c>
      <c r="W66" s="439" t="str">
        <f ca="1">IF('C-1'!W66="","","【"&amp;ROUND(IFERROR(IF(ABS('C-1'!W66)&gt;=10,IF('C-1'!W66&gt;=0,'C-1'!W66*RANDBETWEEN(80,90)*0.01,'C-1'!W66*RANDBETWEEN(110,120)*0.01),'C-1'!W66-RANDBETWEEN(1,3)),0),0)&amp;"～"&amp;ROUND(IFERROR(IF(ABS('C-1'!W66)&gt;=10,IF('C-1'!W66&gt;=0,'C-1'!W66*RANDBETWEEN(110,120)*0.01,'C-1'!W66*RANDBETWEEN(80,90)*0.01),'C-1'!W66+RANDBETWEEN(1,3)),0),0)&amp;"】")</f>
        <v/>
      </c>
      <c r="X66" s="439" t="str">
        <f ca="1">IF('C-1'!X66="","","【"&amp;ROUND(IFERROR(IF(ABS('C-1'!X66)&gt;=10,IF('C-1'!X66&gt;=0,'C-1'!X66*RANDBETWEEN(80,90)*0.01,'C-1'!X66*RANDBETWEEN(110,120)*0.01),'C-1'!X66-RANDBETWEEN(1,3)),0),0)&amp;"～"&amp;ROUND(IFERROR(IF(ABS('C-1'!X66)&gt;=10,IF('C-1'!X66&gt;=0,'C-1'!X66*RANDBETWEEN(110,120)*0.01,'C-1'!X66*RANDBETWEEN(80,90)*0.01),'C-1'!X66+RANDBETWEEN(1,3)),0),0)&amp;"】")</f>
        <v/>
      </c>
      <c r="Y66" s="439" t="str">
        <f ca="1">IF('C-1'!Y66="","","【"&amp;ROUND(IFERROR(IF(ABS('C-1'!Y66)&gt;=10,IF('C-1'!Y66&gt;=0,'C-1'!Y66*RANDBETWEEN(80,90)*0.01,'C-1'!Y66*RANDBETWEEN(110,120)*0.01),'C-1'!Y66-RANDBETWEEN(1,3)),0),0)&amp;"～"&amp;ROUND(IFERROR(IF(ABS('C-1'!Y66)&gt;=10,IF('C-1'!Y66&gt;=0,'C-1'!Y66*RANDBETWEEN(110,120)*0.01,'C-1'!Y66*RANDBETWEEN(80,90)*0.01),'C-1'!Y66+RANDBETWEEN(1,3)),0),0)&amp;"】")</f>
        <v/>
      </c>
      <c r="Z66" s="439" t="str">
        <f ca="1">IF('C-1'!Z66="","","【"&amp;ROUND(IFERROR(IF(ABS('C-1'!Z66)&gt;=10,IF('C-1'!Z66&gt;=0,'C-1'!Z66*RANDBETWEEN(80,90)*0.01,'C-1'!Z66*RANDBETWEEN(110,120)*0.01),'C-1'!Z66-RANDBETWEEN(1,3)),0),0)&amp;"～"&amp;ROUND(IFERROR(IF(ABS('C-1'!Z66)&gt;=10,IF('C-1'!Z66&gt;=0,'C-1'!Z66*RANDBETWEEN(110,120)*0.01,'C-1'!Z66*RANDBETWEEN(80,90)*0.01),'C-1'!Z66+RANDBETWEEN(1,3)),0),0)&amp;"】")</f>
        <v/>
      </c>
      <c r="AA66" s="439" t="str">
        <f ca="1">IF('C-1'!AA66="","","【"&amp;ROUND(IFERROR(IF(ABS('C-1'!AA66)&gt;=10,IF('C-1'!AA66&gt;=0,'C-1'!AA66*RANDBETWEEN(80,90)*0.01,'C-1'!AA66*RANDBETWEEN(110,120)*0.01),'C-1'!AA66-RANDBETWEEN(1,3)),0),0)&amp;"～"&amp;ROUND(IFERROR(IF(ABS('C-1'!AA66)&gt;=10,IF('C-1'!AA66&gt;=0,'C-1'!AA66*RANDBETWEEN(110,120)*0.01,'C-1'!AA66*RANDBETWEEN(80,90)*0.01),'C-1'!AA66+RANDBETWEEN(1,3)),0),0)&amp;"】")</f>
        <v/>
      </c>
      <c r="AB66" s="439" t="str">
        <f ca="1">IF('C-1'!AB66="","","【"&amp;ROUND(IFERROR(IF(ABS('C-1'!AB66)&gt;=10,IF('C-1'!AB66&gt;=0,'C-1'!AB66*RANDBETWEEN(80,90)*0.01,'C-1'!AB66*RANDBETWEEN(110,120)*0.01),'C-1'!AB66-RANDBETWEEN(1,3)),0),0)&amp;"～"&amp;ROUND(IFERROR(IF(ABS('C-1'!AB66)&gt;=10,IF('C-1'!AB66&gt;=0,'C-1'!AB66*RANDBETWEEN(110,120)*0.01,'C-1'!AB66*RANDBETWEEN(80,90)*0.01),'C-1'!AB66+RANDBETWEEN(1,3)),0),0)&amp;"】")</f>
        <v/>
      </c>
    </row>
    <row r="67" spans="2:28" ht="30.75" customHeight="1" x14ac:dyDescent="0.2">
      <c r="B67" s="220" t="s">
        <v>674</v>
      </c>
      <c r="C67" s="559" t="str">
        <f>IF('C-1'!C67="","",'C-1'!C67)</f>
        <v/>
      </c>
      <c r="D67" s="559" t="str">
        <f>IF('C-1'!D67="","",'C-1'!D67)</f>
        <v>輸入者</v>
      </c>
      <c r="E67" s="559" t="str">
        <f>IF('C-1'!E67="","",'C-1'!E67)</f>
        <v>非関連企業</v>
      </c>
      <c r="F67" s="431" t="str">
        <f>IF('C-1'!F67="","",'C-1'!F67)</f>
        <v/>
      </c>
      <c r="G67" s="431" t="str">
        <f>IF('C-1'!G67="","",'C-1'!G67)</f>
        <v/>
      </c>
      <c r="H67" s="431" t="str">
        <f>IF('C-1'!H67="","",'C-1'!H67)</f>
        <v/>
      </c>
      <c r="I67" s="431" t="str">
        <f>IF('C-1'!I67="","",'C-1'!I67)</f>
        <v/>
      </c>
      <c r="J67" s="431" t="str">
        <f>IF('C-1'!J67="","",'C-1'!J67)</f>
        <v/>
      </c>
      <c r="K67" s="431" t="str">
        <f>IF('C-1'!K67="","",'C-1'!K67)</f>
        <v/>
      </c>
      <c r="L67" s="431" t="str">
        <f>IF('C-1'!L67="","",'C-1'!L67)</f>
        <v/>
      </c>
      <c r="M67" s="431" t="str">
        <f>IF('C-1'!M67="","",'C-1'!M67)</f>
        <v/>
      </c>
      <c r="N67" s="433" t="str">
        <f ca="1">IF('C-1'!N67="","","【"&amp;ROUND(IFERROR(IF(ABS('C-1'!N67)&gt;=10,IF('C-1'!N67&gt;=0,'C-1'!N67*RANDBETWEEN(80,90)*0.01,'C-1'!N67*RANDBETWEEN(110,120)*0.01),'C-1'!N67-RANDBETWEEN(1,3)),0),0)&amp;"～"&amp;ROUND(IFERROR(IF(ABS('C-1'!N67)&gt;=10,IF('C-1'!N67&gt;=0,'C-1'!N67*RANDBETWEEN(110,120)*0.01,'C-1'!N67*RANDBETWEEN(80,90)*0.01),'C-1'!N67+RANDBETWEEN(1,3)),0),0)&amp;"】")</f>
        <v/>
      </c>
      <c r="O67" s="433" t="str">
        <f ca="1">IF('C-1'!O67="","","【"&amp;ROUND(IFERROR(IF(ABS('C-1'!O67)&gt;=10,IF('C-1'!O67&gt;=0,'C-1'!O67*RANDBETWEEN(80,90)*0.01,'C-1'!O67*RANDBETWEEN(110,120)*0.01),'C-1'!O67-RANDBETWEEN(1,3)),0),0)&amp;"～"&amp;ROUND(IFERROR(IF(ABS('C-1'!O67)&gt;=10,IF('C-1'!O67&gt;=0,'C-1'!O67*RANDBETWEEN(110,120)*0.01,'C-1'!O67*RANDBETWEEN(80,90)*0.01),'C-1'!O67+RANDBETWEEN(1,3)),0),0)&amp;"】")</f>
        <v/>
      </c>
      <c r="P67" s="431" t="str">
        <f>IF('C-1'!P67="","",'C-1'!P67)</f>
        <v/>
      </c>
      <c r="Q67" s="431" t="str">
        <f>IF('C-1'!Q67="","",'C-1'!Q67)</f>
        <v/>
      </c>
      <c r="R67" s="45" t="str">
        <f ca="1">IF('C-1'!R67="","","【"&amp;ROUND(IFERROR(IF(ABS('C-1'!R67)&gt;=10,IF('C-1'!R67&gt;=0,'C-1'!R67*RANDBETWEEN(80,90)*0.01,'C-1'!R67*RANDBETWEEN(110,120)*0.01),'C-1'!R67-RANDBETWEEN(1,3)),0),0)&amp;"～"&amp;ROUND(IFERROR(IF(ABS('C-1'!R67)&gt;=10,IF('C-1'!R67&gt;=0,'C-1'!R67*RANDBETWEEN(110,120)*0.01,'C-1'!R67*RANDBETWEEN(80,90)*0.01),'C-1'!R67+RANDBETWEEN(1,3)),0),0)&amp;"】")</f>
        <v/>
      </c>
      <c r="S67" s="45" t="str">
        <f ca="1">IF('C-1'!S67="","","【"&amp;ROUND(IFERROR(IF(ABS('C-1'!S67)&gt;=10,IF('C-1'!S67&gt;=0,'C-1'!S67*RANDBETWEEN(80,90)*0.01,'C-1'!S67*RANDBETWEEN(110,120)*0.01),'C-1'!S67-RANDBETWEEN(1,3)),0),0)&amp;"～"&amp;ROUND(IFERROR(IF(ABS('C-1'!S67)&gt;=10,IF('C-1'!S67&gt;=0,'C-1'!S67*RANDBETWEEN(110,120)*0.01,'C-1'!S67*RANDBETWEEN(80,90)*0.01),'C-1'!S67+RANDBETWEEN(1,3)),0),0)&amp;"】")</f>
        <v/>
      </c>
      <c r="T67" s="45" t="str">
        <f ca="1">IF('C-1'!T67="","","【"&amp;ROUND(IFERROR(IF(ABS('C-1'!T67)&gt;=10,IF('C-1'!T67&gt;=0,'C-1'!T67*RANDBETWEEN(80,90)*0.01,'C-1'!T67*RANDBETWEEN(110,120)*0.01),'C-1'!T67-RANDBETWEEN(1,3)),0),0)&amp;"～"&amp;ROUND(IFERROR(IF(ABS('C-1'!T67)&gt;=10,IF('C-1'!T67&gt;=0,'C-1'!T67*RANDBETWEEN(110,120)*0.01,'C-1'!T67*RANDBETWEEN(80,90)*0.01),'C-1'!T67+RANDBETWEEN(1,3)),0),0)&amp;"】")</f>
        <v/>
      </c>
      <c r="U67" s="45" t="str">
        <f ca="1">IF('C-1'!U67="","","【"&amp;ROUND(IFERROR(IF(ABS('C-1'!U67)&gt;=10,IF('C-1'!U67&gt;=0,'C-1'!U67*RANDBETWEEN(80,90)*0.01,'C-1'!U67*RANDBETWEEN(110,120)*0.01),'C-1'!U67-RANDBETWEEN(1,3)),0),0)&amp;"～"&amp;ROUND(IFERROR(IF(ABS('C-1'!U67)&gt;=10,IF('C-1'!U67&gt;=0,'C-1'!U67*RANDBETWEEN(110,120)*0.01,'C-1'!U67*RANDBETWEEN(80,90)*0.01),'C-1'!U67+RANDBETWEEN(1,3)),0),0)&amp;"】")</f>
        <v/>
      </c>
      <c r="V67" s="439" t="str">
        <f ca="1">IF('C-1'!V67="","","【"&amp;ROUND(IFERROR(IF(ABS('C-1'!V67)&gt;=10,IF('C-1'!V67&gt;=0,'C-1'!V67*RANDBETWEEN(80,90)*0.01,'C-1'!V67*RANDBETWEEN(110,120)*0.01),'C-1'!V67-RANDBETWEEN(1,3)),0),0)&amp;"～"&amp;ROUND(IFERROR(IF(ABS('C-1'!V67)&gt;=10,IF('C-1'!V67&gt;=0,'C-1'!V67*RANDBETWEEN(110,120)*0.01,'C-1'!V67*RANDBETWEEN(80,90)*0.01),'C-1'!V67+RANDBETWEEN(1,3)),0),0)&amp;"】")</f>
        <v/>
      </c>
      <c r="W67" s="439" t="str">
        <f ca="1">IF('C-1'!W67="","","【"&amp;ROUND(IFERROR(IF(ABS('C-1'!W67)&gt;=10,IF('C-1'!W67&gt;=0,'C-1'!W67*RANDBETWEEN(80,90)*0.01,'C-1'!W67*RANDBETWEEN(110,120)*0.01),'C-1'!W67-RANDBETWEEN(1,3)),0),0)&amp;"～"&amp;ROUND(IFERROR(IF(ABS('C-1'!W67)&gt;=10,IF('C-1'!W67&gt;=0,'C-1'!W67*RANDBETWEEN(110,120)*0.01,'C-1'!W67*RANDBETWEEN(80,90)*0.01),'C-1'!W67+RANDBETWEEN(1,3)),0),0)&amp;"】")</f>
        <v/>
      </c>
      <c r="X67" s="439" t="str">
        <f ca="1">IF('C-1'!X67="","","【"&amp;ROUND(IFERROR(IF(ABS('C-1'!X67)&gt;=10,IF('C-1'!X67&gt;=0,'C-1'!X67*RANDBETWEEN(80,90)*0.01,'C-1'!X67*RANDBETWEEN(110,120)*0.01),'C-1'!X67-RANDBETWEEN(1,3)),0),0)&amp;"～"&amp;ROUND(IFERROR(IF(ABS('C-1'!X67)&gt;=10,IF('C-1'!X67&gt;=0,'C-1'!X67*RANDBETWEEN(110,120)*0.01,'C-1'!X67*RANDBETWEEN(80,90)*0.01),'C-1'!X67+RANDBETWEEN(1,3)),0),0)&amp;"】")</f>
        <v/>
      </c>
      <c r="Y67" s="439" t="str">
        <f ca="1">IF('C-1'!Y67="","","【"&amp;ROUND(IFERROR(IF(ABS('C-1'!Y67)&gt;=10,IF('C-1'!Y67&gt;=0,'C-1'!Y67*RANDBETWEEN(80,90)*0.01,'C-1'!Y67*RANDBETWEEN(110,120)*0.01),'C-1'!Y67-RANDBETWEEN(1,3)),0),0)&amp;"～"&amp;ROUND(IFERROR(IF(ABS('C-1'!Y67)&gt;=10,IF('C-1'!Y67&gt;=0,'C-1'!Y67*RANDBETWEEN(110,120)*0.01,'C-1'!Y67*RANDBETWEEN(80,90)*0.01),'C-1'!Y67+RANDBETWEEN(1,3)),0),0)&amp;"】")</f>
        <v/>
      </c>
      <c r="Z67" s="439" t="str">
        <f ca="1">IF('C-1'!Z67="","","【"&amp;ROUND(IFERROR(IF(ABS('C-1'!Z67)&gt;=10,IF('C-1'!Z67&gt;=0,'C-1'!Z67*RANDBETWEEN(80,90)*0.01,'C-1'!Z67*RANDBETWEEN(110,120)*0.01),'C-1'!Z67-RANDBETWEEN(1,3)),0),0)&amp;"～"&amp;ROUND(IFERROR(IF(ABS('C-1'!Z67)&gt;=10,IF('C-1'!Z67&gt;=0,'C-1'!Z67*RANDBETWEEN(110,120)*0.01,'C-1'!Z67*RANDBETWEEN(80,90)*0.01),'C-1'!Z67+RANDBETWEEN(1,3)),0),0)&amp;"】")</f>
        <v/>
      </c>
      <c r="AA67" s="439" t="str">
        <f ca="1">IF('C-1'!AA67="","","【"&amp;ROUND(IFERROR(IF(ABS('C-1'!AA67)&gt;=10,IF('C-1'!AA67&gt;=0,'C-1'!AA67*RANDBETWEEN(80,90)*0.01,'C-1'!AA67*RANDBETWEEN(110,120)*0.01),'C-1'!AA67-RANDBETWEEN(1,3)),0),0)&amp;"～"&amp;ROUND(IFERROR(IF(ABS('C-1'!AA67)&gt;=10,IF('C-1'!AA67&gt;=0,'C-1'!AA67*RANDBETWEEN(110,120)*0.01,'C-1'!AA67*RANDBETWEEN(80,90)*0.01),'C-1'!AA67+RANDBETWEEN(1,3)),0),0)&amp;"】")</f>
        <v/>
      </c>
      <c r="AB67" s="439" t="str">
        <f ca="1">IF('C-1'!AB67="","","【"&amp;ROUND(IFERROR(IF(ABS('C-1'!AB67)&gt;=10,IF('C-1'!AB67&gt;=0,'C-1'!AB67*RANDBETWEEN(80,90)*0.01,'C-1'!AB67*RANDBETWEEN(110,120)*0.01),'C-1'!AB67-RANDBETWEEN(1,3)),0),0)&amp;"～"&amp;ROUND(IFERROR(IF(ABS('C-1'!AB67)&gt;=10,IF('C-1'!AB67&gt;=0,'C-1'!AB67*RANDBETWEEN(110,120)*0.01,'C-1'!AB67*RANDBETWEEN(80,90)*0.01),'C-1'!AB67+RANDBETWEEN(1,3)),0),0)&amp;"】")</f>
        <v/>
      </c>
    </row>
    <row r="68" spans="2:28" ht="30.75" customHeight="1" x14ac:dyDescent="0.2">
      <c r="B68" s="220" t="s">
        <v>674</v>
      </c>
      <c r="C68" s="559" t="str">
        <f>IF('C-1'!C68="","",'C-1'!C68)</f>
        <v/>
      </c>
      <c r="D68" s="559" t="str">
        <f>IF('C-1'!D68="","",'C-1'!D68)</f>
        <v>輸入者</v>
      </c>
      <c r="E68" s="559" t="str">
        <f>IF('C-1'!E68="","",'C-1'!E68)</f>
        <v>非関連企業</v>
      </c>
      <c r="F68" s="431" t="str">
        <f>IF('C-1'!F68="","",'C-1'!F68)</f>
        <v/>
      </c>
      <c r="G68" s="431" t="str">
        <f>IF('C-1'!G68="","",'C-1'!G68)</f>
        <v/>
      </c>
      <c r="H68" s="431" t="str">
        <f>IF('C-1'!H68="","",'C-1'!H68)</f>
        <v/>
      </c>
      <c r="I68" s="431" t="str">
        <f>IF('C-1'!I68="","",'C-1'!I68)</f>
        <v/>
      </c>
      <c r="J68" s="431" t="str">
        <f>IF('C-1'!J68="","",'C-1'!J68)</f>
        <v/>
      </c>
      <c r="K68" s="431" t="str">
        <f>IF('C-1'!K68="","",'C-1'!K68)</f>
        <v/>
      </c>
      <c r="L68" s="431" t="str">
        <f>IF('C-1'!L68="","",'C-1'!L68)</f>
        <v/>
      </c>
      <c r="M68" s="431" t="str">
        <f>IF('C-1'!M68="","",'C-1'!M68)</f>
        <v/>
      </c>
      <c r="N68" s="433" t="str">
        <f ca="1">IF('C-1'!N68="","","【"&amp;ROUND(IFERROR(IF(ABS('C-1'!N68)&gt;=10,IF('C-1'!N68&gt;=0,'C-1'!N68*RANDBETWEEN(80,90)*0.01,'C-1'!N68*RANDBETWEEN(110,120)*0.01),'C-1'!N68-RANDBETWEEN(1,3)),0),0)&amp;"～"&amp;ROUND(IFERROR(IF(ABS('C-1'!N68)&gt;=10,IF('C-1'!N68&gt;=0,'C-1'!N68*RANDBETWEEN(110,120)*0.01,'C-1'!N68*RANDBETWEEN(80,90)*0.01),'C-1'!N68+RANDBETWEEN(1,3)),0),0)&amp;"】")</f>
        <v/>
      </c>
      <c r="O68" s="433" t="str">
        <f ca="1">IF('C-1'!O68="","","【"&amp;ROUND(IFERROR(IF(ABS('C-1'!O68)&gt;=10,IF('C-1'!O68&gt;=0,'C-1'!O68*RANDBETWEEN(80,90)*0.01,'C-1'!O68*RANDBETWEEN(110,120)*0.01),'C-1'!O68-RANDBETWEEN(1,3)),0),0)&amp;"～"&amp;ROUND(IFERROR(IF(ABS('C-1'!O68)&gt;=10,IF('C-1'!O68&gt;=0,'C-1'!O68*RANDBETWEEN(110,120)*0.01,'C-1'!O68*RANDBETWEEN(80,90)*0.01),'C-1'!O68+RANDBETWEEN(1,3)),0),0)&amp;"】")</f>
        <v/>
      </c>
      <c r="P68" s="431" t="str">
        <f>IF('C-1'!P68="","",'C-1'!P68)</f>
        <v/>
      </c>
      <c r="Q68" s="431" t="str">
        <f>IF('C-1'!Q68="","",'C-1'!Q68)</f>
        <v/>
      </c>
      <c r="R68" s="45" t="str">
        <f ca="1">IF('C-1'!R68="","","【"&amp;ROUND(IFERROR(IF(ABS('C-1'!R68)&gt;=10,IF('C-1'!R68&gt;=0,'C-1'!R68*RANDBETWEEN(80,90)*0.01,'C-1'!R68*RANDBETWEEN(110,120)*0.01),'C-1'!R68-RANDBETWEEN(1,3)),0),0)&amp;"～"&amp;ROUND(IFERROR(IF(ABS('C-1'!R68)&gt;=10,IF('C-1'!R68&gt;=0,'C-1'!R68*RANDBETWEEN(110,120)*0.01,'C-1'!R68*RANDBETWEEN(80,90)*0.01),'C-1'!R68+RANDBETWEEN(1,3)),0),0)&amp;"】")</f>
        <v/>
      </c>
      <c r="S68" s="45" t="str">
        <f ca="1">IF('C-1'!S68="","","【"&amp;ROUND(IFERROR(IF(ABS('C-1'!S68)&gt;=10,IF('C-1'!S68&gt;=0,'C-1'!S68*RANDBETWEEN(80,90)*0.01,'C-1'!S68*RANDBETWEEN(110,120)*0.01),'C-1'!S68-RANDBETWEEN(1,3)),0),0)&amp;"～"&amp;ROUND(IFERROR(IF(ABS('C-1'!S68)&gt;=10,IF('C-1'!S68&gt;=0,'C-1'!S68*RANDBETWEEN(110,120)*0.01,'C-1'!S68*RANDBETWEEN(80,90)*0.01),'C-1'!S68+RANDBETWEEN(1,3)),0),0)&amp;"】")</f>
        <v/>
      </c>
      <c r="T68" s="45" t="str">
        <f ca="1">IF('C-1'!T68="","","【"&amp;ROUND(IFERROR(IF(ABS('C-1'!T68)&gt;=10,IF('C-1'!T68&gt;=0,'C-1'!T68*RANDBETWEEN(80,90)*0.01,'C-1'!T68*RANDBETWEEN(110,120)*0.01),'C-1'!T68-RANDBETWEEN(1,3)),0),0)&amp;"～"&amp;ROUND(IFERROR(IF(ABS('C-1'!T68)&gt;=10,IF('C-1'!T68&gt;=0,'C-1'!T68*RANDBETWEEN(110,120)*0.01,'C-1'!T68*RANDBETWEEN(80,90)*0.01),'C-1'!T68+RANDBETWEEN(1,3)),0),0)&amp;"】")</f>
        <v/>
      </c>
      <c r="U68" s="45" t="str">
        <f ca="1">IF('C-1'!U68="","","【"&amp;ROUND(IFERROR(IF(ABS('C-1'!U68)&gt;=10,IF('C-1'!U68&gt;=0,'C-1'!U68*RANDBETWEEN(80,90)*0.01,'C-1'!U68*RANDBETWEEN(110,120)*0.01),'C-1'!U68-RANDBETWEEN(1,3)),0),0)&amp;"～"&amp;ROUND(IFERROR(IF(ABS('C-1'!U68)&gt;=10,IF('C-1'!U68&gt;=0,'C-1'!U68*RANDBETWEEN(110,120)*0.01,'C-1'!U68*RANDBETWEEN(80,90)*0.01),'C-1'!U68+RANDBETWEEN(1,3)),0),0)&amp;"】")</f>
        <v/>
      </c>
      <c r="V68" s="439" t="str">
        <f ca="1">IF('C-1'!V68="","","【"&amp;ROUND(IFERROR(IF(ABS('C-1'!V68)&gt;=10,IF('C-1'!V68&gt;=0,'C-1'!V68*RANDBETWEEN(80,90)*0.01,'C-1'!V68*RANDBETWEEN(110,120)*0.01),'C-1'!V68-RANDBETWEEN(1,3)),0),0)&amp;"～"&amp;ROUND(IFERROR(IF(ABS('C-1'!V68)&gt;=10,IF('C-1'!V68&gt;=0,'C-1'!V68*RANDBETWEEN(110,120)*0.01,'C-1'!V68*RANDBETWEEN(80,90)*0.01),'C-1'!V68+RANDBETWEEN(1,3)),0),0)&amp;"】")</f>
        <v/>
      </c>
      <c r="W68" s="439" t="str">
        <f ca="1">IF('C-1'!W68="","","【"&amp;ROUND(IFERROR(IF(ABS('C-1'!W68)&gt;=10,IF('C-1'!W68&gt;=0,'C-1'!W68*RANDBETWEEN(80,90)*0.01,'C-1'!W68*RANDBETWEEN(110,120)*0.01),'C-1'!W68-RANDBETWEEN(1,3)),0),0)&amp;"～"&amp;ROUND(IFERROR(IF(ABS('C-1'!W68)&gt;=10,IF('C-1'!W68&gt;=0,'C-1'!W68*RANDBETWEEN(110,120)*0.01,'C-1'!W68*RANDBETWEEN(80,90)*0.01),'C-1'!W68+RANDBETWEEN(1,3)),0),0)&amp;"】")</f>
        <v/>
      </c>
      <c r="X68" s="439" t="str">
        <f ca="1">IF('C-1'!X68="","","【"&amp;ROUND(IFERROR(IF(ABS('C-1'!X68)&gt;=10,IF('C-1'!X68&gt;=0,'C-1'!X68*RANDBETWEEN(80,90)*0.01,'C-1'!X68*RANDBETWEEN(110,120)*0.01),'C-1'!X68-RANDBETWEEN(1,3)),0),0)&amp;"～"&amp;ROUND(IFERROR(IF(ABS('C-1'!X68)&gt;=10,IF('C-1'!X68&gt;=0,'C-1'!X68*RANDBETWEEN(110,120)*0.01,'C-1'!X68*RANDBETWEEN(80,90)*0.01),'C-1'!X68+RANDBETWEEN(1,3)),0),0)&amp;"】")</f>
        <v/>
      </c>
      <c r="Y68" s="439" t="str">
        <f ca="1">IF('C-1'!Y68="","","【"&amp;ROUND(IFERROR(IF(ABS('C-1'!Y68)&gt;=10,IF('C-1'!Y68&gt;=0,'C-1'!Y68*RANDBETWEEN(80,90)*0.01,'C-1'!Y68*RANDBETWEEN(110,120)*0.01),'C-1'!Y68-RANDBETWEEN(1,3)),0),0)&amp;"～"&amp;ROUND(IFERROR(IF(ABS('C-1'!Y68)&gt;=10,IF('C-1'!Y68&gt;=0,'C-1'!Y68*RANDBETWEEN(110,120)*0.01,'C-1'!Y68*RANDBETWEEN(80,90)*0.01),'C-1'!Y68+RANDBETWEEN(1,3)),0),0)&amp;"】")</f>
        <v/>
      </c>
      <c r="Z68" s="439" t="str">
        <f ca="1">IF('C-1'!Z68="","","【"&amp;ROUND(IFERROR(IF(ABS('C-1'!Z68)&gt;=10,IF('C-1'!Z68&gt;=0,'C-1'!Z68*RANDBETWEEN(80,90)*0.01,'C-1'!Z68*RANDBETWEEN(110,120)*0.01),'C-1'!Z68-RANDBETWEEN(1,3)),0),0)&amp;"～"&amp;ROUND(IFERROR(IF(ABS('C-1'!Z68)&gt;=10,IF('C-1'!Z68&gt;=0,'C-1'!Z68*RANDBETWEEN(110,120)*0.01,'C-1'!Z68*RANDBETWEEN(80,90)*0.01),'C-1'!Z68+RANDBETWEEN(1,3)),0),0)&amp;"】")</f>
        <v/>
      </c>
      <c r="AA68" s="439" t="str">
        <f ca="1">IF('C-1'!AA68="","","【"&amp;ROUND(IFERROR(IF(ABS('C-1'!AA68)&gt;=10,IF('C-1'!AA68&gt;=0,'C-1'!AA68*RANDBETWEEN(80,90)*0.01,'C-1'!AA68*RANDBETWEEN(110,120)*0.01),'C-1'!AA68-RANDBETWEEN(1,3)),0),0)&amp;"～"&amp;ROUND(IFERROR(IF(ABS('C-1'!AA68)&gt;=10,IF('C-1'!AA68&gt;=0,'C-1'!AA68*RANDBETWEEN(110,120)*0.01,'C-1'!AA68*RANDBETWEEN(80,90)*0.01),'C-1'!AA68+RANDBETWEEN(1,3)),0),0)&amp;"】")</f>
        <v/>
      </c>
      <c r="AB68" s="439" t="str">
        <f ca="1">IF('C-1'!AB68="","","【"&amp;ROUND(IFERROR(IF(ABS('C-1'!AB68)&gt;=10,IF('C-1'!AB68&gt;=0,'C-1'!AB68*RANDBETWEEN(80,90)*0.01,'C-1'!AB68*RANDBETWEEN(110,120)*0.01),'C-1'!AB68-RANDBETWEEN(1,3)),0),0)&amp;"～"&amp;ROUND(IFERROR(IF(ABS('C-1'!AB68)&gt;=10,IF('C-1'!AB68&gt;=0,'C-1'!AB68*RANDBETWEEN(110,120)*0.01,'C-1'!AB68*RANDBETWEEN(80,90)*0.01),'C-1'!AB68+RANDBETWEEN(1,3)),0),0)&amp;"】")</f>
        <v/>
      </c>
    </row>
    <row r="69" spans="2:28" ht="30.75" customHeight="1" x14ac:dyDescent="0.2">
      <c r="B69" s="220" t="s">
        <v>674</v>
      </c>
      <c r="C69" s="559" t="str">
        <f>IF('C-1'!C69="","",'C-1'!C69)</f>
        <v/>
      </c>
      <c r="D69" s="559" t="str">
        <f>IF('C-1'!D69="","",'C-1'!D69)</f>
        <v>輸入者</v>
      </c>
      <c r="E69" s="559" t="str">
        <f>IF('C-1'!E69="","",'C-1'!E69)</f>
        <v>非関連企業</v>
      </c>
      <c r="F69" s="431" t="str">
        <f>IF('C-1'!F69="","",'C-1'!F69)</f>
        <v/>
      </c>
      <c r="G69" s="431" t="str">
        <f>IF('C-1'!G69="","",'C-1'!G69)</f>
        <v/>
      </c>
      <c r="H69" s="431" t="str">
        <f>IF('C-1'!H69="","",'C-1'!H69)</f>
        <v/>
      </c>
      <c r="I69" s="431" t="str">
        <f>IF('C-1'!I69="","",'C-1'!I69)</f>
        <v/>
      </c>
      <c r="J69" s="431" t="str">
        <f>IF('C-1'!J69="","",'C-1'!J69)</f>
        <v/>
      </c>
      <c r="K69" s="431" t="str">
        <f>IF('C-1'!K69="","",'C-1'!K69)</f>
        <v/>
      </c>
      <c r="L69" s="431" t="str">
        <f>IF('C-1'!L69="","",'C-1'!L69)</f>
        <v/>
      </c>
      <c r="M69" s="431" t="str">
        <f>IF('C-1'!M69="","",'C-1'!M69)</f>
        <v/>
      </c>
      <c r="N69" s="433" t="str">
        <f ca="1">IF('C-1'!N69="","","【"&amp;ROUND(IFERROR(IF(ABS('C-1'!N69)&gt;=10,IF('C-1'!N69&gt;=0,'C-1'!N69*RANDBETWEEN(80,90)*0.01,'C-1'!N69*RANDBETWEEN(110,120)*0.01),'C-1'!N69-RANDBETWEEN(1,3)),0),0)&amp;"～"&amp;ROUND(IFERROR(IF(ABS('C-1'!N69)&gt;=10,IF('C-1'!N69&gt;=0,'C-1'!N69*RANDBETWEEN(110,120)*0.01,'C-1'!N69*RANDBETWEEN(80,90)*0.01),'C-1'!N69+RANDBETWEEN(1,3)),0),0)&amp;"】")</f>
        <v/>
      </c>
      <c r="O69" s="433" t="str">
        <f ca="1">IF('C-1'!O69="","","【"&amp;ROUND(IFERROR(IF(ABS('C-1'!O69)&gt;=10,IF('C-1'!O69&gt;=0,'C-1'!O69*RANDBETWEEN(80,90)*0.01,'C-1'!O69*RANDBETWEEN(110,120)*0.01),'C-1'!O69-RANDBETWEEN(1,3)),0),0)&amp;"～"&amp;ROUND(IFERROR(IF(ABS('C-1'!O69)&gt;=10,IF('C-1'!O69&gt;=0,'C-1'!O69*RANDBETWEEN(110,120)*0.01,'C-1'!O69*RANDBETWEEN(80,90)*0.01),'C-1'!O69+RANDBETWEEN(1,3)),0),0)&amp;"】")</f>
        <v/>
      </c>
      <c r="P69" s="431" t="str">
        <f>IF('C-1'!P69="","",'C-1'!P69)</f>
        <v/>
      </c>
      <c r="Q69" s="431" t="str">
        <f>IF('C-1'!Q69="","",'C-1'!Q69)</f>
        <v/>
      </c>
      <c r="R69" s="45" t="str">
        <f ca="1">IF('C-1'!R69="","","【"&amp;ROUND(IFERROR(IF(ABS('C-1'!R69)&gt;=10,IF('C-1'!R69&gt;=0,'C-1'!R69*RANDBETWEEN(80,90)*0.01,'C-1'!R69*RANDBETWEEN(110,120)*0.01),'C-1'!R69-RANDBETWEEN(1,3)),0),0)&amp;"～"&amp;ROUND(IFERROR(IF(ABS('C-1'!R69)&gt;=10,IF('C-1'!R69&gt;=0,'C-1'!R69*RANDBETWEEN(110,120)*0.01,'C-1'!R69*RANDBETWEEN(80,90)*0.01),'C-1'!R69+RANDBETWEEN(1,3)),0),0)&amp;"】")</f>
        <v/>
      </c>
      <c r="S69" s="45" t="str">
        <f ca="1">IF('C-1'!S69="","","【"&amp;ROUND(IFERROR(IF(ABS('C-1'!S69)&gt;=10,IF('C-1'!S69&gt;=0,'C-1'!S69*RANDBETWEEN(80,90)*0.01,'C-1'!S69*RANDBETWEEN(110,120)*0.01),'C-1'!S69-RANDBETWEEN(1,3)),0),0)&amp;"～"&amp;ROUND(IFERROR(IF(ABS('C-1'!S69)&gt;=10,IF('C-1'!S69&gt;=0,'C-1'!S69*RANDBETWEEN(110,120)*0.01,'C-1'!S69*RANDBETWEEN(80,90)*0.01),'C-1'!S69+RANDBETWEEN(1,3)),0),0)&amp;"】")</f>
        <v/>
      </c>
      <c r="T69" s="45" t="str">
        <f ca="1">IF('C-1'!T69="","","【"&amp;ROUND(IFERROR(IF(ABS('C-1'!T69)&gt;=10,IF('C-1'!T69&gt;=0,'C-1'!T69*RANDBETWEEN(80,90)*0.01,'C-1'!T69*RANDBETWEEN(110,120)*0.01),'C-1'!T69-RANDBETWEEN(1,3)),0),0)&amp;"～"&amp;ROUND(IFERROR(IF(ABS('C-1'!T69)&gt;=10,IF('C-1'!T69&gt;=0,'C-1'!T69*RANDBETWEEN(110,120)*0.01,'C-1'!T69*RANDBETWEEN(80,90)*0.01),'C-1'!T69+RANDBETWEEN(1,3)),0),0)&amp;"】")</f>
        <v/>
      </c>
      <c r="U69" s="45" t="str">
        <f ca="1">IF('C-1'!U69="","","【"&amp;ROUND(IFERROR(IF(ABS('C-1'!U69)&gt;=10,IF('C-1'!U69&gt;=0,'C-1'!U69*RANDBETWEEN(80,90)*0.01,'C-1'!U69*RANDBETWEEN(110,120)*0.01),'C-1'!U69-RANDBETWEEN(1,3)),0),0)&amp;"～"&amp;ROUND(IFERROR(IF(ABS('C-1'!U69)&gt;=10,IF('C-1'!U69&gt;=0,'C-1'!U69*RANDBETWEEN(110,120)*0.01,'C-1'!U69*RANDBETWEEN(80,90)*0.01),'C-1'!U69+RANDBETWEEN(1,3)),0),0)&amp;"】")</f>
        <v/>
      </c>
      <c r="V69" s="439" t="str">
        <f ca="1">IF('C-1'!V69="","","【"&amp;ROUND(IFERROR(IF(ABS('C-1'!V69)&gt;=10,IF('C-1'!V69&gt;=0,'C-1'!V69*RANDBETWEEN(80,90)*0.01,'C-1'!V69*RANDBETWEEN(110,120)*0.01),'C-1'!V69-RANDBETWEEN(1,3)),0),0)&amp;"～"&amp;ROUND(IFERROR(IF(ABS('C-1'!V69)&gt;=10,IF('C-1'!V69&gt;=0,'C-1'!V69*RANDBETWEEN(110,120)*0.01,'C-1'!V69*RANDBETWEEN(80,90)*0.01),'C-1'!V69+RANDBETWEEN(1,3)),0),0)&amp;"】")</f>
        <v/>
      </c>
      <c r="W69" s="439" t="str">
        <f ca="1">IF('C-1'!W69="","","【"&amp;ROUND(IFERROR(IF(ABS('C-1'!W69)&gt;=10,IF('C-1'!W69&gt;=0,'C-1'!W69*RANDBETWEEN(80,90)*0.01,'C-1'!W69*RANDBETWEEN(110,120)*0.01),'C-1'!W69-RANDBETWEEN(1,3)),0),0)&amp;"～"&amp;ROUND(IFERROR(IF(ABS('C-1'!W69)&gt;=10,IF('C-1'!W69&gt;=0,'C-1'!W69*RANDBETWEEN(110,120)*0.01,'C-1'!W69*RANDBETWEEN(80,90)*0.01),'C-1'!W69+RANDBETWEEN(1,3)),0),0)&amp;"】")</f>
        <v/>
      </c>
      <c r="X69" s="439" t="str">
        <f ca="1">IF('C-1'!X69="","","【"&amp;ROUND(IFERROR(IF(ABS('C-1'!X69)&gt;=10,IF('C-1'!X69&gt;=0,'C-1'!X69*RANDBETWEEN(80,90)*0.01,'C-1'!X69*RANDBETWEEN(110,120)*0.01),'C-1'!X69-RANDBETWEEN(1,3)),0),0)&amp;"～"&amp;ROUND(IFERROR(IF(ABS('C-1'!X69)&gt;=10,IF('C-1'!X69&gt;=0,'C-1'!X69*RANDBETWEEN(110,120)*0.01,'C-1'!X69*RANDBETWEEN(80,90)*0.01),'C-1'!X69+RANDBETWEEN(1,3)),0),0)&amp;"】")</f>
        <v/>
      </c>
      <c r="Y69" s="439" t="str">
        <f ca="1">IF('C-1'!Y69="","","【"&amp;ROUND(IFERROR(IF(ABS('C-1'!Y69)&gt;=10,IF('C-1'!Y69&gt;=0,'C-1'!Y69*RANDBETWEEN(80,90)*0.01,'C-1'!Y69*RANDBETWEEN(110,120)*0.01),'C-1'!Y69-RANDBETWEEN(1,3)),0),0)&amp;"～"&amp;ROUND(IFERROR(IF(ABS('C-1'!Y69)&gt;=10,IF('C-1'!Y69&gt;=0,'C-1'!Y69*RANDBETWEEN(110,120)*0.01,'C-1'!Y69*RANDBETWEEN(80,90)*0.01),'C-1'!Y69+RANDBETWEEN(1,3)),0),0)&amp;"】")</f>
        <v/>
      </c>
      <c r="Z69" s="439" t="str">
        <f ca="1">IF('C-1'!Z69="","","【"&amp;ROUND(IFERROR(IF(ABS('C-1'!Z69)&gt;=10,IF('C-1'!Z69&gt;=0,'C-1'!Z69*RANDBETWEEN(80,90)*0.01,'C-1'!Z69*RANDBETWEEN(110,120)*0.01),'C-1'!Z69-RANDBETWEEN(1,3)),0),0)&amp;"～"&amp;ROUND(IFERROR(IF(ABS('C-1'!Z69)&gt;=10,IF('C-1'!Z69&gt;=0,'C-1'!Z69*RANDBETWEEN(110,120)*0.01,'C-1'!Z69*RANDBETWEEN(80,90)*0.01),'C-1'!Z69+RANDBETWEEN(1,3)),0),0)&amp;"】")</f>
        <v/>
      </c>
      <c r="AA69" s="439" t="str">
        <f ca="1">IF('C-1'!AA69="","","【"&amp;ROUND(IFERROR(IF(ABS('C-1'!AA69)&gt;=10,IF('C-1'!AA69&gt;=0,'C-1'!AA69*RANDBETWEEN(80,90)*0.01,'C-1'!AA69*RANDBETWEEN(110,120)*0.01),'C-1'!AA69-RANDBETWEEN(1,3)),0),0)&amp;"～"&amp;ROUND(IFERROR(IF(ABS('C-1'!AA69)&gt;=10,IF('C-1'!AA69&gt;=0,'C-1'!AA69*RANDBETWEEN(110,120)*0.01,'C-1'!AA69*RANDBETWEEN(80,90)*0.01),'C-1'!AA69+RANDBETWEEN(1,3)),0),0)&amp;"】")</f>
        <v/>
      </c>
      <c r="AB69" s="439" t="str">
        <f ca="1">IF('C-1'!AB69="","","【"&amp;ROUND(IFERROR(IF(ABS('C-1'!AB69)&gt;=10,IF('C-1'!AB69&gt;=0,'C-1'!AB69*RANDBETWEEN(80,90)*0.01,'C-1'!AB69*RANDBETWEEN(110,120)*0.01),'C-1'!AB69-RANDBETWEEN(1,3)),0),0)&amp;"～"&amp;ROUND(IFERROR(IF(ABS('C-1'!AB69)&gt;=10,IF('C-1'!AB69&gt;=0,'C-1'!AB69*RANDBETWEEN(110,120)*0.01,'C-1'!AB69*RANDBETWEEN(80,90)*0.01),'C-1'!AB69+RANDBETWEEN(1,3)),0),0)&amp;"】")</f>
        <v/>
      </c>
    </row>
    <row r="70" spans="2:28" ht="30.75" customHeight="1" x14ac:dyDescent="0.2">
      <c r="B70" s="220" t="s">
        <v>674</v>
      </c>
      <c r="C70" s="559" t="str">
        <f>IF('C-1'!C70="","",'C-1'!C70)</f>
        <v/>
      </c>
      <c r="D70" s="559" t="str">
        <f>IF('C-1'!D70="","",'C-1'!D70)</f>
        <v>輸入者</v>
      </c>
      <c r="E70" s="559" t="str">
        <f>IF('C-1'!E70="","",'C-1'!E70)</f>
        <v>非関連企業</v>
      </c>
      <c r="F70" s="431" t="str">
        <f>IF('C-1'!F70="","",'C-1'!F70)</f>
        <v/>
      </c>
      <c r="G70" s="431" t="str">
        <f>IF('C-1'!G70="","",'C-1'!G70)</f>
        <v/>
      </c>
      <c r="H70" s="431" t="str">
        <f>IF('C-1'!H70="","",'C-1'!H70)</f>
        <v/>
      </c>
      <c r="I70" s="431" t="str">
        <f>IF('C-1'!I70="","",'C-1'!I70)</f>
        <v/>
      </c>
      <c r="J70" s="431" t="str">
        <f>IF('C-1'!J70="","",'C-1'!J70)</f>
        <v/>
      </c>
      <c r="K70" s="431" t="str">
        <f>IF('C-1'!K70="","",'C-1'!K70)</f>
        <v/>
      </c>
      <c r="L70" s="431" t="str">
        <f>IF('C-1'!L70="","",'C-1'!L70)</f>
        <v/>
      </c>
      <c r="M70" s="431" t="str">
        <f>IF('C-1'!M70="","",'C-1'!M70)</f>
        <v/>
      </c>
      <c r="N70" s="433" t="str">
        <f ca="1">IF('C-1'!N70="","","【"&amp;ROUND(IFERROR(IF(ABS('C-1'!N70)&gt;=10,IF('C-1'!N70&gt;=0,'C-1'!N70*RANDBETWEEN(80,90)*0.01,'C-1'!N70*RANDBETWEEN(110,120)*0.01),'C-1'!N70-RANDBETWEEN(1,3)),0),0)&amp;"～"&amp;ROUND(IFERROR(IF(ABS('C-1'!N70)&gt;=10,IF('C-1'!N70&gt;=0,'C-1'!N70*RANDBETWEEN(110,120)*0.01,'C-1'!N70*RANDBETWEEN(80,90)*0.01),'C-1'!N70+RANDBETWEEN(1,3)),0),0)&amp;"】")</f>
        <v/>
      </c>
      <c r="O70" s="433" t="str">
        <f ca="1">IF('C-1'!O70="","","【"&amp;ROUND(IFERROR(IF(ABS('C-1'!O70)&gt;=10,IF('C-1'!O70&gt;=0,'C-1'!O70*RANDBETWEEN(80,90)*0.01,'C-1'!O70*RANDBETWEEN(110,120)*0.01),'C-1'!O70-RANDBETWEEN(1,3)),0),0)&amp;"～"&amp;ROUND(IFERROR(IF(ABS('C-1'!O70)&gt;=10,IF('C-1'!O70&gt;=0,'C-1'!O70*RANDBETWEEN(110,120)*0.01,'C-1'!O70*RANDBETWEEN(80,90)*0.01),'C-1'!O70+RANDBETWEEN(1,3)),0),0)&amp;"】")</f>
        <v/>
      </c>
      <c r="P70" s="431" t="str">
        <f>IF('C-1'!P70="","",'C-1'!P70)</f>
        <v/>
      </c>
      <c r="Q70" s="431" t="str">
        <f>IF('C-1'!Q70="","",'C-1'!Q70)</f>
        <v/>
      </c>
      <c r="R70" s="45" t="str">
        <f ca="1">IF('C-1'!R70="","","【"&amp;ROUND(IFERROR(IF(ABS('C-1'!R70)&gt;=10,IF('C-1'!R70&gt;=0,'C-1'!R70*RANDBETWEEN(80,90)*0.01,'C-1'!R70*RANDBETWEEN(110,120)*0.01),'C-1'!R70-RANDBETWEEN(1,3)),0),0)&amp;"～"&amp;ROUND(IFERROR(IF(ABS('C-1'!R70)&gt;=10,IF('C-1'!R70&gt;=0,'C-1'!R70*RANDBETWEEN(110,120)*0.01,'C-1'!R70*RANDBETWEEN(80,90)*0.01),'C-1'!R70+RANDBETWEEN(1,3)),0),0)&amp;"】")</f>
        <v/>
      </c>
      <c r="S70" s="45" t="str">
        <f ca="1">IF('C-1'!S70="","","【"&amp;ROUND(IFERROR(IF(ABS('C-1'!S70)&gt;=10,IF('C-1'!S70&gt;=0,'C-1'!S70*RANDBETWEEN(80,90)*0.01,'C-1'!S70*RANDBETWEEN(110,120)*0.01),'C-1'!S70-RANDBETWEEN(1,3)),0),0)&amp;"～"&amp;ROUND(IFERROR(IF(ABS('C-1'!S70)&gt;=10,IF('C-1'!S70&gt;=0,'C-1'!S70*RANDBETWEEN(110,120)*0.01,'C-1'!S70*RANDBETWEEN(80,90)*0.01),'C-1'!S70+RANDBETWEEN(1,3)),0),0)&amp;"】")</f>
        <v/>
      </c>
      <c r="T70" s="45" t="str">
        <f ca="1">IF('C-1'!T70="","","【"&amp;ROUND(IFERROR(IF(ABS('C-1'!T70)&gt;=10,IF('C-1'!T70&gt;=0,'C-1'!T70*RANDBETWEEN(80,90)*0.01,'C-1'!T70*RANDBETWEEN(110,120)*0.01),'C-1'!T70-RANDBETWEEN(1,3)),0),0)&amp;"～"&amp;ROUND(IFERROR(IF(ABS('C-1'!T70)&gt;=10,IF('C-1'!T70&gt;=0,'C-1'!T70*RANDBETWEEN(110,120)*0.01,'C-1'!T70*RANDBETWEEN(80,90)*0.01),'C-1'!T70+RANDBETWEEN(1,3)),0),0)&amp;"】")</f>
        <v/>
      </c>
      <c r="U70" s="45" t="str">
        <f ca="1">IF('C-1'!U70="","","【"&amp;ROUND(IFERROR(IF(ABS('C-1'!U70)&gt;=10,IF('C-1'!U70&gt;=0,'C-1'!U70*RANDBETWEEN(80,90)*0.01,'C-1'!U70*RANDBETWEEN(110,120)*0.01),'C-1'!U70-RANDBETWEEN(1,3)),0),0)&amp;"～"&amp;ROUND(IFERROR(IF(ABS('C-1'!U70)&gt;=10,IF('C-1'!U70&gt;=0,'C-1'!U70*RANDBETWEEN(110,120)*0.01,'C-1'!U70*RANDBETWEEN(80,90)*0.01),'C-1'!U70+RANDBETWEEN(1,3)),0),0)&amp;"】")</f>
        <v/>
      </c>
      <c r="V70" s="439" t="str">
        <f ca="1">IF('C-1'!V70="","","【"&amp;ROUND(IFERROR(IF(ABS('C-1'!V70)&gt;=10,IF('C-1'!V70&gt;=0,'C-1'!V70*RANDBETWEEN(80,90)*0.01,'C-1'!V70*RANDBETWEEN(110,120)*0.01),'C-1'!V70-RANDBETWEEN(1,3)),0),0)&amp;"～"&amp;ROUND(IFERROR(IF(ABS('C-1'!V70)&gt;=10,IF('C-1'!V70&gt;=0,'C-1'!V70*RANDBETWEEN(110,120)*0.01,'C-1'!V70*RANDBETWEEN(80,90)*0.01),'C-1'!V70+RANDBETWEEN(1,3)),0),0)&amp;"】")</f>
        <v/>
      </c>
      <c r="W70" s="439" t="str">
        <f ca="1">IF('C-1'!W70="","","【"&amp;ROUND(IFERROR(IF(ABS('C-1'!W70)&gt;=10,IF('C-1'!W70&gt;=0,'C-1'!W70*RANDBETWEEN(80,90)*0.01,'C-1'!W70*RANDBETWEEN(110,120)*0.01),'C-1'!W70-RANDBETWEEN(1,3)),0),0)&amp;"～"&amp;ROUND(IFERROR(IF(ABS('C-1'!W70)&gt;=10,IF('C-1'!W70&gt;=0,'C-1'!W70*RANDBETWEEN(110,120)*0.01,'C-1'!W70*RANDBETWEEN(80,90)*0.01),'C-1'!W70+RANDBETWEEN(1,3)),0),0)&amp;"】")</f>
        <v/>
      </c>
      <c r="X70" s="439" t="str">
        <f ca="1">IF('C-1'!X70="","","【"&amp;ROUND(IFERROR(IF(ABS('C-1'!X70)&gt;=10,IF('C-1'!X70&gt;=0,'C-1'!X70*RANDBETWEEN(80,90)*0.01,'C-1'!X70*RANDBETWEEN(110,120)*0.01),'C-1'!X70-RANDBETWEEN(1,3)),0),0)&amp;"～"&amp;ROUND(IFERROR(IF(ABS('C-1'!X70)&gt;=10,IF('C-1'!X70&gt;=0,'C-1'!X70*RANDBETWEEN(110,120)*0.01,'C-1'!X70*RANDBETWEEN(80,90)*0.01),'C-1'!X70+RANDBETWEEN(1,3)),0),0)&amp;"】")</f>
        <v/>
      </c>
      <c r="Y70" s="439" t="str">
        <f ca="1">IF('C-1'!Y70="","","【"&amp;ROUND(IFERROR(IF(ABS('C-1'!Y70)&gt;=10,IF('C-1'!Y70&gt;=0,'C-1'!Y70*RANDBETWEEN(80,90)*0.01,'C-1'!Y70*RANDBETWEEN(110,120)*0.01),'C-1'!Y70-RANDBETWEEN(1,3)),0),0)&amp;"～"&amp;ROUND(IFERROR(IF(ABS('C-1'!Y70)&gt;=10,IF('C-1'!Y70&gt;=0,'C-1'!Y70*RANDBETWEEN(110,120)*0.01,'C-1'!Y70*RANDBETWEEN(80,90)*0.01),'C-1'!Y70+RANDBETWEEN(1,3)),0),0)&amp;"】")</f>
        <v/>
      </c>
      <c r="Z70" s="439" t="str">
        <f ca="1">IF('C-1'!Z70="","","【"&amp;ROUND(IFERROR(IF(ABS('C-1'!Z70)&gt;=10,IF('C-1'!Z70&gt;=0,'C-1'!Z70*RANDBETWEEN(80,90)*0.01,'C-1'!Z70*RANDBETWEEN(110,120)*0.01),'C-1'!Z70-RANDBETWEEN(1,3)),0),0)&amp;"～"&amp;ROUND(IFERROR(IF(ABS('C-1'!Z70)&gt;=10,IF('C-1'!Z70&gt;=0,'C-1'!Z70*RANDBETWEEN(110,120)*0.01,'C-1'!Z70*RANDBETWEEN(80,90)*0.01),'C-1'!Z70+RANDBETWEEN(1,3)),0),0)&amp;"】")</f>
        <v/>
      </c>
      <c r="AA70" s="439" t="str">
        <f ca="1">IF('C-1'!AA70="","","【"&amp;ROUND(IFERROR(IF(ABS('C-1'!AA70)&gt;=10,IF('C-1'!AA70&gt;=0,'C-1'!AA70*RANDBETWEEN(80,90)*0.01,'C-1'!AA70*RANDBETWEEN(110,120)*0.01),'C-1'!AA70-RANDBETWEEN(1,3)),0),0)&amp;"～"&amp;ROUND(IFERROR(IF(ABS('C-1'!AA70)&gt;=10,IF('C-1'!AA70&gt;=0,'C-1'!AA70*RANDBETWEEN(110,120)*0.01,'C-1'!AA70*RANDBETWEEN(80,90)*0.01),'C-1'!AA70+RANDBETWEEN(1,3)),0),0)&amp;"】")</f>
        <v/>
      </c>
      <c r="AB70" s="439" t="str">
        <f ca="1">IF('C-1'!AB70="","","【"&amp;ROUND(IFERROR(IF(ABS('C-1'!AB70)&gt;=10,IF('C-1'!AB70&gt;=0,'C-1'!AB70*RANDBETWEEN(80,90)*0.01,'C-1'!AB70*RANDBETWEEN(110,120)*0.01),'C-1'!AB70-RANDBETWEEN(1,3)),0),0)&amp;"～"&amp;ROUND(IFERROR(IF(ABS('C-1'!AB70)&gt;=10,IF('C-1'!AB70&gt;=0,'C-1'!AB70*RANDBETWEEN(110,120)*0.01,'C-1'!AB70*RANDBETWEEN(80,90)*0.01),'C-1'!AB70+RANDBETWEEN(1,3)),0),0)&amp;"】")</f>
        <v/>
      </c>
    </row>
    <row r="71" spans="2:28" ht="30.75" customHeight="1" x14ac:dyDescent="0.2">
      <c r="B71" s="220" t="s">
        <v>674</v>
      </c>
      <c r="C71" s="559" t="str">
        <f>IF('C-1'!C71="","",'C-1'!C71)</f>
        <v/>
      </c>
      <c r="D71" s="559" t="str">
        <f>IF('C-1'!D71="","",'C-1'!D71)</f>
        <v>輸入者</v>
      </c>
      <c r="E71" s="559" t="str">
        <f>IF('C-1'!E71="","",'C-1'!E71)</f>
        <v>非関連企業</v>
      </c>
      <c r="F71" s="431" t="str">
        <f>IF('C-1'!F71="","",'C-1'!F71)</f>
        <v/>
      </c>
      <c r="G71" s="431" t="str">
        <f>IF('C-1'!G71="","",'C-1'!G71)</f>
        <v/>
      </c>
      <c r="H71" s="431" t="str">
        <f>IF('C-1'!H71="","",'C-1'!H71)</f>
        <v/>
      </c>
      <c r="I71" s="431" t="str">
        <f>IF('C-1'!I71="","",'C-1'!I71)</f>
        <v/>
      </c>
      <c r="J71" s="431" t="str">
        <f>IF('C-1'!J71="","",'C-1'!J71)</f>
        <v/>
      </c>
      <c r="K71" s="431" t="str">
        <f>IF('C-1'!K71="","",'C-1'!K71)</f>
        <v/>
      </c>
      <c r="L71" s="431" t="str">
        <f>IF('C-1'!L71="","",'C-1'!L71)</f>
        <v/>
      </c>
      <c r="M71" s="431" t="str">
        <f>IF('C-1'!M71="","",'C-1'!M71)</f>
        <v/>
      </c>
      <c r="N71" s="433" t="str">
        <f ca="1">IF('C-1'!N71="","","【"&amp;ROUND(IFERROR(IF(ABS('C-1'!N71)&gt;=10,IF('C-1'!N71&gt;=0,'C-1'!N71*RANDBETWEEN(80,90)*0.01,'C-1'!N71*RANDBETWEEN(110,120)*0.01),'C-1'!N71-RANDBETWEEN(1,3)),0),0)&amp;"～"&amp;ROUND(IFERROR(IF(ABS('C-1'!N71)&gt;=10,IF('C-1'!N71&gt;=0,'C-1'!N71*RANDBETWEEN(110,120)*0.01,'C-1'!N71*RANDBETWEEN(80,90)*0.01),'C-1'!N71+RANDBETWEEN(1,3)),0),0)&amp;"】")</f>
        <v/>
      </c>
      <c r="O71" s="433" t="str">
        <f ca="1">IF('C-1'!O71="","","【"&amp;ROUND(IFERROR(IF(ABS('C-1'!O71)&gt;=10,IF('C-1'!O71&gt;=0,'C-1'!O71*RANDBETWEEN(80,90)*0.01,'C-1'!O71*RANDBETWEEN(110,120)*0.01),'C-1'!O71-RANDBETWEEN(1,3)),0),0)&amp;"～"&amp;ROUND(IFERROR(IF(ABS('C-1'!O71)&gt;=10,IF('C-1'!O71&gt;=0,'C-1'!O71*RANDBETWEEN(110,120)*0.01,'C-1'!O71*RANDBETWEEN(80,90)*0.01),'C-1'!O71+RANDBETWEEN(1,3)),0),0)&amp;"】")</f>
        <v/>
      </c>
      <c r="P71" s="431" t="str">
        <f>IF('C-1'!P71="","",'C-1'!P71)</f>
        <v/>
      </c>
      <c r="Q71" s="431" t="str">
        <f>IF('C-1'!Q71="","",'C-1'!Q71)</f>
        <v/>
      </c>
      <c r="R71" s="45" t="str">
        <f ca="1">IF('C-1'!R71="","","【"&amp;ROUND(IFERROR(IF(ABS('C-1'!R71)&gt;=10,IF('C-1'!R71&gt;=0,'C-1'!R71*RANDBETWEEN(80,90)*0.01,'C-1'!R71*RANDBETWEEN(110,120)*0.01),'C-1'!R71-RANDBETWEEN(1,3)),0),0)&amp;"～"&amp;ROUND(IFERROR(IF(ABS('C-1'!R71)&gt;=10,IF('C-1'!R71&gt;=0,'C-1'!R71*RANDBETWEEN(110,120)*0.01,'C-1'!R71*RANDBETWEEN(80,90)*0.01),'C-1'!R71+RANDBETWEEN(1,3)),0),0)&amp;"】")</f>
        <v/>
      </c>
      <c r="S71" s="45" t="str">
        <f ca="1">IF('C-1'!S71="","","【"&amp;ROUND(IFERROR(IF(ABS('C-1'!S71)&gt;=10,IF('C-1'!S71&gt;=0,'C-1'!S71*RANDBETWEEN(80,90)*0.01,'C-1'!S71*RANDBETWEEN(110,120)*0.01),'C-1'!S71-RANDBETWEEN(1,3)),0),0)&amp;"～"&amp;ROUND(IFERROR(IF(ABS('C-1'!S71)&gt;=10,IF('C-1'!S71&gt;=0,'C-1'!S71*RANDBETWEEN(110,120)*0.01,'C-1'!S71*RANDBETWEEN(80,90)*0.01),'C-1'!S71+RANDBETWEEN(1,3)),0),0)&amp;"】")</f>
        <v/>
      </c>
      <c r="T71" s="45" t="str">
        <f ca="1">IF('C-1'!T71="","","【"&amp;ROUND(IFERROR(IF(ABS('C-1'!T71)&gt;=10,IF('C-1'!T71&gt;=0,'C-1'!T71*RANDBETWEEN(80,90)*0.01,'C-1'!T71*RANDBETWEEN(110,120)*0.01),'C-1'!T71-RANDBETWEEN(1,3)),0),0)&amp;"～"&amp;ROUND(IFERROR(IF(ABS('C-1'!T71)&gt;=10,IF('C-1'!T71&gt;=0,'C-1'!T71*RANDBETWEEN(110,120)*0.01,'C-1'!T71*RANDBETWEEN(80,90)*0.01),'C-1'!T71+RANDBETWEEN(1,3)),0),0)&amp;"】")</f>
        <v/>
      </c>
      <c r="U71" s="45" t="str">
        <f ca="1">IF('C-1'!U71="","","【"&amp;ROUND(IFERROR(IF(ABS('C-1'!U71)&gt;=10,IF('C-1'!U71&gt;=0,'C-1'!U71*RANDBETWEEN(80,90)*0.01,'C-1'!U71*RANDBETWEEN(110,120)*0.01),'C-1'!U71-RANDBETWEEN(1,3)),0),0)&amp;"～"&amp;ROUND(IFERROR(IF(ABS('C-1'!U71)&gt;=10,IF('C-1'!U71&gt;=0,'C-1'!U71*RANDBETWEEN(110,120)*0.01,'C-1'!U71*RANDBETWEEN(80,90)*0.01),'C-1'!U71+RANDBETWEEN(1,3)),0),0)&amp;"】")</f>
        <v/>
      </c>
      <c r="V71" s="439" t="str">
        <f ca="1">IF('C-1'!V71="","","【"&amp;ROUND(IFERROR(IF(ABS('C-1'!V71)&gt;=10,IF('C-1'!V71&gt;=0,'C-1'!V71*RANDBETWEEN(80,90)*0.01,'C-1'!V71*RANDBETWEEN(110,120)*0.01),'C-1'!V71-RANDBETWEEN(1,3)),0),0)&amp;"～"&amp;ROUND(IFERROR(IF(ABS('C-1'!V71)&gt;=10,IF('C-1'!V71&gt;=0,'C-1'!V71*RANDBETWEEN(110,120)*0.01,'C-1'!V71*RANDBETWEEN(80,90)*0.01),'C-1'!V71+RANDBETWEEN(1,3)),0),0)&amp;"】")</f>
        <v/>
      </c>
      <c r="W71" s="439" t="str">
        <f ca="1">IF('C-1'!W71="","","【"&amp;ROUND(IFERROR(IF(ABS('C-1'!W71)&gt;=10,IF('C-1'!W71&gt;=0,'C-1'!W71*RANDBETWEEN(80,90)*0.01,'C-1'!W71*RANDBETWEEN(110,120)*0.01),'C-1'!W71-RANDBETWEEN(1,3)),0),0)&amp;"～"&amp;ROUND(IFERROR(IF(ABS('C-1'!W71)&gt;=10,IF('C-1'!W71&gt;=0,'C-1'!W71*RANDBETWEEN(110,120)*0.01,'C-1'!W71*RANDBETWEEN(80,90)*0.01),'C-1'!W71+RANDBETWEEN(1,3)),0),0)&amp;"】")</f>
        <v/>
      </c>
      <c r="X71" s="439" t="str">
        <f ca="1">IF('C-1'!X71="","","【"&amp;ROUND(IFERROR(IF(ABS('C-1'!X71)&gt;=10,IF('C-1'!X71&gt;=0,'C-1'!X71*RANDBETWEEN(80,90)*0.01,'C-1'!X71*RANDBETWEEN(110,120)*0.01),'C-1'!X71-RANDBETWEEN(1,3)),0),0)&amp;"～"&amp;ROUND(IFERROR(IF(ABS('C-1'!X71)&gt;=10,IF('C-1'!X71&gt;=0,'C-1'!X71*RANDBETWEEN(110,120)*0.01,'C-1'!X71*RANDBETWEEN(80,90)*0.01),'C-1'!X71+RANDBETWEEN(1,3)),0),0)&amp;"】")</f>
        <v/>
      </c>
      <c r="Y71" s="439" t="str">
        <f ca="1">IF('C-1'!Y71="","","【"&amp;ROUND(IFERROR(IF(ABS('C-1'!Y71)&gt;=10,IF('C-1'!Y71&gt;=0,'C-1'!Y71*RANDBETWEEN(80,90)*0.01,'C-1'!Y71*RANDBETWEEN(110,120)*0.01),'C-1'!Y71-RANDBETWEEN(1,3)),0),0)&amp;"～"&amp;ROUND(IFERROR(IF(ABS('C-1'!Y71)&gt;=10,IF('C-1'!Y71&gt;=0,'C-1'!Y71*RANDBETWEEN(110,120)*0.01,'C-1'!Y71*RANDBETWEEN(80,90)*0.01),'C-1'!Y71+RANDBETWEEN(1,3)),0),0)&amp;"】")</f>
        <v/>
      </c>
      <c r="Z71" s="439" t="str">
        <f ca="1">IF('C-1'!Z71="","","【"&amp;ROUND(IFERROR(IF(ABS('C-1'!Z71)&gt;=10,IF('C-1'!Z71&gt;=0,'C-1'!Z71*RANDBETWEEN(80,90)*0.01,'C-1'!Z71*RANDBETWEEN(110,120)*0.01),'C-1'!Z71-RANDBETWEEN(1,3)),0),0)&amp;"～"&amp;ROUND(IFERROR(IF(ABS('C-1'!Z71)&gt;=10,IF('C-1'!Z71&gt;=0,'C-1'!Z71*RANDBETWEEN(110,120)*0.01,'C-1'!Z71*RANDBETWEEN(80,90)*0.01),'C-1'!Z71+RANDBETWEEN(1,3)),0),0)&amp;"】")</f>
        <v/>
      </c>
      <c r="AA71" s="439" t="str">
        <f ca="1">IF('C-1'!AA71="","","【"&amp;ROUND(IFERROR(IF(ABS('C-1'!AA71)&gt;=10,IF('C-1'!AA71&gt;=0,'C-1'!AA71*RANDBETWEEN(80,90)*0.01,'C-1'!AA71*RANDBETWEEN(110,120)*0.01),'C-1'!AA71-RANDBETWEEN(1,3)),0),0)&amp;"～"&amp;ROUND(IFERROR(IF(ABS('C-1'!AA71)&gt;=10,IF('C-1'!AA71&gt;=0,'C-1'!AA71*RANDBETWEEN(110,120)*0.01,'C-1'!AA71*RANDBETWEEN(80,90)*0.01),'C-1'!AA71+RANDBETWEEN(1,3)),0),0)&amp;"】")</f>
        <v/>
      </c>
      <c r="AB71" s="439" t="str">
        <f ca="1">IF('C-1'!AB71="","","【"&amp;ROUND(IFERROR(IF(ABS('C-1'!AB71)&gt;=10,IF('C-1'!AB71&gt;=0,'C-1'!AB71*RANDBETWEEN(80,90)*0.01,'C-1'!AB71*RANDBETWEEN(110,120)*0.01),'C-1'!AB71-RANDBETWEEN(1,3)),0),0)&amp;"～"&amp;ROUND(IFERROR(IF(ABS('C-1'!AB71)&gt;=10,IF('C-1'!AB71&gt;=0,'C-1'!AB71*RANDBETWEEN(110,120)*0.01,'C-1'!AB71*RANDBETWEEN(80,90)*0.01),'C-1'!AB71+RANDBETWEEN(1,3)),0),0)&amp;"】")</f>
        <v/>
      </c>
    </row>
    <row r="72" spans="2:28" ht="30.75" customHeight="1" x14ac:dyDescent="0.2">
      <c r="B72" s="220" t="s">
        <v>674</v>
      </c>
      <c r="C72" s="559" t="str">
        <f>IF('C-1'!C72="","",'C-1'!C72)</f>
        <v/>
      </c>
      <c r="D72" s="559" t="str">
        <f>IF('C-1'!D72="","",'C-1'!D72)</f>
        <v>輸入者</v>
      </c>
      <c r="E72" s="559" t="str">
        <f>IF('C-1'!E72="","",'C-1'!E72)</f>
        <v>非関連企業</v>
      </c>
      <c r="F72" s="431" t="str">
        <f>IF('C-1'!F72="","",'C-1'!F72)</f>
        <v/>
      </c>
      <c r="G72" s="431" t="str">
        <f>IF('C-1'!G72="","",'C-1'!G72)</f>
        <v/>
      </c>
      <c r="H72" s="431" t="str">
        <f>IF('C-1'!H72="","",'C-1'!H72)</f>
        <v/>
      </c>
      <c r="I72" s="431" t="str">
        <f>IF('C-1'!I72="","",'C-1'!I72)</f>
        <v/>
      </c>
      <c r="J72" s="431" t="str">
        <f>IF('C-1'!J72="","",'C-1'!J72)</f>
        <v/>
      </c>
      <c r="K72" s="431" t="str">
        <f>IF('C-1'!K72="","",'C-1'!K72)</f>
        <v/>
      </c>
      <c r="L72" s="431" t="str">
        <f>IF('C-1'!L72="","",'C-1'!L72)</f>
        <v/>
      </c>
      <c r="M72" s="431" t="str">
        <f>IF('C-1'!M72="","",'C-1'!M72)</f>
        <v/>
      </c>
      <c r="N72" s="433" t="str">
        <f ca="1">IF('C-1'!N72="","","【"&amp;ROUND(IFERROR(IF(ABS('C-1'!N72)&gt;=10,IF('C-1'!N72&gt;=0,'C-1'!N72*RANDBETWEEN(80,90)*0.01,'C-1'!N72*RANDBETWEEN(110,120)*0.01),'C-1'!N72-RANDBETWEEN(1,3)),0),0)&amp;"～"&amp;ROUND(IFERROR(IF(ABS('C-1'!N72)&gt;=10,IF('C-1'!N72&gt;=0,'C-1'!N72*RANDBETWEEN(110,120)*0.01,'C-1'!N72*RANDBETWEEN(80,90)*0.01),'C-1'!N72+RANDBETWEEN(1,3)),0),0)&amp;"】")</f>
        <v/>
      </c>
      <c r="O72" s="433" t="str">
        <f ca="1">IF('C-1'!O72="","","【"&amp;ROUND(IFERROR(IF(ABS('C-1'!O72)&gt;=10,IF('C-1'!O72&gt;=0,'C-1'!O72*RANDBETWEEN(80,90)*0.01,'C-1'!O72*RANDBETWEEN(110,120)*0.01),'C-1'!O72-RANDBETWEEN(1,3)),0),0)&amp;"～"&amp;ROUND(IFERROR(IF(ABS('C-1'!O72)&gt;=10,IF('C-1'!O72&gt;=0,'C-1'!O72*RANDBETWEEN(110,120)*0.01,'C-1'!O72*RANDBETWEEN(80,90)*0.01),'C-1'!O72+RANDBETWEEN(1,3)),0),0)&amp;"】")</f>
        <v/>
      </c>
      <c r="P72" s="431" t="str">
        <f>IF('C-1'!P72="","",'C-1'!P72)</f>
        <v/>
      </c>
      <c r="Q72" s="431" t="str">
        <f>IF('C-1'!Q72="","",'C-1'!Q72)</f>
        <v/>
      </c>
      <c r="R72" s="45" t="str">
        <f ca="1">IF('C-1'!R72="","","【"&amp;ROUND(IFERROR(IF(ABS('C-1'!R72)&gt;=10,IF('C-1'!R72&gt;=0,'C-1'!R72*RANDBETWEEN(80,90)*0.01,'C-1'!R72*RANDBETWEEN(110,120)*0.01),'C-1'!R72-RANDBETWEEN(1,3)),0),0)&amp;"～"&amp;ROUND(IFERROR(IF(ABS('C-1'!R72)&gt;=10,IF('C-1'!R72&gt;=0,'C-1'!R72*RANDBETWEEN(110,120)*0.01,'C-1'!R72*RANDBETWEEN(80,90)*0.01),'C-1'!R72+RANDBETWEEN(1,3)),0),0)&amp;"】")</f>
        <v/>
      </c>
      <c r="S72" s="45" t="str">
        <f ca="1">IF('C-1'!S72="","","【"&amp;ROUND(IFERROR(IF(ABS('C-1'!S72)&gt;=10,IF('C-1'!S72&gt;=0,'C-1'!S72*RANDBETWEEN(80,90)*0.01,'C-1'!S72*RANDBETWEEN(110,120)*0.01),'C-1'!S72-RANDBETWEEN(1,3)),0),0)&amp;"～"&amp;ROUND(IFERROR(IF(ABS('C-1'!S72)&gt;=10,IF('C-1'!S72&gt;=0,'C-1'!S72*RANDBETWEEN(110,120)*0.01,'C-1'!S72*RANDBETWEEN(80,90)*0.01),'C-1'!S72+RANDBETWEEN(1,3)),0),0)&amp;"】")</f>
        <v/>
      </c>
      <c r="T72" s="45" t="str">
        <f ca="1">IF('C-1'!T72="","","【"&amp;ROUND(IFERROR(IF(ABS('C-1'!T72)&gt;=10,IF('C-1'!T72&gt;=0,'C-1'!T72*RANDBETWEEN(80,90)*0.01,'C-1'!T72*RANDBETWEEN(110,120)*0.01),'C-1'!T72-RANDBETWEEN(1,3)),0),0)&amp;"～"&amp;ROUND(IFERROR(IF(ABS('C-1'!T72)&gt;=10,IF('C-1'!T72&gt;=0,'C-1'!T72*RANDBETWEEN(110,120)*0.01,'C-1'!T72*RANDBETWEEN(80,90)*0.01),'C-1'!T72+RANDBETWEEN(1,3)),0),0)&amp;"】")</f>
        <v/>
      </c>
      <c r="U72" s="45" t="str">
        <f ca="1">IF('C-1'!U72="","","【"&amp;ROUND(IFERROR(IF(ABS('C-1'!U72)&gt;=10,IF('C-1'!U72&gt;=0,'C-1'!U72*RANDBETWEEN(80,90)*0.01,'C-1'!U72*RANDBETWEEN(110,120)*0.01),'C-1'!U72-RANDBETWEEN(1,3)),0),0)&amp;"～"&amp;ROUND(IFERROR(IF(ABS('C-1'!U72)&gt;=10,IF('C-1'!U72&gt;=0,'C-1'!U72*RANDBETWEEN(110,120)*0.01,'C-1'!U72*RANDBETWEEN(80,90)*0.01),'C-1'!U72+RANDBETWEEN(1,3)),0),0)&amp;"】")</f>
        <v/>
      </c>
      <c r="V72" s="439" t="str">
        <f ca="1">IF('C-1'!V72="","","【"&amp;ROUND(IFERROR(IF(ABS('C-1'!V72)&gt;=10,IF('C-1'!V72&gt;=0,'C-1'!V72*RANDBETWEEN(80,90)*0.01,'C-1'!V72*RANDBETWEEN(110,120)*0.01),'C-1'!V72-RANDBETWEEN(1,3)),0),0)&amp;"～"&amp;ROUND(IFERROR(IF(ABS('C-1'!V72)&gt;=10,IF('C-1'!V72&gt;=0,'C-1'!V72*RANDBETWEEN(110,120)*0.01,'C-1'!V72*RANDBETWEEN(80,90)*0.01),'C-1'!V72+RANDBETWEEN(1,3)),0),0)&amp;"】")</f>
        <v/>
      </c>
      <c r="W72" s="439" t="str">
        <f ca="1">IF('C-1'!W72="","","【"&amp;ROUND(IFERROR(IF(ABS('C-1'!W72)&gt;=10,IF('C-1'!W72&gt;=0,'C-1'!W72*RANDBETWEEN(80,90)*0.01,'C-1'!W72*RANDBETWEEN(110,120)*0.01),'C-1'!W72-RANDBETWEEN(1,3)),0),0)&amp;"～"&amp;ROUND(IFERROR(IF(ABS('C-1'!W72)&gt;=10,IF('C-1'!W72&gt;=0,'C-1'!W72*RANDBETWEEN(110,120)*0.01,'C-1'!W72*RANDBETWEEN(80,90)*0.01),'C-1'!W72+RANDBETWEEN(1,3)),0),0)&amp;"】")</f>
        <v/>
      </c>
      <c r="X72" s="439" t="str">
        <f ca="1">IF('C-1'!X72="","","【"&amp;ROUND(IFERROR(IF(ABS('C-1'!X72)&gt;=10,IF('C-1'!X72&gt;=0,'C-1'!X72*RANDBETWEEN(80,90)*0.01,'C-1'!X72*RANDBETWEEN(110,120)*0.01),'C-1'!X72-RANDBETWEEN(1,3)),0),0)&amp;"～"&amp;ROUND(IFERROR(IF(ABS('C-1'!X72)&gt;=10,IF('C-1'!X72&gt;=0,'C-1'!X72*RANDBETWEEN(110,120)*0.01,'C-1'!X72*RANDBETWEEN(80,90)*0.01),'C-1'!X72+RANDBETWEEN(1,3)),0),0)&amp;"】")</f>
        <v/>
      </c>
      <c r="Y72" s="439" t="str">
        <f ca="1">IF('C-1'!Y72="","","【"&amp;ROUND(IFERROR(IF(ABS('C-1'!Y72)&gt;=10,IF('C-1'!Y72&gt;=0,'C-1'!Y72*RANDBETWEEN(80,90)*0.01,'C-1'!Y72*RANDBETWEEN(110,120)*0.01),'C-1'!Y72-RANDBETWEEN(1,3)),0),0)&amp;"～"&amp;ROUND(IFERROR(IF(ABS('C-1'!Y72)&gt;=10,IF('C-1'!Y72&gt;=0,'C-1'!Y72*RANDBETWEEN(110,120)*0.01,'C-1'!Y72*RANDBETWEEN(80,90)*0.01),'C-1'!Y72+RANDBETWEEN(1,3)),0),0)&amp;"】")</f>
        <v/>
      </c>
      <c r="Z72" s="439" t="str">
        <f ca="1">IF('C-1'!Z72="","","【"&amp;ROUND(IFERROR(IF(ABS('C-1'!Z72)&gt;=10,IF('C-1'!Z72&gt;=0,'C-1'!Z72*RANDBETWEEN(80,90)*0.01,'C-1'!Z72*RANDBETWEEN(110,120)*0.01),'C-1'!Z72-RANDBETWEEN(1,3)),0),0)&amp;"～"&amp;ROUND(IFERROR(IF(ABS('C-1'!Z72)&gt;=10,IF('C-1'!Z72&gt;=0,'C-1'!Z72*RANDBETWEEN(110,120)*0.01,'C-1'!Z72*RANDBETWEEN(80,90)*0.01),'C-1'!Z72+RANDBETWEEN(1,3)),0),0)&amp;"】")</f>
        <v/>
      </c>
      <c r="AA72" s="439" t="str">
        <f ca="1">IF('C-1'!AA72="","","【"&amp;ROUND(IFERROR(IF(ABS('C-1'!AA72)&gt;=10,IF('C-1'!AA72&gt;=0,'C-1'!AA72*RANDBETWEEN(80,90)*0.01,'C-1'!AA72*RANDBETWEEN(110,120)*0.01),'C-1'!AA72-RANDBETWEEN(1,3)),0),0)&amp;"～"&amp;ROUND(IFERROR(IF(ABS('C-1'!AA72)&gt;=10,IF('C-1'!AA72&gt;=0,'C-1'!AA72*RANDBETWEEN(110,120)*0.01,'C-1'!AA72*RANDBETWEEN(80,90)*0.01),'C-1'!AA72+RANDBETWEEN(1,3)),0),0)&amp;"】")</f>
        <v/>
      </c>
      <c r="AB72" s="439" t="str">
        <f ca="1">IF('C-1'!AB72="","","【"&amp;ROUND(IFERROR(IF(ABS('C-1'!AB72)&gt;=10,IF('C-1'!AB72&gt;=0,'C-1'!AB72*RANDBETWEEN(80,90)*0.01,'C-1'!AB72*RANDBETWEEN(110,120)*0.01),'C-1'!AB72-RANDBETWEEN(1,3)),0),0)&amp;"～"&amp;ROUND(IFERROR(IF(ABS('C-1'!AB72)&gt;=10,IF('C-1'!AB72&gt;=0,'C-1'!AB72*RANDBETWEEN(110,120)*0.01,'C-1'!AB72*RANDBETWEEN(80,90)*0.01),'C-1'!AB72+RANDBETWEEN(1,3)),0),0)&amp;"】")</f>
        <v/>
      </c>
    </row>
    <row r="73" spans="2:28" ht="30.75" customHeight="1" thickBot="1" x14ac:dyDescent="0.25">
      <c r="B73" s="312" t="s">
        <v>674</v>
      </c>
      <c r="C73" s="723" t="str">
        <f>IF('C-1'!C73="","",'C-1'!C73)</f>
        <v/>
      </c>
      <c r="D73" s="561" t="str">
        <f>IF('C-1'!D73="","",'C-1'!D73)</f>
        <v>輸入者</v>
      </c>
      <c r="E73" s="561" t="str">
        <f>IF('C-1'!E73="","",'C-1'!E73)</f>
        <v>非関連企業</v>
      </c>
      <c r="F73" s="508" t="str">
        <f>IF('C-1'!F73="","",'C-1'!F73)</f>
        <v/>
      </c>
      <c r="G73" s="508" t="str">
        <f>IF('C-1'!G73="","",'C-1'!G73)</f>
        <v/>
      </c>
      <c r="H73" s="508" t="str">
        <f>IF('C-1'!H73="","",'C-1'!H73)</f>
        <v/>
      </c>
      <c r="I73" s="508" t="str">
        <f>IF('C-1'!I73="","",'C-1'!I73)</f>
        <v/>
      </c>
      <c r="J73" s="508" t="str">
        <f>IF('C-1'!J73="","",'C-1'!J73)</f>
        <v/>
      </c>
      <c r="K73" s="508" t="str">
        <f>IF('C-1'!K73="","",'C-1'!K73)</f>
        <v/>
      </c>
      <c r="L73" s="508" t="str">
        <f>IF('C-1'!L73="","",'C-1'!L73)</f>
        <v/>
      </c>
      <c r="M73" s="508" t="str">
        <f>IF('C-1'!M73="","",'C-1'!M73)</f>
        <v/>
      </c>
      <c r="N73" s="696" t="str">
        <f ca="1">IF('C-1'!N73="","","【"&amp;ROUND(IFERROR(IF(ABS('C-1'!N73)&gt;=10,IF('C-1'!N73&gt;=0,'C-1'!N73*RANDBETWEEN(80,90)*0.01,'C-1'!N73*RANDBETWEEN(110,120)*0.01),'C-1'!N73-RANDBETWEEN(1,3)),0),0)&amp;"～"&amp;ROUND(IFERROR(IF(ABS('C-1'!N73)&gt;=10,IF('C-1'!N73&gt;=0,'C-1'!N73*RANDBETWEEN(110,120)*0.01,'C-1'!N73*RANDBETWEEN(80,90)*0.01),'C-1'!N73+RANDBETWEEN(1,3)),0),0)&amp;"】")</f>
        <v/>
      </c>
      <c r="O73" s="696" t="str">
        <f ca="1">IF('C-1'!O73="","","【"&amp;ROUND(IFERROR(IF(ABS('C-1'!O73)&gt;=10,IF('C-1'!O73&gt;=0,'C-1'!O73*RANDBETWEEN(80,90)*0.01,'C-1'!O73*RANDBETWEEN(110,120)*0.01),'C-1'!O73-RANDBETWEEN(1,3)),0),0)&amp;"～"&amp;ROUND(IFERROR(IF(ABS('C-1'!O73)&gt;=10,IF('C-1'!O73&gt;=0,'C-1'!O73*RANDBETWEEN(110,120)*0.01,'C-1'!O73*RANDBETWEEN(80,90)*0.01),'C-1'!O73+RANDBETWEEN(1,3)),0),0)&amp;"】")</f>
        <v/>
      </c>
      <c r="P73" s="508" t="str">
        <f>IF('C-1'!P73="","",'C-1'!P73)</f>
        <v/>
      </c>
      <c r="Q73" s="508" t="str">
        <f>IF('C-1'!Q73="","",'C-1'!Q73)</f>
        <v/>
      </c>
      <c r="R73" s="46" t="str">
        <f ca="1">IF('C-1'!R73="","","【"&amp;ROUND(IFERROR(IF(ABS('C-1'!R73)&gt;=10,IF('C-1'!R73&gt;=0,'C-1'!R73*RANDBETWEEN(80,90)*0.01,'C-1'!R73*RANDBETWEEN(110,120)*0.01),'C-1'!R73-RANDBETWEEN(1,3)),0),0)&amp;"～"&amp;ROUND(IFERROR(IF(ABS('C-1'!R73)&gt;=10,IF('C-1'!R73&gt;=0,'C-1'!R73*RANDBETWEEN(110,120)*0.01,'C-1'!R73*RANDBETWEEN(80,90)*0.01),'C-1'!R73+RANDBETWEEN(1,3)),0),0)&amp;"】")</f>
        <v/>
      </c>
      <c r="S73" s="46" t="str">
        <f ca="1">IF('C-1'!S73="","","【"&amp;ROUND(IFERROR(IF(ABS('C-1'!S73)&gt;=10,IF('C-1'!S73&gt;=0,'C-1'!S73*RANDBETWEEN(80,90)*0.01,'C-1'!S73*RANDBETWEEN(110,120)*0.01),'C-1'!S73-RANDBETWEEN(1,3)),0),0)&amp;"～"&amp;ROUND(IFERROR(IF(ABS('C-1'!S73)&gt;=10,IF('C-1'!S73&gt;=0,'C-1'!S73*RANDBETWEEN(110,120)*0.01,'C-1'!S73*RANDBETWEEN(80,90)*0.01),'C-1'!S73+RANDBETWEEN(1,3)),0),0)&amp;"】")</f>
        <v/>
      </c>
      <c r="T73" s="46" t="str">
        <f ca="1">IF('C-1'!T73="","","【"&amp;ROUND(IFERROR(IF(ABS('C-1'!T73)&gt;=10,IF('C-1'!T73&gt;=0,'C-1'!T73*RANDBETWEEN(80,90)*0.01,'C-1'!T73*RANDBETWEEN(110,120)*0.01),'C-1'!T73-RANDBETWEEN(1,3)),0),0)&amp;"～"&amp;ROUND(IFERROR(IF(ABS('C-1'!T73)&gt;=10,IF('C-1'!T73&gt;=0,'C-1'!T73*RANDBETWEEN(110,120)*0.01,'C-1'!T73*RANDBETWEEN(80,90)*0.01),'C-1'!T73+RANDBETWEEN(1,3)),0),0)&amp;"】")</f>
        <v/>
      </c>
      <c r="U73" s="46" t="str">
        <f ca="1">IF('C-1'!U73="","","【"&amp;ROUND(IFERROR(IF(ABS('C-1'!U73)&gt;=10,IF('C-1'!U73&gt;=0,'C-1'!U73*RANDBETWEEN(80,90)*0.01,'C-1'!U73*RANDBETWEEN(110,120)*0.01),'C-1'!U73-RANDBETWEEN(1,3)),0),0)&amp;"～"&amp;ROUND(IFERROR(IF(ABS('C-1'!U73)&gt;=10,IF('C-1'!U73&gt;=0,'C-1'!U73*RANDBETWEEN(110,120)*0.01,'C-1'!U73*RANDBETWEEN(80,90)*0.01),'C-1'!U73+RANDBETWEEN(1,3)),0),0)&amp;"】")</f>
        <v/>
      </c>
      <c r="V73" s="440" t="str">
        <f ca="1">IF('C-1'!V73="","","【"&amp;ROUND(IFERROR(IF(ABS('C-1'!V73)&gt;=10,IF('C-1'!V73&gt;=0,'C-1'!V73*RANDBETWEEN(80,90)*0.01,'C-1'!V73*RANDBETWEEN(110,120)*0.01),'C-1'!V73-RANDBETWEEN(1,3)),0),0)&amp;"～"&amp;ROUND(IFERROR(IF(ABS('C-1'!V73)&gt;=10,IF('C-1'!V73&gt;=0,'C-1'!V73*RANDBETWEEN(110,120)*0.01,'C-1'!V73*RANDBETWEEN(80,90)*0.01),'C-1'!V73+RANDBETWEEN(1,3)),0),0)&amp;"】")</f>
        <v/>
      </c>
      <c r="W73" s="440" t="str">
        <f ca="1">IF('C-1'!W73="","","【"&amp;ROUND(IFERROR(IF(ABS('C-1'!W73)&gt;=10,IF('C-1'!W73&gt;=0,'C-1'!W73*RANDBETWEEN(80,90)*0.01,'C-1'!W73*RANDBETWEEN(110,120)*0.01),'C-1'!W73-RANDBETWEEN(1,3)),0),0)&amp;"～"&amp;ROUND(IFERROR(IF(ABS('C-1'!W73)&gt;=10,IF('C-1'!W73&gt;=0,'C-1'!W73*RANDBETWEEN(110,120)*0.01,'C-1'!W73*RANDBETWEEN(80,90)*0.01),'C-1'!W73+RANDBETWEEN(1,3)),0),0)&amp;"】")</f>
        <v/>
      </c>
      <c r="X73" s="440" t="str">
        <f ca="1">IF('C-1'!X73="","","【"&amp;ROUND(IFERROR(IF(ABS('C-1'!X73)&gt;=10,IF('C-1'!X73&gt;=0,'C-1'!X73*RANDBETWEEN(80,90)*0.01,'C-1'!X73*RANDBETWEEN(110,120)*0.01),'C-1'!X73-RANDBETWEEN(1,3)),0),0)&amp;"～"&amp;ROUND(IFERROR(IF(ABS('C-1'!X73)&gt;=10,IF('C-1'!X73&gt;=0,'C-1'!X73*RANDBETWEEN(110,120)*0.01,'C-1'!X73*RANDBETWEEN(80,90)*0.01),'C-1'!X73+RANDBETWEEN(1,3)),0),0)&amp;"】")</f>
        <v/>
      </c>
      <c r="Y73" s="440" t="str">
        <f ca="1">IF('C-1'!Y73="","","【"&amp;ROUND(IFERROR(IF(ABS('C-1'!Y73)&gt;=10,IF('C-1'!Y73&gt;=0,'C-1'!Y73*RANDBETWEEN(80,90)*0.01,'C-1'!Y73*RANDBETWEEN(110,120)*0.01),'C-1'!Y73-RANDBETWEEN(1,3)),0),0)&amp;"～"&amp;ROUND(IFERROR(IF(ABS('C-1'!Y73)&gt;=10,IF('C-1'!Y73&gt;=0,'C-1'!Y73*RANDBETWEEN(110,120)*0.01,'C-1'!Y73*RANDBETWEEN(80,90)*0.01),'C-1'!Y73+RANDBETWEEN(1,3)),0),0)&amp;"】")</f>
        <v/>
      </c>
      <c r="Z73" s="440" t="str">
        <f ca="1">IF('C-1'!Z73="","","【"&amp;ROUND(IFERROR(IF(ABS('C-1'!Z73)&gt;=10,IF('C-1'!Z73&gt;=0,'C-1'!Z73*RANDBETWEEN(80,90)*0.01,'C-1'!Z73*RANDBETWEEN(110,120)*0.01),'C-1'!Z73-RANDBETWEEN(1,3)),0),0)&amp;"～"&amp;ROUND(IFERROR(IF(ABS('C-1'!Z73)&gt;=10,IF('C-1'!Z73&gt;=0,'C-1'!Z73*RANDBETWEEN(110,120)*0.01,'C-1'!Z73*RANDBETWEEN(80,90)*0.01),'C-1'!Z73+RANDBETWEEN(1,3)),0),0)&amp;"】")</f>
        <v/>
      </c>
      <c r="AA73" s="440" t="str">
        <f ca="1">IF('C-1'!AA73="","","【"&amp;ROUND(IFERROR(IF(ABS('C-1'!AA73)&gt;=10,IF('C-1'!AA73&gt;=0,'C-1'!AA73*RANDBETWEEN(80,90)*0.01,'C-1'!AA73*RANDBETWEEN(110,120)*0.01),'C-1'!AA73-RANDBETWEEN(1,3)),0),0)&amp;"～"&amp;ROUND(IFERROR(IF(ABS('C-1'!AA73)&gt;=10,IF('C-1'!AA73&gt;=0,'C-1'!AA73*RANDBETWEEN(110,120)*0.01,'C-1'!AA73*RANDBETWEEN(80,90)*0.01),'C-1'!AA73+RANDBETWEEN(1,3)),0),0)&amp;"】")</f>
        <v/>
      </c>
      <c r="AB73" s="440" t="str">
        <f ca="1">IF('C-1'!AB73="","","【"&amp;ROUND(IFERROR(IF(ABS('C-1'!AB73)&gt;=10,IF('C-1'!AB73&gt;=0,'C-1'!AB73*RANDBETWEEN(80,90)*0.01,'C-1'!AB73*RANDBETWEEN(110,120)*0.01),'C-1'!AB73-RANDBETWEEN(1,3)),0),0)&amp;"～"&amp;ROUND(IFERROR(IF(ABS('C-1'!AB73)&gt;=10,IF('C-1'!AB73&gt;=0,'C-1'!AB73*RANDBETWEEN(110,120)*0.01,'C-1'!AB73*RANDBETWEEN(80,90)*0.01),'C-1'!AB73+RANDBETWEEN(1,3)),0),0)&amp;"】")</f>
        <v/>
      </c>
    </row>
    <row r="74" spans="2:28" ht="30.75" customHeight="1" thickTop="1" thickBot="1" x14ac:dyDescent="0.25">
      <c r="B74" s="211" t="s">
        <v>308</v>
      </c>
      <c r="C74" s="721" t="str">
        <f>IF('C-1'!C74="","",'C-1'!C74)</f>
        <v/>
      </c>
      <c r="D74" s="721" t="str">
        <f>IF('C-1'!D74="","",'C-1'!D74)</f>
        <v/>
      </c>
      <c r="E74" s="721" t="str">
        <f>IF('C-1'!E74="","",'C-1'!E74)</f>
        <v/>
      </c>
      <c r="F74" s="537"/>
      <c r="G74" s="340"/>
      <c r="H74" s="340"/>
      <c r="I74" s="340"/>
      <c r="J74" s="340"/>
      <c r="K74" s="340"/>
      <c r="L74" s="340"/>
      <c r="M74" s="340"/>
      <c r="N74" s="344" t="str">
        <f ca="1">IF(SUM('C-1'!N74:'C-1'!N74)=0,"","【"&amp;ROUND(IFERROR(IF(ABS('C-1'!N74)&gt;=10,IF('C-1'!N74&gt;=0,'C-1'!N74*RANDBETWEEN(80,90)*0.01,'C-1'!N74*RANDBETWEEN(110,120)*0.01),'C-1'!N74-RANDBETWEEN(1,3)),0),0)&amp;"～"&amp;ROUND(IFERROR(IF(ABS('C-1'!N74)&gt;=10,IF('C-1'!N74&gt;=0,'C-1'!N74*RANDBETWEEN(110,120)*0.01,'C-1'!N74*RANDBETWEEN(80,90)*0.01),'C-1'!N74+RANDBETWEEN(1,3)),0),0)&amp;"】")</f>
        <v/>
      </c>
      <c r="O74" s="344" t="str">
        <f ca="1">IF(SUM('C-1'!O74:'C-1'!O74)=0,"","【"&amp;ROUND(IFERROR(IF(ABS('C-1'!O74)&gt;=10,IF('C-1'!O74&gt;=0,'C-1'!O74*RANDBETWEEN(80,90)*0.01,'C-1'!O74*RANDBETWEEN(110,120)*0.01),'C-1'!O74-RANDBETWEEN(1,3)),0),0)&amp;"～"&amp;ROUND(IFERROR(IF(ABS('C-1'!O74)&gt;=10,IF('C-1'!O74&gt;=0,'C-1'!O74*RANDBETWEEN(110,120)*0.01,'C-1'!O74*RANDBETWEEN(80,90)*0.01),'C-1'!O74+RANDBETWEEN(1,3)),0),0)&amp;"】")</f>
        <v/>
      </c>
      <c r="P74" s="345"/>
      <c r="Q74" s="344" t="str">
        <f ca="1">IF('C-1'!Q74="","","【"&amp;ROUND(IFERROR(IF(ABS('C-1'!Q74)&gt;=10,IF('C-1'!Q74&gt;=0,'C-1'!Q74*RANDBETWEEN(80,90)*0.01,'C-1'!Q74*RANDBETWEEN(110,120)*0.01),'C-1'!Q74-RANDBETWEEN(1,3)),0),0)&amp;"～"&amp;ROUND(IFERROR(IF(ABS('C-1'!Q74)&gt;=10,IF('C-1'!Q74&gt;=0,'C-1'!Q74*RANDBETWEEN(110,120)*0.01,'C-1'!Q74*RANDBETWEEN(80,90)*0.01),'C-1'!Q74+RANDBETWEEN(1,3)),0),0)&amp;"】")</f>
        <v/>
      </c>
      <c r="R74" s="344" t="str">
        <f ca="1">IF('C-1'!R74="","","【"&amp;ROUND(IFERROR(IF(ABS('C-1'!R74)&gt;=10,IF('C-1'!R74&gt;=0,'C-1'!R74*RANDBETWEEN(80,90)*0.01,'C-1'!R74*RANDBETWEEN(110,120)*0.01),'C-1'!R74-RANDBETWEEN(1,3)),0),0)&amp;"～"&amp;ROUND(IFERROR(IF(ABS('C-1'!R74)&gt;=10,IF('C-1'!R74&gt;=0,'C-1'!R74*RANDBETWEEN(110,120)*0.01,'C-1'!R74*RANDBETWEEN(80,90)*0.01),'C-1'!R74+RANDBETWEEN(1,3)),0),0)&amp;"】")</f>
        <v/>
      </c>
      <c r="S74" s="344" t="str">
        <f ca="1">IF('C-1'!S74="","","【"&amp;ROUND(IFERROR(IF(ABS('C-1'!S74)&gt;=10,IF('C-1'!S74&gt;=0,'C-1'!S74*RANDBETWEEN(80,90)*0.01,'C-1'!S74*RANDBETWEEN(110,120)*0.01),'C-1'!S74-RANDBETWEEN(1,3)),0),0)&amp;"～"&amp;ROUND(IFERROR(IF(ABS('C-1'!S74)&gt;=10,IF('C-1'!S74&gt;=0,'C-1'!S74*RANDBETWEEN(110,120)*0.01,'C-1'!S74*RANDBETWEEN(80,90)*0.01),'C-1'!S74+RANDBETWEEN(1,3)),0),0)&amp;"】")</f>
        <v/>
      </c>
      <c r="T74" s="344" t="str">
        <f ca="1">IF('C-1'!T74="","","【"&amp;ROUND(IFERROR(IF(ABS('C-1'!T74)&gt;=10,IF('C-1'!T74&gt;=0,'C-1'!T74*RANDBETWEEN(80,90)*0.01,'C-1'!T74*RANDBETWEEN(110,120)*0.01),'C-1'!T74-RANDBETWEEN(1,3)),0),0)&amp;"～"&amp;ROUND(IFERROR(IF(ABS('C-1'!T74)&gt;=10,IF('C-1'!T74&gt;=0,'C-1'!T74*RANDBETWEEN(110,120)*0.01,'C-1'!T74*RANDBETWEEN(80,90)*0.01),'C-1'!T74+RANDBETWEEN(1,3)),0),0)&amp;"】")</f>
        <v/>
      </c>
      <c r="U74" s="344" t="str">
        <f ca="1">IF('C-1'!U74="","","【"&amp;ROUND(IFERROR(IF(ABS('C-1'!U74)&gt;=10,IF('C-1'!U74&gt;=0,'C-1'!U74*RANDBETWEEN(80,90)*0.01,'C-1'!U74*RANDBETWEEN(110,120)*0.01),'C-1'!U74-RANDBETWEEN(1,3)),0),0)&amp;"～"&amp;ROUND(IFERROR(IF(ABS('C-1'!U74)&gt;=10,IF('C-1'!U74&gt;=0,'C-1'!U74*RANDBETWEEN(110,120)*0.01,'C-1'!U74*RANDBETWEEN(80,90)*0.01),'C-1'!U74+RANDBETWEEN(1,3)),0),0)&amp;"】")</f>
        <v/>
      </c>
      <c r="V74" s="344" t="str">
        <f ca="1">IF('C-1'!V74="","","【"&amp;ROUND(IFERROR(IF(ABS('C-1'!V74)&gt;=10,IF('C-1'!V74&gt;=0,'C-1'!V74*RANDBETWEEN(80,90)*0.01,'C-1'!V74*RANDBETWEEN(110,120)*0.01),'C-1'!V74-RANDBETWEEN(1,3)),0),0)&amp;"～"&amp;ROUND(IFERROR(IF(ABS('C-1'!V74)&gt;=10,IF('C-1'!V74&gt;=0,'C-1'!V74*RANDBETWEEN(110,120)*0.01,'C-1'!V74*RANDBETWEEN(80,90)*0.01),'C-1'!V74+RANDBETWEEN(1,3)),0),0)&amp;"】")</f>
        <v/>
      </c>
      <c r="W74" s="344" t="str">
        <f ca="1">IF('C-1'!W74="","","【"&amp;ROUND(IFERROR(IF(ABS('C-1'!W74)&gt;=10,IF('C-1'!W74&gt;=0,'C-1'!W74*RANDBETWEEN(80,90)*0.01,'C-1'!W74*RANDBETWEEN(110,120)*0.01),'C-1'!W74-RANDBETWEEN(1,3)),0),0)&amp;"～"&amp;ROUND(IFERROR(IF(ABS('C-1'!W74)&gt;=10,IF('C-1'!W74&gt;=0,'C-1'!W74*RANDBETWEEN(110,120)*0.01,'C-1'!W74*RANDBETWEEN(80,90)*0.01),'C-1'!W74+RANDBETWEEN(1,3)),0),0)&amp;"】")</f>
        <v/>
      </c>
      <c r="X74" s="344" t="str">
        <f ca="1">IF('C-1'!X74="","","【"&amp;ROUND(IFERROR(IF(ABS('C-1'!X74)&gt;=10,IF('C-1'!X74&gt;=0,'C-1'!X74*RANDBETWEEN(80,90)*0.01,'C-1'!X74*RANDBETWEEN(110,120)*0.01),'C-1'!X74-RANDBETWEEN(1,3)),0),0)&amp;"～"&amp;ROUND(IFERROR(IF(ABS('C-1'!X74)&gt;=10,IF('C-1'!X74&gt;=0,'C-1'!X74*RANDBETWEEN(110,120)*0.01,'C-1'!X74*RANDBETWEEN(80,90)*0.01),'C-1'!X74+RANDBETWEEN(1,3)),0),0)&amp;"】")</f>
        <v/>
      </c>
      <c r="Y74" s="344" t="str">
        <f ca="1">IF('C-1'!Y74="","","【"&amp;ROUND(IFERROR(IF(ABS('C-1'!Y74)&gt;=10,IF('C-1'!Y74&gt;=0,'C-1'!Y74*RANDBETWEEN(80,90)*0.01,'C-1'!Y74*RANDBETWEEN(110,120)*0.01),'C-1'!Y74-RANDBETWEEN(1,3)),0),0)&amp;"～"&amp;ROUND(IFERROR(IF(ABS('C-1'!Y74)&gt;=10,IF('C-1'!Y74&gt;=0,'C-1'!Y74*RANDBETWEEN(110,120)*0.01,'C-1'!Y74*RANDBETWEEN(80,90)*0.01),'C-1'!Y74+RANDBETWEEN(1,3)),0),0)&amp;"】")</f>
        <v/>
      </c>
      <c r="Z74" s="344" t="str">
        <f ca="1">IF('C-1'!Z74="","","【"&amp;ROUND(IFERROR(IF(ABS('C-1'!Z74)&gt;=10,IF('C-1'!Z74&gt;=0,'C-1'!Z74*RANDBETWEEN(80,90)*0.01,'C-1'!Z74*RANDBETWEEN(110,120)*0.01),'C-1'!Z74-RANDBETWEEN(1,3)),0),0)&amp;"～"&amp;ROUND(IFERROR(IF(ABS('C-1'!Z74)&gt;=10,IF('C-1'!Z74&gt;=0,'C-1'!Z74*RANDBETWEEN(110,120)*0.01,'C-1'!Z74*RANDBETWEEN(80,90)*0.01),'C-1'!Z74+RANDBETWEEN(1,3)),0),0)&amp;"】")</f>
        <v/>
      </c>
      <c r="AA74" s="344" t="str">
        <f ca="1">IF('C-1'!AA74="","","【"&amp;ROUND(IFERROR(IF(ABS('C-1'!AA74)&gt;=10,IF('C-1'!AA74&gt;=0,'C-1'!AA74*RANDBETWEEN(80,90)*0.01,'C-1'!AA74*RANDBETWEEN(110,120)*0.01),'C-1'!AA74-RANDBETWEEN(1,3)),0),0)&amp;"～"&amp;ROUND(IFERROR(IF(ABS('C-1'!AA74)&gt;=10,IF('C-1'!AA74&gt;=0,'C-1'!AA74*RANDBETWEEN(110,120)*0.01,'C-1'!AA74*RANDBETWEEN(80,90)*0.01),'C-1'!AA74+RANDBETWEEN(1,3)),0),0)&amp;"】")</f>
        <v/>
      </c>
      <c r="AB74" s="444" t="e">
        <f ca="1">IF('C-1'!AB74="","","【"&amp;ROUND(IFERROR(IF(ABS('C-1'!AB74)&gt;=10,IF('C-1'!AB74&gt;=0,'C-1'!AB74*RANDBETWEEN(80,90)*0.01,'C-1'!AB74*RANDBETWEEN(110,120)*0.01),'C-1'!AB74-RANDBETWEEN(1,3)),0),0)&amp;"～"&amp;ROUND(IFERROR(IF(ABS('C-1'!AB74)&gt;=10,IF('C-1'!AB74&gt;=0,'C-1'!AB74*RANDBETWEEN(110,120)*0.01,'C-1'!AB74*RANDBETWEEN(80,90)*0.01),'C-1'!AB74+RANDBETWEEN(1,3)),0),0)&amp;"】")</f>
        <v>#VALUE!</v>
      </c>
    </row>
    <row r="75" spans="2:28" ht="30.75" customHeight="1" x14ac:dyDescent="0.2">
      <c r="B75" s="220" t="s">
        <v>676</v>
      </c>
      <c r="C75" s="557" t="str">
        <f>IF('C-1'!C75="","",'C-1'!C75)</f>
        <v/>
      </c>
      <c r="D75" s="557" t="str">
        <f>IF('C-1'!D75="","",'C-1'!D75)</f>
        <v>輸入者</v>
      </c>
      <c r="E75" s="557" t="str">
        <f>IF('C-1'!E75="","",'C-1'!E75)</f>
        <v>関連企業</v>
      </c>
      <c r="F75" s="365" t="s">
        <v>305</v>
      </c>
      <c r="G75" s="690" t="s">
        <v>306</v>
      </c>
      <c r="H75" s="690" t="s">
        <v>306</v>
      </c>
      <c r="I75" s="690" t="s">
        <v>306</v>
      </c>
      <c r="J75" s="690" t="s">
        <v>306</v>
      </c>
      <c r="K75" s="690" t="s">
        <v>306</v>
      </c>
      <c r="L75" s="690" t="s">
        <v>306</v>
      </c>
      <c r="M75" s="690" t="s">
        <v>306</v>
      </c>
      <c r="N75" s="44" t="str">
        <f ca="1">IF('C-1'!N75="","","【"&amp;ROUND(IFERROR(IF(ABS('C-1'!N75)&gt;=10,IF('C-1'!N75&gt;=0,'C-1'!N75*RANDBETWEEN(80,90)*0.01,'C-1'!N75*RANDBETWEEN(110,120)*0.01),'C-1'!N75-RANDBETWEEN(1,3)),0),0)&amp;"～"&amp;ROUND(IFERROR(IF(ABS('C-1'!N75)&gt;=10,IF('C-1'!N75&gt;=0,'C-1'!N75*RANDBETWEEN(110,120)*0.01,'C-1'!N75*RANDBETWEEN(80,90)*0.01),'C-1'!N75+RANDBETWEEN(1,3)),0),0)&amp;"】")</f>
        <v/>
      </c>
      <c r="O75" s="44" t="str">
        <f ca="1">IF('C-1'!O75="","","【"&amp;ROUND(IFERROR(IF(ABS('C-1'!O75)&gt;=10,IF('C-1'!O75&gt;=0,'C-1'!O75*RANDBETWEEN(80,90)*0.01,'C-1'!O75*RANDBETWEEN(110,120)*0.01),'C-1'!O75-RANDBETWEEN(1,3)),0),0)&amp;"～"&amp;ROUND(IFERROR(IF(ABS('C-1'!O75)&gt;=10,IF('C-1'!O75&gt;=0,'C-1'!O75*RANDBETWEEN(110,120)*0.01,'C-1'!O75*RANDBETWEEN(80,90)*0.01),'C-1'!O75+RANDBETWEEN(1,3)),0),0)&amp;"】")</f>
        <v/>
      </c>
      <c r="P75" s="432" t="s">
        <v>306</v>
      </c>
      <c r="Q75" s="438" t="str">
        <f ca="1">IF('C-1'!Q75="","","【"&amp;ROUND(IFERROR(IF(ABS('C-1'!Q75)&gt;=10,IF('C-1'!Q75&gt;=0,'C-1'!Q75*RANDBETWEEN(80,90)*0.01,'C-1'!Q75*RANDBETWEEN(110,120)*0.01),'C-1'!Q75-RANDBETWEEN(1,3)),0),0)&amp;"～"&amp;ROUND(IFERROR(IF(ABS('C-1'!Q75)&gt;=10,IF('C-1'!Q75&gt;=0,'C-1'!Q75*RANDBETWEEN(110,120)*0.01,'C-1'!Q75*RANDBETWEEN(80,90)*0.01),'C-1'!Q75+RANDBETWEEN(1,3)),0),0)&amp;"】")</f>
        <v/>
      </c>
      <c r="R75" s="433" t="str">
        <f ca="1">IF('C-1'!R75="","","【"&amp;ROUND(IFERROR(IF(ABS('C-1'!R75)&gt;=10,IF('C-1'!R75&gt;=0,'C-1'!R75*RANDBETWEEN(80,90)*0.01,'C-1'!R75*RANDBETWEEN(110,120)*0.01),'C-1'!R75-RANDBETWEEN(1,3)),0),0)&amp;"～"&amp;ROUND(IFERROR(IF(ABS('C-1'!R75)&gt;=10,IF('C-1'!R75&gt;=0,'C-1'!R75*RANDBETWEEN(110,120)*0.01,'C-1'!R75*RANDBETWEEN(80,90)*0.01),'C-1'!R75+RANDBETWEEN(1,3)),0),0)&amp;"】")</f>
        <v/>
      </c>
      <c r="S75" s="433" t="str">
        <f ca="1">IF('C-1'!S75="","","【"&amp;ROUND(IFERROR(IF(ABS('C-1'!S75)&gt;=10,IF('C-1'!S75&gt;=0,'C-1'!S75*RANDBETWEEN(80,90)*0.01,'C-1'!S75*RANDBETWEEN(110,120)*0.01),'C-1'!S75-RANDBETWEEN(1,3)),0),0)&amp;"～"&amp;ROUND(IFERROR(IF(ABS('C-1'!S75)&gt;=10,IF('C-1'!S75&gt;=0,'C-1'!S75*RANDBETWEEN(110,120)*0.01,'C-1'!S75*RANDBETWEEN(80,90)*0.01),'C-1'!S75+RANDBETWEEN(1,3)),0),0)&amp;"】")</f>
        <v/>
      </c>
      <c r="T75" s="433" t="str">
        <f ca="1">IF('C-1'!T75="","","【"&amp;ROUND(IFERROR(IF(ABS('C-1'!T75)&gt;=10,IF('C-1'!T75&gt;=0,'C-1'!T75*RANDBETWEEN(80,90)*0.01,'C-1'!T75*RANDBETWEEN(110,120)*0.01),'C-1'!T75-RANDBETWEEN(1,3)),0),0)&amp;"～"&amp;ROUND(IFERROR(IF(ABS('C-1'!T75)&gt;=10,IF('C-1'!T75&gt;=0,'C-1'!T75*RANDBETWEEN(110,120)*0.01,'C-1'!T75*RANDBETWEEN(80,90)*0.01),'C-1'!T75+RANDBETWEEN(1,3)),0),0)&amp;"】")</f>
        <v/>
      </c>
      <c r="U75" s="433" t="str">
        <f ca="1">IF('C-1'!U75="","","【"&amp;ROUND(IFERROR(IF(ABS('C-1'!U75)&gt;=10,IF('C-1'!U75&gt;=0,'C-1'!U75*RANDBETWEEN(80,90)*0.01,'C-1'!U75*RANDBETWEEN(110,120)*0.01),'C-1'!U75-RANDBETWEEN(1,3)),0),0)&amp;"～"&amp;ROUND(IFERROR(IF(ABS('C-1'!U75)&gt;=10,IF('C-1'!U75&gt;=0,'C-1'!U75*RANDBETWEEN(110,120)*0.01,'C-1'!U75*RANDBETWEEN(80,90)*0.01),'C-1'!U75+RANDBETWEEN(1,3)),0),0)&amp;"】")</f>
        <v/>
      </c>
      <c r="V75" s="691" t="str">
        <f ca="1">IF('C-1'!V75="","","【"&amp;ROUND(IFERROR(IF(ABS('C-1'!V75)&gt;=10,IF('C-1'!V75&gt;=0,'C-1'!V75*RANDBETWEEN(80,90)*0.01,'C-1'!V75*RANDBETWEEN(110,120)*0.01),'C-1'!V75-RANDBETWEEN(1,3)),0),0)&amp;"～"&amp;ROUND(IFERROR(IF(ABS('C-1'!V75)&gt;=10,IF('C-1'!V75&gt;=0,'C-1'!V75*RANDBETWEEN(110,120)*0.01,'C-1'!V75*RANDBETWEEN(80,90)*0.01),'C-1'!V75+RANDBETWEEN(1,3)),0),0)&amp;"】")</f>
        <v/>
      </c>
      <c r="W75" s="691" t="str">
        <f ca="1">IF('C-1'!W75="","","【"&amp;ROUND(IFERROR(IF(ABS('C-1'!W75)&gt;=10,IF('C-1'!W75&gt;=0,'C-1'!W75*RANDBETWEEN(80,90)*0.01,'C-1'!W75*RANDBETWEEN(110,120)*0.01),'C-1'!W75-RANDBETWEEN(1,3)),0),0)&amp;"～"&amp;ROUND(IFERROR(IF(ABS('C-1'!W75)&gt;=10,IF('C-1'!W75&gt;=0,'C-1'!W75*RANDBETWEEN(110,120)*0.01,'C-1'!W75*RANDBETWEEN(80,90)*0.01),'C-1'!W75+RANDBETWEEN(1,3)),0),0)&amp;"】")</f>
        <v/>
      </c>
      <c r="X75" s="691" t="str">
        <f ca="1">IF('C-1'!X75="","","【"&amp;ROUND(IFERROR(IF(ABS('C-1'!X75)&gt;=10,IF('C-1'!X75&gt;=0,'C-1'!X75*RANDBETWEEN(80,90)*0.01,'C-1'!X75*RANDBETWEEN(110,120)*0.01),'C-1'!X75-RANDBETWEEN(1,3)),0),0)&amp;"～"&amp;ROUND(IFERROR(IF(ABS('C-1'!X75)&gt;=10,IF('C-1'!X75&gt;=0,'C-1'!X75*RANDBETWEEN(110,120)*0.01,'C-1'!X75*RANDBETWEEN(80,90)*0.01),'C-1'!X75+RANDBETWEEN(1,3)),0),0)&amp;"】")</f>
        <v/>
      </c>
      <c r="Y75" s="691" t="str">
        <f ca="1">IF('C-1'!Y75="","","【"&amp;ROUND(IFERROR(IF(ABS('C-1'!Y75)&gt;=10,IF('C-1'!Y75&gt;=0,'C-1'!Y75*RANDBETWEEN(80,90)*0.01,'C-1'!Y75*RANDBETWEEN(110,120)*0.01),'C-1'!Y75-RANDBETWEEN(1,3)),0),0)&amp;"～"&amp;ROUND(IFERROR(IF(ABS('C-1'!Y75)&gt;=10,IF('C-1'!Y75&gt;=0,'C-1'!Y75*RANDBETWEEN(110,120)*0.01,'C-1'!Y75*RANDBETWEEN(80,90)*0.01),'C-1'!Y75+RANDBETWEEN(1,3)),0),0)&amp;"】")</f>
        <v/>
      </c>
      <c r="Z75" s="691" t="str">
        <f ca="1">IF('C-1'!Z75="","","【"&amp;ROUND(IFERROR(IF(ABS('C-1'!Z75)&gt;=10,IF('C-1'!Z75&gt;=0,'C-1'!Z75*RANDBETWEEN(80,90)*0.01,'C-1'!Z75*RANDBETWEEN(110,120)*0.01),'C-1'!Z75-RANDBETWEEN(1,3)),0),0)&amp;"～"&amp;ROUND(IFERROR(IF(ABS('C-1'!Z75)&gt;=10,IF('C-1'!Z75&gt;=0,'C-1'!Z75*RANDBETWEEN(110,120)*0.01,'C-1'!Z75*RANDBETWEEN(80,90)*0.01),'C-1'!Z75+RANDBETWEEN(1,3)),0),0)&amp;"】")</f>
        <v/>
      </c>
      <c r="AA75" s="691" t="str">
        <f ca="1">IF('C-1'!AA75="","","【"&amp;ROUND(IFERROR(IF(ABS('C-1'!AA75)&gt;=10,IF('C-1'!AA75&gt;=0,'C-1'!AA75*RANDBETWEEN(80,90)*0.01,'C-1'!AA75*RANDBETWEEN(110,120)*0.01),'C-1'!AA75-RANDBETWEEN(1,3)),0),0)&amp;"～"&amp;ROUND(IFERROR(IF(ABS('C-1'!AA75)&gt;=10,IF('C-1'!AA75&gt;=0,'C-1'!AA75*RANDBETWEEN(110,120)*0.01,'C-1'!AA75*RANDBETWEEN(80,90)*0.01),'C-1'!AA75+RANDBETWEEN(1,3)),0),0)&amp;"】")</f>
        <v/>
      </c>
      <c r="AB75" s="691" t="str">
        <f ca="1">IF('C-1'!AB75="","","【"&amp;ROUND(IFERROR(IF(ABS('C-1'!AB75)&gt;=10,IF('C-1'!AB75&gt;=0,'C-1'!AB75*RANDBETWEEN(80,90)*0.01,'C-1'!AB75*RANDBETWEEN(110,120)*0.01),'C-1'!AB75-RANDBETWEEN(1,3)),0),0)&amp;"～"&amp;ROUND(IFERROR(IF(ABS('C-1'!AB75)&gt;=10,IF('C-1'!AB75&gt;=0,'C-1'!AB75*RANDBETWEEN(110,120)*0.01,'C-1'!AB75*RANDBETWEEN(80,90)*0.01),'C-1'!AB75+RANDBETWEEN(1,3)),0),0)&amp;"】")</f>
        <v/>
      </c>
    </row>
    <row r="76" spans="2:28" ht="30.75" customHeight="1" x14ac:dyDescent="0.2">
      <c r="B76" s="220" t="s">
        <v>676</v>
      </c>
      <c r="C76" s="559" t="str">
        <f>IF('C-1'!C76="","",'C-1'!C76)</f>
        <v/>
      </c>
      <c r="D76" s="559" t="str">
        <f>IF('C-1'!D76="","",'C-1'!D76)</f>
        <v>輸入者</v>
      </c>
      <c r="E76" s="559" t="str">
        <f>IF('C-1'!E76="","",'C-1'!E76)</f>
        <v>非関連企業</v>
      </c>
      <c r="F76" s="431" t="str">
        <f>IF('C-1'!F76="","",'C-1'!F76)</f>
        <v/>
      </c>
      <c r="G76" s="431" t="str">
        <f>IF('C-1'!G76="","",'C-1'!G76)</f>
        <v/>
      </c>
      <c r="H76" s="431" t="str">
        <f>IF('C-1'!H76="","",'C-1'!H76)</f>
        <v/>
      </c>
      <c r="I76" s="431" t="str">
        <f>IF('C-1'!I76="","",'C-1'!I76)</f>
        <v/>
      </c>
      <c r="J76" s="431" t="str">
        <f>IF('C-1'!J76="","",'C-1'!J76)</f>
        <v/>
      </c>
      <c r="K76" s="431" t="str">
        <f>IF('C-1'!K76="","",'C-1'!K76)</f>
        <v/>
      </c>
      <c r="L76" s="431" t="str">
        <f>IF('C-1'!L76="","",'C-1'!L76)</f>
        <v/>
      </c>
      <c r="M76" s="431" t="str">
        <f>IF('C-1'!M76="","",'C-1'!M76)</f>
        <v/>
      </c>
      <c r="N76" s="433" t="str">
        <f ca="1">IF('C-1'!N76="","","【"&amp;ROUND(IFERROR(IF(ABS('C-1'!N76)&gt;=10,IF('C-1'!N76&gt;=0,'C-1'!N76*RANDBETWEEN(80,90)*0.01,'C-1'!N76*RANDBETWEEN(110,120)*0.01),'C-1'!N76-RANDBETWEEN(1,3)),0),0)&amp;"～"&amp;ROUND(IFERROR(IF(ABS('C-1'!N76)&gt;=10,IF('C-1'!N76&gt;=0,'C-1'!N76*RANDBETWEEN(110,120)*0.01,'C-1'!N76*RANDBETWEEN(80,90)*0.01),'C-1'!N76+RANDBETWEEN(1,3)),0),0)&amp;"】")</f>
        <v/>
      </c>
      <c r="O76" s="433" t="str">
        <f ca="1">IF('C-1'!O76="","","【"&amp;ROUND(IFERROR(IF(ABS('C-1'!O76)&gt;=10,IF('C-1'!O76&gt;=0,'C-1'!O76*RANDBETWEEN(80,90)*0.01,'C-1'!O76*RANDBETWEEN(110,120)*0.01),'C-1'!O76-RANDBETWEEN(1,3)),0),0)&amp;"～"&amp;ROUND(IFERROR(IF(ABS('C-1'!O76)&gt;=10,IF('C-1'!O76&gt;=0,'C-1'!O76*RANDBETWEEN(110,120)*0.01,'C-1'!O76*RANDBETWEEN(80,90)*0.01),'C-1'!O76+RANDBETWEEN(1,3)),0),0)&amp;"】")</f>
        <v/>
      </c>
      <c r="P76" s="431" t="str">
        <f>IF('C-1'!P76="","",'C-1'!P76)</f>
        <v/>
      </c>
      <c r="Q76" s="431" t="str">
        <f>IF('C-1'!Q76="","",'C-1'!Q76)</f>
        <v/>
      </c>
      <c r="R76" s="45" t="str">
        <f ca="1">IF('C-1'!R76="","","【"&amp;ROUND(IFERROR(IF(ABS('C-1'!R76)&gt;=10,IF('C-1'!R76&gt;=0,'C-1'!R76*RANDBETWEEN(80,90)*0.01,'C-1'!R76*RANDBETWEEN(110,120)*0.01),'C-1'!R76-RANDBETWEEN(1,3)),0),0)&amp;"～"&amp;ROUND(IFERROR(IF(ABS('C-1'!R76)&gt;=10,IF('C-1'!R76&gt;=0,'C-1'!R76*RANDBETWEEN(110,120)*0.01,'C-1'!R76*RANDBETWEEN(80,90)*0.01),'C-1'!R76+RANDBETWEEN(1,3)),0),0)&amp;"】")</f>
        <v/>
      </c>
      <c r="S76" s="45" t="str">
        <f ca="1">IF('C-1'!S76="","","【"&amp;ROUND(IFERROR(IF(ABS('C-1'!S76)&gt;=10,IF('C-1'!S76&gt;=0,'C-1'!S76*RANDBETWEEN(80,90)*0.01,'C-1'!S76*RANDBETWEEN(110,120)*0.01),'C-1'!S76-RANDBETWEEN(1,3)),0),0)&amp;"～"&amp;ROUND(IFERROR(IF(ABS('C-1'!S76)&gt;=10,IF('C-1'!S76&gt;=0,'C-1'!S76*RANDBETWEEN(110,120)*0.01,'C-1'!S76*RANDBETWEEN(80,90)*0.01),'C-1'!S76+RANDBETWEEN(1,3)),0),0)&amp;"】")</f>
        <v/>
      </c>
      <c r="T76" s="45" t="str">
        <f ca="1">IF('C-1'!T76="","","【"&amp;ROUND(IFERROR(IF(ABS('C-1'!T76)&gt;=10,IF('C-1'!T76&gt;=0,'C-1'!T76*RANDBETWEEN(80,90)*0.01,'C-1'!T76*RANDBETWEEN(110,120)*0.01),'C-1'!T76-RANDBETWEEN(1,3)),0),0)&amp;"～"&amp;ROUND(IFERROR(IF(ABS('C-1'!T76)&gt;=10,IF('C-1'!T76&gt;=0,'C-1'!T76*RANDBETWEEN(110,120)*0.01,'C-1'!T76*RANDBETWEEN(80,90)*0.01),'C-1'!T76+RANDBETWEEN(1,3)),0),0)&amp;"】")</f>
        <v/>
      </c>
      <c r="U76" s="45" t="str">
        <f ca="1">IF('C-1'!U76="","","【"&amp;ROUND(IFERROR(IF(ABS('C-1'!U76)&gt;=10,IF('C-1'!U76&gt;=0,'C-1'!U76*RANDBETWEEN(80,90)*0.01,'C-1'!U76*RANDBETWEEN(110,120)*0.01),'C-1'!U76-RANDBETWEEN(1,3)),0),0)&amp;"～"&amp;ROUND(IFERROR(IF(ABS('C-1'!U76)&gt;=10,IF('C-1'!U76&gt;=0,'C-1'!U76*RANDBETWEEN(110,120)*0.01,'C-1'!U76*RANDBETWEEN(80,90)*0.01),'C-1'!U76+RANDBETWEEN(1,3)),0),0)&amp;"】")</f>
        <v/>
      </c>
      <c r="V76" s="439" t="str">
        <f ca="1">IF('C-1'!V76="","","【"&amp;ROUND(IFERROR(IF(ABS('C-1'!V76)&gt;=10,IF('C-1'!V76&gt;=0,'C-1'!V76*RANDBETWEEN(80,90)*0.01,'C-1'!V76*RANDBETWEEN(110,120)*0.01),'C-1'!V76-RANDBETWEEN(1,3)),0),0)&amp;"～"&amp;ROUND(IFERROR(IF(ABS('C-1'!V76)&gt;=10,IF('C-1'!V76&gt;=0,'C-1'!V76*RANDBETWEEN(110,120)*0.01,'C-1'!V76*RANDBETWEEN(80,90)*0.01),'C-1'!V76+RANDBETWEEN(1,3)),0),0)&amp;"】")</f>
        <v/>
      </c>
      <c r="W76" s="439" t="str">
        <f ca="1">IF('C-1'!W76="","","【"&amp;ROUND(IFERROR(IF(ABS('C-1'!W76)&gt;=10,IF('C-1'!W76&gt;=0,'C-1'!W76*RANDBETWEEN(80,90)*0.01,'C-1'!W76*RANDBETWEEN(110,120)*0.01),'C-1'!W76-RANDBETWEEN(1,3)),0),0)&amp;"～"&amp;ROUND(IFERROR(IF(ABS('C-1'!W76)&gt;=10,IF('C-1'!W76&gt;=0,'C-1'!W76*RANDBETWEEN(110,120)*0.01,'C-1'!W76*RANDBETWEEN(80,90)*0.01),'C-1'!W76+RANDBETWEEN(1,3)),0),0)&amp;"】")</f>
        <v/>
      </c>
      <c r="X76" s="439" t="str">
        <f ca="1">IF('C-1'!X76="","","【"&amp;ROUND(IFERROR(IF(ABS('C-1'!X76)&gt;=10,IF('C-1'!X76&gt;=0,'C-1'!X76*RANDBETWEEN(80,90)*0.01,'C-1'!X76*RANDBETWEEN(110,120)*0.01),'C-1'!X76-RANDBETWEEN(1,3)),0),0)&amp;"～"&amp;ROUND(IFERROR(IF(ABS('C-1'!X76)&gt;=10,IF('C-1'!X76&gt;=0,'C-1'!X76*RANDBETWEEN(110,120)*0.01,'C-1'!X76*RANDBETWEEN(80,90)*0.01),'C-1'!X76+RANDBETWEEN(1,3)),0),0)&amp;"】")</f>
        <v/>
      </c>
      <c r="Y76" s="439" t="str">
        <f ca="1">IF('C-1'!Y76="","","【"&amp;ROUND(IFERROR(IF(ABS('C-1'!Y76)&gt;=10,IF('C-1'!Y76&gt;=0,'C-1'!Y76*RANDBETWEEN(80,90)*0.01,'C-1'!Y76*RANDBETWEEN(110,120)*0.01),'C-1'!Y76-RANDBETWEEN(1,3)),0),0)&amp;"～"&amp;ROUND(IFERROR(IF(ABS('C-1'!Y76)&gt;=10,IF('C-1'!Y76&gt;=0,'C-1'!Y76*RANDBETWEEN(110,120)*0.01,'C-1'!Y76*RANDBETWEEN(80,90)*0.01),'C-1'!Y76+RANDBETWEEN(1,3)),0),0)&amp;"】")</f>
        <v/>
      </c>
      <c r="Z76" s="439" t="str">
        <f ca="1">IF('C-1'!Z76="","","【"&amp;ROUND(IFERROR(IF(ABS('C-1'!Z76)&gt;=10,IF('C-1'!Z76&gt;=0,'C-1'!Z76*RANDBETWEEN(80,90)*0.01,'C-1'!Z76*RANDBETWEEN(110,120)*0.01),'C-1'!Z76-RANDBETWEEN(1,3)),0),0)&amp;"～"&amp;ROUND(IFERROR(IF(ABS('C-1'!Z76)&gt;=10,IF('C-1'!Z76&gt;=0,'C-1'!Z76*RANDBETWEEN(110,120)*0.01,'C-1'!Z76*RANDBETWEEN(80,90)*0.01),'C-1'!Z76+RANDBETWEEN(1,3)),0),0)&amp;"】")</f>
        <v/>
      </c>
      <c r="AA76" s="439" t="str">
        <f ca="1">IF('C-1'!AA76="","","【"&amp;ROUND(IFERROR(IF(ABS('C-1'!AA76)&gt;=10,IF('C-1'!AA76&gt;=0,'C-1'!AA76*RANDBETWEEN(80,90)*0.01,'C-1'!AA76*RANDBETWEEN(110,120)*0.01),'C-1'!AA76-RANDBETWEEN(1,3)),0),0)&amp;"～"&amp;ROUND(IFERROR(IF(ABS('C-1'!AA76)&gt;=10,IF('C-1'!AA76&gt;=0,'C-1'!AA76*RANDBETWEEN(110,120)*0.01,'C-1'!AA76*RANDBETWEEN(80,90)*0.01),'C-1'!AA76+RANDBETWEEN(1,3)),0),0)&amp;"】")</f>
        <v/>
      </c>
      <c r="AB76" s="439" t="str">
        <f ca="1">IF('C-1'!AB76="","","【"&amp;ROUND(IFERROR(IF(ABS('C-1'!AB76)&gt;=10,IF('C-1'!AB76&gt;=0,'C-1'!AB76*RANDBETWEEN(80,90)*0.01,'C-1'!AB76*RANDBETWEEN(110,120)*0.01),'C-1'!AB76-RANDBETWEEN(1,3)),0),0)&amp;"～"&amp;ROUND(IFERROR(IF(ABS('C-1'!AB76)&gt;=10,IF('C-1'!AB76&gt;=0,'C-1'!AB76*RANDBETWEEN(110,120)*0.01,'C-1'!AB76*RANDBETWEEN(80,90)*0.01),'C-1'!AB76+RANDBETWEEN(1,3)),0),0)&amp;"】")</f>
        <v/>
      </c>
    </row>
    <row r="77" spans="2:28" ht="30.75" customHeight="1" x14ac:dyDescent="0.2">
      <c r="B77" s="220" t="s">
        <v>676</v>
      </c>
      <c r="C77" s="559" t="str">
        <f>IF('C-1'!C77="","",'C-1'!C77)</f>
        <v/>
      </c>
      <c r="D77" s="559" t="str">
        <f>IF('C-1'!D77="","",'C-1'!D77)</f>
        <v>輸入者</v>
      </c>
      <c r="E77" s="559" t="str">
        <f>IF('C-1'!E77="","",'C-1'!E77)</f>
        <v>非関連企業</v>
      </c>
      <c r="F77" s="431" t="str">
        <f>IF('C-1'!F77="","",'C-1'!F77)</f>
        <v/>
      </c>
      <c r="G77" s="431" t="str">
        <f>IF('C-1'!G77="","",'C-1'!G77)</f>
        <v/>
      </c>
      <c r="H77" s="431" t="str">
        <f>IF('C-1'!H77="","",'C-1'!H77)</f>
        <v/>
      </c>
      <c r="I77" s="431" t="str">
        <f>IF('C-1'!I77="","",'C-1'!I77)</f>
        <v/>
      </c>
      <c r="J77" s="431" t="str">
        <f>IF('C-1'!J77="","",'C-1'!J77)</f>
        <v/>
      </c>
      <c r="K77" s="431" t="str">
        <f>IF('C-1'!K77="","",'C-1'!K77)</f>
        <v/>
      </c>
      <c r="L77" s="431" t="str">
        <f>IF('C-1'!L77="","",'C-1'!L77)</f>
        <v/>
      </c>
      <c r="M77" s="431" t="str">
        <f>IF('C-1'!M77="","",'C-1'!M77)</f>
        <v/>
      </c>
      <c r="N77" s="433" t="str">
        <f ca="1">IF('C-1'!N77="","","【"&amp;ROUND(IFERROR(IF(ABS('C-1'!N77)&gt;=10,IF('C-1'!N77&gt;=0,'C-1'!N77*RANDBETWEEN(80,90)*0.01,'C-1'!N77*RANDBETWEEN(110,120)*0.01),'C-1'!N77-RANDBETWEEN(1,3)),0),0)&amp;"～"&amp;ROUND(IFERROR(IF(ABS('C-1'!N77)&gt;=10,IF('C-1'!N77&gt;=0,'C-1'!N77*RANDBETWEEN(110,120)*0.01,'C-1'!N77*RANDBETWEEN(80,90)*0.01),'C-1'!N77+RANDBETWEEN(1,3)),0),0)&amp;"】")</f>
        <v/>
      </c>
      <c r="O77" s="433" t="str">
        <f ca="1">IF('C-1'!O77="","","【"&amp;ROUND(IFERROR(IF(ABS('C-1'!O77)&gt;=10,IF('C-1'!O77&gt;=0,'C-1'!O77*RANDBETWEEN(80,90)*0.01,'C-1'!O77*RANDBETWEEN(110,120)*0.01),'C-1'!O77-RANDBETWEEN(1,3)),0),0)&amp;"～"&amp;ROUND(IFERROR(IF(ABS('C-1'!O77)&gt;=10,IF('C-1'!O77&gt;=0,'C-1'!O77*RANDBETWEEN(110,120)*0.01,'C-1'!O77*RANDBETWEEN(80,90)*0.01),'C-1'!O77+RANDBETWEEN(1,3)),0),0)&amp;"】")</f>
        <v/>
      </c>
      <c r="P77" s="431" t="str">
        <f>IF('C-1'!P77="","",'C-1'!P77)</f>
        <v/>
      </c>
      <c r="Q77" s="431" t="str">
        <f>IF('C-1'!Q77="","",'C-1'!Q77)</f>
        <v/>
      </c>
      <c r="R77" s="45" t="str">
        <f ca="1">IF('C-1'!R77="","","【"&amp;ROUND(IFERROR(IF(ABS('C-1'!R77)&gt;=10,IF('C-1'!R77&gt;=0,'C-1'!R77*RANDBETWEEN(80,90)*0.01,'C-1'!R77*RANDBETWEEN(110,120)*0.01),'C-1'!R77-RANDBETWEEN(1,3)),0),0)&amp;"～"&amp;ROUND(IFERROR(IF(ABS('C-1'!R77)&gt;=10,IF('C-1'!R77&gt;=0,'C-1'!R77*RANDBETWEEN(110,120)*0.01,'C-1'!R77*RANDBETWEEN(80,90)*0.01),'C-1'!R77+RANDBETWEEN(1,3)),0),0)&amp;"】")</f>
        <v/>
      </c>
      <c r="S77" s="45" t="str">
        <f ca="1">IF('C-1'!S77="","","【"&amp;ROUND(IFERROR(IF(ABS('C-1'!S77)&gt;=10,IF('C-1'!S77&gt;=0,'C-1'!S77*RANDBETWEEN(80,90)*0.01,'C-1'!S77*RANDBETWEEN(110,120)*0.01),'C-1'!S77-RANDBETWEEN(1,3)),0),0)&amp;"～"&amp;ROUND(IFERROR(IF(ABS('C-1'!S77)&gt;=10,IF('C-1'!S77&gt;=0,'C-1'!S77*RANDBETWEEN(110,120)*0.01,'C-1'!S77*RANDBETWEEN(80,90)*0.01),'C-1'!S77+RANDBETWEEN(1,3)),0),0)&amp;"】")</f>
        <v/>
      </c>
      <c r="T77" s="45" t="str">
        <f ca="1">IF('C-1'!T77="","","【"&amp;ROUND(IFERROR(IF(ABS('C-1'!T77)&gt;=10,IF('C-1'!T77&gt;=0,'C-1'!T77*RANDBETWEEN(80,90)*0.01,'C-1'!T77*RANDBETWEEN(110,120)*0.01),'C-1'!T77-RANDBETWEEN(1,3)),0),0)&amp;"～"&amp;ROUND(IFERROR(IF(ABS('C-1'!T77)&gt;=10,IF('C-1'!T77&gt;=0,'C-1'!T77*RANDBETWEEN(110,120)*0.01,'C-1'!T77*RANDBETWEEN(80,90)*0.01),'C-1'!T77+RANDBETWEEN(1,3)),0),0)&amp;"】")</f>
        <v/>
      </c>
      <c r="U77" s="45" t="str">
        <f ca="1">IF('C-1'!U77="","","【"&amp;ROUND(IFERROR(IF(ABS('C-1'!U77)&gt;=10,IF('C-1'!U77&gt;=0,'C-1'!U77*RANDBETWEEN(80,90)*0.01,'C-1'!U77*RANDBETWEEN(110,120)*0.01),'C-1'!U77-RANDBETWEEN(1,3)),0),0)&amp;"～"&amp;ROUND(IFERROR(IF(ABS('C-1'!U77)&gt;=10,IF('C-1'!U77&gt;=0,'C-1'!U77*RANDBETWEEN(110,120)*0.01,'C-1'!U77*RANDBETWEEN(80,90)*0.01),'C-1'!U77+RANDBETWEEN(1,3)),0),0)&amp;"】")</f>
        <v/>
      </c>
      <c r="V77" s="439" t="str">
        <f ca="1">IF('C-1'!V77="","","【"&amp;ROUND(IFERROR(IF(ABS('C-1'!V77)&gt;=10,IF('C-1'!V77&gt;=0,'C-1'!V77*RANDBETWEEN(80,90)*0.01,'C-1'!V77*RANDBETWEEN(110,120)*0.01),'C-1'!V77-RANDBETWEEN(1,3)),0),0)&amp;"～"&amp;ROUND(IFERROR(IF(ABS('C-1'!V77)&gt;=10,IF('C-1'!V77&gt;=0,'C-1'!V77*RANDBETWEEN(110,120)*0.01,'C-1'!V77*RANDBETWEEN(80,90)*0.01),'C-1'!V77+RANDBETWEEN(1,3)),0),0)&amp;"】")</f>
        <v/>
      </c>
      <c r="W77" s="439" t="str">
        <f ca="1">IF('C-1'!W77="","","【"&amp;ROUND(IFERROR(IF(ABS('C-1'!W77)&gt;=10,IF('C-1'!W77&gt;=0,'C-1'!W77*RANDBETWEEN(80,90)*0.01,'C-1'!W77*RANDBETWEEN(110,120)*0.01),'C-1'!W77-RANDBETWEEN(1,3)),0),0)&amp;"～"&amp;ROUND(IFERROR(IF(ABS('C-1'!W77)&gt;=10,IF('C-1'!W77&gt;=0,'C-1'!W77*RANDBETWEEN(110,120)*0.01,'C-1'!W77*RANDBETWEEN(80,90)*0.01),'C-1'!W77+RANDBETWEEN(1,3)),0),0)&amp;"】")</f>
        <v/>
      </c>
      <c r="X77" s="439" t="str">
        <f ca="1">IF('C-1'!X77="","","【"&amp;ROUND(IFERROR(IF(ABS('C-1'!X77)&gt;=10,IF('C-1'!X77&gt;=0,'C-1'!X77*RANDBETWEEN(80,90)*0.01,'C-1'!X77*RANDBETWEEN(110,120)*0.01),'C-1'!X77-RANDBETWEEN(1,3)),0),0)&amp;"～"&amp;ROUND(IFERROR(IF(ABS('C-1'!X77)&gt;=10,IF('C-1'!X77&gt;=0,'C-1'!X77*RANDBETWEEN(110,120)*0.01,'C-1'!X77*RANDBETWEEN(80,90)*0.01),'C-1'!X77+RANDBETWEEN(1,3)),0),0)&amp;"】")</f>
        <v/>
      </c>
      <c r="Y77" s="439" t="str">
        <f ca="1">IF('C-1'!Y77="","","【"&amp;ROUND(IFERROR(IF(ABS('C-1'!Y77)&gt;=10,IF('C-1'!Y77&gt;=0,'C-1'!Y77*RANDBETWEEN(80,90)*0.01,'C-1'!Y77*RANDBETWEEN(110,120)*0.01),'C-1'!Y77-RANDBETWEEN(1,3)),0),0)&amp;"～"&amp;ROUND(IFERROR(IF(ABS('C-1'!Y77)&gt;=10,IF('C-1'!Y77&gt;=0,'C-1'!Y77*RANDBETWEEN(110,120)*0.01,'C-1'!Y77*RANDBETWEEN(80,90)*0.01),'C-1'!Y77+RANDBETWEEN(1,3)),0),0)&amp;"】")</f>
        <v/>
      </c>
      <c r="Z77" s="439" t="str">
        <f ca="1">IF('C-1'!Z77="","","【"&amp;ROUND(IFERROR(IF(ABS('C-1'!Z77)&gt;=10,IF('C-1'!Z77&gt;=0,'C-1'!Z77*RANDBETWEEN(80,90)*0.01,'C-1'!Z77*RANDBETWEEN(110,120)*0.01),'C-1'!Z77-RANDBETWEEN(1,3)),0),0)&amp;"～"&amp;ROUND(IFERROR(IF(ABS('C-1'!Z77)&gt;=10,IF('C-1'!Z77&gt;=0,'C-1'!Z77*RANDBETWEEN(110,120)*0.01,'C-1'!Z77*RANDBETWEEN(80,90)*0.01),'C-1'!Z77+RANDBETWEEN(1,3)),0),0)&amp;"】")</f>
        <v/>
      </c>
      <c r="AA77" s="439" t="str">
        <f ca="1">IF('C-1'!AA77="","","【"&amp;ROUND(IFERROR(IF(ABS('C-1'!AA77)&gt;=10,IF('C-1'!AA77&gt;=0,'C-1'!AA77*RANDBETWEEN(80,90)*0.01,'C-1'!AA77*RANDBETWEEN(110,120)*0.01),'C-1'!AA77-RANDBETWEEN(1,3)),0),0)&amp;"～"&amp;ROUND(IFERROR(IF(ABS('C-1'!AA77)&gt;=10,IF('C-1'!AA77&gt;=0,'C-1'!AA77*RANDBETWEEN(110,120)*0.01,'C-1'!AA77*RANDBETWEEN(80,90)*0.01),'C-1'!AA77+RANDBETWEEN(1,3)),0),0)&amp;"】")</f>
        <v/>
      </c>
      <c r="AB77" s="439" t="str">
        <f ca="1">IF('C-1'!AB77="","","【"&amp;ROUND(IFERROR(IF(ABS('C-1'!AB77)&gt;=10,IF('C-1'!AB77&gt;=0,'C-1'!AB77*RANDBETWEEN(80,90)*0.01,'C-1'!AB77*RANDBETWEEN(110,120)*0.01),'C-1'!AB77-RANDBETWEEN(1,3)),0),0)&amp;"～"&amp;ROUND(IFERROR(IF(ABS('C-1'!AB77)&gt;=10,IF('C-1'!AB77&gt;=0,'C-1'!AB77*RANDBETWEEN(110,120)*0.01,'C-1'!AB77*RANDBETWEEN(80,90)*0.01),'C-1'!AB77+RANDBETWEEN(1,3)),0),0)&amp;"】")</f>
        <v/>
      </c>
    </row>
    <row r="78" spans="2:28" ht="30.75" customHeight="1" x14ac:dyDescent="0.2">
      <c r="B78" s="220" t="s">
        <v>676</v>
      </c>
      <c r="C78" s="559" t="str">
        <f>IF('C-1'!C78="","",'C-1'!C78)</f>
        <v/>
      </c>
      <c r="D78" s="559" t="str">
        <f>IF('C-1'!D78="","",'C-1'!D78)</f>
        <v>輸入者</v>
      </c>
      <c r="E78" s="559" t="str">
        <f>IF('C-1'!E78="","",'C-1'!E78)</f>
        <v>非関連企業</v>
      </c>
      <c r="F78" s="431" t="str">
        <f>IF('C-1'!F78="","",'C-1'!F78)</f>
        <v/>
      </c>
      <c r="G78" s="431" t="str">
        <f>IF('C-1'!G78="","",'C-1'!G78)</f>
        <v/>
      </c>
      <c r="H78" s="431" t="str">
        <f>IF('C-1'!H78="","",'C-1'!H78)</f>
        <v/>
      </c>
      <c r="I78" s="431" t="str">
        <f>IF('C-1'!I78="","",'C-1'!I78)</f>
        <v/>
      </c>
      <c r="J78" s="431" t="str">
        <f>IF('C-1'!J78="","",'C-1'!J78)</f>
        <v/>
      </c>
      <c r="K78" s="431" t="str">
        <f>IF('C-1'!K78="","",'C-1'!K78)</f>
        <v/>
      </c>
      <c r="L78" s="431" t="str">
        <f>IF('C-1'!L78="","",'C-1'!L78)</f>
        <v/>
      </c>
      <c r="M78" s="431" t="str">
        <f>IF('C-1'!M78="","",'C-1'!M78)</f>
        <v/>
      </c>
      <c r="N78" s="433" t="str">
        <f ca="1">IF('C-1'!N78="","","【"&amp;ROUND(IFERROR(IF(ABS('C-1'!N78)&gt;=10,IF('C-1'!N78&gt;=0,'C-1'!N78*RANDBETWEEN(80,90)*0.01,'C-1'!N78*RANDBETWEEN(110,120)*0.01),'C-1'!N78-RANDBETWEEN(1,3)),0),0)&amp;"～"&amp;ROUND(IFERROR(IF(ABS('C-1'!N78)&gt;=10,IF('C-1'!N78&gt;=0,'C-1'!N78*RANDBETWEEN(110,120)*0.01,'C-1'!N78*RANDBETWEEN(80,90)*0.01),'C-1'!N78+RANDBETWEEN(1,3)),0),0)&amp;"】")</f>
        <v/>
      </c>
      <c r="O78" s="433" t="str">
        <f ca="1">IF('C-1'!O78="","","【"&amp;ROUND(IFERROR(IF(ABS('C-1'!O78)&gt;=10,IF('C-1'!O78&gt;=0,'C-1'!O78*RANDBETWEEN(80,90)*0.01,'C-1'!O78*RANDBETWEEN(110,120)*0.01),'C-1'!O78-RANDBETWEEN(1,3)),0),0)&amp;"～"&amp;ROUND(IFERROR(IF(ABS('C-1'!O78)&gt;=10,IF('C-1'!O78&gt;=0,'C-1'!O78*RANDBETWEEN(110,120)*0.01,'C-1'!O78*RANDBETWEEN(80,90)*0.01),'C-1'!O78+RANDBETWEEN(1,3)),0),0)&amp;"】")</f>
        <v/>
      </c>
      <c r="P78" s="431" t="str">
        <f>IF('C-1'!P78="","",'C-1'!P78)</f>
        <v/>
      </c>
      <c r="Q78" s="431" t="str">
        <f>IF('C-1'!Q78="","",'C-1'!Q78)</f>
        <v/>
      </c>
      <c r="R78" s="45" t="str">
        <f ca="1">IF('C-1'!R78="","","【"&amp;ROUND(IFERROR(IF(ABS('C-1'!R78)&gt;=10,IF('C-1'!R78&gt;=0,'C-1'!R78*RANDBETWEEN(80,90)*0.01,'C-1'!R78*RANDBETWEEN(110,120)*0.01),'C-1'!R78-RANDBETWEEN(1,3)),0),0)&amp;"～"&amp;ROUND(IFERROR(IF(ABS('C-1'!R78)&gt;=10,IF('C-1'!R78&gt;=0,'C-1'!R78*RANDBETWEEN(110,120)*0.01,'C-1'!R78*RANDBETWEEN(80,90)*0.01),'C-1'!R78+RANDBETWEEN(1,3)),0),0)&amp;"】")</f>
        <v/>
      </c>
      <c r="S78" s="45" t="str">
        <f ca="1">IF('C-1'!S78="","","【"&amp;ROUND(IFERROR(IF(ABS('C-1'!S78)&gt;=10,IF('C-1'!S78&gt;=0,'C-1'!S78*RANDBETWEEN(80,90)*0.01,'C-1'!S78*RANDBETWEEN(110,120)*0.01),'C-1'!S78-RANDBETWEEN(1,3)),0),0)&amp;"～"&amp;ROUND(IFERROR(IF(ABS('C-1'!S78)&gt;=10,IF('C-1'!S78&gt;=0,'C-1'!S78*RANDBETWEEN(110,120)*0.01,'C-1'!S78*RANDBETWEEN(80,90)*0.01),'C-1'!S78+RANDBETWEEN(1,3)),0),0)&amp;"】")</f>
        <v/>
      </c>
      <c r="T78" s="45" t="str">
        <f ca="1">IF('C-1'!T78="","","【"&amp;ROUND(IFERROR(IF(ABS('C-1'!T78)&gt;=10,IF('C-1'!T78&gt;=0,'C-1'!T78*RANDBETWEEN(80,90)*0.01,'C-1'!T78*RANDBETWEEN(110,120)*0.01),'C-1'!T78-RANDBETWEEN(1,3)),0),0)&amp;"～"&amp;ROUND(IFERROR(IF(ABS('C-1'!T78)&gt;=10,IF('C-1'!T78&gt;=0,'C-1'!T78*RANDBETWEEN(110,120)*0.01,'C-1'!T78*RANDBETWEEN(80,90)*0.01),'C-1'!T78+RANDBETWEEN(1,3)),0),0)&amp;"】")</f>
        <v/>
      </c>
      <c r="U78" s="45" t="str">
        <f ca="1">IF('C-1'!U78="","","【"&amp;ROUND(IFERROR(IF(ABS('C-1'!U78)&gt;=10,IF('C-1'!U78&gt;=0,'C-1'!U78*RANDBETWEEN(80,90)*0.01,'C-1'!U78*RANDBETWEEN(110,120)*0.01),'C-1'!U78-RANDBETWEEN(1,3)),0),0)&amp;"～"&amp;ROUND(IFERROR(IF(ABS('C-1'!U78)&gt;=10,IF('C-1'!U78&gt;=0,'C-1'!U78*RANDBETWEEN(110,120)*0.01,'C-1'!U78*RANDBETWEEN(80,90)*0.01),'C-1'!U78+RANDBETWEEN(1,3)),0),0)&amp;"】")</f>
        <v/>
      </c>
      <c r="V78" s="439" t="str">
        <f ca="1">IF('C-1'!V78="","","【"&amp;ROUND(IFERROR(IF(ABS('C-1'!V78)&gt;=10,IF('C-1'!V78&gt;=0,'C-1'!V78*RANDBETWEEN(80,90)*0.01,'C-1'!V78*RANDBETWEEN(110,120)*0.01),'C-1'!V78-RANDBETWEEN(1,3)),0),0)&amp;"～"&amp;ROUND(IFERROR(IF(ABS('C-1'!V78)&gt;=10,IF('C-1'!V78&gt;=0,'C-1'!V78*RANDBETWEEN(110,120)*0.01,'C-1'!V78*RANDBETWEEN(80,90)*0.01),'C-1'!V78+RANDBETWEEN(1,3)),0),0)&amp;"】")</f>
        <v/>
      </c>
      <c r="W78" s="439" t="str">
        <f ca="1">IF('C-1'!W78="","","【"&amp;ROUND(IFERROR(IF(ABS('C-1'!W78)&gt;=10,IF('C-1'!W78&gt;=0,'C-1'!W78*RANDBETWEEN(80,90)*0.01,'C-1'!W78*RANDBETWEEN(110,120)*0.01),'C-1'!W78-RANDBETWEEN(1,3)),0),0)&amp;"～"&amp;ROUND(IFERROR(IF(ABS('C-1'!W78)&gt;=10,IF('C-1'!W78&gt;=0,'C-1'!W78*RANDBETWEEN(110,120)*0.01,'C-1'!W78*RANDBETWEEN(80,90)*0.01),'C-1'!W78+RANDBETWEEN(1,3)),0),0)&amp;"】")</f>
        <v/>
      </c>
      <c r="X78" s="439" t="str">
        <f ca="1">IF('C-1'!X78="","","【"&amp;ROUND(IFERROR(IF(ABS('C-1'!X78)&gt;=10,IF('C-1'!X78&gt;=0,'C-1'!X78*RANDBETWEEN(80,90)*0.01,'C-1'!X78*RANDBETWEEN(110,120)*0.01),'C-1'!X78-RANDBETWEEN(1,3)),0),0)&amp;"～"&amp;ROUND(IFERROR(IF(ABS('C-1'!X78)&gt;=10,IF('C-1'!X78&gt;=0,'C-1'!X78*RANDBETWEEN(110,120)*0.01,'C-1'!X78*RANDBETWEEN(80,90)*0.01),'C-1'!X78+RANDBETWEEN(1,3)),0),0)&amp;"】")</f>
        <v/>
      </c>
      <c r="Y78" s="439" t="str">
        <f ca="1">IF('C-1'!Y78="","","【"&amp;ROUND(IFERROR(IF(ABS('C-1'!Y78)&gt;=10,IF('C-1'!Y78&gt;=0,'C-1'!Y78*RANDBETWEEN(80,90)*0.01,'C-1'!Y78*RANDBETWEEN(110,120)*0.01),'C-1'!Y78-RANDBETWEEN(1,3)),0),0)&amp;"～"&amp;ROUND(IFERROR(IF(ABS('C-1'!Y78)&gt;=10,IF('C-1'!Y78&gt;=0,'C-1'!Y78*RANDBETWEEN(110,120)*0.01,'C-1'!Y78*RANDBETWEEN(80,90)*0.01),'C-1'!Y78+RANDBETWEEN(1,3)),0),0)&amp;"】")</f>
        <v/>
      </c>
      <c r="Z78" s="439" t="str">
        <f ca="1">IF('C-1'!Z78="","","【"&amp;ROUND(IFERROR(IF(ABS('C-1'!Z78)&gt;=10,IF('C-1'!Z78&gt;=0,'C-1'!Z78*RANDBETWEEN(80,90)*0.01,'C-1'!Z78*RANDBETWEEN(110,120)*0.01),'C-1'!Z78-RANDBETWEEN(1,3)),0),0)&amp;"～"&amp;ROUND(IFERROR(IF(ABS('C-1'!Z78)&gt;=10,IF('C-1'!Z78&gt;=0,'C-1'!Z78*RANDBETWEEN(110,120)*0.01,'C-1'!Z78*RANDBETWEEN(80,90)*0.01),'C-1'!Z78+RANDBETWEEN(1,3)),0),0)&amp;"】")</f>
        <v/>
      </c>
      <c r="AA78" s="439" t="str">
        <f ca="1">IF('C-1'!AA78="","","【"&amp;ROUND(IFERROR(IF(ABS('C-1'!AA78)&gt;=10,IF('C-1'!AA78&gt;=0,'C-1'!AA78*RANDBETWEEN(80,90)*0.01,'C-1'!AA78*RANDBETWEEN(110,120)*0.01),'C-1'!AA78-RANDBETWEEN(1,3)),0),0)&amp;"～"&amp;ROUND(IFERROR(IF(ABS('C-1'!AA78)&gt;=10,IF('C-1'!AA78&gt;=0,'C-1'!AA78*RANDBETWEEN(110,120)*0.01,'C-1'!AA78*RANDBETWEEN(80,90)*0.01),'C-1'!AA78+RANDBETWEEN(1,3)),0),0)&amp;"】")</f>
        <v/>
      </c>
      <c r="AB78" s="439" t="str">
        <f ca="1">IF('C-1'!AB78="","","【"&amp;ROUND(IFERROR(IF(ABS('C-1'!AB78)&gt;=10,IF('C-1'!AB78&gt;=0,'C-1'!AB78*RANDBETWEEN(80,90)*0.01,'C-1'!AB78*RANDBETWEEN(110,120)*0.01),'C-1'!AB78-RANDBETWEEN(1,3)),0),0)&amp;"～"&amp;ROUND(IFERROR(IF(ABS('C-1'!AB78)&gt;=10,IF('C-1'!AB78&gt;=0,'C-1'!AB78*RANDBETWEEN(110,120)*0.01,'C-1'!AB78*RANDBETWEEN(80,90)*0.01),'C-1'!AB78+RANDBETWEEN(1,3)),0),0)&amp;"】")</f>
        <v/>
      </c>
    </row>
    <row r="79" spans="2:28" ht="30.75" customHeight="1" x14ac:dyDescent="0.2">
      <c r="B79" s="220" t="s">
        <v>676</v>
      </c>
      <c r="C79" s="559" t="str">
        <f>IF('C-1'!C79="","",'C-1'!C79)</f>
        <v/>
      </c>
      <c r="D79" s="559" t="str">
        <f>IF('C-1'!D79="","",'C-1'!D79)</f>
        <v>輸入者</v>
      </c>
      <c r="E79" s="559" t="str">
        <f>IF('C-1'!E79="","",'C-1'!E79)</f>
        <v>非関連企業</v>
      </c>
      <c r="F79" s="431" t="str">
        <f>IF('C-1'!F79="","",'C-1'!F79)</f>
        <v/>
      </c>
      <c r="G79" s="431" t="str">
        <f>IF('C-1'!G79="","",'C-1'!G79)</f>
        <v/>
      </c>
      <c r="H79" s="431" t="str">
        <f>IF('C-1'!H79="","",'C-1'!H79)</f>
        <v/>
      </c>
      <c r="I79" s="431" t="str">
        <f>IF('C-1'!I79="","",'C-1'!I79)</f>
        <v/>
      </c>
      <c r="J79" s="431" t="str">
        <f>IF('C-1'!J79="","",'C-1'!J79)</f>
        <v/>
      </c>
      <c r="K79" s="431" t="str">
        <f>IF('C-1'!K79="","",'C-1'!K79)</f>
        <v/>
      </c>
      <c r="L79" s="431" t="str">
        <f>IF('C-1'!L79="","",'C-1'!L79)</f>
        <v/>
      </c>
      <c r="M79" s="431" t="str">
        <f>IF('C-1'!M79="","",'C-1'!M79)</f>
        <v/>
      </c>
      <c r="N79" s="433" t="str">
        <f ca="1">IF('C-1'!N79="","","【"&amp;ROUND(IFERROR(IF(ABS('C-1'!N79)&gt;=10,IF('C-1'!N79&gt;=0,'C-1'!N79*RANDBETWEEN(80,90)*0.01,'C-1'!N79*RANDBETWEEN(110,120)*0.01),'C-1'!N79-RANDBETWEEN(1,3)),0),0)&amp;"～"&amp;ROUND(IFERROR(IF(ABS('C-1'!N79)&gt;=10,IF('C-1'!N79&gt;=0,'C-1'!N79*RANDBETWEEN(110,120)*0.01,'C-1'!N79*RANDBETWEEN(80,90)*0.01),'C-1'!N79+RANDBETWEEN(1,3)),0),0)&amp;"】")</f>
        <v/>
      </c>
      <c r="O79" s="433" t="str">
        <f ca="1">IF('C-1'!O79="","","【"&amp;ROUND(IFERROR(IF(ABS('C-1'!O79)&gt;=10,IF('C-1'!O79&gt;=0,'C-1'!O79*RANDBETWEEN(80,90)*0.01,'C-1'!O79*RANDBETWEEN(110,120)*0.01),'C-1'!O79-RANDBETWEEN(1,3)),0),0)&amp;"～"&amp;ROUND(IFERROR(IF(ABS('C-1'!O79)&gt;=10,IF('C-1'!O79&gt;=0,'C-1'!O79*RANDBETWEEN(110,120)*0.01,'C-1'!O79*RANDBETWEEN(80,90)*0.01),'C-1'!O79+RANDBETWEEN(1,3)),0),0)&amp;"】")</f>
        <v/>
      </c>
      <c r="P79" s="431" t="str">
        <f>IF('C-1'!P79="","",'C-1'!P79)</f>
        <v/>
      </c>
      <c r="Q79" s="431" t="str">
        <f>IF('C-1'!Q79="","",'C-1'!Q79)</f>
        <v/>
      </c>
      <c r="R79" s="45" t="str">
        <f ca="1">IF('C-1'!R79="","","【"&amp;ROUND(IFERROR(IF(ABS('C-1'!R79)&gt;=10,IF('C-1'!R79&gt;=0,'C-1'!R79*RANDBETWEEN(80,90)*0.01,'C-1'!R79*RANDBETWEEN(110,120)*0.01),'C-1'!R79-RANDBETWEEN(1,3)),0),0)&amp;"～"&amp;ROUND(IFERROR(IF(ABS('C-1'!R79)&gt;=10,IF('C-1'!R79&gt;=0,'C-1'!R79*RANDBETWEEN(110,120)*0.01,'C-1'!R79*RANDBETWEEN(80,90)*0.01),'C-1'!R79+RANDBETWEEN(1,3)),0),0)&amp;"】")</f>
        <v/>
      </c>
      <c r="S79" s="45" t="str">
        <f ca="1">IF('C-1'!S79="","","【"&amp;ROUND(IFERROR(IF(ABS('C-1'!S79)&gt;=10,IF('C-1'!S79&gt;=0,'C-1'!S79*RANDBETWEEN(80,90)*0.01,'C-1'!S79*RANDBETWEEN(110,120)*0.01),'C-1'!S79-RANDBETWEEN(1,3)),0),0)&amp;"～"&amp;ROUND(IFERROR(IF(ABS('C-1'!S79)&gt;=10,IF('C-1'!S79&gt;=0,'C-1'!S79*RANDBETWEEN(110,120)*0.01,'C-1'!S79*RANDBETWEEN(80,90)*0.01),'C-1'!S79+RANDBETWEEN(1,3)),0),0)&amp;"】")</f>
        <v/>
      </c>
      <c r="T79" s="45" t="str">
        <f ca="1">IF('C-1'!T79="","","【"&amp;ROUND(IFERROR(IF(ABS('C-1'!T79)&gt;=10,IF('C-1'!T79&gt;=0,'C-1'!T79*RANDBETWEEN(80,90)*0.01,'C-1'!T79*RANDBETWEEN(110,120)*0.01),'C-1'!T79-RANDBETWEEN(1,3)),0),0)&amp;"～"&amp;ROUND(IFERROR(IF(ABS('C-1'!T79)&gt;=10,IF('C-1'!T79&gt;=0,'C-1'!T79*RANDBETWEEN(110,120)*0.01,'C-1'!T79*RANDBETWEEN(80,90)*0.01),'C-1'!T79+RANDBETWEEN(1,3)),0),0)&amp;"】")</f>
        <v/>
      </c>
      <c r="U79" s="45" t="str">
        <f ca="1">IF('C-1'!U79="","","【"&amp;ROUND(IFERROR(IF(ABS('C-1'!U79)&gt;=10,IF('C-1'!U79&gt;=0,'C-1'!U79*RANDBETWEEN(80,90)*0.01,'C-1'!U79*RANDBETWEEN(110,120)*0.01),'C-1'!U79-RANDBETWEEN(1,3)),0),0)&amp;"～"&amp;ROUND(IFERROR(IF(ABS('C-1'!U79)&gt;=10,IF('C-1'!U79&gt;=0,'C-1'!U79*RANDBETWEEN(110,120)*0.01,'C-1'!U79*RANDBETWEEN(80,90)*0.01),'C-1'!U79+RANDBETWEEN(1,3)),0),0)&amp;"】")</f>
        <v/>
      </c>
      <c r="V79" s="439" t="str">
        <f ca="1">IF('C-1'!V79="","","【"&amp;ROUND(IFERROR(IF(ABS('C-1'!V79)&gt;=10,IF('C-1'!V79&gt;=0,'C-1'!V79*RANDBETWEEN(80,90)*0.01,'C-1'!V79*RANDBETWEEN(110,120)*0.01),'C-1'!V79-RANDBETWEEN(1,3)),0),0)&amp;"～"&amp;ROUND(IFERROR(IF(ABS('C-1'!V79)&gt;=10,IF('C-1'!V79&gt;=0,'C-1'!V79*RANDBETWEEN(110,120)*0.01,'C-1'!V79*RANDBETWEEN(80,90)*0.01),'C-1'!V79+RANDBETWEEN(1,3)),0),0)&amp;"】")</f>
        <v/>
      </c>
      <c r="W79" s="439" t="str">
        <f ca="1">IF('C-1'!W79="","","【"&amp;ROUND(IFERROR(IF(ABS('C-1'!W79)&gt;=10,IF('C-1'!W79&gt;=0,'C-1'!W79*RANDBETWEEN(80,90)*0.01,'C-1'!W79*RANDBETWEEN(110,120)*0.01),'C-1'!W79-RANDBETWEEN(1,3)),0),0)&amp;"～"&amp;ROUND(IFERROR(IF(ABS('C-1'!W79)&gt;=10,IF('C-1'!W79&gt;=0,'C-1'!W79*RANDBETWEEN(110,120)*0.01,'C-1'!W79*RANDBETWEEN(80,90)*0.01),'C-1'!W79+RANDBETWEEN(1,3)),0),0)&amp;"】")</f>
        <v/>
      </c>
      <c r="X79" s="439" t="str">
        <f ca="1">IF('C-1'!X79="","","【"&amp;ROUND(IFERROR(IF(ABS('C-1'!X79)&gt;=10,IF('C-1'!X79&gt;=0,'C-1'!X79*RANDBETWEEN(80,90)*0.01,'C-1'!X79*RANDBETWEEN(110,120)*0.01),'C-1'!X79-RANDBETWEEN(1,3)),0),0)&amp;"～"&amp;ROUND(IFERROR(IF(ABS('C-1'!X79)&gt;=10,IF('C-1'!X79&gt;=0,'C-1'!X79*RANDBETWEEN(110,120)*0.01,'C-1'!X79*RANDBETWEEN(80,90)*0.01),'C-1'!X79+RANDBETWEEN(1,3)),0),0)&amp;"】")</f>
        <v/>
      </c>
      <c r="Y79" s="439" t="str">
        <f ca="1">IF('C-1'!Y79="","","【"&amp;ROUND(IFERROR(IF(ABS('C-1'!Y79)&gt;=10,IF('C-1'!Y79&gt;=0,'C-1'!Y79*RANDBETWEEN(80,90)*0.01,'C-1'!Y79*RANDBETWEEN(110,120)*0.01),'C-1'!Y79-RANDBETWEEN(1,3)),0),0)&amp;"～"&amp;ROUND(IFERROR(IF(ABS('C-1'!Y79)&gt;=10,IF('C-1'!Y79&gt;=0,'C-1'!Y79*RANDBETWEEN(110,120)*0.01,'C-1'!Y79*RANDBETWEEN(80,90)*0.01),'C-1'!Y79+RANDBETWEEN(1,3)),0),0)&amp;"】")</f>
        <v/>
      </c>
      <c r="Z79" s="439" t="str">
        <f ca="1">IF('C-1'!Z79="","","【"&amp;ROUND(IFERROR(IF(ABS('C-1'!Z79)&gt;=10,IF('C-1'!Z79&gt;=0,'C-1'!Z79*RANDBETWEEN(80,90)*0.01,'C-1'!Z79*RANDBETWEEN(110,120)*0.01),'C-1'!Z79-RANDBETWEEN(1,3)),0),0)&amp;"～"&amp;ROUND(IFERROR(IF(ABS('C-1'!Z79)&gt;=10,IF('C-1'!Z79&gt;=0,'C-1'!Z79*RANDBETWEEN(110,120)*0.01,'C-1'!Z79*RANDBETWEEN(80,90)*0.01),'C-1'!Z79+RANDBETWEEN(1,3)),0),0)&amp;"】")</f>
        <v/>
      </c>
      <c r="AA79" s="439" t="str">
        <f ca="1">IF('C-1'!AA79="","","【"&amp;ROUND(IFERROR(IF(ABS('C-1'!AA79)&gt;=10,IF('C-1'!AA79&gt;=0,'C-1'!AA79*RANDBETWEEN(80,90)*0.01,'C-1'!AA79*RANDBETWEEN(110,120)*0.01),'C-1'!AA79-RANDBETWEEN(1,3)),0),0)&amp;"～"&amp;ROUND(IFERROR(IF(ABS('C-1'!AA79)&gt;=10,IF('C-1'!AA79&gt;=0,'C-1'!AA79*RANDBETWEEN(110,120)*0.01,'C-1'!AA79*RANDBETWEEN(80,90)*0.01),'C-1'!AA79+RANDBETWEEN(1,3)),0),0)&amp;"】")</f>
        <v/>
      </c>
      <c r="AB79" s="439" t="str">
        <f ca="1">IF('C-1'!AB79="","","【"&amp;ROUND(IFERROR(IF(ABS('C-1'!AB79)&gt;=10,IF('C-1'!AB79&gt;=0,'C-1'!AB79*RANDBETWEEN(80,90)*0.01,'C-1'!AB79*RANDBETWEEN(110,120)*0.01),'C-1'!AB79-RANDBETWEEN(1,3)),0),0)&amp;"～"&amp;ROUND(IFERROR(IF(ABS('C-1'!AB79)&gt;=10,IF('C-1'!AB79&gt;=0,'C-1'!AB79*RANDBETWEEN(110,120)*0.01,'C-1'!AB79*RANDBETWEEN(80,90)*0.01),'C-1'!AB79+RANDBETWEEN(1,3)),0),0)&amp;"】")</f>
        <v/>
      </c>
    </row>
    <row r="80" spans="2:28" ht="30.75" customHeight="1" x14ac:dyDescent="0.2">
      <c r="B80" s="220" t="s">
        <v>676</v>
      </c>
      <c r="C80" s="559" t="str">
        <f>IF('C-1'!C80="","",'C-1'!C80)</f>
        <v/>
      </c>
      <c r="D80" s="559" t="str">
        <f>IF('C-1'!D80="","",'C-1'!D80)</f>
        <v>輸入者</v>
      </c>
      <c r="E80" s="559" t="str">
        <f>IF('C-1'!E80="","",'C-1'!E80)</f>
        <v>非関連企業</v>
      </c>
      <c r="F80" s="431" t="str">
        <f>IF('C-1'!F80="","",'C-1'!F80)</f>
        <v/>
      </c>
      <c r="G80" s="431" t="str">
        <f>IF('C-1'!G80="","",'C-1'!G80)</f>
        <v/>
      </c>
      <c r="H80" s="431" t="str">
        <f>IF('C-1'!H80="","",'C-1'!H80)</f>
        <v/>
      </c>
      <c r="I80" s="431" t="str">
        <f>IF('C-1'!I80="","",'C-1'!I80)</f>
        <v/>
      </c>
      <c r="J80" s="431" t="str">
        <f>IF('C-1'!J80="","",'C-1'!J80)</f>
        <v/>
      </c>
      <c r="K80" s="431" t="str">
        <f>IF('C-1'!K80="","",'C-1'!K80)</f>
        <v/>
      </c>
      <c r="L80" s="431" t="str">
        <f>IF('C-1'!L80="","",'C-1'!L80)</f>
        <v/>
      </c>
      <c r="M80" s="431" t="str">
        <f>IF('C-1'!M80="","",'C-1'!M80)</f>
        <v/>
      </c>
      <c r="N80" s="433" t="str">
        <f ca="1">IF('C-1'!N80="","","【"&amp;ROUND(IFERROR(IF(ABS('C-1'!N80)&gt;=10,IF('C-1'!N80&gt;=0,'C-1'!N80*RANDBETWEEN(80,90)*0.01,'C-1'!N80*RANDBETWEEN(110,120)*0.01),'C-1'!N80-RANDBETWEEN(1,3)),0),0)&amp;"～"&amp;ROUND(IFERROR(IF(ABS('C-1'!N80)&gt;=10,IF('C-1'!N80&gt;=0,'C-1'!N80*RANDBETWEEN(110,120)*0.01,'C-1'!N80*RANDBETWEEN(80,90)*0.01),'C-1'!N80+RANDBETWEEN(1,3)),0),0)&amp;"】")</f>
        <v/>
      </c>
      <c r="O80" s="433" t="str">
        <f ca="1">IF('C-1'!O80="","","【"&amp;ROUND(IFERROR(IF(ABS('C-1'!O80)&gt;=10,IF('C-1'!O80&gt;=0,'C-1'!O80*RANDBETWEEN(80,90)*0.01,'C-1'!O80*RANDBETWEEN(110,120)*0.01),'C-1'!O80-RANDBETWEEN(1,3)),0),0)&amp;"～"&amp;ROUND(IFERROR(IF(ABS('C-1'!O80)&gt;=10,IF('C-1'!O80&gt;=0,'C-1'!O80*RANDBETWEEN(110,120)*0.01,'C-1'!O80*RANDBETWEEN(80,90)*0.01),'C-1'!O80+RANDBETWEEN(1,3)),0),0)&amp;"】")</f>
        <v/>
      </c>
      <c r="P80" s="431" t="str">
        <f>IF('C-1'!P80="","",'C-1'!P80)</f>
        <v/>
      </c>
      <c r="Q80" s="431" t="str">
        <f>IF('C-1'!Q80="","",'C-1'!Q80)</f>
        <v/>
      </c>
      <c r="R80" s="45" t="str">
        <f ca="1">IF('C-1'!R80="","","【"&amp;ROUND(IFERROR(IF(ABS('C-1'!R80)&gt;=10,IF('C-1'!R80&gt;=0,'C-1'!R80*RANDBETWEEN(80,90)*0.01,'C-1'!R80*RANDBETWEEN(110,120)*0.01),'C-1'!R80-RANDBETWEEN(1,3)),0),0)&amp;"～"&amp;ROUND(IFERROR(IF(ABS('C-1'!R80)&gt;=10,IF('C-1'!R80&gt;=0,'C-1'!R80*RANDBETWEEN(110,120)*0.01,'C-1'!R80*RANDBETWEEN(80,90)*0.01),'C-1'!R80+RANDBETWEEN(1,3)),0),0)&amp;"】")</f>
        <v/>
      </c>
      <c r="S80" s="45" t="str">
        <f ca="1">IF('C-1'!S80="","","【"&amp;ROUND(IFERROR(IF(ABS('C-1'!S80)&gt;=10,IF('C-1'!S80&gt;=0,'C-1'!S80*RANDBETWEEN(80,90)*0.01,'C-1'!S80*RANDBETWEEN(110,120)*0.01),'C-1'!S80-RANDBETWEEN(1,3)),0),0)&amp;"～"&amp;ROUND(IFERROR(IF(ABS('C-1'!S80)&gt;=10,IF('C-1'!S80&gt;=0,'C-1'!S80*RANDBETWEEN(110,120)*0.01,'C-1'!S80*RANDBETWEEN(80,90)*0.01),'C-1'!S80+RANDBETWEEN(1,3)),0),0)&amp;"】")</f>
        <v/>
      </c>
      <c r="T80" s="45" t="str">
        <f ca="1">IF('C-1'!T80="","","【"&amp;ROUND(IFERROR(IF(ABS('C-1'!T80)&gt;=10,IF('C-1'!T80&gt;=0,'C-1'!T80*RANDBETWEEN(80,90)*0.01,'C-1'!T80*RANDBETWEEN(110,120)*0.01),'C-1'!T80-RANDBETWEEN(1,3)),0),0)&amp;"～"&amp;ROUND(IFERROR(IF(ABS('C-1'!T80)&gt;=10,IF('C-1'!T80&gt;=0,'C-1'!T80*RANDBETWEEN(110,120)*0.01,'C-1'!T80*RANDBETWEEN(80,90)*0.01),'C-1'!T80+RANDBETWEEN(1,3)),0),0)&amp;"】")</f>
        <v/>
      </c>
      <c r="U80" s="45" t="str">
        <f ca="1">IF('C-1'!U80="","","【"&amp;ROUND(IFERROR(IF(ABS('C-1'!U80)&gt;=10,IF('C-1'!U80&gt;=0,'C-1'!U80*RANDBETWEEN(80,90)*0.01,'C-1'!U80*RANDBETWEEN(110,120)*0.01),'C-1'!U80-RANDBETWEEN(1,3)),0),0)&amp;"～"&amp;ROUND(IFERROR(IF(ABS('C-1'!U80)&gt;=10,IF('C-1'!U80&gt;=0,'C-1'!U80*RANDBETWEEN(110,120)*0.01,'C-1'!U80*RANDBETWEEN(80,90)*0.01),'C-1'!U80+RANDBETWEEN(1,3)),0),0)&amp;"】")</f>
        <v/>
      </c>
      <c r="V80" s="439" t="str">
        <f ca="1">IF('C-1'!V80="","","【"&amp;ROUND(IFERROR(IF(ABS('C-1'!V80)&gt;=10,IF('C-1'!V80&gt;=0,'C-1'!V80*RANDBETWEEN(80,90)*0.01,'C-1'!V80*RANDBETWEEN(110,120)*0.01),'C-1'!V80-RANDBETWEEN(1,3)),0),0)&amp;"～"&amp;ROUND(IFERROR(IF(ABS('C-1'!V80)&gt;=10,IF('C-1'!V80&gt;=0,'C-1'!V80*RANDBETWEEN(110,120)*0.01,'C-1'!V80*RANDBETWEEN(80,90)*0.01),'C-1'!V80+RANDBETWEEN(1,3)),0),0)&amp;"】")</f>
        <v/>
      </c>
      <c r="W80" s="439" t="str">
        <f ca="1">IF('C-1'!W80="","","【"&amp;ROUND(IFERROR(IF(ABS('C-1'!W80)&gt;=10,IF('C-1'!W80&gt;=0,'C-1'!W80*RANDBETWEEN(80,90)*0.01,'C-1'!W80*RANDBETWEEN(110,120)*0.01),'C-1'!W80-RANDBETWEEN(1,3)),0),0)&amp;"～"&amp;ROUND(IFERROR(IF(ABS('C-1'!W80)&gt;=10,IF('C-1'!W80&gt;=0,'C-1'!W80*RANDBETWEEN(110,120)*0.01,'C-1'!W80*RANDBETWEEN(80,90)*0.01),'C-1'!W80+RANDBETWEEN(1,3)),0),0)&amp;"】")</f>
        <v/>
      </c>
      <c r="X80" s="439" t="str">
        <f ca="1">IF('C-1'!X80="","","【"&amp;ROUND(IFERROR(IF(ABS('C-1'!X80)&gt;=10,IF('C-1'!X80&gt;=0,'C-1'!X80*RANDBETWEEN(80,90)*0.01,'C-1'!X80*RANDBETWEEN(110,120)*0.01),'C-1'!X80-RANDBETWEEN(1,3)),0),0)&amp;"～"&amp;ROUND(IFERROR(IF(ABS('C-1'!X80)&gt;=10,IF('C-1'!X80&gt;=0,'C-1'!X80*RANDBETWEEN(110,120)*0.01,'C-1'!X80*RANDBETWEEN(80,90)*0.01),'C-1'!X80+RANDBETWEEN(1,3)),0),0)&amp;"】")</f>
        <v/>
      </c>
      <c r="Y80" s="439" t="str">
        <f ca="1">IF('C-1'!Y80="","","【"&amp;ROUND(IFERROR(IF(ABS('C-1'!Y80)&gt;=10,IF('C-1'!Y80&gt;=0,'C-1'!Y80*RANDBETWEEN(80,90)*0.01,'C-1'!Y80*RANDBETWEEN(110,120)*0.01),'C-1'!Y80-RANDBETWEEN(1,3)),0),0)&amp;"～"&amp;ROUND(IFERROR(IF(ABS('C-1'!Y80)&gt;=10,IF('C-1'!Y80&gt;=0,'C-1'!Y80*RANDBETWEEN(110,120)*0.01,'C-1'!Y80*RANDBETWEEN(80,90)*0.01),'C-1'!Y80+RANDBETWEEN(1,3)),0),0)&amp;"】")</f>
        <v/>
      </c>
      <c r="Z80" s="439" t="str">
        <f ca="1">IF('C-1'!Z80="","","【"&amp;ROUND(IFERROR(IF(ABS('C-1'!Z80)&gt;=10,IF('C-1'!Z80&gt;=0,'C-1'!Z80*RANDBETWEEN(80,90)*0.01,'C-1'!Z80*RANDBETWEEN(110,120)*0.01),'C-1'!Z80-RANDBETWEEN(1,3)),0),0)&amp;"～"&amp;ROUND(IFERROR(IF(ABS('C-1'!Z80)&gt;=10,IF('C-1'!Z80&gt;=0,'C-1'!Z80*RANDBETWEEN(110,120)*0.01,'C-1'!Z80*RANDBETWEEN(80,90)*0.01),'C-1'!Z80+RANDBETWEEN(1,3)),0),0)&amp;"】")</f>
        <v/>
      </c>
      <c r="AA80" s="439" t="str">
        <f ca="1">IF('C-1'!AA80="","","【"&amp;ROUND(IFERROR(IF(ABS('C-1'!AA80)&gt;=10,IF('C-1'!AA80&gt;=0,'C-1'!AA80*RANDBETWEEN(80,90)*0.01,'C-1'!AA80*RANDBETWEEN(110,120)*0.01),'C-1'!AA80-RANDBETWEEN(1,3)),0),0)&amp;"～"&amp;ROUND(IFERROR(IF(ABS('C-1'!AA80)&gt;=10,IF('C-1'!AA80&gt;=0,'C-1'!AA80*RANDBETWEEN(110,120)*0.01,'C-1'!AA80*RANDBETWEEN(80,90)*0.01),'C-1'!AA80+RANDBETWEEN(1,3)),0),0)&amp;"】")</f>
        <v/>
      </c>
      <c r="AB80" s="439" t="str">
        <f ca="1">IF('C-1'!AB80="","","【"&amp;ROUND(IFERROR(IF(ABS('C-1'!AB80)&gt;=10,IF('C-1'!AB80&gt;=0,'C-1'!AB80*RANDBETWEEN(80,90)*0.01,'C-1'!AB80*RANDBETWEEN(110,120)*0.01),'C-1'!AB80-RANDBETWEEN(1,3)),0),0)&amp;"～"&amp;ROUND(IFERROR(IF(ABS('C-1'!AB80)&gt;=10,IF('C-1'!AB80&gt;=0,'C-1'!AB80*RANDBETWEEN(110,120)*0.01,'C-1'!AB80*RANDBETWEEN(80,90)*0.01),'C-1'!AB80+RANDBETWEEN(1,3)),0),0)&amp;"】")</f>
        <v/>
      </c>
    </row>
    <row r="81" spans="2:28" ht="30.75" customHeight="1" x14ac:dyDescent="0.2">
      <c r="B81" s="220" t="s">
        <v>676</v>
      </c>
      <c r="C81" s="559" t="str">
        <f>IF('C-1'!C81="","",'C-1'!C81)</f>
        <v/>
      </c>
      <c r="D81" s="559" t="str">
        <f>IF('C-1'!D81="","",'C-1'!D81)</f>
        <v>輸入者</v>
      </c>
      <c r="E81" s="559" t="str">
        <f>IF('C-1'!E81="","",'C-1'!E81)</f>
        <v>非関連企業</v>
      </c>
      <c r="F81" s="431" t="str">
        <f>IF('C-1'!F81="","",'C-1'!F81)</f>
        <v/>
      </c>
      <c r="G81" s="431" t="str">
        <f>IF('C-1'!G81="","",'C-1'!G81)</f>
        <v/>
      </c>
      <c r="H81" s="431" t="str">
        <f>IF('C-1'!H81="","",'C-1'!H81)</f>
        <v/>
      </c>
      <c r="I81" s="431" t="str">
        <f>IF('C-1'!I81="","",'C-1'!I81)</f>
        <v/>
      </c>
      <c r="J81" s="431" t="str">
        <f>IF('C-1'!J81="","",'C-1'!J81)</f>
        <v/>
      </c>
      <c r="K81" s="431" t="str">
        <f>IF('C-1'!K81="","",'C-1'!K81)</f>
        <v/>
      </c>
      <c r="L81" s="431" t="str">
        <f>IF('C-1'!L81="","",'C-1'!L81)</f>
        <v/>
      </c>
      <c r="M81" s="431" t="str">
        <f>IF('C-1'!M81="","",'C-1'!M81)</f>
        <v/>
      </c>
      <c r="N81" s="433" t="str">
        <f ca="1">IF('C-1'!N81="","","【"&amp;ROUND(IFERROR(IF(ABS('C-1'!N81)&gt;=10,IF('C-1'!N81&gt;=0,'C-1'!N81*RANDBETWEEN(80,90)*0.01,'C-1'!N81*RANDBETWEEN(110,120)*0.01),'C-1'!N81-RANDBETWEEN(1,3)),0),0)&amp;"～"&amp;ROUND(IFERROR(IF(ABS('C-1'!N81)&gt;=10,IF('C-1'!N81&gt;=0,'C-1'!N81*RANDBETWEEN(110,120)*0.01,'C-1'!N81*RANDBETWEEN(80,90)*0.01),'C-1'!N81+RANDBETWEEN(1,3)),0),0)&amp;"】")</f>
        <v/>
      </c>
      <c r="O81" s="433" t="str">
        <f ca="1">IF('C-1'!O81="","","【"&amp;ROUND(IFERROR(IF(ABS('C-1'!O81)&gt;=10,IF('C-1'!O81&gt;=0,'C-1'!O81*RANDBETWEEN(80,90)*0.01,'C-1'!O81*RANDBETWEEN(110,120)*0.01),'C-1'!O81-RANDBETWEEN(1,3)),0),0)&amp;"～"&amp;ROUND(IFERROR(IF(ABS('C-1'!O81)&gt;=10,IF('C-1'!O81&gt;=0,'C-1'!O81*RANDBETWEEN(110,120)*0.01,'C-1'!O81*RANDBETWEEN(80,90)*0.01),'C-1'!O81+RANDBETWEEN(1,3)),0),0)&amp;"】")</f>
        <v/>
      </c>
      <c r="P81" s="431" t="str">
        <f>IF('C-1'!P81="","",'C-1'!P81)</f>
        <v/>
      </c>
      <c r="Q81" s="431" t="str">
        <f>IF('C-1'!Q81="","",'C-1'!Q81)</f>
        <v/>
      </c>
      <c r="R81" s="45" t="str">
        <f ca="1">IF('C-1'!R81="","","【"&amp;ROUND(IFERROR(IF(ABS('C-1'!R81)&gt;=10,IF('C-1'!R81&gt;=0,'C-1'!R81*RANDBETWEEN(80,90)*0.01,'C-1'!R81*RANDBETWEEN(110,120)*0.01),'C-1'!R81-RANDBETWEEN(1,3)),0),0)&amp;"～"&amp;ROUND(IFERROR(IF(ABS('C-1'!R81)&gt;=10,IF('C-1'!R81&gt;=0,'C-1'!R81*RANDBETWEEN(110,120)*0.01,'C-1'!R81*RANDBETWEEN(80,90)*0.01),'C-1'!R81+RANDBETWEEN(1,3)),0),0)&amp;"】")</f>
        <v/>
      </c>
      <c r="S81" s="45" t="str">
        <f ca="1">IF('C-1'!S81="","","【"&amp;ROUND(IFERROR(IF(ABS('C-1'!S81)&gt;=10,IF('C-1'!S81&gt;=0,'C-1'!S81*RANDBETWEEN(80,90)*0.01,'C-1'!S81*RANDBETWEEN(110,120)*0.01),'C-1'!S81-RANDBETWEEN(1,3)),0),0)&amp;"～"&amp;ROUND(IFERROR(IF(ABS('C-1'!S81)&gt;=10,IF('C-1'!S81&gt;=0,'C-1'!S81*RANDBETWEEN(110,120)*0.01,'C-1'!S81*RANDBETWEEN(80,90)*0.01),'C-1'!S81+RANDBETWEEN(1,3)),0),0)&amp;"】")</f>
        <v/>
      </c>
      <c r="T81" s="45" t="str">
        <f ca="1">IF('C-1'!T81="","","【"&amp;ROUND(IFERROR(IF(ABS('C-1'!T81)&gt;=10,IF('C-1'!T81&gt;=0,'C-1'!T81*RANDBETWEEN(80,90)*0.01,'C-1'!T81*RANDBETWEEN(110,120)*0.01),'C-1'!T81-RANDBETWEEN(1,3)),0),0)&amp;"～"&amp;ROUND(IFERROR(IF(ABS('C-1'!T81)&gt;=10,IF('C-1'!T81&gt;=0,'C-1'!T81*RANDBETWEEN(110,120)*0.01,'C-1'!T81*RANDBETWEEN(80,90)*0.01),'C-1'!T81+RANDBETWEEN(1,3)),0),0)&amp;"】")</f>
        <v/>
      </c>
      <c r="U81" s="45" t="str">
        <f ca="1">IF('C-1'!U81="","","【"&amp;ROUND(IFERROR(IF(ABS('C-1'!U81)&gt;=10,IF('C-1'!U81&gt;=0,'C-1'!U81*RANDBETWEEN(80,90)*0.01,'C-1'!U81*RANDBETWEEN(110,120)*0.01),'C-1'!U81-RANDBETWEEN(1,3)),0),0)&amp;"～"&amp;ROUND(IFERROR(IF(ABS('C-1'!U81)&gt;=10,IF('C-1'!U81&gt;=0,'C-1'!U81*RANDBETWEEN(110,120)*0.01,'C-1'!U81*RANDBETWEEN(80,90)*0.01),'C-1'!U81+RANDBETWEEN(1,3)),0),0)&amp;"】")</f>
        <v/>
      </c>
      <c r="V81" s="439" t="str">
        <f ca="1">IF('C-1'!V81="","","【"&amp;ROUND(IFERROR(IF(ABS('C-1'!V81)&gt;=10,IF('C-1'!V81&gt;=0,'C-1'!V81*RANDBETWEEN(80,90)*0.01,'C-1'!V81*RANDBETWEEN(110,120)*0.01),'C-1'!V81-RANDBETWEEN(1,3)),0),0)&amp;"～"&amp;ROUND(IFERROR(IF(ABS('C-1'!V81)&gt;=10,IF('C-1'!V81&gt;=0,'C-1'!V81*RANDBETWEEN(110,120)*0.01,'C-1'!V81*RANDBETWEEN(80,90)*0.01),'C-1'!V81+RANDBETWEEN(1,3)),0),0)&amp;"】")</f>
        <v/>
      </c>
      <c r="W81" s="439" t="str">
        <f ca="1">IF('C-1'!W81="","","【"&amp;ROUND(IFERROR(IF(ABS('C-1'!W81)&gt;=10,IF('C-1'!W81&gt;=0,'C-1'!W81*RANDBETWEEN(80,90)*0.01,'C-1'!W81*RANDBETWEEN(110,120)*0.01),'C-1'!W81-RANDBETWEEN(1,3)),0),0)&amp;"～"&amp;ROUND(IFERROR(IF(ABS('C-1'!W81)&gt;=10,IF('C-1'!W81&gt;=0,'C-1'!W81*RANDBETWEEN(110,120)*0.01,'C-1'!W81*RANDBETWEEN(80,90)*0.01),'C-1'!W81+RANDBETWEEN(1,3)),0),0)&amp;"】")</f>
        <v/>
      </c>
      <c r="X81" s="439" t="str">
        <f ca="1">IF('C-1'!X81="","","【"&amp;ROUND(IFERROR(IF(ABS('C-1'!X81)&gt;=10,IF('C-1'!X81&gt;=0,'C-1'!X81*RANDBETWEEN(80,90)*0.01,'C-1'!X81*RANDBETWEEN(110,120)*0.01),'C-1'!X81-RANDBETWEEN(1,3)),0),0)&amp;"～"&amp;ROUND(IFERROR(IF(ABS('C-1'!X81)&gt;=10,IF('C-1'!X81&gt;=0,'C-1'!X81*RANDBETWEEN(110,120)*0.01,'C-1'!X81*RANDBETWEEN(80,90)*0.01),'C-1'!X81+RANDBETWEEN(1,3)),0),0)&amp;"】")</f>
        <v/>
      </c>
      <c r="Y81" s="439" t="str">
        <f ca="1">IF('C-1'!Y81="","","【"&amp;ROUND(IFERROR(IF(ABS('C-1'!Y81)&gt;=10,IF('C-1'!Y81&gt;=0,'C-1'!Y81*RANDBETWEEN(80,90)*0.01,'C-1'!Y81*RANDBETWEEN(110,120)*0.01),'C-1'!Y81-RANDBETWEEN(1,3)),0),0)&amp;"～"&amp;ROUND(IFERROR(IF(ABS('C-1'!Y81)&gt;=10,IF('C-1'!Y81&gt;=0,'C-1'!Y81*RANDBETWEEN(110,120)*0.01,'C-1'!Y81*RANDBETWEEN(80,90)*0.01),'C-1'!Y81+RANDBETWEEN(1,3)),0),0)&amp;"】")</f>
        <v/>
      </c>
      <c r="Z81" s="439" t="str">
        <f ca="1">IF('C-1'!Z81="","","【"&amp;ROUND(IFERROR(IF(ABS('C-1'!Z81)&gt;=10,IF('C-1'!Z81&gt;=0,'C-1'!Z81*RANDBETWEEN(80,90)*0.01,'C-1'!Z81*RANDBETWEEN(110,120)*0.01),'C-1'!Z81-RANDBETWEEN(1,3)),0),0)&amp;"～"&amp;ROUND(IFERROR(IF(ABS('C-1'!Z81)&gt;=10,IF('C-1'!Z81&gt;=0,'C-1'!Z81*RANDBETWEEN(110,120)*0.01,'C-1'!Z81*RANDBETWEEN(80,90)*0.01),'C-1'!Z81+RANDBETWEEN(1,3)),0),0)&amp;"】")</f>
        <v/>
      </c>
      <c r="AA81" s="439" t="str">
        <f ca="1">IF('C-1'!AA81="","","【"&amp;ROUND(IFERROR(IF(ABS('C-1'!AA81)&gt;=10,IF('C-1'!AA81&gt;=0,'C-1'!AA81*RANDBETWEEN(80,90)*0.01,'C-1'!AA81*RANDBETWEEN(110,120)*0.01),'C-1'!AA81-RANDBETWEEN(1,3)),0),0)&amp;"～"&amp;ROUND(IFERROR(IF(ABS('C-1'!AA81)&gt;=10,IF('C-1'!AA81&gt;=0,'C-1'!AA81*RANDBETWEEN(110,120)*0.01,'C-1'!AA81*RANDBETWEEN(80,90)*0.01),'C-1'!AA81+RANDBETWEEN(1,3)),0),0)&amp;"】")</f>
        <v/>
      </c>
      <c r="AB81" s="439" t="str">
        <f ca="1">IF('C-1'!AB81="","","【"&amp;ROUND(IFERROR(IF(ABS('C-1'!AB81)&gt;=10,IF('C-1'!AB81&gt;=0,'C-1'!AB81*RANDBETWEEN(80,90)*0.01,'C-1'!AB81*RANDBETWEEN(110,120)*0.01),'C-1'!AB81-RANDBETWEEN(1,3)),0),0)&amp;"～"&amp;ROUND(IFERROR(IF(ABS('C-1'!AB81)&gt;=10,IF('C-1'!AB81&gt;=0,'C-1'!AB81*RANDBETWEEN(110,120)*0.01,'C-1'!AB81*RANDBETWEEN(80,90)*0.01),'C-1'!AB81+RANDBETWEEN(1,3)),0),0)&amp;"】")</f>
        <v/>
      </c>
    </row>
    <row r="82" spans="2:28" ht="30.75" customHeight="1" x14ac:dyDescent="0.2">
      <c r="B82" s="220" t="s">
        <v>676</v>
      </c>
      <c r="C82" s="559" t="str">
        <f>IF('C-1'!C82="","",'C-1'!C82)</f>
        <v/>
      </c>
      <c r="D82" s="559" t="str">
        <f>IF('C-1'!D82="","",'C-1'!D82)</f>
        <v>輸入者</v>
      </c>
      <c r="E82" s="559" t="str">
        <f>IF('C-1'!E82="","",'C-1'!E82)</f>
        <v>非関連企業</v>
      </c>
      <c r="F82" s="431" t="str">
        <f>IF('C-1'!F82="","",'C-1'!F82)</f>
        <v/>
      </c>
      <c r="G82" s="431" t="str">
        <f>IF('C-1'!G82="","",'C-1'!G82)</f>
        <v/>
      </c>
      <c r="H82" s="431" t="str">
        <f>IF('C-1'!H82="","",'C-1'!H82)</f>
        <v/>
      </c>
      <c r="I82" s="431" t="str">
        <f>IF('C-1'!I82="","",'C-1'!I82)</f>
        <v/>
      </c>
      <c r="J82" s="431" t="str">
        <f>IF('C-1'!J82="","",'C-1'!J82)</f>
        <v/>
      </c>
      <c r="K82" s="431" t="str">
        <f>IF('C-1'!K82="","",'C-1'!K82)</f>
        <v/>
      </c>
      <c r="L82" s="431" t="str">
        <f>IF('C-1'!L82="","",'C-1'!L82)</f>
        <v/>
      </c>
      <c r="M82" s="431" t="str">
        <f>IF('C-1'!M82="","",'C-1'!M82)</f>
        <v/>
      </c>
      <c r="N82" s="433" t="str">
        <f ca="1">IF('C-1'!N82="","","【"&amp;ROUND(IFERROR(IF(ABS('C-1'!N82)&gt;=10,IF('C-1'!N82&gt;=0,'C-1'!N82*RANDBETWEEN(80,90)*0.01,'C-1'!N82*RANDBETWEEN(110,120)*0.01),'C-1'!N82-RANDBETWEEN(1,3)),0),0)&amp;"～"&amp;ROUND(IFERROR(IF(ABS('C-1'!N82)&gt;=10,IF('C-1'!N82&gt;=0,'C-1'!N82*RANDBETWEEN(110,120)*0.01,'C-1'!N82*RANDBETWEEN(80,90)*0.01),'C-1'!N82+RANDBETWEEN(1,3)),0),0)&amp;"】")</f>
        <v/>
      </c>
      <c r="O82" s="433" t="str">
        <f ca="1">IF('C-1'!O82="","","【"&amp;ROUND(IFERROR(IF(ABS('C-1'!O82)&gt;=10,IF('C-1'!O82&gt;=0,'C-1'!O82*RANDBETWEEN(80,90)*0.01,'C-1'!O82*RANDBETWEEN(110,120)*0.01),'C-1'!O82-RANDBETWEEN(1,3)),0),0)&amp;"～"&amp;ROUND(IFERROR(IF(ABS('C-1'!O82)&gt;=10,IF('C-1'!O82&gt;=0,'C-1'!O82*RANDBETWEEN(110,120)*0.01,'C-1'!O82*RANDBETWEEN(80,90)*0.01),'C-1'!O82+RANDBETWEEN(1,3)),0),0)&amp;"】")</f>
        <v/>
      </c>
      <c r="P82" s="431" t="str">
        <f>IF('C-1'!P82="","",'C-1'!P82)</f>
        <v/>
      </c>
      <c r="Q82" s="431" t="str">
        <f>IF('C-1'!Q82="","",'C-1'!Q82)</f>
        <v/>
      </c>
      <c r="R82" s="45" t="str">
        <f ca="1">IF('C-1'!R82="","","【"&amp;ROUND(IFERROR(IF(ABS('C-1'!R82)&gt;=10,IF('C-1'!R82&gt;=0,'C-1'!R82*RANDBETWEEN(80,90)*0.01,'C-1'!R82*RANDBETWEEN(110,120)*0.01),'C-1'!R82-RANDBETWEEN(1,3)),0),0)&amp;"～"&amp;ROUND(IFERROR(IF(ABS('C-1'!R82)&gt;=10,IF('C-1'!R82&gt;=0,'C-1'!R82*RANDBETWEEN(110,120)*0.01,'C-1'!R82*RANDBETWEEN(80,90)*0.01),'C-1'!R82+RANDBETWEEN(1,3)),0),0)&amp;"】")</f>
        <v/>
      </c>
      <c r="S82" s="45" t="str">
        <f ca="1">IF('C-1'!S82="","","【"&amp;ROUND(IFERROR(IF(ABS('C-1'!S82)&gt;=10,IF('C-1'!S82&gt;=0,'C-1'!S82*RANDBETWEEN(80,90)*0.01,'C-1'!S82*RANDBETWEEN(110,120)*0.01),'C-1'!S82-RANDBETWEEN(1,3)),0),0)&amp;"～"&amp;ROUND(IFERROR(IF(ABS('C-1'!S82)&gt;=10,IF('C-1'!S82&gt;=0,'C-1'!S82*RANDBETWEEN(110,120)*0.01,'C-1'!S82*RANDBETWEEN(80,90)*0.01),'C-1'!S82+RANDBETWEEN(1,3)),0),0)&amp;"】")</f>
        <v/>
      </c>
      <c r="T82" s="45" t="str">
        <f ca="1">IF('C-1'!T82="","","【"&amp;ROUND(IFERROR(IF(ABS('C-1'!T82)&gt;=10,IF('C-1'!T82&gt;=0,'C-1'!T82*RANDBETWEEN(80,90)*0.01,'C-1'!T82*RANDBETWEEN(110,120)*0.01),'C-1'!T82-RANDBETWEEN(1,3)),0),0)&amp;"～"&amp;ROUND(IFERROR(IF(ABS('C-1'!T82)&gt;=10,IF('C-1'!T82&gt;=0,'C-1'!T82*RANDBETWEEN(110,120)*0.01,'C-1'!T82*RANDBETWEEN(80,90)*0.01),'C-1'!T82+RANDBETWEEN(1,3)),0),0)&amp;"】")</f>
        <v/>
      </c>
      <c r="U82" s="45" t="str">
        <f ca="1">IF('C-1'!U82="","","【"&amp;ROUND(IFERROR(IF(ABS('C-1'!U82)&gt;=10,IF('C-1'!U82&gt;=0,'C-1'!U82*RANDBETWEEN(80,90)*0.01,'C-1'!U82*RANDBETWEEN(110,120)*0.01),'C-1'!U82-RANDBETWEEN(1,3)),0),0)&amp;"～"&amp;ROUND(IFERROR(IF(ABS('C-1'!U82)&gt;=10,IF('C-1'!U82&gt;=0,'C-1'!U82*RANDBETWEEN(110,120)*0.01,'C-1'!U82*RANDBETWEEN(80,90)*0.01),'C-1'!U82+RANDBETWEEN(1,3)),0),0)&amp;"】")</f>
        <v/>
      </c>
      <c r="V82" s="439" t="str">
        <f ca="1">IF('C-1'!V82="","","【"&amp;ROUND(IFERROR(IF(ABS('C-1'!V82)&gt;=10,IF('C-1'!V82&gt;=0,'C-1'!V82*RANDBETWEEN(80,90)*0.01,'C-1'!V82*RANDBETWEEN(110,120)*0.01),'C-1'!V82-RANDBETWEEN(1,3)),0),0)&amp;"～"&amp;ROUND(IFERROR(IF(ABS('C-1'!V82)&gt;=10,IF('C-1'!V82&gt;=0,'C-1'!V82*RANDBETWEEN(110,120)*0.01,'C-1'!V82*RANDBETWEEN(80,90)*0.01),'C-1'!V82+RANDBETWEEN(1,3)),0),0)&amp;"】")</f>
        <v/>
      </c>
      <c r="W82" s="439" t="str">
        <f ca="1">IF('C-1'!W82="","","【"&amp;ROUND(IFERROR(IF(ABS('C-1'!W82)&gt;=10,IF('C-1'!W82&gt;=0,'C-1'!W82*RANDBETWEEN(80,90)*0.01,'C-1'!W82*RANDBETWEEN(110,120)*0.01),'C-1'!W82-RANDBETWEEN(1,3)),0),0)&amp;"～"&amp;ROUND(IFERROR(IF(ABS('C-1'!W82)&gt;=10,IF('C-1'!W82&gt;=0,'C-1'!W82*RANDBETWEEN(110,120)*0.01,'C-1'!W82*RANDBETWEEN(80,90)*0.01),'C-1'!W82+RANDBETWEEN(1,3)),0),0)&amp;"】")</f>
        <v/>
      </c>
      <c r="X82" s="439" t="str">
        <f ca="1">IF('C-1'!X82="","","【"&amp;ROUND(IFERROR(IF(ABS('C-1'!X82)&gt;=10,IF('C-1'!X82&gt;=0,'C-1'!X82*RANDBETWEEN(80,90)*0.01,'C-1'!X82*RANDBETWEEN(110,120)*0.01),'C-1'!X82-RANDBETWEEN(1,3)),0),0)&amp;"～"&amp;ROUND(IFERROR(IF(ABS('C-1'!X82)&gt;=10,IF('C-1'!X82&gt;=0,'C-1'!X82*RANDBETWEEN(110,120)*0.01,'C-1'!X82*RANDBETWEEN(80,90)*0.01),'C-1'!X82+RANDBETWEEN(1,3)),0),0)&amp;"】")</f>
        <v/>
      </c>
      <c r="Y82" s="439" t="str">
        <f ca="1">IF('C-1'!Y82="","","【"&amp;ROUND(IFERROR(IF(ABS('C-1'!Y82)&gt;=10,IF('C-1'!Y82&gt;=0,'C-1'!Y82*RANDBETWEEN(80,90)*0.01,'C-1'!Y82*RANDBETWEEN(110,120)*0.01),'C-1'!Y82-RANDBETWEEN(1,3)),0),0)&amp;"～"&amp;ROUND(IFERROR(IF(ABS('C-1'!Y82)&gt;=10,IF('C-1'!Y82&gt;=0,'C-1'!Y82*RANDBETWEEN(110,120)*0.01,'C-1'!Y82*RANDBETWEEN(80,90)*0.01),'C-1'!Y82+RANDBETWEEN(1,3)),0),0)&amp;"】")</f>
        <v/>
      </c>
      <c r="Z82" s="439" t="str">
        <f ca="1">IF('C-1'!Z82="","","【"&amp;ROUND(IFERROR(IF(ABS('C-1'!Z82)&gt;=10,IF('C-1'!Z82&gt;=0,'C-1'!Z82*RANDBETWEEN(80,90)*0.01,'C-1'!Z82*RANDBETWEEN(110,120)*0.01),'C-1'!Z82-RANDBETWEEN(1,3)),0),0)&amp;"～"&amp;ROUND(IFERROR(IF(ABS('C-1'!Z82)&gt;=10,IF('C-1'!Z82&gt;=0,'C-1'!Z82*RANDBETWEEN(110,120)*0.01,'C-1'!Z82*RANDBETWEEN(80,90)*0.01),'C-1'!Z82+RANDBETWEEN(1,3)),0),0)&amp;"】")</f>
        <v/>
      </c>
      <c r="AA82" s="439" t="str">
        <f ca="1">IF('C-1'!AA82="","","【"&amp;ROUND(IFERROR(IF(ABS('C-1'!AA82)&gt;=10,IF('C-1'!AA82&gt;=0,'C-1'!AA82*RANDBETWEEN(80,90)*0.01,'C-1'!AA82*RANDBETWEEN(110,120)*0.01),'C-1'!AA82-RANDBETWEEN(1,3)),0),0)&amp;"～"&amp;ROUND(IFERROR(IF(ABS('C-1'!AA82)&gt;=10,IF('C-1'!AA82&gt;=0,'C-1'!AA82*RANDBETWEEN(110,120)*0.01,'C-1'!AA82*RANDBETWEEN(80,90)*0.01),'C-1'!AA82+RANDBETWEEN(1,3)),0),0)&amp;"】")</f>
        <v/>
      </c>
      <c r="AB82" s="439" t="str">
        <f ca="1">IF('C-1'!AB82="","","【"&amp;ROUND(IFERROR(IF(ABS('C-1'!AB82)&gt;=10,IF('C-1'!AB82&gt;=0,'C-1'!AB82*RANDBETWEEN(80,90)*0.01,'C-1'!AB82*RANDBETWEEN(110,120)*0.01),'C-1'!AB82-RANDBETWEEN(1,3)),0),0)&amp;"～"&amp;ROUND(IFERROR(IF(ABS('C-1'!AB82)&gt;=10,IF('C-1'!AB82&gt;=0,'C-1'!AB82*RANDBETWEEN(110,120)*0.01,'C-1'!AB82*RANDBETWEEN(80,90)*0.01),'C-1'!AB82+RANDBETWEEN(1,3)),0),0)&amp;"】")</f>
        <v/>
      </c>
    </row>
    <row r="83" spans="2:28" ht="30.75" customHeight="1" x14ac:dyDescent="0.2">
      <c r="B83" s="220" t="s">
        <v>676</v>
      </c>
      <c r="C83" s="559" t="str">
        <f>IF('C-1'!C83="","",'C-1'!C83)</f>
        <v/>
      </c>
      <c r="D83" s="559" t="str">
        <f>IF('C-1'!D83="","",'C-1'!D83)</f>
        <v>輸入者</v>
      </c>
      <c r="E83" s="559" t="str">
        <f>IF('C-1'!E83="","",'C-1'!E83)</f>
        <v>非関連企業</v>
      </c>
      <c r="F83" s="431" t="str">
        <f>IF('C-1'!F83="","",'C-1'!F83)</f>
        <v/>
      </c>
      <c r="G83" s="431" t="str">
        <f>IF('C-1'!G83="","",'C-1'!G83)</f>
        <v/>
      </c>
      <c r="H83" s="431" t="str">
        <f>IF('C-1'!H83="","",'C-1'!H83)</f>
        <v/>
      </c>
      <c r="I83" s="431" t="str">
        <f>IF('C-1'!I83="","",'C-1'!I83)</f>
        <v/>
      </c>
      <c r="J83" s="431" t="str">
        <f>IF('C-1'!J83="","",'C-1'!J83)</f>
        <v/>
      </c>
      <c r="K83" s="431" t="str">
        <f>IF('C-1'!K83="","",'C-1'!K83)</f>
        <v/>
      </c>
      <c r="L83" s="431" t="str">
        <f>IF('C-1'!L83="","",'C-1'!L83)</f>
        <v/>
      </c>
      <c r="M83" s="431" t="str">
        <f>IF('C-1'!M83="","",'C-1'!M83)</f>
        <v/>
      </c>
      <c r="N83" s="433" t="str">
        <f ca="1">IF('C-1'!N83="","","【"&amp;ROUND(IFERROR(IF(ABS('C-1'!N83)&gt;=10,IF('C-1'!N83&gt;=0,'C-1'!N83*RANDBETWEEN(80,90)*0.01,'C-1'!N83*RANDBETWEEN(110,120)*0.01),'C-1'!N83-RANDBETWEEN(1,3)),0),0)&amp;"～"&amp;ROUND(IFERROR(IF(ABS('C-1'!N83)&gt;=10,IF('C-1'!N83&gt;=0,'C-1'!N83*RANDBETWEEN(110,120)*0.01,'C-1'!N83*RANDBETWEEN(80,90)*0.01),'C-1'!N83+RANDBETWEEN(1,3)),0),0)&amp;"】")</f>
        <v/>
      </c>
      <c r="O83" s="433" t="str">
        <f ca="1">IF('C-1'!O83="","","【"&amp;ROUND(IFERROR(IF(ABS('C-1'!O83)&gt;=10,IF('C-1'!O83&gt;=0,'C-1'!O83*RANDBETWEEN(80,90)*0.01,'C-1'!O83*RANDBETWEEN(110,120)*0.01),'C-1'!O83-RANDBETWEEN(1,3)),0),0)&amp;"～"&amp;ROUND(IFERROR(IF(ABS('C-1'!O83)&gt;=10,IF('C-1'!O83&gt;=0,'C-1'!O83*RANDBETWEEN(110,120)*0.01,'C-1'!O83*RANDBETWEEN(80,90)*0.01),'C-1'!O83+RANDBETWEEN(1,3)),0),0)&amp;"】")</f>
        <v/>
      </c>
      <c r="P83" s="431" t="str">
        <f>IF('C-1'!P83="","",'C-1'!P83)</f>
        <v/>
      </c>
      <c r="Q83" s="431" t="str">
        <f>IF('C-1'!Q83="","",'C-1'!Q83)</f>
        <v/>
      </c>
      <c r="R83" s="45" t="str">
        <f ca="1">IF('C-1'!R83="","","【"&amp;ROUND(IFERROR(IF(ABS('C-1'!R83)&gt;=10,IF('C-1'!R83&gt;=0,'C-1'!R83*RANDBETWEEN(80,90)*0.01,'C-1'!R83*RANDBETWEEN(110,120)*0.01),'C-1'!R83-RANDBETWEEN(1,3)),0),0)&amp;"～"&amp;ROUND(IFERROR(IF(ABS('C-1'!R83)&gt;=10,IF('C-1'!R83&gt;=0,'C-1'!R83*RANDBETWEEN(110,120)*0.01,'C-1'!R83*RANDBETWEEN(80,90)*0.01),'C-1'!R83+RANDBETWEEN(1,3)),0),0)&amp;"】")</f>
        <v/>
      </c>
      <c r="S83" s="45" t="str">
        <f ca="1">IF('C-1'!S83="","","【"&amp;ROUND(IFERROR(IF(ABS('C-1'!S83)&gt;=10,IF('C-1'!S83&gt;=0,'C-1'!S83*RANDBETWEEN(80,90)*0.01,'C-1'!S83*RANDBETWEEN(110,120)*0.01),'C-1'!S83-RANDBETWEEN(1,3)),0),0)&amp;"～"&amp;ROUND(IFERROR(IF(ABS('C-1'!S83)&gt;=10,IF('C-1'!S83&gt;=0,'C-1'!S83*RANDBETWEEN(110,120)*0.01,'C-1'!S83*RANDBETWEEN(80,90)*0.01),'C-1'!S83+RANDBETWEEN(1,3)),0),0)&amp;"】")</f>
        <v/>
      </c>
      <c r="T83" s="45" t="str">
        <f ca="1">IF('C-1'!T83="","","【"&amp;ROUND(IFERROR(IF(ABS('C-1'!T83)&gt;=10,IF('C-1'!T83&gt;=0,'C-1'!T83*RANDBETWEEN(80,90)*0.01,'C-1'!T83*RANDBETWEEN(110,120)*0.01),'C-1'!T83-RANDBETWEEN(1,3)),0),0)&amp;"～"&amp;ROUND(IFERROR(IF(ABS('C-1'!T83)&gt;=10,IF('C-1'!T83&gt;=0,'C-1'!T83*RANDBETWEEN(110,120)*0.01,'C-1'!T83*RANDBETWEEN(80,90)*0.01),'C-1'!T83+RANDBETWEEN(1,3)),0),0)&amp;"】")</f>
        <v/>
      </c>
      <c r="U83" s="45" t="str">
        <f ca="1">IF('C-1'!U83="","","【"&amp;ROUND(IFERROR(IF(ABS('C-1'!U83)&gt;=10,IF('C-1'!U83&gt;=0,'C-1'!U83*RANDBETWEEN(80,90)*0.01,'C-1'!U83*RANDBETWEEN(110,120)*0.01),'C-1'!U83-RANDBETWEEN(1,3)),0),0)&amp;"～"&amp;ROUND(IFERROR(IF(ABS('C-1'!U83)&gt;=10,IF('C-1'!U83&gt;=0,'C-1'!U83*RANDBETWEEN(110,120)*0.01,'C-1'!U83*RANDBETWEEN(80,90)*0.01),'C-1'!U83+RANDBETWEEN(1,3)),0),0)&amp;"】")</f>
        <v/>
      </c>
      <c r="V83" s="439" t="str">
        <f ca="1">IF('C-1'!V83="","","【"&amp;ROUND(IFERROR(IF(ABS('C-1'!V83)&gt;=10,IF('C-1'!V83&gt;=0,'C-1'!V83*RANDBETWEEN(80,90)*0.01,'C-1'!V83*RANDBETWEEN(110,120)*0.01),'C-1'!V83-RANDBETWEEN(1,3)),0),0)&amp;"～"&amp;ROUND(IFERROR(IF(ABS('C-1'!V83)&gt;=10,IF('C-1'!V83&gt;=0,'C-1'!V83*RANDBETWEEN(110,120)*0.01,'C-1'!V83*RANDBETWEEN(80,90)*0.01),'C-1'!V83+RANDBETWEEN(1,3)),0),0)&amp;"】")</f>
        <v/>
      </c>
      <c r="W83" s="439" t="str">
        <f ca="1">IF('C-1'!W83="","","【"&amp;ROUND(IFERROR(IF(ABS('C-1'!W83)&gt;=10,IF('C-1'!W83&gt;=0,'C-1'!W83*RANDBETWEEN(80,90)*0.01,'C-1'!W83*RANDBETWEEN(110,120)*0.01),'C-1'!W83-RANDBETWEEN(1,3)),0),0)&amp;"～"&amp;ROUND(IFERROR(IF(ABS('C-1'!W83)&gt;=10,IF('C-1'!W83&gt;=0,'C-1'!W83*RANDBETWEEN(110,120)*0.01,'C-1'!W83*RANDBETWEEN(80,90)*0.01),'C-1'!W83+RANDBETWEEN(1,3)),0),0)&amp;"】")</f>
        <v/>
      </c>
      <c r="X83" s="439" t="str">
        <f ca="1">IF('C-1'!X83="","","【"&amp;ROUND(IFERROR(IF(ABS('C-1'!X83)&gt;=10,IF('C-1'!X83&gt;=0,'C-1'!X83*RANDBETWEEN(80,90)*0.01,'C-1'!X83*RANDBETWEEN(110,120)*0.01),'C-1'!X83-RANDBETWEEN(1,3)),0),0)&amp;"～"&amp;ROUND(IFERROR(IF(ABS('C-1'!X83)&gt;=10,IF('C-1'!X83&gt;=0,'C-1'!X83*RANDBETWEEN(110,120)*0.01,'C-1'!X83*RANDBETWEEN(80,90)*0.01),'C-1'!X83+RANDBETWEEN(1,3)),0),0)&amp;"】")</f>
        <v/>
      </c>
      <c r="Y83" s="439" t="str">
        <f ca="1">IF('C-1'!Y83="","","【"&amp;ROUND(IFERROR(IF(ABS('C-1'!Y83)&gt;=10,IF('C-1'!Y83&gt;=0,'C-1'!Y83*RANDBETWEEN(80,90)*0.01,'C-1'!Y83*RANDBETWEEN(110,120)*0.01),'C-1'!Y83-RANDBETWEEN(1,3)),0),0)&amp;"～"&amp;ROUND(IFERROR(IF(ABS('C-1'!Y83)&gt;=10,IF('C-1'!Y83&gt;=0,'C-1'!Y83*RANDBETWEEN(110,120)*0.01,'C-1'!Y83*RANDBETWEEN(80,90)*0.01),'C-1'!Y83+RANDBETWEEN(1,3)),0),0)&amp;"】")</f>
        <v/>
      </c>
      <c r="Z83" s="439" t="str">
        <f ca="1">IF('C-1'!Z83="","","【"&amp;ROUND(IFERROR(IF(ABS('C-1'!Z83)&gt;=10,IF('C-1'!Z83&gt;=0,'C-1'!Z83*RANDBETWEEN(80,90)*0.01,'C-1'!Z83*RANDBETWEEN(110,120)*0.01),'C-1'!Z83-RANDBETWEEN(1,3)),0),0)&amp;"～"&amp;ROUND(IFERROR(IF(ABS('C-1'!Z83)&gt;=10,IF('C-1'!Z83&gt;=0,'C-1'!Z83*RANDBETWEEN(110,120)*0.01,'C-1'!Z83*RANDBETWEEN(80,90)*0.01),'C-1'!Z83+RANDBETWEEN(1,3)),0),0)&amp;"】")</f>
        <v/>
      </c>
      <c r="AA83" s="439" t="str">
        <f ca="1">IF('C-1'!AA83="","","【"&amp;ROUND(IFERROR(IF(ABS('C-1'!AA83)&gt;=10,IF('C-1'!AA83&gt;=0,'C-1'!AA83*RANDBETWEEN(80,90)*0.01,'C-1'!AA83*RANDBETWEEN(110,120)*0.01),'C-1'!AA83-RANDBETWEEN(1,3)),0),0)&amp;"～"&amp;ROUND(IFERROR(IF(ABS('C-1'!AA83)&gt;=10,IF('C-1'!AA83&gt;=0,'C-1'!AA83*RANDBETWEEN(110,120)*0.01,'C-1'!AA83*RANDBETWEEN(80,90)*0.01),'C-1'!AA83+RANDBETWEEN(1,3)),0),0)&amp;"】")</f>
        <v/>
      </c>
      <c r="AB83" s="439" t="str">
        <f ca="1">IF('C-1'!AB83="","","【"&amp;ROUND(IFERROR(IF(ABS('C-1'!AB83)&gt;=10,IF('C-1'!AB83&gt;=0,'C-1'!AB83*RANDBETWEEN(80,90)*0.01,'C-1'!AB83*RANDBETWEEN(110,120)*0.01),'C-1'!AB83-RANDBETWEEN(1,3)),0),0)&amp;"～"&amp;ROUND(IFERROR(IF(ABS('C-1'!AB83)&gt;=10,IF('C-1'!AB83&gt;=0,'C-1'!AB83*RANDBETWEEN(110,120)*0.01,'C-1'!AB83*RANDBETWEEN(80,90)*0.01),'C-1'!AB83+RANDBETWEEN(1,3)),0),0)&amp;"】")</f>
        <v/>
      </c>
    </row>
    <row r="84" spans="2:28" ht="30.75" customHeight="1" x14ac:dyDescent="0.2">
      <c r="B84" s="220" t="s">
        <v>676</v>
      </c>
      <c r="C84" s="559" t="str">
        <f>IF('C-1'!C84="","",'C-1'!C84)</f>
        <v/>
      </c>
      <c r="D84" s="559" t="str">
        <f>IF('C-1'!D84="","",'C-1'!D84)</f>
        <v>輸入者</v>
      </c>
      <c r="E84" s="559" t="str">
        <f>IF('C-1'!E84="","",'C-1'!E84)</f>
        <v>非関連企業</v>
      </c>
      <c r="F84" s="431" t="str">
        <f>IF('C-1'!F84="","",'C-1'!F84)</f>
        <v/>
      </c>
      <c r="G84" s="431" t="str">
        <f>IF('C-1'!G84="","",'C-1'!G84)</f>
        <v/>
      </c>
      <c r="H84" s="431" t="str">
        <f>IF('C-1'!H84="","",'C-1'!H84)</f>
        <v/>
      </c>
      <c r="I84" s="431" t="str">
        <f>IF('C-1'!I84="","",'C-1'!I84)</f>
        <v/>
      </c>
      <c r="J84" s="431" t="str">
        <f>IF('C-1'!J84="","",'C-1'!J84)</f>
        <v/>
      </c>
      <c r="K84" s="431" t="str">
        <f>IF('C-1'!K84="","",'C-1'!K84)</f>
        <v/>
      </c>
      <c r="L84" s="431" t="str">
        <f>IF('C-1'!L84="","",'C-1'!L84)</f>
        <v/>
      </c>
      <c r="M84" s="431" t="str">
        <f>IF('C-1'!M84="","",'C-1'!M84)</f>
        <v/>
      </c>
      <c r="N84" s="433" t="str">
        <f ca="1">IF('C-1'!N84="","","【"&amp;ROUND(IFERROR(IF(ABS('C-1'!N84)&gt;=10,IF('C-1'!N84&gt;=0,'C-1'!N84*RANDBETWEEN(80,90)*0.01,'C-1'!N84*RANDBETWEEN(110,120)*0.01),'C-1'!N84-RANDBETWEEN(1,3)),0),0)&amp;"～"&amp;ROUND(IFERROR(IF(ABS('C-1'!N84)&gt;=10,IF('C-1'!N84&gt;=0,'C-1'!N84*RANDBETWEEN(110,120)*0.01,'C-1'!N84*RANDBETWEEN(80,90)*0.01),'C-1'!N84+RANDBETWEEN(1,3)),0),0)&amp;"】")</f>
        <v/>
      </c>
      <c r="O84" s="433" t="str">
        <f ca="1">IF('C-1'!O84="","","【"&amp;ROUND(IFERROR(IF(ABS('C-1'!O84)&gt;=10,IF('C-1'!O84&gt;=0,'C-1'!O84*RANDBETWEEN(80,90)*0.01,'C-1'!O84*RANDBETWEEN(110,120)*0.01),'C-1'!O84-RANDBETWEEN(1,3)),0),0)&amp;"～"&amp;ROUND(IFERROR(IF(ABS('C-1'!O84)&gt;=10,IF('C-1'!O84&gt;=0,'C-1'!O84*RANDBETWEEN(110,120)*0.01,'C-1'!O84*RANDBETWEEN(80,90)*0.01),'C-1'!O84+RANDBETWEEN(1,3)),0),0)&amp;"】")</f>
        <v/>
      </c>
      <c r="P84" s="431" t="str">
        <f>IF('C-1'!P84="","",'C-1'!P84)</f>
        <v/>
      </c>
      <c r="Q84" s="431" t="str">
        <f>IF('C-1'!Q84="","",'C-1'!Q84)</f>
        <v/>
      </c>
      <c r="R84" s="45" t="str">
        <f ca="1">IF('C-1'!R84="","","【"&amp;ROUND(IFERROR(IF(ABS('C-1'!R84)&gt;=10,IF('C-1'!R84&gt;=0,'C-1'!R84*RANDBETWEEN(80,90)*0.01,'C-1'!R84*RANDBETWEEN(110,120)*0.01),'C-1'!R84-RANDBETWEEN(1,3)),0),0)&amp;"～"&amp;ROUND(IFERROR(IF(ABS('C-1'!R84)&gt;=10,IF('C-1'!R84&gt;=0,'C-1'!R84*RANDBETWEEN(110,120)*0.01,'C-1'!R84*RANDBETWEEN(80,90)*0.01),'C-1'!R84+RANDBETWEEN(1,3)),0),0)&amp;"】")</f>
        <v/>
      </c>
      <c r="S84" s="45" t="str">
        <f ca="1">IF('C-1'!S84="","","【"&amp;ROUND(IFERROR(IF(ABS('C-1'!S84)&gt;=10,IF('C-1'!S84&gt;=0,'C-1'!S84*RANDBETWEEN(80,90)*0.01,'C-1'!S84*RANDBETWEEN(110,120)*0.01),'C-1'!S84-RANDBETWEEN(1,3)),0),0)&amp;"～"&amp;ROUND(IFERROR(IF(ABS('C-1'!S84)&gt;=10,IF('C-1'!S84&gt;=0,'C-1'!S84*RANDBETWEEN(110,120)*0.01,'C-1'!S84*RANDBETWEEN(80,90)*0.01),'C-1'!S84+RANDBETWEEN(1,3)),0),0)&amp;"】")</f>
        <v/>
      </c>
      <c r="T84" s="45" t="str">
        <f ca="1">IF('C-1'!T84="","","【"&amp;ROUND(IFERROR(IF(ABS('C-1'!T84)&gt;=10,IF('C-1'!T84&gt;=0,'C-1'!T84*RANDBETWEEN(80,90)*0.01,'C-1'!T84*RANDBETWEEN(110,120)*0.01),'C-1'!T84-RANDBETWEEN(1,3)),0),0)&amp;"～"&amp;ROUND(IFERROR(IF(ABS('C-1'!T84)&gt;=10,IF('C-1'!T84&gt;=0,'C-1'!T84*RANDBETWEEN(110,120)*0.01,'C-1'!T84*RANDBETWEEN(80,90)*0.01),'C-1'!T84+RANDBETWEEN(1,3)),0),0)&amp;"】")</f>
        <v/>
      </c>
      <c r="U84" s="45" t="str">
        <f ca="1">IF('C-1'!U84="","","【"&amp;ROUND(IFERROR(IF(ABS('C-1'!U84)&gt;=10,IF('C-1'!U84&gt;=0,'C-1'!U84*RANDBETWEEN(80,90)*0.01,'C-1'!U84*RANDBETWEEN(110,120)*0.01),'C-1'!U84-RANDBETWEEN(1,3)),0),0)&amp;"～"&amp;ROUND(IFERROR(IF(ABS('C-1'!U84)&gt;=10,IF('C-1'!U84&gt;=0,'C-1'!U84*RANDBETWEEN(110,120)*0.01,'C-1'!U84*RANDBETWEEN(80,90)*0.01),'C-1'!U84+RANDBETWEEN(1,3)),0),0)&amp;"】")</f>
        <v/>
      </c>
      <c r="V84" s="439" t="str">
        <f ca="1">IF('C-1'!V84="","","【"&amp;ROUND(IFERROR(IF(ABS('C-1'!V84)&gt;=10,IF('C-1'!V84&gt;=0,'C-1'!V84*RANDBETWEEN(80,90)*0.01,'C-1'!V84*RANDBETWEEN(110,120)*0.01),'C-1'!V84-RANDBETWEEN(1,3)),0),0)&amp;"～"&amp;ROUND(IFERROR(IF(ABS('C-1'!V84)&gt;=10,IF('C-1'!V84&gt;=0,'C-1'!V84*RANDBETWEEN(110,120)*0.01,'C-1'!V84*RANDBETWEEN(80,90)*0.01),'C-1'!V84+RANDBETWEEN(1,3)),0),0)&amp;"】")</f>
        <v/>
      </c>
      <c r="W84" s="439" t="str">
        <f ca="1">IF('C-1'!W84="","","【"&amp;ROUND(IFERROR(IF(ABS('C-1'!W84)&gt;=10,IF('C-1'!W84&gt;=0,'C-1'!W84*RANDBETWEEN(80,90)*0.01,'C-1'!W84*RANDBETWEEN(110,120)*0.01),'C-1'!W84-RANDBETWEEN(1,3)),0),0)&amp;"～"&amp;ROUND(IFERROR(IF(ABS('C-1'!W84)&gt;=10,IF('C-1'!W84&gt;=0,'C-1'!W84*RANDBETWEEN(110,120)*0.01,'C-1'!W84*RANDBETWEEN(80,90)*0.01),'C-1'!W84+RANDBETWEEN(1,3)),0),0)&amp;"】")</f>
        <v/>
      </c>
      <c r="X84" s="439" t="str">
        <f ca="1">IF('C-1'!X84="","","【"&amp;ROUND(IFERROR(IF(ABS('C-1'!X84)&gt;=10,IF('C-1'!X84&gt;=0,'C-1'!X84*RANDBETWEEN(80,90)*0.01,'C-1'!X84*RANDBETWEEN(110,120)*0.01),'C-1'!X84-RANDBETWEEN(1,3)),0),0)&amp;"～"&amp;ROUND(IFERROR(IF(ABS('C-1'!X84)&gt;=10,IF('C-1'!X84&gt;=0,'C-1'!X84*RANDBETWEEN(110,120)*0.01,'C-1'!X84*RANDBETWEEN(80,90)*0.01),'C-1'!X84+RANDBETWEEN(1,3)),0),0)&amp;"】")</f>
        <v/>
      </c>
      <c r="Y84" s="439" t="str">
        <f ca="1">IF('C-1'!Y84="","","【"&amp;ROUND(IFERROR(IF(ABS('C-1'!Y84)&gt;=10,IF('C-1'!Y84&gt;=0,'C-1'!Y84*RANDBETWEEN(80,90)*0.01,'C-1'!Y84*RANDBETWEEN(110,120)*0.01),'C-1'!Y84-RANDBETWEEN(1,3)),0),0)&amp;"～"&amp;ROUND(IFERROR(IF(ABS('C-1'!Y84)&gt;=10,IF('C-1'!Y84&gt;=0,'C-1'!Y84*RANDBETWEEN(110,120)*0.01,'C-1'!Y84*RANDBETWEEN(80,90)*0.01),'C-1'!Y84+RANDBETWEEN(1,3)),0),0)&amp;"】")</f>
        <v/>
      </c>
      <c r="Z84" s="439" t="str">
        <f ca="1">IF('C-1'!Z84="","","【"&amp;ROUND(IFERROR(IF(ABS('C-1'!Z84)&gt;=10,IF('C-1'!Z84&gt;=0,'C-1'!Z84*RANDBETWEEN(80,90)*0.01,'C-1'!Z84*RANDBETWEEN(110,120)*0.01),'C-1'!Z84-RANDBETWEEN(1,3)),0),0)&amp;"～"&amp;ROUND(IFERROR(IF(ABS('C-1'!Z84)&gt;=10,IF('C-1'!Z84&gt;=0,'C-1'!Z84*RANDBETWEEN(110,120)*0.01,'C-1'!Z84*RANDBETWEEN(80,90)*0.01),'C-1'!Z84+RANDBETWEEN(1,3)),0),0)&amp;"】")</f>
        <v/>
      </c>
      <c r="AA84" s="439" t="str">
        <f ca="1">IF('C-1'!AA84="","","【"&amp;ROUND(IFERROR(IF(ABS('C-1'!AA84)&gt;=10,IF('C-1'!AA84&gt;=0,'C-1'!AA84*RANDBETWEEN(80,90)*0.01,'C-1'!AA84*RANDBETWEEN(110,120)*0.01),'C-1'!AA84-RANDBETWEEN(1,3)),0),0)&amp;"～"&amp;ROUND(IFERROR(IF(ABS('C-1'!AA84)&gt;=10,IF('C-1'!AA84&gt;=0,'C-1'!AA84*RANDBETWEEN(110,120)*0.01,'C-1'!AA84*RANDBETWEEN(80,90)*0.01),'C-1'!AA84+RANDBETWEEN(1,3)),0),0)&amp;"】")</f>
        <v/>
      </c>
      <c r="AB84" s="439" t="str">
        <f ca="1">IF('C-1'!AB84="","","【"&amp;ROUND(IFERROR(IF(ABS('C-1'!AB84)&gt;=10,IF('C-1'!AB84&gt;=0,'C-1'!AB84*RANDBETWEEN(80,90)*0.01,'C-1'!AB84*RANDBETWEEN(110,120)*0.01),'C-1'!AB84-RANDBETWEEN(1,3)),0),0)&amp;"～"&amp;ROUND(IFERROR(IF(ABS('C-1'!AB84)&gt;=10,IF('C-1'!AB84&gt;=0,'C-1'!AB84*RANDBETWEEN(110,120)*0.01,'C-1'!AB84*RANDBETWEEN(80,90)*0.01),'C-1'!AB84+RANDBETWEEN(1,3)),0),0)&amp;"】")</f>
        <v/>
      </c>
    </row>
    <row r="85" spans="2:28" ht="30.75" customHeight="1" x14ac:dyDescent="0.2">
      <c r="B85" s="220" t="s">
        <v>676</v>
      </c>
      <c r="C85" s="559" t="str">
        <f>IF('C-1'!C85="","",'C-1'!C85)</f>
        <v/>
      </c>
      <c r="D85" s="559" t="str">
        <f>IF('C-1'!D85="","",'C-1'!D85)</f>
        <v>輸入者</v>
      </c>
      <c r="E85" s="559" t="str">
        <f>IF('C-1'!E85="","",'C-1'!E85)</f>
        <v>非関連企業</v>
      </c>
      <c r="F85" s="431" t="str">
        <f>IF('C-1'!F85="","",'C-1'!F85)</f>
        <v/>
      </c>
      <c r="G85" s="431" t="str">
        <f>IF('C-1'!G85="","",'C-1'!G85)</f>
        <v/>
      </c>
      <c r="H85" s="431" t="str">
        <f>IF('C-1'!H85="","",'C-1'!H85)</f>
        <v/>
      </c>
      <c r="I85" s="431" t="str">
        <f>IF('C-1'!I85="","",'C-1'!I85)</f>
        <v/>
      </c>
      <c r="J85" s="431" t="str">
        <f>IF('C-1'!J85="","",'C-1'!J85)</f>
        <v/>
      </c>
      <c r="K85" s="431" t="str">
        <f>IF('C-1'!K85="","",'C-1'!K85)</f>
        <v/>
      </c>
      <c r="L85" s="431" t="str">
        <f>IF('C-1'!L85="","",'C-1'!L85)</f>
        <v/>
      </c>
      <c r="M85" s="431" t="str">
        <f>IF('C-1'!M85="","",'C-1'!M85)</f>
        <v/>
      </c>
      <c r="N85" s="433" t="str">
        <f ca="1">IF('C-1'!N85="","","【"&amp;ROUND(IFERROR(IF(ABS('C-1'!N85)&gt;=10,IF('C-1'!N85&gt;=0,'C-1'!N85*RANDBETWEEN(80,90)*0.01,'C-1'!N85*RANDBETWEEN(110,120)*0.01),'C-1'!N85-RANDBETWEEN(1,3)),0),0)&amp;"～"&amp;ROUND(IFERROR(IF(ABS('C-1'!N85)&gt;=10,IF('C-1'!N85&gt;=0,'C-1'!N85*RANDBETWEEN(110,120)*0.01,'C-1'!N85*RANDBETWEEN(80,90)*0.01),'C-1'!N85+RANDBETWEEN(1,3)),0),0)&amp;"】")</f>
        <v/>
      </c>
      <c r="O85" s="433" t="str">
        <f ca="1">IF('C-1'!O85="","","【"&amp;ROUND(IFERROR(IF(ABS('C-1'!O85)&gt;=10,IF('C-1'!O85&gt;=0,'C-1'!O85*RANDBETWEEN(80,90)*0.01,'C-1'!O85*RANDBETWEEN(110,120)*0.01),'C-1'!O85-RANDBETWEEN(1,3)),0),0)&amp;"～"&amp;ROUND(IFERROR(IF(ABS('C-1'!O85)&gt;=10,IF('C-1'!O85&gt;=0,'C-1'!O85*RANDBETWEEN(110,120)*0.01,'C-1'!O85*RANDBETWEEN(80,90)*0.01),'C-1'!O85+RANDBETWEEN(1,3)),0),0)&amp;"】")</f>
        <v/>
      </c>
      <c r="P85" s="431" t="str">
        <f>IF('C-1'!P85="","",'C-1'!P85)</f>
        <v/>
      </c>
      <c r="Q85" s="431" t="str">
        <f>IF('C-1'!Q85="","",'C-1'!Q85)</f>
        <v/>
      </c>
      <c r="R85" s="45" t="str">
        <f ca="1">IF('C-1'!R85="","","【"&amp;ROUND(IFERROR(IF(ABS('C-1'!R85)&gt;=10,IF('C-1'!R85&gt;=0,'C-1'!R85*RANDBETWEEN(80,90)*0.01,'C-1'!R85*RANDBETWEEN(110,120)*0.01),'C-1'!R85-RANDBETWEEN(1,3)),0),0)&amp;"～"&amp;ROUND(IFERROR(IF(ABS('C-1'!R85)&gt;=10,IF('C-1'!R85&gt;=0,'C-1'!R85*RANDBETWEEN(110,120)*0.01,'C-1'!R85*RANDBETWEEN(80,90)*0.01),'C-1'!R85+RANDBETWEEN(1,3)),0),0)&amp;"】")</f>
        <v/>
      </c>
      <c r="S85" s="45" t="str">
        <f ca="1">IF('C-1'!S85="","","【"&amp;ROUND(IFERROR(IF(ABS('C-1'!S85)&gt;=10,IF('C-1'!S85&gt;=0,'C-1'!S85*RANDBETWEEN(80,90)*0.01,'C-1'!S85*RANDBETWEEN(110,120)*0.01),'C-1'!S85-RANDBETWEEN(1,3)),0),0)&amp;"～"&amp;ROUND(IFERROR(IF(ABS('C-1'!S85)&gt;=10,IF('C-1'!S85&gt;=0,'C-1'!S85*RANDBETWEEN(110,120)*0.01,'C-1'!S85*RANDBETWEEN(80,90)*0.01),'C-1'!S85+RANDBETWEEN(1,3)),0),0)&amp;"】")</f>
        <v/>
      </c>
      <c r="T85" s="45" t="str">
        <f ca="1">IF('C-1'!T85="","","【"&amp;ROUND(IFERROR(IF(ABS('C-1'!T85)&gt;=10,IF('C-1'!T85&gt;=0,'C-1'!T85*RANDBETWEEN(80,90)*0.01,'C-1'!T85*RANDBETWEEN(110,120)*0.01),'C-1'!T85-RANDBETWEEN(1,3)),0),0)&amp;"～"&amp;ROUND(IFERROR(IF(ABS('C-1'!T85)&gt;=10,IF('C-1'!T85&gt;=0,'C-1'!T85*RANDBETWEEN(110,120)*0.01,'C-1'!T85*RANDBETWEEN(80,90)*0.01),'C-1'!T85+RANDBETWEEN(1,3)),0),0)&amp;"】")</f>
        <v/>
      </c>
      <c r="U85" s="45" t="str">
        <f ca="1">IF('C-1'!U85="","","【"&amp;ROUND(IFERROR(IF(ABS('C-1'!U85)&gt;=10,IF('C-1'!U85&gt;=0,'C-1'!U85*RANDBETWEEN(80,90)*0.01,'C-1'!U85*RANDBETWEEN(110,120)*0.01),'C-1'!U85-RANDBETWEEN(1,3)),0),0)&amp;"～"&amp;ROUND(IFERROR(IF(ABS('C-1'!U85)&gt;=10,IF('C-1'!U85&gt;=0,'C-1'!U85*RANDBETWEEN(110,120)*0.01,'C-1'!U85*RANDBETWEEN(80,90)*0.01),'C-1'!U85+RANDBETWEEN(1,3)),0),0)&amp;"】")</f>
        <v/>
      </c>
      <c r="V85" s="439" t="str">
        <f ca="1">IF('C-1'!V85="","","【"&amp;ROUND(IFERROR(IF(ABS('C-1'!V85)&gt;=10,IF('C-1'!V85&gt;=0,'C-1'!V85*RANDBETWEEN(80,90)*0.01,'C-1'!V85*RANDBETWEEN(110,120)*0.01),'C-1'!V85-RANDBETWEEN(1,3)),0),0)&amp;"～"&amp;ROUND(IFERROR(IF(ABS('C-1'!V85)&gt;=10,IF('C-1'!V85&gt;=0,'C-1'!V85*RANDBETWEEN(110,120)*0.01,'C-1'!V85*RANDBETWEEN(80,90)*0.01),'C-1'!V85+RANDBETWEEN(1,3)),0),0)&amp;"】")</f>
        <v/>
      </c>
      <c r="W85" s="439" t="str">
        <f ca="1">IF('C-1'!W85="","","【"&amp;ROUND(IFERROR(IF(ABS('C-1'!W85)&gt;=10,IF('C-1'!W85&gt;=0,'C-1'!W85*RANDBETWEEN(80,90)*0.01,'C-1'!W85*RANDBETWEEN(110,120)*0.01),'C-1'!W85-RANDBETWEEN(1,3)),0),0)&amp;"～"&amp;ROUND(IFERROR(IF(ABS('C-1'!W85)&gt;=10,IF('C-1'!W85&gt;=0,'C-1'!W85*RANDBETWEEN(110,120)*0.01,'C-1'!W85*RANDBETWEEN(80,90)*0.01),'C-1'!W85+RANDBETWEEN(1,3)),0),0)&amp;"】")</f>
        <v/>
      </c>
      <c r="X85" s="439" t="str">
        <f ca="1">IF('C-1'!X85="","","【"&amp;ROUND(IFERROR(IF(ABS('C-1'!X85)&gt;=10,IF('C-1'!X85&gt;=0,'C-1'!X85*RANDBETWEEN(80,90)*0.01,'C-1'!X85*RANDBETWEEN(110,120)*0.01),'C-1'!X85-RANDBETWEEN(1,3)),0),0)&amp;"～"&amp;ROUND(IFERROR(IF(ABS('C-1'!X85)&gt;=10,IF('C-1'!X85&gt;=0,'C-1'!X85*RANDBETWEEN(110,120)*0.01,'C-1'!X85*RANDBETWEEN(80,90)*0.01),'C-1'!X85+RANDBETWEEN(1,3)),0),0)&amp;"】")</f>
        <v/>
      </c>
      <c r="Y85" s="439" t="str">
        <f ca="1">IF('C-1'!Y85="","","【"&amp;ROUND(IFERROR(IF(ABS('C-1'!Y85)&gt;=10,IF('C-1'!Y85&gt;=0,'C-1'!Y85*RANDBETWEEN(80,90)*0.01,'C-1'!Y85*RANDBETWEEN(110,120)*0.01),'C-1'!Y85-RANDBETWEEN(1,3)),0),0)&amp;"～"&amp;ROUND(IFERROR(IF(ABS('C-1'!Y85)&gt;=10,IF('C-1'!Y85&gt;=0,'C-1'!Y85*RANDBETWEEN(110,120)*0.01,'C-1'!Y85*RANDBETWEEN(80,90)*0.01),'C-1'!Y85+RANDBETWEEN(1,3)),0),0)&amp;"】")</f>
        <v/>
      </c>
      <c r="Z85" s="439" t="str">
        <f ca="1">IF('C-1'!Z85="","","【"&amp;ROUND(IFERROR(IF(ABS('C-1'!Z85)&gt;=10,IF('C-1'!Z85&gt;=0,'C-1'!Z85*RANDBETWEEN(80,90)*0.01,'C-1'!Z85*RANDBETWEEN(110,120)*0.01),'C-1'!Z85-RANDBETWEEN(1,3)),0),0)&amp;"～"&amp;ROUND(IFERROR(IF(ABS('C-1'!Z85)&gt;=10,IF('C-1'!Z85&gt;=0,'C-1'!Z85*RANDBETWEEN(110,120)*0.01,'C-1'!Z85*RANDBETWEEN(80,90)*0.01),'C-1'!Z85+RANDBETWEEN(1,3)),0),0)&amp;"】")</f>
        <v/>
      </c>
      <c r="AA85" s="439" t="str">
        <f ca="1">IF('C-1'!AA85="","","【"&amp;ROUND(IFERROR(IF(ABS('C-1'!AA85)&gt;=10,IF('C-1'!AA85&gt;=0,'C-1'!AA85*RANDBETWEEN(80,90)*0.01,'C-1'!AA85*RANDBETWEEN(110,120)*0.01),'C-1'!AA85-RANDBETWEEN(1,3)),0),0)&amp;"～"&amp;ROUND(IFERROR(IF(ABS('C-1'!AA85)&gt;=10,IF('C-1'!AA85&gt;=0,'C-1'!AA85*RANDBETWEEN(110,120)*0.01,'C-1'!AA85*RANDBETWEEN(80,90)*0.01),'C-1'!AA85+RANDBETWEEN(1,3)),0),0)&amp;"】")</f>
        <v/>
      </c>
      <c r="AB85" s="439" t="str">
        <f ca="1">IF('C-1'!AB85="","","【"&amp;ROUND(IFERROR(IF(ABS('C-1'!AB85)&gt;=10,IF('C-1'!AB85&gt;=0,'C-1'!AB85*RANDBETWEEN(80,90)*0.01,'C-1'!AB85*RANDBETWEEN(110,120)*0.01),'C-1'!AB85-RANDBETWEEN(1,3)),0),0)&amp;"～"&amp;ROUND(IFERROR(IF(ABS('C-1'!AB85)&gt;=10,IF('C-1'!AB85&gt;=0,'C-1'!AB85*RANDBETWEEN(110,120)*0.01,'C-1'!AB85*RANDBETWEEN(80,90)*0.01),'C-1'!AB85+RANDBETWEEN(1,3)),0),0)&amp;"】")</f>
        <v/>
      </c>
    </row>
    <row r="86" spans="2:28" ht="30.75" customHeight="1" x14ac:dyDescent="0.2">
      <c r="B86" s="220" t="s">
        <v>676</v>
      </c>
      <c r="C86" s="722" t="str">
        <f>IF('C-1'!C86="","",'C-1'!C86)</f>
        <v/>
      </c>
      <c r="D86" s="559" t="str">
        <f>IF('C-1'!D86="","",'C-1'!D86)</f>
        <v>輸入者</v>
      </c>
      <c r="E86" s="559" t="str">
        <f>IF('C-1'!E86="","",'C-1'!E86)</f>
        <v>非関連企業</v>
      </c>
      <c r="F86" s="431" t="str">
        <f>IF('C-1'!F86="","",'C-1'!F86)</f>
        <v/>
      </c>
      <c r="G86" s="431" t="str">
        <f>IF('C-1'!G86="","",'C-1'!G86)</f>
        <v/>
      </c>
      <c r="H86" s="431" t="str">
        <f>IF('C-1'!H86="","",'C-1'!H86)</f>
        <v/>
      </c>
      <c r="I86" s="431" t="str">
        <f>IF('C-1'!I86="","",'C-1'!I86)</f>
        <v/>
      </c>
      <c r="J86" s="431" t="str">
        <f>IF('C-1'!J86="","",'C-1'!J86)</f>
        <v/>
      </c>
      <c r="K86" s="431" t="str">
        <f>IF('C-1'!K86="","",'C-1'!K86)</f>
        <v/>
      </c>
      <c r="L86" s="431" t="str">
        <f>IF('C-1'!L86="","",'C-1'!L86)</f>
        <v/>
      </c>
      <c r="M86" s="431" t="str">
        <f>IF('C-1'!M86="","",'C-1'!M86)</f>
        <v/>
      </c>
      <c r="N86" s="433" t="str">
        <f ca="1">IF('C-1'!N86="","","【"&amp;ROUND(IFERROR(IF(ABS('C-1'!N86)&gt;=10,IF('C-1'!N86&gt;=0,'C-1'!N86*RANDBETWEEN(80,90)*0.01,'C-1'!N86*RANDBETWEEN(110,120)*0.01),'C-1'!N86-RANDBETWEEN(1,3)),0),0)&amp;"～"&amp;ROUND(IFERROR(IF(ABS('C-1'!N86)&gt;=10,IF('C-1'!N86&gt;=0,'C-1'!N86*RANDBETWEEN(110,120)*0.01,'C-1'!N86*RANDBETWEEN(80,90)*0.01),'C-1'!N86+RANDBETWEEN(1,3)),0),0)&amp;"】")</f>
        <v/>
      </c>
      <c r="O86" s="433" t="str">
        <f ca="1">IF('C-1'!O86="","","【"&amp;ROUND(IFERROR(IF(ABS('C-1'!O86)&gt;=10,IF('C-1'!O86&gt;=0,'C-1'!O86*RANDBETWEEN(80,90)*0.01,'C-1'!O86*RANDBETWEEN(110,120)*0.01),'C-1'!O86-RANDBETWEEN(1,3)),0),0)&amp;"～"&amp;ROUND(IFERROR(IF(ABS('C-1'!O86)&gt;=10,IF('C-1'!O86&gt;=0,'C-1'!O86*RANDBETWEEN(110,120)*0.01,'C-1'!O86*RANDBETWEEN(80,90)*0.01),'C-1'!O86+RANDBETWEEN(1,3)),0),0)&amp;"】")</f>
        <v/>
      </c>
      <c r="P86" s="431" t="str">
        <f>IF('C-1'!P86="","",'C-1'!P86)</f>
        <v/>
      </c>
      <c r="Q86" s="431" t="str">
        <f>IF('C-1'!Q86="","",'C-1'!Q86)</f>
        <v/>
      </c>
      <c r="R86" s="45" t="str">
        <f ca="1">IF('C-1'!R86="","","【"&amp;ROUND(IFERROR(IF(ABS('C-1'!R86)&gt;=10,IF('C-1'!R86&gt;=0,'C-1'!R86*RANDBETWEEN(80,90)*0.01,'C-1'!R86*RANDBETWEEN(110,120)*0.01),'C-1'!R86-RANDBETWEEN(1,3)),0),0)&amp;"～"&amp;ROUND(IFERROR(IF(ABS('C-1'!R86)&gt;=10,IF('C-1'!R86&gt;=0,'C-1'!R86*RANDBETWEEN(110,120)*0.01,'C-1'!R86*RANDBETWEEN(80,90)*0.01),'C-1'!R86+RANDBETWEEN(1,3)),0),0)&amp;"】")</f>
        <v/>
      </c>
      <c r="S86" s="45" t="str">
        <f ca="1">IF('C-1'!S86="","","【"&amp;ROUND(IFERROR(IF(ABS('C-1'!S86)&gt;=10,IF('C-1'!S86&gt;=0,'C-1'!S86*RANDBETWEEN(80,90)*0.01,'C-1'!S86*RANDBETWEEN(110,120)*0.01),'C-1'!S86-RANDBETWEEN(1,3)),0),0)&amp;"～"&amp;ROUND(IFERROR(IF(ABS('C-1'!S86)&gt;=10,IF('C-1'!S86&gt;=0,'C-1'!S86*RANDBETWEEN(110,120)*0.01,'C-1'!S86*RANDBETWEEN(80,90)*0.01),'C-1'!S86+RANDBETWEEN(1,3)),0),0)&amp;"】")</f>
        <v/>
      </c>
      <c r="T86" s="45" t="str">
        <f ca="1">IF('C-1'!T86="","","【"&amp;ROUND(IFERROR(IF(ABS('C-1'!T86)&gt;=10,IF('C-1'!T86&gt;=0,'C-1'!T86*RANDBETWEEN(80,90)*0.01,'C-1'!T86*RANDBETWEEN(110,120)*0.01),'C-1'!T86-RANDBETWEEN(1,3)),0),0)&amp;"～"&amp;ROUND(IFERROR(IF(ABS('C-1'!T86)&gt;=10,IF('C-1'!T86&gt;=0,'C-1'!T86*RANDBETWEEN(110,120)*0.01,'C-1'!T86*RANDBETWEEN(80,90)*0.01),'C-1'!T86+RANDBETWEEN(1,3)),0),0)&amp;"】")</f>
        <v/>
      </c>
      <c r="U86" s="45" t="str">
        <f ca="1">IF('C-1'!U86="","","【"&amp;ROUND(IFERROR(IF(ABS('C-1'!U86)&gt;=10,IF('C-1'!U86&gt;=0,'C-1'!U86*RANDBETWEEN(80,90)*0.01,'C-1'!U86*RANDBETWEEN(110,120)*0.01),'C-1'!U86-RANDBETWEEN(1,3)),0),0)&amp;"～"&amp;ROUND(IFERROR(IF(ABS('C-1'!U86)&gt;=10,IF('C-1'!U86&gt;=0,'C-1'!U86*RANDBETWEEN(110,120)*0.01,'C-1'!U86*RANDBETWEEN(80,90)*0.01),'C-1'!U86+RANDBETWEEN(1,3)),0),0)&amp;"】")</f>
        <v/>
      </c>
      <c r="V86" s="439" t="str">
        <f ca="1">IF('C-1'!V86="","","【"&amp;ROUND(IFERROR(IF(ABS('C-1'!V86)&gt;=10,IF('C-1'!V86&gt;=0,'C-1'!V86*RANDBETWEEN(80,90)*0.01,'C-1'!V86*RANDBETWEEN(110,120)*0.01),'C-1'!V86-RANDBETWEEN(1,3)),0),0)&amp;"～"&amp;ROUND(IFERROR(IF(ABS('C-1'!V86)&gt;=10,IF('C-1'!V86&gt;=0,'C-1'!V86*RANDBETWEEN(110,120)*0.01,'C-1'!V86*RANDBETWEEN(80,90)*0.01),'C-1'!V86+RANDBETWEEN(1,3)),0),0)&amp;"】")</f>
        <v/>
      </c>
      <c r="W86" s="439" t="str">
        <f ca="1">IF('C-1'!W86="","","【"&amp;ROUND(IFERROR(IF(ABS('C-1'!W86)&gt;=10,IF('C-1'!W86&gt;=0,'C-1'!W86*RANDBETWEEN(80,90)*0.01,'C-1'!W86*RANDBETWEEN(110,120)*0.01),'C-1'!W86-RANDBETWEEN(1,3)),0),0)&amp;"～"&amp;ROUND(IFERROR(IF(ABS('C-1'!W86)&gt;=10,IF('C-1'!W86&gt;=0,'C-1'!W86*RANDBETWEEN(110,120)*0.01,'C-1'!W86*RANDBETWEEN(80,90)*0.01),'C-1'!W86+RANDBETWEEN(1,3)),0),0)&amp;"】")</f>
        <v/>
      </c>
      <c r="X86" s="439" t="str">
        <f ca="1">IF('C-1'!X86="","","【"&amp;ROUND(IFERROR(IF(ABS('C-1'!X86)&gt;=10,IF('C-1'!X86&gt;=0,'C-1'!X86*RANDBETWEEN(80,90)*0.01,'C-1'!X86*RANDBETWEEN(110,120)*0.01),'C-1'!X86-RANDBETWEEN(1,3)),0),0)&amp;"～"&amp;ROUND(IFERROR(IF(ABS('C-1'!X86)&gt;=10,IF('C-1'!X86&gt;=0,'C-1'!X86*RANDBETWEEN(110,120)*0.01,'C-1'!X86*RANDBETWEEN(80,90)*0.01),'C-1'!X86+RANDBETWEEN(1,3)),0),0)&amp;"】")</f>
        <v/>
      </c>
      <c r="Y86" s="439" t="str">
        <f ca="1">IF('C-1'!Y86="","","【"&amp;ROUND(IFERROR(IF(ABS('C-1'!Y86)&gt;=10,IF('C-1'!Y86&gt;=0,'C-1'!Y86*RANDBETWEEN(80,90)*0.01,'C-1'!Y86*RANDBETWEEN(110,120)*0.01),'C-1'!Y86-RANDBETWEEN(1,3)),0),0)&amp;"～"&amp;ROUND(IFERROR(IF(ABS('C-1'!Y86)&gt;=10,IF('C-1'!Y86&gt;=0,'C-1'!Y86*RANDBETWEEN(110,120)*0.01,'C-1'!Y86*RANDBETWEEN(80,90)*0.01),'C-1'!Y86+RANDBETWEEN(1,3)),0),0)&amp;"】")</f>
        <v/>
      </c>
      <c r="Z86" s="439" t="str">
        <f ca="1">IF('C-1'!Z86="","","【"&amp;ROUND(IFERROR(IF(ABS('C-1'!Z86)&gt;=10,IF('C-1'!Z86&gt;=0,'C-1'!Z86*RANDBETWEEN(80,90)*0.01,'C-1'!Z86*RANDBETWEEN(110,120)*0.01),'C-1'!Z86-RANDBETWEEN(1,3)),0),0)&amp;"～"&amp;ROUND(IFERROR(IF(ABS('C-1'!Z86)&gt;=10,IF('C-1'!Z86&gt;=0,'C-1'!Z86*RANDBETWEEN(110,120)*0.01,'C-1'!Z86*RANDBETWEEN(80,90)*0.01),'C-1'!Z86+RANDBETWEEN(1,3)),0),0)&amp;"】")</f>
        <v/>
      </c>
      <c r="AA86" s="439" t="str">
        <f ca="1">IF('C-1'!AA86="","","【"&amp;ROUND(IFERROR(IF(ABS('C-1'!AA86)&gt;=10,IF('C-1'!AA86&gt;=0,'C-1'!AA86*RANDBETWEEN(80,90)*0.01,'C-1'!AA86*RANDBETWEEN(110,120)*0.01),'C-1'!AA86-RANDBETWEEN(1,3)),0),0)&amp;"～"&amp;ROUND(IFERROR(IF(ABS('C-1'!AA86)&gt;=10,IF('C-1'!AA86&gt;=0,'C-1'!AA86*RANDBETWEEN(110,120)*0.01,'C-1'!AA86*RANDBETWEEN(80,90)*0.01),'C-1'!AA86+RANDBETWEEN(1,3)),0),0)&amp;"】")</f>
        <v/>
      </c>
      <c r="AB86" s="439" t="str">
        <f ca="1">IF('C-1'!AB86="","","【"&amp;ROUND(IFERROR(IF(ABS('C-1'!AB86)&gt;=10,IF('C-1'!AB86&gt;=0,'C-1'!AB86*RANDBETWEEN(80,90)*0.01,'C-1'!AB86*RANDBETWEEN(110,120)*0.01),'C-1'!AB86-RANDBETWEEN(1,3)),0),0)&amp;"～"&amp;ROUND(IFERROR(IF(ABS('C-1'!AB86)&gt;=10,IF('C-1'!AB86&gt;=0,'C-1'!AB86*RANDBETWEEN(110,120)*0.01,'C-1'!AB86*RANDBETWEEN(80,90)*0.01),'C-1'!AB86+RANDBETWEEN(1,3)),0),0)&amp;"】")</f>
        <v/>
      </c>
    </row>
    <row r="87" spans="2:28" ht="30.75" customHeight="1" thickBot="1" x14ac:dyDescent="0.25">
      <c r="B87" s="312" t="s">
        <v>675</v>
      </c>
      <c r="C87" s="723" t="str">
        <f>IF('C-1'!C87="","",'C-1'!C87)</f>
        <v/>
      </c>
      <c r="D87" s="561" t="str">
        <f>IF('C-1'!D87="","",'C-1'!D87)</f>
        <v>輸入者</v>
      </c>
      <c r="E87" s="561" t="str">
        <f>IF('C-1'!E87="","",'C-1'!E87)</f>
        <v>非関連企業</v>
      </c>
      <c r="F87" s="508" t="str">
        <f>IF('C-1'!F87="","",'C-1'!F87)</f>
        <v/>
      </c>
      <c r="G87" s="508" t="str">
        <f>IF('C-1'!G87="","",'C-1'!G87)</f>
        <v/>
      </c>
      <c r="H87" s="508" t="str">
        <f>IF('C-1'!H87="","",'C-1'!H87)</f>
        <v/>
      </c>
      <c r="I87" s="508" t="str">
        <f>IF('C-1'!I87="","",'C-1'!I87)</f>
        <v/>
      </c>
      <c r="J87" s="508" t="str">
        <f>IF('C-1'!J87="","",'C-1'!J87)</f>
        <v/>
      </c>
      <c r="K87" s="508" t="str">
        <f>IF('C-1'!K87="","",'C-1'!K87)</f>
        <v/>
      </c>
      <c r="L87" s="508" t="str">
        <f>IF('C-1'!L87="","",'C-1'!L87)</f>
        <v/>
      </c>
      <c r="M87" s="508" t="str">
        <f>IF('C-1'!M87="","",'C-1'!M87)</f>
        <v/>
      </c>
      <c r="N87" s="696" t="str">
        <f ca="1">IF('C-1'!N87="","","【"&amp;ROUND(IFERROR(IF(ABS('C-1'!N87)&gt;=10,IF('C-1'!N87&gt;=0,'C-1'!N87*RANDBETWEEN(80,90)*0.01,'C-1'!N87*RANDBETWEEN(110,120)*0.01),'C-1'!N87-RANDBETWEEN(1,3)),0),0)&amp;"～"&amp;ROUND(IFERROR(IF(ABS('C-1'!N87)&gt;=10,IF('C-1'!N87&gt;=0,'C-1'!N87*RANDBETWEEN(110,120)*0.01,'C-1'!N87*RANDBETWEEN(80,90)*0.01),'C-1'!N87+RANDBETWEEN(1,3)),0),0)&amp;"】")</f>
        <v/>
      </c>
      <c r="O87" s="696" t="str">
        <f ca="1">IF('C-1'!O87="","","【"&amp;ROUND(IFERROR(IF(ABS('C-1'!O87)&gt;=10,IF('C-1'!O87&gt;=0,'C-1'!O87*RANDBETWEEN(80,90)*0.01,'C-1'!O87*RANDBETWEEN(110,120)*0.01),'C-1'!O87-RANDBETWEEN(1,3)),0),0)&amp;"～"&amp;ROUND(IFERROR(IF(ABS('C-1'!O87)&gt;=10,IF('C-1'!O87&gt;=0,'C-1'!O87*RANDBETWEEN(110,120)*0.01,'C-1'!O87*RANDBETWEEN(80,90)*0.01),'C-1'!O87+RANDBETWEEN(1,3)),0),0)&amp;"】")</f>
        <v/>
      </c>
      <c r="P87" s="508" t="str">
        <f>IF('C-1'!P87="","",'C-1'!P87)</f>
        <v/>
      </c>
      <c r="Q87" s="508" t="str">
        <f>IF('C-1'!Q87="","",'C-1'!Q87)</f>
        <v/>
      </c>
      <c r="R87" s="46" t="str">
        <f ca="1">IF('C-1'!R87="","","【"&amp;ROUND(IFERROR(IF(ABS('C-1'!R87)&gt;=10,IF('C-1'!R87&gt;=0,'C-1'!R87*RANDBETWEEN(80,90)*0.01,'C-1'!R87*RANDBETWEEN(110,120)*0.01),'C-1'!R87-RANDBETWEEN(1,3)),0),0)&amp;"～"&amp;ROUND(IFERROR(IF(ABS('C-1'!R87)&gt;=10,IF('C-1'!R87&gt;=0,'C-1'!R87*RANDBETWEEN(110,120)*0.01,'C-1'!R87*RANDBETWEEN(80,90)*0.01),'C-1'!R87+RANDBETWEEN(1,3)),0),0)&amp;"】")</f>
        <v/>
      </c>
      <c r="S87" s="46" t="str">
        <f ca="1">IF('C-1'!S87="","","【"&amp;ROUND(IFERROR(IF(ABS('C-1'!S87)&gt;=10,IF('C-1'!S87&gt;=0,'C-1'!S87*RANDBETWEEN(80,90)*0.01,'C-1'!S87*RANDBETWEEN(110,120)*0.01),'C-1'!S87-RANDBETWEEN(1,3)),0),0)&amp;"～"&amp;ROUND(IFERROR(IF(ABS('C-1'!S87)&gt;=10,IF('C-1'!S87&gt;=0,'C-1'!S87*RANDBETWEEN(110,120)*0.01,'C-1'!S87*RANDBETWEEN(80,90)*0.01),'C-1'!S87+RANDBETWEEN(1,3)),0),0)&amp;"】")</f>
        <v/>
      </c>
      <c r="T87" s="46" t="str">
        <f ca="1">IF('C-1'!T87="","","【"&amp;ROUND(IFERROR(IF(ABS('C-1'!T87)&gt;=10,IF('C-1'!T87&gt;=0,'C-1'!T87*RANDBETWEEN(80,90)*0.01,'C-1'!T87*RANDBETWEEN(110,120)*0.01),'C-1'!T87-RANDBETWEEN(1,3)),0),0)&amp;"～"&amp;ROUND(IFERROR(IF(ABS('C-1'!T87)&gt;=10,IF('C-1'!T87&gt;=0,'C-1'!T87*RANDBETWEEN(110,120)*0.01,'C-1'!T87*RANDBETWEEN(80,90)*0.01),'C-1'!T87+RANDBETWEEN(1,3)),0),0)&amp;"】")</f>
        <v/>
      </c>
      <c r="U87" s="46" t="str">
        <f ca="1">IF('C-1'!U87="","","【"&amp;ROUND(IFERROR(IF(ABS('C-1'!U87)&gt;=10,IF('C-1'!U87&gt;=0,'C-1'!U87*RANDBETWEEN(80,90)*0.01,'C-1'!U87*RANDBETWEEN(110,120)*0.01),'C-1'!U87-RANDBETWEEN(1,3)),0),0)&amp;"～"&amp;ROUND(IFERROR(IF(ABS('C-1'!U87)&gt;=10,IF('C-1'!U87&gt;=0,'C-1'!U87*RANDBETWEEN(110,120)*0.01,'C-1'!U87*RANDBETWEEN(80,90)*0.01),'C-1'!U87+RANDBETWEEN(1,3)),0),0)&amp;"】")</f>
        <v/>
      </c>
      <c r="V87" s="440" t="str">
        <f ca="1">IF('C-1'!V87="","","【"&amp;ROUND(IFERROR(IF(ABS('C-1'!V87)&gt;=10,IF('C-1'!V87&gt;=0,'C-1'!V87*RANDBETWEEN(80,90)*0.01,'C-1'!V87*RANDBETWEEN(110,120)*0.01),'C-1'!V87-RANDBETWEEN(1,3)),0),0)&amp;"～"&amp;ROUND(IFERROR(IF(ABS('C-1'!V87)&gt;=10,IF('C-1'!V87&gt;=0,'C-1'!V87*RANDBETWEEN(110,120)*0.01,'C-1'!V87*RANDBETWEEN(80,90)*0.01),'C-1'!V87+RANDBETWEEN(1,3)),0),0)&amp;"】")</f>
        <v/>
      </c>
      <c r="W87" s="440" t="str">
        <f ca="1">IF('C-1'!W87="","","【"&amp;ROUND(IFERROR(IF(ABS('C-1'!W87)&gt;=10,IF('C-1'!W87&gt;=0,'C-1'!W87*RANDBETWEEN(80,90)*0.01,'C-1'!W87*RANDBETWEEN(110,120)*0.01),'C-1'!W87-RANDBETWEEN(1,3)),0),0)&amp;"～"&amp;ROUND(IFERROR(IF(ABS('C-1'!W87)&gt;=10,IF('C-1'!W87&gt;=0,'C-1'!W87*RANDBETWEEN(110,120)*0.01,'C-1'!W87*RANDBETWEEN(80,90)*0.01),'C-1'!W87+RANDBETWEEN(1,3)),0),0)&amp;"】")</f>
        <v/>
      </c>
      <c r="X87" s="440" t="str">
        <f ca="1">IF('C-1'!X87="","","【"&amp;ROUND(IFERROR(IF(ABS('C-1'!X87)&gt;=10,IF('C-1'!X87&gt;=0,'C-1'!X87*RANDBETWEEN(80,90)*0.01,'C-1'!X87*RANDBETWEEN(110,120)*0.01),'C-1'!X87-RANDBETWEEN(1,3)),0),0)&amp;"～"&amp;ROUND(IFERROR(IF(ABS('C-1'!X87)&gt;=10,IF('C-1'!X87&gt;=0,'C-1'!X87*RANDBETWEEN(110,120)*0.01,'C-1'!X87*RANDBETWEEN(80,90)*0.01),'C-1'!X87+RANDBETWEEN(1,3)),0),0)&amp;"】")</f>
        <v/>
      </c>
      <c r="Y87" s="440" t="str">
        <f ca="1">IF('C-1'!Y87="","","【"&amp;ROUND(IFERROR(IF(ABS('C-1'!Y87)&gt;=10,IF('C-1'!Y87&gt;=0,'C-1'!Y87*RANDBETWEEN(80,90)*0.01,'C-1'!Y87*RANDBETWEEN(110,120)*0.01),'C-1'!Y87-RANDBETWEEN(1,3)),0),0)&amp;"～"&amp;ROUND(IFERROR(IF(ABS('C-1'!Y87)&gt;=10,IF('C-1'!Y87&gt;=0,'C-1'!Y87*RANDBETWEEN(110,120)*0.01,'C-1'!Y87*RANDBETWEEN(80,90)*0.01),'C-1'!Y87+RANDBETWEEN(1,3)),0),0)&amp;"】")</f>
        <v/>
      </c>
      <c r="Z87" s="440" t="str">
        <f ca="1">IF('C-1'!Z87="","","【"&amp;ROUND(IFERROR(IF(ABS('C-1'!Z87)&gt;=10,IF('C-1'!Z87&gt;=0,'C-1'!Z87*RANDBETWEEN(80,90)*0.01,'C-1'!Z87*RANDBETWEEN(110,120)*0.01),'C-1'!Z87-RANDBETWEEN(1,3)),0),0)&amp;"～"&amp;ROUND(IFERROR(IF(ABS('C-1'!Z87)&gt;=10,IF('C-1'!Z87&gt;=0,'C-1'!Z87*RANDBETWEEN(110,120)*0.01,'C-1'!Z87*RANDBETWEEN(80,90)*0.01),'C-1'!Z87+RANDBETWEEN(1,3)),0),0)&amp;"】")</f>
        <v/>
      </c>
      <c r="AA87" s="440" t="str">
        <f ca="1">IF('C-1'!AA87="","","【"&amp;ROUND(IFERROR(IF(ABS('C-1'!AA87)&gt;=10,IF('C-1'!AA87&gt;=0,'C-1'!AA87*RANDBETWEEN(80,90)*0.01,'C-1'!AA87*RANDBETWEEN(110,120)*0.01),'C-1'!AA87-RANDBETWEEN(1,3)),0),0)&amp;"～"&amp;ROUND(IFERROR(IF(ABS('C-1'!AA87)&gt;=10,IF('C-1'!AA87&gt;=0,'C-1'!AA87*RANDBETWEEN(110,120)*0.01,'C-1'!AA87*RANDBETWEEN(80,90)*0.01),'C-1'!AA87+RANDBETWEEN(1,3)),0),0)&amp;"】")</f>
        <v/>
      </c>
      <c r="AB87" s="440" t="str">
        <f ca="1">IF('C-1'!AB87="","","【"&amp;ROUND(IFERROR(IF(ABS('C-1'!AB87)&gt;=10,IF('C-1'!AB87&gt;=0,'C-1'!AB87*RANDBETWEEN(80,90)*0.01,'C-1'!AB87*RANDBETWEEN(110,120)*0.01),'C-1'!AB87-RANDBETWEEN(1,3)),0),0)&amp;"～"&amp;ROUND(IFERROR(IF(ABS('C-1'!AB87)&gt;=10,IF('C-1'!AB87&gt;=0,'C-1'!AB87*RANDBETWEEN(110,120)*0.01,'C-1'!AB87*RANDBETWEEN(80,90)*0.01),'C-1'!AB87+RANDBETWEEN(1,3)),0),0)&amp;"】")</f>
        <v/>
      </c>
    </row>
    <row r="88" spans="2:28" ht="30.75" customHeight="1" thickTop="1" thickBot="1" x14ac:dyDescent="0.25">
      <c r="B88" s="366" t="s">
        <v>308</v>
      </c>
      <c r="C88" s="721" t="str">
        <f>IF('C-1'!C88="","",'C-1'!C88)</f>
        <v/>
      </c>
      <c r="D88" s="721" t="str">
        <f>IF('C-1'!D88="","",'C-1'!D88)</f>
        <v/>
      </c>
      <c r="E88" s="721" t="str">
        <f>IF('C-1'!E88="","",'C-1'!E88)</f>
        <v/>
      </c>
      <c r="F88" s="537"/>
      <c r="G88" s="340"/>
      <c r="H88" s="340"/>
      <c r="I88" s="340"/>
      <c r="J88" s="340"/>
      <c r="K88" s="340"/>
      <c r="L88" s="340"/>
      <c r="M88" s="340"/>
      <c r="N88" s="344" t="str">
        <f ca="1">IF(SUM('C-1'!N88:'C-1'!N88)=0,"","【"&amp;ROUND(IFERROR(IF(ABS('C-1'!N88)&gt;=10,IF('C-1'!N88&gt;=0,'C-1'!N88*RANDBETWEEN(80,90)*0.01,'C-1'!N88*RANDBETWEEN(110,120)*0.01),'C-1'!N88-RANDBETWEEN(1,3)),0),0)&amp;"～"&amp;ROUND(IFERROR(IF(ABS('C-1'!N88)&gt;=10,IF('C-1'!N88&gt;=0,'C-1'!N88*RANDBETWEEN(110,120)*0.01,'C-1'!N88*RANDBETWEEN(80,90)*0.01),'C-1'!N88+RANDBETWEEN(1,3)),0),0)&amp;"】")</f>
        <v/>
      </c>
      <c r="O88" s="344" t="str">
        <f ca="1">IF(SUM('C-1'!O88:'C-1'!O88)=0,"","【"&amp;ROUND(IFERROR(IF(ABS('C-1'!O88)&gt;=10,IF('C-1'!O88&gt;=0,'C-1'!O88*RANDBETWEEN(80,90)*0.01,'C-1'!O88*RANDBETWEEN(110,120)*0.01),'C-1'!O88-RANDBETWEEN(1,3)),0),0)&amp;"～"&amp;ROUND(IFERROR(IF(ABS('C-1'!O88)&gt;=10,IF('C-1'!O88&gt;=0,'C-1'!O88*RANDBETWEEN(110,120)*0.01,'C-1'!O88*RANDBETWEEN(80,90)*0.01),'C-1'!O88+RANDBETWEEN(1,3)),0),0)&amp;"】")</f>
        <v/>
      </c>
      <c r="P88" s="345"/>
      <c r="Q88" s="344" t="str">
        <f ca="1">IF('C-1'!Q88="","","【"&amp;ROUND(IFERROR(IF(ABS('C-1'!Q88)&gt;=10,IF('C-1'!Q88&gt;=0,'C-1'!Q88*RANDBETWEEN(80,90)*0.01,'C-1'!Q88*RANDBETWEEN(110,120)*0.01),'C-1'!Q88-RANDBETWEEN(1,3)),0),0)&amp;"～"&amp;ROUND(IFERROR(IF(ABS('C-1'!Q88)&gt;=10,IF('C-1'!Q88&gt;=0,'C-1'!Q88*RANDBETWEEN(110,120)*0.01,'C-1'!Q88*RANDBETWEEN(80,90)*0.01),'C-1'!Q88+RANDBETWEEN(1,3)),0),0)&amp;"】")</f>
        <v/>
      </c>
      <c r="R88" s="344" t="str">
        <f ca="1">IF('C-1'!R88="","","【"&amp;ROUND(IFERROR(IF(ABS('C-1'!R88)&gt;=10,IF('C-1'!R88&gt;=0,'C-1'!R88*RANDBETWEEN(80,90)*0.01,'C-1'!R88*RANDBETWEEN(110,120)*0.01),'C-1'!R88-RANDBETWEEN(1,3)),0),0)&amp;"～"&amp;ROUND(IFERROR(IF(ABS('C-1'!R88)&gt;=10,IF('C-1'!R88&gt;=0,'C-1'!R88*RANDBETWEEN(110,120)*0.01,'C-1'!R88*RANDBETWEEN(80,90)*0.01),'C-1'!R88+RANDBETWEEN(1,3)),0),0)&amp;"】")</f>
        <v/>
      </c>
      <c r="S88" s="344" t="str">
        <f ca="1">IF('C-1'!S88="","","【"&amp;ROUND(IFERROR(IF(ABS('C-1'!S88)&gt;=10,IF('C-1'!S88&gt;=0,'C-1'!S88*RANDBETWEEN(80,90)*0.01,'C-1'!S88*RANDBETWEEN(110,120)*0.01),'C-1'!S88-RANDBETWEEN(1,3)),0),0)&amp;"～"&amp;ROUND(IFERROR(IF(ABS('C-1'!S88)&gt;=10,IF('C-1'!S88&gt;=0,'C-1'!S88*RANDBETWEEN(110,120)*0.01,'C-1'!S88*RANDBETWEEN(80,90)*0.01),'C-1'!S88+RANDBETWEEN(1,3)),0),0)&amp;"】")</f>
        <v/>
      </c>
      <c r="T88" s="344" t="str">
        <f ca="1">IF('C-1'!T88="","","【"&amp;ROUND(IFERROR(IF(ABS('C-1'!T88)&gt;=10,IF('C-1'!T88&gt;=0,'C-1'!T88*RANDBETWEEN(80,90)*0.01,'C-1'!T88*RANDBETWEEN(110,120)*0.01),'C-1'!T88-RANDBETWEEN(1,3)),0),0)&amp;"～"&amp;ROUND(IFERROR(IF(ABS('C-1'!T88)&gt;=10,IF('C-1'!T88&gt;=0,'C-1'!T88*RANDBETWEEN(110,120)*0.01,'C-1'!T88*RANDBETWEEN(80,90)*0.01),'C-1'!T88+RANDBETWEEN(1,3)),0),0)&amp;"】")</f>
        <v/>
      </c>
      <c r="U88" s="344" t="str">
        <f ca="1">IF('C-1'!U88="","","【"&amp;ROUND(IFERROR(IF(ABS('C-1'!U88)&gt;=10,IF('C-1'!U88&gt;=0,'C-1'!U88*RANDBETWEEN(80,90)*0.01,'C-1'!U88*RANDBETWEEN(110,120)*0.01),'C-1'!U88-RANDBETWEEN(1,3)),0),0)&amp;"～"&amp;ROUND(IFERROR(IF(ABS('C-1'!U88)&gt;=10,IF('C-1'!U88&gt;=0,'C-1'!U88*RANDBETWEEN(110,120)*0.01,'C-1'!U88*RANDBETWEEN(80,90)*0.01),'C-1'!U88+RANDBETWEEN(1,3)),0),0)&amp;"】")</f>
        <v/>
      </c>
      <c r="V88" s="344" t="str">
        <f ca="1">IF('C-1'!V88="","","【"&amp;ROUND(IFERROR(IF(ABS('C-1'!V88)&gt;=10,IF('C-1'!V88&gt;=0,'C-1'!V88*RANDBETWEEN(80,90)*0.01,'C-1'!V88*RANDBETWEEN(110,120)*0.01),'C-1'!V88-RANDBETWEEN(1,3)),0),0)&amp;"～"&amp;ROUND(IFERROR(IF(ABS('C-1'!V88)&gt;=10,IF('C-1'!V88&gt;=0,'C-1'!V88*RANDBETWEEN(110,120)*0.01,'C-1'!V88*RANDBETWEEN(80,90)*0.01),'C-1'!V88+RANDBETWEEN(1,3)),0),0)&amp;"】")</f>
        <v/>
      </c>
      <c r="W88" s="344" t="str">
        <f ca="1">IF('C-1'!W88="","","【"&amp;ROUND(IFERROR(IF(ABS('C-1'!W88)&gt;=10,IF('C-1'!W88&gt;=0,'C-1'!W88*RANDBETWEEN(80,90)*0.01,'C-1'!W88*RANDBETWEEN(110,120)*0.01),'C-1'!W88-RANDBETWEEN(1,3)),0),0)&amp;"～"&amp;ROUND(IFERROR(IF(ABS('C-1'!W88)&gt;=10,IF('C-1'!W88&gt;=0,'C-1'!W88*RANDBETWEEN(110,120)*0.01,'C-1'!W88*RANDBETWEEN(80,90)*0.01),'C-1'!W88+RANDBETWEEN(1,3)),0),0)&amp;"】")</f>
        <v/>
      </c>
      <c r="X88" s="344" t="str">
        <f ca="1">IF('C-1'!X88="","","【"&amp;ROUND(IFERROR(IF(ABS('C-1'!X88)&gt;=10,IF('C-1'!X88&gt;=0,'C-1'!X88*RANDBETWEEN(80,90)*0.01,'C-1'!X88*RANDBETWEEN(110,120)*0.01),'C-1'!X88-RANDBETWEEN(1,3)),0),0)&amp;"～"&amp;ROUND(IFERROR(IF(ABS('C-1'!X88)&gt;=10,IF('C-1'!X88&gt;=0,'C-1'!X88*RANDBETWEEN(110,120)*0.01,'C-1'!X88*RANDBETWEEN(80,90)*0.01),'C-1'!X88+RANDBETWEEN(1,3)),0),0)&amp;"】")</f>
        <v/>
      </c>
      <c r="Y88" s="344" t="str">
        <f ca="1">IF('C-1'!Y88="","","【"&amp;ROUND(IFERROR(IF(ABS('C-1'!Y88)&gt;=10,IF('C-1'!Y88&gt;=0,'C-1'!Y88*RANDBETWEEN(80,90)*0.01,'C-1'!Y88*RANDBETWEEN(110,120)*0.01),'C-1'!Y88-RANDBETWEEN(1,3)),0),0)&amp;"～"&amp;ROUND(IFERROR(IF(ABS('C-1'!Y88)&gt;=10,IF('C-1'!Y88&gt;=0,'C-1'!Y88*RANDBETWEEN(110,120)*0.01,'C-1'!Y88*RANDBETWEEN(80,90)*0.01),'C-1'!Y88+RANDBETWEEN(1,3)),0),0)&amp;"】")</f>
        <v/>
      </c>
      <c r="Z88" s="344" t="str">
        <f ca="1">IF('C-1'!Z88="","","【"&amp;ROUND(IFERROR(IF(ABS('C-1'!Z88)&gt;=10,IF('C-1'!Z88&gt;=0,'C-1'!Z88*RANDBETWEEN(80,90)*0.01,'C-1'!Z88*RANDBETWEEN(110,120)*0.01),'C-1'!Z88-RANDBETWEEN(1,3)),0),0)&amp;"～"&amp;ROUND(IFERROR(IF(ABS('C-1'!Z88)&gt;=10,IF('C-1'!Z88&gt;=0,'C-1'!Z88*RANDBETWEEN(110,120)*0.01,'C-1'!Z88*RANDBETWEEN(80,90)*0.01),'C-1'!Z88+RANDBETWEEN(1,3)),0),0)&amp;"】")</f>
        <v/>
      </c>
      <c r="AA88" s="344" t="str">
        <f ca="1">IF('C-1'!AA88="","","【"&amp;ROUND(IFERROR(IF(ABS('C-1'!AA88)&gt;=10,IF('C-1'!AA88&gt;=0,'C-1'!AA88*RANDBETWEEN(80,90)*0.01,'C-1'!AA88*RANDBETWEEN(110,120)*0.01),'C-1'!AA88-RANDBETWEEN(1,3)),0),0)&amp;"～"&amp;ROUND(IFERROR(IF(ABS('C-1'!AA88)&gt;=10,IF('C-1'!AA88&gt;=0,'C-1'!AA88*RANDBETWEEN(110,120)*0.01,'C-1'!AA88*RANDBETWEEN(80,90)*0.01),'C-1'!AA88+RANDBETWEEN(1,3)),0),0)&amp;"】")</f>
        <v/>
      </c>
      <c r="AB88" s="444" t="e">
        <f ca="1">IF('C-1'!AB88="","","【"&amp;ROUND(IFERROR(IF(ABS('C-1'!AB88)&gt;=10,IF('C-1'!AB88&gt;=0,'C-1'!AB88*RANDBETWEEN(80,90)*0.01,'C-1'!AB88*RANDBETWEEN(110,120)*0.01),'C-1'!AB88-RANDBETWEEN(1,3)),0),0)&amp;"～"&amp;ROUND(IFERROR(IF(ABS('C-1'!AB88)&gt;=10,IF('C-1'!AB88&gt;=0,'C-1'!AB88*RANDBETWEEN(110,120)*0.01,'C-1'!AB88*RANDBETWEEN(80,90)*0.01),'C-1'!AB88+RANDBETWEEN(1,3)),0),0)&amp;"】")</f>
        <v>#VALUE!</v>
      </c>
    </row>
    <row r="89" spans="2:28" ht="30.75" customHeight="1" x14ac:dyDescent="0.2">
      <c r="B89" s="716" t="s">
        <v>677</v>
      </c>
      <c r="C89" s="557" t="str">
        <f>IF('C-1'!C89="","",'C-1'!C89)</f>
        <v/>
      </c>
      <c r="D89" s="557" t="str">
        <f>IF('C-1'!D89="","",'C-1'!D89)</f>
        <v>輸入者</v>
      </c>
      <c r="E89" s="557" t="str">
        <f>IF('C-1'!E89="","",'C-1'!E89)</f>
        <v>関連企業</v>
      </c>
      <c r="F89" s="365" t="s">
        <v>305</v>
      </c>
      <c r="G89" s="690" t="s">
        <v>306</v>
      </c>
      <c r="H89" s="690" t="s">
        <v>306</v>
      </c>
      <c r="I89" s="690" t="s">
        <v>306</v>
      </c>
      <c r="J89" s="690" t="s">
        <v>306</v>
      </c>
      <c r="K89" s="690" t="s">
        <v>306</v>
      </c>
      <c r="L89" s="690" t="s">
        <v>306</v>
      </c>
      <c r="M89" s="690" t="s">
        <v>306</v>
      </c>
      <c r="N89" s="44" t="str">
        <f ca="1">IF('C-1'!N89="","","【"&amp;ROUND(IFERROR(IF(ABS('C-1'!N89)&gt;=10,IF('C-1'!N89&gt;=0,'C-1'!N89*RANDBETWEEN(80,90)*0.01,'C-1'!N89*RANDBETWEEN(110,120)*0.01),'C-1'!N89-RANDBETWEEN(1,3)),0),0)&amp;"～"&amp;ROUND(IFERROR(IF(ABS('C-1'!N89)&gt;=10,IF('C-1'!N89&gt;=0,'C-1'!N89*RANDBETWEEN(110,120)*0.01,'C-1'!N89*RANDBETWEEN(80,90)*0.01),'C-1'!N89+RANDBETWEEN(1,3)),0),0)&amp;"】")</f>
        <v/>
      </c>
      <c r="O89" s="44" t="str">
        <f ca="1">IF('C-1'!O89="","","【"&amp;ROUND(IFERROR(IF(ABS('C-1'!O89)&gt;=10,IF('C-1'!O89&gt;=0,'C-1'!O89*RANDBETWEEN(80,90)*0.01,'C-1'!O89*RANDBETWEEN(110,120)*0.01),'C-1'!O89-RANDBETWEEN(1,3)),0),0)&amp;"～"&amp;ROUND(IFERROR(IF(ABS('C-1'!O89)&gt;=10,IF('C-1'!O89&gt;=0,'C-1'!O89*RANDBETWEEN(110,120)*0.01,'C-1'!O89*RANDBETWEEN(80,90)*0.01),'C-1'!O89+RANDBETWEEN(1,3)),0),0)&amp;"】")</f>
        <v/>
      </c>
      <c r="P89" s="432" t="s">
        <v>306</v>
      </c>
      <c r="Q89" s="438" t="str">
        <f ca="1">IF('C-1'!Q89="","","【"&amp;ROUND(IFERROR(IF(ABS('C-1'!Q89)&gt;=10,IF('C-1'!Q89&gt;=0,'C-1'!Q89*RANDBETWEEN(80,90)*0.01,'C-1'!Q89*RANDBETWEEN(110,120)*0.01),'C-1'!Q89-RANDBETWEEN(1,3)),0),0)&amp;"～"&amp;ROUND(IFERROR(IF(ABS('C-1'!Q89)&gt;=10,IF('C-1'!Q89&gt;=0,'C-1'!Q89*RANDBETWEEN(110,120)*0.01,'C-1'!Q89*RANDBETWEEN(80,90)*0.01),'C-1'!Q89+RANDBETWEEN(1,3)),0),0)&amp;"】")</f>
        <v/>
      </c>
      <c r="R89" s="433" t="str">
        <f ca="1">IF('C-1'!R89="","","【"&amp;ROUND(IFERROR(IF(ABS('C-1'!R89)&gt;=10,IF('C-1'!R89&gt;=0,'C-1'!R89*RANDBETWEEN(80,90)*0.01,'C-1'!R89*RANDBETWEEN(110,120)*0.01),'C-1'!R89-RANDBETWEEN(1,3)),0),0)&amp;"～"&amp;ROUND(IFERROR(IF(ABS('C-1'!R89)&gt;=10,IF('C-1'!R89&gt;=0,'C-1'!R89*RANDBETWEEN(110,120)*0.01,'C-1'!R89*RANDBETWEEN(80,90)*0.01),'C-1'!R89+RANDBETWEEN(1,3)),0),0)&amp;"】")</f>
        <v/>
      </c>
      <c r="S89" s="433" t="str">
        <f ca="1">IF('C-1'!S89="","","【"&amp;ROUND(IFERROR(IF(ABS('C-1'!S89)&gt;=10,IF('C-1'!S89&gt;=0,'C-1'!S89*RANDBETWEEN(80,90)*0.01,'C-1'!S89*RANDBETWEEN(110,120)*0.01),'C-1'!S89-RANDBETWEEN(1,3)),0),0)&amp;"～"&amp;ROUND(IFERROR(IF(ABS('C-1'!S89)&gt;=10,IF('C-1'!S89&gt;=0,'C-1'!S89*RANDBETWEEN(110,120)*0.01,'C-1'!S89*RANDBETWEEN(80,90)*0.01),'C-1'!S89+RANDBETWEEN(1,3)),0),0)&amp;"】")</f>
        <v/>
      </c>
      <c r="T89" s="433" t="str">
        <f ca="1">IF('C-1'!T89="","","【"&amp;ROUND(IFERROR(IF(ABS('C-1'!T89)&gt;=10,IF('C-1'!T89&gt;=0,'C-1'!T89*RANDBETWEEN(80,90)*0.01,'C-1'!T89*RANDBETWEEN(110,120)*0.01),'C-1'!T89-RANDBETWEEN(1,3)),0),0)&amp;"～"&amp;ROUND(IFERROR(IF(ABS('C-1'!T89)&gt;=10,IF('C-1'!T89&gt;=0,'C-1'!T89*RANDBETWEEN(110,120)*0.01,'C-1'!T89*RANDBETWEEN(80,90)*0.01),'C-1'!T89+RANDBETWEEN(1,3)),0),0)&amp;"】")</f>
        <v/>
      </c>
      <c r="U89" s="433" t="str">
        <f ca="1">IF('C-1'!U89="","","【"&amp;ROUND(IFERROR(IF(ABS('C-1'!U89)&gt;=10,IF('C-1'!U89&gt;=0,'C-1'!U89*RANDBETWEEN(80,90)*0.01,'C-1'!U89*RANDBETWEEN(110,120)*0.01),'C-1'!U89-RANDBETWEEN(1,3)),0),0)&amp;"～"&amp;ROUND(IFERROR(IF(ABS('C-1'!U89)&gt;=10,IF('C-1'!U89&gt;=0,'C-1'!U89*RANDBETWEEN(110,120)*0.01,'C-1'!U89*RANDBETWEEN(80,90)*0.01),'C-1'!U89+RANDBETWEEN(1,3)),0),0)&amp;"】")</f>
        <v/>
      </c>
      <c r="V89" s="691" t="str">
        <f ca="1">IF('C-1'!V89="","","【"&amp;ROUND(IFERROR(IF(ABS('C-1'!V89)&gt;=10,IF('C-1'!V89&gt;=0,'C-1'!V89*RANDBETWEEN(80,90)*0.01,'C-1'!V89*RANDBETWEEN(110,120)*0.01),'C-1'!V89-RANDBETWEEN(1,3)),0),0)&amp;"～"&amp;ROUND(IFERROR(IF(ABS('C-1'!V89)&gt;=10,IF('C-1'!V89&gt;=0,'C-1'!V89*RANDBETWEEN(110,120)*0.01,'C-1'!V89*RANDBETWEEN(80,90)*0.01),'C-1'!V89+RANDBETWEEN(1,3)),0),0)&amp;"】")</f>
        <v/>
      </c>
      <c r="W89" s="691" t="str">
        <f ca="1">IF('C-1'!W89="","","【"&amp;ROUND(IFERROR(IF(ABS('C-1'!W89)&gt;=10,IF('C-1'!W89&gt;=0,'C-1'!W89*RANDBETWEEN(80,90)*0.01,'C-1'!W89*RANDBETWEEN(110,120)*0.01),'C-1'!W89-RANDBETWEEN(1,3)),0),0)&amp;"～"&amp;ROUND(IFERROR(IF(ABS('C-1'!W89)&gt;=10,IF('C-1'!W89&gt;=0,'C-1'!W89*RANDBETWEEN(110,120)*0.01,'C-1'!W89*RANDBETWEEN(80,90)*0.01),'C-1'!W89+RANDBETWEEN(1,3)),0),0)&amp;"】")</f>
        <v/>
      </c>
      <c r="X89" s="691" t="str">
        <f ca="1">IF('C-1'!X89="","","【"&amp;ROUND(IFERROR(IF(ABS('C-1'!X89)&gt;=10,IF('C-1'!X89&gt;=0,'C-1'!X89*RANDBETWEEN(80,90)*0.01,'C-1'!X89*RANDBETWEEN(110,120)*0.01),'C-1'!X89-RANDBETWEEN(1,3)),0),0)&amp;"～"&amp;ROUND(IFERROR(IF(ABS('C-1'!X89)&gt;=10,IF('C-1'!X89&gt;=0,'C-1'!X89*RANDBETWEEN(110,120)*0.01,'C-1'!X89*RANDBETWEEN(80,90)*0.01),'C-1'!X89+RANDBETWEEN(1,3)),0),0)&amp;"】")</f>
        <v/>
      </c>
      <c r="Y89" s="691" t="str">
        <f ca="1">IF('C-1'!Y89="","","【"&amp;ROUND(IFERROR(IF(ABS('C-1'!Y89)&gt;=10,IF('C-1'!Y89&gt;=0,'C-1'!Y89*RANDBETWEEN(80,90)*0.01,'C-1'!Y89*RANDBETWEEN(110,120)*0.01),'C-1'!Y89-RANDBETWEEN(1,3)),0),0)&amp;"～"&amp;ROUND(IFERROR(IF(ABS('C-1'!Y89)&gt;=10,IF('C-1'!Y89&gt;=0,'C-1'!Y89*RANDBETWEEN(110,120)*0.01,'C-1'!Y89*RANDBETWEEN(80,90)*0.01),'C-1'!Y89+RANDBETWEEN(1,3)),0),0)&amp;"】")</f>
        <v/>
      </c>
      <c r="Z89" s="691" t="str">
        <f ca="1">IF('C-1'!Z89="","","【"&amp;ROUND(IFERROR(IF(ABS('C-1'!Z89)&gt;=10,IF('C-1'!Z89&gt;=0,'C-1'!Z89*RANDBETWEEN(80,90)*0.01,'C-1'!Z89*RANDBETWEEN(110,120)*0.01),'C-1'!Z89-RANDBETWEEN(1,3)),0),0)&amp;"～"&amp;ROUND(IFERROR(IF(ABS('C-1'!Z89)&gt;=10,IF('C-1'!Z89&gt;=0,'C-1'!Z89*RANDBETWEEN(110,120)*0.01,'C-1'!Z89*RANDBETWEEN(80,90)*0.01),'C-1'!Z89+RANDBETWEEN(1,3)),0),0)&amp;"】")</f>
        <v/>
      </c>
      <c r="AA89" s="691" t="str">
        <f ca="1">IF('C-1'!AA89="","","【"&amp;ROUND(IFERROR(IF(ABS('C-1'!AA89)&gt;=10,IF('C-1'!AA89&gt;=0,'C-1'!AA89*RANDBETWEEN(80,90)*0.01,'C-1'!AA89*RANDBETWEEN(110,120)*0.01),'C-1'!AA89-RANDBETWEEN(1,3)),0),0)&amp;"～"&amp;ROUND(IFERROR(IF(ABS('C-1'!AA89)&gt;=10,IF('C-1'!AA89&gt;=0,'C-1'!AA89*RANDBETWEEN(110,120)*0.01,'C-1'!AA89*RANDBETWEEN(80,90)*0.01),'C-1'!AA89+RANDBETWEEN(1,3)),0),0)&amp;"】")</f>
        <v/>
      </c>
      <c r="AB89" s="691" t="str">
        <f ca="1">IF('C-1'!AB89="","","【"&amp;ROUND(IFERROR(IF(ABS('C-1'!AB89)&gt;=10,IF('C-1'!AB89&gt;=0,'C-1'!AB89*RANDBETWEEN(80,90)*0.01,'C-1'!AB89*RANDBETWEEN(110,120)*0.01),'C-1'!AB89-RANDBETWEEN(1,3)),0),0)&amp;"～"&amp;ROUND(IFERROR(IF(ABS('C-1'!AB89)&gt;=10,IF('C-1'!AB89&gt;=0,'C-1'!AB89*RANDBETWEEN(110,120)*0.01,'C-1'!AB89*RANDBETWEEN(80,90)*0.01),'C-1'!AB89+RANDBETWEEN(1,3)),0),0)&amp;"】")</f>
        <v/>
      </c>
    </row>
    <row r="90" spans="2:28" ht="30.75" customHeight="1" x14ac:dyDescent="0.2">
      <c r="B90" s="575" t="s">
        <v>677</v>
      </c>
      <c r="C90" s="559" t="str">
        <f>IF('C-1'!C90="","",'C-1'!C90)</f>
        <v/>
      </c>
      <c r="D90" s="559" t="str">
        <f>IF('C-1'!D90="","",'C-1'!D90)</f>
        <v>輸入者</v>
      </c>
      <c r="E90" s="559" t="str">
        <f>IF('C-1'!E90="","",'C-1'!E90)</f>
        <v>非関連企業</v>
      </c>
      <c r="F90" s="431" t="str">
        <f>IF('C-1'!F90="","",'C-1'!F90)</f>
        <v/>
      </c>
      <c r="G90" s="431" t="str">
        <f>IF('C-1'!G90="","",'C-1'!G90)</f>
        <v/>
      </c>
      <c r="H90" s="431" t="str">
        <f>IF('C-1'!H90="","",'C-1'!H90)</f>
        <v/>
      </c>
      <c r="I90" s="431" t="str">
        <f>IF('C-1'!I90="","",'C-1'!I90)</f>
        <v/>
      </c>
      <c r="J90" s="431" t="str">
        <f>IF('C-1'!J90="","",'C-1'!J90)</f>
        <v/>
      </c>
      <c r="K90" s="431" t="str">
        <f>IF('C-1'!K90="","",'C-1'!K90)</f>
        <v/>
      </c>
      <c r="L90" s="431" t="str">
        <f>IF('C-1'!L90="","",'C-1'!L90)</f>
        <v/>
      </c>
      <c r="M90" s="431" t="str">
        <f>IF('C-1'!M90="","",'C-1'!M90)</f>
        <v/>
      </c>
      <c r="N90" s="433" t="str">
        <f ca="1">IF('C-1'!N90="","","【"&amp;ROUND(IFERROR(IF(ABS('C-1'!N90)&gt;=10,IF('C-1'!N90&gt;=0,'C-1'!N90*RANDBETWEEN(80,90)*0.01,'C-1'!N90*RANDBETWEEN(110,120)*0.01),'C-1'!N90-RANDBETWEEN(1,3)),0),0)&amp;"～"&amp;ROUND(IFERROR(IF(ABS('C-1'!N90)&gt;=10,IF('C-1'!N90&gt;=0,'C-1'!N90*RANDBETWEEN(110,120)*0.01,'C-1'!N90*RANDBETWEEN(80,90)*0.01),'C-1'!N90+RANDBETWEEN(1,3)),0),0)&amp;"】")</f>
        <v/>
      </c>
      <c r="O90" s="433" t="str">
        <f ca="1">IF('C-1'!O90="","","【"&amp;ROUND(IFERROR(IF(ABS('C-1'!O90)&gt;=10,IF('C-1'!O90&gt;=0,'C-1'!O90*RANDBETWEEN(80,90)*0.01,'C-1'!O90*RANDBETWEEN(110,120)*0.01),'C-1'!O90-RANDBETWEEN(1,3)),0),0)&amp;"～"&amp;ROUND(IFERROR(IF(ABS('C-1'!O90)&gt;=10,IF('C-1'!O90&gt;=0,'C-1'!O90*RANDBETWEEN(110,120)*0.01,'C-1'!O90*RANDBETWEEN(80,90)*0.01),'C-1'!O90+RANDBETWEEN(1,3)),0),0)&amp;"】")</f>
        <v/>
      </c>
      <c r="P90" s="431" t="str">
        <f>IF('C-1'!P90="","",'C-1'!P90)</f>
        <v/>
      </c>
      <c r="Q90" s="431" t="str">
        <f>IF('C-1'!Q90="","",'C-1'!Q90)</f>
        <v/>
      </c>
      <c r="R90" s="45" t="str">
        <f ca="1">IF('C-1'!R90="","","【"&amp;ROUND(IFERROR(IF(ABS('C-1'!R90)&gt;=10,IF('C-1'!R90&gt;=0,'C-1'!R90*RANDBETWEEN(80,90)*0.01,'C-1'!R90*RANDBETWEEN(110,120)*0.01),'C-1'!R90-RANDBETWEEN(1,3)),0),0)&amp;"～"&amp;ROUND(IFERROR(IF(ABS('C-1'!R90)&gt;=10,IF('C-1'!R90&gt;=0,'C-1'!R90*RANDBETWEEN(110,120)*0.01,'C-1'!R90*RANDBETWEEN(80,90)*0.01),'C-1'!R90+RANDBETWEEN(1,3)),0),0)&amp;"】")</f>
        <v/>
      </c>
      <c r="S90" s="45" t="str">
        <f ca="1">IF('C-1'!S90="","","【"&amp;ROUND(IFERROR(IF(ABS('C-1'!S90)&gt;=10,IF('C-1'!S90&gt;=0,'C-1'!S90*RANDBETWEEN(80,90)*0.01,'C-1'!S90*RANDBETWEEN(110,120)*0.01),'C-1'!S90-RANDBETWEEN(1,3)),0),0)&amp;"～"&amp;ROUND(IFERROR(IF(ABS('C-1'!S90)&gt;=10,IF('C-1'!S90&gt;=0,'C-1'!S90*RANDBETWEEN(110,120)*0.01,'C-1'!S90*RANDBETWEEN(80,90)*0.01),'C-1'!S90+RANDBETWEEN(1,3)),0),0)&amp;"】")</f>
        <v/>
      </c>
      <c r="T90" s="45" t="str">
        <f ca="1">IF('C-1'!T90="","","【"&amp;ROUND(IFERROR(IF(ABS('C-1'!T90)&gt;=10,IF('C-1'!T90&gt;=0,'C-1'!T90*RANDBETWEEN(80,90)*0.01,'C-1'!T90*RANDBETWEEN(110,120)*0.01),'C-1'!T90-RANDBETWEEN(1,3)),0),0)&amp;"～"&amp;ROUND(IFERROR(IF(ABS('C-1'!T90)&gt;=10,IF('C-1'!T90&gt;=0,'C-1'!T90*RANDBETWEEN(110,120)*0.01,'C-1'!T90*RANDBETWEEN(80,90)*0.01),'C-1'!T90+RANDBETWEEN(1,3)),0),0)&amp;"】")</f>
        <v/>
      </c>
      <c r="U90" s="45" t="str">
        <f ca="1">IF('C-1'!U90="","","【"&amp;ROUND(IFERROR(IF(ABS('C-1'!U90)&gt;=10,IF('C-1'!U90&gt;=0,'C-1'!U90*RANDBETWEEN(80,90)*0.01,'C-1'!U90*RANDBETWEEN(110,120)*0.01),'C-1'!U90-RANDBETWEEN(1,3)),0),0)&amp;"～"&amp;ROUND(IFERROR(IF(ABS('C-1'!U90)&gt;=10,IF('C-1'!U90&gt;=0,'C-1'!U90*RANDBETWEEN(110,120)*0.01,'C-1'!U90*RANDBETWEEN(80,90)*0.01),'C-1'!U90+RANDBETWEEN(1,3)),0),0)&amp;"】")</f>
        <v/>
      </c>
      <c r="V90" s="439" t="str">
        <f ca="1">IF('C-1'!V90="","","【"&amp;ROUND(IFERROR(IF(ABS('C-1'!V90)&gt;=10,IF('C-1'!V90&gt;=0,'C-1'!V90*RANDBETWEEN(80,90)*0.01,'C-1'!V90*RANDBETWEEN(110,120)*0.01),'C-1'!V90-RANDBETWEEN(1,3)),0),0)&amp;"～"&amp;ROUND(IFERROR(IF(ABS('C-1'!V90)&gt;=10,IF('C-1'!V90&gt;=0,'C-1'!V90*RANDBETWEEN(110,120)*0.01,'C-1'!V90*RANDBETWEEN(80,90)*0.01),'C-1'!V90+RANDBETWEEN(1,3)),0),0)&amp;"】")</f>
        <v/>
      </c>
      <c r="W90" s="439" t="str">
        <f ca="1">IF('C-1'!W90="","","【"&amp;ROUND(IFERROR(IF(ABS('C-1'!W90)&gt;=10,IF('C-1'!W90&gt;=0,'C-1'!W90*RANDBETWEEN(80,90)*0.01,'C-1'!W90*RANDBETWEEN(110,120)*0.01),'C-1'!W90-RANDBETWEEN(1,3)),0),0)&amp;"～"&amp;ROUND(IFERROR(IF(ABS('C-1'!W90)&gt;=10,IF('C-1'!W90&gt;=0,'C-1'!W90*RANDBETWEEN(110,120)*0.01,'C-1'!W90*RANDBETWEEN(80,90)*0.01),'C-1'!W90+RANDBETWEEN(1,3)),0),0)&amp;"】")</f>
        <v/>
      </c>
      <c r="X90" s="439" t="str">
        <f ca="1">IF('C-1'!X90="","","【"&amp;ROUND(IFERROR(IF(ABS('C-1'!X90)&gt;=10,IF('C-1'!X90&gt;=0,'C-1'!X90*RANDBETWEEN(80,90)*0.01,'C-1'!X90*RANDBETWEEN(110,120)*0.01),'C-1'!X90-RANDBETWEEN(1,3)),0),0)&amp;"～"&amp;ROUND(IFERROR(IF(ABS('C-1'!X90)&gt;=10,IF('C-1'!X90&gt;=0,'C-1'!X90*RANDBETWEEN(110,120)*0.01,'C-1'!X90*RANDBETWEEN(80,90)*0.01),'C-1'!X90+RANDBETWEEN(1,3)),0),0)&amp;"】")</f>
        <v/>
      </c>
      <c r="Y90" s="439" t="str">
        <f ca="1">IF('C-1'!Y90="","","【"&amp;ROUND(IFERROR(IF(ABS('C-1'!Y90)&gt;=10,IF('C-1'!Y90&gt;=0,'C-1'!Y90*RANDBETWEEN(80,90)*0.01,'C-1'!Y90*RANDBETWEEN(110,120)*0.01),'C-1'!Y90-RANDBETWEEN(1,3)),0),0)&amp;"～"&amp;ROUND(IFERROR(IF(ABS('C-1'!Y90)&gt;=10,IF('C-1'!Y90&gt;=0,'C-1'!Y90*RANDBETWEEN(110,120)*0.01,'C-1'!Y90*RANDBETWEEN(80,90)*0.01),'C-1'!Y90+RANDBETWEEN(1,3)),0),0)&amp;"】")</f>
        <v/>
      </c>
      <c r="Z90" s="439" t="str">
        <f ca="1">IF('C-1'!Z90="","","【"&amp;ROUND(IFERROR(IF(ABS('C-1'!Z90)&gt;=10,IF('C-1'!Z90&gt;=0,'C-1'!Z90*RANDBETWEEN(80,90)*0.01,'C-1'!Z90*RANDBETWEEN(110,120)*0.01),'C-1'!Z90-RANDBETWEEN(1,3)),0),0)&amp;"～"&amp;ROUND(IFERROR(IF(ABS('C-1'!Z90)&gt;=10,IF('C-1'!Z90&gt;=0,'C-1'!Z90*RANDBETWEEN(110,120)*0.01,'C-1'!Z90*RANDBETWEEN(80,90)*0.01),'C-1'!Z90+RANDBETWEEN(1,3)),0),0)&amp;"】")</f>
        <v/>
      </c>
      <c r="AA90" s="439" t="str">
        <f ca="1">IF('C-1'!AA90="","","【"&amp;ROUND(IFERROR(IF(ABS('C-1'!AA90)&gt;=10,IF('C-1'!AA90&gt;=0,'C-1'!AA90*RANDBETWEEN(80,90)*0.01,'C-1'!AA90*RANDBETWEEN(110,120)*0.01),'C-1'!AA90-RANDBETWEEN(1,3)),0),0)&amp;"～"&amp;ROUND(IFERROR(IF(ABS('C-1'!AA90)&gt;=10,IF('C-1'!AA90&gt;=0,'C-1'!AA90*RANDBETWEEN(110,120)*0.01,'C-1'!AA90*RANDBETWEEN(80,90)*0.01),'C-1'!AA90+RANDBETWEEN(1,3)),0),0)&amp;"】")</f>
        <v/>
      </c>
      <c r="AB90" s="439" t="str">
        <f ca="1">IF('C-1'!AB90="","","【"&amp;ROUND(IFERROR(IF(ABS('C-1'!AB90)&gt;=10,IF('C-1'!AB90&gt;=0,'C-1'!AB90*RANDBETWEEN(80,90)*0.01,'C-1'!AB90*RANDBETWEEN(110,120)*0.01),'C-1'!AB90-RANDBETWEEN(1,3)),0),0)&amp;"～"&amp;ROUND(IFERROR(IF(ABS('C-1'!AB90)&gt;=10,IF('C-1'!AB90&gt;=0,'C-1'!AB90*RANDBETWEEN(110,120)*0.01,'C-1'!AB90*RANDBETWEEN(80,90)*0.01),'C-1'!AB90+RANDBETWEEN(1,3)),0),0)&amp;"】")</f>
        <v/>
      </c>
    </row>
    <row r="91" spans="2:28" ht="30.75" customHeight="1" x14ac:dyDescent="0.2">
      <c r="B91" s="720" t="s">
        <v>677</v>
      </c>
      <c r="C91" s="559" t="str">
        <f>IF('C-1'!C91="","",'C-1'!C91)</f>
        <v/>
      </c>
      <c r="D91" s="559" t="str">
        <f>IF('C-1'!D91="","",'C-1'!D91)</f>
        <v>輸入者</v>
      </c>
      <c r="E91" s="559" t="str">
        <f>IF('C-1'!E91="","",'C-1'!E91)</f>
        <v>非関連企業</v>
      </c>
      <c r="F91" s="431" t="str">
        <f>IF('C-1'!F91="","",'C-1'!F91)</f>
        <v/>
      </c>
      <c r="G91" s="431" t="str">
        <f>IF('C-1'!G91="","",'C-1'!G91)</f>
        <v/>
      </c>
      <c r="H91" s="431" t="str">
        <f>IF('C-1'!H91="","",'C-1'!H91)</f>
        <v/>
      </c>
      <c r="I91" s="431" t="str">
        <f>IF('C-1'!I91="","",'C-1'!I91)</f>
        <v/>
      </c>
      <c r="J91" s="431" t="str">
        <f>IF('C-1'!J91="","",'C-1'!J91)</f>
        <v/>
      </c>
      <c r="K91" s="431" t="str">
        <f>IF('C-1'!K91="","",'C-1'!K91)</f>
        <v/>
      </c>
      <c r="L91" s="431" t="str">
        <f>IF('C-1'!L91="","",'C-1'!L91)</f>
        <v/>
      </c>
      <c r="M91" s="431" t="str">
        <f>IF('C-1'!M91="","",'C-1'!M91)</f>
        <v/>
      </c>
      <c r="N91" s="433" t="str">
        <f ca="1">IF('C-1'!N91="","","【"&amp;ROUND(IFERROR(IF(ABS('C-1'!N91)&gt;=10,IF('C-1'!N91&gt;=0,'C-1'!N91*RANDBETWEEN(80,90)*0.01,'C-1'!N91*RANDBETWEEN(110,120)*0.01),'C-1'!N91-RANDBETWEEN(1,3)),0),0)&amp;"～"&amp;ROUND(IFERROR(IF(ABS('C-1'!N91)&gt;=10,IF('C-1'!N91&gt;=0,'C-1'!N91*RANDBETWEEN(110,120)*0.01,'C-1'!N91*RANDBETWEEN(80,90)*0.01),'C-1'!N91+RANDBETWEEN(1,3)),0),0)&amp;"】")</f>
        <v/>
      </c>
      <c r="O91" s="433" t="str">
        <f ca="1">IF('C-1'!O91="","","【"&amp;ROUND(IFERROR(IF(ABS('C-1'!O91)&gt;=10,IF('C-1'!O91&gt;=0,'C-1'!O91*RANDBETWEEN(80,90)*0.01,'C-1'!O91*RANDBETWEEN(110,120)*0.01),'C-1'!O91-RANDBETWEEN(1,3)),0),0)&amp;"～"&amp;ROUND(IFERROR(IF(ABS('C-1'!O91)&gt;=10,IF('C-1'!O91&gt;=0,'C-1'!O91*RANDBETWEEN(110,120)*0.01,'C-1'!O91*RANDBETWEEN(80,90)*0.01),'C-1'!O91+RANDBETWEEN(1,3)),0),0)&amp;"】")</f>
        <v/>
      </c>
      <c r="P91" s="431" t="str">
        <f>IF('C-1'!P91="","",'C-1'!P91)</f>
        <v/>
      </c>
      <c r="Q91" s="431" t="str">
        <f>IF('C-1'!Q91="","",'C-1'!Q91)</f>
        <v/>
      </c>
      <c r="R91" s="45" t="str">
        <f ca="1">IF('C-1'!R91="","","【"&amp;ROUND(IFERROR(IF(ABS('C-1'!R91)&gt;=10,IF('C-1'!R91&gt;=0,'C-1'!R91*RANDBETWEEN(80,90)*0.01,'C-1'!R91*RANDBETWEEN(110,120)*0.01),'C-1'!R91-RANDBETWEEN(1,3)),0),0)&amp;"～"&amp;ROUND(IFERROR(IF(ABS('C-1'!R91)&gt;=10,IF('C-1'!R91&gt;=0,'C-1'!R91*RANDBETWEEN(110,120)*0.01,'C-1'!R91*RANDBETWEEN(80,90)*0.01),'C-1'!R91+RANDBETWEEN(1,3)),0),0)&amp;"】")</f>
        <v/>
      </c>
      <c r="S91" s="45" t="str">
        <f ca="1">IF('C-1'!S91="","","【"&amp;ROUND(IFERROR(IF(ABS('C-1'!S91)&gt;=10,IF('C-1'!S91&gt;=0,'C-1'!S91*RANDBETWEEN(80,90)*0.01,'C-1'!S91*RANDBETWEEN(110,120)*0.01),'C-1'!S91-RANDBETWEEN(1,3)),0),0)&amp;"～"&amp;ROUND(IFERROR(IF(ABS('C-1'!S91)&gt;=10,IF('C-1'!S91&gt;=0,'C-1'!S91*RANDBETWEEN(110,120)*0.01,'C-1'!S91*RANDBETWEEN(80,90)*0.01),'C-1'!S91+RANDBETWEEN(1,3)),0),0)&amp;"】")</f>
        <v/>
      </c>
      <c r="T91" s="45" t="str">
        <f ca="1">IF('C-1'!T91="","","【"&amp;ROUND(IFERROR(IF(ABS('C-1'!T91)&gt;=10,IF('C-1'!T91&gt;=0,'C-1'!T91*RANDBETWEEN(80,90)*0.01,'C-1'!T91*RANDBETWEEN(110,120)*0.01),'C-1'!T91-RANDBETWEEN(1,3)),0),0)&amp;"～"&amp;ROUND(IFERROR(IF(ABS('C-1'!T91)&gt;=10,IF('C-1'!T91&gt;=0,'C-1'!T91*RANDBETWEEN(110,120)*0.01,'C-1'!T91*RANDBETWEEN(80,90)*0.01),'C-1'!T91+RANDBETWEEN(1,3)),0),0)&amp;"】")</f>
        <v/>
      </c>
      <c r="U91" s="45" t="str">
        <f ca="1">IF('C-1'!U91="","","【"&amp;ROUND(IFERROR(IF(ABS('C-1'!U91)&gt;=10,IF('C-1'!U91&gt;=0,'C-1'!U91*RANDBETWEEN(80,90)*0.01,'C-1'!U91*RANDBETWEEN(110,120)*0.01),'C-1'!U91-RANDBETWEEN(1,3)),0),0)&amp;"～"&amp;ROUND(IFERROR(IF(ABS('C-1'!U91)&gt;=10,IF('C-1'!U91&gt;=0,'C-1'!U91*RANDBETWEEN(110,120)*0.01,'C-1'!U91*RANDBETWEEN(80,90)*0.01),'C-1'!U91+RANDBETWEEN(1,3)),0),0)&amp;"】")</f>
        <v/>
      </c>
      <c r="V91" s="439" t="str">
        <f ca="1">IF('C-1'!V91="","","【"&amp;ROUND(IFERROR(IF(ABS('C-1'!V91)&gt;=10,IF('C-1'!V91&gt;=0,'C-1'!V91*RANDBETWEEN(80,90)*0.01,'C-1'!V91*RANDBETWEEN(110,120)*0.01),'C-1'!V91-RANDBETWEEN(1,3)),0),0)&amp;"～"&amp;ROUND(IFERROR(IF(ABS('C-1'!V91)&gt;=10,IF('C-1'!V91&gt;=0,'C-1'!V91*RANDBETWEEN(110,120)*0.01,'C-1'!V91*RANDBETWEEN(80,90)*0.01),'C-1'!V91+RANDBETWEEN(1,3)),0),0)&amp;"】")</f>
        <v/>
      </c>
      <c r="W91" s="439" t="str">
        <f ca="1">IF('C-1'!W91="","","【"&amp;ROUND(IFERROR(IF(ABS('C-1'!W91)&gt;=10,IF('C-1'!W91&gt;=0,'C-1'!W91*RANDBETWEEN(80,90)*0.01,'C-1'!W91*RANDBETWEEN(110,120)*0.01),'C-1'!W91-RANDBETWEEN(1,3)),0),0)&amp;"～"&amp;ROUND(IFERROR(IF(ABS('C-1'!W91)&gt;=10,IF('C-1'!W91&gt;=0,'C-1'!W91*RANDBETWEEN(110,120)*0.01,'C-1'!W91*RANDBETWEEN(80,90)*0.01),'C-1'!W91+RANDBETWEEN(1,3)),0),0)&amp;"】")</f>
        <v/>
      </c>
      <c r="X91" s="439" t="str">
        <f ca="1">IF('C-1'!X91="","","【"&amp;ROUND(IFERROR(IF(ABS('C-1'!X91)&gt;=10,IF('C-1'!X91&gt;=0,'C-1'!X91*RANDBETWEEN(80,90)*0.01,'C-1'!X91*RANDBETWEEN(110,120)*0.01),'C-1'!X91-RANDBETWEEN(1,3)),0),0)&amp;"～"&amp;ROUND(IFERROR(IF(ABS('C-1'!X91)&gt;=10,IF('C-1'!X91&gt;=0,'C-1'!X91*RANDBETWEEN(110,120)*0.01,'C-1'!X91*RANDBETWEEN(80,90)*0.01),'C-1'!X91+RANDBETWEEN(1,3)),0),0)&amp;"】")</f>
        <v/>
      </c>
      <c r="Y91" s="439" t="str">
        <f ca="1">IF('C-1'!Y91="","","【"&amp;ROUND(IFERROR(IF(ABS('C-1'!Y91)&gt;=10,IF('C-1'!Y91&gt;=0,'C-1'!Y91*RANDBETWEEN(80,90)*0.01,'C-1'!Y91*RANDBETWEEN(110,120)*0.01),'C-1'!Y91-RANDBETWEEN(1,3)),0),0)&amp;"～"&amp;ROUND(IFERROR(IF(ABS('C-1'!Y91)&gt;=10,IF('C-1'!Y91&gt;=0,'C-1'!Y91*RANDBETWEEN(110,120)*0.01,'C-1'!Y91*RANDBETWEEN(80,90)*0.01),'C-1'!Y91+RANDBETWEEN(1,3)),0),0)&amp;"】")</f>
        <v/>
      </c>
      <c r="Z91" s="439" t="str">
        <f ca="1">IF('C-1'!Z91="","","【"&amp;ROUND(IFERROR(IF(ABS('C-1'!Z91)&gt;=10,IF('C-1'!Z91&gt;=0,'C-1'!Z91*RANDBETWEEN(80,90)*0.01,'C-1'!Z91*RANDBETWEEN(110,120)*0.01),'C-1'!Z91-RANDBETWEEN(1,3)),0),0)&amp;"～"&amp;ROUND(IFERROR(IF(ABS('C-1'!Z91)&gt;=10,IF('C-1'!Z91&gt;=0,'C-1'!Z91*RANDBETWEEN(110,120)*0.01,'C-1'!Z91*RANDBETWEEN(80,90)*0.01),'C-1'!Z91+RANDBETWEEN(1,3)),0),0)&amp;"】")</f>
        <v/>
      </c>
      <c r="AA91" s="439" t="str">
        <f ca="1">IF('C-1'!AA91="","","【"&amp;ROUND(IFERROR(IF(ABS('C-1'!AA91)&gt;=10,IF('C-1'!AA91&gt;=0,'C-1'!AA91*RANDBETWEEN(80,90)*0.01,'C-1'!AA91*RANDBETWEEN(110,120)*0.01),'C-1'!AA91-RANDBETWEEN(1,3)),0),0)&amp;"～"&amp;ROUND(IFERROR(IF(ABS('C-1'!AA91)&gt;=10,IF('C-1'!AA91&gt;=0,'C-1'!AA91*RANDBETWEEN(110,120)*0.01,'C-1'!AA91*RANDBETWEEN(80,90)*0.01),'C-1'!AA91+RANDBETWEEN(1,3)),0),0)&amp;"】")</f>
        <v/>
      </c>
      <c r="AB91" s="439" t="str">
        <f ca="1">IF('C-1'!AB91="","","【"&amp;ROUND(IFERROR(IF(ABS('C-1'!AB91)&gt;=10,IF('C-1'!AB91&gt;=0,'C-1'!AB91*RANDBETWEEN(80,90)*0.01,'C-1'!AB91*RANDBETWEEN(110,120)*0.01),'C-1'!AB91-RANDBETWEEN(1,3)),0),0)&amp;"～"&amp;ROUND(IFERROR(IF(ABS('C-1'!AB91)&gt;=10,IF('C-1'!AB91&gt;=0,'C-1'!AB91*RANDBETWEEN(110,120)*0.01,'C-1'!AB91*RANDBETWEEN(80,90)*0.01),'C-1'!AB91+RANDBETWEEN(1,3)),0),0)&amp;"】")</f>
        <v/>
      </c>
    </row>
    <row r="92" spans="2:28" ht="30.75" customHeight="1" x14ac:dyDescent="0.2">
      <c r="B92" s="718" t="s">
        <v>677</v>
      </c>
      <c r="C92" s="559" t="str">
        <f>IF('C-1'!C92="","",'C-1'!C92)</f>
        <v/>
      </c>
      <c r="D92" s="559" t="str">
        <f>IF('C-1'!D92="","",'C-1'!D92)</f>
        <v>輸入者</v>
      </c>
      <c r="E92" s="559" t="str">
        <f>IF('C-1'!E92="","",'C-1'!E92)</f>
        <v>非関連企業</v>
      </c>
      <c r="F92" s="431" t="str">
        <f>IF('C-1'!F92="","",'C-1'!F92)</f>
        <v/>
      </c>
      <c r="G92" s="431" t="str">
        <f>IF('C-1'!G92="","",'C-1'!G92)</f>
        <v/>
      </c>
      <c r="H92" s="431" t="str">
        <f>IF('C-1'!H92="","",'C-1'!H92)</f>
        <v/>
      </c>
      <c r="I92" s="431" t="str">
        <f>IF('C-1'!I92="","",'C-1'!I92)</f>
        <v/>
      </c>
      <c r="J92" s="431" t="str">
        <f>IF('C-1'!J92="","",'C-1'!J92)</f>
        <v/>
      </c>
      <c r="K92" s="431" t="str">
        <f>IF('C-1'!K92="","",'C-1'!K92)</f>
        <v/>
      </c>
      <c r="L92" s="431" t="str">
        <f>IF('C-1'!L92="","",'C-1'!L92)</f>
        <v/>
      </c>
      <c r="M92" s="431" t="str">
        <f>IF('C-1'!M92="","",'C-1'!M92)</f>
        <v/>
      </c>
      <c r="N92" s="433" t="str">
        <f ca="1">IF('C-1'!N92="","","【"&amp;ROUND(IFERROR(IF(ABS('C-1'!N92)&gt;=10,IF('C-1'!N92&gt;=0,'C-1'!N92*RANDBETWEEN(80,90)*0.01,'C-1'!N92*RANDBETWEEN(110,120)*0.01),'C-1'!N92-RANDBETWEEN(1,3)),0),0)&amp;"～"&amp;ROUND(IFERROR(IF(ABS('C-1'!N92)&gt;=10,IF('C-1'!N92&gt;=0,'C-1'!N92*RANDBETWEEN(110,120)*0.01,'C-1'!N92*RANDBETWEEN(80,90)*0.01),'C-1'!N92+RANDBETWEEN(1,3)),0),0)&amp;"】")</f>
        <v/>
      </c>
      <c r="O92" s="433" t="str">
        <f ca="1">IF('C-1'!O92="","","【"&amp;ROUND(IFERROR(IF(ABS('C-1'!O92)&gt;=10,IF('C-1'!O92&gt;=0,'C-1'!O92*RANDBETWEEN(80,90)*0.01,'C-1'!O92*RANDBETWEEN(110,120)*0.01),'C-1'!O92-RANDBETWEEN(1,3)),0),0)&amp;"～"&amp;ROUND(IFERROR(IF(ABS('C-1'!O92)&gt;=10,IF('C-1'!O92&gt;=0,'C-1'!O92*RANDBETWEEN(110,120)*0.01,'C-1'!O92*RANDBETWEEN(80,90)*0.01),'C-1'!O92+RANDBETWEEN(1,3)),0),0)&amp;"】")</f>
        <v/>
      </c>
      <c r="P92" s="431" t="str">
        <f>IF('C-1'!P92="","",'C-1'!P92)</f>
        <v/>
      </c>
      <c r="Q92" s="431" t="str">
        <f>IF('C-1'!Q92="","",'C-1'!Q92)</f>
        <v/>
      </c>
      <c r="R92" s="45" t="str">
        <f ca="1">IF('C-1'!R92="","","【"&amp;ROUND(IFERROR(IF(ABS('C-1'!R92)&gt;=10,IF('C-1'!R92&gt;=0,'C-1'!R92*RANDBETWEEN(80,90)*0.01,'C-1'!R92*RANDBETWEEN(110,120)*0.01),'C-1'!R92-RANDBETWEEN(1,3)),0),0)&amp;"～"&amp;ROUND(IFERROR(IF(ABS('C-1'!R92)&gt;=10,IF('C-1'!R92&gt;=0,'C-1'!R92*RANDBETWEEN(110,120)*0.01,'C-1'!R92*RANDBETWEEN(80,90)*0.01),'C-1'!R92+RANDBETWEEN(1,3)),0),0)&amp;"】")</f>
        <v/>
      </c>
      <c r="S92" s="45" t="str">
        <f ca="1">IF('C-1'!S92="","","【"&amp;ROUND(IFERROR(IF(ABS('C-1'!S92)&gt;=10,IF('C-1'!S92&gt;=0,'C-1'!S92*RANDBETWEEN(80,90)*0.01,'C-1'!S92*RANDBETWEEN(110,120)*0.01),'C-1'!S92-RANDBETWEEN(1,3)),0),0)&amp;"～"&amp;ROUND(IFERROR(IF(ABS('C-1'!S92)&gt;=10,IF('C-1'!S92&gt;=0,'C-1'!S92*RANDBETWEEN(110,120)*0.01,'C-1'!S92*RANDBETWEEN(80,90)*0.01),'C-1'!S92+RANDBETWEEN(1,3)),0),0)&amp;"】")</f>
        <v/>
      </c>
      <c r="T92" s="45" t="str">
        <f ca="1">IF('C-1'!T92="","","【"&amp;ROUND(IFERROR(IF(ABS('C-1'!T92)&gt;=10,IF('C-1'!T92&gt;=0,'C-1'!T92*RANDBETWEEN(80,90)*0.01,'C-1'!T92*RANDBETWEEN(110,120)*0.01),'C-1'!T92-RANDBETWEEN(1,3)),0),0)&amp;"～"&amp;ROUND(IFERROR(IF(ABS('C-1'!T92)&gt;=10,IF('C-1'!T92&gt;=0,'C-1'!T92*RANDBETWEEN(110,120)*0.01,'C-1'!T92*RANDBETWEEN(80,90)*0.01),'C-1'!T92+RANDBETWEEN(1,3)),0),0)&amp;"】")</f>
        <v/>
      </c>
      <c r="U92" s="45" t="str">
        <f ca="1">IF('C-1'!U92="","","【"&amp;ROUND(IFERROR(IF(ABS('C-1'!U92)&gt;=10,IF('C-1'!U92&gt;=0,'C-1'!U92*RANDBETWEEN(80,90)*0.01,'C-1'!U92*RANDBETWEEN(110,120)*0.01),'C-1'!U92-RANDBETWEEN(1,3)),0),0)&amp;"～"&amp;ROUND(IFERROR(IF(ABS('C-1'!U92)&gt;=10,IF('C-1'!U92&gt;=0,'C-1'!U92*RANDBETWEEN(110,120)*0.01,'C-1'!U92*RANDBETWEEN(80,90)*0.01),'C-1'!U92+RANDBETWEEN(1,3)),0),0)&amp;"】")</f>
        <v/>
      </c>
      <c r="V92" s="439" t="str">
        <f ca="1">IF('C-1'!V92="","","【"&amp;ROUND(IFERROR(IF(ABS('C-1'!V92)&gt;=10,IF('C-1'!V92&gt;=0,'C-1'!V92*RANDBETWEEN(80,90)*0.01,'C-1'!V92*RANDBETWEEN(110,120)*0.01),'C-1'!V92-RANDBETWEEN(1,3)),0),0)&amp;"～"&amp;ROUND(IFERROR(IF(ABS('C-1'!V92)&gt;=10,IF('C-1'!V92&gt;=0,'C-1'!V92*RANDBETWEEN(110,120)*0.01,'C-1'!V92*RANDBETWEEN(80,90)*0.01),'C-1'!V92+RANDBETWEEN(1,3)),0),0)&amp;"】")</f>
        <v/>
      </c>
      <c r="W92" s="439" t="str">
        <f ca="1">IF('C-1'!W92="","","【"&amp;ROUND(IFERROR(IF(ABS('C-1'!W92)&gt;=10,IF('C-1'!W92&gt;=0,'C-1'!W92*RANDBETWEEN(80,90)*0.01,'C-1'!W92*RANDBETWEEN(110,120)*0.01),'C-1'!W92-RANDBETWEEN(1,3)),0),0)&amp;"～"&amp;ROUND(IFERROR(IF(ABS('C-1'!W92)&gt;=10,IF('C-1'!W92&gt;=0,'C-1'!W92*RANDBETWEEN(110,120)*0.01,'C-1'!W92*RANDBETWEEN(80,90)*0.01),'C-1'!W92+RANDBETWEEN(1,3)),0),0)&amp;"】")</f>
        <v/>
      </c>
      <c r="X92" s="439" t="str">
        <f ca="1">IF('C-1'!X92="","","【"&amp;ROUND(IFERROR(IF(ABS('C-1'!X92)&gt;=10,IF('C-1'!X92&gt;=0,'C-1'!X92*RANDBETWEEN(80,90)*0.01,'C-1'!X92*RANDBETWEEN(110,120)*0.01),'C-1'!X92-RANDBETWEEN(1,3)),0),0)&amp;"～"&amp;ROUND(IFERROR(IF(ABS('C-1'!X92)&gt;=10,IF('C-1'!X92&gt;=0,'C-1'!X92*RANDBETWEEN(110,120)*0.01,'C-1'!X92*RANDBETWEEN(80,90)*0.01),'C-1'!X92+RANDBETWEEN(1,3)),0),0)&amp;"】")</f>
        <v/>
      </c>
      <c r="Y92" s="439" t="str">
        <f ca="1">IF('C-1'!Y92="","","【"&amp;ROUND(IFERROR(IF(ABS('C-1'!Y92)&gt;=10,IF('C-1'!Y92&gt;=0,'C-1'!Y92*RANDBETWEEN(80,90)*0.01,'C-1'!Y92*RANDBETWEEN(110,120)*0.01),'C-1'!Y92-RANDBETWEEN(1,3)),0),0)&amp;"～"&amp;ROUND(IFERROR(IF(ABS('C-1'!Y92)&gt;=10,IF('C-1'!Y92&gt;=0,'C-1'!Y92*RANDBETWEEN(110,120)*0.01,'C-1'!Y92*RANDBETWEEN(80,90)*0.01),'C-1'!Y92+RANDBETWEEN(1,3)),0),0)&amp;"】")</f>
        <v/>
      </c>
      <c r="Z92" s="439" t="str">
        <f ca="1">IF('C-1'!Z92="","","【"&amp;ROUND(IFERROR(IF(ABS('C-1'!Z92)&gt;=10,IF('C-1'!Z92&gt;=0,'C-1'!Z92*RANDBETWEEN(80,90)*0.01,'C-1'!Z92*RANDBETWEEN(110,120)*0.01),'C-1'!Z92-RANDBETWEEN(1,3)),0),0)&amp;"～"&amp;ROUND(IFERROR(IF(ABS('C-1'!Z92)&gt;=10,IF('C-1'!Z92&gt;=0,'C-1'!Z92*RANDBETWEEN(110,120)*0.01,'C-1'!Z92*RANDBETWEEN(80,90)*0.01),'C-1'!Z92+RANDBETWEEN(1,3)),0),0)&amp;"】")</f>
        <v/>
      </c>
      <c r="AA92" s="439" t="str">
        <f ca="1">IF('C-1'!AA92="","","【"&amp;ROUND(IFERROR(IF(ABS('C-1'!AA92)&gt;=10,IF('C-1'!AA92&gt;=0,'C-1'!AA92*RANDBETWEEN(80,90)*0.01,'C-1'!AA92*RANDBETWEEN(110,120)*0.01),'C-1'!AA92-RANDBETWEEN(1,3)),0),0)&amp;"～"&amp;ROUND(IFERROR(IF(ABS('C-1'!AA92)&gt;=10,IF('C-1'!AA92&gt;=0,'C-1'!AA92*RANDBETWEEN(110,120)*0.01,'C-1'!AA92*RANDBETWEEN(80,90)*0.01),'C-1'!AA92+RANDBETWEEN(1,3)),0),0)&amp;"】")</f>
        <v/>
      </c>
      <c r="AB92" s="439" t="str">
        <f ca="1">IF('C-1'!AB92="","","【"&amp;ROUND(IFERROR(IF(ABS('C-1'!AB92)&gt;=10,IF('C-1'!AB92&gt;=0,'C-1'!AB92*RANDBETWEEN(80,90)*0.01,'C-1'!AB92*RANDBETWEEN(110,120)*0.01),'C-1'!AB92-RANDBETWEEN(1,3)),0),0)&amp;"～"&amp;ROUND(IFERROR(IF(ABS('C-1'!AB92)&gt;=10,IF('C-1'!AB92&gt;=0,'C-1'!AB92*RANDBETWEEN(110,120)*0.01,'C-1'!AB92*RANDBETWEEN(80,90)*0.01),'C-1'!AB92+RANDBETWEEN(1,3)),0),0)&amp;"】")</f>
        <v/>
      </c>
    </row>
    <row r="93" spans="2:28" ht="30.75" customHeight="1" x14ac:dyDescent="0.2">
      <c r="B93" s="718" t="s">
        <v>677</v>
      </c>
      <c r="C93" s="559" t="str">
        <f>IF('C-1'!C93="","",'C-1'!C93)</f>
        <v/>
      </c>
      <c r="D93" s="559" t="str">
        <f>IF('C-1'!D93="","",'C-1'!D93)</f>
        <v>輸入者</v>
      </c>
      <c r="E93" s="559" t="str">
        <f>IF('C-1'!E93="","",'C-1'!E93)</f>
        <v>非関連企業</v>
      </c>
      <c r="F93" s="431" t="str">
        <f>IF('C-1'!F93="","",'C-1'!F93)</f>
        <v/>
      </c>
      <c r="G93" s="431" t="str">
        <f>IF('C-1'!G93="","",'C-1'!G93)</f>
        <v/>
      </c>
      <c r="H93" s="431" t="str">
        <f>IF('C-1'!H93="","",'C-1'!H93)</f>
        <v/>
      </c>
      <c r="I93" s="431" t="str">
        <f>IF('C-1'!I93="","",'C-1'!I93)</f>
        <v/>
      </c>
      <c r="J93" s="431" t="str">
        <f>IF('C-1'!J93="","",'C-1'!J93)</f>
        <v/>
      </c>
      <c r="K93" s="431" t="str">
        <f>IF('C-1'!K93="","",'C-1'!K93)</f>
        <v/>
      </c>
      <c r="L93" s="431" t="str">
        <f>IF('C-1'!L93="","",'C-1'!L93)</f>
        <v/>
      </c>
      <c r="M93" s="431" t="str">
        <f>IF('C-1'!M93="","",'C-1'!M93)</f>
        <v/>
      </c>
      <c r="N93" s="433" t="str">
        <f ca="1">IF('C-1'!N93="","","【"&amp;ROUND(IFERROR(IF(ABS('C-1'!N93)&gt;=10,IF('C-1'!N93&gt;=0,'C-1'!N93*RANDBETWEEN(80,90)*0.01,'C-1'!N93*RANDBETWEEN(110,120)*0.01),'C-1'!N93-RANDBETWEEN(1,3)),0),0)&amp;"～"&amp;ROUND(IFERROR(IF(ABS('C-1'!N93)&gt;=10,IF('C-1'!N93&gt;=0,'C-1'!N93*RANDBETWEEN(110,120)*0.01,'C-1'!N93*RANDBETWEEN(80,90)*0.01),'C-1'!N93+RANDBETWEEN(1,3)),0),0)&amp;"】")</f>
        <v/>
      </c>
      <c r="O93" s="433" t="str">
        <f ca="1">IF('C-1'!O93="","","【"&amp;ROUND(IFERROR(IF(ABS('C-1'!O93)&gt;=10,IF('C-1'!O93&gt;=0,'C-1'!O93*RANDBETWEEN(80,90)*0.01,'C-1'!O93*RANDBETWEEN(110,120)*0.01),'C-1'!O93-RANDBETWEEN(1,3)),0),0)&amp;"～"&amp;ROUND(IFERROR(IF(ABS('C-1'!O93)&gt;=10,IF('C-1'!O93&gt;=0,'C-1'!O93*RANDBETWEEN(110,120)*0.01,'C-1'!O93*RANDBETWEEN(80,90)*0.01),'C-1'!O93+RANDBETWEEN(1,3)),0),0)&amp;"】")</f>
        <v/>
      </c>
      <c r="P93" s="431" t="str">
        <f>IF('C-1'!P93="","",'C-1'!P93)</f>
        <v/>
      </c>
      <c r="Q93" s="431" t="str">
        <f>IF('C-1'!Q93="","",'C-1'!Q93)</f>
        <v/>
      </c>
      <c r="R93" s="45" t="str">
        <f ca="1">IF('C-1'!R93="","","【"&amp;ROUND(IFERROR(IF(ABS('C-1'!R93)&gt;=10,IF('C-1'!R93&gt;=0,'C-1'!R93*RANDBETWEEN(80,90)*0.01,'C-1'!R93*RANDBETWEEN(110,120)*0.01),'C-1'!R93-RANDBETWEEN(1,3)),0),0)&amp;"～"&amp;ROUND(IFERROR(IF(ABS('C-1'!R93)&gt;=10,IF('C-1'!R93&gt;=0,'C-1'!R93*RANDBETWEEN(110,120)*0.01,'C-1'!R93*RANDBETWEEN(80,90)*0.01),'C-1'!R93+RANDBETWEEN(1,3)),0),0)&amp;"】")</f>
        <v/>
      </c>
      <c r="S93" s="45" t="str">
        <f ca="1">IF('C-1'!S93="","","【"&amp;ROUND(IFERROR(IF(ABS('C-1'!S93)&gt;=10,IF('C-1'!S93&gt;=0,'C-1'!S93*RANDBETWEEN(80,90)*0.01,'C-1'!S93*RANDBETWEEN(110,120)*0.01),'C-1'!S93-RANDBETWEEN(1,3)),0),0)&amp;"～"&amp;ROUND(IFERROR(IF(ABS('C-1'!S93)&gt;=10,IF('C-1'!S93&gt;=0,'C-1'!S93*RANDBETWEEN(110,120)*0.01,'C-1'!S93*RANDBETWEEN(80,90)*0.01),'C-1'!S93+RANDBETWEEN(1,3)),0),0)&amp;"】")</f>
        <v/>
      </c>
      <c r="T93" s="45" t="str">
        <f ca="1">IF('C-1'!T93="","","【"&amp;ROUND(IFERROR(IF(ABS('C-1'!T93)&gt;=10,IF('C-1'!T93&gt;=0,'C-1'!T93*RANDBETWEEN(80,90)*0.01,'C-1'!T93*RANDBETWEEN(110,120)*0.01),'C-1'!T93-RANDBETWEEN(1,3)),0),0)&amp;"～"&amp;ROUND(IFERROR(IF(ABS('C-1'!T93)&gt;=10,IF('C-1'!T93&gt;=0,'C-1'!T93*RANDBETWEEN(110,120)*0.01,'C-1'!T93*RANDBETWEEN(80,90)*0.01),'C-1'!T93+RANDBETWEEN(1,3)),0),0)&amp;"】")</f>
        <v/>
      </c>
      <c r="U93" s="45" t="str">
        <f ca="1">IF('C-1'!U93="","","【"&amp;ROUND(IFERROR(IF(ABS('C-1'!U93)&gt;=10,IF('C-1'!U93&gt;=0,'C-1'!U93*RANDBETWEEN(80,90)*0.01,'C-1'!U93*RANDBETWEEN(110,120)*0.01),'C-1'!U93-RANDBETWEEN(1,3)),0),0)&amp;"～"&amp;ROUND(IFERROR(IF(ABS('C-1'!U93)&gt;=10,IF('C-1'!U93&gt;=0,'C-1'!U93*RANDBETWEEN(110,120)*0.01,'C-1'!U93*RANDBETWEEN(80,90)*0.01),'C-1'!U93+RANDBETWEEN(1,3)),0),0)&amp;"】")</f>
        <v/>
      </c>
      <c r="V93" s="439" t="str">
        <f ca="1">IF('C-1'!V93="","","【"&amp;ROUND(IFERROR(IF(ABS('C-1'!V93)&gt;=10,IF('C-1'!V93&gt;=0,'C-1'!V93*RANDBETWEEN(80,90)*0.01,'C-1'!V93*RANDBETWEEN(110,120)*0.01),'C-1'!V93-RANDBETWEEN(1,3)),0),0)&amp;"～"&amp;ROUND(IFERROR(IF(ABS('C-1'!V93)&gt;=10,IF('C-1'!V93&gt;=0,'C-1'!V93*RANDBETWEEN(110,120)*0.01,'C-1'!V93*RANDBETWEEN(80,90)*0.01),'C-1'!V93+RANDBETWEEN(1,3)),0),0)&amp;"】")</f>
        <v/>
      </c>
      <c r="W93" s="439" t="str">
        <f ca="1">IF('C-1'!W93="","","【"&amp;ROUND(IFERROR(IF(ABS('C-1'!W93)&gt;=10,IF('C-1'!W93&gt;=0,'C-1'!W93*RANDBETWEEN(80,90)*0.01,'C-1'!W93*RANDBETWEEN(110,120)*0.01),'C-1'!W93-RANDBETWEEN(1,3)),0),0)&amp;"～"&amp;ROUND(IFERROR(IF(ABS('C-1'!W93)&gt;=10,IF('C-1'!W93&gt;=0,'C-1'!W93*RANDBETWEEN(110,120)*0.01,'C-1'!W93*RANDBETWEEN(80,90)*0.01),'C-1'!W93+RANDBETWEEN(1,3)),0),0)&amp;"】")</f>
        <v/>
      </c>
      <c r="X93" s="439" t="str">
        <f ca="1">IF('C-1'!X93="","","【"&amp;ROUND(IFERROR(IF(ABS('C-1'!X93)&gt;=10,IF('C-1'!X93&gt;=0,'C-1'!X93*RANDBETWEEN(80,90)*0.01,'C-1'!X93*RANDBETWEEN(110,120)*0.01),'C-1'!X93-RANDBETWEEN(1,3)),0),0)&amp;"～"&amp;ROUND(IFERROR(IF(ABS('C-1'!X93)&gt;=10,IF('C-1'!X93&gt;=0,'C-1'!X93*RANDBETWEEN(110,120)*0.01,'C-1'!X93*RANDBETWEEN(80,90)*0.01),'C-1'!X93+RANDBETWEEN(1,3)),0),0)&amp;"】")</f>
        <v/>
      </c>
      <c r="Y93" s="439" t="str">
        <f ca="1">IF('C-1'!Y93="","","【"&amp;ROUND(IFERROR(IF(ABS('C-1'!Y93)&gt;=10,IF('C-1'!Y93&gt;=0,'C-1'!Y93*RANDBETWEEN(80,90)*0.01,'C-1'!Y93*RANDBETWEEN(110,120)*0.01),'C-1'!Y93-RANDBETWEEN(1,3)),0),0)&amp;"～"&amp;ROUND(IFERROR(IF(ABS('C-1'!Y93)&gt;=10,IF('C-1'!Y93&gt;=0,'C-1'!Y93*RANDBETWEEN(110,120)*0.01,'C-1'!Y93*RANDBETWEEN(80,90)*0.01),'C-1'!Y93+RANDBETWEEN(1,3)),0),0)&amp;"】")</f>
        <v/>
      </c>
      <c r="Z93" s="439" t="str">
        <f ca="1">IF('C-1'!Z93="","","【"&amp;ROUND(IFERROR(IF(ABS('C-1'!Z93)&gt;=10,IF('C-1'!Z93&gt;=0,'C-1'!Z93*RANDBETWEEN(80,90)*0.01,'C-1'!Z93*RANDBETWEEN(110,120)*0.01),'C-1'!Z93-RANDBETWEEN(1,3)),0),0)&amp;"～"&amp;ROUND(IFERROR(IF(ABS('C-1'!Z93)&gt;=10,IF('C-1'!Z93&gt;=0,'C-1'!Z93*RANDBETWEEN(110,120)*0.01,'C-1'!Z93*RANDBETWEEN(80,90)*0.01),'C-1'!Z93+RANDBETWEEN(1,3)),0),0)&amp;"】")</f>
        <v/>
      </c>
      <c r="AA93" s="439" t="str">
        <f ca="1">IF('C-1'!AA93="","","【"&amp;ROUND(IFERROR(IF(ABS('C-1'!AA93)&gt;=10,IF('C-1'!AA93&gt;=0,'C-1'!AA93*RANDBETWEEN(80,90)*0.01,'C-1'!AA93*RANDBETWEEN(110,120)*0.01),'C-1'!AA93-RANDBETWEEN(1,3)),0),0)&amp;"～"&amp;ROUND(IFERROR(IF(ABS('C-1'!AA93)&gt;=10,IF('C-1'!AA93&gt;=0,'C-1'!AA93*RANDBETWEEN(110,120)*0.01,'C-1'!AA93*RANDBETWEEN(80,90)*0.01),'C-1'!AA93+RANDBETWEEN(1,3)),0),0)&amp;"】")</f>
        <v/>
      </c>
      <c r="AB93" s="439" t="str">
        <f ca="1">IF('C-1'!AB93="","","【"&amp;ROUND(IFERROR(IF(ABS('C-1'!AB93)&gt;=10,IF('C-1'!AB93&gt;=0,'C-1'!AB93*RANDBETWEEN(80,90)*0.01,'C-1'!AB93*RANDBETWEEN(110,120)*0.01),'C-1'!AB93-RANDBETWEEN(1,3)),0),0)&amp;"～"&amp;ROUND(IFERROR(IF(ABS('C-1'!AB93)&gt;=10,IF('C-1'!AB93&gt;=0,'C-1'!AB93*RANDBETWEEN(110,120)*0.01,'C-1'!AB93*RANDBETWEEN(80,90)*0.01),'C-1'!AB93+RANDBETWEEN(1,3)),0),0)&amp;"】")</f>
        <v/>
      </c>
    </row>
    <row r="94" spans="2:28" ht="30.75" customHeight="1" x14ac:dyDescent="0.2">
      <c r="B94" s="718" t="s">
        <v>677</v>
      </c>
      <c r="C94" s="559" t="str">
        <f>IF('C-1'!C94="","",'C-1'!C94)</f>
        <v/>
      </c>
      <c r="D94" s="559" t="str">
        <f>IF('C-1'!D94="","",'C-1'!D94)</f>
        <v>輸入者</v>
      </c>
      <c r="E94" s="559" t="str">
        <f>IF('C-1'!E94="","",'C-1'!E94)</f>
        <v>非関連企業</v>
      </c>
      <c r="F94" s="431" t="str">
        <f>IF('C-1'!F94="","",'C-1'!F94)</f>
        <v/>
      </c>
      <c r="G94" s="431" t="str">
        <f>IF('C-1'!G94="","",'C-1'!G94)</f>
        <v/>
      </c>
      <c r="H94" s="431" t="str">
        <f>IF('C-1'!H94="","",'C-1'!H94)</f>
        <v/>
      </c>
      <c r="I94" s="431" t="str">
        <f>IF('C-1'!I94="","",'C-1'!I94)</f>
        <v/>
      </c>
      <c r="J94" s="431" t="str">
        <f>IF('C-1'!J94="","",'C-1'!J94)</f>
        <v/>
      </c>
      <c r="K94" s="431" t="str">
        <f>IF('C-1'!K94="","",'C-1'!K94)</f>
        <v/>
      </c>
      <c r="L94" s="431" t="str">
        <f>IF('C-1'!L94="","",'C-1'!L94)</f>
        <v/>
      </c>
      <c r="M94" s="431" t="str">
        <f>IF('C-1'!M94="","",'C-1'!M94)</f>
        <v/>
      </c>
      <c r="N94" s="433" t="str">
        <f ca="1">IF('C-1'!N94="","","【"&amp;ROUND(IFERROR(IF(ABS('C-1'!N94)&gt;=10,IF('C-1'!N94&gt;=0,'C-1'!N94*RANDBETWEEN(80,90)*0.01,'C-1'!N94*RANDBETWEEN(110,120)*0.01),'C-1'!N94-RANDBETWEEN(1,3)),0),0)&amp;"～"&amp;ROUND(IFERROR(IF(ABS('C-1'!N94)&gt;=10,IF('C-1'!N94&gt;=0,'C-1'!N94*RANDBETWEEN(110,120)*0.01,'C-1'!N94*RANDBETWEEN(80,90)*0.01),'C-1'!N94+RANDBETWEEN(1,3)),0),0)&amp;"】")</f>
        <v/>
      </c>
      <c r="O94" s="433" t="str">
        <f ca="1">IF('C-1'!O94="","","【"&amp;ROUND(IFERROR(IF(ABS('C-1'!O94)&gt;=10,IF('C-1'!O94&gt;=0,'C-1'!O94*RANDBETWEEN(80,90)*0.01,'C-1'!O94*RANDBETWEEN(110,120)*0.01),'C-1'!O94-RANDBETWEEN(1,3)),0),0)&amp;"～"&amp;ROUND(IFERROR(IF(ABS('C-1'!O94)&gt;=10,IF('C-1'!O94&gt;=0,'C-1'!O94*RANDBETWEEN(110,120)*0.01,'C-1'!O94*RANDBETWEEN(80,90)*0.01),'C-1'!O94+RANDBETWEEN(1,3)),0),0)&amp;"】")</f>
        <v/>
      </c>
      <c r="P94" s="431" t="str">
        <f>IF('C-1'!P94="","",'C-1'!P94)</f>
        <v/>
      </c>
      <c r="Q94" s="431" t="str">
        <f>IF('C-1'!Q94="","",'C-1'!Q94)</f>
        <v/>
      </c>
      <c r="R94" s="45" t="str">
        <f ca="1">IF('C-1'!R94="","","【"&amp;ROUND(IFERROR(IF(ABS('C-1'!R94)&gt;=10,IF('C-1'!R94&gt;=0,'C-1'!R94*RANDBETWEEN(80,90)*0.01,'C-1'!R94*RANDBETWEEN(110,120)*0.01),'C-1'!R94-RANDBETWEEN(1,3)),0),0)&amp;"～"&amp;ROUND(IFERROR(IF(ABS('C-1'!R94)&gt;=10,IF('C-1'!R94&gt;=0,'C-1'!R94*RANDBETWEEN(110,120)*0.01,'C-1'!R94*RANDBETWEEN(80,90)*0.01),'C-1'!R94+RANDBETWEEN(1,3)),0),0)&amp;"】")</f>
        <v/>
      </c>
      <c r="S94" s="45" t="str">
        <f ca="1">IF('C-1'!S94="","","【"&amp;ROUND(IFERROR(IF(ABS('C-1'!S94)&gt;=10,IF('C-1'!S94&gt;=0,'C-1'!S94*RANDBETWEEN(80,90)*0.01,'C-1'!S94*RANDBETWEEN(110,120)*0.01),'C-1'!S94-RANDBETWEEN(1,3)),0),0)&amp;"～"&amp;ROUND(IFERROR(IF(ABS('C-1'!S94)&gt;=10,IF('C-1'!S94&gt;=0,'C-1'!S94*RANDBETWEEN(110,120)*0.01,'C-1'!S94*RANDBETWEEN(80,90)*0.01),'C-1'!S94+RANDBETWEEN(1,3)),0),0)&amp;"】")</f>
        <v/>
      </c>
      <c r="T94" s="45" t="str">
        <f ca="1">IF('C-1'!T94="","","【"&amp;ROUND(IFERROR(IF(ABS('C-1'!T94)&gt;=10,IF('C-1'!T94&gt;=0,'C-1'!T94*RANDBETWEEN(80,90)*0.01,'C-1'!T94*RANDBETWEEN(110,120)*0.01),'C-1'!T94-RANDBETWEEN(1,3)),0),0)&amp;"～"&amp;ROUND(IFERROR(IF(ABS('C-1'!T94)&gt;=10,IF('C-1'!T94&gt;=0,'C-1'!T94*RANDBETWEEN(110,120)*0.01,'C-1'!T94*RANDBETWEEN(80,90)*0.01),'C-1'!T94+RANDBETWEEN(1,3)),0),0)&amp;"】")</f>
        <v/>
      </c>
      <c r="U94" s="45" t="str">
        <f ca="1">IF('C-1'!U94="","","【"&amp;ROUND(IFERROR(IF(ABS('C-1'!U94)&gt;=10,IF('C-1'!U94&gt;=0,'C-1'!U94*RANDBETWEEN(80,90)*0.01,'C-1'!U94*RANDBETWEEN(110,120)*0.01),'C-1'!U94-RANDBETWEEN(1,3)),0),0)&amp;"～"&amp;ROUND(IFERROR(IF(ABS('C-1'!U94)&gt;=10,IF('C-1'!U94&gt;=0,'C-1'!U94*RANDBETWEEN(110,120)*0.01,'C-1'!U94*RANDBETWEEN(80,90)*0.01),'C-1'!U94+RANDBETWEEN(1,3)),0),0)&amp;"】")</f>
        <v/>
      </c>
      <c r="V94" s="439" t="str">
        <f ca="1">IF('C-1'!V94="","","【"&amp;ROUND(IFERROR(IF(ABS('C-1'!V94)&gt;=10,IF('C-1'!V94&gt;=0,'C-1'!V94*RANDBETWEEN(80,90)*0.01,'C-1'!V94*RANDBETWEEN(110,120)*0.01),'C-1'!V94-RANDBETWEEN(1,3)),0),0)&amp;"～"&amp;ROUND(IFERROR(IF(ABS('C-1'!V94)&gt;=10,IF('C-1'!V94&gt;=0,'C-1'!V94*RANDBETWEEN(110,120)*0.01,'C-1'!V94*RANDBETWEEN(80,90)*0.01),'C-1'!V94+RANDBETWEEN(1,3)),0),0)&amp;"】")</f>
        <v/>
      </c>
      <c r="W94" s="439" t="str">
        <f ca="1">IF('C-1'!W94="","","【"&amp;ROUND(IFERROR(IF(ABS('C-1'!W94)&gt;=10,IF('C-1'!W94&gt;=0,'C-1'!W94*RANDBETWEEN(80,90)*0.01,'C-1'!W94*RANDBETWEEN(110,120)*0.01),'C-1'!W94-RANDBETWEEN(1,3)),0),0)&amp;"～"&amp;ROUND(IFERROR(IF(ABS('C-1'!W94)&gt;=10,IF('C-1'!W94&gt;=0,'C-1'!W94*RANDBETWEEN(110,120)*0.01,'C-1'!W94*RANDBETWEEN(80,90)*0.01),'C-1'!W94+RANDBETWEEN(1,3)),0),0)&amp;"】")</f>
        <v/>
      </c>
      <c r="X94" s="439" t="str">
        <f ca="1">IF('C-1'!X94="","","【"&amp;ROUND(IFERROR(IF(ABS('C-1'!X94)&gt;=10,IF('C-1'!X94&gt;=0,'C-1'!X94*RANDBETWEEN(80,90)*0.01,'C-1'!X94*RANDBETWEEN(110,120)*0.01),'C-1'!X94-RANDBETWEEN(1,3)),0),0)&amp;"～"&amp;ROUND(IFERROR(IF(ABS('C-1'!X94)&gt;=10,IF('C-1'!X94&gt;=0,'C-1'!X94*RANDBETWEEN(110,120)*0.01,'C-1'!X94*RANDBETWEEN(80,90)*0.01),'C-1'!X94+RANDBETWEEN(1,3)),0),0)&amp;"】")</f>
        <v/>
      </c>
      <c r="Y94" s="439" t="str">
        <f ca="1">IF('C-1'!Y94="","","【"&amp;ROUND(IFERROR(IF(ABS('C-1'!Y94)&gt;=10,IF('C-1'!Y94&gt;=0,'C-1'!Y94*RANDBETWEEN(80,90)*0.01,'C-1'!Y94*RANDBETWEEN(110,120)*0.01),'C-1'!Y94-RANDBETWEEN(1,3)),0),0)&amp;"～"&amp;ROUND(IFERROR(IF(ABS('C-1'!Y94)&gt;=10,IF('C-1'!Y94&gt;=0,'C-1'!Y94*RANDBETWEEN(110,120)*0.01,'C-1'!Y94*RANDBETWEEN(80,90)*0.01),'C-1'!Y94+RANDBETWEEN(1,3)),0),0)&amp;"】")</f>
        <v/>
      </c>
      <c r="Z94" s="439" t="str">
        <f ca="1">IF('C-1'!Z94="","","【"&amp;ROUND(IFERROR(IF(ABS('C-1'!Z94)&gt;=10,IF('C-1'!Z94&gt;=0,'C-1'!Z94*RANDBETWEEN(80,90)*0.01,'C-1'!Z94*RANDBETWEEN(110,120)*0.01),'C-1'!Z94-RANDBETWEEN(1,3)),0),0)&amp;"～"&amp;ROUND(IFERROR(IF(ABS('C-1'!Z94)&gt;=10,IF('C-1'!Z94&gt;=0,'C-1'!Z94*RANDBETWEEN(110,120)*0.01,'C-1'!Z94*RANDBETWEEN(80,90)*0.01),'C-1'!Z94+RANDBETWEEN(1,3)),0),0)&amp;"】")</f>
        <v/>
      </c>
      <c r="AA94" s="439" t="str">
        <f ca="1">IF('C-1'!AA94="","","【"&amp;ROUND(IFERROR(IF(ABS('C-1'!AA94)&gt;=10,IF('C-1'!AA94&gt;=0,'C-1'!AA94*RANDBETWEEN(80,90)*0.01,'C-1'!AA94*RANDBETWEEN(110,120)*0.01),'C-1'!AA94-RANDBETWEEN(1,3)),0),0)&amp;"～"&amp;ROUND(IFERROR(IF(ABS('C-1'!AA94)&gt;=10,IF('C-1'!AA94&gt;=0,'C-1'!AA94*RANDBETWEEN(110,120)*0.01,'C-1'!AA94*RANDBETWEEN(80,90)*0.01),'C-1'!AA94+RANDBETWEEN(1,3)),0),0)&amp;"】")</f>
        <v/>
      </c>
      <c r="AB94" s="439" t="str">
        <f ca="1">IF('C-1'!AB94="","","【"&amp;ROUND(IFERROR(IF(ABS('C-1'!AB94)&gt;=10,IF('C-1'!AB94&gt;=0,'C-1'!AB94*RANDBETWEEN(80,90)*0.01,'C-1'!AB94*RANDBETWEEN(110,120)*0.01),'C-1'!AB94-RANDBETWEEN(1,3)),0),0)&amp;"～"&amp;ROUND(IFERROR(IF(ABS('C-1'!AB94)&gt;=10,IF('C-1'!AB94&gt;=0,'C-1'!AB94*RANDBETWEEN(110,120)*0.01,'C-1'!AB94*RANDBETWEEN(80,90)*0.01),'C-1'!AB94+RANDBETWEEN(1,3)),0),0)&amp;"】")</f>
        <v/>
      </c>
    </row>
    <row r="95" spans="2:28" ht="30.75" customHeight="1" x14ac:dyDescent="0.2">
      <c r="B95" s="718" t="s">
        <v>677</v>
      </c>
      <c r="C95" s="722" t="str">
        <f>IF('C-1'!C95="","",'C-1'!C95)</f>
        <v/>
      </c>
      <c r="D95" s="559" t="str">
        <f>IF('C-1'!D95="","",'C-1'!D95)</f>
        <v>輸入者</v>
      </c>
      <c r="E95" s="559" t="str">
        <f>IF('C-1'!E95="","",'C-1'!E95)</f>
        <v>非関連企業</v>
      </c>
      <c r="F95" s="431" t="str">
        <f>IF('C-1'!F95="","",'C-1'!F95)</f>
        <v/>
      </c>
      <c r="G95" s="431" t="str">
        <f>IF('C-1'!G95="","",'C-1'!G95)</f>
        <v/>
      </c>
      <c r="H95" s="431" t="str">
        <f>IF('C-1'!H95="","",'C-1'!H95)</f>
        <v/>
      </c>
      <c r="I95" s="431" t="str">
        <f>IF('C-1'!I95="","",'C-1'!I95)</f>
        <v/>
      </c>
      <c r="J95" s="431" t="str">
        <f>IF('C-1'!J95="","",'C-1'!J95)</f>
        <v/>
      </c>
      <c r="K95" s="431" t="str">
        <f>IF('C-1'!K95="","",'C-1'!K95)</f>
        <v/>
      </c>
      <c r="L95" s="431" t="str">
        <f>IF('C-1'!L95="","",'C-1'!L95)</f>
        <v/>
      </c>
      <c r="M95" s="431" t="str">
        <f>IF('C-1'!M95="","",'C-1'!M95)</f>
        <v/>
      </c>
      <c r="N95" s="433" t="str">
        <f ca="1">IF('C-1'!N95="","","【"&amp;ROUND(IFERROR(IF(ABS('C-1'!N95)&gt;=10,IF('C-1'!N95&gt;=0,'C-1'!N95*RANDBETWEEN(80,90)*0.01,'C-1'!N95*RANDBETWEEN(110,120)*0.01),'C-1'!N95-RANDBETWEEN(1,3)),0),0)&amp;"～"&amp;ROUND(IFERROR(IF(ABS('C-1'!N95)&gt;=10,IF('C-1'!N95&gt;=0,'C-1'!N95*RANDBETWEEN(110,120)*0.01,'C-1'!N95*RANDBETWEEN(80,90)*0.01),'C-1'!N95+RANDBETWEEN(1,3)),0),0)&amp;"】")</f>
        <v/>
      </c>
      <c r="O95" s="433" t="str">
        <f ca="1">IF('C-1'!O95="","","【"&amp;ROUND(IFERROR(IF(ABS('C-1'!O95)&gt;=10,IF('C-1'!O95&gt;=0,'C-1'!O95*RANDBETWEEN(80,90)*0.01,'C-1'!O95*RANDBETWEEN(110,120)*0.01),'C-1'!O95-RANDBETWEEN(1,3)),0),0)&amp;"～"&amp;ROUND(IFERROR(IF(ABS('C-1'!O95)&gt;=10,IF('C-1'!O95&gt;=0,'C-1'!O95*RANDBETWEEN(110,120)*0.01,'C-1'!O95*RANDBETWEEN(80,90)*0.01),'C-1'!O95+RANDBETWEEN(1,3)),0),0)&amp;"】")</f>
        <v/>
      </c>
      <c r="P95" s="431" t="str">
        <f>IF('C-1'!P95="","",'C-1'!P95)</f>
        <v/>
      </c>
      <c r="Q95" s="431" t="str">
        <f>IF('C-1'!Q95="","",'C-1'!Q95)</f>
        <v/>
      </c>
      <c r="R95" s="45" t="str">
        <f ca="1">IF('C-1'!R95="","","【"&amp;ROUND(IFERROR(IF(ABS('C-1'!R95)&gt;=10,IF('C-1'!R95&gt;=0,'C-1'!R95*RANDBETWEEN(80,90)*0.01,'C-1'!R95*RANDBETWEEN(110,120)*0.01),'C-1'!R95-RANDBETWEEN(1,3)),0),0)&amp;"～"&amp;ROUND(IFERROR(IF(ABS('C-1'!R95)&gt;=10,IF('C-1'!R95&gt;=0,'C-1'!R95*RANDBETWEEN(110,120)*0.01,'C-1'!R95*RANDBETWEEN(80,90)*0.01),'C-1'!R95+RANDBETWEEN(1,3)),0),0)&amp;"】")</f>
        <v/>
      </c>
      <c r="S95" s="45" t="str">
        <f ca="1">IF('C-1'!S95="","","【"&amp;ROUND(IFERROR(IF(ABS('C-1'!S95)&gt;=10,IF('C-1'!S95&gt;=0,'C-1'!S95*RANDBETWEEN(80,90)*0.01,'C-1'!S95*RANDBETWEEN(110,120)*0.01),'C-1'!S95-RANDBETWEEN(1,3)),0),0)&amp;"～"&amp;ROUND(IFERROR(IF(ABS('C-1'!S95)&gt;=10,IF('C-1'!S95&gt;=0,'C-1'!S95*RANDBETWEEN(110,120)*0.01,'C-1'!S95*RANDBETWEEN(80,90)*0.01),'C-1'!S95+RANDBETWEEN(1,3)),0),0)&amp;"】")</f>
        <v/>
      </c>
      <c r="T95" s="45" t="str">
        <f ca="1">IF('C-1'!T95="","","【"&amp;ROUND(IFERROR(IF(ABS('C-1'!T95)&gt;=10,IF('C-1'!T95&gt;=0,'C-1'!T95*RANDBETWEEN(80,90)*0.01,'C-1'!T95*RANDBETWEEN(110,120)*0.01),'C-1'!T95-RANDBETWEEN(1,3)),0),0)&amp;"～"&amp;ROUND(IFERROR(IF(ABS('C-1'!T95)&gt;=10,IF('C-1'!T95&gt;=0,'C-1'!T95*RANDBETWEEN(110,120)*0.01,'C-1'!T95*RANDBETWEEN(80,90)*0.01),'C-1'!T95+RANDBETWEEN(1,3)),0),0)&amp;"】")</f>
        <v/>
      </c>
      <c r="U95" s="45" t="str">
        <f ca="1">IF('C-1'!U95="","","【"&amp;ROUND(IFERROR(IF(ABS('C-1'!U95)&gt;=10,IF('C-1'!U95&gt;=0,'C-1'!U95*RANDBETWEEN(80,90)*0.01,'C-1'!U95*RANDBETWEEN(110,120)*0.01),'C-1'!U95-RANDBETWEEN(1,3)),0),0)&amp;"～"&amp;ROUND(IFERROR(IF(ABS('C-1'!U95)&gt;=10,IF('C-1'!U95&gt;=0,'C-1'!U95*RANDBETWEEN(110,120)*0.01,'C-1'!U95*RANDBETWEEN(80,90)*0.01),'C-1'!U95+RANDBETWEEN(1,3)),0),0)&amp;"】")</f>
        <v/>
      </c>
      <c r="V95" s="439" t="str">
        <f ca="1">IF('C-1'!V95="","","【"&amp;ROUND(IFERROR(IF(ABS('C-1'!V95)&gt;=10,IF('C-1'!V95&gt;=0,'C-1'!V95*RANDBETWEEN(80,90)*0.01,'C-1'!V95*RANDBETWEEN(110,120)*0.01),'C-1'!V95-RANDBETWEEN(1,3)),0),0)&amp;"～"&amp;ROUND(IFERROR(IF(ABS('C-1'!V95)&gt;=10,IF('C-1'!V95&gt;=0,'C-1'!V95*RANDBETWEEN(110,120)*0.01,'C-1'!V95*RANDBETWEEN(80,90)*0.01),'C-1'!V95+RANDBETWEEN(1,3)),0),0)&amp;"】")</f>
        <v/>
      </c>
      <c r="W95" s="439" t="str">
        <f ca="1">IF('C-1'!W95="","","【"&amp;ROUND(IFERROR(IF(ABS('C-1'!W95)&gt;=10,IF('C-1'!W95&gt;=0,'C-1'!W95*RANDBETWEEN(80,90)*0.01,'C-1'!W95*RANDBETWEEN(110,120)*0.01),'C-1'!W95-RANDBETWEEN(1,3)),0),0)&amp;"～"&amp;ROUND(IFERROR(IF(ABS('C-1'!W95)&gt;=10,IF('C-1'!W95&gt;=0,'C-1'!W95*RANDBETWEEN(110,120)*0.01,'C-1'!W95*RANDBETWEEN(80,90)*0.01),'C-1'!W95+RANDBETWEEN(1,3)),0),0)&amp;"】")</f>
        <v/>
      </c>
      <c r="X95" s="439" t="str">
        <f ca="1">IF('C-1'!X95="","","【"&amp;ROUND(IFERROR(IF(ABS('C-1'!X95)&gt;=10,IF('C-1'!X95&gt;=0,'C-1'!X95*RANDBETWEEN(80,90)*0.01,'C-1'!X95*RANDBETWEEN(110,120)*0.01),'C-1'!X95-RANDBETWEEN(1,3)),0),0)&amp;"～"&amp;ROUND(IFERROR(IF(ABS('C-1'!X95)&gt;=10,IF('C-1'!X95&gt;=0,'C-1'!X95*RANDBETWEEN(110,120)*0.01,'C-1'!X95*RANDBETWEEN(80,90)*0.01),'C-1'!X95+RANDBETWEEN(1,3)),0),0)&amp;"】")</f>
        <v/>
      </c>
      <c r="Y95" s="439" t="str">
        <f ca="1">IF('C-1'!Y95="","","【"&amp;ROUND(IFERROR(IF(ABS('C-1'!Y95)&gt;=10,IF('C-1'!Y95&gt;=0,'C-1'!Y95*RANDBETWEEN(80,90)*0.01,'C-1'!Y95*RANDBETWEEN(110,120)*0.01),'C-1'!Y95-RANDBETWEEN(1,3)),0),0)&amp;"～"&amp;ROUND(IFERROR(IF(ABS('C-1'!Y95)&gt;=10,IF('C-1'!Y95&gt;=0,'C-1'!Y95*RANDBETWEEN(110,120)*0.01,'C-1'!Y95*RANDBETWEEN(80,90)*0.01),'C-1'!Y95+RANDBETWEEN(1,3)),0),0)&amp;"】")</f>
        <v/>
      </c>
      <c r="Z95" s="439" t="str">
        <f ca="1">IF('C-1'!Z95="","","【"&amp;ROUND(IFERROR(IF(ABS('C-1'!Z95)&gt;=10,IF('C-1'!Z95&gt;=0,'C-1'!Z95*RANDBETWEEN(80,90)*0.01,'C-1'!Z95*RANDBETWEEN(110,120)*0.01),'C-1'!Z95-RANDBETWEEN(1,3)),0),0)&amp;"～"&amp;ROUND(IFERROR(IF(ABS('C-1'!Z95)&gt;=10,IF('C-1'!Z95&gt;=0,'C-1'!Z95*RANDBETWEEN(110,120)*0.01,'C-1'!Z95*RANDBETWEEN(80,90)*0.01),'C-1'!Z95+RANDBETWEEN(1,3)),0),0)&amp;"】")</f>
        <v/>
      </c>
      <c r="AA95" s="439" t="str">
        <f ca="1">IF('C-1'!AA95="","","【"&amp;ROUND(IFERROR(IF(ABS('C-1'!AA95)&gt;=10,IF('C-1'!AA95&gt;=0,'C-1'!AA95*RANDBETWEEN(80,90)*0.01,'C-1'!AA95*RANDBETWEEN(110,120)*0.01),'C-1'!AA95-RANDBETWEEN(1,3)),0),0)&amp;"～"&amp;ROUND(IFERROR(IF(ABS('C-1'!AA95)&gt;=10,IF('C-1'!AA95&gt;=0,'C-1'!AA95*RANDBETWEEN(110,120)*0.01,'C-1'!AA95*RANDBETWEEN(80,90)*0.01),'C-1'!AA95+RANDBETWEEN(1,3)),0),0)&amp;"】")</f>
        <v/>
      </c>
      <c r="AB95" s="439" t="str">
        <f ca="1">IF('C-1'!AB95="","","【"&amp;ROUND(IFERROR(IF(ABS('C-1'!AB95)&gt;=10,IF('C-1'!AB95&gt;=0,'C-1'!AB95*RANDBETWEEN(80,90)*0.01,'C-1'!AB95*RANDBETWEEN(110,120)*0.01),'C-1'!AB95-RANDBETWEEN(1,3)),0),0)&amp;"～"&amp;ROUND(IFERROR(IF(ABS('C-1'!AB95)&gt;=10,IF('C-1'!AB95&gt;=0,'C-1'!AB95*RANDBETWEEN(110,120)*0.01,'C-1'!AB95*RANDBETWEEN(80,90)*0.01),'C-1'!AB95+RANDBETWEEN(1,3)),0),0)&amp;"】")</f>
        <v/>
      </c>
    </row>
    <row r="96" spans="2:28" ht="30.75" customHeight="1" x14ac:dyDescent="0.2">
      <c r="B96" s="718" t="s">
        <v>677</v>
      </c>
      <c r="C96" s="722" t="str">
        <f>IF('C-1'!C96="","",'C-1'!C96)</f>
        <v/>
      </c>
      <c r="D96" s="559" t="str">
        <f>IF('C-1'!D96="","",'C-1'!D96)</f>
        <v>輸入者</v>
      </c>
      <c r="E96" s="559" t="str">
        <f>IF('C-1'!E96="","",'C-1'!E96)</f>
        <v>非関連企業</v>
      </c>
      <c r="F96" s="431" t="str">
        <f>IF('C-1'!F96="","",'C-1'!F96)</f>
        <v/>
      </c>
      <c r="G96" s="431" t="str">
        <f>IF('C-1'!G96="","",'C-1'!G96)</f>
        <v/>
      </c>
      <c r="H96" s="431" t="str">
        <f>IF('C-1'!H96="","",'C-1'!H96)</f>
        <v/>
      </c>
      <c r="I96" s="431" t="str">
        <f>IF('C-1'!I96="","",'C-1'!I96)</f>
        <v/>
      </c>
      <c r="J96" s="431" t="str">
        <f>IF('C-1'!J96="","",'C-1'!J96)</f>
        <v/>
      </c>
      <c r="K96" s="431" t="str">
        <f>IF('C-1'!K96="","",'C-1'!K96)</f>
        <v/>
      </c>
      <c r="L96" s="431" t="str">
        <f>IF('C-1'!L96="","",'C-1'!L96)</f>
        <v/>
      </c>
      <c r="M96" s="431" t="str">
        <f>IF('C-1'!M96="","",'C-1'!M96)</f>
        <v/>
      </c>
      <c r="N96" s="433" t="str">
        <f ca="1">IF('C-1'!N96="","","【"&amp;ROUND(IFERROR(IF(ABS('C-1'!N96)&gt;=10,IF('C-1'!N96&gt;=0,'C-1'!N96*RANDBETWEEN(80,90)*0.01,'C-1'!N96*RANDBETWEEN(110,120)*0.01),'C-1'!N96-RANDBETWEEN(1,3)),0),0)&amp;"～"&amp;ROUND(IFERROR(IF(ABS('C-1'!N96)&gt;=10,IF('C-1'!N96&gt;=0,'C-1'!N96*RANDBETWEEN(110,120)*0.01,'C-1'!N96*RANDBETWEEN(80,90)*0.01),'C-1'!N96+RANDBETWEEN(1,3)),0),0)&amp;"】")</f>
        <v/>
      </c>
      <c r="O96" s="433" t="str">
        <f ca="1">IF('C-1'!O96="","","【"&amp;ROUND(IFERROR(IF(ABS('C-1'!O96)&gt;=10,IF('C-1'!O96&gt;=0,'C-1'!O96*RANDBETWEEN(80,90)*0.01,'C-1'!O96*RANDBETWEEN(110,120)*0.01),'C-1'!O96-RANDBETWEEN(1,3)),0),0)&amp;"～"&amp;ROUND(IFERROR(IF(ABS('C-1'!O96)&gt;=10,IF('C-1'!O96&gt;=0,'C-1'!O96*RANDBETWEEN(110,120)*0.01,'C-1'!O96*RANDBETWEEN(80,90)*0.01),'C-1'!O96+RANDBETWEEN(1,3)),0),0)&amp;"】")</f>
        <v/>
      </c>
      <c r="P96" s="431" t="str">
        <f>IF('C-1'!P96="","",'C-1'!P96)</f>
        <v/>
      </c>
      <c r="Q96" s="431" t="str">
        <f>IF('C-1'!Q96="","",'C-1'!Q96)</f>
        <v/>
      </c>
      <c r="R96" s="45" t="str">
        <f ca="1">IF('C-1'!R96="","","【"&amp;ROUND(IFERROR(IF(ABS('C-1'!R96)&gt;=10,IF('C-1'!R96&gt;=0,'C-1'!R96*RANDBETWEEN(80,90)*0.01,'C-1'!R96*RANDBETWEEN(110,120)*0.01),'C-1'!R96-RANDBETWEEN(1,3)),0),0)&amp;"～"&amp;ROUND(IFERROR(IF(ABS('C-1'!R96)&gt;=10,IF('C-1'!R96&gt;=0,'C-1'!R96*RANDBETWEEN(110,120)*0.01,'C-1'!R96*RANDBETWEEN(80,90)*0.01),'C-1'!R96+RANDBETWEEN(1,3)),0),0)&amp;"】")</f>
        <v/>
      </c>
      <c r="S96" s="45" t="str">
        <f ca="1">IF('C-1'!S96="","","【"&amp;ROUND(IFERROR(IF(ABS('C-1'!S96)&gt;=10,IF('C-1'!S96&gt;=0,'C-1'!S96*RANDBETWEEN(80,90)*0.01,'C-1'!S96*RANDBETWEEN(110,120)*0.01),'C-1'!S96-RANDBETWEEN(1,3)),0),0)&amp;"～"&amp;ROUND(IFERROR(IF(ABS('C-1'!S96)&gt;=10,IF('C-1'!S96&gt;=0,'C-1'!S96*RANDBETWEEN(110,120)*0.01,'C-1'!S96*RANDBETWEEN(80,90)*0.01),'C-1'!S96+RANDBETWEEN(1,3)),0),0)&amp;"】")</f>
        <v/>
      </c>
      <c r="T96" s="45" t="str">
        <f ca="1">IF('C-1'!T96="","","【"&amp;ROUND(IFERROR(IF(ABS('C-1'!T96)&gt;=10,IF('C-1'!T96&gt;=0,'C-1'!T96*RANDBETWEEN(80,90)*0.01,'C-1'!T96*RANDBETWEEN(110,120)*0.01),'C-1'!T96-RANDBETWEEN(1,3)),0),0)&amp;"～"&amp;ROUND(IFERROR(IF(ABS('C-1'!T96)&gt;=10,IF('C-1'!T96&gt;=0,'C-1'!T96*RANDBETWEEN(110,120)*0.01,'C-1'!T96*RANDBETWEEN(80,90)*0.01),'C-1'!T96+RANDBETWEEN(1,3)),0),0)&amp;"】")</f>
        <v/>
      </c>
      <c r="U96" s="45" t="str">
        <f ca="1">IF('C-1'!U96="","","【"&amp;ROUND(IFERROR(IF(ABS('C-1'!U96)&gt;=10,IF('C-1'!U96&gt;=0,'C-1'!U96*RANDBETWEEN(80,90)*0.01,'C-1'!U96*RANDBETWEEN(110,120)*0.01),'C-1'!U96-RANDBETWEEN(1,3)),0),0)&amp;"～"&amp;ROUND(IFERROR(IF(ABS('C-1'!U96)&gt;=10,IF('C-1'!U96&gt;=0,'C-1'!U96*RANDBETWEEN(110,120)*0.01,'C-1'!U96*RANDBETWEEN(80,90)*0.01),'C-1'!U96+RANDBETWEEN(1,3)),0),0)&amp;"】")</f>
        <v/>
      </c>
      <c r="V96" s="439" t="str">
        <f ca="1">IF('C-1'!V96="","","【"&amp;ROUND(IFERROR(IF(ABS('C-1'!V96)&gt;=10,IF('C-1'!V96&gt;=0,'C-1'!V96*RANDBETWEEN(80,90)*0.01,'C-1'!V96*RANDBETWEEN(110,120)*0.01),'C-1'!V96-RANDBETWEEN(1,3)),0),0)&amp;"～"&amp;ROUND(IFERROR(IF(ABS('C-1'!V96)&gt;=10,IF('C-1'!V96&gt;=0,'C-1'!V96*RANDBETWEEN(110,120)*0.01,'C-1'!V96*RANDBETWEEN(80,90)*0.01),'C-1'!V96+RANDBETWEEN(1,3)),0),0)&amp;"】")</f>
        <v/>
      </c>
      <c r="W96" s="439" t="str">
        <f ca="1">IF('C-1'!W96="","","【"&amp;ROUND(IFERROR(IF(ABS('C-1'!W96)&gt;=10,IF('C-1'!W96&gt;=0,'C-1'!W96*RANDBETWEEN(80,90)*0.01,'C-1'!W96*RANDBETWEEN(110,120)*0.01),'C-1'!W96-RANDBETWEEN(1,3)),0),0)&amp;"～"&amp;ROUND(IFERROR(IF(ABS('C-1'!W96)&gt;=10,IF('C-1'!W96&gt;=0,'C-1'!W96*RANDBETWEEN(110,120)*0.01,'C-1'!W96*RANDBETWEEN(80,90)*0.01),'C-1'!W96+RANDBETWEEN(1,3)),0),0)&amp;"】")</f>
        <v/>
      </c>
      <c r="X96" s="439" t="str">
        <f ca="1">IF('C-1'!X96="","","【"&amp;ROUND(IFERROR(IF(ABS('C-1'!X96)&gt;=10,IF('C-1'!X96&gt;=0,'C-1'!X96*RANDBETWEEN(80,90)*0.01,'C-1'!X96*RANDBETWEEN(110,120)*0.01),'C-1'!X96-RANDBETWEEN(1,3)),0),0)&amp;"～"&amp;ROUND(IFERROR(IF(ABS('C-1'!X96)&gt;=10,IF('C-1'!X96&gt;=0,'C-1'!X96*RANDBETWEEN(110,120)*0.01,'C-1'!X96*RANDBETWEEN(80,90)*0.01),'C-1'!X96+RANDBETWEEN(1,3)),0),0)&amp;"】")</f>
        <v/>
      </c>
      <c r="Y96" s="439" t="str">
        <f ca="1">IF('C-1'!Y96="","","【"&amp;ROUND(IFERROR(IF(ABS('C-1'!Y96)&gt;=10,IF('C-1'!Y96&gt;=0,'C-1'!Y96*RANDBETWEEN(80,90)*0.01,'C-1'!Y96*RANDBETWEEN(110,120)*0.01),'C-1'!Y96-RANDBETWEEN(1,3)),0),0)&amp;"～"&amp;ROUND(IFERROR(IF(ABS('C-1'!Y96)&gt;=10,IF('C-1'!Y96&gt;=0,'C-1'!Y96*RANDBETWEEN(110,120)*0.01,'C-1'!Y96*RANDBETWEEN(80,90)*0.01),'C-1'!Y96+RANDBETWEEN(1,3)),0),0)&amp;"】")</f>
        <v/>
      </c>
      <c r="Z96" s="439" t="str">
        <f ca="1">IF('C-1'!Z96="","","【"&amp;ROUND(IFERROR(IF(ABS('C-1'!Z96)&gt;=10,IF('C-1'!Z96&gt;=0,'C-1'!Z96*RANDBETWEEN(80,90)*0.01,'C-1'!Z96*RANDBETWEEN(110,120)*0.01),'C-1'!Z96-RANDBETWEEN(1,3)),0),0)&amp;"～"&amp;ROUND(IFERROR(IF(ABS('C-1'!Z96)&gt;=10,IF('C-1'!Z96&gt;=0,'C-1'!Z96*RANDBETWEEN(110,120)*0.01,'C-1'!Z96*RANDBETWEEN(80,90)*0.01),'C-1'!Z96+RANDBETWEEN(1,3)),0),0)&amp;"】")</f>
        <v/>
      </c>
      <c r="AA96" s="439" t="str">
        <f ca="1">IF('C-1'!AA96="","","【"&amp;ROUND(IFERROR(IF(ABS('C-1'!AA96)&gt;=10,IF('C-1'!AA96&gt;=0,'C-1'!AA96*RANDBETWEEN(80,90)*0.01,'C-1'!AA96*RANDBETWEEN(110,120)*0.01),'C-1'!AA96-RANDBETWEEN(1,3)),0),0)&amp;"～"&amp;ROUND(IFERROR(IF(ABS('C-1'!AA96)&gt;=10,IF('C-1'!AA96&gt;=0,'C-1'!AA96*RANDBETWEEN(110,120)*0.01,'C-1'!AA96*RANDBETWEEN(80,90)*0.01),'C-1'!AA96+RANDBETWEEN(1,3)),0),0)&amp;"】")</f>
        <v/>
      </c>
      <c r="AB96" s="439" t="str">
        <f ca="1">IF('C-1'!AB96="","","【"&amp;ROUND(IFERROR(IF(ABS('C-1'!AB96)&gt;=10,IF('C-1'!AB96&gt;=0,'C-1'!AB96*RANDBETWEEN(80,90)*0.01,'C-1'!AB96*RANDBETWEEN(110,120)*0.01),'C-1'!AB96-RANDBETWEEN(1,3)),0),0)&amp;"～"&amp;ROUND(IFERROR(IF(ABS('C-1'!AB96)&gt;=10,IF('C-1'!AB96&gt;=0,'C-1'!AB96*RANDBETWEEN(110,120)*0.01,'C-1'!AB96*RANDBETWEEN(80,90)*0.01),'C-1'!AB96+RANDBETWEEN(1,3)),0),0)&amp;"】")</f>
        <v/>
      </c>
    </row>
    <row r="97" spans="2:28" ht="30.75" customHeight="1" x14ac:dyDescent="0.2">
      <c r="B97" s="718" t="s">
        <v>677</v>
      </c>
      <c r="C97" s="722" t="str">
        <f>IF('C-1'!C97="","",'C-1'!C97)</f>
        <v/>
      </c>
      <c r="D97" s="559" t="str">
        <f>IF('C-1'!D97="","",'C-1'!D97)</f>
        <v>輸入者</v>
      </c>
      <c r="E97" s="559" t="str">
        <f>IF('C-1'!E97="","",'C-1'!E97)</f>
        <v>非関連企業</v>
      </c>
      <c r="F97" s="431" t="str">
        <f>IF('C-1'!F97="","",'C-1'!F97)</f>
        <v/>
      </c>
      <c r="G97" s="431" t="str">
        <f>IF('C-1'!G97="","",'C-1'!G97)</f>
        <v/>
      </c>
      <c r="H97" s="431" t="str">
        <f>IF('C-1'!H97="","",'C-1'!H97)</f>
        <v/>
      </c>
      <c r="I97" s="431" t="str">
        <f>IF('C-1'!I97="","",'C-1'!I97)</f>
        <v/>
      </c>
      <c r="J97" s="431" t="str">
        <f>IF('C-1'!J97="","",'C-1'!J97)</f>
        <v/>
      </c>
      <c r="K97" s="431" t="str">
        <f>IF('C-1'!K97="","",'C-1'!K97)</f>
        <v/>
      </c>
      <c r="L97" s="431" t="str">
        <f>IF('C-1'!L97="","",'C-1'!L97)</f>
        <v/>
      </c>
      <c r="M97" s="431" t="str">
        <f>IF('C-1'!M97="","",'C-1'!M97)</f>
        <v/>
      </c>
      <c r="N97" s="433" t="str">
        <f ca="1">IF('C-1'!N97="","","【"&amp;ROUND(IFERROR(IF(ABS('C-1'!N97)&gt;=10,IF('C-1'!N97&gt;=0,'C-1'!N97*RANDBETWEEN(80,90)*0.01,'C-1'!N97*RANDBETWEEN(110,120)*0.01),'C-1'!N97-RANDBETWEEN(1,3)),0),0)&amp;"～"&amp;ROUND(IFERROR(IF(ABS('C-1'!N97)&gt;=10,IF('C-1'!N97&gt;=0,'C-1'!N97*RANDBETWEEN(110,120)*0.01,'C-1'!N97*RANDBETWEEN(80,90)*0.01),'C-1'!N97+RANDBETWEEN(1,3)),0),0)&amp;"】")</f>
        <v/>
      </c>
      <c r="O97" s="433" t="str">
        <f ca="1">IF('C-1'!O97="","","【"&amp;ROUND(IFERROR(IF(ABS('C-1'!O97)&gt;=10,IF('C-1'!O97&gt;=0,'C-1'!O97*RANDBETWEEN(80,90)*0.01,'C-1'!O97*RANDBETWEEN(110,120)*0.01),'C-1'!O97-RANDBETWEEN(1,3)),0),0)&amp;"～"&amp;ROUND(IFERROR(IF(ABS('C-1'!O97)&gt;=10,IF('C-1'!O97&gt;=0,'C-1'!O97*RANDBETWEEN(110,120)*0.01,'C-1'!O97*RANDBETWEEN(80,90)*0.01),'C-1'!O97+RANDBETWEEN(1,3)),0),0)&amp;"】")</f>
        <v/>
      </c>
      <c r="P97" s="431" t="str">
        <f>IF('C-1'!P97="","",'C-1'!P97)</f>
        <v/>
      </c>
      <c r="Q97" s="431" t="str">
        <f>IF('C-1'!Q97="","",'C-1'!Q97)</f>
        <v/>
      </c>
      <c r="R97" s="45" t="str">
        <f ca="1">IF('C-1'!R97="","","【"&amp;ROUND(IFERROR(IF(ABS('C-1'!R97)&gt;=10,IF('C-1'!R97&gt;=0,'C-1'!R97*RANDBETWEEN(80,90)*0.01,'C-1'!R97*RANDBETWEEN(110,120)*0.01),'C-1'!R97-RANDBETWEEN(1,3)),0),0)&amp;"～"&amp;ROUND(IFERROR(IF(ABS('C-1'!R97)&gt;=10,IF('C-1'!R97&gt;=0,'C-1'!R97*RANDBETWEEN(110,120)*0.01,'C-1'!R97*RANDBETWEEN(80,90)*0.01),'C-1'!R97+RANDBETWEEN(1,3)),0),0)&amp;"】")</f>
        <v/>
      </c>
      <c r="S97" s="45" t="str">
        <f ca="1">IF('C-1'!S97="","","【"&amp;ROUND(IFERROR(IF(ABS('C-1'!S97)&gt;=10,IF('C-1'!S97&gt;=0,'C-1'!S97*RANDBETWEEN(80,90)*0.01,'C-1'!S97*RANDBETWEEN(110,120)*0.01),'C-1'!S97-RANDBETWEEN(1,3)),0),0)&amp;"～"&amp;ROUND(IFERROR(IF(ABS('C-1'!S97)&gt;=10,IF('C-1'!S97&gt;=0,'C-1'!S97*RANDBETWEEN(110,120)*0.01,'C-1'!S97*RANDBETWEEN(80,90)*0.01),'C-1'!S97+RANDBETWEEN(1,3)),0),0)&amp;"】")</f>
        <v/>
      </c>
      <c r="T97" s="45" t="str">
        <f ca="1">IF('C-1'!T97="","","【"&amp;ROUND(IFERROR(IF(ABS('C-1'!T97)&gt;=10,IF('C-1'!T97&gt;=0,'C-1'!T97*RANDBETWEEN(80,90)*0.01,'C-1'!T97*RANDBETWEEN(110,120)*0.01),'C-1'!T97-RANDBETWEEN(1,3)),0),0)&amp;"～"&amp;ROUND(IFERROR(IF(ABS('C-1'!T97)&gt;=10,IF('C-1'!T97&gt;=0,'C-1'!T97*RANDBETWEEN(110,120)*0.01,'C-1'!T97*RANDBETWEEN(80,90)*0.01),'C-1'!T97+RANDBETWEEN(1,3)),0),0)&amp;"】")</f>
        <v/>
      </c>
      <c r="U97" s="45" t="str">
        <f ca="1">IF('C-1'!U97="","","【"&amp;ROUND(IFERROR(IF(ABS('C-1'!U97)&gt;=10,IF('C-1'!U97&gt;=0,'C-1'!U97*RANDBETWEEN(80,90)*0.01,'C-1'!U97*RANDBETWEEN(110,120)*0.01),'C-1'!U97-RANDBETWEEN(1,3)),0),0)&amp;"～"&amp;ROUND(IFERROR(IF(ABS('C-1'!U97)&gt;=10,IF('C-1'!U97&gt;=0,'C-1'!U97*RANDBETWEEN(110,120)*0.01,'C-1'!U97*RANDBETWEEN(80,90)*0.01),'C-1'!U97+RANDBETWEEN(1,3)),0),0)&amp;"】")</f>
        <v/>
      </c>
      <c r="V97" s="439" t="str">
        <f ca="1">IF('C-1'!V97="","","【"&amp;ROUND(IFERROR(IF(ABS('C-1'!V97)&gt;=10,IF('C-1'!V97&gt;=0,'C-1'!V97*RANDBETWEEN(80,90)*0.01,'C-1'!V97*RANDBETWEEN(110,120)*0.01),'C-1'!V97-RANDBETWEEN(1,3)),0),0)&amp;"～"&amp;ROUND(IFERROR(IF(ABS('C-1'!V97)&gt;=10,IF('C-1'!V97&gt;=0,'C-1'!V97*RANDBETWEEN(110,120)*0.01,'C-1'!V97*RANDBETWEEN(80,90)*0.01),'C-1'!V97+RANDBETWEEN(1,3)),0),0)&amp;"】")</f>
        <v/>
      </c>
      <c r="W97" s="439" t="str">
        <f ca="1">IF('C-1'!W97="","","【"&amp;ROUND(IFERROR(IF(ABS('C-1'!W97)&gt;=10,IF('C-1'!W97&gt;=0,'C-1'!W97*RANDBETWEEN(80,90)*0.01,'C-1'!W97*RANDBETWEEN(110,120)*0.01),'C-1'!W97-RANDBETWEEN(1,3)),0),0)&amp;"～"&amp;ROUND(IFERROR(IF(ABS('C-1'!W97)&gt;=10,IF('C-1'!W97&gt;=0,'C-1'!W97*RANDBETWEEN(110,120)*0.01,'C-1'!W97*RANDBETWEEN(80,90)*0.01),'C-1'!W97+RANDBETWEEN(1,3)),0),0)&amp;"】")</f>
        <v/>
      </c>
      <c r="X97" s="439" t="str">
        <f ca="1">IF('C-1'!X97="","","【"&amp;ROUND(IFERROR(IF(ABS('C-1'!X97)&gt;=10,IF('C-1'!X97&gt;=0,'C-1'!X97*RANDBETWEEN(80,90)*0.01,'C-1'!X97*RANDBETWEEN(110,120)*0.01),'C-1'!X97-RANDBETWEEN(1,3)),0),0)&amp;"～"&amp;ROUND(IFERROR(IF(ABS('C-1'!X97)&gt;=10,IF('C-1'!X97&gt;=0,'C-1'!X97*RANDBETWEEN(110,120)*0.01,'C-1'!X97*RANDBETWEEN(80,90)*0.01),'C-1'!X97+RANDBETWEEN(1,3)),0),0)&amp;"】")</f>
        <v/>
      </c>
      <c r="Y97" s="439" t="str">
        <f ca="1">IF('C-1'!Y97="","","【"&amp;ROUND(IFERROR(IF(ABS('C-1'!Y97)&gt;=10,IF('C-1'!Y97&gt;=0,'C-1'!Y97*RANDBETWEEN(80,90)*0.01,'C-1'!Y97*RANDBETWEEN(110,120)*0.01),'C-1'!Y97-RANDBETWEEN(1,3)),0),0)&amp;"～"&amp;ROUND(IFERROR(IF(ABS('C-1'!Y97)&gt;=10,IF('C-1'!Y97&gt;=0,'C-1'!Y97*RANDBETWEEN(110,120)*0.01,'C-1'!Y97*RANDBETWEEN(80,90)*0.01),'C-1'!Y97+RANDBETWEEN(1,3)),0),0)&amp;"】")</f>
        <v/>
      </c>
      <c r="Z97" s="439" t="str">
        <f ca="1">IF('C-1'!Z97="","","【"&amp;ROUND(IFERROR(IF(ABS('C-1'!Z97)&gt;=10,IF('C-1'!Z97&gt;=0,'C-1'!Z97*RANDBETWEEN(80,90)*0.01,'C-1'!Z97*RANDBETWEEN(110,120)*0.01),'C-1'!Z97-RANDBETWEEN(1,3)),0),0)&amp;"～"&amp;ROUND(IFERROR(IF(ABS('C-1'!Z97)&gt;=10,IF('C-1'!Z97&gt;=0,'C-1'!Z97*RANDBETWEEN(110,120)*0.01,'C-1'!Z97*RANDBETWEEN(80,90)*0.01),'C-1'!Z97+RANDBETWEEN(1,3)),0),0)&amp;"】")</f>
        <v/>
      </c>
      <c r="AA97" s="439" t="str">
        <f ca="1">IF('C-1'!AA97="","","【"&amp;ROUND(IFERROR(IF(ABS('C-1'!AA97)&gt;=10,IF('C-1'!AA97&gt;=0,'C-1'!AA97*RANDBETWEEN(80,90)*0.01,'C-1'!AA97*RANDBETWEEN(110,120)*0.01),'C-1'!AA97-RANDBETWEEN(1,3)),0),0)&amp;"～"&amp;ROUND(IFERROR(IF(ABS('C-1'!AA97)&gt;=10,IF('C-1'!AA97&gt;=0,'C-1'!AA97*RANDBETWEEN(110,120)*0.01,'C-1'!AA97*RANDBETWEEN(80,90)*0.01),'C-1'!AA97+RANDBETWEEN(1,3)),0),0)&amp;"】")</f>
        <v/>
      </c>
      <c r="AB97" s="439" t="str">
        <f ca="1">IF('C-1'!AB97="","","【"&amp;ROUND(IFERROR(IF(ABS('C-1'!AB97)&gt;=10,IF('C-1'!AB97&gt;=0,'C-1'!AB97*RANDBETWEEN(80,90)*0.01,'C-1'!AB97*RANDBETWEEN(110,120)*0.01),'C-1'!AB97-RANDBETWEEN(1,3)),0),0)&amp;"～"&amp;ROUND(IFERROR(IF(ABS('C-1'!AB97)&gt;=10,IF('C-1'!AB97&gt;=0,'C-1'!AB97*RANDBETWEEN(110,120)*0.01,'C-1'!AB97*RANDBETWEEN(80,90)*0.01),'C-1'!AB97+RANDBETWEEN(1,3)),0),0)&amp;"】")</f>
        <v/>
      </c>
    </row>
    <row r="98" spans="2:28" ht="30.75" customHeight="1" x14ac:dyDescent="0.2">
      <c r="B98" s="718" t="s">
        <v>677</v>
      </c>
      <c r="C98" s="722" t="str">
        <f>IF('C-1'!C98="","",'C-1'!C98)</f>
        <v/>
      </c>
      <c r="D98" s="559" t="str">
        <f>IF('C-1'!D98="","",'C-1'!D98)</f>
        <v>輸入者</v>
      </c>
      <c r="E98" s="559" t="str">
        <f>IF('C-1'!E98="","",'C-1'!E98)</f>
        <v>非関連企業</v>
      </c>
      <c r="F98" s="431" t="str">
        <f>IF('C-1'!F98="","",'C-1'!F98)</f>
        <v/>
      </c>
      <c r="G98" s="431" t="str">
        <f>IF('C-1'!G98="","",'C-1'!G98)</f>
        <v/>
      </c>
      <c r="H98" s="431" t="str">
        <f>IF('C-1'!H98="","",'C-1'!H98)</f>
        <v/>
      </c>
      <c r="I98" s="431" t="str">
        <f>IF('C-1'!I98="","",'C-1'!I98)</f>
        <v/>
      </c>
      <c r="J98" s="431" t="str">
        <f>IF('C-1'!J98="","",'C-1'!J98)</f>
        <v/>
      </c>
      <c r="K98" s="431" t="str">
        <f>IF('C-1'!K98="","",'C-1'!K98)</f>
        <v/>
      </c>
      <c r="L98" s="431" t="str">
        <f>IF('C-1'!L98="","",'C-1'!L98)</f>
        <v/>
      </c>
      <c r="M98" s="431" t="str">
        <f>IF('C-1'!M98="","",'C-1'!M98)</f>
        <v/>
      </c>
      <c r="N98" s="433" t="str">
        <f ca="1">IF('C-1'!N98="","","【"&amp;ROUND(IFERROR(IF(ABS('C-1'!N98)&gt;=10,IF('C-1'!N98&gt;=0,'C-1'!N98*RANDBETWEEN(80,90)*0.01,'C-1'!N98*RANDBETWEEN(110,120)*0.01),'C-1'!N98-RANDBETWEEN(1,3)),0),0)&amp;"～"&amp;ROUND(IFERROR(IF(ABS('C-1'!N98)&gt;=10,IF('C-1'!N98&gt;=0,'C-1'!N98*RANDBETWEEN(110,120)*0.01,'C-1'!N98*RANDBETWEEN(80,90)*0.01),'C-1'!N98+RANDBETWEEN(1,3)),0),0)&amp;"】")</f>
        <v/>
      </c>
      <c r="O98" s="433" t="str">
        <f ca="1">IF('C-1'!O98="","","【"&amp;ROUND(IFERROR(IF(ABS('C-1'!O98)&gt;=10,IF('C-1'!O98&gt;=0,'C-1'!O98*RANDBETWEEN(80,90)*0.01,'C-1'!O98*RANDBETWEEN(110,120)*0.01),'C-1'!O98-RANDBETWEEN(1,3)),0),0)&amp;"～"&amp;ROUND(IFERROR(IF(ABS('C-1'!O98)&gt;=10,IF('C-1'!O98&gt;=0,'C-1'!O98*RANDBETWEEN(110,120)*0.01,'C-1'!O98*RANDBETWEEN(80,90)*0.01),'C-1'!O98+RANDBETWEEN(1,3)),0),0)&amp;"】")</f>
        <v/>
      </c>
      <c r="P98" s="431" t="str">
        <f>IF('C-1'!P98="","",'C-1'!P98)</f>
        <v/>
      </c>
      <c r="Q98" s="431" t="str">
        <f>IF('C-1'!Q98="","",'C-1'!Q98)</f>
        <v/>
      </c>
      <c r="R98" s="45" t="str">
        <f ca="1">IF('C-1'!R98="","","【"&amp;ROUND(IFERROR(IF(ABS('C-1'!R98)&gt;=10,IF('C-1'!R98&gt;=0,'C-1'!R98*RANDBETWEEN(80,90)*0.01,'C-1'!R98*RANDBETWEEN(110,120)*0.01),'C-1'!R98-RANDBETWEEN(1,3)),0),0)&amp;"～"&amp;ROUND(IFERROR(IF(ABS('C-1'!R98)&gt;=10,IF('C-1'!R98&gt;=0,'C-1'!R98*RANDBETWEEN(110,120)*0.01,'C-1'!R98*RANDBETWEEN(80,90)*0.01),'C-1'!R98+RANDBETWEEN(1,3)),0),0)&amp;"】")</f>
        <v/>
      </c>
      <c r="S98" s="45" t="str">
        <f ca="1">IF('C-1'!S98="","","【"&amp;ROUND(IFERROR(IF(ABS('C-1'!S98)&gt;=10,IF('C-1'!S98&gt;=0,'C-1'!S98*RANDBETWEEN(80,90)*0.01,'C-1'!S98*RANDBETWEEN(110,120)*0.01),'C-1'!S98-RANDBETWEEN(1,3)),0),0)&amp;"～"&amp;ROUND(IFERROR(IF(ABS('C-1'!S98)&gt;=10,IF('C-1'!S98&gt;=0,'C-1'!S98*RANDBETWEEN(110,120)*0.01,'C-1'!S98*RANDBETWEEN(80,90)*0.01),'C-1'!S98+RANDBETWEEN(1,3)),0),0)&amp;"】")</f>
        <v/>
      </c>
      <c r="T98" s="45" t="str">
        <f ca="1">IF('C-1'!T98="","","【"&amp;ROUND(IFERROR(IF(ABS('C-1'!T98)&gt;=10,IF('C-1'!T98&gt;=0,'C-1'!T98*RANDBETWEEN(80,90)*0.01,'C-1'!T98*RANDBETWEEN(110,120)*0.01),'C-1'!T98-RANDBETWEEN(1,3)),0),0)&amp;"～"&amp;ROUND(IFERROR(IF(ABS('C-1'!T98)&gt;=10,IF('C-1'!T98&gt;=0,'C-1'!T98*RANDBETWEEN(110,120)*0.01,'C-1'!T98*RANDBETWEEN(80,90)*0.01),'C-1'!T98+RANDBETWEEN(1,3)),0),0)&amp;"】")</f>
        <v/>
      </c>
      <c r="U98" s="45" t="str">
        <f ca="1">IF('C-1'!U98="","","【"&amp;ROUND(IFERROR(IF(ABS('C-1'!U98)&gt;=10,IF('C-1'!U98&gt;=0,'C-1'!U98*RANDBETWEEN(80,90)*0.01,'C-1'!U98*RANDBETWEEN(110,120)*0.01),'C-1'!U98-RANDBETWEEN(1,3)),0),0)&amp;"～"&amp;ROUND(IFERROR(IF(ABS('C-1'!U98)&gt;=10,IF('C-1'!U98&gt;=0,'C-1'!U98*RANDBETWEEN(110,120)*0.01,'C-1'!U98*RANDBETWEEN(80,90)*0.01),'C-1'!U98+RANDBETWEEN(1,3)),0),0)&amp;"】")</f>
        <v/>
      </c>
      <c r="V98" s="439" t="str">
        <f ca="1">IF('C-1'!V98="","","【"&amp;ROUND(IFERROR(IF(ABS('C-1'!V98)&gt;=10,IF('C-1'!V98&gt;=0,'C-1'!V98*RANDBETWEEN(80,90)*0.01,'C-1'!V98*RANDBETWEEN(110,120)*0.01),'C-1'!V98-RANDBETWEEN(1,3)),0),0)&amp;"～"&amp;ROUND(IFERROR(IF(ABS('C-1'!V98)&gt;=10,IF('C-1'!V98&gt;=0,'C-1'!V98*RANDBETWEEN(110,120)*0.01,'C-1'!V98*RANDBETWEEN(80,90)*0.01),'C-1'!V98+RANDBETWEEN(1,3)),0),0)&amp;"】")</f>
        <v/>
      </c>
      <c r="W98" s="439" t="str">
        <f ca="1">IF('C-1'!W98="","","【"&amp;ROUND(IFERROR(IF(ABS('C-1'!W98)&gt;=10,IF('C-1'!W98&gt;=0,'C-1'!W98*RANDBETWEEN(80,90)*0.01,'C-1'!W98*RANDBETWEEN(110,120)*0.01),'C-1'!W98-RANDBETWEEN(1,3)),0),0)&amp;"～"&amp;ROUND(IFERROR(IF(ABS('C-1'!W98)&gt;=10,IF('C-1'!W98&gt;=0,'C-1'!W98*RANDBETWEEN(110,120)*0.01,'C-1'!W98*RANDBETWEEN(80,90)*0.01),'C-1'!W98+RANDBETWEEN(1,3)),0),0)&amp;"】")</f>
        <v/>
      </c>
      <c r="X98" s="439" t="str">
        <f ca="1">IF('C-1'!X98="","","【"&amp;ROUND(IFERROR(IF(ABS('C-1'!X98)&gt;=10,IF('C-1'!X98&gt;=0,'C-1'!X98*RANDBETWEEN(80,90)*0.01,'C-1'!X98*RANDBETWEEN(110,120)*0.01),'C-1'!X98-RANDBETWEEN(1,3)),0),0)&amp;"～"&amp;ROUND(IFERROR(IF(ABS('C-1'!X98)&gt;=10,IF('C-1'!X98&gt;=0,'C-1'!X98*RANDBETWEEN(110,120)*0.01,'C-1'!X98*RANDBETWEEN(80,90)*0.01),'C-1'!X98+RANDBETWEEN(1,3)),0),0)&amp;"】")</f>
        <v/>
      </c>
      <c r="Y98" s="439" t="str">
        <f ca="1">IF('C-1'!Y98="","","【"&amp;ROUND(IFERROR(IF(ABS('C-1'!Y98)&gt;=10,IF('C-1'!Y98&gt;=0,'C-1'!Y98*RANDBETWEEN(80,90)*0.01,'C-1'!Y98*RANDBETWEEN(110,120)*0.01),'C-1'!Y98-RANDBETWEEN(1,3)),0),0)&amp;"～"&amp;ROUND(IFERROR(IF(ABS('C-1'!Y98)&gt;=10,IF('C-1'!Y98&gt;=0,'C-1'!Y98*RANDBETWEEN(110,120)*0.01,'C-1'!Y98*RANDBETWEEN(80,90)*0.01),'C-1'!Y98+RANDBETWEEN(1,3)),0),0)&amp;"】")</f>
        <v/>
      </c>
      <c r="Z98" s="439" t="str">
        <f ca="1">IF('C-1'!Z98="","","【"&amp;ROUND(IFERROR(IF(ABS('C-1'!Z98)&gt;=10,IF('C-1'!Z98&gt;=0,'C-1'!Z98*RANDBETWEEN(80,90)*0.01,'C-1'!Z98*RANDBETWEEN(110,120)*0.01),'C-1'!Z98-RANDBETWEEN(1,3)),0),0)&amp;"～"&amp;ROUND(IFERROR(IF(ABS('C-1'!Z98)&gt;=10,IF('C-1'!Z98&gt;=0,'C-1'!Z98*RANDBETWEEN(110,120)*0.01,'C-1'!Z98*RANDBETWEEN(80,90)*0.01),'C-1'!Z98+RANDBETWEEN(1,3)),0),0)&amp;"】")</f>
        <v/>
      </c>
      <c r="AA98" s="439" t="str">
        <f ca="1">IF('C-1'!AA98="","","【"&amp;ROUND(IFERROR(IF(ABS('C-1'!AA98)&gt;=10,IF('C-1'!AA98&gt;=0,'C-1'!AA98*RANDBETWEEN(80,90)*0.01,'C-1'!AA98*RANDBETWEEN(110,120)*0.01),'C-1'!AA98-RANDBETWEEN(1,3)),0),0)&amp;"～"&amp;ROUND(IFERROR(IF(ABS('C-1'!AA98)&gt;=10,IF('C-1'!AA98&gt;=0,'C-1'!AA98*RANDBETWEEN(110,120)*0.01,'C-1'!AA98*RANDBETWEEN(80,90)*0.01),'C-1'!AA98+RANDBETWEEN(1,3)),0),0)&amp;"】")</f>
        <v/>
      </c>
      <c r="AB98" s="439" t="str">
        <f ca="1">IF('C-1'!AB98="","","【"&amp;ROUND(IFERROR(IF(ABS('C-1'!AB98)&gt;=10,IF('C-1'!AB98&gt;=0,'C-1'!AB98*RANDBETWEEN(80,90)*0.01,'C-1'!AB98*RANDBETWEEN(110,120)*0.01),'C-1'!AB98-RANDBETWEEN(1,3)),0),0)&amp;"～"&amp;ROUND(IFERROR(IF(ABS('C-1'!AB98)&gt;=10,IF('C-1'!AB98&gt;=0,'C-1'!AB98*RANDBETWEEN(110,120)*0.01,'C-1'!AB98*RANDBETWEEN(80,90)*0.01),'C-1'!AB98+RANDBETWEEN(1,3)),0),0)&amp;"】")</f>
        <v/>
      </c>
    </row>
    <row r="99" spans="2:28" ht="30.75" customHeight="1" x14ac:dyDescent="0.2">
      <c r="B99" s="718" t="s">
        <v>677</v>
      </c>
      <c r="C99" s="722" t="str">
        <f>IF('C-1'!C99="","",'C-1'!C99)</f>
        <v/>
      </c>
      <c r="D99" s="559" t="str">
        <f>IF('C-1'!D99="","",'C-1'!D99)</f>
        <v>輸入者</v>
      </c>
      <c r="E99" s="559" t="str">
        <f>IF('C-1'!E99="","",'C-1'!E99)</f>
        <v>非関連企業</v>
      </c>
      <c r="F99" s="431" t="str">
        <f>IF('C-1'!F99="","",'C-1'!F99)</f>
        <v/>
      </c>
      <c r="G99" s="431" t="str">
        <f>IF('C-1'!G99="","",'C-1'!G99)</f>
        <v/>
      </c>
      <c r="H99" s="431" t="str">
        <f>IF('C-1'!H99="","",'C-1'!H99)</f>
        <v/>
      </c>
      <c r="I99" s="431" t="str">
        <f>IF('C-1'!I99="","",'C-1'!I99)</f>
        <v/>
      </c>
      <c r="J99" s="431" t="str">
        <f>IF('C-1'!J99="","",'C-1'!J99)</f>
        <v/>
      </c>
      <c r="K99" s="431" t="str">
        <f>IF('C-1'!K99="","",'C-1'!K99)</f>
        <v/>
      </c>
      <c r="L99" s="431" t="str">
        <f>IF('C-1'!L99="","",'C-1'!L99)</f>
        <v/>
      </c>
      <c r="M99" s="431" t="str">
        <f>IF('C-1'!M99="","",'C-1'!M99)</f>
        <v/>
      </c>
      <c r="N99" s="433" t="str">
        <f ca="1">IF('C-1'!N99="","","【"&amp;ROUND(IFERROR(IF(ABS('C-1'!N99)&gt;=10,IF('C-1'!N99&gt;=0,'C-1'!N99*RANDBETWEEN(80,90)*0.01,'C-1'!N99*RANDBETWEEN(110,120)*0.01),'C-1'!N99-RANDBETWEEN(1,3)),0),0)&amp;"～"&amp;ROUND(IFERROR(IF(ABS('C-1'!N99)&gt;=10,IF('C-1'!N99&gt;=0,'C-1'!N99*RANDBETWEEN(110,120)*0.01,'C-1'!N99*RANDBETWEEN(80,90)*0.01),'C-1'!N99+RANDBETWEEN(1,3)),0),0)&amp;"】")</f>
        <v/>
      </c>
      <c r="O99" s="433" t="str">
        <f ca="1">IF('C-1'!O99="","","【"&amp;ROUND(IFERROR(IF(ABS('C-1'!O99)&gt;=10,IF('C-1'!O99&gt;=0,'C-1'!O99*RANDBETWEEN(80,90)*0.01,'C-1'!O99*RANDBETWEEN(110,120)*0.01),'C-1'!O99-RANDBETWEEN(1,3)),0),0)&amp;"～"&amp;ROUND(IFERROR(IF(ABS('C-1'!O99)&gt;=10,IF('C-1'!O99&gt;=0,'C-1'!O99*RANDBETWEEN(110,120)*0.01,'C-1'!O99*RANDBETWEEN(80,90)*0.01),'C-1'!O99+RANDBETWEEN(1,3)),0),0)&amp;"】")</f>
        <v/>
      </c>
      <c r="P99" s="431" t="str">
        <f>IF('C-1'!P99="","",'C-1'!P99)</f>
        <v/>
      </c>
      <c r="Q99" s="431" t="str">
        <f>IF('C-1'!Q99="","",'C-1'!Q99)</f>
        <v/>
      </c>
      <c r="R99" s="45" t="str">
        <f ca="1">IF('C-1'!R99="","","【"&amp;ROUND(IFERROR(IF(ABS('C-1'!R99)&gt;=10,IF('C-1'!R99&gt;=0,'C-1'!R99*RANDBETWEEN(80,90)*0.01,'C-1'!R99*RANDBETWEEN(110,120)*0.01),'C-1'!R99-RANDBETWEEN(1,3)),0),0)&amp;"～"&amp;ROUND(IFERROR(IF(ABS('C-1'!R99)&gt;=10,IF('C-1'!R99&gt;=0,'C-1'!R99*RANDBETWEEN(110,120)*0.01,'C-1'!R99*RANDBETWEEN(80,90)*0.01),'C-1'!R99+RANDBETWEEN(1,3)),0),0)&amp;"】")</f>
        <v/>
      </c>
      <c r="S99" s="45" t="str">
        <f ca="1">IF('C-1'!S99="","","【"&amp;ROUND(IFERROR(IF(ABS('C-1'!S99)&gt;=10,IF('C-1'!S99&gt;=0,'C-1'!S99*RANDBETWEEN(80,90)*0.01,'C-1'!S99*RANDBETWEEN(110,120)*0.01),'C-1'!S99-RANDBETWEEN(1,3)),0),0)&amp;"～"&amp;ROUND(IFERROR(IF(ABS('C-1'!S99)&gt;=10,IF('C-1'!S99&gt;=0,'C-1'!S99*RANDBETWEEN(110,120)*0.01,'C-1'!S99*RANDBETWEEN(80,90)*0.01),'C-1'!S99+RANDBETWEEN(1,3)),0),0)&amp;"】")</f>
        <v/>
      </c>
      <c r="T99" s="45" t="str">
        <f ca="1">IF('C-1'!T99="","","【"&amp;ROUND(IFERROR(IF(ABS('C-1'!T99)&gt;=10,IF('C-1'!T99&gt;=0,'C-1'!T99*RANDBETWEEN(80,90)*0.01,'C-1'!T99*RANDBETWEEN(110,120)*0.01),'C-1'!T99-RANDBETWEEN(1,3)),0),0)&amp;"～"&amp;ROUND(IFERROR(IF(ABS('C-1'!T99)&gt;=10,IF('C-1'!T99&gt;=0,'C-1'!T99*RANDBETWEEN(110,120)*0.01,'C-1'!T99*RANDBETWEEN(80,90)*0.01),'C-1'!T99+RANDBETWEEN(1,3)),0),0)&amp;"】")</f>
        <v/>
      </c>
      <c r="U99" s="45" t="str">
        <f ca="1">IF('C-1'!U99="","","【"&amp;ROUND(IFERROR(IF(ABS('C-1'!U99)&gt;=10,IF('C-1'!U99&gt;=0,'C-1'!U99*RANDBETWEEN(80,90)*0.01,'C-1'!U99*RANDBETWEEN(110,120)*0.01),'C-1'!U99-RANDBETWEEN(1,3)),0),0)&amp;"～"&amp;ROUND(IFERROR(IF(ABS('C-1'!U99)&gt;=10,IF('C-1'!U99&gt;=0,'C-1'!U99*RANDBETWEEN(110,120)*0.01,'C-1'!U99*RANDBETWEEN(80,90)*0.01),'C-1'!U99+RANDBETWEEN(1,3)),0),0)&amp;"】")</f>
        <v/>
      </c>
      <c r="V99" s="439" t="str">
        <f ca="1">IF('C-1'!V99="","","【"&amp;ROUND(IFERROR(IF(ABS('C-1'!V99)&gt;=10,IF('C-1'!V99&gt;=0,'C-1'!V99*RANDBETWEEN(80,90)*0.01,'C-1'!V99*RANDBETWEEN(110,120)*0.01),'C-1'!V99-RANDBETWEEN(1,3)),0),0)&amp;"～"&amp;ROUND(IFERROR(IF(ABS('C-1'!V99)&gt;=10,IF('C-1'!V99&gt;=0,'C-1'!V99*RANDBETWEEN(110,120)*0.01,'C-1'!V99*RANDBETWEEN(80,90)*0.01),'C-1'!V99+RANDBETWEEN(1,3)),0),0)&amp;"】")</f>
        <v/>
      </c>
      <c r="W99" s="439" t="str">
        <f ca="1">IF('C-1'!W99="","","【"&amp;ROUND(IFERROR(IF(ABS('C-1'!W99)&gt;=10,IF('C-1'!W99&gt;=0,'C-1'!W99*RANDBETWEEN(80,90)*0.01,'C-1'!W99*RANDBETWEEN(110,120)*0.01),'C-1'!W99-RANDBETWEEN(1,3)),0),0)&amp;"～"&amp;ROUND(IFERROR(IF(ABS('C-1'!W99)&gt;=10,IF('C-1'!W99&gt;=0,'C-1'!W99*RANDBETWEEN(110,120)*0.01,'C-1'!W99*RANDBETWEEN(80,90)*0.01),'C-1'!W99+RANDBETWEEN(1,3)),0),0)&amp;"】")</f>
        <v/>
      </c>
      <c r="X99" s="439" t="str">
        <f ca="1">IF('C-1'!X99="","","【"&amp;ROUND(IFERROR(IF(ABS('C-1'!X99)&gt;=10,IF('C-1'!X99&gt;=0,'C-1'!X99*RANDBETWEEN(80,90)*0.01,'C-1'!X99*RANDBETWEEN(110,120)*0.01),'C-1'!X99-RANDBETWEEN(1,3)),0),0)&amp;"～"&amp;ROUND(IFERROR(IF(ABS('C-1'!X99)&gt;=10,IF('C-1'!X99&gt;=0,'C-1'!X99*RANDBETWEEN(110,120)*0.01,'C-1'!X99*RANDBETWEEN(80,90)*0.01),'C-1'!X99+RANDBETWEEN(1,3)),0),0)&amp;"】")</f>
        <v/>
      </c>
      <c r="Y99" s="439" t="str">
        <f ca="1">IF('C-1'!Y99="","","【"&amp;ROUND(IFERROR(IF(ABS('C-1'!Y99)&gt;=10,IF('C-1'!Y99&gt;=0,'C-1'!Y99*RANDBETWEEN(80,90)*0.01,'C-1'!Y99*RANDBETWEEN(110,120)*0.01),'C-1'!Y99-RANDBETWEEN(1,3)),0),0)&amp;"～"&amp;ROUND(IFERROR(IF(ABS('C-1'!Y99)&gt;=10,IF('C-1'!Y99&gt;=0,'C-1'!Y99*RANDBETWEEN(110,120)*0.01,'C-1'!Y99*RANDBETWEEN(80,90)*0.01),'C-1'!Y99+RANDBETWEEN(1,3)),0),0)&amp;"】")</f>
        <v/>
      </c>
      <c r="Z99" s="439" t="str">
        <f ca="1">IF('C-1'!Z99="","","【"&amp;ROUND(IFERROR(IF(ABS('C-1'!Z99)&gt;=10,IF('C-1'!Z99&gt;=0,'C-1'!Z99*RANDBETWEEN(80,90)*0.01,'C-1'!Z99*RANDBETWEEN(110,120)*0.01),'C-1'!Z99-RANDBETWEEN(1,3)),0),0)&amp;"～"&amp;ROUND(IFERROR(IF(ABS('C-1'!Z99)&gt;=10,IF('C-1'!Z99&gt;=0,'C-1'!Z99*RANDBETWEEN(110,120)*0.01,'C-1'!Z99*RANDBETWEEN(80,90)*0.01),'C-1'!Z99+RANDBETWEEN(1,3)),0),0)&amp;"】")</f>
        <v/>
      </c>
      <c r="AA99" s="439" t="str">
        <f ca="1">IF('C-1'!AA99="","","【"&amp;ROUND(IFERROR(IF(ABS('C-1'!AA99)&gt;=10,IF('C-1'!AA99&gt;=0,'C-1'!AA99*RANDBETWEEN(80,90)*0.01,'C-1'!AA99*RANDBETWEEN(110,120)*0.01),'C-1'!AA99-RANDBETWEEN(1,3)),0),0)&amp;"～"&amp;ROUND(IFERROR(IF(ABS('C-1'!AA99)&gt;=10,IF('C-1'!AA99&gt;=0,'C-1'!AA99*RANDBETWEEN(110,120)*0.01,'C-1'!AA99*RANDBETWEEN(80,90)*0.01),'C-1'!AA99+RANDBETWEEN(1,3)),0),0)&amp;"】")</f>
        <v/>
      </c>
      <c r="AB99" s="439" t="str">
        <f ca="1">IF('C-1'!AB99="","","【"&amp;ROUND(IFERROR(IF(ABS('C-1'!AB99)&gt;=10,IF('C-1'!AB99&gt;=0,'C-1'!AB99*RANDBETWEEN(80,90)*0.01,'C-1'!AB99*RANDBETWEEN(110,120)*0.01),'C-1'!AB99-RANDBETWEEN(1,3)),0),0)&amp;"～"&amp;ROUND(IFERROR(IF(ABS('C-1'!AB99)&gt;=10,IF('C-1'!AB99&gt;=0,'C-1'!AB99*RANDBETWEEN(110,120)*0.01,'C-1'!AB99*RANDBETWEEN(80,90)*0.01),'C-1'!AB99+RANDBETWEEN(1,3)),0),0)&amp;"】")</f>
        <v/>
      </c>
    </row>
    <row r="100" spans="2:28" ht="30.75" customHeight="1" x14ac:dyDescent="0.2">
      <c r="B100" s="718" t="s">
        <v>677</v>
      </c>
      <c r="C100" s="722" t="str">
        <f>IF('C-1'!C100="","",'C-1'!C100)</f>
        <v/>
      </c>
      <c r="D100" s="559" t="str">
        <f>IF('C-1'!D100="","",'C-1'!D100)</f>
        <v>輸入者</v>
      </c>
      <c r="E100" s="559" t="str">
        <f>IF('C-1'!E100="","",'C-1'!E100)</f>
        <v>非関連企業</v>
      </c>
      <c r="F100" s="431" t="str">
        <f>IF('C-1'!F100="","",'C-1'!F100)</f>
        <v/>
      </c>
      <c r="G100" s="431" t="str">
        <f>IF('C-1'!G100="","",'C-1'!G100)</f>
        <v/>
      </c>
      <c r="H100" s="431" t="str">
        <f>IF('C-1'!H100="","",'C-1'!H100)</f>
        <v/>
      </c>
      <c r="I100" s="431" t="str">
        <f>IF('C-1'!I100="","",'C-1'!I100)</f>
        <v/>
      </c>
      <c r="J100" s="431" t="str">
        <f>IF('C-1'!J100="","",'C-1'!J100)</f>
        <v/>
      </c>
      <c r="K100" s="431" t="str">
        <f>IF('C-1'!K100="","",'C-1'!K100)</f>
        <v/>
      </c>
      <c r="L100" s="431" t="str">
        <f>IF('C-1'!L100="","",'C-1'!L100)</f>
        <v/>
      </c>
      <c r="M100" s="431" t="str">
        <f>IF('C-1'!M100="","",'C-1'!M100)</f>
        <v/>
      </c>
      <c r="N100" s="433" t="str">
        <f ca="1">IF('C-1'!N100="","","【"&amp;ROUND(IFERROR(IF(ABS('C-1'!N100)&gt;=10,IF('C-1'!N100&gt;=0,'C-1'!N100*RANDBETWEEN(80,90)*0.01,'C-1'!N100*RANDBETWEEN(110,120)*0.01),'C-1'!N100-RANDBETWEEN(1,3)),0),0)&amp;"～"&amp;ROUND(IFERROR(IF(ABS('C-1'!N100)&gt;=10,IF('C-1'!N100&gt;=0,'C-1'!N100*RANDBETWEEN(110,120)*0.01,'C-1'!N100*RANDBETWEEN(80,90)*0.01),'C-1'!N100+RANDBETWEEN(1,3)),0),0)&amp;"】")</f>
        <v/>
      </c>
      <c r="O100" s="433" t="str">
        <f ca="1">IF('C-1'!O100="","","【"&amp;ROUND(IFERROR(IF(ABS('C-1'!O100)&gt;=10,IF('C-1'!O100&gt;=0,'C-1'!O100*RANDBETWEEN(80,90)*0.01,'C-1'!O100*RANDBETWEEN(110,120)*0.01),'C-1'!O100-RANDBETWEEN(1,3)),0),0)&amp;"～"&amp;ROUND(IFERROR(IF(ABS('C-1'!O100)&gt;=10,IF('C-1'!O100&gt;=0,'C-1'!O100*RANDBETWEEN(110,120)*0.01,'C-1'!O100*RANDBETWEEN(80,90)*0.01),'C-1'!O100+RANDBETWEEN(1,3)),0),0)&amp;"】")</f>
        <v/>
      </c>
      <c r="P100" s="431" t="str">
        <f>IF('C-1'!P100="","",'C-1'!P100)</f>
        <v/>
      </c>
      <c r="Q100" s="431" t="str">
        <f>IF('C-1'!Q100="","",'C-1'!Q100)</f>
        <v/>
      </c>
      <c r="R100" s="45" t="str">
        <f ca="1">IF('C-1'!R100="","","【"&amp;ROUND(IFERROR(IF(ABS('C-1'!R100)&gt;=10,IF('C-1'!R100&gt;=0,'C-1'!R100*RANDBETWEEN(80,90)*0.01,'C-1'!R100*RANDBETWEEN(110,120)*0.01),'C-1'!R100-RANDBETWEEN(1,3)),0),0)&amp;"～"&amp;ROUND(IFERROR(IF(ABS('C-1'!R100)&gt;=10,IF('C-1'!R100&gt;=0,'C-1'!R100*RANDBETWEEN(110,120)*0.01,'C-1'!R100*RANDBETWEEN(80,90)*0.01),'C-1'!R100+RANDBETWEEN(1,3)),0),0)&amp;"】")</f>
        <v/>
      </c>
      <c r="S100" s="45" t="str">
        <f ca="1">IF('C-1'!S100="","","【"&amp;ROUND(IFERROR(IF(ABS('C-1'!S100)&gt;=10,IF('C-1'!S100&gt;=0,'C-1'!S100*RANDBETWEEN(80,90)*0.01,'C-1'!S100*RANDBETWEEN(110,120)*0.01),'C-1'!S100-RANDBETWEEN(1,3)),0),0)&amp;"～"&amp;ROUND(IFERROR(IF(ABS('C-1'!S100)&gt;=10,IF('C-1'!S100&gt;=0,'C-1'!S100*RANDBETWEEN(110,120)*0.01,'C-1'!S100*RANDBETWEEN(80,90)*0.01),'C-1'!S100+RANDBETWEEN(1,3)),0),0)&amp;"】")</f>
        <v/>
      </c>
      <c r="T100" s="45" t="str">
        <f ca="1">IF('C-1'!T100="","","【"&amp;ROUND(IFERROR(IF(ABS('C-1'!T100)&gt;=10,IF('C-1'!T100&gt;=0,'C-1'!T100*RANDBETWEEN(80,90)*0.01,'C-1'!T100*RANDBETWEEN(110,120)*0.01),'C-1'!T100-RANDBETWEEN(1,3)),0),0)&amp;"～"&amp;ROUND(IFERROR(IF(ABS('C-1'!T100)&gt;=10,IF('C-1'!T100&gt;=0,'C-1'!T100*RANDBETWEEN(110,120)*0.01,'C-1'!T100*RANDBETWEEN(80,90)*0.01),'C-1'!T100+RANDBETWEEN(1,3)),0),0)&amp;"】")</f>
        <v/>
      </c>
      <c r="U100" s="45" t="str">
        <f ca="1">IF('C-1'!U100="","","【"&amp;ROUND(IFERROR(IF(ABS('C-1'!U100)&gt;=10,IF('C-1'!U100&gt;=0,'C-1'!U100*RANDBETWEEN(80,90)*0.01,'C-1'!U100*RANDBETWEEN(110,120)*0.01),'C-1'!U100-RANDBETWEEN(1,3)),0),0)&amp;"～"&amp;ROUND(IFERROR(IF(ABS('C-1'!U100)&gt;=10,IF('C-1'!U100&gt;=0,'C-1'!U100*RANDBETWEEN(110,120)*0.01,'C-1'!U100*RANDBETWEEN(80,90)*0.01),'C-1'!U100+RANDBETWEEN(1,3)),0),0)&amp;"】")</f>
        <v/>
      </c>
      <c r="V100" s="439" t="str">
        <f ca="1">IF('C-1'!V100="","","【"&amp;ROUND(IFERROR(IF(ABS('C-1'!V100)&gt;=10,IF('C-1'!V100&gt;=0,'C-1'!V100*RANDBETWEEN(80,90)*0.01,'C-1'!V100*RANDBETWEEN(110,120)*0.01),'C-1'!V100-RANDBETWEEN(1,3)),0),0)&amp;"～"&amp;ROUND(IFERROR(IF(ABS('C-1'!V100)&gt;=10,IF('C-1'!V100&gt;=0,'C-1'!V100*RANDBETWEEN(110,120)*0.01,'C-1'!V100*RANDBETWEEN(80,90)*0.01),'C-1'!V100+RANDBETWEEN(1,3)),0),0)&amp;"】")</f>
        <v/>
      </c>
      <c r="W100" s="439" t="str">
        <f ca="1">IF('C-1'!W100="","","【"&amp;ROUND(IFERROR(IF(ABS('C-1'!W100)&gt;=10,IF('C-1'!W100&gt;=0,'C-1'!W100*RANDBETWEEN(80,90)*0.01,'C-1'!W100*RANDBETWEEN(110,120)*0.01),'C-1'!W100-RANDBETWEEN(1,3)),0),0)&amp;"～"&amp;ROUND(IFERROR(IF(ABS('C-1'!W100)&gt;=10,IF('C-1'!W100&gt;=0,'C-1'!W100*RANDBETWEEN(110,120)*0.01,'C-1'!W100*RANDBETWEEN(80,90)*0.01),'C-1'!W100+RANDBETWEEN(1,3)),0),0)&amp;"】")</f>
        <v/>
      </c>
      <c r="X100" s="439" t="str">
        <f ca="1">IF('C-1'!X100="","","【"&amp;ROUND(IFERROR(IF(ABS('C-1'!X100)&gt;=10,IF('C-1'!X100&gt;=0,'C-1'!X100*RANDBETWEEN(80,90)*0.01,'C-1'!X100*RANDBETWEEN(110,120)*0.01),'C-1'!X100-RANDBETWEEN(1,3)),0),0)&amp;"～"&amp;ROUND(IFERROR(IF(ABS('C-1'!X100)&gt;=10,IF('C-1'!X100&gt;=0,'C-1'!X100*RANDBETWEEN(110,120)*0.01,'C-1'!X100*RANDBETWEEN(80,90)*0.01),'C-1'!X100+RANDBETWEEN(1,3)),0),0)&amp;"】")</f>
        <v/>
      </c>
      <c r="Y100" s="439" t="str">
        <f ca="1">IF('C-1'!Y100="","","【"&amp;ROUND(IFERROR(IF(ABS('C-1'!Y100)&gt;=10,IF('C-1'!Y100&gt;=0,'C-1'!Y100*RANDBETWEEN(80,90)*0.01,'C-1'!Y100*RANDBETWEEN(110,120)*0.01),'C-1'!Y100-RANDBETWEEN(1,3)),0),0)&amp;"～"&amp;ROUND(IFERROR(IF(ABS('C-1'!Y100)&gt;=10,IF('C-1'!Y100&gt;=0,'C-1'!Y100*RANDBETWEEN(110,120)*0.01,'C-1'!Y100*RANDBETWEEN(80,90)*0.01),'C-1'!Y100+RANDBETWEEN(1,3)),0),0)&amp;"】")</f>
        <v/>
      </c>
      <c r="Z100" s="439" t="str">
        <f ca="1">IF('C-1'!Z100="","","【"&amp;ROUND(IFERROR(IF(ABS('C-1'!Z100)&gt;=10,IF('C-1'!Z100&gt;=0,'C-1'!Z100*RANDBETWEEN(80,90)*0.01,'C-1'!Z100*RANDBETWEEN(110,120)*0.01),'C-1'!Z100-RANDBETWEEN(1,3)),0),0)&amp;"～"&amp;ROUND(IFERROR(IF(ABS('C-1'!Z100)&gt;=10,IF('C-1'!Z100&gt;=0,'C-1'!Z100*RANDBETWEEN(110,120)*0.01,'C-1'!Z100*RANDBETWEEN(80,90)*0.01),'C-1'!Z100+RANDBETWEEN(1,3)),0),0)&amp;"】")</f>
        <v/>
      </c>
      <c r="AA100" s="439" t="str">
        <f ca="1">IF('C-1'!AA100="","","【"&amp;ROUND(IFERROR(IF(ABS('C-1'!AA100)&gt;=10,IF('C-1'!AA100&gt;=0,'C-1'!AA100*RANDBETWEEN(80,90)*0.01,'C-1'!AA100*RANDBETWEEN(110,120)*0.01),'C-1'!AA100-RANDBETWEEN(1,3)),0),0)&amp;"～"&amp;ROUND(IFERROR(IF(ABS('C-1'!AA100)&gt;=10,IF('C-1'!AA100&gt;=0,'C-1'!AA100*RANDBETWEEN(110,120)*0.01,'C-1'!AA100*RANDBETWEEN(80,90)*0.01),'C-1'!AA100+RANDBETWEEN(1,3)),0),0)&amp;"】")</f>
        <v/>
      </c>
      <c r="AB100" s="439" t="str">
        <f ca="1">IF('C-1'!AB100="","","【"&amp;ROUND(IFERROR(IF(ABS('C-1'!AB100)&gt;=10,IF('C-1'!AB100&gt;=0,'C-1'!AB100*RANDBETWEEN(80,90)*0.01,'C-1'!AB100*RANDBETWEEN(110,120)*0.01),'C-1'!AB100-RANDBETWEEN(1,3)),0),0)&amp;"～"&amp;ROUND(IFERROR(IF(ABS('C-1'!AB100)&gt;=10,IF('C-1'!AB100&gt;=0,'C-1'!AB100*RANDBETWEEN(110,120)*0.01,'C-1'!AB100*RANDBETWEEN(80,90)*0.01),'C-1'!AB100+RANDBETWEEN(1,3)),0),0)&amp;"】")</f>
        <v/>
      </c>
    </row>
    <row r="101" spans="2:28" ht="30.75" customHeight="1" thickBot="1" x14ac:dyDescent="0.25">
      <c r="B101" s="719" t="s">
        <v>677</v>
      </c>
      <c r="C101" s="723" t="str">
        <f>IF('C-1'!C101="","",'C-1'!C101)</f>
        <v/>
      </c>
      <c r="D101" s="561" t="str">
        <f>IF('C-1'!D101="","",'C-1'!D101)</f>
        <v>輸入者</v>
      </c>
      <c r="E101" s="561" t="str">
        <f>IF('C-1'!E101="","",'C-1'!E101)</f>
        <v>非関連企業</v>
      </c>
      <c r="F101" s="508" t="str">
        <f>IF('C-1'!F101="","",'C-1'!F101)</f>
        <v/>
      </c>
      <c r="G101" s="508" t="str">
        <f>IF('C-1'!G101="","",'C-1'!G101)</f>
        <v/>
      </c>
      <c r="H101" s="508" t="str">
        <f>IF('C-1'!H101="","",'C-1'!H101)</f>
        <v/>
      </c>
      <c r="I101" s="508" t="str">
        <f>IF('C-1'!I101="","",'C-1'!I101)</f>
        <v/>
      </c>
      <c r="J101" s="508" t="str">
        <f>IF('C-1'!J101="","",'C-1'!J101)</f>
        <v/>
      </c>
      <c r="K101" s="508" t="str">
        <f>IF('C-1'!K101="","",'C-1'!K101)</f>
        <v/>
      </c>
      <c r="L101" s="508" t="str">
        <f>IF('C-1'!L101="","",'C-1'!L101)</f>
        <v/>
      </c>
      <c r="M101" s="508" t="str">
        <f>IF('C-1'!M101="","",'C-1'!M101)</f>
        <v/>
      </c>
      <c r="N101" s="696" t="str">
        <f ca="1">IF('C-1'!N101="","","【"&amp;ROUND(IFERROR(IF(ABS('C-1'!N101)&gt;=10,IF('C-1'!N101&gt;=0,'C-1'!N101*RANDBETWEEN(80,90)*0.01,'C-1'!N101*RANDBETWEEN(110,120)*0.01),'C-1'!N101-RANDBETWEEN(1,3)),0),0)&amp;"～"&amp;ROUND(IFERROR(IF(ABS('C-1'!N101)&gt;=10,IF('C-1'!N101&gt;=0,'C-1'!N101*RANDBETWEEN(110,120)*0.01,'C-1'!N101*RANDBETWEEN(80,90)*0.01),'C-1'!N101+RANDBETWEEN(1,3)),0),0)&amp;"】")</f>
        <v/>
      </c>
      <c r="O101" s="696" t="str">
        <f ca="1">IF('C-1'!O101="","","【"&amp;ROUND(IFERROR(IF(ABS('C-1'!O101)&gt;=10,IF('C-1'!O101&gt;=0,'C-1'!O101*RANDBETWEEN(80,90)*0.01,'C-1'!O101*RANDBETWEEN(110,120)*0.01),'C-1'!O101-RANDBETWEEN(1,3)),0),0)&amp;"～"&amp;ROUND(IFERROR(IF(ABS('C-1'!O101)&gt;=10,IF('C-1'!O101&gt;=0,'C-1'!O101*RANDBETWEEN(110,120)*0.01,'C-1'!O101*RANDBETWEEN(80,90)*0.01),'C-1'!O101+RANDBETWEEN(1,3)),0),0)&amp;"】")</f>
        <v/>
      </c>
      <c r="P101" s="508" t="str">
        <f>IF('C-1'!P101="","",'C-1'!P101)</f>
        <v/>
      </c>
      <c r="Q101" s="508" t="str">
        <f>IF('C-1'!Q101="","",'C-1'!Q101)</f>
        <v/>
      </c>
      <c r="R101" s="46" t="str">
        <f ca="1">IF('C-1'!R101="","","【"&amp;ROUND(IFERROR(IF(ABS('C-1'!R101)&gt;=10,IF('C-1'!R101&gt;=0,'C-1'!R101*RANDBETWEEN(80,90)*0.01,'C-1'!R101*RANDBETWEEN(110,120)*0.01),'C-1'!R101-RANDBETWEEN(1,3)),0),0)&amp;"～"&amp;ROUND(IFERROR(IF(ABS('C-1'!R101)&gt;=10,IF('C-1'!R101&gt;=0,'C-1'!R101*RANDBETWEEN(110,120)*0.01,'C-1'!R101*RANDBETWEEN(80,90)*0.01),'C-1'!R101+RANDBETWEEN(1,3)),0),0)&amp;"】")</f>
        <v/>
      </c>
      <c r="S101" s="46" t="str">
        <f ca="1">IF('C-1'!S101="","","【"&amp;ROUND(IFERROR(IF(ABS('C-1'!S101)&gt;=10,IF('C-1'!S101&gt;=0,'C-1'!S101*RANDBETWEEN(80,90)*0.01,'C-1'!S101*RANDBETWEEN(110,120)*0.01),'C-1'!S101-RANDBETWEEN(1,3)),0),0)&amp;"～"&amp;ROUND(IFERROR(IF(ABS('C-1'!S101)&gt;=10,IF('C-1'!S101&gt;=0,'C-1'!S101*RANDBETWEEN(110,120)*0.01,'C-1'!S101*RANDBETWEEN(80,90)*0.01),'C-1'!S101+RANDBETWEEN(1,3)),0),0)&amp;"】")</f>
        <v/>
      </c>
      <c r="T101" s="46" t="str">
        <f ca="1">IF('C-1'!T101="","","【"&amp;ROUND(IFERROR(IF(ABS('C-1'!T101)&gt;=10,IF('C-1'!T101&gt;=0,'C-1'!T101*RANDBETWEEN(80,90)*0.01,'C-1'!T101*RANDBETWEEN(110,120)*0.01),'C-1'!T101-RANDBETWEEN(1,3)),0),0)&amp;"～"&amp;ROUND(IFERROR(IF(ABS('C-1'!T101)&gt;=10,IF('C-1'!T101&gt;=0,'C-1'!T101*RANDBETWEEN(110,120)*0.01,'C-1'!T101*RANDBETWEEN(80,90)*0.01),'C-1'!T101+RANDBETWEEN(1,3)),0),0)&amp;"】")</f>
        <v/>
      </c>
      <c r="U101" s="46" t="str">
        <f ca="1">IF('C-1'!U101="","","【"&amp;ROUND(IFERROR(IF(ABS('C-1'!U101)&gt;=10,IF('C-1'!U101&gt;=0,'C-1'!U101*RANDBETWEEN(80,90)*0.01,'C-1'!U101*RANDBETWEEN(110,120)*0.01),'C-1'!U101-RANDBETWEEN(1,3)),0),0)&amp;"～"&amp;ROUND(IFERROR(IF(ABS('C-1'!U101)&gt;=10,IF('C-1'!U101&gt;=0,'C-1'!U101*RANDBETWEEN(110,120)*0.01,'C-1'!U101*RANDBETWEEN(80,90)*0.01),'C-1'!U101+RANDBETWEEN(1,3)),0),0)&amp;"】")</f>
        <v/>
      </c>
      <c r="V101" s="440" t="str">
        <f ca="1">IF('C-1'!V101="","","【"&amp;ROUND(IFERROR(IF(ABS('C-1'!V101)&gt;=10,IF('C-1'!V101&gt;=0,'C-1'!V101*RANDBETWEEN(80,90)*0.01,'C-1'!V101*RANDBETWEEN(110,120)*0.01),'C-1'!V101-RANDBETWEEN(1,3)),0),0)&amp;"～"&amp;ROUND(IFERROR(IF(ABS('C-1'!V101)&gt;=10,IF('C-1'!V101&gt;=0,'C-1'!V101*RANDBETWEEN(110,120)*0.01,'C-1'!V101*RANDBETWEEN(80,90)*0.01),'C-1'!V101+RANDBETWEEN(1,3)),0),0)&amp;"】")</f>
        <v/>
      </c>
      <c r="W101" s="440" t="str">
        <f ca="1">IF('C-1'!W101="","","【"&amp;ROUND(IFERROR(IF(ABS('C-1'!W101)&gt;=10,IF('C-1'!W101&gt;=0,'C-1'!W101*RANDBETWEEN(80,90)*0.01,'C-1'!W101*RANDBETWEEN(110,120)*0.01),'C-1'!W101-RANDBETWEEN(1,3)),0),0)&amp;"～"&amp;ROUND(IFERROR(IF(ABS('C-1'!W101)&gt;=10,IF('C-1'!W101&gt;=0,'C-1'!W101*RANDBETWEEN(110,120)*0.01,'C-1'!W101*RANDBETWEEN(80,90)*0.01),'C-1'!W101+RANDBETWEEN(1,3)),0),0)&amp;"】")</f>
        <v/>
      </c>
      <c r="X101" s="440" t="str">
        <f ca="1">IF('C-1'!X101="","","【"&amp;ROUND(IFERROR(IF(ABS('C-1'!X101)&gt;=10,IF('C-1'!X101&gt;=0,'C-1'!X101*RANDBETWEEN(80,90)*0.01,'C-1'!X101*RANDBETWEEN(110,120)*0.01),'C-1'!X101-RANDBETWEEN(1,3)),0),0)&amp;"～"&amp;ROUND(IFERROR(IF(ABS('C-1'!X101)&gt;=10,IF('C-1'!X101&gt;=0,'C-1'!X101*RANDBETWEEN(110,120)*0.01,'C-1'!X101*RANDBETWEEN(80,90)*0.01),'C-1'!X101+RANDBETWEEN(1,3)),0),0)&amp;"】")</f>
        <v/>
      </c>
      <c r="Y101" s="440" t="str">
        <f ca="1">IF('C-1'!Y101="","","【"&amp;ROUND(IFERROR(IF(ABS('C-1'!Y101)&gt;=10,IF('C-1'!Y101&gt;=0,'C-1'!Y101*RANDBETWEEN(80,90)*0.01,'C-1'!Y101*RANDBETWEEN(110,120)*0.01),'C-1'!Y101-RANDBETWEEN(1,3)),0),0)&amp;"～"&amp;ROUND(IFERROR(IF(ABS('C-1'!Y101)&gt;=10,IF('C-1'!Y101&gt;=0,'C-1'!Y101*RANDBETWEEN(110,120)*0.01,'C-1'!Y101*RANDBETWEEN(80,90)*0.01),'C-1'!Y101+RANDBETWEEN(1,3)),0),0)&amp;"】")</f>
        <v/>
      </c>
      <c r="Z101" s="440" t="str">
        <f ca="1">IF('C-1'!Z101="","","【"&amp;ROUND(IFERROR(IF(ABS('C-1'!Z101)&gt;=10,IF('C-1'!Z101&gt;=0,'C-1'!Z101*RANDBETWEEN(80,90)*0.01,'C-1'!Z101*RANDBETWEEN(110,120)*0.01),'C-1'!Z101-RANDBETWEEN(1,3)),0),0)&amp;"～"&amp;ROUND(IFERROR(IF(ABS('C-1'!Z101)&gt;=10,IF('C-1'!Z101&gt;=0,'C-1'!Z101*RANDBETWEEN(110,120)*0.01,'C-1'!Z101*RANDBETWEEN(80,90)*0.01),'C-1'!Z101+RANDBETWEEN(1,3)),0),0)&amp;"】")</f>
        <v/>
      </c>
      <c r="AA101" s="440" t="str">
        <f ca="1">IF('C-1'!AA101="","","【"&amp;ROUND(IFERROR(IF(ABS('C-1'!AA101)&gt;=10,IF('C-1'!AA101&gt;=0,'C-1'!AA101*RANDBETWEEN(80,90)*0.01,'C-1'!AA101*RANDBETWEEN(110,120)*0.01),'C-1'!AA101-RANDBETWEEN(1,3)),0),0)&amp;"～"&amp;ROUND(IFERROR(IF(ABS('C-1'!AA101)&gt;=10,IF('C-1'!AA101&gt;=0,'C-1'!AA101*RANDBETWEEN(110,120)*0.01,'C-1'!AA101*RANDBETWEEN(80,90)*0.01),'C-1'!AA101+RANDBETWEEN(1,3)),0),0)&amp;"】")</f>
        <v/>
      </c>
      <c r="AB101" s="440" t="str">
        <f ca="1">IF('C-1'!AB101="","","【"&amp;ROUND(IFERROR(IF(ABS('C-1'!AB101)&gt;=10,IF('C-1'!AB101&gt;=0,'C-1'!AB101*RANDBETWEEN(80,90)*0.01,'C-1'!AB101*RANDBETWEEN(110,120)*0.01),'C-1'!AB101-RANDBETWEEN(1,3)),0),0)&amp;"～"&amp;ROUND(IFERROR(IF(ABS('C-1'!AB101)&gt;=10,IF('C-1'!AB101&gt;=0,'C-1'!AB101*RANDBETWEEN(110,120)*0.01,'C-1'!AB101*RANDBETWEEN(80,90)*0.01),'C-1'!AB101+RANDBETWEEN(1,3)),0),0)&amp;"】")</f>
        <v/>
      </c>
    </row>
    <row r="102" spans="2:28" ht="30.75" customHeight="1" thickTop="1" thickBot="1" x14ac:dyDescent="0.25">
      <c r="B102" s="717" t="s">
        <v>308</v>
      </c>
      <c r="C102" s="721" t="str">
        <f>IF('C-1'!C102="","",'C-1'!C102)</f>
        <v/>
      </c>
      <c r="D102" s="721" t="str">
        <f>IF('C-1'!D102="","",'C-1'!D102)</f>
        <v/>
      </c>
      <c r="E102" s="721" t="str">
        <f>IF('C-1'!E102="","",'C-1'!E102)</f>
        <v/>
      </c>
      <c r="F102" s="537"/>
      <c r="G102" s="340"/>
      <c r="H102" s="340"/>
      <c r="I102" s="340"/>
      <c r="J102" s="340"/>
      <c r="K102" s="340"/>
      <c r="L102" s="340"/>
      <c r="M102" s="340"/>
      <c r="N102" s="344" t="str">
        <f ca="1">IF(SUM('C-1'!N102:'C-1'!N102)=0,"","【"&amp;ROUND(IFERROR(IF(ABS('C-1'!N102)&gt;=10,IF('C-1'!N102&gt;=0,'C-1'!N102*RANDBETWEEN(80,90)*0.01,'C-1'!N102*RANDBETWEEN(110,120)*0.01),'C-1'!N102-RANDBETWEEN(1,3)),0),0)&amp;"～"&amp;ROUND(IFERROR(IF(ABS('C-1'!N102)&gt;=10,IF('C-1'!N102&gt;=0,'C-1'!N102*RANDBETWEEN(110,120)*0.01,'C-1'!N102*RANDBETWEEN(80,90)*0.01),'C-1'!N102+RANDBETWEEN(1,3)),0),0)&amp;"】")</f>
        <v/>
      </c>
      <c r="O102" s="344" t="str">
        <f ca="1">IF(SUM('C-1'!O102:'C-1'!O102)=0,"","【"&amp;ROUND(IFERROR(IF(ABS('C-1'!O102)&gt;=10,IF('C-1'!O102&gt;=0,'C-1'!O102*RANDBETWEEN(80,90)*0.01,'C-1'!O102*RANDBETWEEN(110,120)*0.01),'C-1'!O102-RANDBETWEEN(1,3)),0),0)&amp;"～"&amp;ROUND(IFERROR(IF(ABS('C-1'!O102)&gt;=10,IF('C-1'!O102&gt;=0,'C-1'!O102*RANDBETWEEN(110,120)*0.01,'C-1'!O102*RANDBETWEEN(80,90)*0.01),'C-1'!O102+RANDBETWEEN(1,3)),0),0)&amp;"】")</f>
        <v/>
      </c>
      <c r="P102" s="345"/>
      <c r="Q102" s="344" t="str">
        <f ca="1">IF('C-1'!Q102="","","【"&amp;ROUND(IFERROR(IF(ABS('C-1'!Q102)&gt;=10,IF('C-1'!Q102&gt;=0,'C-1'!Q102*RANDBETWEEN(80,90)*0.01,'C-1'!Q102*RANDBETWEEN(110,120)*0.01),'C-1'!Q102-RANDBETWEEN(1,3)),0),0)&amp;"～"&amp;ROUND(IFERROR(IF(ABS('C-1'!Q102)&gt;=10,IF('C-1'!Q102&gt;=0,'C-1'!Q102*RANDBETWEEN(110,120)*0.01,'C-1'!Q102*RANDBETWEEN(80,90)*0.01),'C-1'!Q102+RANDBETWEEN(1,3)),0),0)&amp;"】")</f>
        <v/>
      </c>
      <c r="R102" s="344" t="str">
        <f ca="1">IF('C-1'!R102="","","【"&amp;ROUND(IFERROR(IF(ABS('C-1'!R102)&gt;=10,IF('C-1'!R102&gt;=0,'C-1'!R102*RANDBETWEEN(80,90)*0.01,'C-1'!R102*RANDBETWEEN(110,120)*0.01),'C-1'!R102-RANDBETWEEN(1,3)),0),0)&amp;"～"&amp;ROUND(IFERROR(IF(ABS('C-1'!R102)&gt;=10,IF('C-1'!R102&gt;=0,'C-1'!R102*RANDBETWEEN(110,120)*0.01,'C-1'!R102*RANDBETWEEN(80,90)*0.01),'C-1'!R102+RANDBETWEEN(1,3)),0),0)&amp;"】")</f>
        <v/>
      </c>
      <c r="S102" s="344" t="str">
        <f ca="1">IF('C-1'!S102="","","【"&amp;ROUND(IFERROR(IF(ABS('C-1'!S102)&gt;=10,IF('C-1'!S102&gt;=0,'C-1'!S102*RANDBETWEEN(80,90)*0.01,'C-1'!S102*RANDBETWEEN(110,120)*0.01),'C-1'!S102-RANDBETWEEN(1,3)),0),0)&amp;"～"&amp;ROUND(IFERROR(IF(ABS('C-1'!S102)&gt;=10,IF('C-1'!S102&gt;=0,'C-1'!S102*RANDBETWEEN(110,120)*0.01,'C-1'!S102*RANDBETWEEN(80,90)*0.01),'C-1'!S102+RANDBETWEEN(1,3)),0),0)&amp;"】")</f>
        <v/>
      </c>
      <c r="T102" s="344" t="str">
        <f ca="1">IF('C-1'!T102="","","【"&amp;ROUND(IFERROR(IF(ABS('C-1'!T102)&gt;=10,IF('C-1'!T102&gt;=0,'C-1'!T102*RANDBETWEEN(80,90)*0.01,'C-1'!T102*RANDBETWEEN(110,120)*0.01),'C-1'!T102-RANDBETWEEN(1,3)),0),0)&amp;"～"&amp;ROUND(IFERROR(IF(ABS('C-1'!T102)&gt;=10,IF('C-1'!T102&gt;=0,'C-1'!T102*RANDBETWEEN(110,120)*0.01,'C-1'!T102*RANDBETWEEN(80,90)*0.01),'C-1'!T102+RANDBETWEEN(1,3)),0),0)&amp;"】")</f>
        <v/>
      </c>
      <c r="U102" s="344" t="str">
        <f ca="1">IF('C-1'!U102="","","【"&amp;ROUND(IFERROR(IF(ABS('C-1'!U102)&gt;=10,IF('C-1'!U102&gt;=0,'C-1'!U102*RANDBETWEEN(80,90)*0.01,'C-1'!U102*RANDBETWEEN(110,120)*0.01),'C-1'!U102-RANDBETWEEN(1,3)),0),0)&amp;"～"&amp;ROUND(IFERROR(IF(ABS('C-1'!U102)&gt;=10,IF('C-1'!U102&gt;=0,'C-1'!U102*RANDBETWEEN(110,120)*0.01,'C-1'!U102*RANDBETWEEN(80,90)*0.01),'C-1'!U102+RANDBETWEEN(1,3)),0),0)&amp;"】")</f>
        <v/>
      </c>
      <c r="V102" s="344" t="str">
        <f ca="1">IF('C-1'!V102="","","【"&amp;ROUND(IFERROR(IF(ABS('C-1'!V102)&gt;=10,IF('C-1'!V102&gt;=0,'C-1'!V102*RANDBETWEEN(80,90)*0.01,'C-1'!V102*RANDBETWEEN(110,120)*0.01),'C-1'!V102-RANDBETWEEN(1,3)),0),0)&amp;"～"&amp;ROUND(IFERROR(IF(ABS('C-1'!V102)&gt;=10,IF('C-1'!V102&gt;=0,'C-1'!V102*RANDBETWEEN(110,120)*0.01,'C-1'!V102*RANDBETWEEN(80,90)*0.01),'C-1'!V102+RANDBETWEEN(1,3)),0),0)&amp;"】")</f>
        <v/>
      </c>
      <c r="W102" s="344" t="str">
        <f ca="1">IF('C-1'!W102="","","【"&amp;ROUND(IFERROR(IF(ABS('C-1'!W102)&gt;=10,IF('C-1'!W102&gt;=0,'C-1'!W102*RANDBETWEEN(80,90)*0.01,'C-1'!W102*RANDBETWEEN(110,120)*0.01),'C-1'!W102-RANDBETWEEN(1,3)),0),0)&amp;"～"&amp;ROUND(IFERROR(IF(ABS('C-1'!W102)&gt;=10,IF('C-1'!W102&gt;=0,'C-1'!W102*RANDBETWEEN(110,120)*0.01,'C-1'!W102*RANDBETWEEN(80,90)*0.01),'C-1'!W102+RANDBETWEEN(1,3)),0),0)&amp;"】")</f>
        <v/>
      </c>
      <c r="X102" s="344" t="str">
        <f ca="1">IF('C-1'!X102="","","【"&amp;ROUND(IFERROR(IF(ABS('C-1'!X102)&gt;=10,IF('C-1'!X102&gt;=0,'C-1'!X102*RANDBETWEEN(80,90)*0.01,'C-1'!X102*RANDBETWEEN(110,120)*0.01),'C-1'!X102-RANDBETWEEN(1,3)),0),0)&amp;"～"&amp;ROUND(IFERROR(IF(ABS('C-1'!X102)&gt;=10,IF('C-1'!X102&gt;=0,'C-1'!X102*RANDBETWEEN(110,120)*0.01,'C-1'!X102*RANDBETWEEN(80,90)*0.01),'C-1'!X102+RANDBETWEEN(1,3)),0),0)&amp;"】")</f>
        <v/>
      </c>
      <c r="Y102" s="344" t="str">
        <f ca="1">IF('C-1'!Y102="","","【"&amp;ROUND(IFERROR(IF(ABS('C-1'!Y102)&gt;=10,IF('C-1'!Y102&gt;=0,'C-1'!Y102*RANDBETWEEN(80,90)*0.01,'C-1'!Y102*RANDBETWEEN(110,120)*0.01),'C-1'!Y102-RANDBETWEEN(1,3)),0),0)&amp;"～"&amp;ROUND(IFERROR(IF(ABS('C-1'!Y102)&gt;=10,IF('C-1'!Y102&gt;=0,'C-1'!Y102*RANDBETWEEN(110,120)*0.01,'C-1'!Y102*RANDBETWEEN(80,90)*0.01),'C-1'!Y102+RANDBETWEEN(1,3)),0),0)&amp;"】")</f>
        <v/>
      </c>
      <c r="Z102" s="344" t="str">
        <f ca="1">IF('C-1'!Z102="","","【"&amp;ROUND(IFERROR(IF(ABS('C-1'!Z102)&gt;=10,IF('C-1'!Z102&gt;=0,'C-1'!Z102*RANDBETWEEN(80,90)*0.01,'C-1'!Z102*RANDBETWEEN(110,120)*0.01),'C-1'!Z102-RANDBETWEEN(1,3)),0),0)&amp;"～"&amp;ROUND(IFERROR(IF(ABS('C-1'!Z102)&gt;=10,IF('C-1'!Z102&gt;=0,'C-1'!Z102*RANDBETWEEN(110,120)*0.01,'C-1'!Z102*RANDBETWEEN(80,90)*0.01),'C-1'!Z102+RANDBETWEEN(1,3)),0),0)&amp;"】")</f>
        <v/>
      </c>
      <c r="AA102" s="344" t="str">
        <f ca="1">IF('C-1'!AA102="","","【"&amp;ROUND(IFERROR(IF(ABS('C-1'!AA102)&gt;=10,IF('C-1'!AA102&gt;=0,'C-1'!AA102*RANDBETWEEN(80,90)*0.01,'C-1'!AA102*RANDBETWEEN(110,120)*0.01),'C-1'!AA102-RANDBETWEEN(1,3)),0),0)&amp;"～"&amp;ROUND(IFERROR(IF(ABS('C-1'!AA102)&gt;=10,IF('C-1'!AA102&gt;=0,'C-1'!AA102*RANDBETWEEN(110,120)*0.01,'C-1'!AA102*RANDBETWEEN(80,90)*0.01),'C-1'!AA102+RANDBETWEEN(1,3)),0),0)&amp;"】")</f>
        <v/>
      </c>
      <c r="AB102" s="444" t="e">
        <f ca="1">IF('C-1'!AB102="","","【"&amp;ROUND(IFERROR(IF(ABS('C-1'!AB102)&gt;=10,IF('C-1'!AB102&gt;=0,'C-1'!AB102*RANDBETWEEN(80,90)*0.01,'C-1'!AB102*RANDBETWEEN(110,120)*0.01),'C-1'!AB102-RANDBETWEEN(1,3)),0),0)&amp;"～"&amp;ROUND(IFERROR(IF(ABS('C-1'!AB102)&gt;=10,IF('C-1'!AB102&gt;=0,'C-1'!AB102*RANDBETWEEN(110,120)*0.01,'C-1'!AB102*RANDBETWEEN(80,90)*0.01),'C-1'!AB102+RANDBETWEEN(1,3)),0),0)&amp;"】")</f>
        <v>#VALUE!</v>
      </c>
    </row>
  </sheetData>
  <mergeCells count="4">
    <mergeCell ref="B6:AB6"/>
    <mergeCell ref="B12:Z12"/>
    <mergeCell ref="B17:AB17"/>
    <mergeCell ref="D4:F4"/>
  </mergeCells>
  <phoneticPr fontId="16"/>
  <printOptions horizontalCentered="1"/>
  <pageMargins left="0.23622047244094491" right="0.23622047244094491" top="0.55118110236220474" bottom="0.55118110236220474" header="0.31496062992125984" footer="0.31496062992125984"/>
  <pageSetup paperSize="9" scale="35" fitToHeight="0" orientation="landscape" r:id="rId1"/>
  <headerFooter>
    <oddHeader xml:space="preserve">&amp;R&amp;U開示版・非開示版&amp;U
※上記いずれかに丸をつけてください。
</oddHeader>
  </headerFooter>
  <rowBreaks count="2" manualBreakCount="2">
    <brk id="46" max="23" man="1"/>
    <brk id="74" max="2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pageSetUpPr fitToPage="1"/>
  </sheetPr>
  <dimension ref="B1:O21"/>
  <sheetViews>
    <sheetView showGridLines="0" view="pageBreakPreview" zoomScale="85" zoomScaleNormal="100" zoomScaleSheetLayoutView="85" workbookViewId="0">
      <pane xSplit="1" ySplit="2" topLeftCell="B13" activePane="bottomRight" state="frozen"/>
      <selection activeCell="E12" sqref="E12"/>
      <selection pane="topRight" activeCell="E12" sqref="E12"/>
      <selection pane="bottomLeft" activeCell="E12" sqref="E12"/>
      <selection pane="bottomRight" activeCell="D17" sqref="D17"/>
    </sheetView>
  </sheetViews>
  <sheetFormatPr defaultColWidth="9" defaultRowHeight="15" customHeight="1" x14ac:dyDescent="0.2"/>
  <cols>
    <col min="1" max="2" width="1.90625" style="1" customWidth="1"/>
    <col min="3" max="3" width="3.08984375" style="1" customWidth="1"/>
    <col min="4" max="4" width="25" style="1" customWidth="1"/>
    <col min="5" max="5" width="2.90625" style="1" customWidth="1"/>
    <col min="6" max="6" width="10.6328125" style="1" customWidth="1"/>
    <col min="7" max="7" width="40.453125" style="1" customWidth="1"/>
    <col min="8" max="8" width="10.90625" style="1" customWidth="1"/>
    <col min="9" max="9" width="40.6328125" style="1" customWidth="1"/>
    <col min="10" max="10" width="12.08984375" style="1" customWidth="1"/>
    <col min="11" max="11" width="38.90625" style="1" customWidth="1"/>
    <col min="12" max="12" width="1.6328125" style="1" customWidth="1"/>
    <col min="13" max="13" width="31.90625" style="1" customWidth="1"/>
    <col min="14" max="14" width="9" style="1"/>
    <col min="15" max="15" width="14.36328125" style="1" customWidth="1"/>
    <col min="16" max="16384" width="9" style="1"/>
  </cols>
  <sheetData>
    <row r="1" spans="2:15" ht="29.15" customHeight="1" x14ac:dyDescent="0.2">
      <c r="B1" s="155" t="str">
        <f>コード!A1</f>
        <v>黒鉛電極（輸入者）</v>
      </c>
      <c r="C1" s="146"/>
      <c r="D1" s="146"/>
      <c r="H1" s="382"/>
    </row>
    <row r="2" spans="2:15" ht="15" customHeight="1" x14ac:dyDescent="0.2">
      <c r="B2" s="136" t="s">
        <v>312</v>
      </c>
      <c r="C2" s="136"/>
      <c r="D2" s="136"/>
      <c r="E2" s="147"/>
      <c r="F2" s="147"/>
      <c r="G2" s="147"/>
      <c r="H2" s="147"/>
      <c r="I2" s="147"/>
      <c r="J2" s="147"/>
      <c r="K2" s="147"/>
      <c r="L2" s="147"/>
    </row>
    <row r="3" spans="2:15" ht="9" customHeight="1" thickBot="1" x14ac:dyDescent="0.25">
      <c r="B3" s="91"/>
      <c r="C3" s="91"/>
      <c r="D3" s="91"/>
      <c r="E3" s="91"/>
      <c r="F3" s="91"/>
      <c r="G3" s="91"/>
      <c r="H3" s="91"/>
      <c r="I3" s="91"/>
      <c r="J3" s="91"/>
      <c r="K3" s="91"/>
      <c r="L3" s="92"/>
      <c r="M3" s="92"/>
      <c r="N3" s="92"/>
      <c r="O3" s="92"/>
    </row>
    <row r="4" spans="2:15" ht="16.399999999999999" customHeight="1" thickBot="1" x14ac:dyDescent="0.25">
      <c r="B4" s="969" t="s">
        <v>9</v>
      </c>
      <c r="C4" s="970"/>
      <c r="D4" s="970"/>
      <c r="E4" s="970"/>
      <c r="F4" s="961" t="str">
        <f>IF(様式一覧表!D5="","",様式一覧表!D5)</f>
        <v/>
      </c>
      <c r="G4" s="962"/>
      <c r="H4" s="147"/>
      <c r="I4" s="147"/>
      <c r="J4" s="147"/>
      <c r="K4" s="91"/>
      <c r="L4" s="92"/>
      <c r="M4" s="92"/>
      <c r="N4" s="92"/>
      <c r="O4" s="92"/>
    </row>
    <row r="5" spans="2:15" ht="9" customHeight="1" x14ac:dyDescent="0.2">
      <c r="B5" s="91"/>
      <c r="C5" s="91"/>
      <c r="D5" s="91"/>
      <c r="E5" s="91"/>
      <c r="F5" s="91"/>
      <c r="G5" s="91"/>
      <c r="H5" s="91"/>
      <c r="I5" s="91"/>
      <c r="J5" s="91"/>
      <c r="K5" s="91"/>
      <c r="L5" s="92"/>
      <c r="M5" s="92"/>
      <c r="N5" s="92"/>
      <c r="O5" s="92"/>
    </row>
    <row r="6" spans="2:15" ht="32.25" customHeight="1" x14ac:dyDescent="0.2">
      <c r="B6" s="900" t="s">
        <v>313</v>
      </c>
      <c r="C6" s="900"/>
      <c r="D6" s="900"/>
      <c r="E6" s="971"/>
      <c r="F6" s="971"/>
      <c r="G6" s="971"/>
      <c r="H6" s="971"/>
      <c r="I6" s="971"/>
      <c r="J6" s="971"/>
      <c r="K6" s="971"/>
      <c r="L6" s="92"/>
      <c r="M6" s="92"/>
      <c r="N6" s="92"/>
      <c r="O6" s="92"/>
    </row>
    <row r="7" spans="2:15" ht="27" customHeight="1" x14ac:dyDescent="0.2">
      <c r="B7" s="963" t="s">
        <v>314</v>
      </c>
      <c r="C7" s="964"/>
      <c r="D7" s="964"/>
      <c r="E7" s="965"/>
      <c r="F7" s="972" t="s">
        <v>315</v>
      </c>
      <c r="G7" s="972"/>
      <c r="H7" s="972" t="s">
        <v>113</v>
      </c>
      <c r="I7" s="972"/>
      <c r="J7" s="972" t="s">
        <v>110</v>
      </c>
      <c r="K7" s="972"/>
    </row>
    <row r="8" spans="2:15" ht="31.4" customHeight="1" x14ac:dyDescent="0.2">
      <c r="B8" s="966"/>
      <c r="C8" s="967"/>
      <c r="D8" s="967"/>
      <c r="E8" s="968"/>
      <c r="F8" s="172" t="s">
        <v>316</v>
      </c>
      <c r="G8" s="311" t="s">
        <v>317</v>
      </c>
      <c r="H8" s="172" t="s">
        <v>316</v>
      </c>
      <c r="I8" s="311" t="s">
        <v>317</v>
      </c>
      <c r="J8" s="172" t="s">
        <v>316</v>
      </c>
      <c r="K8" s="311" t="s">
        <v>317</v>
      </c>
    </row>
    <row r="9" spans="2:15" ht="26.25" customHeight="1" x14ac:dyDescent="0.2">
      <c r="B9" s="973" t="s">
        <v>318</v>
      </c>
      <c r="C9" s="973"/>
      <c r="D9" s="973"/>
      <c r="E9" s="973"/>
      <c r="F9" s="170"/>
      <c r="G9" s="171"/>
      <c r="H9" s="170"/>
      <c r="I9" s="171"/>
      <c r="J9" s="170"/>
      <c r="K9" s="171"/>
    </row>
    <row r="10" spans="2:15" ht="26.25" customHeight="1" x14ac:dyDescent="0.2">
      <c r="B10" s="973" t="s">
        <v>319</v>
      </c>
      <c r="C10" s="973"/>
      <c r="D10" s="973"/>
      <c r="E10" s="973"/>
      <c r="F10" s="170"/>
      <c r="G10" s="171"/>
      <c r="H10" s="170"/>
      <c r="I10" s="171"/>
      <c r="J10" s="170"/>
      <c r="K10" s="171"/>
    </row>
    <row r="11" spans="2:15" ht="26.25" customHeight="1" x14ac:dyDescent="0.2">
      <c r="B11" s="973" t="s">
        <v>320</v>
      </c>
      <c r="C11" s="973"/>
      <c r="D11" s="974"/>
      <c r="E11" s="974"/>
      <c r="F11" s="170"/>
      <c r="G11" s="171"/>
      <c r="H11" s="170"/>
      <c r="I11" s="171"/>
      <c r="J11" s="170"/>
      <c r="K11" s="171"/>
    </row>
    <row r="12" spans="2:15" ht="26.25" customHeight="1" x14ac:dyDescent="0.2">
      <c r="B12" s="973" t="s">
        <v>321</v>
      </c>
      <c r="C12" s="973"/>
      <c r="D12" s="974"/>
      <c r="E12" s="974"/>
      <c r="F12" s="170"/>
      <c r="G12" s="171"/>
      <c r="H12" s="170"/>
      <c r="I12" s="171"/>
      <c r="J12" s="170"/>
      <c r="K12" s="171"/>
    </row>
    <row r="13" spans="2:15" ht="26.25" customHeight="1" x14ac:dyDescent="0.2">
      <c r="B13" s="973" t="s">
        <v>322</v>
      </c>
      <c r="C13" s="973"/>
      <c r="D13" s="974"/>
      <c r="E13" s="974"/>
      <c r="F13" s="170"/>
      <c r="G13" s="171"/>
      <c r="H13" s="170"/>
      <c r="I13" s="171"/>
      <c r="J13" s="170"/>
      <c r="K13" s="171"/>
    </row>
    <row r="14" spans="2:15" ht="26.25" customHeight="1" x14ac:dyDescent="0.2">
      <c r="B14" s="953" t="s">
        <v>323</v>
      </c>
      <c r="C14" s="954"/>
      <c r="D14" s="955"/>
      <c r="E14" s="956"/>
      <c r="F14" s="170"/>
      <c r="G14" s="171"/>
      <c r="H14" s="170"/>
      <c r="I14" s="171"/>
      <c r="J14" s="170"/>
      <c r="K14" s="171"/>
    </row>
    <row r="15" spans="2:15" ht="26.25" customHeight="1" x14ac:dyDescent="0.2">
      <c r="B15" s="953" t="s">
        <v>324</v>
      </c>
      <c r="C15" s="954"/>
      <c r="D15" s="955"/>
      <c r="E15" s="956"/>
      <c r="F15" s="170"/>
      <c r="G15" s="171"/>
      <c r="H15" s="170"/>
      <c r="I15" s="171"/>
      <c r="J15" s="170"/>
      <c r="K15" s="171"/>
    </row>
    <row r="16" spans="2:15" ht="26.25" customHeight="1" x14ac:dyDescent="0.2">
      <c r="B16" s="957" t="s">
        <v>325</v>
      </c>
      <c r="C16" s="958"/>
      <c r="D16" s="959"/>
      <c r="E16" s="959"/>
      <c r="F16" s="959"/>
      <c r="G16" s="959"/>
      <c r="H16" s="959"/>
      <c r="I16" s="959"/>
      <c r="J16" s="959"/>
      <c r="K16" s="960"/>
    </row>
    <row r="17" spans="2:11" ht="26.25" customHeight="1" x14ac:dyDescent="0.2">
      <c r="B17" s="173"/>
      <c r="C17" s="738" t="s">
        <v>115</v>
      </c>
      <c r="D17" s="736"/>
      <c r="E17" s="739" t="s">
        <v>116</v>
      </c>
      <c r="F17" s="170"/>
      <c r="G17" s="171"/>
      <c r="H17" s="170"/>
      <c r="I17" s="171"/>
      <c r="J17" s="170"/>
      <c r="K17" s="171"/>
    </row>
    <row r="18" spans="2:11" ht="26.25" customHeight="1" x14ac:dyDescent="0.2">
      <c r="B18" s="174"/>
      <c r="C18" s="740" t="s">
        <v>115</v>
      </c>
      <c r="D18" s="737"/>
      <c r="E18" s="741" t="s">
        <v>116</v>
      </c>
      <c r="F18" s="170"/>
      <c r="G18" s="171"/>
      <c r="H18" s="170"/>
      <c r="I18" s="171"/>
      <c r="J18" s="170"/>
      <c r="K18" s="171"/>
    </row>
    <row r="19" spans="2:11" ht="26.25" customHeight="1" x14ac:dyDescent="0.2">
      <c r="B19" s="175"/>
      <c r="C19" s="738" t="s">
        <v>115</v>
      </c>
      <c r="D19" s="736"/>
      <c r="E19" s="739" t="s">
        <v>116</v>
      </c>
      <c r="F19" s="170"/>
      <c r="G19" s="171"/>
      <c r="H19" s="170"/>
      <c r="I19" s="171"/>
      <c r="J19" s="170"/>
      <c r="K19" s="171"/>
    </row>
    <row r="20" spans="2:11" ht="6" customHeight="1" x14ac:dyDescent="0.2">
      <c r="B20" s="148"/>
      <c r="C20" s="148"/>
      <c r="D20" s="148"/>
      <c r="E20" s="148"/>
      <c r="F20" s="148"/>
      <c r="H20" s="148"/>
      <c r="J20" s="148"/>
    </row>
    <row r="21" spans="2:11" ht="15" customHeight="1" x14ac:dyDescent="0.2">
      <c r="B21" s="148"/>
      <c r="C21" s="148"/>
      <c r="D21" s="148"/>
      <c r="E21" s="148"/>
      <c r="F21" s="148"/>
      <c r="H21" s="148"/>
      <c r="J21" s="148"/>
    </row>
  </sheetData>
  <mergeCells count="15">
    <mergeCell ref="B14:E14"/>
    <mergeCell ref="B15:E15"/>
    <mergeCell ref="B16:K16"/>
    <mergeCell ref="F4:G4"/>
    <mergeCell ref="B7:E8"/>
    <mergeCell ref="B4:E4"/>
    <mergeCell ref="B6:K6"/>
    <mergeCell ref="F7:G7"/>
    <mergeCell ref="H7:I7"/>
    <mergeCell ref="J7:K7"/>
    <mergeCell ref="B9:E9"/>
    <mergeCell ref="B10:E10"/>
    <mergeCell ref="B11:E11"/>
    <mergeCell ref="B12:E12"/>
    <mergeCell ref="B13:E13"/>
  </mergeCells>
  <phoneticPr fontId="16"/>
  <dataValidations count="1">
    <dataValidation type="list" allowBlank="1" showInputMessage="1" showErrorMessage="1" sqref="H17:H19 J17:J19 J9:J15 H9:H15 F9:F15 F17:F19" xr:uid="{00000000-0002-0000-0900-000000000000}">
      <formula1>"有,無"</formula1>
    </dataValidation>
  </dataValidations>
  <printOptions horizontalCentered="1"/>
  <pageMargins left="0.23622047244094491" right="0.35433070866141736" top="0.74803149606299213" bottom="0.74803149606299213" header="0.31496062992125984" footer="0.31496062992125984"/>
  <pageSetup paperSize="9" scale="76" orientation="landscape"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pageSetUpPr fitToPage="1"/>
  </sheetPr>
  <dimension ref="A1:AJ27"/>
  <sheetViews>
    <sheetView showGridLines="0" view="pageBreakPreview" topLeftCell="K1" zoomScaleNormal="100" zoomScaleSheetLayoutView="100" workbookViewId="0">
      <selection activeCell="N9" sqref="N9"/>
    </sheetView>
  </sheetViews>
  <sheetFormatPr defaultColWidth="9" defaultRowHeight="13" x14ac:dyDescent="0.2"/>
  <cols>
    <col min="1" max="1" width="1.90625" style="5" customWidth="1"/>
    <col min="2" max="2" width="5.08984375" style="5" customWidth="1"/>
    <col min="3" max="4" width="14.6328125" style="5" customWidth="1"/>
    <col min="5" max="13" width="20" style="5" customWidth="1"/>
    <col min="14" max="14" width="21.90625" style="5" customWidth="1"/>
    <col min="15" max="20" width="14.90625" style="5" customWidth="1"/>
    <col min="21" max="21" width="3.90625" style="5" customWidth="1"/>
  </cols>
  <sheetData>
    <row r="1" spans="1:36" ht="28.4" customHeight="1" x14ac:dyDescent="0.2">
      <c r="A1" s="125"/>
      <c r="B1" s="155" t="str">
        <f>コード!A1</f>
        <v>黒鉛電極（輸入者）</v>
      </c>
    </row>
    <row r="2" spans="1:36" ht="26.9" customHeight="1" x14ac:dyDescent="0.2">
      <c r="B2" s="135" t="s">
        <v>326</v>
      </c>
    </row>
    <row r="3" spans="1:36" ht="9.65" customHeight="1" thickBot="1" x14ac:dyDescent="0.25">
      <c r="A3" s="103"/>
      <c r="B3" s="103"/>
      <c r="C3" s="104"/>
      <c r="D3" s="104"/>
      <c r="E3" s="103"/>
      <c r="F3" s="103"/>
      <c r="G3" s="103"/>
      <c r="H3" s="103"/>
      <c r="I3" s="103"/>
      <c r="J3" s="103"/>
      <c r="K3" s="103"/>
      <c r="L3" s="103"/>
      <c r="M3" s="103"/>
      <c r="N3" s="103"/>
      <c r="O3" s="103"/>
      <c r="P3" s="103"/>
      <c r="Q3" s="103"/>
      <c r="R3" s="103"/>
      <c r="S3" s="103"/>
      <c r="T3" s="103"/>
      <c r="U3" s="102"/>
      <c r="V3" s="103"/>
      <c r="W3" s="103"/>
      <c r="X3" s="103"/>
      <c r="Y3" s="103"/>
      <c r="Z3" s="103"/>
      <c r="AA3" s="103"/>
      <c r="AB3" s="103"/>
      <c r="AC3" s="103"/>
      <c r="AD3" s="103"/>
      <c r="AE3" s="103"/>
      <c r="AF3" s="103"/>
      <c r="AG3" s="103"/>
      <c r="AH3" s="103"/>
      <c r="AI3" s="103"/>
      <c r="AJ3" s="103"/>
    </row>
    <row r="4" spans="1:36" ht="17.25" customHeight="1" thickBot="1" x14ac:dyDescent="0.25">
      <c r="A4"/>
      <c r="B4" s="892" t="s">
        <v>9</v>
      </c>
      <c r="C4" s="893"/>
      <c r="D4" s="975"/>
      <c r="E4" s="977" t="str">
        <f>IF(様式一覧表!D5="","",様式一覧表!D5)</f>
        <v/>
      </c>
      <c r="F4" s="978"/>
      <c r="G4" s="978"/>
      <c r="H4" s="978"/>
      <c r="I4" s="978"/>
      <c r="J4" s="978"/>
      <c r="K4" s="978"/>
      <c r="L4" s="978"/>
      <c r="M4" s="978"/>
      <c r="N4" s="4"/>
      <c r="O4"/>
      <c r="P4"/>
      <c r="Q4"/>
      <c r="R4"/>
      <c r="S4"/>
      <c r="T4"/>
      <c r="U4"/>
    </row>
    <row r="5" spans="1:36" s="111" customFormat="1" ht="10.4" customHeight="1" x14ac:dyDescent="0.2">
      <c r="A5" s="106"/>
      <c r="B5" s="107"/>
      <c r="C5" s="108"/>
      <c r="D5" s="108"/>
      <c r="E5" s="107"/>
      <c r="F5" s="658"/>
      <c r="G5" s="658"/>
      <c r="H5" s="658"/>
      <c r="I5" s="658"/>
      <c r="J5" s="658"/>
      <c r="K5" s="658"/>
      <c r="L5" s="658"/>
      <c r="M5" s="107"/>
      <c r="N5" s="107"/>
      <c r="O5" s="107"/>
      <c r="P5" s="107"/>
      <c r="Q5" s="107"/>
      <c r="R5" s="107"/>
      <c r="S5" s="107"/>
      <c r="T5" s="107"/>
      <c r="U5" s="107"/>
      <c r="V5" s="107"/>
      <c r="W5" s="107"/>
      <c r="X5" s="107"/>
      <c r="Y5" s="107"/>
      <c r="Z5" s="107"/>
      <c r="AA5" s="107"/>
      <c r="AB5" s="107"/>
      <c r="AC5" s="107"/>
      <c r="AD5" s="107"/>
      <c r="AE5" s="107"/>
      <c r="AF5" s="107"/>
      <c r="AG5" s="107"/>
      <c r="AH5" s="107"/>
      <c r="AI5" s="110"/>
      <c r="AJ5" s="110"/>
    </row>
    <row r="6" spans="1:36" ht="33.75" customHeight="1" x14ac:dyDescent="0.2">
      <c r="A6"/>
      <c r="B6" s="976" t="s">
        <v>793</v>
      </c>
      <c r="C6" s="976"/>
      <c r="D6" s="976"/>
      <c r="E6" s="976"/>
      <c r="F6" s="976"/>
      <c r="G6" s="976"/>
      <c r="H6" s="976"/>
      <c r="I6" s="976"/>
      <c r="J6" s="976"/>
      <c r="K6" s="976"/>
      <c r="L6" s="976"/>
      <c r="M6" s="976"/>
      <c r="N6" s="976"/>
      <c r="O6" s="976"/>
      <c r="P6" s="976"/>
      <c r="Q6" s="976"/>
      <c r="R6" s="976"/>
      <c r="S6" s="976"/>
      <c r="T6" s="976"/>
      <c r="U6" s="976"/>
    </row>
    <row r="7" spans="1:36" ht="9" customHeight="1" thickBot="1" x14ac:dyDescent="0.25"/>
    <row r="8" spans="1:36" s="35" customFormat="1" ht="44.15" customHeight="1" x14ac:dyDescent="0.2">
      <c r="B8" s="547"/>
      <c r="C8" s="542" t="s">
        <v>327</v>
      </c>
      <c r="D8" s="542" t="s">
        <v>123</v>
      </c>
      <c r="E8" s="572" t="s">
        <v>749</v>
      </c>
      <c r="F8" s="572" t="s">
        <v>750</v>
      </c>
      <c r="G8" s="572" t="s">
        <v>751</v>
      </c>
      <c r="H8" s="572" t="s">
        <v>752</v>
      </c>
      <c r="I8" s="572" t="s">
        <v>753</v>
      </c>
      <c r="J8" s="572" t="s">
        <v>746</v>
      </c>
      <c r="K8" s="572" t="s">
        <v>754</v>
      </c>
      <c r="L8" s="572" t="s">
        <v>797</v>
      </c>
      <c r="M8" s="573" t="s">
        <v>798</v>
      </c>
      <c r="N8" s="552" t="s">
        <v>328</v>
      </c>
      <c r="O8" s="554" t="s">
        <v>329</v>
      </c>
      <c r="P8" s="554" t="s">
        <v>330</v>
      </c>
      <c r="Q8" s="554" t="s">
        <v>331</v>
      </c>
      <c r="R8" s="554" t="s">
        <v>332</v>
      </c>
      <c r="S8" s="554" t="s">
        <v>333</v>
      </c>
      <c r="T8" s="553" t="s">
        <v>334</v>
      </c>
    </row>
    <row r="9" spans="1:36" ht="26.25" customHeight="1" x14ac:dyDescent="0.2">
      <c r="A9"/>
      <c r="B9" s="36">
        <v>1</v>
      </c>
      <c r="C9" s="42"/>
      <c r="D9" s="42"/>
      <c r="E9" s="369"/>
      <c r="F9" s="369"/>
      <c r="G9" s="665"/>
      <c r="H9" s="369"/>
      <c r="I9" s="369"/>
      <c r="J9" s="369"/>
      <c r="K9" s="369"/>
      <c r="L9" s="369"/>
      <c r="M9" s="369"/>
      <c r="N9" s="129"/>
      <c r="O9" s="129"/>
      <c r="P9" s="463"/>
      <c r="Q9" s="199"/>
      <c r="R9" s="463"/>
      <c r="S9" s="441" t="str">
        <f>IF(P9&gt;0,R9/P9,"")</f>
        <v/>
      </c>
      <c r="T9" s="466"/>
      <c r="U9"/>
    </row>
    <row r="10" spans="1:36" ht="26.25" customHeight="1" x14ac:dyDescent="0.2">
      <c r="A10"/>
      <c r="B10" s="36">
        <v>2</v>
      </c>
      <c r="C10" s="42"/>
      <c r="D10" s="42"/>
      <c r="E10" s="369"/>
      <c r="F10" s="369"/>
      <c r="G10" s="665"/>
      <c r="H10" s="369"/>
      <c r="I10" s="369"/>
      <c r="J10" s="369"/>
      <c r="K10" s="369"/>
      <c r="L10" s="369"/>
      <c r="M10" s="369"/>
      <c r="N10" s="129"/>
      <c r="O10" s="129"/>
      <c r="P10" s="463"/>
      <c r="Q10" s="199"/>
      <c r="R10" s="463"/>
      <c r="S10" s="441" t="str">
        <f t="shared" ref="S10:S25" si="0">IF(P10&gt;0,R10/P10,"")</f>
        <v/>
      </c>
      <c r="T10" s="466"/>
      <c r="U10"/>
    </row>
    <row r="11" spans="1:36" ht="26.25" customHeight="1" x14ac:dyDescent="0.2">
      <c r="A11"/>
      <c r="B11" s="36">
        <v>3</v>
      </c>
      <c r="C11" s="42"/>
      <c r="D11" s="42"/>
      <c r="E11" s="369"/>
      <c r="F11" s="369"/>
      <c r="G11" s="665"/>
      <c r="H11" s="369"/>
      <c r="I11" s="369"/>
      <c r="J11" s="369"/>
      <c r="K11" s="369"/>
      <c r="L11" s="369"/>
      <c r="M11" s="369"/>
      <c r="N11" s="129"/>
      <c r="O11" s="129"/>
      <c r="P11" s="463"/>
      <c r="Q11" s="199"/>
      <c r="R11" s="463"/>
      <c r="S11" s="441" t="str">
        <f t="shared" si="0"/>
        <v/>
      </c>
      <c r="T11" s="466"/>
      <c r="U11"/>
    </row>
    <row r="12" spans="1:36" ht="26.25" customHeight="1" x14ac:dyDescent="0.2">
      <c r="A12"/>
      <c r="B12" s="36">
        <v>4</v>
      </c>
      <c r="C12" s="42"/>
      <c r="D12" s="42"/>
      <c r="E12" s="369"/>
      <c r="F12" s="369"/>
      <c r="G12" s="665"/>
      <c r="H12" s="369"/>
      <c r="I12" s="369"/>
      <c r="J12" s="369"/>
      <c r="K12" s="369"/>
      <c r="L12" s="369"/>
      <c r="M12" s="369"/>
      <c r="N12" s="129"/>
      <c r="O12" s="129"/>
      <c r="P12" s="463"/>
      <c r="Q12" s="199"/>
      <c r="R12" s="463"/>
      <c r="S12" s="441" t="str">
        <f t="shared" si="0"/>
        <v/>
      </c>
      <c r="T12" s="466"/>
      <c r="U12"/>
    </row>
    <row r="13" spans="1:36" ht="26.25" customHeight="1" x14ac:dyDescent="0.2">
      <c r="A13"/>
      <c r="B13" s="36">
        <v>5</v>
      </c>
      <c r="C13" s="42"/>
      <c r="D13" s="42"/>
      <c r="E13" s="369"/>
      <c r="F13" s="369"/>
      <c r="G13" s="665"/>
      <c r="H13" s="369"/>
      <c r="I13" s="369"/>
      <c r="J13" s="369"/>
      <c r="K13" s="369"/>
      <c r="L13" s="369"/>
      <c r="M13" s="369"/>
      <c r="N13" s="129"/>
      <c r="O13" s="129"/>
      <c r="P13" s="463"/>
      <c r="Q13" s="199"/>
      <c r="R13" s="463"/>
      <c r="S13" s="441" t="str">
        <f t="shared" si="0"/>
        <v/>
      </c>
      <c r="T13" s="466"/>
      <c r="U13"/>
    </row>
    <row r="14" spans="1:36" ht="26.25" customHeight="1" x14ac:dyDescent="0.2">
      <c r="A14"/>
      <c r="B14" s="36">
        <v>6</v>
      </c>
      <c r="C14" s="42"/>
      <c r="D14" s="42"/>
      <c r="E14" s="369"/>
      <c r="F14" s="369"/>
      <c r="G14" s="665"/>
      <c r="H14" s="369"/>
      <c r="I14" s="369"/>
      <c r="J14" s="369"/>
      <c r="K14" s="369"/>
      <c r="L14" s="369"/>
      <c r="M14" s="369"/>
      <c r="N14" s="129"/>
      <c r="O14" s="129"/>
      <c r="P14" s="463"/>
      <c r="Q14" s="199"/>
      <c r="R14" s="463"/>
      <c r="S14" s="441" t="str">
        <f t="shared" si="0"/>
        <v/>
      </c>
      <c r="T14" s="466"/>
      <c r="U14"/>
    </row>
    <row r="15" spans="1:36" ht="26.25" customHeight="1" x14ac:dyDescent="0.2">
      <c r="A15"/>
      <c r="B15" s="36">
        <v>7</v>
      </c>
      <c r="C15" s="42"/>
      <c r="D15" s="42"/>
      <c r="E15" s="369"/>
      <c r="F15" s="369"/>
      <c r="G15" s="665"/>
      <c r="H15" s="369"/>
      <c r="I15" s="369"/>
      <c r="J15" s="369"/>
      <c r="K15" s="369"/>
      <c r="L15" s="369"/>
      <c r="M15" s="369"/>
      <c r="N15" s="129"/>
      <c r="O15" s="129"/>
      <c r="P15" s="463"/>
      <c r="Q15" s="199"/>
      <c r="R15" s="463"/>
      <c r="S15" s="441" t="str">
        <f t="shared" si="0"/>
        <v/>
      </c>
      <c r="T15" s="466"/>
      <c r="U15"/>
    </row>
    <row r="16" spans="1:36" ht="26.25" customHeight="1" x14ac:dyDescent="0.2">
      <c r="A16"/>
      <c r="B16" s="36">
        <v>8</v>
      </c>
      <c r="C16" s="42"/>
      <c r="D16" s="42"/>
      <c r="E16" s="369"/>
      <c r="F16" s="369"/>
      <c r="G16" s="665"/>
      <c r="H16" s="369"/>
      <c r="I16" s="369"/>
      <c r="J16" s="369"/>
      <c r="K16" s="369"/>
      <c r="L16" s="369"/>
      <c r="M16" s="369"/>
      <c r="N16" s="129"/>
      <c r="O16" s="129"/>
      <c r="P16" s="463"/>
      <c r="Q16" s="199"/>
      <c r="R16" s="463"/>
      <c r="S16" s="441" t="str">
        <f t="shared" si="0"/>
        <v/>
      </c>
      <c r="T16" s="466"/>
      <c r="U16"/>
    </row>
    <row r="17" spans="1:21" ht="26.25" customHeight="1" x14ac:dyDescent="0.2">
      <c r="A17"/>
      <c r="B17" s="36">
        <v>9</v>
      </c>
      <c r="C17" s="42"/>
      <c r="D17" s="42"/>
      <c r="E17" s="369"/>
      <c r="F17" s="369"/>
      <c r="G17" s="665"/>
      <c r="H17" s="369"/>
      <c r="I17" s="369"/>
      <c r="J17" s="369"/>
      <c r="K17" s="369"/>
      <c r="L17" s="369"/>
      <c r="M17" s="369"/>
      <c r="N17" s="129"/>
      <c r="O17" s="129"/>
      <c r="P17" s="463"/>
      <c r="Q17" s="199"/>
      <c r="R17" s="463"/>
      <c r="S17" s="441" t="str">
        <f t="shared" si="0"/>
        <v/>
      </c>
      <c r="T17" s="466"/>
      <c r="U17"/>
    </row>
    <row r="18" spans="1:21" ht="26.25" customHeight="1" x14ac:dyDescent="0.2">
      <c r="A18"/>
      <c r="B18" s="36">
        <v>10</v>
      </c>
      <c r="C18" s="42"/>
      <c r="D18" s="42"/>
      <c r="E18" s="369"/>
      <c r="F18" s="369"/>
      <c r="G18" s="665"/>
      <c r="H18" s="369"/>
      <c r="I18" s="369"/>
      <c r="J18" s="369"/>
      <c r="K18" s="369"/>
      <c r="L18" s="369"/>
      <c r="M18" s="369"/>
      <c r="N18" s="129"/>
      <c r="O18" s="129"/>
      <c r="P18" s="463"/>
      <c r="Q18" s="199"/>
      <c r="R18" s="463"/>
      <c r="S18" s="441" t="str">
        <f t="shared" si="0"/>
        <v/>
      </c>
      <c r="T18" s="466"/>
      <c r="U18"/>
    </row>
    <row r="19" spans="1:21" ht="26.25" customHeight="1" x14ac:dyDescent="0.2">
      <c r="A19"/>
      <c r="B19" s="36">
        <v>11</v>
      </c>
      <c r="C19" s="42"/>
      <c r="D19" s="42"/>
      <c r="E19" s="369"/>
      <c r="F19" s="369"/>
      <c r="G19" s="665"/>
      <c r="H19" s="369"/>
      <c r="I19" s="369"/>
      <c r="J19" s="369"/>
      <c r="K19" s="369"/>
      <c r="L19" s="369"/>
      <c r="M19" s="369"/>
      <c r="N19" s="129"/>
      <c r="O19" s="129"/>
      <c r="P19" s="463"/>
      <c r="Q19" s="199"/>
      <c r="R19" s="463"/>
      <c r="S19" s="441" t="str">
        <f t="shared" si="0"/>
        <v/>
      </c>
      <c r="T19" s="466"/>
      <c r="U19"/>
    </row>
    <row r="20" spans="1:21" ht="26.25" customHeight="1" x14ac:dyDescent="0.2">
      <c r="A20"/>
      <c r="B20" s="36">
        <v>12</v>
      </c>
      <c r="C20" s="42"/>
      <c r="D20" s="42"/>
      <c r="E20" s="369"/>
      <c r="F20" s="369"/>
      <c r="G20" s="665"/>
      <c r="H20" s="369"/>
      <c r="I20" s="369"/>
      <c r="J20" s="369"/>
      <c r="K20" s="369"/>
      <c r="L20" s="369"/>
      <c r="M20" s="369"/>
      <c r="N20" s="129"/>
      <c r="O20" s="129"/>
      <c r="P20" s="463"/>
      <c r="Q20" s="199"/>
      <c r="R20" s="463"/>
      <c r="S20" s="441" t="str">
        <f t="shared" si="0"/>
        <v/>
      </c>
      <c r="T20" s="466"/>
      <c r="U20"/>
    </row>
    <row r="21" spans="1:21" ht="26.25" customHeight="1" x14ac:dyDescent="0.2">
      <c r="A21"/>
      <c r="B21" s="36">
        <v>13</v>
      </c>
      <c r="C21" s="42"/>
      <c r="D21" s="42"/>
      <c r="E21" s="369"/>
      <c r="F21" s="369"/>
      <c r="G21" s="665"/>
      <c r="H21" s="369"/>
      <c r="I21" s="369"/>
      <c r="J21" s="369"/>
      <c r="K21" s="369"/>
      <c r="L21" s="369"/>
      <c r="M21" s="369"/>
      <c r="N21" s="129"/>
      <c r="O21" s="129"/>
      <c r="P21" s="463"/>
      <c r="Q21" s="199"/>
      <c r="R21" s="463"/>
      <c r="S21" s="441" t="str">
        <f t="shared" si="0"/>
        <v/>
      </c>
      <c r="T21" s="466"/>
      <c r="U21"/>
    </row>
    <row r="22" spans="1:21" ht="26.25" customHeight="1" x14ac:dyDescent="0.2">
      <c r="A22"/>
      <c r="B22" s="36">
        <v>14</v>
      </c>
      <c r="C22" s="42"/>
      <c r="D22" s="42"/>
      <c r="E22" s="369"/>
      <c r="F22" s="369"/>
      <c r="G22" s="665"/>
      <c r="H22" s="369"/>
      <c r="I22" s="369"/>
      <c r="J22" s="369"/>
      <c r="K22" s="369"/>
      <c r="L22" s="369"/>
      <c r="M22" s="369"/>
      <c r="N22" s="129"/>
      <c r="O22" s="129"/>
      <c r="P22" s="463"/>
      <c r="Q22" s="199"/>
      <c r="R22" s="463"/>
      <c r="S22" s="441" t="str">
        <f t="shared" si="0"/>
        <v/>
      </c>
      <c r="T22" s="466"/>
      <c r="U22"/>
    </row>
    <row r="23" spans="1:21" ht="26.25" customHeight="1" x14ac:dyDescent="0.2">
      <c r="A23"/>
      <c r="B23" s="36">
        <v>15</v>
      </c>
      <c r="C23" s="42"/>
      <c r="D23" s="42"/>
      <c r="E23" s="369"/>
      <c r="F23" s="369"/>
      <c r="G23" s="665"/>
      <c r="H23" s="369"/>
      <c r="I23" s="369"/>
      <c r="J23" s="369"/>
      <c r="K23" s="369"/>
      <c r="L23" s="369"/>
      <c r="M23" s="369"/>
      <c r="N23" s="129"/>
      <c r="O23" s="129"/>
      <c r="P23" s="463"/>
      <c r="Q23" s="199"/>
      <c r="R23" s="463"/>
      <c r="S23" s="441" t="str">
        <f t="shared" si="0"/>
        <v/>
      </c>
      <c r="T23" s="466"/>
      <c r="U23"/>
    </row>
    <row r="24" spans="1:21" ht="26.25" customHeight="1" thickBot="1" x14ac:dyDescent="0.25">
      <c r="A24"/>
      <c r="B24" s="36">
        <v>16</v>
      </c>
      <c r="C24" s="128"/>
      <c r="D24" s="128"/>
      <c r="E24" s="670"/>
      <c r="F24" s="670"/>
      <c r="G24" s="671"/>
      <c r="H24" s="670"/>
      <c r="I24" s="670"/>
      <c r="J24" s="670"/>
      <c r="K24" s="670"/>
      <c r="L24" s="670"/>
      <c r="M24" s="670"/>
      <c r="N24" s="673"/>
      <c r="O24" s="673"/>
      <c r="P24" s="464"/>
      <c r="Q24" s="200"/>
      <c r="R24" s="464"/>
      <c r="S24" s="445" t="str">
        <f t="shared" si="0"/>
        <v/>
      </c>
      <c r="T24" s="467"/>
      <c r="U24"/>
    </row>
    <row r="25" spans="1:21" ht="28.5" customHeight="1" thickTop="1" thickBot="1" x14ac:dyDescent="0.25">
      <c r="B25" s="346" t="s">
        <v>335</v>
      </c>
      <c r="C25" s="347"/>
      <c r="D25" s="347"/>
      <c r="E25" s="347"/>
      <c r="F25" s="347"/>
      <c r="G25" s="347"/>
      <c r="H25" s="347"/>
      <c r="I25" s="347"/>
      <c r="J25" s="347"/>
      <c r="K25" s="347"/>
      <c r="L25" s="347"/>
      <c r="M25" s="347"/>
      <c r="N25" s="348"/>
      <c r="O25" s="348"/>
      <c r="P25" s="465">
        <f>IF(SUM(P9:P24)&lt;&gt;0,SUM(P9:P24),0)</f>
        <v>0</v>
      </c>
      <c r="Q25" s="349"/>
      <c r="R25" s="465" t="str">
        <f>IF(SUM(R9:R24)&lt;&gt;0,SUM(R9:R24),"")</f>
        <v/>
      </c>
      <c r="S25" s="446" t="str">
        <f t="shared" si="0"/>
        <v/>
      </c>
      <c r="T25" s="468" t="str">
        <f>IF(SUM(T9:T24)&lt;&gt;0,SUM(T9:T24),"")</f>
        <v/>
      </c>
      <c r="U25"/>
    </row>
    <row r="26" spans="1:21" x14ac:dyDescent="0.2">
      <c r="B26" s="38"/>
      <c r="N26"/>
      <c r="O26"/>
      <c r="P26"/>
      <c r="Q26"/>
      <c r="R26"/>
      <c r="S26"/>
      <c r="T26"/>
      <c r="U26"/>
    </row>
    <row r="27" spans="1:21" ht="13.5" customHeight="1" x14ac:dyDescent="0.2">
      <c r="B27" s="38"/>
    </row>
  </sheetData>
  <mergeCells count="3">
    <mergeCell ref="B4:D4"/>
    <mergeCell ref="B6:U6"/>
    <mergeCell ref="E4:M4"/>
  </mergeCells>
  <phoneticPr fontId="16"/>
  <printOptions horizontalCentered="1"/>
  <pageMargins left="0.23622047244094491" right="0.23622047244094491" top="0.74803149606299213" bottom="0.74803149606299213" header="0.31496062992125984" footer="0.31496062992125984"/>
  <pageSetup paperSize="9" scale="44"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1">
        <x14:dataValidation type="list" allowBlank="1" showInputMessage="1" showErrorMessage="1" xr:uid="{06E46435-E37F-4F7E-A034-2C52FBFB7CB5}">
          <x14:formula1>
            <xm:f>コード!$B$5:$B$6</xm:f>
          </x14:formula1>
          <xm:sqref>E9:E24</xm:sqref>
        </x14:dataValidation>
        <x14:dataValidation type="list" allowBlank="1" showInputMessage="1" showErrorMessage="1" xr:uid="{58AF1E64-5D0F-4FCB-81F3-8D218435E0E0}">
          <x14:formula1>
            <xm:f>コード!$B$9:$B$27</xm:f>
          </x14:formula1>
          <xm:sqref>F9:F24</xm:sqref>
        </x14:dataValidation>
        <x14:dataValidation type="list" allowBlank="1" showInputMessage="1" showErrorMessage="1" xr:uid="{B498A19C-5A91-4686-9227-979854DE36FA}">
          <x14:formula1>
            <xm:f>コード!$B$30:$B$36</xm:f>
          </x14:formula1>
          <xm:sqref>G9:G24</xm:sqref>
        </x14:dataValidation>
        <x14:dataValidation type="list" allowBlank="1" showInputMessage="1" showErrorMessage="1" xr:uid="{225794D2-8EA1-42C6-A9E0-1AC48B5685D2}">
          <x14:formula1>
            <xm:f>コード!$B$39:$B$42</xm:f>
          </x14:formula1>
          <xm:sqref>H9:H24</xm:sqref>
        </x14:dataValidation>
        <x14:dataValidation type="list" allowBlank="1" showInputMessage="1" showErrorMessage="1" xr:uid="{9FC85291-CF1C-4F04-89EB-B90E85A839E8}">
          <x14:formula1>
            <xm:f>コード!$B$45:$B$49</xm:f>
          </x14:formula1>
          <xm:sqref>I9:I24</xm:sqref>
        </x14:dataValidation>
        <x14:dataValidation type="list" allowBlank="1" showInputMessage="1" showErrorMessage="1" xr:uid="{EE32D403-1C4E-4EE7-90D1-66AF41B25B35}">
          <x14:formula1>
            <xm:f>コード!$B$52:$B$55</xm:f>
          </x14:formula1>
          <xm:sqref>J9:J24</xm:sqref>
        </x14:dataValidation>
        <x14:dataValidation type="list" allowBlank="1" showInputMessage="1" showErrorMessage="1" xr:uid="{BE4106BA-4240-41D1-87FB-E8276474FFA8}">
          <x14:formula1>
            <xm:f>コード!$B$58:$B$60</xm:f>
          </x14:formula1>
          <xm:sqref>K9:K24</xm:sqref>
        </x14:dataValidation>
        <x14:dataValidation type="list" allowBlank="1" showInputMessage="1" showErrorMessage="1" xr:uid="{6007E131-9082-4607-856F-4CB61AAD1463}">
          <x14:formula1>
            <xm:f>コード!$B$63:$B$65</xm:f>
          </x14:formula1>
          <xm:sqref>L9:L24</xm:sqref>
        </x14:dataValidation>
        <x14:dataValidation type="list" allowBlank="1" showInputMessage="1" showErrorMessage="1" xr:uid="{76FD4F00-9AB3-4776-8A77-18FFCF9334F2}">
          <x14:formula1>
            <xm:f>コード!$B$68:$B$70</xm:f>
          </x14:formula1>
          <xm:sqref>M9:M24</xm:sqref>
        </x14:dataValidation>
        <x14:dataValidation type="list" allowBlank="1" showInputMessage="1" xr:uid="{4957A491-EB98-4F0E-B2EA-116AF9943366}">
          <x14:formula1>
            <xm:f>コード!$B$170:$B$184</xm:f>
          </x14:formula1>
          <xm:sqref>O9:O24</xm:sqref>
        </x14:dataValidation>
        <x14:dataValidation type="list" allowBlank="1" showInputMessage="1" xr:uid="{4BAAFDDB-E52B-4C1C-8E1F-F2786D8DF4ED}">
          <x14:formula1>
            <xm:f>コード!$B$123:$B$125</xm:f>
          </x14:formula1>
          <xm:sqref>N9:N24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AJ27"/>
  <sheetViews>
    <sheetView showGridLines="0" view="pageBreakPreview" topLeftCell="A4" zoomScale="75" zoomScaleNormal="100" zoomScaleSheetLayoutView="75" workbookViewId="0">
      <selection activeCell="E4" sqref="E4:G4"/>
    </sheetView>
  </sheetViews>
  <sheetFormatPr defaultColWidth="9" defaultRowHeight="13" x14ac:dyDescent="0.2"/>
  <cols>
    <col min="1" max="1" width="1.90625" style="5" customWidth="1"/>
    <col min="2" max="2" width="5.08984375" style="5" customWidth="1"/>
    <col min="3" max="4" width="14.6328125" style="5" customWidth="1"/>
    <col min="5" max="5" width="19.453125" style="5" customWidth="1"/>
    <col min="6" max="6" width="14.90625" style="5" customWidth="1"/>
    <col min="7" max="7" width="21.453125" style="5" customWidth="1"/>
    <col min="8" max="12" width="22.90625" style="5" customWidth="1"/>
    <col min="13" max="14" width="21.90625" style="5" customWidth="1"/>
    <col min="15" max="17" width="14.90625" style="5" customWidth="1"/>
    <col min="18" max="18" width="20.36328125" style="5" customWidth="1"/>
    <col min="19" max="20" width="14.90625" style="5" customWidth="1"/>
    <col min="21" max="21" width="3.90625" style="5" customWidth="1"/>
  </cols>
  <sheetData>
    <row r="1" spans="1:36" ht="28.4" customHeight="1" x14ac:dyDescent="0.2">
      <c r="A1" s="125"/>
      <c r="B1" s="155" t="str">
        <f>コード!A1</f>
        <v>黒鉛電極（輸入者）</v>
      </c>
    </row>
    <row r="2" spans="1:36" ht="26.9" customHeight="1" x14ac:dyDescent="0.2">
      <c r="B2" s="135" t="s">
        <v>336</v>
      </c>
    </row>
    <row r="3" spans="1:36" ht="9.65" customHeight="1" thickBot="1" x14ac:dyDescent="0.25">
      <c r="A3" s="103"/>
      <c r="B3" s="103"/>
      <c r="C3" s="104"/>
      <c r="D3" s="104"/>
      <c r="E3" s="103"/>
      <c r="F3" s="103"/>
      <c r="G3" s="103"/>
      <c r="H3" s="103"/>
      <c r="I3" s="103"/>
      <c r="J3" s="103"/>
      <c r="K3" s="103"/>
      <c r="L3" s="103"/>
      <c r="M3" s="103"/>
      <c r="N3" s="103"/>
      <c r="O3" s="103"/>
      <c r="P3" s="103"/>
      <c r="Q3" s="103"/>
      <c r="R3" s="103"/>
      <c r="S3" s="103"/>
      <c r="T3" s="103"/>
      <c r="U3" s="102"/>
      <c r="V3" s="103"/>
      <c r="W3" s="103"/>
      <c r="X3" s="103"/>
      <c r="Y3" s="103"/>
      <c r="Z3" s="103"/>
      <c r="AA3" s="103"/>
      <c r="AB3" s="103"/>
      <c r="AC3" s="103"/>
      <c r="AD3" s="103"/>
      <c r="AE3" s="103"/>
      <c r="AF3" s="103"/>
      <c r="AG3" s="103"/>
      <c r="AH3" s="103"/>
      <c r="AI3" s="103"/>
      <c r="AJ3" s="103"/>
    </row>
    <row r="4" spans="1:36" ht="17.25" customHeight="1" thickBot="1" x14ac:dyDescent="0.25">
      <c r="A4"/>
      <c r="B4" s="892" t="s">
        <v>9</v>
      </c>
      <c r="C4" s="893"/>
      <c r="D4" s="975"/>
      <c r="E4" s="977" t="str">
        <f>IF(様式一覧表!D5="","",様式一覧表!D5)</f>
        <v/>
      </c>
      <c r="F4" s="978"/>
      <c r="G4" s="979"/>
      <c r="H4"/>
      <c r="I4" s="639"/>
      <c r="J4" s="639"/>
      <c r="K4" s="639"/>
      <c r="L4" s="639"/>
      <c r="M4"/>
      <c r="N4" s="662"/>
      <c r="O4"/>
      <c r="P4"/>
      <c r="Q4"/>
      <c r="R4"/>
      <c r="S4"/>
      <c r="T4"/>
      <c r="U4"/>
    </row>
    <row r="5" spans="1:36" s="111" customFormat="1" ht="10.4" customHeight="1" x14ac:dyDescent="0.2">
      <c r="A5" s="106"/>
      <c r="B5" s="107"/>
      <c r="C5" s="108"/>
      <c r="D5" s="108"/>
      <c r="E5" s="107"/>
      <c r="F5" s="107"/>
      <c r="G5" s="107"/>
      <c r="H5" s="107"/>
      <c r="I5" s="638"/>
      <c r="J5" s="638"/>
      <c r="K5" s="638"/>
      <c r="L5" s="638"/>
      <c r="M5" s="107"/>
      <c r="N5" s="661"/>
      <c r="O5" s="107"/>
      <c r="P5" s="107"/>
      <c r="Q5" s="107"/>
      <c r="R5" s="107"/>
      <c r="S5" s="107"/>
      <c r="T5" s="107"/>
      <c r="U5" s="107"/>
      <c r="V5" s="107"/>
      <c r="W5" s="107"/>
      <c r="X5" s="107"/>
      <c r="Y5" s="107"/>
      <c r="Z5" s="107"/>
      <c r="AA5" s="107"/>
      <c r="AB5" s="107"/>
      <c r="AC5" s="107"/>
      <c r="AD5" s="107"/>
      <c r="AE5" s="107"/>
      <c r="AF5" s="107"/>
      <c r="AG5" s="107"/>
      <c r="AH5" s="107"/>
      <c r="AI5" s="110"/>
      <c r="AJ5" s="110"/>
    </row>
    <row r="6" spans="1:36" ht="33.75" customHeight="1" x14ac:dyDescent="0.2">
      <c r="A6"/>
      <c r="B6" s="976" t="s">
        <v>794</v>
      </c>
      <c r="C6" s="976"/>
      <c r="D6" s="976"/>
      <c r="E6" s="976"/>
      <c r="F6" s="976"/>
      <c r="G6" s="976"/>
      <c r="H6" s="976"/>
      <c r="I6" s="976"/>
      <c r="J6" s="976"/>
      <c r="K6" s="976"/>
      <c r="L6" s="976"/>
      <c r="M6" s="976"/>
      <c r="N6" s="976"/>
      <c r="O6" s="976"/>
      <c r="P6" s="976"/>
      <c r="Q6" s="976"/>
      <c r="R6" s="976"/>
      <c r="S6" s="976"/>
      <c r="T6" s="976"/>
      <c r="U6" s="976"/>
    </row>
    <row r="7" spans="1:36" ht="9" customHeight="1" thickBot="1" x14ac:dyDescent="0.25"/>
    <row r="8" spans="1:36" s="35" customFormat="1" ht="44.15" customHeight="1" x14ac:dyDescent="0.2">
      <c r="B8" s="547"/>
      <c r="C8" s="542" t="s">
        <v>327</v>
      </c>
      <c r="D8" s="542" t="s">
        <v>123</v>
      </c>
      <c r="E8" s="572" t="s">
        <v>749</v>
      </c>
      <c r="F8" s="573" t="s">
        <v>750</v>
      </c>
      <c r="G8" s="572" t="s">
        <v>751</v>
      </c>
      <c r="H8" s="572" t="s">
        <v>752</v>
      </c>
      <c r="I8" s="657" t="s">
        <v>753</v>
      </c>
      <c r="J8" s="657" t="s">
        <v>746</v>
      </c>
      <c r="K8" s="657" t="s">
        <v>754</v>
      </c>
      <c r="L8" s="657" t="s">
        <v>797</v>
      </c>
      <c r="M8" s="552" t="s">
        <v>798</v>
      </c>
      <c r="N8" s="552" t="s">
        <v>328</v>
      </c>
      <c r="O8" s="554" t="s">
        <v>329</v>
      </c>
      <c r="P8" s="554" t="s">
        <v>330</v>
      </c>
      <c r="Q8" s="554" t="s">
        <v>331</v>
      </c>
      <c r="R8" s="554" t="s">
        <v>332</v>
      </c>
      <c r="S8" s="554" t="s">
        <v>333</v>
      </c>
      <c r="T8" s="553" t="s">
        <v>334</v>
      </c>
    </row>
    <row r="9" spans="1:36" ht="26.25" customHeight="1" x14ac:dyDescent="0.2">
      <c r="A9"/>
      <c r="B9" s="36">
        <v>1</v>
      </c>
      <c r="C9" s="430" t="str">
        <f>IF('D-1-2'!C9="","",'D-1-2'!C9)</f>
        <v/>
      </c>
      <c r="D9" s="430" t="str">
        <f>IF('D-1-2'!D9="","",'D-1-2'!D9)</f>
        <v/>
      </c>
      <c r="E9" s="431" t="str">
        <f>IF('D-1-2'!E9="","",'D-1-2'!E9)</f>
        <v/>
      </c>
      <c r="F9" s="431" t="str">
        <f>IF('D-1-2'!F9="","",'D-1-2'!F9)</f>
        <v/>
      </c>
      <c r="G9" s="431" t="str">
        <f>IF('D-1-2'!G9="","",'D-1-2'!G9)</f>
        <v/>
      </c>
      <c r="H9" s="431" t="str">
        <f>IF('D-1-2'!H9="","",'D-1-2'!H9)</f>
        <v/>
      </c>
      <c r="I9" s="431" t="str">
        <f>IF('D-1-2'!I9="","",'D-1-2'!I9)</f>
        <v/>
      </c>
      <c r="J9" s="431" t="str">
        <f>IF('D-1-2'!J9="","",'D-1-2'!J9)</f>
        <v/>
      </c>
      <c r="K9" s="431" t="str">
        <f>IF('D-1-2'!K9="","",'D-1-2'!K9)</f>
        <v/>
      </c>
      <c r="L9" s="431" t="str">
        <f>IF('D-1-2'!L9="","",'D-1-2'!L9)</f>
        <v/>
      </c>
      <c r="M9" s="431" t="str">
        <f>IF('D-1-2'!M9="","",'D-1-2'!M9)</f>
        <v/>
      </c>
      <c r="N9" s="431" t="str">
        <f>IF('D-1-2'!N9="","",'D-1-2'!N9)</f>
        <v/>
      </c>
      <c r="O9" s="431" t="str">
        <f>IF('D-1-2'!O9="","",'D-1-2'!O9)</f>
        <v/>
      </c>
      <c r="P9" s="45" t="str">
        <f ca="1">IF('D-1-2'!P9="","","【"&amp;ROUND(IFERROR(IF(ABS('D-1-2'!P9)&gt;=10,IF('D-1-2'!P9&gt;=0,'D-1-2'!P9*RANDBETWEEN(80,90)*0.01,'D-1-2'!P9*RANDBETWEEN(110,120)*0.01),'D-1-2'!P9-RANDBETWEEN(1,3)),0),0)&amp;"～"&amp;ROUND(IFERROR(IF(ABS('D-1-2'!P9)&gt;=10,IF('D-1-2'!P9&gt;=0,'D-1-2'!P9*RANDBETWEEN(110,120)*0.01,'D-1-2'!P9*RANDBETWEEN(80,90)*0.01),'D-1-2'!P9+RANDBETWEEN(1,3)),0),0)&amp;"】")</f>
        <v/>
      </c>
      <c r="Q9" s="45" t="str">
        <f>IF('D-1-2'!Q9="","",'D-1-2'!Q9)</f>
        <v/>
      </c>
      <c r="R9" s="45" t="str">
        <f ca="1">IF('D-1-2'!R9="","","【"&amp;ROUND(IFERROR(IF(ABS('D-1-2'!R9)&gt;=10,IF('D-1-2'!R9&gt;=0,'D-1-2'!R9*RANDBETWEEN(80,90)*0.01,'D-1-2'!R9*RANDBETWEEN(110,120)*0.01),'D-1-2'!R9-RANDBETWEEN(1,3)),0),0)&amp;"～"&amp;ROUND(IFERROR(IF(ABS('D-1-2'!R9)&gt;=10,IF('D-1-2'!R9&gt;=0,'D-1-2'!R9*RANDBETWEEN(110,120)*0.01,'D-1-2'!R9*RANDBETWEEN(80,90)*0.01),'D-1-2'!R9+RANDBETWEEN(1,3)),0),0)&amp;"】")</f>
        <v/>
      </c>
      <c r="S9" s="439" t="str">
        <f ca="1">IF('D-1-2'!S9="","","【"&amp;ROUND(IFERROR(IF(ABS('D-1-2'!S9)&gt;=10,IF('D-1-2'!S9&gt;=0,'D-1-2'!S9*RANDBETWEEN(80,90)*0.01,'D-1-2'!S9*RANDBETWEEN(110,120)*0.01),'D-1-2'!S9-RANDBETWEEN(1,3)),0),0)&amp;"～"&amp;ROUND(IFERROR(IF(ABS('D-1-2'!S9)&gt;=10,IF('D-1-2'!S9&gt;=0,'D-1-2'!S9*RANDBETWEEN(110,120)*0.01,'D-1-2'!S9*RANDBETWEEN(80,90)*0.01),'D-1-2'!S9+RANDBETWEEN(1,3)),0),0)&amp;"】")</f>
        <v/>
      </c>
      <c r="T9" s="442" t="str">
        <f ca="1">IF('D-1-2'!T9="","","【"&amp;ROUND(IFERROR(IF(ABS('D-1-2'!T9)&gt;=10,IF('D-1-2'!T9&gt;=0,'D-1-2'!T9*RANDBETWEEN(80,90)*0.01,'D-1-2'!T9*RANDBETWEEN(110,120)*0.01),'D-1-2'!T9-RANDBETWEEN(1,3)),0),0)&amp;"～"&amp;ROUND(IFERROR(IF(ABS('D-1-2'!T9)&gt;=10,IF('D-1-2'!T9&gt;=0,'D-1-2'!T9*RANDBETWEEN(110,120)*0.01,'D-1-2'!T9*RANDBETWEEN(80,90)*0.01),'D-1-2'!T9+RANDBETWEEN(1,3)),0),0)&amp;"】")</f>
        <v/>
      </c>
      <c r="U9"/>
    </row>
    <row r="10" spans="1:36" ht="26.25" customHeight="1" x14ac:dyDescent="0.2">
      <c r="A10"/>
      <c r="B10" s="36">
        <v>2</v>
      </c>
      <c r="C10" s="430" t="str">
        <f>IF('D-1-2'!C10="","",'D-1-2'!C10)</f>
        <v/>
      </c>
      <c r="D10" s="430" t="str">
        <f>IF('D-1-2'!D10="","",'D-1-2'!D10)</f>
        <v/>
      </c>
      <c r="E10" s="431" t="str">
        <f>IF('D-1-2'!E10="","",'D-1-2'!E10)</f>
        <v/>
      </c>
      <c r="F10" s="431" t="str">
        <f>IF('D-1-2'!F10="","",'D-1-2'!F10)</f>
        <v/>
      </c>
      <c r="G10" s="431" t="str">
        <f>IF('D-1-2'!G10="","",'D-1-2'!G10)</f>
        <v/>
      </c>
      <c r="H10" s="431" t="str">
        <f>IF('D-1-2'!H10="","",'D-1-2'!H10)</f>
        <v/>
      </c>
      <c r="I10" s="431" t="str">
        <f>IF('D-1-2'!I10="","",'D-1-2'!I10)</f>
        <v/>
      </c>
      <c r="J10" s="431" t="str">
        <f>IF('D-1-2'!J10="","",'D-1-2'!J10)</f>
        <v/>
      </c>
      <c r="K10" s="431" t="str">
        <f>IF('D-1-2'!K10="","",'D-1-2'!K10)</f>
        <v/>
      </c>
      <c r="L10" s="431" t="str">
        <f>IF('D-1-2'!L10="","",'D-1-2'!L10)</f>
        <v/>
      </c>
      <c r="M10" s="431" t="str">
        <f>IF('D-1-2'!M10="","",'D-1-2'!M10)</f>
        <v/>
      </c>
      <c r="N10" s="431" t="str">
        <f>IF('D-1-2'!N10="","",'D-1-2'!N10)</f>
        <v/>
      </c>
      <c r="O10" s="431" t="str">
        <f>IF('D-1-2'!O10="","",'D-1-2'!O10)</f>
        <v/>
      </c>
      <c r="P10" s="45" t="str">
        <f ca="1">IF('D-1-2'!P10="","","【"&amp;ROUND(IFERROR(IF(ABS('D-1-2'!P10)&gt;=10,IF('D-1-2'!P10&gt;=0,'D-1-2'!P10*RANDBETWEEN(80,90)*0.01,'D-1-2'!P10*RANDBETWEEN(110,120)*0.01),'D-1-2'!P10-RANDBETWEEN(1,3)),0),0)&amp;"～"&amp;ROUND(IFERROR(IF(ABS('D-1-2'!P10)&gt;=10,IF('D-1-2'!P10&gt;=0,'D-1-2'!P10*RANDBETWEEN(110,120)*0.01,'D-1-2'!P10*RANDBETWEEN(80,90)*0.01),'D-1-2'!P10+RANDBETWEEN(1,3)),0),0)&amp;"】")</f>
        <v/>
      </c>
      <c r="Q10" s="45" t="str">
        <f>IF('D-1-2'!Q10="","",'D-1-2'!Q10)</f>
        <v/>
      </c>
      <c r="R10" s="45" t="str">
        <f ca="1">IF('D-1-2'!R10="","","【"&amp;ROUND(IFERROR(IF(ABS('D-1-2'!R10)&gt;=10,IF('D-1-2'!R10&gt;=0,'D-1-2'!R10*RANDBETWEEN(80,90)*0.01,'D-1-2'!R10*RANDBETWEEN(110,120)*0.01),'D-1-2'!R10-RANDBETWEEN(1,3)),0),0)&amp;"～"&amp;ROUND(IFERROR(IF(ABS('D-1-2'!R10)&gt;=10,IF('D-1-2'!R10&gt;=0,'D-1-2'!R10*RANDBETWEEN(110,120)*0.01,'D-1-2'!R10*RANDBETWEEN(80,90)*0.01),'D-1-2'!R10+RANDBETWEEN(1,3)),0),0)&amp;"】")</f>
        <v/>
      </c>
      <c r="S10" s="439" t="str">
        <f ca="1">IF('D-1-2'!S10="","","【"&amp;ROUND(IFERROR(IF(ABS('D-1-2'!S10)&gt;=10,IF('D-1-2'!S10&gt;=0,'D-1-2'!S10*RANDBETWEEN(80,90)*0.01,'D-1-2'!S10*RANDBETWEEN(110,120)*0.01),'D-1-2'!S10-RANDBETWEEN(1,3)),0),0)&amp;"～"&amp;ROUND(IFERROR(IF(ABS('D-1-2'!S10)&gt;=10,IF('D-1-2'!S10&gt;=0,'D-1-2'!S10*RANDBETWEEN(110,120)*0.01,'D-1-2'!S10*RANDBETWEEN(80,90)*0.01),'D-1-2'!S10+RANDBETWEEN(1,3)),0),0)&amp;"】")</f>
        <v/>
      </c>
      <c r="T10" s="442" t="str">
        <f ca="1">IF('D-1-2'!T10="","","【"&amp;ROUND(IFERROR(IF(ABS('D-1-2'!T10)&gt;=10,IF('D-1-2'!T10&gt;=0,'D-1-2'!T10*RANDBETWEEN(80,90)*0.01,'D-1-2'!T10*RANDBETWEEN(110,120)*0.01),'D-1-2'!T10-RANDBETWEEN(1,3)),0),0)&amp;"～"&amp;ROUND(IFERROR(IF(ABS('D-1-2'!T10)&gt;=10,IF('D-1-2'!T10&gt;=0,'D-1-2'!T10*RANDBETWEEN(110,120)*0.01,'D-1-2'!T10*RANDBETWEEN(80,90)*0.01),'D-1-2'!T10+RANDBETWEEN(1,3)),0),0)&amp;"】")</f>
        <v/>
      </c>
      <c r="U10"/>
    </row>
    <row r="11" spans="1:36" ht="26.25" customHeight="1" x14ac:dyDescent="0.2">
      <c r="A11"/>
      <c r="B11" s="36">
        <v>3</v>
      </c>
      <c r="C11" s="430" t="str">
        <f>IF('D-1-2'!C11="","",'D-1-2'!C11)</f>
        <v/>
      </c>
      <c r="D11" s="430" t="str">
        <f>IF('D-1-2'!D11="","",'D-1-2'!D11)</f>
        <v/>
      </c>
      <c r="E11" s="431" t="str">
        <f>IF('D-1-2'!E11="","",'D-1-2'!E11)</f>
        <v/>
      </c>
      <c r="F11" s="431" t="str">
        <f>IF('D-1-2'!F11="","",'D-1-2'!F11)</f>
        <v/>
      </c>
      <c r="G11" s="431" t="str">
        <f>IF('D-1-2'!G11="","",'D-1-2'!G11)</f>
        <v/>
      </c>
      <c r="H11" s="431" t="str">
        <f>IF('D-1-2'!H11="","",'D-1-2'!H11)</f>
        <v/>
      </c>
      <c r="I11" s="431" t="str">
        <f>IF('D-1-2'!I11="","",'D-1-2'!I11)</f>
        <v/>
      </c>
      <c r="J11" s="431" t="str">
        <f>IF('D-1-2'!J11="","",'D-1-2'!J11)</f>
        <v/>
      </c>
      <c r="K11" s="431" t="str">
        <f>IF('D-1-2'!K11="","",'D-1-2'!K11)</f>
        <v/>
      </c>
      <c r="L11" s="431" t="str">
        <f>IF('D-1-2'!L11="","",'D-1-2'!L11)</f>
        <v/>
      </c>
      <c r="M11" s="431" t="str">
        <f>IF('D-1-2'!M11="","",'D-1-2'!M11)</f>
        <v/>
      </c>
      <c r="N11" s="431" t="str">
        <f>IF('D-1-2'!N11="","",'D-1-2'!N11)</f>
        <v/>
      </c>
      <c r="O11" s="431" t="str">
        <f>IF('D-1-2'!O11="","",'D-1-2'!O11)</f>
        <v/>
      </c>
      <c r="P11" s="45" t="str">
        <f ca="1">IF('D-1-2'!P11="","","【"&amp;ROUND(IFERROR(IF(ABS('D-1-2'!P11)&gt;=10,IF('D-1-2'!P11&gt;=0,'D-1-2'!P11*RANDBETWEEN(80,90)*0.01,'D-1-2'!P11*RANDBETWEEN(110,120)*0.01),'D-1-2'!P11-RANDBETWEEN(1,3)),0),0)&amp;"～"&amp;ROUND(IFERROR(IF(ABS('D-1-2'!P11)&gt;=10,IF('D-1-2'!P11&gt;=0,'D-1-2'!P11*RANDBETWEEN(110,120)*0.01,'D-1-2'!P11*RANDBETWEEN(80,90)*0.01),'D-1-2'!P11+RANDBETWEEN(1,3)),0),0)&amp;"】")</f>
        <v/>
      </c>
      <c r="Q11" s="45" t="str">
        <f>IF('D-1-2'!Q11="","",'D-1-2'!Q11)</f>
        <v/>
      </c>
      <c r="R11" s="45" t="str">
        <f ca="1">IF('D-1-2'!R11="","","【"&amp;ROUND(IFERROR(IF(ABS('D-1-2'!R11)&gt;=10,IF('D-1-2'!R11&gt;=0,'D-1-2'!R11*RANDBETWEEN(80,90)*0.01,'D-1-2'!R11*RANDBETWEEN(110,120)*0.01),'D-1-2'!R11-RANDBETWEEN(1,3)),0),0)&amp;"～"&amp;ROUND(IFERROR(IF(ABS('D-1-2'!R11)&gt;=10,IF('D-1-2'!R11&gt;=0,'D-1-2'!R11*RANDBETWEEN(110,120)*0.01,'D-1-2'!R11*RANDBETWEEN(80,90)*0.01),'D-1-2'!R11+RANDBETWEEN(1,3)),0),0)&amp;"】")</f>
        <v/>
      </c>
      <c r="S11" s="439" t="str">
        <f ca="1">IF('D-1-2'!S11="","","【"&amp;ROUND(IFERROR(IF(ABS('D-1-2'!S11)&gt;=10,IF('D-1-2'!S11&gt;=0,'D-1-2'!S11*RANDBETWEEN(80,90)*0.01,'D-1-2'!S11*RANDBETWEEN(110,120)*0.01),'D-1-2'!S11-RANDBETWEEN(1,3)),0),0)&amp;"～"&amp;ROUND(IFERROR(IF(ABS('D-1-2'!S11)&gt;=10,IF('D-1-2'!S11&gt;=0,'D-1-2'!S11*RANDBETWEEN(110,120)*0.01,'D-1-2'!S11*RANDBETWEEN(80,90)*0.01),'D-1-2'!S11+RANDBETWEEN(1,3)),0),0)&amp;"】")</f>
        <v/>
      </c>
      <c r="T11" s="442" t="str">
        <f ca="1">IF('D-1-2'!T11="","","【"&amp;ROUND(IFERROR(IF(ABS('D-1-2'!T11)&gt;=10,IF('D-1-2'!T11&gt;=0,'D-1-2'!T11*RANDBETWEEN(80,90)*0.01,'D-1-2'!T11*RANDBETWEEN(110,120)*0.01),'D-1-2'!T11-RANDBETWEEN(1,3)),0),0)&amp;"～"&amp;ROUND(IFERROR(IF(ABS('D-1-2'!T11)&gt;=10,IF('D-1-2'!T11&gt;=0,'D-1-2'!T11*RANDBETWEEN(110,120)*0.01,'D-1-2'!T11*RANDBETWEEN(80,90)*0.01),'D-1-2'!T11+RANDBETWEEN(1,3)),0),0)&amp;"】")</f>
        <v/>
      </c>
      <c r="U11"/>
    </row>
    <row r="12" spans="1:36" ht="26.25" customHeight="1" x14ac:dyDescent="0.2">
      <c r="A12"/>
      <c r="B12" s="36">
        <v>4</v>
      </c>
      <c r="C12" s="430" t="str">
        <f>IF('D-1-2'!C12="","",'D-1-2'!C12)</f>
        <v/>
      </c>
      <c r="D12" s="430" t="str">
        <f>IF('D-1-2'!D12="","",'D-1-2'!D12)</f>
        <v/>
      </c>
      <c r="E12" s="431" t="str">
        <f>IF('D-1-2'!E12="","",'D-1-2'!E12)</f>
        <v/>
      </c>
      <c r="F12" s="431" t="str">
        <f>IF('D-1-2'!F12="","",'D-1-2'!F12)</f>
        <v/>
      </c>
      <c r="G12" s="431" t="str">
        <f>IF('D-1-2'!G12="","",'D-1-2'!G12)</f>
        <v/>
      </c>
      <c r="H12" s="431" t="str">
        <f>IF('D-1-2'!H12="","",'D-1-2'!H12)</f>
        <v/>
      </c>
      <c r="I12" s="431" t="str">
        <f>IF('D-1-2'!I12="","",'D-1-2'!I12)</f>
        <v/>
      </c>
      <c r="J12" s="431" t="str">
        <f>IF('D-1-2'!J12="","",'D-1-2'!J12)</f>
        <v/>
      </c>
      <c r="K12" s="431" t="str">
        <f>IF('D-1-2'!K12="","",'D-1-2'!K12)</f>
        <v/>
      </c>
      <c r="L12" s="431" t="str">
        <f>IF('D-1-2'!L12="","",'D-1-2'!L12)</f>
        <v/>
      </c>
      <c r="M12" s="431" t="str">
        <f>IF('D-1-2'!M12="","",'D-1-2'!M12)</f>
        <v/>
      </c>
      <c r="N12" s="431" t="str">
        <f>IF('D-1-2'!N12="","",'D-1-2'!N12)</f>
        <v/>
      </c>
      <c r="O12" s="431" t="str">
        <f>IF('D-1-2'!O12="","",'D-1-2'!O12)</f>
        <v/>
      </c>
      <c r="P12" s="45" t="str">
        <f ca="1">IF('D-1-2'!P12="","","【"&amp;ROUND(IFERROR(IF(ABS('D-1-2'!P12)&gt;=10,IF('D-1-2'!P12&gt;=0,'D-1-2'!P12*RANDBETWEEN(80,90)*0.01,'D-1-2'!P12*RANDBETWEEN(110,120)*0.01),'D-1-2'!P12-RANDBETWEEN(1,3)),0),0)&amp;"～"&amp;ROUND(IFERROR(IF(ABS('D-1-2'!P12)&gt;=10,IF('D-1-2'!P12&gt;=0,'D-1-2'!P12*RANDBETWEEN(110,120)*0.01,'D-1-2'!P12*RANDBETWEEN(80,90)*0.01),'D-1-2'!P12+RANDBETWEEN(1,3)),0),0)&amp;"】")</f>
        <v/>
      </c>
      <c r="Q12" s="45" t="str">
        <f>IF('D-1-2'!Q12="","",'D-1-2'!Q12)</f>
        <v/>
      </c>
      <c r="R12" s="45" t="str">
        <f ca="1">IF('D-1-2'!R12="","","【"&amp;ROUND(IFERROR(IF(ABS('D-1-2'!R12)&gt;=10,IF('D-1-2'!R12&gt;=0,'D-1-2'!R12*RANDBETWEEN(80,90)*0.01,'D-1-2'!R12*RANDBETWEEN(110,120)*0.01),'D-1-2'!R12-RANDBETWEEN(1,3)),0),0)&amp;"～"&amp;ROUND(IFERROR(IF(ABS('D-1-2'!R12)&gt;=10,IF('D-1-2'!R12&gt;=0,'D-1-2'!R12*RANDBETWEEN(110,120)*0.01,'D-1-2'!R12*RANDBETWEEN(80,90)*0.01),'D-1-2'!R12+RANDBETWEEN(1,3)),0),0)&amp;"】")</f>
        <v/>
      </c>
      <c r="S12" s="439" t="str">
        <f ca="1">IF('D-1-2'!S12="","","【"&amp;ROUND(IFERROR(IF(ABS('D-1-2'!S12)&gt;=10,IF('D-1-2'!S12&gt;=0,'D-1-2'!S12*RANDBETWEEN(80,90)*0.01,'D-1-2'!S12*RANDBETWEEN(110,120)*0.01),'D-1-2'!S12-RANDBETWEEN(1,3)),0),0)&amp;"～"&amp;ROUND(IFERROR(IF(ABS('D-1-2'!S12)&gt;=10,IF('D-1-2'!S12&gt;=0,'D-1-2'!S12*RANDBETWEEN(110,120)*0.01,'D-1-2'!S12*RANDBETWEEN(80,90)*0.01),'D-1-2'!S12+RANDBETWEEN(1,3)),0),0)&amp;"】")</f>
        <v/>
      </c>
      <c r="T12" s="442" t="str">
        <f ca="1">IF('D-1-2'!T12="","","【"&amp;ROUND(IFERROR(IF(ABS('D-1-2'!T12)&gt;=10,IF('D-1-2'!T12&gt;=0,'D-1-2'!T12*RANDBETWEEN(80,90)*0.01,'D-1-2'!T12*RANDBETWEEN(110,120)*0.01),'D-1-2'!T12-RANDBETWEEN(1,3)),0),0)&amp;"～"&amp;ROUND(IFERROR(IF(ABS('D-1-2'!T12)&gt;=10,IF('D-1-2'!T12&gt;=0,'D-1-2'!T12*RANDBETWEEN(110,120)*0.01,'D-1-2'!T12*RANDBETWEEN(80,90)*0.01),'D-1-2'!T12+RANDBETWEEN(1,3)),0),0)&amp;"】")</f>
        <v/>
      </c>
      <c r="U12"/>
    </row>
    <row r="13" spans="1:36" ht="26.25" customHeight="1" x14ac:dyDescent="0.2">
      <c r="A13"/>
      <c r="B13" s="36">
        <v>5</v>
      </c>
      <c r="C13" s="430" t="str">
        <f>IF('D-1-2'!C13="","",'D-1-2'!C13)</f>
        <v/>
      </c>
      <c r="D13" s="430" t="str">
        <f>IF('D-1-2'!D13="","",'D-1-2'!D13)</f>
        <v/>
      </c>
      <c r="E13" s="431" t="str">
        <f>IF('D-1-2'!E13="","",'D-1-2'!E13)</f>
        <v/>
      </c>
      <c r="F13" s="431" t="str">
        <f>IF('D-1-2'!F13="","",'D-1-2'!F13)</f>
        <v/>
      </c>
      <c r="G13" s="431" t="str">
        <f>IF('D-1-2'!G13="","",'D-1-2'!G13)</f>
        <v/>
      </c>
      <c r="H13" s="431" t="str">
        <f>IF('D-1-2'!H13="","",'D-1-2'!H13)</f>
        <v/>
      </c>
      <c r="I13" s="431" t="str">
        <f>IF('D-1-2'!I13="","",'D-1-2'!I13)</f>
        <v/>
      </c>
      <c r="J13" s="431" t="str">
        <f>IF('D-1-2'!J13="","",'D-1-2'!J13)</f>
        <v/>
      </c>
      <c r="K13" s="431" t="str">
        <f>IF('D-1-2'!K13="","",'D-1-2'!K13)</f>
        <v/>
      </c>
      <c r="L13" s="431" t="str">
        <f>IF('D-1-2'!L13="","",'D-1-2'!L13)</f>
        <v/>
      </c>
      <c r="M13" s="431" t="str">
        <f>IF('D-1-2'!M13="","",'D-1-2'!M13)</f>
        <v/>
      </c>
      <c r="N13" s="431" t="str">
        <f>IF('D-1-2'!N13="","",'D-1-2'!N13)</f>
        <v/>
      </c>
      <c r="O13" s="431" t="str">
        <f>IF('D-1-2'!O13="","",'D-1-2'!O13)</f>
        <v/>
      </c>
      <c r="P13" s="45" t="str">
        <f ca="1">IF('D-1-2'!P13="","","【"&amp;ROUND(IFERROR(IF(ABS('D-1-2'!P13)&gt;=10,IF('D-1-2'!P13&gt;=0,'D-1-2'!P13*RANDBETWEEN(80,90)*0.01,'D-1-2'!P13*RANDBETWEEN(110,120)*0.01),'D-1-2'!P13-RANDBETWEEN(1,3)),0),0)&amp;"～"&amp;ROUND(IFERROR(IF(ABS('D-1-2'!P13)&gt;=10,IF('D-1-2'!P13&gt;=0,'D-1-2'!P13*RANDBETWEEN(110,120)*0.01,'D-1-2'!P13*RANDBETWEEN(80,90)*0.01),'D-1-2'!P13+RANDBETWEEN(1,3)),0),0)&amp;"】")</f>
        <v/>
      </c>
      <c r="Q13" s="45" t="str">
        <f>IF('D-1-2'!Q13="","",'D-1-2'!Q13)</f>
        <v/>
      </c>
      <c r="R13" s="45" t="str">
        <f ca="1">IF('D-1-2'!R13="","","【"&amp;ROUND(IFERROR(IF(ABS('D-1-2'!R13)&gt;=10,IF('D-1-2'!R13&gt;=0,'D-1-2'!R13*RANDBETWEEN(80,90)*0.01,'D-1-2'!R13*RANDBETWEEN(110,120)*0.01),'D-1-2'!R13-RANDBETWEEN(1,3)),0),0)&amp;"～"&amp;ROUND(IFERROR(IF(ABS('D-1-2'!R13)&gt;=10,IF('D-1-2'!R13&gt;=0,'D-1-2'!R13*RANDBETWEEN(110,120)*0.01,'D-1-2'!R13*RANDBETWEEN(80,90)*0.01),'D-1-2'!R13+RANDBETWEEN(1,3)),0),0)&amp;"】")</f>
        <v/>
      </c>
      <c r="S13" s="439" t="str">
        <f ca="1">IF('D-1-2'!S13="","","【"&amp;ROUND(IFERROR(IF(ABS('D-1-2'!S13)&gt;=10,IF('D-1-2'!S13&gt;=0,'D-1-2'!S13*RANDBETWEEN(80,90)*0.01,'D-1-2'!S13*RANDBETWEEN(110,120)*0.01),'D-1-2'!S13-RANDBETWEEN(1,3)),0),0)&amp;"～"&amp;ROUND(IFERROR(IF(ABS('D-1-2'!S13)&gt;=10,IF('D-1-2'!S13&gt;=0,'D-1-2'!S13*RANDBETWEEN(110,120)*0.01,'D-1-2'!S13*RANDBETWEEN(80,90)*0.01),'D-1-2'!S13+RANDBETWEEN(1,3)),0),0)&amp;"】")</f>
        <v/>
      </c>
      <c r="T13" s="442" t="str">
        <f ca="1">IF('D-1-2'!T13="","","【"&amp;ROUND(IFERROR(IF(ABS('D-1-2'!T13)&gt;=10,IF('D-1-2'!T13&gt;=0,'D-1-2'!T13*RANDBETWEEN(80,90)*0.01,'D-1-2'!T13*RANDBETWEEN(110,120)*0.01),'D-1-2'!T13-RANDBETWEEN(1,3)),0),0)&amp;"～"&amp;ROUND(IFERROR(IF(ABS('D-1-2'!T13)&gt;=10,IF('D-1-2'!T13&gt;=0,'D-1-2'!T13*RANDBETWEEN(110,120)*0.01,'D-1-2'!T13*RANDBETWEEN(80,90)*0.01),'D-1-2'!T13+RANDBETWEEN(1,3)),0),0)&amp;"】")</f>
        <v/>
      </c>
      <c r="U13"/>
    </row>
    <row r="14" spans="1:36" ht="26.25" customHeight="1" x14ac:dyDescent="0.2">
      <c r="A14"/>
      <c r="B14" s="36">
        <v>6</v>
      </c>
      <c r="C14" s="430" t="str">
        <f>IF('D-1-2'!C14="","",'D-1-2'!C14)</f>
        <v/>
      </c>
      <c r="D14" s="430" t="str">
        <f>IF('D-1-2'!D14="","",'D-1-2'!D14)</f>
        <v/>
      </c>
      <c r="E14" s="431" t="str">
        <f>IF('D-1-2'!E14="","",'D-1-2'!E14)</f>
        <v/>
      </c>
      <c r="F14" s="431" t="str">
        <f>IF('D-1-2'!F14="","",'D-1-2'!F14)</f>
        <v/>
      </c>
      <c r="G14" s="431" t="str">
        <f>IF('D-1-2'!G14="","",'D-1-2'!G14)</f>
        <v/>
      </c>
      <c r="H14" s="431" t="str">
        <f>IF('D-1-2'!H14="","",'D-1-2'!H14)</f>
        <v/>
      </c>
      <c r="I14" s="431" t="str">
        <f>IF('D-1-2'!I14="","",'D-1-2'!I14)</f>
        <v/>
      </c>
      <c r="J14" s="431" t="str">
        <f>IF('D-1-2'!J14="","",'D-1-2'!J14)</f>
        <v/>
      </c>
      <c r="K14" s="431" t="str">
        <f>IF('D-1-2'!K14="","",'D-1-2'!K14)</f>
        <v/>
      </c>
      <c r="L14" s="431" t="str">
        <f>IF('D-1-2'!L14="","",'D-1-2'!L14)</f>
        <v/>
      </c>
      <c r="M14" s="431" t="str">
        <f>IF('D-1-2'!M14="","",'D-1-2'!M14)</f>
        <v/>
      </c>
      <c r="N14" s="431" t="str">
        <f>IF('D-1-2'!N14="","",'D-1-2'!N14)</f>
        <v/>
      </c>
      <c r="O14" s="431" t="str">
        <f>IF('D-1-2'!O14="","",'D-1-2'!O14)</f>
        <v/>
      </c>
      <c r="P14" s="45" t="str">
        <f ca="1">IF('D-1-2'!P14="","","【"&amp;ROUND(IFERROR(IF(ABS('D-1-2'!P14)&gt;=10,IF('D-1-2'!P14&gt;=0,'D-1-2'!P14*RANDBETWEEN(80,90)*0.01,'D-1-2'!P14*RANDBETWEEN(110,120)*0.01),'D-1-2'!P14-RANDBETWEEN(1,3)),0),0)&amp;"～"&amp;ROUND(IFERROR(IF(ABS('D-1-2'!P14)&gt;=10,IF('D-1-2'!P14&gt;=0,'D-1-2'!P14*RANDBETWEEN(110,120)*0.01,'D-1-2'!P14*RANDBETWEEN(80,90)*0.01),'D-1-2'!P14+RANDBETWEEN(1,3)),0),0)&amp;"】")</f>
        <v/>
      </c>
      <c r="Q14" s="45" t="str">
        <f>IF('D-1-2'!Q14="","",'D-1-2'!Q14)</f>
        <v/>
      </c>
      <c r="R14" s="45" t="str">
        <f ca="1">IF('D-1-2'!R14="","","【"&amp;ROUND(IFERROR(IF(ABS('D-1-2'!R14)&gt;=10,IF('D-1-2'!R14&gt;=0,'D-1-2'!R14*RANDBETWEEN(80,90)*0.01,'D-1-2'!R14*RANDBETWEEN(110,120)*0.01),'D-1-2'!R14-RANDBETWEEN(1,3)),0),0)&amp;"～"&amp;ROUND(IFERROR(IF(ABS('D-1-2'!R14)&gt;=10,IF('D-1-2'!R14&gt;=0,'D-1-2'!R14*RANDBETWEEN(110,120)*0.01,'D-1-2'!R14*RANDBETWEEN(80,90)*0.01),'D-1-2'!R14+RANDBETWEEN(1,3)),0),0)&amp;"】")</f>
        <v/>
      </c>
      <c r="S14" s="439" t="str">
        <f ca="1">IF('D-1-2'!S14="","","【"&amp;ROUND(IFERROR(IF(ABS('D-1-2'!S14)&gt;=10,IF('D-1-2'!S14&gt;=0,'D-1-2'!S14*RANDBETWEEN(80,90)*0.01,'D-1-2'!S14*RANDBETWEEN(110,120)*0.01),'D-1-2'!S14-RANDBETWEEN(1,3)),0),0)&amp;"～"&amp;ROUND(IFERROR(IF(ABS('D-1-2'!S14)&gt;=10,IF('D-1-2'!S14&gt;=0,'D-1-2'!S14*RANDBETWEEN(110,120)*0.01,'D-1-2'!S14*RANDBETWEEN(80,90)*0.01),'D-1-2'!S14+RANDBETWEEN(1,3)),0),0)&amp;"】")</f>
        <v/>
      </c>
      <c r="T14" s="442" t="str">
        <f ca="1">IF('D-1-2'!T14="","","【"&amp;ROUND(IFERROR(IF(ABS('D-1-2'!T14)&gt;=10,IF('D-1-2'!T14&gt;=0,'D-1-2'!T14*RANDBETWEEN(80,90)*0.01,'D-1-2'!T14*RANDBETWEEN(110,120)*0.01),'D-1-2'!T14-RANDBETWEEN(1,3)),0),0)&amp;"～"&amp;ROUND(IFERROR(IF(ABS('D-1-2'!T14)&gt;=10,IF('D-1-2'!T14&gt;=0,'D-1-2'!T14*RANDBETWEEN(110,120)*0.01,'D-1-2'!T14*RANDBETWEEN(80,90)*0.01),'D-1-2'!T14+RANDBETWEEN(1,3)),0),0)&amp;"】")</f>
        <v/>
      </c>
      <c r="U14"/>
    </row>
    <row r="15" spans="1:36" ht="26.25" customHeight="1" x14ac:dyDescent="0.2">
      <c r="A15"/>
      <c r="B15" s="36">
        <v>7</v>
      </c>
      <c r="C15" s="430" t="str">
        <f>IF('D-1-2'!C15="","",'D-1-2'!C15)</f>
        <v/>
      </c>
      <c r="D15" s="430" t="str">
        <f>IF('D-1-2'!D15="","",'D-1-2'!D15)</f>
        <v/>
      </c>
      <c r="E15" s="431" t="str">
        <f>IF('D-1-2'!E15="","",'D-1-2'!E15)</f>
        <v/>
      </c>
      <c r="F15" s="431" t="str">
        <f>IF('D-1-2'!F15="","",'D-1-2'!F15)</f>
        <v/>
      </c>
      <c r="G15" s="431" t="str">
        <f>IF('D-1-2'!G15="","",'D-1-2'!G15)</f>
        <v/>
      </c>
      <c r="H15" s="431" t="str">
        <f>IF('D-1-2'!H15="","",'D-1-2'!H15)</f>
        <v/>
      </c>
      <c r="I15" s="431" t="str">
        <f>IF('D-1-2'!I15="","",'D-1-2'!I15)</f>
        <v/>
      </c>
      <c r="J15" s="431" t="str">
        <f>IF('D-1-2'!J15="","",'D-1-2'!J15)</f>
        <v/>
      </c>
      <c r="K15" s="431" t="str">
        <f>IF('D-1-2'!K15="","",'D-1-2'!K15)</f>
        <v/>
      </c>
      <c r="L15" s="431" t="str">
        <f>IF('D-1-2'!L15="","",'D-1-2'!L15)</f>
        <v/>
      </c>
      <c r="M15" s="431" t="str">
        <f>IF('D-1-2'!M15="","",'D-1-2'!M15)</f>
        <v/>
      </c>
      <c r="N15" s="431" t="str">
        <f>IF('D-1-2'!N15="","",'D-1-2'!N15)</f>
        <v/>
      </c>
      <c r="O15" s="431" t="str">
        <f>IF('D-1-2'!O15="","",'D-1-2'!O15)</f>
        <v/>
      </c>
      <c r="P15" s="45" t="str">
        <f ca="1">IF('D-1-2'!P15="","","【"&amp;ROUND(IFERROR(IF(ABS('D-1-2'!P15)&gt;=10,IF('D-1-2'!P15&gt;=0,'D-1-2'!P15*RANDBETWEEN(80,90)*0.01,'D-1-2'!P15*RANDBETWEEN(110,120)*0.01),'D-1-2'!P15-RANDBETWEEN(1,3)),0),0)&amp;"～"&amp;ROUND(IFERROR(IF(ABS('D-1-2'!P15)&gt;=10,IF('D-1-2'!P15&gt;=0,'D-1-2'!P15*RANDBETWEEN(110,120)*0.01,'D-1-2'!P15*RANDBETWEEN(80,90)*0.01),'D-1-2'!P15+RANDBETWEEN(1,3)),0),0)&amp;"】")</f>
        <v/>
      </c>
      <c r="Q15" s="45" t="str">
        <f>IF('D-1-2'!Q15="","",'D-1-2'!Q15)</f>
        <v/>
      </c>
      <c r="R15" s="45" t="str">
        <f ca="1">IF('D-1-2'!R15="","","【"&amp;ROUND(IFERROR(IF(ABS('D-1-2'!R15)&gt;=10,IF('D-1-2'!R15&gt;=0,'D-1-2'!R15*RANDBETWEEN(80,90)*0.01,'D-1-2'!R15*RANDBETWEEN(110,120)*0.01),'D-1-2'!R15-RANDBETWEEN(1,3)),0),0)&amp;"～"&amp;ROUND(IFERROR(IF(ABS('D-1-2'!R15)&gt;=10,IF('D-1-2'!R15&gt;=0,'D-1-2'!R15*RANDBETWEEN(110,120)*0.01,'D-1-2'!R15*RANDBETWEEN(80,90)*0.01),'D-1-2'!R15+RANDBETWEEN(1,3)),0),0)&amp;"】")</f>
        <v/>
      </c>
      <c r="S15" s="439" t="str">
        <f ca="1">IF('D-1-2'!S15="","","【"&amp;ROUND(IFERROR(IF(ABS('D-1-2'!S15)&gt;=10,IF('D-1-2'!S15&gt;=0,'D-1-2'!S15*RANDBETWEEN(80,90)*0.01,'D-1-2'!S15*RANDBETWEEN(110,120)*0.01),'D-1-2'!S15-RANDBETWEEN(1,3)),0),0)&amp;"～"&amp;ROUND(IFERROR(IF(ABS('D-1-2'!S15)&gt;=10,IF('D-1-2'!S15&gt;=0,'D-1-2'!S15*RANDBETWEEN(110,120)*0.01,'D-1-2'!S15*RANDBETWEEN(80,90)*0.01),'D-1-2'!S15+RANDBETWEEN(1,3)),0),0)&amp;"】")</f>
        <v/>
      </c>
      <c r="T15" s="442" t="str">
        <f ca="1">IF('D-1-2'!T15="","","【"&amp;ROUND(IFERROR(IF(ABS('D-1-2'!T15)&gt;=10,IF('D-1-2'!T15&gt;=0,'D-1-2'!T15*RANDBETWEEN(80,90)*0.01,'D-1-2'!T15*RANDBETWEEN(110,120)*0.01),'D-1-2'!T15-RANDBETWEEN(1,3)),0),0)&amp;"～"&amp;ROUND(IFERROR(IF(ABS('D-1-2'!T15)&gt;=10,IF('D-1-2'!T15&gt;=0,'D-1-2'!T15*RANDBETWEEN(110,120)*0.01,'D-1-2'!T15*RANDBETWEEN(80,90)*0.01),'D-1-2'!T15+RANDBETWEEN(1,3)),0),0)&amp;"】")</f>
        <v/>
      </c>
      <c r="U15"/>
    </row>
    <row r="16" spans="1:36" ht="26.25" customHeight="1" x14ac:dyDescent="0.2">
      <c r="A16"/>
      <c r="B16" s="36">
        <v>8</v>
      </c>
      <c r="C16" s="430" t="str">
        <f>IF('D-1-2'!C16="","",'D-1-2'!C16)</f>
        <v/>
      </c>
      <c r="D16" s="430" t="str">
        <f>IF('D-1-2'!D16="","",'D-1-2'!D16)</f>
        <v/>
      </c>
      <c r="E16" s="431" t="str">
        <f>IF('D-1-2'!E16="","",'D-1-2'!E16)</f>
        <v/>
      </c>
      <c r="F16" s="431" t="str">
        <f>IF('D-1-2'!F16="","",'D-1-2'!F16)</f>
        <v/>
      </c>
      <c r="G16" s="431" t="str">
        <f>IF('D-1-2'!G16="","",'D-1-2'!G16)</f>
        <v/>
      </c>
      <c r="H16" s="431" t="str">
        <f>IF('D-1-2'!H16="","",'D-1-2'!H16)</f>
        <v/>
      </c>
      <c r="I16" s="431" t="str">
        <f>IF('D-1-2'!I16="","",'D-1-2'!I16)</f>
        <v/>
      </c>
      <c r="J16" s="431" t="str">
        <f>IF('D-1-2'!J16="","",'D-1-2'!J16)</f>
        <v/>
      </c>
      <c r="K16" s="431" t="str">
        <f>IF('D-1-2'!K16="","",'D-1-2'!K16)</f>
        <v/>
      </c>
      <c r="L16" s="431" t="str">
        <f>IF('D-1-2'!L16="","",'D-1-2'!L16)</f>
        <v/>
      </c>
      <c r="M16" s="431" t="str">
        <f>IF('D-1-2'!M16="","",'D-1-2'!M16)</f>
        <v/>
      </c>
      <c r="N16" s="431" t="str">
        <f>IF('D-1-2'!N16="","",'D-1-2'!N16)</f>
        <v/>
      </c>
      <c r="O16" s="431" t="str">
        <f>IF('D-1-2'!O16="","",'D-1-2'!O16)</f>
        <v/>
      </c>
      <c r="P16" s="45" t="str">
        <f ca="1">IF('D-1-2'!P16="","","【"&amp;ROUND(IFERROR(IF(ABS('D-1-2'!P16)&gt;=10,IF('D-1-2'!P16&gt;=0,'D-1-2'!P16*RANDBETWEEN(80,90)*0.01,'D-1-2'!P16*RANDBETWEEN(110,120)*0.01),'D-1-2'!P16-RANDBETWEEN(1,3)),0),0)&amp;"～"&amp;ROUND(IFERROR(IF(ABS('D-1-2'!P16)&gt;=10,IF('D-1-2'!P16&gt;=0,'D-1-2'!P16*RANDBETWEEN(110,120)*0.01,'D-1-2'!P16*RANDBETWEEN(80,90)*0.01),'D-1-2'!P16+RANDBETWEEN(1,3)),0),0)&amp;"】")</f>
        <v/>
      </c>
      <c r="Q16" s="45" t="str">
        <f>IF('D-1-2'!Q16="","",'D-1-2'!Q16)</f>
        <v/>
      </c>
      <c r="R16" s="45" t="str">
        <f ca="1">IF('D-1-2'!R16="","","【"&amp;ROUND(IFERROR(IF(ABS('D-1-2'!R16)&gt;=10,IF('D-1-2'!R16&gt;=0,'D-1-2'!R16*RANDBETWEEN(80,90)*0.01,'D-1-2'!R16*RANDBETWEEN(110,120)*0.01),'D-1-2'!R16-RANDBETWEEN(1,3)),0),0)&amp;"～"&amp;ROUND(IFERROR(IF(ABS('D-1-2'!R16)&gt;=10,IF('D-1-2'!R16&gt;=0,'D-1-2'!R16*RANDBETWEEN(110,120)*0.01,'D-1-2'!R16*RANDBETWEEN(80,90)*0.01),'D-1-2'!R16+RANDBETWEEN(1,3)),0),0)&amp;"】")</f>
        <v/>
      </c>
      <c r="S16" s="439" t="str">
        <f ca="1">IF('D-1-2'!S16="","","【"&amp;ROUND(IFERROR(IF(ABS('D-1-2'!S16)&gt;=10,IF('D-1-2'!S16&gt;=0,'D-1-2'!S16*RANDBETWEEN(80,90)*0.01,'D-1-2'!S16*RANDBETWEEN(110,120)*0.01),'D-1-2'!S16-RANDBETWEEN(1,3)),0),0)&amp;"～"&amp;ROUND(IFERROR(IF(ABS('D-1-2'!S16)&gt;=10,IF('D-1-2'!S16&gt;=0,'D-1-2'!S16*RANDBETWEEN(110,120)*0.01,'D-1-2'!S16*RANDBETWEEN(80,90)*0.01),'D-1-2'!S16+RANDBETWEEN(1,3)),0),0)&amp;"】")</f>
        <v/>
      </c>
      <c r="T16" s="442" t="str">
        <f ca="1">IF('D-1-2'!T16="","","【"&amp;ROUND(IFERROR(IF(ABS('D-1-2'!T16)&gt;=10,IF('D-1-2'!T16&gt;=0,'D-1-2'!T16*RANDBETWEEN(80,90)*0.01,'D-1-2'!T16*RANDBETWEEN(110,120)*0.01),'D-1-2'!T16-RANDBETWEEN(1,3)),0),0)&amp;"～"&amp;ROUND(IFERROR(IF(ABS('D-1-2'!T16)&gt;=10,IF('D-1-2'!T16&gt;=0,'D-1-2'!T16*RANDBETWEEN(110,120)*0.01,'D-1-2'!T16*RANDBETWEEN(80,90)*0.01),'D-1-2'!T16+RANDBETWEEN(1,3)),0),0)&amp;"】")</f>
        <v/>
      </c>
      <c r="U16"/>
    </row>
    <row r="17" spans="1:21" ht="26.25" customHeight="1" x14ac:dyDescent="0.2">
      <c r="A17"/>
      <c r="B17" s="36">
        <v>9</v>
      </c>
      <c r="C17" s="430" t="str">
        <f>IF('D-1-2'!C17="","",'D-1-2'!C17)</f>
        <v/>
      </c>
      <c r="D17" s="430" t="str">
        <f>IF('D-1-2'!D17="","",'D-1-2'!D17)</f>
        <v/>
      </c>
      <c r="E17" s="431" t="str">
        <f>IF('D-1-2'!E17="","",'D-1-2'!E17)</f>
        <v/>
      </c>
      <c r="F17" s="431" t="str">
        <f>IF('D-1-2'!F17="","",'D-1-2'!F17)</f>
        <v/>
      </c>
      <c r="G17" s="431" t="str">
        <f>IF('D-1-2'!G17="","",'D-1-2'!G17)</f>
        <v/>
      </c>
      <c r="H17" s="431" t="str">
        <f>IF('D-1-2'!H17="","",'D-1-2'!H17)</f>
        <v/>
      </c>
      <c r="I17" s="431" t="str">
        <f>IF('D-1-2'!I17="","",'D-1-2'!I17)</f>
        <v/>
      </c>
      <c r="J17" s="431" t="str">
        <f>IF('D-1-2'!J17="","",'D-1-2'!J17)</f>
        <v/>
      </c>
      <c r="K17" s="431" t="str">
        <f>IF('D-1-2'!K17="","",'D-1-2'!K17)</f>
        <v/>
      </c>
      <c r="L17" s="431" t="str">
        <f>IF('D-1-2'!L17="","",'D-1-2'!L17)</f>
        <v/>
      </c>
      <c r="M17" s="431" t="str">
        <f>IF('D-1-2'!M17="","",'D-1-2'!M17)</f>
        <v/>
      </c>
      <c r="N17" s="431" t="str">
        <f>IF('D-1-2'!N17="","",'D-1-2'!N17)</f>
        <v/>
      </c>
      <c r="O17" s="431" t="str">
        <f>IF('D-1-2'!O17="","",'D-1-2'!O17)</f>
        <v/>
      </c>
      <c r="P17" s="45" t="str">
        <f ca="1">IF('D-1-2'!P17="","","【"&amp;ROUND(IFERROR(IF(ABS('D-1-2'!P17)&gt;=10,IF('D-1-2'!P17&gt;=0,'D-1-2'!P17*RANDBETWEEN(80,90)*0.01,'D-1-2'!P17*RANDBETWEEN(110,120)*0.01),'D-1-2'!P17-RANDBETWEEN(1,3)),0),0)&amp;"～"&amp;ROUND(IFERROR(IF(ABS('D-1-2'!P17)&gt;=10,IF('D-1-2'!P17&gt;=0,'D-1-2'!P17*RANDBETWEEN(110,120)*0.01,'D-1-2'!P17*RANDBETWEEN(80,90)*0.01),'D-1-2'!P17+RANDBETWEEN(1,3)),0),0)&amp;"】")</f>
        <v/>
      </c>
      <c r="Q17" s="45" t="str">
        <f>IF('D-1-2'!Q17="","",'D-1-2'!Q17)</f>
        <v/>
      </c>
      <c r="R17" s="45" t="str">
        <f ca="1">IF('D-1-2'!R17="","","【"&amp;ROUND(IFERROR(IF(ABS('D-1-2'!R17)&gt;=10,IF('D-1-2'!R17&gt;=0,'D-1-2'!R17*RANDBETWEEN(80,90)*0.01,'D-1-2'!R17*RANDBETWEEN(110,120)*0.01),'D-1-2'!R17-RANDBETWEEN(1,3)),0),0)&amp;"～"&amp;ROUND(IFERROR(IF(ABS('D-1-2'!R17)&gt;=10,IF('D-1-2'!R17&gt;=0,'D-1-2'!R17*RANDBETWEEN(110,120)*0.01,'D-1-2'!R17*RANDBETWEEN(80,90)*0.01),'D-1-2'!R17+RANDBETWEEN(1,3)),0),0)&amp;"】")</f>
        <v/>
      </c>
      <c r="S17" s="439" t="str">
        <f ca="1">IF('D-1-2'!S17="","","【"&amp;ROUND(IFERROR(IF(ABS('D-1-2'!S17)&gt;=10,IF('D-1-2'!S17&gt;=0,'D-1-2'!S17*RANDBETWEEN(80,90)*0.01,'D-1-2'!S17*RANDBETWEEN(110,120)*0.01),'D-1-2'!S17-RANDBETWEEN(1,3)),0),0)&amp;"～"&amp;ROUND(IFERROR(IF(ABS('D-1-2'!S17)&gt;=10,IF('D-1-2'!S17&gt;=0,'D-1-2'!S17*RANDBETWEEN(110,120)*0.01,'D-1-2'!S17*RANDBETWEEN(80,90)*0.01),'D-1-2'!S17+RANDBETWEEN(1,3)),0),0)&amp;"】")</f>
        <v/>
      </c>
      <c r="T17" s="442" t="str">
        <f ca="1">IF('D-1-2'!T17="","","【"&amp;ROUND(IFERROR(IF(ABS('D-1-2'!T17)&gt;=10,IF('D-1-2'!T17&gt;=0,'D-1-2'!T17*RANDBETWEEN(80,90)*0.01,'D-1-2'!T17*RANDBETWEEN(110,120)*0.01),'D-1-2'!T17-RANDBETWEEN(1,3)),0),0)&amp;"～"&amp;ROUND(IFERROR(IF(ABS('D-1-2'!T17)&gt;=10,IF('D-1-2'!T17&gt;=0,'D-1-2'!T17*RANDBETWEEN(110,120)*0.01,'D-1-2'!T17*RANDBETWEEN(80,90)*0.01),'D-1-2'!T17+RANDBETWEEN(1,3)),0),0)&amp;"】")</f>
        <v/>
      </c>
      <c r="U17"/>
    </row>
    <row r="18" spans="1:21" ht="26.25" customHeight="1" x14ac:dyDescent="0.2">
      <c r="A18"/>
      <c r="B18" s="36">
        <v>10</v>
      </c>
      <c r="C18" s="430" t="str">
        <f>IF('D-1-2'!C18="","",'D-1-2'!C18)</f>
        <v/>
      </c>
      <c r="D18" s="430" t="str">
        <f>IF('D-1-2'!D18="","",'D-1-2'!D18)</f>
        <v/>
      </c>
      <c r="E18" s="431" t="str">
        <f>IF('D-1-2'!E18="","",'D-1-2'!E18)</f>
        <v/>
      </c>
      <c r="F18" s="431" t="str">
        <f>IF('D-1-2'!F18="","",'D-1-2'!F18)</f>
        <v/>
      </c>
      <c r="G18" s="431" t="str">
        <f>IF('D-1-2'!G18="","",'D-1-2'!G18)</f>
        <v/>
      </c>
      <c r="H18" s="431" t="str">
        <f>IF('D-1-2'!H18="","",'D-1-2'!H18)</f>
        <v/>
      </c>
      <c r="I18" s="431" t="str">
        <f>IF('D-1-2'!I18="","",'D-1-2'!I18)</f>
        <v/>
      </c>
      <c r="J18" s="431" t="str">
        <f>IF('D-1-2'!J18="","",'D-1-2'!J18)</f>
        <v/>
      </c>
      <c r="K18" s="431" t="str">
        <f>IF('D-1-2'!K18="","",'D-1-2'!K18)</f>
        <v/>
      </c>
      <c r="L18" s="431" t="str">
        <f>IF('D-1-2'!L18="","",'D-1-2'!L18)</f>
        <v/>
      </c>
      <c r="M18" s="431" t="str">
        <f>IF('D-1-2'!M18="","",'D-1-2'!M18)</f>
        <v/>
      </c>
      <c r="N18" s="431" t="str">
        <f>IF('D-1-2'!N18="","",'D-1-2'!N18)</f>
        <v/>
      </c>
      <c r="O18" s="431" t="str">
        <f>IF('D-1-2'!O18="","",'D-1-2'!O18)</f>
        <v/>
      </c>
      <c r="P18" s="45" t="str">
        <f ca="1">IF('D-1-2'!P18="","","【"&amp;ROUND(IFERROR(IF(ABS('D-1-2'!P18)&gt;=10,IF('D-1-2'!P18&gt;=0,'D-1-2'!P18*RANDBETWEEN(80,90)*0.01,'D-1-2'!P18*RANDBETWEEN(110,120)*0.01),'D-1-2'!P18-RANDBETWEEN(1,3)),0),0)&amp;"～"&amp;ROUND(IFERROR(IF(ABS('D-1-2'!P18)&gt;=10,IF('D-1-2'!P18&gt;=0,'D-1-2'!P18*RANDBETWEEN(110,120)*0.01,'D-1-2'!P18*RANDBETWEEN(80,90)*0.01),'D-1-2'!P18+RANDBETWEEN(1,3)),0),0)&amp;"】")</f>
        <v/>
      </c>
      <c r="Q18" s="45" t="str">
        <f>IF('D-1-2'!Q18="","",'D-1-2'!Q18)</f>
        <v/>
      </c>
      <c r="R18" s="45" t="str">
        <f ca="1">IF('D-1-2'!R18="","","【"&amp;ROUND(IFERROR(IF(ABS('D-1-2'!R18)&gt;=10,IF('D-1-2'!R18&gt;=0,'D-1-2'!R18*RANDBETWEEN(80,90)*0.01,'D-1-2'!R18*RANDBETWEEN(110,120)*0.01),'D-1-2'!R18-RANDBETWEEN(1,3)),0),0)&amp;"～"&amp;ROUND(IFERROR(IF(ABS('D-1-2'!R18)&gt;=10,IF('D-1-2'!R18&gt;=0,'D-1-2'!R18*RANDBETWEEN(110,120)*0.01,'D-1-2'!R18*RANDBETWEEN(80,90)*0.01),'D-1-2'!R18+RANDBETWEEN(1,3)),0),0)&amp;"】")</f>
        <v/>
      </c>
      <c r="S18" s="439" t="str">
        <f ca="1">IF('D-1-2'!S18="","","【"&amp;ROUND(IFERROR(IF(ABS('D-1-2'!S18)&gt;=10,IF('D-1-2'!S18&gt;=0,'D-1-2'!S18*RANDBETWEEN(80,90)*0.01,'D-1-2'!S18*RANDBETWEEN(110,120)*0.01),'D-1-2'!S18-RANDBETWEEN(1,3)),0),0)&amp;"～"&amp;ROUND(IFERROR(IF(ABS('D-1-2'!S18)&gt;=10,IF('D-1-2'!S18&gt;=0,'D-1-2'!S18*RANDBETWEEN(110,120)*0.01,'D-1-2'!S18*RANDBETWEEN(80,90)*0.01),'D-1-2'!S18+RANDBETWEEN(1,3)),0),0)&amp;"】")</f>
        <v/>
      </c>
      <c r="T18" s="442" t="str">
        <f ca="1">IF('D-1-2'!T18="","","【"&amp;ROUND(IFERROR(IF(ABS('D-1-2'!T18)&gt;=10,IF('D-1-2'!T18&gt;=0,'D-1-2'!T18*RANDBETWEEN(80,90)*0.01,'D-1-2'!T18*RANDBETWEEN(110,120)*0.01),'D-1-2'!T18-RANDBETWEEN(1,3)),0),0)&amp;"～"&amp;ROUND(IFERROR(IF(ABS('D-1-2'!T18)&gt;=10,IF('D-1-2'!T18&gt;=0,'D-1-2'!T18*RANDBETWEEN(110,120)*0.01,'D-1-2'!T18*RANDBETWEEN(80,90)*0.01),'D-1-2'!T18+RANDBETWEEN(1,3)),0),0)&amp;"】")</f>
        <v/>
      </c>
      <c r="U18"/>
    </row>
    <row r="19" spans="1:21" ht="26.25" customHeight="1" x14ac:dyDescent="0.2">
      <c r="A19"/>
      <c r="B19" s="36">
        <v>11</v>
      </c>
      <c r="C19" s="430" t="str">
        <f>IF('D-1-2'!C19="","",'D-1-2'!C19)</f>
        <v/>
      </c>
      <c r="D19" s="430" t="str">
        <f>IF('D-1-2'!D19="","",'D-1-2'!D19)</f>
        <v/>
      </c>
      <c r="E19" s="431" t="str">
        <f>IF('D-1-2'!E19="","",'D-1-2'!E19)</f>
        <v/>
      </c>
      <c r="F19" s="431" t="str">
        <f>IF('D-1-2'!F19="","",'D-1-2'!F19)</f>
        <v/>
      </c>
      <c r="G19" s="431" t="str">
        <f>IF('D-1-2'!G19="","",'D-1-2'!G19)</f>
        <v/>
      </c>
      <c r="H19" s="431" t="str">
        <f>IF('D-1-2'!H19="","",'D-1-2'!H19)</f>
        <v/>
      </c>
      <c r="I19" s="431" t="str">
        <f>IF('D-1-2'!I19="","",'D-1-2'!I19)</f>
        <v/>
      </c>
      <c r="J19" s="431" t="str">
        <f>IF('D-1-2'!J19="","",'D-1-2'!J19)</f>
        <v/>
      </c>
      <c r="K19" s="431" t="str">
        <f>IF('D-1-2'!K19="","",'D-1-2'!K19)</f>
        <v/>
      </c>
      <c r="L19" s="431" t="str">
        <f>IF('D-1-2'!L19="","",'D-1-2'!L19)</f>
        <v/>
      </c>
      <c r="M19" s="431" t="str">
        <f>IF('D-1-2'!M19="","",'D-1-2'!M19)</f>
        <v/>
      </c>
      <c r="N19" s="431" t="str">
        <f>IF('D-1-2'!N19="","",'D-1-2'!N19)</f>
        <v/>
      </c>
      <c r="O19" s="431" t="str">
        <f>IF('D-1-2'!O19="","",'D-1-2'!O19)</f>
        <v/>
      </c>
      <c r="P19" s="45" t="str">
        <f ca="1">IF('D-1-2'!P19="","","【"&amp;ROUND(IFERROR(IF(ABS('D-1-2'!P19)&gt;=10,IF('D-1-2'!P19&gt;=0,'D-1-2'!P19*RANDBETWEEN(80,90)*0.01,'D-1-2'!P19*RANDBETWEEN(110,120)*0.01),'D-1-2'!P19-RANDBETWEEN(1,3)),0),0)&amp;"～"&amp;ROUND(IFERROR(IF(ABS('D-1-2'!P19)&gt;=10,IF('D-1-2'!P19&gt;=0,'D-1-2'!P19*RANDBETWEEN(110,120)*0.01,'D-1-2'!P19*RANDBETWEEN(80,90)*0.01),'D-1-2'!P19+RANDBETWEEN(1,3)),0),0)&amp;"】")</f>
        <v/>
      </c>
      <c r="Q19" s="45" t="str">
        <f>IF('D-1-2'!Q19="","",'D-1-2'!Q19)</f>
        <v/>
      </c>
      <c r="R19" s="45" t="str">
        <f ca="1">IF('D-1-2'!R19="","","【"&amp;ROUND(IFERROR(IF(ABS('D-1-2'!R19)&gt;=10,IF('D-1-2'!R19&gt;=0,'D-1-2'!R19*RANDBETWEEN(80,90)*0.01,'D-1-2'!R19*RANDBETWEEN(110,120)*0.01),'D-1-2'!R19-RANDBETWEEN(1,3)),0),0)&amp;"～"&amp;ROUND(IFERROR(IF(ABS('D-1-2'!R19)&gt;=10,IF('D-1-2'!R19&gt;=0,'D-1-2'!R19*RANDBETWEEN(110,120)*0.01,'D-1-2'!R19*RANDBETWEEN(80,90)*0.01),'D-1-2'!R19+RANDBETWEEN(1,3)),0),0)&amp;"】")</f>
        <v/>
      </c>
      <c r="S19" s="439" t="str">
        <f ca="1">IF('D-1-2'!S19="","","【"&amp;ROUND(IFERROR(IF(ABS('D-1-2'!S19)&gt;=10,IF('D-1-2'!S19&gt;=0,'D-1-2'!S19*RANDBETWEEN(80,90)*0.01,'D-1-2'!S19*RANDBETWEEN(110,120)*0.01),'D-1-2'!S19-RANDBETWEEN(1,3)),0),0)&amp;"～"&amp;ROUND(IFERROR(IF(ABS('D-1-2'!S19)&gt;=10,IF('D-1-2'!S19&gt;=0,'D-1-2'!S19*RANDBETWEEN(110,120)*0.01,'D-1-2'!S19*RANDBETWEEN(80,90)*0.01),'D-1-2'!S19+RANDBETWEEN(1,3)),0),0)&amp;"】")</f>
        <v/>
      </c>
      <c r="T19" s="442" t="str">
        <f ca="1">IF('D-1-2'!T19="","","【"&amp;ROUND(IFERROR(IF(ABS('D-1-2'!T19)&gt;=10,IF('D-1-2'!T19&gt;=0,'D-1-2'!T19*RANDBETWEEN(80,90)*0.01,'D-1-2'!T19*RANDBETWEEN(110,120)*0.01),'D-1-2'!T19-RANDBETWEEN(1,3)),0),0)&amp;"～"&amp;ROUND(IFERROR(IF(ABS('D-1-2'!T19)&gt;=10,IF('D-1-2'!T19&gt;=0,'D-1-2'!T19*RANDBETWEEN(110,120)*0.01,'D-1-2'!T19*RANDBETWEEN(80,90)*0.01),'D-1-2'!T19+RANDBETWEEN(1,3)),0),0)&amp;"】")</f>
        <v/>
      </c>
      <c r="U19"/>
    </row>
    <row r="20" spans="1:21" ht="26.25" customHeight="1" x14ac:dyDescent="0.2">
      <c r="A20"/>
      <c r="B20" s="36">
        <v>12</v>
      </c>
      <c r="C20" s="430" t="str">
        <f>IF('D-1-2'!C20="","",'D-1-2'!C20)</f>
        <v/>
      </c>
      <c r="D20" s="430" t="str">
        <f>IF('D-1-2'!D20="","",'D-1-2'!D20)</f>
        <v/>
      </c>
      <c r="E20" s="431" t="str">
        <f>IF('D-1-2'!E20="","",'D-1-2'!E20)</f>
        <v/>
      </c>
      <c r="F20" s="431" t="str">
        <f>IF('D-1-2'!F20="","",'D-1-2'!F20)</f>
        <v/>
      </c>
      <c r="G20" s="431" t="str">
        <f>IF('D-1-2'!G20="","",'D-1-2'!G20)</f>
        <v/>
      </c>
      <c r="H20" s="431" t="str">
        <f>IF('D-1-2'!H20="","",'D-1-2'!H20)</f>
        <v/>
      </c>
      <c r="I20" s="431" t="str">
        <f>IF('D-1-2'!I20="","",'D-1-2'!I20)</f>
        <v/>
      </c>
      <c r="J20" s="431" t="str">
        <f>IF('D-1-2'!J20="","",'D-1-2'!J20)</f>
        <v/>
      </c>
      <c r="K20" s="431" t="str">
        <f>IF('D-1-2'!K20="","",'D-1-2'!K20)</f>
        <v/>
      </c>
      <c r="L20" s="431" t="str">
        <f>IF('D-1-2'!L20="","",'D-1-2'!L20)</f>
        <v/>
      </c>
      <c r="M20" s="431" t="str">
        <f>IF('D-1-2'!M20="","",'D-1-2'!M20)</f>
        <v/>
      </c>
      <c r="N20" s="431" t="str">
        <f>IF('D-1-2'!N20="","",'D-1-2'!N20)</f>
        <v/>
      </c>
      <c r="O20" s="431" t="str">
        <f>IF('D-1-2'!O20="","",'D-1-2'!O20)</f>
        <v/>
      </c>
      <c r="P20" s="45" t="str">
        <f ca="1">IF('D-1-2'!P20="","","【"&amp;ROUND(IFERROR(IF(ABS('D-1-2'!P20)&gt;=10,IF('D-1-2'!P20&gt;=0,'D-1-2'!P20*RANDBETWEEN(80,90)*0.01,'D-1-2'!P20*RANDBETWEEN(110,120)*0.01),'D-1-2'!P20-RANDBETWEEN(1,3)),0),0)&amp;"～"&amp;ROUND(IFERROR(IF(ABS('D-1-2'!P20)&gt;=10,IF('D-1-2'!P20&gt;=0,'D-1-2'!P20*RANDBETWEEN(110,120)*0.01,'D-1-2'!P20*RANDBETWEEN(80,90)*0.01),'D-1-2'!P20+RANDBETWEEN(1,3)),0),0)&amp;"】")</f>
        <v/>
      </c>
      <c r="Q20" s="45" t="str">
        <f>IF('D-1-2'!Q20="","",'D-1-2'!Q20)</f>
        <v/>
      </c>
      <c r="R20" s="45" t="str">
        <f ca="1">IF('D-1-2'!R20="","","【"&amp;ROUND(IFERROR(IF(ABS('D-1-2'!R20)&gt;=10,IF('D-1-2'!R20&gt;=0,'D-1-2'!R20*RANDBETWEEN(80,90)*0.01,'D-1-2'!R20*RANDBETWEEN(110,120)*0.01),'D-1-2'!R20-RANDBETWEEN(1,3)),0),0)&amp;"～"&amp;ROUND(IFERROR(IF(ABS('D-1-2'!R20)&gt;=10,IF('D-1-2'!R20&gt;=0,'D-1-2'!R20*RANDBETWEEN(110,120)*0.01,'D-1-2'!R20*RANDBETWEEN(80,90)*0.01),'D-1-2'!R20+RANDBETWEEN(1,3)),0),0)&amp;"】")</f>
        <v/>
      </c>
      <c r="S20" s="439" t="str">
        <f ca="1">IF('D-1-2'!S20="","","【"&amp;ROUND(IFERROR(IF(ABS('D-1-2'!S20)&gt;=10,IF('D-1-2'!S20&gt;=0,'D-1-2'!S20*RANDBETWEEN(80,90)*0.01,'D-1-2'!S20*RANDBETWEEN(110,120)*0.01),'D-1-2'!S20-RANDBETWEEN(1,3)),0),0)&amp;"～"&amp;ROUND(IFERROR(IF(ABS('D-1-2'!S20)&gt;=10,IF('D-1-2'!S20&gt;=0,'D-1-2'!S20*RANDBETWEEN(110,120)*0.01,'D-1-2'!S20*RANDBETWEEN(80,90)*0.01),'D-1-2'!S20+RANDBETWEEN(1,3)),0),0)&amp;"】")</f>
        <v/>
      </c>
      <c r="T20" s="442" t="str">
        <f ca="1">IF('D-1-2'!T20="","","【"&amp;ROUND(IFERROR(IF(ABS('D-1-2'!T20)&gt;=10,IF('D-1-2'!T20&gt;=0,'D-1-2'!T20*RANDBETWEEN(80,90)*0.01,'D-1-2'!T20*RANDBETWEEN(110,120)*0.01),'D-1-2'!T20-RANDBETWEEN(1,3)),0),0)&amp;"～"&amp;ROUND(IFERROR(IF(ABS('D-1-2'!T20)&gt;=10,IF('D-1-2'!T20&gt;=0,'D-1-2'!T20*RANDBETWEEN(110,120)*0.01,'D-1-2'!T20*RANDBETWEEN(80,90)*0.01),'D-1-2'!T20+RANDBETWEEN(1,3)),0),0)&amp;"】")</f>
        <v/>
      </c>
      <c r="U20"/>
    </row>
    <row r="21" spans="1:21" ht="26.25" customHeight="1" x14ac:dyDescent="0.2">
      <c r="A21"/>
      <c r="B21" s="36">
        <v>13</v>
      </c>
      <c r="C21" s="430" t="str">
        <f>IF('D-1-2'!C21="","",'D-1-2'!C21)</f>
        <v/>
      </c>
      <c r="D21" s="430" t="str">
        <f>IF('D-1-2'!D21="","",'D-1-2'!D21)</f>
        <v/>
      </c>
      <c r="E21" s="431" t="str">
        <f>IF('D-1-2'!E21="","",'D-1-2'!E21)</f>
        <v/>
      </c>
      <c r="F21" s="431" t="str">
        <f>IF('D-1-2'!F21="","",'D-1-2'!F21)</f>
        <v/>
      </c>
      <c r="G21" s="431" t="str">
        <f>IF('D-1-2'!G21="","",'D-1-2'!G21)</f>
        <v/>
      </c>
      <c r="H21" s="431" t="str">
        <f>IF('D-1-2'!H21="","",'D-1-2'!H21)</f>
        <v/>
      </c>
      <c r="I21" s="431" t="str">
        <f>IF('D-1-2'!I21="","",'D-1-2'!I21)</f>
        <v/>
      </c>
      <c r="J21" s="431" t="str">
        <f>IF('D-1-2'!J21="","",'D-1-2'!J21)</f>
        <v/>
      </c>
      <c r="K21" s="431" t="str">
        <f>IF('D-1-2'!K21="","",'D-1-2'!K21)</f>
        <v/>
      </c>
      <c r="L21" s="431" t="str">
        <f>IF('D-1-2'!L21="","",'D-1-2'!L21)</f>
        <v/>
      </c>
      <c r="M21" s="431" t="str">
        <f>IF('D-1-2'!M21="","",'D-1-2'!M21)</f>
        <v/>
      </c>
      <c r="N21" s="431" t="str">
        <f>IF('D-1-2'!N21="","",'D-1-2'!N21)</f>
        <v/>
      </c>
      <c r="O21" s="431" t="str">
        <f>IF('D-1-2'!O21="","",'D-1-2'!O21)</f>
        <v/>
      </c>
      <c r="P21" s="45" t="str">
        <f ca="1">IF('D-1-2'!P21="","","【"&amp;ROUND(IFERROR(IF(ABS('D-1-2'!P21)&gt;=10,IF('D-1-2'!P21&gt;=0,'D-1-2'!P21*RANDBETWEEN(80,90)*0.01,'D-1-2'!P21*RANDBETWEEN(110,120)*0.01),'D-1-2'!P21-RANDBETWEEN(1,3)),0),0)&amp;"～"&amp;ROUND(IFERROR(IF(ABS('D-1-2'!P21)&gt;=10,IF('D-1-2'!P21&gt;=0,'D-1-2'!P21*RANDBETWEEN(110,120)*0.01,'D-1-2'!P21*RANDBETWEEN(80,90)*0.01),'D-1-2'!P21+RANDBETWEEN(1,3)),0),0)&amp;"】")</f>
        <v/>
      </c>
      <c r="Q21" s="45" t="str">
        <f>IF('D-1-2'!Q21="","",'D-1-2'!Q21)</f>
        <v/>
      </c>
      <c r="R21" s="45" t="str">
        <f ca="1">IF('D-1-2'!R21="","","【"&amp;ROUND(IFERROR(IF(ABS('D-1-2'!R21)&gt;=10,IF('D-1-2'!R21&gt;=0,'D-1-2'!R21*RANDBETWEEN(80,90)*0.01,'D-1-2'!R21*RANDBETWEEN(110,120)*0.01),'D-1-2'!R21-RANDBETWEEN(1,3)),0),0)&amp;"～"&amp;ROUND(IFERROR(IF(ABS('D-1-2'!R21)&gt;=10,IF('D-1-2'!R21&gt;=0,'D-1-2'!R21*RANDBETWEEN(110,120)*0.01,'D-1-2'!R21*RANDBETWEEN(80,90)*0.01),'D-1-2'!R21+RANDBETWEEN(1,3)),0),0)&amp;"】")</f>
        <v/>
      </c>
      <c r="S21" s="439" t="str">
        <f ca="1">IF('D-1-2'!S21="","","【"&amp;ROUND(IFERROR(IF(ABS('D-1-2'!S21)&gt;=10,IF('D-1-2'!S21&gt;=0,'D-1-2'!S21*RANDBETWEEN(80,90)*0.01,'D-1-2'!S21*RANDBETWEEN(110,120)*0.01),'D-1-2'!S21-RANDBETWEEN(1,3)),0),0)&amp;"～"&amp;ROUND(IFERROR(IF(ABS('D-1-2'!S21)&gt;=10,IF('D-1-2'!S21&gt;=0,'D-1-2'!S21*RANDBETWEEN(110,120)*0.01,'D-1-2'!S21*RANDBETWEEN(80,90)*0.01),'D-1-2'!S21+RANDBETWEEN(1,3)),0),0)&amp;"】")</f>
        <v/>
      </c>
      <c r="T21" s="442" t="str">
        <f ca="1">IF('D-1-2'!T21="","","【"&amp;ROUND(IFERROR(IF(ABS('D-1-2'!T21)&gt;=10,IF('D-1-2'!T21&gt;=0,'D-1-2'!T21*RANDBETWEEN(80,90)*0.01,'D-1-2'!T21*RANDBETWEEN(110,120)*0.01),'D-1-2'!T21-RANDBETWEEN(1,3)),0),0)&amp;"～"&amp;ROUND(IFERROR(IF(ABS('D-1-2'!T21)&gt;=10,IF('D-1-2'!T21&gt;=0,'D-1-2'!T21*RANDBETWEEN(110,120)*0.01,'D-1-2'!T21*RANDBETWEEN(80,90)*0.01),'D-1-2'!T21+RANDBETWEEN(1,3)),0),0)&amp;"】")</f>
        <v/>
      </c>
      <c r="U21"/>
    </row>
    <row r="22" spans="1:21" ht="26.25" customHeight="1" x14ac:dyDescent="0.2">
      <c r="A22"/>
      <c r="B22" s="36">
        <v>14</v>
      </c>
      <c r="C22" s="430" t="str">
        <f>IF('D-1-2'!C22="","",'D-1-2'!C22)</f>
        <v/>
      </c>
      <c r="D22" s="430" t="str">
        <f>IF('D-1-2'!D22="","",'D-1-2'!D22)</f>
        <v/>
      </c>
      <c r="E22" s="431" t="str">
        <f>IF('D-1-2'!E22="","",'D-1-2'!E22)</f>
        <v/>
      </c>
      <c r="F22" s="431" t="str">
        <f>IF('D-1-2'!F22="","",'D-1-2'!F22)</f>
        <v/>
      </c>
      <c r="G22" s="431" t="str">
        <f>IF('D-1-2'!G22="","",'D-1-2'!G22)</f>
        <v/>
      </c>
      <c r="H22" s="431" t="str">
        <f>IF('D-1-2'!H22="","",'D-1-2'!H22)</f>
        <v/>
      </c>
      <c r="I22" s="431" t="str">
        <f>IF('D-1-2'!I22="","",'D-1-2'!I22)</f>
        <v/>
      </c>
      <c r="J22" s="431" t="str">
        <f>IF('D-1-2'!J22="","",'D-1-2'!J22)</f>
        <v/>
      </c>
      <c r="K22" s="431" t="str">
        <f>IF('D-1-2'!K22="","",'D-1-2'!K22)</f>
        <v/>
      </c>
      <c r="L22" s="431" t="str">
        <f>IF('D-1-2'!L22="","",'D-1-2'!L22)</f>
        <v/>
      </c>
      <c r="M22" s="431" t="str">
        <f>IF('D-1-2'!M22="","",'D-1-2'!M22)</f>
        <v/>
      </c>
      <c r="N22" s="431" t="str">
        <f>IF('D-1-2'!N22="","",'D-1-2'!N22)</f>
        <v/>
      </c>
      <c r="O22" s="431" t="str">
        <f>IF('D-1-2'!O22="","",'D-1-2'!O22)</f>
        <v/>
      </c>
      <c r="P22" s="45" t="str">
        <f ca="1">IF('D-1-2'!P22="","","【"&amp;ROUND(IFERROR(IF(ABS('D-1-2'!P22)&gt;=10,IF('D-1-2'!P22&gt;=0,'D-1-2'!P22*RANDBETWEEN(80,90)*0.01,'D-1-2'!P22*RANDBETWEEN(110,120)*0.01),'D-1-2'!P22-RANDBETWEEN(1,3)),0),0)&amp;"～"&amp;ROUND(IFERROR(IF(ABS('D-1-2'!P22)&gt;=10,IF('D-1-2'!P22&gt;=0,'D-1-2'!P22*RANDBETWEEN(110,120)*0.01,'D-1-2'!P22*RANDBETWEEN(80,90)*0.01),'D-1-2'!P22+RANDBETWEEN(1,3)),0),0)&amp;"】")</f>
        <v/>
      </c>
      <c r="Q22" s="45" t="str">
        <f>IF('D-1-2'!Q22="","",'D-1-2'!Q22)</f>
        <v/>
      </c>
      <c r="R22" s="45" t="str">
        <f ca="1">IF('D-1-2'!R22="","","【"&amp;ROUND(IFERROR(IF(ABS('D-1-2'!R22)&gt;=10,IF('D-1-2'!R22&gt;=0,'D-1-2'!R22*RANDBETWEEN(80,90)*0.01,'D-1-2'!R22*RANDBETWEEN(110,120)*0.01),'D-1-2'!R22-RANDBETWEEN(1,3)),0),0)&amp;"～"&amp;ROUND(IFERROR(IF(ABS('D-1-2'!R22)&gt;=10,IF('D-1-2'!R22&gt;=0,'D-1-2'!R22*RANDBETWEEN(110,120)*0.01,'D-1-2'!R22*RANDBETWEEN(80,90)*0.01),'D-1-2'!R22+RANDBETWEEN(1,3)),0),0)&amp;"】")</f>
        <v/>
      </c>
      <c r="S22" s="439" t="str">
        <f ca="1">IF('D-1-2'!S22="","","【"&amp;ROUND(IFERROR(IF(ABS('D-1-2'!S22)&gt;=10,IF('D-1-2'!S22&gt;=0,'D-1-2'!S22*RANDBETWEEN(80,90)*0.01,'D-1-2'!S22*RANDBETWEEN(110,120)*0.01),'D-1-2'!S22-RANDBETWEEN(1,3)),0),0)&amp;"～"&amp;ROUND(IFERROR(IF(ABS('D-1-2'!S22)&gt;=10,IF('D-1-2'!S22&gt;=0,'D-1-2'!S22*RANDBETWEEN(110,120)*0.01,'D-1-2'!S22*RANDBETWEEN(80,90)*0.01),'D-1-2'!S22+RANDBETWEEN(1,3)),0),0)&amp;"】")</f>
        <v/>
      </c>
      <c r="T22" s="442" t="str">
        <f ca="1">IF('D-1-2'!T22="","","【"&amp;ROUND(IFERROR(IF(ABS('D-1-2'!T22)&gt;=10,IF('D-1-2'!T22&gt;=0,'D-1-2'!T22*RANDBETWEEN(80,90)*0.01,'D-1-2'!T22*RANDBETWEEN(110,120)*0.01),'D-1-2'!T22-RANDBETWEEN(1,3)),0),0)&amp;"～"&amp;ROUND(IFERROR(IF(ABS('D-1-2'!T22)&gt;=10,IF('D-1-2'!T22&gt;=0,'D-1-2'!T22*RANDBETWEEN(110,120)*0.01,'D-1-2'!T22*RANDBETWEEN(80,90)*0.01),'D-1-2'!T22+RANDBETWEEN(1,3)),0),0)&amp;"】")</f>
        <v/>
      </c>
      <c r="U22"/>
    </row>
    <row r="23" spans="1:21" ht="26.25" customHeight="1" x14ac:dyDescent="0.2">
      <c r="A23"/>
      <c r="B23" s="36">
        <v>15</v>
      </c>
      <c r="C23" s="430" t="str">
        <f>IF('D-1-2'!C23="","",'D-1-2'!C23)</f>
        <v/>
      </c>
      <c r="D23" s="430" t="str">
        <f>IF('D-1-2'!D23="","",'D-1-2'!D23)</f>
        <v/>
      </c>
      <c r="E23" s="431" t="str">
        <f>IF('D-1-2'!E23="","",'D-1-2'!E23)</f>
        <v/>
      </c>
      <c r="F23" s="431" t="str">
        <f>IF('D-1-2'!F23="","",'D-1-2'!F23)</f>
        <v/>
      </c>
      <c r="G23" s="431" t="str">
        <f>IF('D-1-2'!G23="","",'D-1-2'!G23)</f>
        <v/>
      </c>
      <c r="H23" s="431" t="str">
        <f>IF('D-1-2'!H23="","",'D-1-2'!H23)</f>
        <v/>
      </c>
      <c r="I23" s="431" t="str">
        <f>IF('D-1-2'!I23="","",'D-1-2'!I23)</f>
        <v/>
      </c>
      <c r="J23" s="431" t="str">
        <f>IF('D-1-2'!J23="","",'D-1-2'!J23)</f>
        <v/>
      </c>
      <c r="K23" s="431" t="str">
        <f>IF('D-1-2'!K23="","",'D-1-2'!K23)</f>
        <v/>
      </c>
      <c r="L23" s="431" t="str">
        <f>IF('D-1-2'!L23="","",'D-1-2'!L23)</f>
        <v/>
      </c>
      <c r="M23" s="431" t="str">
        <f>IF('D-1-2'!M23="","",'D-1-2'!M23)</f>
        <v/>
      </c>
      <c r="N23" s="431" t="str">
        <f>IF('D-1-2'!N23="","",'D-1-2'!N23)</f>
        <v/>
      </c>
      <c r="O23" s="431" t="str">
        <f>IF('D-1-2'!O23="","",'D-1-2'!O23)</f>
        <v/>
      </c>
      <c r="P23" s="45" t="str">
        <f ca="1">IF('D-1-2'!P23="","","【"&amp;ROUND(IFERROR(IF(ABS('D-1-2'!P23)&gt;=10,IF('D-1-2'!P23&gt;=0,'D-1-2'!P23*RANDBETWEEN(80,90)*0.01,'D-1-2'!P23*RANDBETWEEN(110,120)*0.01),'D-1-2'!P23-RANDBETWEEN(1,3)),0),0)&amp;"～"&amp;ROUND(IFERROR(IF(ABS('D-1-2'!P23)&gt;=10,IF('D-1-2'!P23&gt;=0,'D-1-2'!P23*RANDBETWEEN(110,120)*0.01,'D-1-2'!P23*RANDBETWEEN(80,90)*0.01),'D-1-2'!P23+RANDBETWEEN(1,3)),0),0)&amp;"】")</f>
        <v/>
      </c>
      <c r="Q23" s="45" t="str">
        <f>IF('D-1-2'!Q23="","",'D-1-2'!Q23)</f>
        <v/>
      </c>
      <c r="R23" s="45" t="str">
        <f ca="1">IF('D-1-2'!R23="","","【"&amp;ROUND(IFERROR(IF(ABS('D-1-2'!R23)&gt;=10,IF('D-1-2'!R23&gt;=0,'D-1-2'!R23*RANDBETWEEN(80,90)*0.01,'D-1-2'!R23*RANDBETWEEN(110,120)*0.01),'D-1-2'!R23-RANDBETWEEN(1,3)),0),0)&amp;"～"&amp;ROUND(IFERROR(IF(ABS('D-1-2'!R23)&gt;=10,IF('D-1-2'!R23&gt;=0,'D-1-2'!R23*RANDBETWEEN(110,120)*0.01,'D-1-2'!R23*RANDBETWEEN(80,90)*0.01),'D-1-2'!R23+RANDBETWEEN(1,3)),0),0)&amp;"】")</f>
        <v/>
      </c>
      <c r="S23" s="439" t="str">
        <f ca="1">IF('D-1-2'!S23="","","【"&amp;ROUND(IFERROR(IF(ABS('D-1-2'!S23)&gt;=10,IF('D-1-2'!S23&gt;=0,'D-1-2'!S23*RANDBETWEEN(80,90)*0.01,'D-1-2'!S23*RANDBETWEEN(110,120)*0.01),'D-1-2'!S23-RANDBETWEEN(1,3)),0),0)&amp;"～"&amp;ROUND(IFERROR(IF(ABS('D-1-2'!S23)&gt;=10,IF('D-1-2'!S23&gt;=0,'D-1-2'!S23*RANDBETWEEN(110,120)*0.01,'D-1-2'!S23*RANDBETWEEN(80,90)*0.01),'D-1-2'!S23+RANDBETWEEN(1,3)),0),0)&amp;"】")</f>
        <v/>
      </c>
      <c r="T23" s="442" t="str">
        <f ca="1">IF('D-1-2'!T23="","","【"&amp;ROUND(IFERROR(IF(ABS('D-1-2'!T23)&gt;=10,IF('D-1-2'!T23&gt;=0,'D-1-2'!T23*RANDBETWEEN(80,90)*0.01,'D-1-2'!T23*RANDBETWEEN(110,120)*0.01),'D-1-2'!T23-RANDBETWEEN(1,3)),0),0)&amp;"～"&amp;ROUND(IFERROR(IF(ABS('D-1-2'!T23)&gt;=10,IF('D-1-2'!T23&gt;=0,'D-1-2'!T23*RANDBETWEEN(110,120)*0.01,'D-1-2'!T23*RANDBETWEEN(80,90)*0.01),'D-1-2'!T23+RANDBETWEEN(1,3)),0),0)&amp;"】")</f>
        <v/>
      </c>
      <c r="U23"/>
    </row>
    <row r="24" spans="1:21" ht="26.25" customHeight="1" thickBot="1" x14ac:dyDescent="0.25">
      <c r="A24"/>
      <c r="B24" s="36">
        <v>16</v>
      </c>
      <c r="C24" s="430" t="str">
        <f>IF('D-1-2'!C24="","",'D-1-2'!C24)</f>
        <v/>
      </c>
      <c r="D24" s="430" t="str">
        <f>IF('D-1-2'!D24="","",'D-1-2'!D24)</f>
        <v/>
      </c>
      <c r="E24" s="508" t="str">
        <f>IF('D-1-2'!E24="","",'D-1-2'!E24)</f>
        <v/>
      </c>
      <c r="F24" s="508" t="str">
        <f>IF('D-1-2'!F24="","",'D-1-2'!F24)</f>
        <v/>
      </c>
      <c r="G24" s="508" t="str">
        <f>IF('D-1-2'!G24="","",'D-1-2'!G24)</f>
        <v/>
      </c>
      <c r="H24" s="508" t="str">
        <f>IF('D-1-2'!H24="","",'D-1-2'!H24)</f>
        <v/>
      </c>
      <c r="I24" s="508" t="str">
        <f>IF('D-1-2'!I24="","",'D-1-2'!I24)</f>
        <v/>
      </c>
      <c r="J24" s="508" t="str">
        <f>IF('D-1-2'!J24="","",'D-1-2'!J24)</f>
        <v/>
      </c>
      <c r="K24" s="508" t="str">
        <f>IF('D-1-2'!K24="","",'D-1-2'!K24)</f>
        <v/>
      </c>
      <c r="L24" s="508" t="str">
        <f>IF('D-1-2'!L24="","",'D-1-2'!L24)</f>
        <v/>
      </c>
      <c r="M24" s="508" t="str">
        <f>IF('D-1-2'!M24="","",'D-1-2'!M24)</f>
        <v/>
      </c>
      <c r="N24" s="508" t="str">
        <f>IF('D-1-2'!N24="","",'D-1-2'!N24)</f>
        <v/>
      </c>
      <c r="O24" s="508" t="str">
        <f>IF('D-1-2'!O24="","",'D-1-2'!O24)</f>
        <v/>
      </c>
      <c r="P24" s="46" t="str">
        <f ca="1">IF('D-1-2'!P24="","","【"&amp;ROUND(IFERROR(IF(ABS('D-1-2'!P24)&gt;=10,IF('D-1-2'!P24&gt;=0,'D-1-2'!P24*RANDBETWEEN(80,90)*0.01,'D-1-2'!P24*RANDBETWEEN(110,120)*0.01),'D-1-2'!P24-RANDBETWEEN(1,3)),0),0)&amp;"～"&amp;ROUND(IFERROR(IF(ABS('D-1-2'!P24)&gt;=10,IF('D-1-2'!P24&gt;=0,'D-1-2'!P24*RANDBETWEEN(110,120)*0.01,'D-1-2'!P24*RANDBETWEEN(80,90)*0.01),'D-1-2'!P24+RANDBETWEEN(1,3)),0),0)&amp;"】")</f>
        <v/>
      </c>
      <c r="Q24" s="46" t="str">
        <f>IF('D-1-2'!Q24="","",'D-1-2'!Q24)</f>
        <v/>
      </c>
      <c r="R24" s="46" t="str">
        <f ca="1">IF('D-1-2'!R24="","","【"&amp;ROUND(IFERROR(IF(ABS('D-1-2'!R24)&gt;=10,IF('D-1-2'!R24&gt;=0,'D-1-2'!R24*RANDBETWEEN(80,90)*0.01,'D-1-2'!R24*RANDBETWEEN(110,120)*0.01),'D-1-2'!R24-RANDBETWEEN(1,3)),0),0)&amp;"～"&amp;ROUND(IFERROR(IF(ABS('D-1-2'!R24)&gt;=10,IF('D-1-2'!R24&gt;=0,'D-1-2'!R24*RANDBETWEEN(110,120)*0.01,'D-1-2'!R24*RANDBETWEEN(80,90)*0.01),'D-1-2'!R24+RANDBETWEEN(1,3)),0),0)&amp;"】")</f>
        <v/>
      </c>
      <c r="S24" s="440" t="str">
        <f ca="1">IF('D-1-2'!S24="","","【"&amp;ROUND(IFERROR(IF(ABS('D-1-2'!S24)&gt;=10,IF('D-1-2'!S24&gt;=0,'D-1-2'!S24*RANDBETWEEN(80,90)*0.01,'D-1-2'!S24*RANDBETWEEN(110,120)*0.01),'D-1-2'!S24-RANDBETWEEN(1,3)),0),0)&amp;"～"&amp;ROUND(IFERROR(IF(ABS('D-1-2'!S24)&gt;=10,IF('D-1-2'!S24&gt;=0,'D-1-2'!S24*RANDBETWEEN(110,120)*0.01,'D-1-2'!S24*RANDBETWEEN(80,90)*0.01),'D-1-2'!S24+RANDBETWEEN(1,3)),0),0)&amp;"】")</f>
        <v/>
      </c>
      <c r="T24" s="443" t="str">
        <f ca="1">IF('D-1-2'!T24="","","【"&amp;ROUND(IFERROR(IF(ABS('D-1-2'!T24)&gt;=10,IF('D-1-2'!T24&gt;=0,'D-1-2'!T24*RANDBETWEEN(80,90)*0.01,'D-1-2'!T24*RANDBETWEEN(110,120)*0.01),'D-1-2'!T24-RANDBETWEEN(1,3)),0),0)&amp;"～"&amp;ROUND(IFERROR(IF(ABS('D-1-2'!T24)&gt;=10,IF('D-1-2'!T24&gt;=0,'D-1-2'!T24*RANDBETWEEN(110,120)*0.01,'D-1-2'!T24*RANDBETWEEN(80,90)*0.01),'D-1-2'!T24+RANDBETWEEN(1,3)),0),0)&amp;"】")</f>
        <v/>
      </c>
      <c r="U24"/>
    </row>
    <row r="25" spans="1:21" ht="28.5" customHeight="1" thickTop="1" thickBot="1" x14ac:dyDescent="0.25">
      <c r="B25" s="346" t="s">
        <v>335</v>
      </c>
      <c r="C25" s="347"/>
      <c r="D25" s="347"/>
      <c r="E25" s="697"/>
      <c r="F25" s="697"/>
      <c r="G25" s="697"/>
      <c r="H25" s="697"/>
      <c r="I25" s="697"/>
      <c r="J25" s="697"/>
      <c r="K25" s="697"/>
      <c r="L25" s="697"/>
      <c r="M25" s="698"/>
      <c r="N25" s="698"/>
      <c r="O25" s="698"/>
      <c r="P25" s="344" t="str">
        <f ca="1">IF(SUM('D-1-2'!P9:P24)=0,"","【"&amp;ROUND(IFERROR(IF(ABS('D-1-2'!P25)&gt;=10,IF('D-1-2'!P25&gt;=0,'D-1-2'!P25*RANDBETWEEN(80,90)*0.01,'D-1-2'!P25*RANDBETWEEN(110,120)*0.01),'D-1-2'!P25-RANDBETWEEN(1,3)),0),0)&amp;"～"&amp;ROUND(IFERROR(IF(ABS('D-1-2'!P25)&gt;=10,IF('D-1-2'!P25&gt;=0,'D-1-2'!P25*RANDBETWEEN(110,120)*0.01,'D-1-2'!P25*RANDBETWEEN(80,90)*0.01),'D-1-2'!P25+RANDBETWEEN(1,3)),0),0)&amp;"】")</f>
        <v/>
      </c>
      <c r="Q25" s="699"/>
      <c r="R25" s="344" t="str">
        <f ca="1">IF('D-1-2'!R25="","","【"&amp;ROUND(IFERROR(IF(ABS('D-1-2'!R25)&gt;=10,IF('D-1-2'!R25&gt;=0,'D-1-2'!R25*RANDBETWEEN(80,90)*0.01,'D-1-2'!R25*RANDBETWEEN(110,120)*0.01),'D-1-2'!R25-RANDBETWEEN(1,3)),0),0)&amp;"～"&amp;ROUND(IFERROR(IF(ABS('D-1-2'!R25)&gt;=10,IF('D-1-2'!R25&gt;=0,'D-1-2'!R25*RANDBETWEEN(110,120)*0.01,'D-1-2'!R25*RANDBETWEEN(80,90)*0.01),'D-1-2'!R25+RANDBETWEEN(1,3)),0),0)&amp;"】")</f>
        <v/>
      </c>
      <c r="S25" s="344" t="str">
        <f ca="1">IF('D-1-2'!S25="","","【"&amp;ROUND(IFERROR(IF(ABS('D-1-2'!S25)&gt;=10,IF('D-1-2'!S25&gt;=0,'D-1-2'!S25*RANDBETWEEN(80,90)*0.01,'D-1-2'!S25*RANDBETWEEN(110,120)*0.01),'D-1-2'!S25-RANDBETWEEN(1,3)),0),0)&amp;"～"&amp;ROUND(IFERROR(IF(ABS('D-1-2'!S25)&gt;=10,IF('D-1-2'!S25&gt;=0,'D-1-2'!S25*RANDBETWEEN(110,120)*0.01,'D-1-2'!S25*RANDBETWEEN(80,90)*0.01),'D-1-2'!S25+RANDBETWEEN(1,3)),0),0)&amp;"】")</f>
        <v/>
      </c>
      <c r="T25" s="444" t="str">
        <f ca="1">IF('D-1-2'!T25="","","【"&amp;ROUND(IFERROR(IF(ABS('D-1-2'!T25)&gt;=10,IF('D-1-2'!T25&gt;=0,'D-1-2'!T25*RANDBETWEEN(80,90)*0.01,'D-1-2'!T25*RANDBETWEEN(110,120)*0.01),'D-1-2'!T25-RANDBETWEEN(1,3)),0),0)&amp;"～"&amp;ROUND(IFERROR(IF(ABS('D-1-2'!T25)&gt;=10,IF('D-1-2'!T25&gt;=0,'D-1-2'!T25*RANDBETWEEN(110,120)*0.01,'D-1-2'!T25*RANDBETWEEN(80,90)*0.01),'D-1-2'!T25+RANDBETWEEN(1,3)),0),0)&amp;"】")</f>
        <v/>
      </c>
      <c r="U25"/>
    </row>
    <row r="26" spans="1:21" x14ac:dyDescent="0.2">
      <c r="B26" s="38"/>
      <c r="M26"/>
      <c r="N26" s="662"/>
      <c r="O26"/>
      <c r="P26"/>
      <c r="Q26"/>
      <c r="R26"/>
      <c r="S26"/>
      <c r="T26"/>
      <c r="U26"/>
    </row>
    <row r="27" spans="1:21" ht="13.5" customHeight="1" x14ac:dyDescent="0.2">
      <c r="B27" s="38"/>
    </row>
  </sheetData>
  <mergeCells count="3">
    <mergeCell ref="B4:D4"/>
    <mergeCell ref="B6:U6"/>
    <mergeCell ref="E4:G4"/>
  </mergeCells>
  <phoneticPr fontId="16"/>
  <printOptions horizontalCentered="1"/>
  <pageMargins left="0.23622047244094491" right="0.23622047244094491" top="0.74803149606299213" bottom="0.74803149606299213" header="0.31496062992125984" footer="0.31496062992125984"/>
  <pageSetup paperSize="9" scale="40" orientation="landscape" r:id="rId1"/>
  <headerFooter>
    <oddHeader xml:space="preserve">&amp;R&amp;U開示版・非開示版&amp;U
※上記いずれかに丸をつけてください。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0">
    <pageSetUpPr fitToPage="1"/>
  </sheetPr>
  <dimension ref="A1:J34"/>
  <sheetViews>
    <sheetView showGridLines="0" view="pageBreakPreview" topLeftCell="A30" zoomScale="85" zoomScaleNormal="100" zoomScaleSheetLayoutView="85" workbookViewId="0">
      <selection activeCell="G4" sqref="G4:H4"/>
    </sheetView>
  </sheetViews>
  <sheetFormatPr defaultColWidth="9" defaultRowHeight="13" x14ac:dyDescent="0.2"/>
  <cols>
    <col min="1" max="1" width="2.08984375" style="43" customWidth="1"/>
    <col min="2" max="4" width="2.6328125" style="43" customWidth="1"/>
    <col min="5" max="5" width="8.90625" style="43" customWidth="1"/>
    <col min="6" max="6" width="45.08984375" style="43" customWidth="1"/>
    <col min="7" max="10" width="48.08984375" style="43" customWidth="1"/>
    <col min="11" max="11" width="2.36328125" style="43" customWidth="1"/>
    <col min="12" max="16384" width="9" style="43"/>
  </cols>
  <sheetData>
    <row r="1" spans="1:10" ht="28.4" customHeight="1" x14ac:dyDescent="0.2">
      <c r="A1" s="125"/>
      <c r="B1" s="155" t="str">
        <f>コード!A1</f>
        <v>黒鉛電極（輸入者）</v>
      </c>
      <c r="C1" s="155"/>
      <c r="D1" s="155"/>
    </row>
    <row r="2" spans="1:10" ht="22.4" customHeight="1" x14ac:dyDescent="0.2">
      <c r="A2" s="127"/>
      <c r="B2" s="89" t="s">
        <v>337</v>
      </c>
      <c r="C2" s="89"/>
      <c r="D2" s="89"/>
    </row>
    <row r="3" spans="1:10" s="1" customFormat="1" ht="9.75" customHeight="1" thickBot="1" x14ac:dyDescent="0.25">
      <c r="B3" s="91"/>
      <c r="C3" s="91"/>
      <c r="D3" s="91"/>
      <c r="E3" s="92"/>
      <c r="F3" s="92"/>
      <c r="G3" s="92"/>
      <c r="H3" s="92"/>
      <c r="I3" s="92"/>
    </row>
    <row r="4" spans="1:10" s="1" customFormat="1" ht="19.5" customHeight="1" thickBot="1" x14ac:dyDescent="0.25">
      <c r="B4" s="985" t="s">
        <v>9</v>
      </c>
      <c r="C4" s="986"/>
      <c r="D4" s="986"/>
      <c r="E4" s="986"/>
      <c r="F4" s="987"/>
      <c r="G4" s="983" t="str">
        <f>IF(様式一覧表!D5="","",様式一覧表!D5)</f>
        <v/>
      </c>
      <c r="H4" s="984"/>
      <c r="I4" s="43"/>
      <c r="J4" s="43"/>
    </row>
    <row r="5" spans="1:10" s="1" customFormat="1" ht="9" customHeight="1" x14ac:dyDescent="0.2">
      <c r="B5" s="92"/>
      <c r="C5" s="92"/>
      <c r="D5" s="92"/>
      <c r="E5" s="92"/>
      <c r="F5" s="92"/>
      <c r="G5" s="92"/>
      <c r="H5" s="92"/>
      <c r="I5" s="92"/>
    </row>
    <row r="6" spans="1:10" ht="21.75" customHeight="1" x14ac:dyDescent="0.2">
      <c r="B6" s="90" t="s">
        <v>338</v>
      </c>
      <c r="C6" s="90"/>
      <c r="D6" s="90"/>
      <c r="E6" s="90"/>
      <c r="F6" s="90"/>
    </row>
    <row r="7" spans="1:10" ht="28.5" customHeight="1" x14ac:dyDescent="0.2">
      <c r="B7" s="179" t="s">
        <v>339</v>
      </c>
      <c r="C7" s="179"/>
      <c r="D7" s="179"/>
      <c r="E7" s="222"/>
      <c r="F7" s="223"/>
      <c r="G7" s="180"/>
      <c r="H7" s="180"/>
      <c r="I7" s="180"/>
      <c r="J7" s="180"/>
    </row>
    <row r="8" spans="1:10" ht="28.5" customHeight="1" x14ac:dyDescent="0.2">
      <c r="B8" s="181" t="s">
        <v>340</v>
      </c>
      <c r="C8" s="189"/>
      <c r="D8" s="189"/>
      <c r="E8" s="93"/>
      <c r="F8" s="189"/>
      <c r="G8" s="228"/>
      <c r="H8" s="230"/>
      <c r="I8" s="230"/>
      <c r="J8" s="229"/>
    </row>
    <row r="9" spans="1:10" s="190" customFormat="1" ht="21" customHeight="1" x14ac:dyDescent="0.2">
      <c r="B9" s="226"/>
      <c r="C9" s="988" t="s">
        <v>341</v>
      </c>
      <c r="D9" s="989"/>
      <c r="E9" s="989"/>
      <c r="F9" s="989"/>
      <c r="G9" s="313"/>
      <c r="H9" s="230"/>
      <c r="I9" s="230"/>
      <c r="J9" s="229"/>
    </row>
    <row r="10" spans="1:10" s="190" customFormat="1" ht="21" customHeight="1" x14ac:dyDescent="0.2">
      <c r="B10" s="226"/>
      <c r="C10" s="231"/>
      <c r="D10" s="373" t="s">
        <v>158</v>
      </c>
      <c r="E10" s="374"/>
      <c r="F10" s="374"/>
      <c r="G10" s="224"/>
      <c r="H10" s="224"/>
      <c r="I10" s="224"/>
      <c r="J10" s="227"/>
    </row>
    <row r="11" spans="1:10" s="190" customFormat="1" ht="21" customHeight="1" x14ac:dyDescent="0.2">
      <c r="B11" s="226"/>
      <c r="C11" s="231"/>
      <c r="D11" s="377" t="s">
        <v>770</v>
      </c>
      <c r="E11" s="376"/>
      <c r="F11" s="376"/>
      <c r="G11" s="225"/>
      <c r="H11" s="225"/>
      <c r="I11" s="225"/>
      <c r="J11" s="225"/>
    </row>
    <row r="12" spans="1:10" s="190" customFormat="1" ht="21" customHeight="1" x14ac:dyDescent="0.2">
      <c r="B12" s="226"/>
      <c r="C12" s="231"/>
      <c r="D12" s="377" t="s">
        <v>682</v>
      </c>
      <c r="E12" s="376"/>
      <c r="F12" s="376"/>
      <c r="G12" s="225"/>
      <c r="H12" s="225"/>
      <c r="I12" s="225"/>
      <c r="J12" s="225"/>
    </row>
    <row r="13" spans="1:10" s="190" customFormat="1" ht="21" customHeight="1" x14ac:dyDescent="0.2">
      <c r="B13" s="226"/>
      <c r="C13" s="231"/>
      <c r="D13" s="377" t="s">
        <v>771</v>
      </c>
      <c r="E13" s="376"/>
      <c r="F13" s="376"/>
      <c r="G13" s="225"/>
      <c r="H13" s="225"/>
      <c r="I13" s="225"/>
      <c r="J13" s="225"/>
    </row>
    <row r="14" spans="1:10" s="190" customFormat="1" ht="21" customHeight="1" x14ac:dyDescent="0.2">
      <c r="B14" s="226"/>
      <c r="C14" s="231"/>
      <c r="D14" s="377" t="s">
        <v>772</v>
      </c>
      <c r="E14" s="376"/>
      <c r="F14" s="376"/>
      <c r="G14" s="225"/>
      <c r="H14" s="225"/>
      <c r="I14" s="225"/>
      <c r="J14" s="225"/>
    </row>
    <row r="15" spans="1:10" s="190" customFormat="1" ht="21" customHeight="1" x14ac:dyDescent="0.2">
      <c r="B15" s="226"/>
      <c r="C15" s="231"/>
      <c r="D15" s="377" t="s">
        <v>773</v>
      </c>
      <c r="E15" s="376"/>
      <c r="F15" s="376"/>
      <c r="G15" s="225"/>
      <c r="H15" s="225"/>
      <c r="I15" s="225"/>
      <c r="J15" s="225"/>
    </row>
    <row r="16" spans="1:10" s="190" customFormat="1" ht="21" customHeight="1" x14ac:dyDescent="0.2">
      <c r="B16" s="226"/>
      <c r="C16" s="231"/>
      <c r="D16" s="377" t="s">
        <v>774</v>
      </c>
      <c r="E16" s="376"/>
      <c r="F16" s="376"/>
      <c r="G16" s="225"/>
      <c r="H16" s="225"/>
      <c r="I16" s="225"/>
      <c r="J16" s="225"/>
    </row>
    <row r="17" spans="2:10" s="190" customFormat="1" ht="21" customHeight="1" x14ac:dyDescent="0.2">
      <c r="B17" s="226"/>
      <c r="C17" s="231"/>
      <c r="D17" s="377" t="s">
        <v>775</v>
      </c>
      <c r="E17" s="376"/>
      <c r="F17" s="376"/>
      <c r="G17" s="225"/>
      <c r="H17" s="225"/>
      <c r="I17" s="225"/>
      <c r="J17" s="225"/>
    </row>
    <row r="18" spans="2:10" s="190" customFormat="1" ht="21" customHeight="1" x14ac:dyDescent="0.2">
      <c r="B18" s="226"/>
      <c r="C18" s="231"/>
      <c r="D18" s="377" t="s">
        <v>800</v>
      </c>
      <c r="E18" s="376"/>
      <c r="F18" s="376"/>
      <c r="G18" s="225"/>
      <c r="H18" s="225"/>
      <c r="I18" s="225"/>
      <c r="J18" s="225"/>
    </row>
    <row r="19" spans="2:10" s="190" customFormat="1" ht="21" customHeight="1" x14ac:dyDescent="0.2">
      <c r="B19" s="226"/>
      <c r="C19" s="232"/>
      <c r="D19" s="377" t="s">
        <v>801</v>
      </c>
      <c r="E19" s="376"/>
      <c r="F19" s="376"/>
      <c r="G19" s="225"/>
      <c r="H19" s="225"/>
      <c r="I19" s="225"/>
      <c r="J19" s="225"/>
    </row>
    <row r="20" spans="2:10" ht="28.5" customHeight="1" x14ac:dyDescent="0.2">
      <c r="B20" s="980" t="s">
        <v>342</v>
      </c>
      <c r="C20" s="981"/>
      <c r="D20" s="981"/>
      <c r="E20" s="981"/>
      <c r="F20" s="982"/>
      <c r="G20" s="178"/>
      <c r="H20" s="178"/>
      <c r="I20" s="178"/>
      <c r="J20" s="178"/>
    </row>
    <row r="21" spans="2:10" ht="28.5" customHeight="1" x14ac:dyDescent="0.2">
      <c r="B21" s="980" t="s">
        <v>343</v>
      </c>
      <c r="C21" s="981"/>
      <c r="D21" s="981"/>
      <c r="E21" s="981"/>
      <c r="F21" s="982"/>
      <c r="G21" s="178"/>
      <c r="H21" s="178"/>
      <c r="I21" s="178"/>
      <c r="J21" s="178"/>
    </row>
    <row r="22" spans="2:10" ht="28.5" customHeight="1" x14ac:dyDescent="0.2">
      <c r="B22" s="980" t="s">
        <v>344</v>
      </c>
      <c r="C22" s="981"/>
      <c r="D22" s="981"/>
      <c r="E22" s="981"/>
      <c r="F22" s="982"/>
      <c r="G22" s="178"/>
      <c r="H22" s="178"/>
      <c r="I22" s="178"/>
      <c r="J22" s="178"/>
    </row>
    <row r="23" spans="2:10" ht="28.5" customHeight="1" x14ac:dyDescent="0.2">
      <c r="B23" s="980" t="s">
        <v>345</v>
      </c>
      <c r="C23" s="981"/>
      <c r="D23" s="981"/>
      <c r="E23" s="981"/>
      <c r="F23" s="982"/>
      <c r="G23" s="178"/>
      <c r="H23" s="178"/>
      <c r="I23" s="178"/>
      <c r="J23" s="178"/>
    </row>
    <row r="24" spans="2:10" ht="28.5" customHeight="1" x14ac:dyDescent="0.2">
      <c r="B24" s="980" t="s">
        <v>346</v>
      </c>
      <c r="C24" s="981"/>
      <c r="D24" s="981"/>
      <c r="E24" s="981"/>
      <c r="F24" s="982"/>
      <c r="G24" s="178"/>
      <c r="H24" s="178"/>
      <c r="I24" s="178"/>
      <c r="J24" s="178"/>
    </row>
    <row r="25" spans="2:10" ht="28.5" customHeight="1" x14ac:dyDescent="0.2">
      <c r="B25" s="980" t="s">
        <v>347</v>
      </c>
      <c r="C25" s="981"/>
      <c r="D25" s="981"/>
      <c r="E25" s="981"/>
      <c r="F25" s="982"/>
      <c r="G25" s="178"/>
      <c r="H25" s="178"/>
      <c r="I25" s="178"/>
      <c r="J25" s="178"/>
    </row>
    <row r="26" spans="2:10" ht="28.5" customHeight="1" x14ac:dyDescent="0.2">
      <c r="B26" s="980" t="s">
        <v>348</v>
      </c>
      <c r="C26" s="981"/>
      <c r="D26" s="981"/>
      <c r="E26" s="981"/>
      <c r="F26" s="982"/>
      <c r="G26" s="178"/>
      <c r="H26" s="178"/>
      <c r="I26" s="178"/>
      <c r="J26" s="178"/>
    </row>
    <row r="27" spans="2:10" ht="28.5" customHeight="1" x14ac:dyDescent="0.2">
      <c r="B27" s="980" t="s">
        <v>349</v>
      </c>
      <c r="C27" s="981"/>
      <c r="D27" s="981"/>
      <c r="E27" s="981"/>
      <c r="F27" s="982"/>
      <c r="G27" s="178"/>
      <c r="H27" s="178"/>
      <c r="I27" s="178"/>
      <c r="J27" s="178"/>
    </row>
    <row r="28" spans="2:10" ht="28.5" customHeight="1" x14ac:dyDescent="0.2">
      <c r="B28" s="980" t="s">
        <v>350</v>
      </c>
      <c r="C28" s="981"/>
      <c r="D28" s="981"/>
      <c r="E28" s="981"/>
      <c r="F28" s="982"/>
      <c r="G28" s="178"/>
      <c r="H28" s="178"/>
      <c r="I28" s="178"/>
      <c r="J28" s="178"/>
    </row>
    <row r="29" spans="2:10" ht="28.5" customHeight="1" x14ac:dyDescent="0.2">
      <c r="B29" s="980" t="s">
        <v>351</v>
      </c>
      <c r="C29" s="981"/>
      <c r="D29" s="981"/>
      <c r="E29" s="981"/>
      <c r="F29" s="982"/>
      <c r="G29" s="178"/>
      <c r="H29" s="178"/>
      <c r="I29" s="178"/>
      <c r="J29" s="178"/>
    </row>
    <row r="30" spans="2:10" ht="28.5" customHeight="1" x14ac:dyDescent="0.2">
      <c r="B30" s="980" t="s">
        <v>352</v>
      </c>
      <c r="C30" s="981"/>
      <c r="D30" s="981"/>
      <c r="E30" s="981"/>
      <c r="F30" s="982"/>
      <c r="G30" s="178"/>
      <c r="H30" s="178"/>
      <c r="I30" s="178"/>
      <c r="J30" s="178"/>
    </row>
    <row r="31" spans="2:10" ht="28.5" customHeight="1" x14ac:dyDescent="0.2">
      <c r="B31" s="980" t="s">
        <v>353</v>
      </c>
      <c r="C31" s="981"/>
      <c r="D31" s="981"/>
      <c r="E31" s="981"/>
      <c r="F31" s="982"/>
      <c r="G31" s="178"/>
      <c r="H31" s="178"/>
      <c r="I31" s="178"/>
      <c r="J31" s="178"/>
    </row>
    <row r="32" spans="2:10" ht="28.5" customHeight="1" x14ac:dyDescent="0.2">
      <c r="B32" s="980" t="s">
        <v>354</v>
      </c>
      <c r="C32" s="981"/>
      <c r="D32" s="981"/>
      <c r="E32" s="981"/>
      <c r="F32" s="982"/>
      <c r="G32" s="178"/>
      <c r="H32" s="178"/>
      <c r="I32" s="178"/>
      <c r="J32" s="178"/>
    </row>
    <row r="33" spans="2:10" ht="45.65" customHeight="1" x14ac:dyDescent="0.2">
      <c r="B33" s="980" t="s">
        <v>355</v>
      </c>
      <c r="C33" s="981"/>
      <c r="D33" s="981"/>
      <c r="E33" s="981"/>
      <c r="F33" s="982"/>
      <c r="G33" s="178"/>
      <c r="H33" s="178"/>
      <c r="I33" s="178"/>
      <c r="J33" s="178"/>
    </row>
    <row r="34" spans="2:10" ht="22.5" customHeight="1" x14ac:dyDescent="0.2">
      <c r="B34" s="990" t="s">
        <v>356</v>
      </c>
      <c r="C34" s="990"/>
      <c r="D34" s="990"/>
      <c r="E34" s="990"/>
      <c r="F34" s="990"/>
      <c r="G34" s="990"/>
      <c r="H34" s="990"/>
      <c r="I34" s="990"/>
      <c r="J34" s="990"/>
    </row>
  </sheetData>
  <mergeCells count="18">
    <mergeCell ref="B34:J34"/>
    <mergeCell ref="B24:F24"/>
    <mergeCell ref="B25:F25"/>
    <mergeCell ref="B26:F26"/>
    <mergeCell ref="B27:F27"/>
    <mergeCell ref="B33:F33"/>
    <mergeCell ref="B28:F28"/>
    <mergeCell ref="B29:F29"/>
    <mergeCell ref="B30:F30"/>
    <mergeCell ref="B31:F31"/>
    <mergeCell ref="B32:F32"/>
    <mergeCell ref="B22:F22"/>
    <mergeCell ref="B23:F23"/>
    <mergeCell ref="G4:H4"/>
    <mergeCell ref="B4:F4"/>
    <mergeCell ref="B20:F20"/>
    <mergeCell ref="B21:F21"/>
    <mergeCell ref="C9:F9"/>
  </mergeCells>
  <phoneticPr fontId="16"/>
  <printOptions horizontalCentered="1"/>
  <pageMargins left="0.23622047244094491" right="0.23622047244094491" top="0.55118110236220474" bottom="0.55118110236220474" header="0.31496062992125984" footer="0.31496062992125984"/>
  <pageSetup paperSize="9" scale="57"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9">
        <x14:dataValidation type="list" allowBlank="1" showInputMessage="1" showErrorMessage="1" xr:uid="{9FC133CE-8A64-4168-88AA-426B6089A2DF}">
          <x14:formula1>
            <xm:f>コード!$B$5:$B$6</xm:f>
          </x14:formula1>
          <xm:sqref>G11:J11</xm:sqref>
        </x14:dataValidation>
        <x14:dataValidation type="list" allowBlank="1" showInputMessage="1" showErrorMessage="1" xr:uid="{B08E8E10-3F38-4CA9-B677-06AADBC9B67B}">
          <x14:formula1>
            <xm:f>コード!$B$9:$B$27</xm:f>
          </x14:formula1>
          <xm:sqref>G12:J12</xm:sqref>
        </x14:dataValidation>
        <x14:dataValidation type="list" allowBlank="1" showInputMessage="1" showErrorMessage="1" xr:uid="{AFBC72F0-D329-40E6-8BD2-F298C0549B62}">
          <x14:formula1>
            <xm:f>コード!$B$30:$B$36</xm:f>
          </x14:formula1>
          <xm:sqref>G13:J13</xm:sqref>
        </x14:dataValidation>
        <x14:dataValidation type="list" allowBlank="1" showInputMessage="1" showErrorMessage="1" xr:uid="{069526A8-6591-4837-9396-F09BB473381E}">
          <x14:formula1>
            <xm:f>コード!$B$39:$B$42</xm:f>
          </x14:formula1>
          <xm:sqref>G14:J14</xm:sqref>
        </x14:dataValidation>
        <x14:dataValidation type="list" allowBlank="1" showInputMessage="1" showErrorMessage="1" xr:uid="{E661953A-451A-4A9F-9882-346B5D5E7CCF}">
          <x14:formula1>
            <xm:f>コード!$B$45:$B$49</xm:f>
          </x14:formula1>
          <xm:sqref>G15:J15</xm:sqref>
        </x14:dataValidation>
        <x14:dataValidation type="list" allowBlank="1" showInputMessage="1" showErrorMessage="1" xr:uid="{D20435EF-4AA9-4E11-B294-A5F1DFB9990F}">
          <x14:formula1>
            <xm:f>コード!$B$52:$B$55</xm:f>
          </x14:formula1>
          <xm:sqref>G16:J16</xm:sqref>
        </x14:dataValidation>
        <x14:dataValidation type="list" allowBlank="1" showInputMessage="1" showErrorMessage="1" xr:uid="{FF03CBAC-DC78-4741-AB97-31AC9688FA62}">
          <x14:formula1>
            <xm:f>コード!$B$58:$B$60</xm:f>
          </x14:formula1>
          <xm:sqref>G17:J17</xm:sqref>
        </x14:dataValidation>
        <x14:dataValidation type="list" allowBlank="1" showInputMessage="1" showErrorMessage="1" xr:uid="{C5274B62-463F-4396-B30E-8F63368D7E8A}">
          <x14:formula1>
            <xm:f>コード!$B$63:$B$65</xm:f>
          </x14:formula1>
          <xm:sqref>G18:J18</xm:sqref>
        </x14:dataValidation>
        <x14:dataValidation type="list" allowBlank="1" showInputMessage="1" showErrorMessage="1" xr:uid="{AB206B91-13BE-4BCF-A55D-97279914EB95}">
          <x14:formula1>
            <xm:f>コード!$B$68:$B$70</xm:f>
          </x14:formula1>
          <xm:sqref>G19:J19</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dimension ref="A1:L41"/>
  <sheetViews>
    <sheetView showGridLines="0" view="pageBreakPreview" topLeftCell="A26" zoomScale="55" zoomScaleNormal="100" zoomScaleSheetLayoutView="55" workbookViewId="0">
      <selection activeCell="D4" sqref="D4:E4"/>
    </sheetView>
  </sheetViews>
  <sheetFormatPr defaultColWidth="9" defaultRowHeight="13" x14ac:dyDescent="0.2"/>
  <cols>
    <col min="1" max="1" width="1.453125" style="63" customWidth="1"/>
    <col min="2" max="2" width="6.90625" style="63" customWidth="1"/>
    <col min="3" max="3" width="23.08984375" style="63" customWidth="1"/>
    <col min="4" max="4" width="22.08984375" style="63" customWidth="1"/>
    <col min="5" max="5" width="28.90625" style="63" customWidth="1"/>
    <col min="6" max="6" width="18.90625" style="63" customWidth="1"/>
    <col min="7" max="8" width="17.36328125" style="63" customWidth="1"/>
    <col min="9" max="9" width="23.08984375" style="63" customWidth="1"/>
    <col min="10" max="10" width="17.36328125" style="63" customWidth="1"/>
    <col min="11" max="11" width="12.90625" style="63" customWidth="1"/>
    <col min="12" max="12" width="27.08984375" style="63" customWidth="1"/>
    <col min="13" max="13" width="1.90625" style="63" customWidth="1"/>
    <col min="14" max="16384" width="9" style="63"/>
  </cols>
  <sheetData>
    <row r="1" spans="1:12" ht="26.15" customHeight="1" x14ac:dyDescent="0.2">
      <c r="A1" s="125"/>
      <c r="B1" s="155" t="str">
        <f>コード!A1</f>
        <v>黒鉛電極（輸入者）</v>
      </c>
    </row>
    <row r="2" spans="1:12" s="95" customFormat="1" ht="16.5" customHeight="1" x14ac:dyDescent="0.2">
      <c r="A2" s="94"/>
      <c r="B2" s="372" t="s">
        <v>357</v>
      </c>
      <c r="C2" s="94"/>
      <c r="D2" s="94"/>
      <c r="E2" s="94"/>
    </row>
    <row r="3" spans="1:12" ht="7.5" customHeight="1" thickBot="1" x14ac:dyDescent="0.25">
      <c r="C3" s="65"/>
      <c r="D3" s="65"/>
      <c r="E3" s="65"/>
      <c r="F3" s="65"/>
      <c r="G3" s="65"/>
      <c r="H3" s="65"/>
      <c r="I3" s="65"/>
      <c r="J3" s="65"/>
      <c r="K3" s="65"/>
      <c r="L3" s="66"/>
    </row>
    <row r="4" spans="1:12" s="1" customFormat="1" ht="21" customHeight="1" thickBot="1" x14ac:dyDescent="0.25">
      <c r="B4" s="993" t="s">
        <v>119</v>
      </c>
      <c r="C4" s="994"/>
      <c r="D4" s="995" t="str">
        <f>IF(様式一覧表!D5="","",様式一覧表!D5)</f>
        <v/>
      </c>
      <c r="E4" s="996"/>
      <c r="F4" s="43"/>
    </row>
    <row r="5" spans="1:12" s="1" customFormat="1" ht="9.75" customHeight="1" x14ac:dyDescent="0.2">
      <c r="B5" s="2"/>
      <c r="C5" s="2"/>
      <c r="D5" s="67"/>
      <c r="E5" s="67"/>
      <c r="F5" s="43"/>
    </row>
    <row r="6" spans="1:12" s="95" customFormat="1" ht="16.5" customHeight="1" thickBot="1" x14ac:dyDescent="0.25">
      <c r="B6" s="991" t="s">
        <v>358</v>
      </c>
      <c r="C6" s="992"/>
      <c r="D6" s="992"/>
      <c r="E6" s="992"/>
      <c r="F6" s="992"/>
      <c r="G6" s="992"/>
      <c r="H6" s="992"/>
      <c r="I6" s="992"/>
      <c r="J6" s="992"/>
      <c r="K6" s="992"/>
      <c r="L6" s="992"/>
    </row>
    <row r="7" spans="1:12" ht="48" customHeight="1" x14ac:dyDescent="0.2">
      <c r="B7" s="997" t="s">
        <v>122</v>
      </c>
      <c r="C7" s="68" t="s">
        <v>359</v>
      </c>
      <c r="D7" s="69" t="s">
        <v>360</v>
      </c>
      <c r="E7" s="69" t="s">
        <v>361</v>
      </c>
      <c r="F7" s="70" t="s">
        <v>362</v>
      </c>
      <c r="G7" s="70" t="s">
        <v>363</v>
      </c>
      <c r="H7" s="70" t="s">
        <v>364</v>
      </c>
      <c r="I7" s="69" t="s">
        <v>365</v>
      </c>
      <c r="J7" s="70" t="s">
        <v>366</v>
      </c>
      <c r="K7" s="70" t="s">
        <v>367</v>
      </c>
      <c r="L7" s="71" t="s">
        <v>368</v>
      </c>
    </row>
    <row r="8" spans="1:12" s="64" customFormat="1" ht="22.5" customHeight="1" thickBot="1" x14ac:dyDescent="0.25">
      <c r="B8" s="998"/>
      <c r="C8" s="72" t="s">
        <v>369</v>
      </c>
      <c r="D8" s="73" t="s">
        <v>370</v>
      </c>
      <c r="E8" s="73" t="s">
        <v>371</v>
      </c>
      <c r="F8" s="74" t="s">
        <v>372</v>
      </c>
      <c r="G8" s="74" t="s">
        <v>373</v>
      </c>
      <c r="H8" s="73" t="s">
        <v>370</v>
      </c>
      <c r="I8" s="73" t="s">
        <v>374</v>
      </c>
      <c r="J8" s="74" t="s">
        <v>375</v>
      </c>
      <c r="K8" s="74" t="s">
        <v>376</v>
      </c>
      <c r="L8" s="75" t="s">
        <v>370</v>
      </c>
    </row>
    <row r="9" spans="1:12" s="64" customFormat="1" ht="23.25" customHeight="1" x14ac:dyDescent="0.2">
      <c r="B9" s="999">
        <v>1</v>
      </c>
      <c r="C9" s="76" t="s">
        <v>377</v>
      </c>
      <c r="D9" s="77"/>
      <c r="E9" s="78"/>
      <c r="F9" s="350"/>
      <c r="G9" s="350"/>
      <c r="H9" s="351"/>
      <c r="I9" s="351"/>
      <c r="J9" s="350"/>
      <c r="K9" s="350"/>
      <c r="L9" s="352"/>
    </row>
    <row r="10" spans="1:12" s="64" customFormat="1" ht="23.25" customHeight="1" x14ac:dyDescent="0.2">
      <c r="B10" s="1000"/>
      <c r="C10" s="1003" t="s">
        <v>378</v>
      </c>
      <c r="D10" s="1003"/>
      <c r="E10" s="1003"/>
      <c r="F10" s="79"/>
      <c r="G10" s="80"/>
      <c r="H10" s="81"/>
      <c r="I10" s="81"/>
      <c r="J10" s="80"/>
      <c r="K10" s="80"/>
      <c r="L10" s="82"/>
    </row>
    <row r="11" spans="1:12" ht="23.25" customHeight="1" x14ac:dyDescent="0.2">
      <c r="A11" s="1006"/>
      <c r="B11" s="1001"/>
      <c r="C11" s="83" t="s">
        <v>379</v>
      </c>
      <c r="D11" s="79"/>
      <c r="E11" s="80"/>
      <c r="F11" s="353"/>
      <c r="G11" s="353"/>
      <c r="H11" s="354"/>
      <c r="I11" s="354"/>
      <c r="J11" s="353"/>
      <c r="K11" s="353"/>
      <c r="L11" s="355"/>
    </row>
    <row r="12" spans="1:12" s="64" customFormat="1" ht="23.25" customHeight="1" x14ac:dyDescent="0.2">
      <c r="A12" s="1006"/>
      <c r="B12" s="1000"/>
      <c r="C12" s="1003" t="s">
        <v>378</v>
      </c>
      <c r="D12" s="1003"/>
      <c r="E12" s="1003"/>
      <c r="F12" s="79"/>
      <c r="G12" s="80"/>
      <c r="H12" s="81"/>
      <c r="I12" s="81"/>
      <c r="J12" s="80"/>
      <c r="K12" s="80"/>
      <c r="L12" s="82"/>
    </row>
    <row r="13" spans="1:12" ht="23.25" customHeight="1" x14ac:dyDescent="0.2">
      <c r="A13" s="1006"/>
      <c r="B13" s="1001"/>
      <c r="C13" s="83" t="s">
        <v>380</v>
      </c>
      <c r="D13" s="79"/>
      <c r="E13" s="80"/>
      <c r="F13" s="353"/>
      <c r="G13" s="353"/>
      <c r="H13" s="354"/>
      <c r="I13" s="354"/>
      <c r="J13" s="353"/>
      <c r="K13" s="353"/>
      <c r="L13" s="355"/>
    </row>
    <row r="14" spans="1:12" s="64" customFormat="1" ht="23.25" customHeight="1" x14ac:dyDescent="0.2">
      <c r="A14" s="1006"/>
      <c r="B14" s="1000"/>
      <c r="C14" s="1003" t="s">
        <v>378</v>
      </c>
      <c r="D14" s="1003"/>
      <c r="E14" s="1003"/>
      <c r="F14" s="79"/>
      <c r="G14" s="80"/>
      <c r="H14" s="81"/>
      <c r="I14" s="81"/>
      <c r="J14" s="80"/>
      <c r="K14" s="80"/>
      <c r="L14" s="82"/>
    </row>
    <row r="15" spans="1:12" ht="23.25" customHeight="1" x14ac:dyDescent="0.2">
      <c r="A15" s="1006"/>
      <c r="B15" s="1001"/>
      <c r="C15" s="83" t="s">
        <v>381</v>
      </c>
      <c r="D15" s="1004" t="s">
        <v>382</v>
      </c>
      <c r="E15" s="1005"/>
      <c r="F15" s="353"/>
      <c r="G15" s="353"/>
      <c r="H15" s="354"/>
      <c r="I15" s="354"/>
      <c r="J15" s="353"/>
      <c r="K15" s="353"/>
      <c r="L15" s="355"/>
    </row>
    <row r="16" spans="1:12" s="64" customFormat="1" ht="23.25" customHeight="1" x14ac:dyDescent="0.2">
      <c r="A16" s="1006"/>
      <c r="B16" s="1000"/>
      <c r="C16" s="1003" t="s">
        <v>378</v>
      </c>
      <c r="D16" s="1003"/>
      <c r="E16" s="1003"/>
      <c r="F16" s="79"/>
      <c r="G16" s="80"/>
      <c r="H16" s="81"/>
      <c r="I16" s="81"/>
      <c r="J16" s="80"/>
      <c r="K16" s="80"/>
      <c r="L16" s="82"/>
    </row>
    <row r="17" spans="1:12" ht="23.25" customHeight="1" x14ac:dyDescent="0.2">
      <c r="A17" s="1006"/>
      <c r="B17" s="1001"/>
      <c r="C17" s="83" t="s">
        <v>383</v>
      </c>
      <c r="D17" s="84"/>
      <c r="E17" s="81"/>
      <c r="F17" s="353"/>
      <c r="G17" s="353"/>
      <c r="H17" s="354"/>
      <c r="I17" s="354"/>
      <c r="J17" s="353"/>
      <c r="K17" s="353"/>
      <c r="L17" s="355"/>
    </row>
    <row r="18" spans="1:12" ht="23.25" customHeight="1" x14ac:dyDescent="0.2">
      <c r="A18" s="1006"/>
      <c r="B18" s="1000"/>
      <c r="C18" s="1003" t="s">
        <v>378</v>
      </c>
      <c r="D18" s="1003"/>
      <c r="E18" s="1003"/>
      <c r="F18" s="79"/>
      <c r="G18" s="80"/>
      <c r="H18" s="81"/>
      <c r="I18" s="80"/>
      <c r="J18" s="80"/>
      <c r="K18" s="80"/>
      <c r="L18" s="85"/>
    </row>
    <row r="19" spans="1:12" ht="23.25" customHeight="1" thickBot="1" x14ac:dyDescent="0.25">
      <c r="A19" s="1006"/>
      <c r="B19" s="1002"/>
      <c r="C19" s="86" t="s">
        <v>384</v>
      </c>
      <c r="D19" s="87"/>
      <c r="E19" s="88"/>
      <c r="F19" s="356"/>
      <c r="G19" s="356"/>
      <c r="H19" s="357"/>
      <c r="I19" s="357"/>
      <c r="J19" s="356"/>
      <c r="K19" s="356"/>
      <c r="L19" s="358"/>
    </row>
    <row r="20" spans="1:12" ht="23.25" customHeight="1" x14ac:dyDescent="0.2">
      <c r="B20" s="999">
        <v>2</v>
      </c>
      <c r="C20" s="76" t="s">
        <v>377</v>
      </c>
      <c r="D20" s="77"/>
      <c r="E20" s="78"/>
      <c r="F20" s="350"/>
      <c r="G20" s="350"/>
      <c r="H20" s="351"/>
      <c r="I20" s="351"/>
      <c r="J20" s="350"/>
      <c r="K20" s="350"/>
      <c r="L20" s="352"/>
    </row>
    <row r="21" spans="1:12" ht="23.25" customHeight="1" x14ac:dyDescent="0.2">
      <c r="B21" s="1000"/>
      <c r="C21" s="1003" t="s">
        <v>378</v>
      </c>
      <c r="D21" s="1003"/>
      <c r="E21" s="1003"/>
      <c r="F21" s="79"/>
      <c r="G21" s="80"/>
      <c r="H21" s="81"/>
      <c r="I21" s="81"/>
      <c r="J21" s="80"/>
      <c r="K21" s="80"/>
      <c r="L21" s="82"/>
    </row>
    <row r="22" spans="1:12" ht="23.25" customHeight="1" x14ac:dyDescent="0.2">
      <c r="B22" s="1001"/>
      <c r="C22" s="83" t="s">
        <v>379</v>
      </c>
      <c r="D22" s="79"/>
      <c r="E22" s="80"/>
      <c r="F22" s="353"/>
      <c r="G22" s="353"/>
      <c r="H22" s="354"/>
      <c r="I22" s="354"/>
      <c r="J22" s="353"/>
      <c r="K22" s="353"/>
      <c r="L22" s="355"/>
    </row>
    <row r="23" spans="1:12" ht="23.25" customHeight="1" x14ac:dyDescent="0.2">
      <c r="B23" s="1000"/>
      <c r="C23" s="1003" t="s">
        <v>378</v>
      </c>
      <c r="D23" s="1003"/>
      <c r="E23" s="1003"/>
      <c r="F23" s="79"/>
      <c r="G23" s="80"/>
      <c r="H23" s="81"/>
      <c r="I23" s="81"/>
      <c r="J23" s="80"/>
      <c r="K23" s="80"/>
      <c r="L23" s="82"/>
    </row>
    <row r="24" spans="1:12" ht="23.25" customHeight="1" x14ac:dyDescent="0.2">
      <c r="B24" s="1001"/>
      <c r="C24" s="83" t="s">
        <v>380</v>
      </c>
      <c r="D24" s="79"/>
      <c r="E24" s="80"/>
      <c r="F24" s="353"/>
      <c r="G24" s="353"/>
      <c r="H24" s="354"/>
      <c r="I24" s="354"/>
      <c r="J24" s="353"/>
      <c r="K24" s="353"/>
      <c r="L24" s="355"/>
    </row>
    <row r="25" spans="1:12" ht="23.25" customHeight="1" x14ac:dyDescent="0.2">
      <c r="B25" s="1000"/>
      <c r="C25" s="1003" t="s">
        <v>378</v>
      </c>
      <c r="D25" s="1003"/>
      <c r="E25" s="1003"/>
      <c r="F25" s="79"/>
      <c r="G25" s="80"/>
      <c r="H25" s="81"/>
      <c r="I25" s="81"/>
      <c r="J25" s="80"/>
      <c r="K25" s="80"/>
      <c r="L25" s="82"/>
    </row>
    <row r="26" spans="1:12" ht="23.25" customHeight="1" x14ac:dyDescent="0.2">
      <c r="B26" s="1001"/>
      <c r="C26" s="83" t="s">
        <v>381</v>
      </c>
      <c r="D26" s="1004" t="s">
        <v>382</v>
      </c>
      <c r="E26" s="1005"/>
      <c r="F26" s="353"/>
      <c r="G26" s="353"/>
      <c r="H26" s="354"/>
      <c r="I26" s="354"/>
      <c r="J26" s="353"/>
      <c r="K26" s="353"/>
      <c r="L26" s="355"/>
    </row>
    <row r="27" spans="1:12" ht="23.25" customHeight="1" x14ac:dyDescent="0.2">
      <c r="B27" s="1000"/>
      <c r="C27" s="1003" t="s">
        <v>378</v>
      </c>
      <c r="D27" s="1003"/>
      <c r="E27" s="1003"/>
      <c r="F27" s="79"/>
      <c r="G27" s="80"/>
      <c r="H27" s="81"/>
      <c r="I27" s="81"/>
      <c r="J27" s="80"/>
      <c r="K27" s="80"/>
      <c r="L27" s="82"/>
    </row>
    <row r="28" spans="1:12" ht="23.25" customHeight="1" x14ac:dyDescent="0.2">
      <c r="B28" s="1001"/>
      <c r="C28" s="83" t="s">
        <v>383</v>
      </c>
      <c r="D28" s="84"/>
      <c r="E28" s="81"/>
      <c r="F28" s="353"/>
      <c r="G28" s="353"/>
      <c r="H28" s="354"/>
      <c r="I28" s="354"/>
      <c r="J28" s="353"/>
      <c r="K28" s="353"/>
      <c r="L28" s="355"/>
    </row>
    <row r="29" spans="1:12" ht="23.25" customHeight="1" x14ac:dyDescent="0.2">
      <c r="B29" s="1000"/>
      <c r="C29" s="1003" t="s">
        <v>378</v>
      </c>
      <c r="D29" s="1003"/>
      <c r="E29" s="1003"/>
      <c r="F29" s="79"/>
      <c r="G29" s="80"/>
      <c r="H29" s="81"/>
      <c r="I29" s="80"/>
      <c r="J29" s="80"/>
      <c r="K29" s="80"/>
      <c r="L29" s="85"/>
    </row>
    <row r="30" spans="1:12" ht="23.25" customHeight="1" thickBot="1" x14ac:dyDescent="0.25">
      <c r="B30" s="1002"/>
      <c r="C30" s="86" t="s">
        <v>384</v>
      </c>
      <c r="D30" s="87"/>
      <c r="E30" s="88"/>
      <c r="F30" s="356"/>
      <c r="G30" s="356"/>
      <c r="H30" s="357"/>
      <c r="I30" s="357"/>
      <c r="J30" s="356"/>
      <c r="K30" s="356"/>
      <c r="L30" s="358"/>
    </row>
    <row r="31" spans="1:12" ht="23.25" customHeight="1" x14ac:dyDescent="0.2">
      <c r="B31" s="999">
        <v>3</v>
      </c>
      <c r="C31" s="76" t="s">
        <v>377</v>
      </c>
      <c r="D31" s="77"/>
      <c r="E31" s="78"/>
      <c r="F31" s="350"/>
      <c r="G31" s="350"/>
      <c r="H31" s="351"/>
      <c r="I31" s="351"/>
      <c r="J31" s="350"/>
      <c r="K31" s="350"/>
      <c r="L31" s="352"/>
    </row>
    <row r="32" spans="1:12" ht="23.25" customHeight="1" x14ac:dyDescent="0.2">
      <c r="B32" s="1000"/>
      <c r="C32" s="1003" t="s">
        <v>378</v>
      </c>
      <c r="D32" s="1003"/>
      <c r="E32" s="1003"/>
      <c r="F32" s="79"/>
      <c r="G32" s="80"/>
      <c r="H32" s="81"/>
      <c r="I32" s="81"/>
      <c r="J32" s="80"/>
      <c r="K32" s="80"/>
      <c r="L32" s="82"/>
    </row>
    <row r="33" spans="2:12" ht="23.25" customHeight="1" x14ac:dyDescent="0.2">
      <c r="B33" s="1001"/>
      <c r="C33" s="83" t="s">
        <v>379</v>
      </c>
      <c r="D33" s="79"/>
      <c r="E33" s="80"/>
      <c r="F33" s="353"/>
      <c r="G33" s="353"/>
      <c r="H33" s="354"/>
      <c r="I33" s="354"/>
      <c r="J33" s="353"/>
      <c r="K33" s="353"/>
      <c r="L33" s="355"/>
    </row>
    <row r="34" spans="2:12" ht="23.25" customHeight="1" x14ac:dyDescent="0.2">
      <c r="B34" s="1000"/>
      <c r="C34" s="1003" t="s">
        <v>378</v>
      </c>
      <c r="D34" s="1003"/>
      <c r="E34" s="1003"/>
      <c r="F34" s="79"/>
      <c r="G34" s="80"/>
      <c r="H34" s="81"/>
      <c r="I34" s="81"/>
      <c r="J34" s="80"/>
      <c r="K34" s="80"/>
      <c r="L34" s="82"/>
    </row>
    <row r="35" spans="2:12" ht="23.25" customHeight="1" x14ac:dyDescent="0.2">
      <c r="B35" s="1001"/>
      <c r="C35" s="83" t="s">
        <v>380</v>
      </c>
      <c r="D35" s="79"/>
      <c r="E35" s="80"/>
      <c r="F35" s="353"/>
      <c r="G35" s="353"/>
      <c r="H35" s="354"/>
      <c r="I35" s="354"/>
      <c r="J35" s="353"/>
      <c r="K35" s="353"/>
      <c r="L35" s="355"/>
    </row>
    <row r="36" spans="2:12" ht="23.25" customHeight="1" x14ac:dyDescent="0.2">
      <c r="B36" s="1000"/>
      <c r="C36" s="1003" t="s">
        <v>378</v>
      </c>
      <c r="D36" s="1003"/>
      <c r="E36" s="1003"/>
      <c r="F36" s="79"/>
      <c r="G36" s="80"/>
      <c r="H36" s="81"/>
      <c r="I36" s="81"/>
      <c r="J36" s="80"/>
      <c r="K36" s="80"/>
      <c r="L36" s="82"/>
    </row>
    <row r="37" spans="2:12" ht="23.25" customHeight="1" x14ac:dyDescent="0.2">
      <c r="B37" s="1001"/>
      <c r="C37" s="83" t="s">
        <v>381</v>
      </c>
      <c r="D37" s="1004" t="s">
        <v>382</v>
      </c>
      <c r="E37" s="1005"/>
      <c r="F37" s="353"/>
      <c r="G37" s="353"/>
      <c r="H37" s="354"/>
      <c r="I37" s="354"/>
      <c r="J37" s="353"/>
      <c r="K37" s="353"/>
      <c r="L37" s="355"/>
    </row>
    <row r="38" spans="2:12" ht="23.25" customHeight="1" x14ac:dyDescent="0.2">
      <c r="B38" s="1000"/>
      <c r="C38" s="1003" t="s">
        <v>378</v>
      </c>
      <c r="D38" s="1003"/>
      <c r="E38" s="1003"/>
      <c r="F38" s="79"/>
      <c r="G38" s="80"/>
      <c r="H38" s="81"/>
      <c r="I38" s="81"/>
      <c r="J38" s="80"/>
      <c r="K38" s="80"/>
      <c r="L38" s="82"/>
    </row>
    <row r="39" spans="2:12" ht="23.25" customHeight="1" x14ac:dyDescent="0.2">
      <c r="B39" s="1001"/>
      <c r="C39" s="83" t="s">
        <v>383</v>
      </c>
      <c r="D39" s="84"/>
      <c r="E39" s="81"/>
      <c r="F39" s="353"/>
      <c r="G39" s="353"/>
      <c r="H39" s="354"/>
      <c r="I39" s="354"/>
      <c r="J39" s="353"/>
      <c r="K39" s="353"/>
      <c r="L39" s="355"/>
    </row>
    <row r="40" spans="2:12" ht="23.25" customHeight="1" x14ac:dyDescent="0.2">
      <c r="B40" s="1000"/>
      <c r="C40" s="1003" t="s">
        <v>378</v>
      </c>
      <c r="D40" s="1003"/>
      <c r="E40" s="1003"/>
      <c r="F40" s="79"/>
      <c r="G40" s="80"/>
      <c r="H40" s="81"/>
      <c r="I40" s="80"/>
      <c r="J40" s="80"/>
      <c r="K40" s="80"/>
      <c r="L40" s="85"/>
    </row>
    <row r="41" spans="2:12" ht="23.25" customHeight="1" thickBot="1" x14ac:dyDescent="0.25">
      <c r="B41" s="1002"/>
      <c r="C41" s="86" t="s">
        <v>384</v>
      </c>
      <c r="D41" s="87"/>
      <c r="E41" s="88"/>
      <c r="F41" s="356"/>
      <c r="G41" s="356"/>
      <c r="H41" s="357"/>
      <c r="I41" s="357"/>
      <c r="J41" s="356"/>
      <c r="K41" s="356"/>
      <c r="L41" s="358"/>
    </row>
  </sheetData>
  <mergeCells count="26">
    <mergeCell ref="C29:E29"/>
    <mergeCell ref="B31:B41"/>
    <mergeCell ref="C32:E32"/>
    <mergeCell ref="C34:E34"/>
    <mergeCell ref="C36:E36"/>
    <mergeCell ref="C38:E38"/>
    <mergeCell ref="C40:E40"/>
    <mergeCell ref="B20:B30"/>
    <mergeCell ref="C21:E21"/>
    <mergeCell ref="C23:E23"/>
    <mergeCell ref="C25:E25"/>
    <mergeCell ref="C27:E27"/>
    <mergeCell ref="D26:E26"/>
    <mergeCell ref="D37:E37"/>
    <mergeCell ref="A11:A19"/>
    <mergeCell ref="C12:E12"/>
    <mergeCell ref="C14:E14"/>
    <mergeCell ref="C16:E16"/>
    <mergeCell ref="C18:E18"/>
    <mergeCell ref="B6:L6"/>
    <mergeCell ref="B4:C4"/>
    <mergeCell ref="D4:E4"/>
    <mergeCell ref="B7:B8"/>
    <mergeCell ref="B9:B19"/>
    <mergeCell ref="C10:E10"/>
    <mergeCell ref="D15:E15"/>
  </mergeCells>
  <phoneticPr fontId="16"/>
  <printOptions horizontalCentered="1"/>
  <pageMargins left="0.23622047244094491" right="0.23622047244094491" top="0.35433070866141736" bottom="0.35433070866141736" header="0.31496062992125984" footer="0.31496062992125984"/>
  <pageSetup paperSize="9" scale="60" orientation="landscape" r:id="rId1"/>
  <headerFooter>
    <oddHeader xml:space="preserve">&amp;R&amp;U開示版・非開示版&amp;U
※上記いずれかに丸をつけてください。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dimension ref="B1:BY35"/>
  <sheetViews>
    <sheetView showGridLines="0" view="pageBreakPreview" topLeftCell="BH7" zoomScale="70" zoomScaleNormal="100" zoomScaleSheetLayoutView="70" zoomScalePageLayoutView="80" workbookViewId="0">
      <selection activeCell="E4" sqref="E4:G4"/>
    </sheetView>
  </sheetViews>
  <sheetFormatPr defaultColWidth="9" defaultRowHeight="13" x14ac:dyDescent="0.2"/>
  <cols>
    <col min="1" max="1" width="1.6328125" customWidth="1"/>
    <col min="2" max="2" width="4.08984375" style="5" customWidth="1"/>
    <col min="3" max="3" width="4.453125" style="5" customWidth="1"/>
    <col min="4" max="20" width="13.6328125" style="5" customWidth="1"/>
    <col min="21" max="29" width="15.6328125" style="5" customWidth="1"/>
    <col min="30" max="42" width="13.6328125" style="5" customWidth="1"/>
    <col min="43" max="57" width="13.6328125" customWidth="1"/>
    <col min="58" max="58" width="21.08984375" customWidth="1"/>
    <col min="59" max="77" width="13.6328125" customWidth="1"/>
    <col min="78" max="78" width="2.08984375" customWidth="1"/>
    <col min="79" max="88" width="13.6328125" customWidth="1"/>
  </cols>
  <sheetData>
    <row r="1" spans="2:77" ht="29.15" customHeight="1" x14ac:dyDescent="0.2">
      <c r="B1" s="155" t="str">
        <f>コード!A1</f>
        <v>黒鉛電極（輸入者）</v>
      </c>
      <c r="C1" s="146"/>
    </row>
    <row r="2" spans="2:77" ht="19.5" customHeight="1" x14ac:dyDescent="0.2">
      <c r="B2" t="s">
        <v>385</v>
      </c>
      <c r="C2" s="135"/>
      <c r="D2"/>
      <c r="E2"/>
      <c r="F2"/>
      <c r="G2"/>
      <c r="H2"/>
      <c r="I2"/>
      <c r="J2"/>
      <c r="K2"/>
      <c r="L2"/>
      <c r="M2"/>
      <c r="N2"/>
      <c r="O2"/>
      <c r="P2"/>
      <c r="Q2"/>
      <c r="R2"/>
      <c r="S2"/>
      <c r="T2"/>
      <c r="U2"/>
      <c r="V2" s="659"/>
      <c r="W2" s="659"/>
      <c r="X2" s="659"/>
      <c r="Y2" s="659"/>
      <c r="Z2" s="659"/>
      <c r="AA2" s="659"/>
      <c r="AB2" s="659"/>
      <c r="AC2"/>
      <c r="AD2"/>
      <c r="AE2"/>
      <c r="AF2"/>
      <c r="AG2"/>
      <c r="AH2"/>
      <c r="AI2"/>
      <c r="AJ2"/>
      <c r="AK2"/>
      <c r="AL2"/>
      <c r="AM2"/>
      <c r="AN2"/>
      <c r="AO2"/>
      <c r="AP2"/>
    </row>
    <row r="3" spans="2:77" ht="9.75" customHeight="1" thickBot="1" x14ac:dyDescent="0.25">
      <c r="B3"/>
      <c r="C3"/>
      <c r="D3" s="15"/>
      <c r="E3" s="15"/>
      <c r="F3" s="15"/>
      <c r="G3" s="15"/>
      <c r="H3" s="15"/>
      <c r="I3" s="15"/>
      <c r="J3" s="15"/>
      <c r="K3" s="15"/>
      <c r="L3" s="15"/>
      <c r="M3" s="15"/>
      <c r="N3" s="15"/>
      <c r="O3" s="15"/>
      <c r="P3" s="15"/>
      <c r="Q3" s="15"/>
      <c r="R3" s="15"/>
      <c r="S3" s="15"/>
    </row>
    <row r="4" spans="2:77" ht="19.5" customHeight="1" thickBot="1" x14ac:dyDescent="0.25">
      <c r="B4" s="892" t="s">
        <v>9</v>
      </c>
      <c r="C4" s="893"/>
      <c r="D4" s="893"/>
      <c r="E4" s="1020" t="str">
        <f>IF(様式一覧表!D5="","",様式一覧表!D5)</f>
        <v/>
      </c>
      <c r="F4" s="1021"/>
      <c r="G4" s="1022"/>
      <c r="H4"/>
      <c r="I4"/>
      <c r="J4" s="31"/>
      <c r="K4" s="31"/>
      <c r="L4" s="31"/>
      <c r="M4" s="31"/>
      <c r="N4" s="31"/>
      <c r="O4"/>
      <c r="P4"/>
      <c r="Q4"/>
      <c r="R4"/>
      <c r="S4"/>
      <c r="T4"/>
      <c r="U4"/>
      <c r="V4" s="659"/>
      <c r="W4" s="659"/>
      <c r="X4" s="659"/>
      <c r="Y4" s="659"/>
      <c r="Z4" s="659"/>
      <c r="AA4" s="659"/>
      <c r="AB4" s="659"/>
      <c r="AC4"/>
      <c r="AD4"/>
      <c r="AE4"/>
      <c r="AF4"/>
      <c r="AG4"/>
      <c r="AH4"/>
      <c r="AI4"/>
      <c r="AJ4"/>
      <c r="AK4"/>
      <c r="AL4"/>
      <c r="AM4"/>
      <c r="AN4"/>
      <c r="AO4"/>
      <c r="AP4"/>
    </row>
    <row r="5" spans="2:77" ht="9" customHeight="1" x14ac:dyDescent="0.2">
      <c r="AQ5" s="5"/>
      <c r="AR5" s="5"/>
      <c r="BB5" s="11"/>
      <c r="BE5" s="11"/>
      <c r="BF5" s="11"/>
      <c r="BG5" s="11"/>
      <c r="BH5" s="11"/>
      <c r="BI5" s="11"/>
      <c r="BJ5" s="11"/>
      <c r="BK5" s="11"/>
    </row>
    <row r="6" spans="2:77" ht="18" customHeight="1" x14ac:dyDescent="0.2">
      <c r="B6" s="26" t="s">
        <v>386</v>
      </c>
      <c r="C6" s="26"/>
      <c r="E6" s="26"/>
      <c r="F6" s="26"/>
      <c r="G6" s="26"/>
      <c r="H6" s="26"/>
      <c r="I6" s="26"/>
      <c r="J6" s="26"/>
      <c r="K6" s="26"/>
      <c r="L6" s="26"/>
      <c r="M6" s="26"/>
      <c r="N6" s="26"/>
      <c r="O6" s="26"/>
      <c r="P6" s="26"/>
      <c r="Q6" s="26"/>
      <c r="R6" s="26"/>
      <c r="S6" s="26"/>
    </row>
    <row r="7" spans="2:77" ht="41.25" customHeight="1" x14ac:dyDescent="0.2">
      <c r="B7" s="900" t="s">
        <v>387</v>
      </c>
      <c r="C7" s="900"/>
      <c r="D7" s="900"/>
      <c r="E7" s="900"/>
      <c r="F7" s="900"/>
      <c r="G7" s="900"/>
      <c r="H7" s="900"/>
      <c r="I7" s="900"/>
      <c r="J7" s="900"/>
      <c r="K7" s="900"/>
      <c r="L7" s="900"/>
      <c r="M7" s="900"/>
      <c r="N7" s="900"/>
      <c r="O7" s="900"/>
      <c r="P7" s="25"/>
      <c r="Q7" s="25"/>
      <c r="R7" s="25"/>
      <c r="S7" s="25"/>
      <c r="T7" s="25"/>
      <c r="U7" s="25"/>
      <c r="V7" s="25"/>
      <c r="W7" s="25"/>
      <c r="X7" s="25"/>
      <c r="Y7" s="25"/>
      <c r="Z7" s="25"/>
      <c r="AA7" s="25"/>
      <c r="AB7" s="25"/>
      <c r="AC7" s="25"/>
    </row>
    <row r="8" spans="2:77" ht="11.25" customHeight="1" thickBot="1" x14ac:dyDescent="0.25">
      <c r="B8" s="26"/>
      <c r="C8" s="26"/>
      <c r="E8" s="26"/>
      <c r="F8" s="26"/>
      <c r="G8" s="26"/>
      <c r="H8" s="26"/>
      <c r="I8" s="26"/>
      <c r="J8" s="26"/>
      <c r="K8" s="26"/>
      <c r="L8" s="26"/>
      <c r="M8" s="26"/>
      <c r="N8" s="26"/>
      <c r="O8" s="26"/>
      <c r="P8" s="26"/>
      <c r="Q8" s="26"/>
      <c r="R8" s="26"/>
      <c r="S8" s="26"/>
    </row>
    <row r="9" spans="2:77" s="35" customFormat="1" ht="15.75" customHeight="1" x14ac:dyDescent="0.2">
      <c r="B9" s="1023" t="s">
        <v>12</v>
      </c>
      <c r="C9" s="1027" t="s">
        <v>388</v>
      </c>
      <c r="D9" s="96" t="s">
        <v>389</v>
      </c>
      <c r="E9" s="96" t="s">
        <v>390</v>
      </c>
      <c r="F9" s="96" t="s">
        <v>391</v>
      </c>
      <c r="G9" s="96" t="s">
        <v>392</v>
      </c>
      <c r="H9" s="96" t="s">
        <v>393</v>
      </c>
      <c r="I9" s="96" t="s">
        <v>394</v>
      </c>
      <c r="J9" s="96" t="s">
        <v>395</v>
      </c>
      <c r="K9" s="96" t="s">
        <v>396</v>
      </c>
      <c r="L9" s="96" t="s">
        <v>397</v>
      </c>
      <c r="M9" s="96" t="s">
        <v>398</v>
      </c>
      <c r="N9" s="96" t="s">
        <v>399</v>
      </c>
      <c r="O9" s="96" t="s">
        <v>400</v>
      </c>
      <c r="P9" s="96" t="s">
        <v>401</v>
      </c>
      <c r="Q9" s="96" t="s">
        <v>402</v>
      </c>
      <c r="R9" s="96" t="s">
        <v>403</v>
      </c>
      <c r="S9" s="96" t="s">
        <v>404</v>
      </c>
      <c r="T9" s="96" t="s">
        <v>405</v>
      </c>
      <c r="U9" s="96" t="s">
        <v>406</v>
      </c>
      <c r="V9" s="96" t="s">
        <v>762</v>
      </c>
      <c r="W9" s="96" t="s">
        <v>763</v>
      </c>
      <c r="X9" s="96" t="s">
        <v>764</v>
      </c>
      <c r="Y9" s="96" t="s">
        <v>765</v>
      </c>
      <c r="Z9" s="96" t="s">
        <v>766</v>
      </c>
      <c r="AA9" s="96" t="s">
        <v>767</v>
      </c>
      <c r="AB9" s="96" t="s">
        <v>768</v>
      </c>
      <c r="AC9" s="96" t="s">
        <v>769</v>
      </c>
      <c r="AD9" s="96" t="s">
        <v>407</v>
      </c>
      <c r="AE9" s="96" t="s">
        <v>408</v>
      </c>
      <c r="AF9" s="96" t="s">
        <v>409</v>
      </c>
      <c r="AG9" s="96" t="s">
        <v>410</v>
      </c>
      <c r="AH9" s="96" t="s">
        <v>411</v>
      </c>
      <c r="AI9" s="96" t="s">
        <v>412</v>
      </c>
      <c r="AJ9" s="96" t="s">
        <v>413</v>
      </c>
      <c r="AK9" s="96" t="s">
        <v>414</v>
      </c>
      <c r="AL9" s="96" t="s">
        <v>415</v>
      </c>
      <c r="AM9" s="96" t="s">
        <v>416</v>
      </c>
      <c r="AN9" s="96" t="s">
        <v>417</v>
      </c>
      <c r="AO9" s="96" t="s">
        <v>418</v>
      </c>
      <c r="AP9" s="96" t="s">
        <v>419</v>
      </c>
      <c r="AQ9" s="96" t="s">
        <v>420</v>
      </c>
      <c r="AR9" s="96" t="s">
        <v>421</v>
      </c>
      <c r="AS9" s="96" t="s">
        <v>422</v>
      </c>
      <c r="AT9" s="96" t="s">
        <v>423</v>
      </c>
      <c r="AU9" s="96" t="s">
        <v>424</v>
      </c>
      <c r="AV9" s="96" t="s">
        <v>425</v>
      </c>
      <c r="AW9" s="96" t="s">
        <v>426</v>
      </c>
      <c r="AX9" s="96" t="s">
        <v>427</v>
      </c>
      <c r="AY9" s="96" t="s">
        <v>428</v>
      </c>
      <c r="AZ9" s="96" t="s">
        <v>429</v>
      </c>
      <c r="BA9" s="96" t="s">
        <v>430</v>
      </c>
      <c r="BB9" s="96" t="s">
        <v>431</v>
      </c>
      <c r="BC9" s="96" t="s">
        <v>432</v>
      </c>
      <c r="BD9" s="96" t="s">
        <v>433</v>
      </c>
      <c r="BE9" s="96" t="s">
        <v>434</v>
      </c>
      <c r="BF9" s="96" t="s">
        <v>435</v>
      </c>
      <c r="BG9" s="96" t="s">
        <v>436</v>
      </c>
      <c r="BH9" s="96" t="s">
        <v>437</v>
      </c>
      <c r="BI9" s="96" t="s">
        <v>438</v>
      </c>
      <c r="BJ9" s="96" t="s">
        <v>439</v>
      </c>
      <c r="BK9" s="96" t="s">
        <v>440</v>
      </c>
      <c r="BL9" s="96" t="s">
        <v>441</v>
      </c>
      <c r="BM9" s="96" t="s">
        <v>442</v>
      </c>
      <c r="BN9" s="96" t="s">
        <v>443</v>
      </c>
      <c r="BO9" s="96" t="s">
        <v>444</v>
      </c>
      <c r="BP9" s="96" t="s">
        <v>445</v>
      </c>
      <c r="BQ9" s="96" t="s">
        <v>446</v>
      </c>
      <c r="BR9" s="96" t="s">
        <v>447</v>
      </c>
      <c r="BS9" s="96" t="s">
        <v>448</v>
      </c>
      <c r="BT9" s="96" t="s">
        <v>449</v>
      </c>
      <c r="BU9" s="96" t="s">
        <v>450</v>
      </c>
      <c r="BV9" s="96" t="s">
        <v>451</v>
      </c>
      <c r="BW9" s="96" t="s">
        <v>452</v>
      </c>
      <c r="BX9" s="96" t="s">
        <v>453</v>
      </c>
      <c r="BY9" s="197" t="s">
        <v>454</v>
      </c>
    </row>
    <row r="10" spans="2:77" s="35" customFormat="1" ht="48.65" customHeight="1" x14ac:dyDescent="0.2">
      <c r="B10" s="1024"/>
      <c r="C10" s="1028"/>
      <c r="D10" s="1013" t="s">
        <v>455</v>
      </c>
      <c r="E10" s="1013" t="s">
        <v>456</v>
      </c>
      <c r="F10" s="1013" t="s">
        <v>457</v>
      </c>
      <c r="G10" s="1013" t="s">
        <v>458</v>
      </c>
      <c r="H10" s="1013" t="s">
        <v>459</v>
      </c>
      <c r="I10" s="1013" t="s">
        <v>460</v>
      </c>
      <c r="J10" s="1013" t="s">
        <v>461</v>
      </c>
      <c r="K10" s="1013" t="s">
        <v>462</v>
      </c>
      <c r="L10" s="1013" t="s">
        <v>463</v>
      </c>
      <c r="M10" s="1013" t="s">
        <v>464</v>
      </c>
      <c r="N10" s="1013" t="s">
        <v>303</v>
      </c>
      <c r="O10" s="1007" t="s">
        <v>465</v>
      </c>
      <c r="P10" s="1007" t="s">
        <v>466</v>
      </c>
      <c r="Q10" s="1007" t="s">
        <v>467</v>
      </c>
      <c r="R10" s="1007" t="s">
        <v>468</v>
      </c>
      <c r="S10" s="1007" t="s">
        <v>469</v>
      </c>
      <c r="T10" s="1007" t="s">
        <v>470</v>
      </c>
      <c r="U10" s="1007" t="s">
        <v>755</v>
      </c>
      <c r="V10" s="1007" t="s">
        <v>756</v>
      </c>
      <c r="W10" s="1007" t="s">
        <v>757</v>
      </c>
      <c r="X10" s="1007" t="s">
        <v>758</v>
      </c>
      <c r="Y10" s="1007" t="s">
        <v>759</v>
      </c>
      <c r="Z10" s="1007" t="s">
        <v>760</v>
      </c>
      <c r="AA10" s="1007" t="s">
        <v>761</v>
      </c>
      <c r="AB10" s="1007" t="s">
        <v>795</v>
      </c>
      <c r="AC10" s="1007" t="s">
        <v>798</v>
      </c>
      <c r="AD10" s="1007" t="s">
        <v>471</v>
      </c>
      <c r="AE10" s="1007" t="s">
        <v>472</v>
      </c>
      <c r="AF10" s="1007" t="s">
        <v>473</v>
      </c>
      <c r="AG10" s="1007" t="s">
        <v>474</v>
      </c>
      <c r="AH10" s="1007" t="s">
        <v>475</v>
      </c>
      <c r="AI10" s="1007" t="s">
        <v>476</v>
      </c>
      <c r="AJ10" s="1007" t="s">
        <v>477</v>
      </c>
      <c r="AK10" s="1007" t="s">
        <v>478</v>
      </c>
      <c r="AL10" s="1007" t="s">
        <v>479</v>
      </c>
      <c r="AM10" s="1007" t="s">
        <v>480</v>
      </c>
      <c r="AN10" s="1007" t="s">
        <v>481</v>
      </c>
      <c r="AO10" s="1007" t="s">
        <v>482</v>
      </c>
      <c r="AP10" s="1007" t="s">
        <v>483</v>
      </c>
      <c r="AQ10" s="1007" t="s">
        <v>484</v>
      </c>
      <c r="AR10" s="1007" t="s">
        <v>485</v>
      </c>
      <c r="AS10" s="1007" t="s">
        <v>486</v>
      </c>
      <c r="AT10" s="1007" t="s">
        <v>487</v>
      </c>
      <c r="AU10" s="1007" t="s">
        <v>488</v>
      </c>
      <c r="AV10" s="1007" t="s">
        <v>489</v>
      </c>
      <c r="AW10" s="1007" t="s">
        <v>490</v>
      </c>
      <c r="AX10" s="1007" t="s">
        <v>491</v>
      </c>
      <c r="AY10" s="1007" t="s">
        <v>492</v>
      </c>
      <c r="AZ10" s="1007" t="s">
        <v>493</v>
      </c>
      <c r="BA10" s="1007" t="s">
        <v>494</v>
      </c>
      <c r="BB10" s="1007" t="s">
        <v>495</v>
      </c>
      <c r="BC10" s="1007" t="s">
        <v>496</v>
      </c>
      <c r="BD10" s="1007" t="s">
        <v>497</v>
      </c>
      <c r="BE10" s="1007" t="s">
        <v>498</v>
      </c>
      <c r="BF10" s="1007" t="s">
        <v>328</v>
      </c>
      <c r="BG10" s="1007" t="s">
        <v>499</v>
      </c>
      <c r="BH10" s="1007" t="s">
        <v>500</v>
      </c>
      <c r="BI10" s="1007" t="s">
        <v>501</v>
      </c>
      <c r="BJ10" s="1007" t="s">
        <v>502</v>
      </c>
      <c r="BK10" s="1007" t="s">
        <v>503</v>
      </c>
      <c r="BL10" s="1007" t="s">
        <v>504</v>
      </c>
      <c r="BM10" s="1007" t="s">
        <v>505</v>
      </c>
      <c r="BN10" s="1007" t="s">
        <v>506</v>
      </c>
      <c r="BO10" s="1007" t="s">
        <v>507</v>
      </c>
      <c r="BP10" s="1007" t="s">
        <v>508</v>
      </c>
      <c r="BQ10" s="1007" t="s">
        <v>509</v>
      </c>
      <c r="BR10" s="1007" t="s">
        <v>510</v>
      </c>
      <c r="BS10" s="1007" t="s">
        <v>511</v>
      </c>
      <c r="BT10" s="1007" t="s">
        <v>512</v>
      </c>
      <c r="BU10" s="1007" t="s">
        <v>513</v>
      </c>
      <c r="BV10" s="1007" t="s">
        <v>514</v>
      </c>
      <c r="BW10" s="1007" t="s">
        <v>515</v>
      </c>
      <c r="BX10" s="1007" t="s">
        <v>516</v>
      </c>
      <c r="BY10" s="1010" t="s">
        <v>517</v>
      </c>
    </row>
    <row r="11" spans="2:77" s="35" customFormat="1" ht="9.75" customHeight="1" x14ac:dyDescent="0.2">
      <c r="B11" s="1024"/>
      <c r="C11" s="1028"/>
      <c r="D11" s="1014"/>
      <c r="E11" s="1014"/>
      <c r="F11" s="1014"/>
      <c r="G11" s="1014"/>
      <c r="H11" s="1014"/>
      <c r="I11" s="1014"/>
      <c r="J11" s="1014"/>
      <c r="K11" s="1014"/>
      <c r="L11" s="1014"/>
      <c r="M11" s="1014"/>
      <c r="N11" s="1014"/>
      <c r="O11" s="1008"/>
      <c r="P11" s="1008"/>
      <c r="Q11" s="1008"/>
      <c r="R11" s="1008"/>
      <c r="S11" s="1008"/>
      <c r="T11" s="1008"/>
      <c r="U11" s="1008"/>
      <c r="V11" s="1008"/>
      <c r="W11" s="1008"/>
      <c r="X11" s="1008"/>
      <c r="Y11" s="1008"/>
      <c r="Z11" s="1008"/>
      <c r="AA11" s="1008"/>
      <c r="AB11" s="1008"/>
      <c r="AC11" s="1008"/>
      <c r="AD11" s="1008"/>
      <c r="AE11" s="1008"/>
      <c r="AF11" s="1008"/>
      <c r="AG11" s="1008"/>
      <c r="AH11" s="1008"/>
      <c r="AI11" s="1008"/>
      <c r="AJ11" s="1008"/>
      <c r="AK11" s="1008"/>
      <c r="AL11" s="1008"/>
      <c r="AM11" s="1008"/>
      <c r="AN11" s="1008"/>
      <c r="AO11" s="1008"/>
      <c r="AP11" s="1008"/>
      <c r="AQ11" s="1008"/>
      <c r="AR11" s="1008"/>
      <c r="AS11" s="1008"/>
      <c r="AT11" s="1008"/>
      <c r="AU11" s="1008"/>
      <c r="AV11" s="1008"/>
      <c r="AW11" s="1008"/>
      <c r="AX11" s="1008"/>
      <c r="AY11" s="1008"/>
      <c r="AZ11" s="1008"/>
      <c r="BA11" s="1008"/>
      <c r="BB11" s="1008"/>
      <c r="BC11" s="1008"/>
      <c r="BD11" s="1008"/>
      <c r="BE11" s="1008"/>
      <c r="BF11" s="1008"/>
      <c r="BG11" s="1008"/>
      <c r="BH11" s="1008"/>
      <c r="BI11" s="1008"/>
      <c r="BJ11" s="1008"/>
      <c r="BK11" s="1008"/>
      <c r="BL11" s="1008"/>
      <c r="BM11" s="1008"/>
      <c r="BN11" s="1008"/>
      <c r="BO11" s="1008"/>
      <c r="BP11" s="1008"/>
      <c r="BQ11" s="1008"/>
      <c r="BR11" s="1008"/>
      <c r="BS11" s="1008"/>
      <c r="BT11" s="1008"/>
      <c r="BU11" s="1008"/>
      <c r="BV11" s="1008"/>
      <c r="BW11" s="1008"/>
      <c r="BX11" s="1008"/>
      <c r="BY11" s="1011"/>
    </row>
    <row r="12" spans="2:77" s="35" customFormat="1" ht="11.25" customHeight="1" x14ac:dyDescent="0.2">
      <c r="B12" s="1024"/>
      <c r="C12" s="1029"/>
      <c r="D12" s="1015"/>
      <c r="E12" s="1015"/>
      <c r="F12" s="1015"/>
      <c r="G12" s="1015"/>
      <c r="H12" s="1015"/>
      <c r="I12" s="1015"/>
      <c r="J12" s="1015"/>
      <c r="K12" s="1015"/>
      <c r="L12" s="1015"/>
      <c r="M12" s="1015"/>
      <c r="N12" s="1015"/>
      <c r="O12" s="1009"/>
      <c r="P12" s="1009"/>
      <c r="Q12" s="1009"/>
      <c r="R12" s="1009"/>
      <c r="S12" s="1009"/>
      <c r="T12" s="1009"/>
      <c r="U12" s="1009"/>
      <c r="V12" s="1009"/>
      <c r="W12" s="1009"/>
      <c r="X12" s="1009"/>
      <c r="Y12" s="1009"/>
      <c r="Z12" s="1009"/>
      <c r="AA12" s="1009"/>
      <c r="AB12" s="1009"/>
      <c r="AC12" s="1009"/>
      <c r="AD12" s="1009"/>
      <c r="AE12" s="1009"/>
      <c r="AF12" s="1009"/>
      <c r="AG12" s="1009"/>
      <c r="AH12" s="1009"/>
      <c r="AI12" s="1009"/>
      <c r="AJ12" s="1009"/>
      <c r="AK12" s="1009"/>
      <c r="AL12" s="1009"/>
      <c r="AM12" s="1009"/>
      <c r="AN12" s="1009"/>
      <c r="AO12" s="1009"/>
      <c r="AP12" s="1009"/>
      <c r="AQ12" s="1009"/>
      <c r="AR12" s="1009"/>
      <c r="AS12" s="1009"/>
      <c r="AT12" s="1009"/>
      <c r="AU12" s="1009"/>
      <c r="AV12" s="1009"/>
      <c r="AW12" s="1009"/>
      <c r="AX12" s="1009"/>
      <c r="AY12" s="1009"/>
      <c r="AZ12" s="1009"/>
      <c r="BA12" s="1009"/>
      <c r="BB12" s="1009"/>
      <c r="BC12" s="1009"/>
      <c r="BD12" s="1009"/>
      <c r="BE12" s="1009"/>
      <c r="BF12" s="1009"/>
      <c r="BG12" s="1009"/>
      <c r="BH12" s="1009"/>
      <c r="BI12" s="1009"/>
      <c r="BJ12" s="1009"/>
      <c r="BK12" s="1009"/>
      <c r="BL12" s="1009"/>
      <c r="BM12" s="1009"/>
      <c r="BN12" s="1009"/>
      <c r="BO12" s="1009"/>
      <c r="BP12" s="1009"/>
      <c r="BQ12" s="1009"/>
      <c r="BR12" s="1009"/>
      <c r="BS12" s="1009"/>
      <c r="BT12" s="1009"/>
      <c r="BU12" s="1009"/>
      <c r="BV12" s="1009"/>
      <c r="BW12" s="1009"/>
      <c r="BX12" s="1009"/>
      <c r="BY12" s="1012"/>
    </row>
    <row r="13" spans="2:77" s="35" customFormat="1" ht="17.899999999999999" customHeight="1" thickBot="1" x14ac:dyDescent="0.25">
      <c r="B13" s="1025"/>
      <c r="C13" s="150" t="s">
        <v>518</v>
      </c>
      <c r="D13" s="151" t="s">
        <v>171</v>
      </c>
      <c r="E13" s="151" t="s">
        <v>171</v>
      </c>
      <c r="F13" s="151" t="s">
        <v>171</v>
      </c>
      <c r="G13" s="151" t="s">
        <v>171</v>
      </c>
      <c r="H13" s="151" t="s">
        <v>171</v>
      </c>
      <c r="I13" s="151" t="s">
        <v>171</v>
      </c>
      <c r="J13" s="151" t="s">
        <v>171</v>
      </c>
      <c r="K13" s="151" t="s">
        <v>171</v>
      </c>
      <c r="L13" s="151" t="s">
        <v>171</v>
      </c>
      <c r="M13" s="151" t="s">
        <v>171</v>
      </c>
      <c r="N13" s="151" t="s">
        <v>171</v>
      </c>
      <c r="O13" s="151" t="s">
        <v>171</v>
      </c>
      <c r="P13" s="151" t="s">
        <v>171</v>
      </c>
      <c r="Q13" s="151" t="s">
        <v>171</v>
      </c>
      <c r="R13" s="151" t="s">
        <v>171</v>
      </c>
      <c r="S13" s="151" t="s">
        <v>171</v>
      </c>
      <c r="T13" s="151" t="s">
        <v>171</v>
      </c>
      <c r="U13" s="151" t="s">
        <v>171</v>
      </c>
      <c r="V13" s="151" t="s">
        <v>171</v>
      </c>
      <c r="W13" s="151" t="s">
        <v>171</v>
      </c>
      <c r="X13" s="151" t="s">
        <v>171</v>
      </c>
      <c r="Y13" s="151" t="s">
        <v>171</v>
      </c>
      <c r="Z13" s="151" t="s">
        <v>171</v>
      </c>
      <c r="AA13" s="151" t="s">
        <v>171</v>
      </c>
      <c r="AB13" s="151" t="s">
        <v>171</v>
      </c>
      <c r="AC13" s="151" t="s">
        <v>171</v>
      </c>
      <c r="AD13" s="151" t="s">
        <v>171</v>
      </c>
      <c r="AE13" s="193" t="s">
        <v>519</v>
      </c>
      <c r="AF13" s="193" t="s">
        <v>519</v>
      </c>
      <c r="AG13" s="151" t="s">
        <v>171</v>
      </c>
      <c r="AH13" s="151" t="s">
        <v>171</v>
      </c>
      <c r="AI13" s="151" t="s">
        <v>171</v>
      </c>
      <c r="AJ13" s="151" t="s">
        <v>171</v>
      </c>
      <c r="AK13" s="151" t="s">
        <v>171</v>
      </c>
      <c r="AL13" s="151" t="s">
        <v>171</v>
      </c>
      <c r="AM13" s="151" t="s">
        <v>171</v>
      </c>
      <c r="AN13" s="151" t="s">
        <v>171</v>
      </c>
      <c r="AO13" s="198" t="s">
        <v>171</v>
      </c>
      <c r="AP13" s="152" t="s">
        <v>520</v>
      </c>
      <c r="AQ13" s="193" t="s">
        <v>519</v>
      </c>
      <c r="AR13" s="151" t="s">
        <v>171</v>
      </c>
      <c r="AS13" s="151" t="s">
        <v>171</v>
      </c>
      <c r="AT13" s="153" t="s">
        <v>171</v>
      </c>
      <c r="AU13" s="153" t="s">
        <v>171</v>
      </c>
      <c r="AV13" s="482" t="s">
        <v>519</v>
      </c>
      <c r="AW13" s="704" t="s">
        <v>171</v>
      </c>
      <c r="AX13" s="705" t="s">
        <v>171</v>
      </c>
      <c r="AY13" s="705" t="s">
        <v>171</v>
      </c>
      <c r="AZ13" s="705" t="s">
        <v>171</v>
      </c>
      <c r="BA13" s="705" t="s">
        <v>171</v>
      </c>
      <c r="BB13" s="705" t="s">
        <v>171</v>
      </c>
      <c r="BC13" s="705" t="s">
        <v>171</v>
      </c>
      <c r="BD13" s="705" t="s">
        <v>171</v>
      </c>
      <c r="BE13" s="705" t="s">
        <v>171</v>
      </c>
      <c r="BF13" s="704" t="s">
        <v>171</v>
      </c>
      <c r="BG13" s="705" t="s">
        <v>171</v>
      </c>
      <c r="BH13" s="705" t="s">
        <v>171</v>
      </c>
      <c r="BI13" s="705" t="s">
        <v>171</v>
      </c>
      <c r="BJ13" s="705" t="s">
        <v>171</v>
      </c>
      <c r="BK13" s="705" t="s">
        <v>171</v>
      </c>
      <c r="BL13" s="704" t="s">
        <v>171</v>
      </c>
      <c r="BM13" s="705" t="s">
        <v>171</v>
      </c>
      <c r="BN13" s="704" t="s">
        <v>171</v>
      </c>
      <c r="BO13" s="705" t="s">
        <v>171</v>
      </c>
      <c r="BP13" s="152" t="s">
        <v>521</v>
      </c>
      <c r="BQ13" s="152" t="s">
        <v>521</v>
      </c>
      <c r="BR13" s="193" t="s">
        <v>519</v>
      </c>
      <c r="BS13" s="153" t="s">
        <v>171</v>
      </c>
      <c r="BT13" s="152" t="s">
        <v>521</v>
      </c>
      <c r="BU13" s="152" t="s">
        <v>521</v>
      </c>
      <c r="BV13" s="152" t="s">
        <v>521</v>
      </c>
      <c r="BW13" s="152" t="s">
        <v>521</v>
      </c>
      <c r="BX13" s="705" t="s">
        <v>171</v>
      </c>
      <c r="BY13" s="706" t="s">
        <v>171</v>
      </c>
    </row>
    <row r="14" spans="2:77" ht="18" customHeight="1" x14ac:dyDescent="0.2">
      <c r="B14" s="1026">
        <v>1</v>
      </c>
      <c r="C14" s="922"/>
      <c r="D14" s="682"/>
      <c r="E14" s="683"/>
      <c r="F14" s="684"/>
      <c r="G14" s="685"/>
      <c r="H14" s="682"/>
      <c r="I14" s="447"/>
      <c r="J14" s="682"/>
      <c r="K14" s="683"/>
      <c r="L14" s="682"/>
      <c r="M14" s="683"/>
      <c r="N14" s="682"/>
      <c r="O14" s="683"/>
      <c r="P14" s="682"/>
      <c r="Q14" s="683"/>
      <c r="R14" s="682"/>
      <c r="S14" s="683"/>
      <c r="T14" s="682"/>
      <c r="U14" s="666"/>
      <c r="V14" s="369"/>
      <c r="W14" s="665"/>
      <c r="X14" s="369"/>
      <c r="Y14" s="369"/>
      <c r="Z14" s="369"/>
      <c r="AA14" s="369"/>
      <c r="AB14" s="369"/>
      <c r="AC14" s="369"/>
      <c r="AD14" s="457"/>
      <c r="AE14" s="475"/>
      <c r="AF14" s="475"/>
      <c r="AG14" s="469"/>
      <c r="AH14" s="469"/>
      <c r="AI14" s="469"/>
      <c r="AJ14" s="469"/>
      <c r="AK14" s="469"/>
      <c r="AL14" s="449"/>
      <c r="AM14" s="469"/>
      <c r="AN14" s="471"/>
      <c r="AO14" s="473"/>
      <c r="AP14" s="471"/>
      <c r="AQ14" s="475"/>
      <c r="AR14" s="451"/>
      <c r="AS14" s="471"/>
      <c r="AT14" s="469"/>
      <c r="AU14" s="473"/>
      <c r="AV14" s="475"/>
      <c r="AW14" s="457"/>
      <c r="AX14" s="471"/>
      <c r="AY14" s="471"/>
      <c r="AZ14" s="471"/>
      <c r="BA14" s="471"/>
      <c r="BB14" s="471"/>
      <c r="BC14" s="471"/>
      <c r="BD14" s="471"/>
      <c r="BE14" s="471"/>
      <c r="BF14" s="477"/>
      <c r="BG14" s="450"/>
      <c r="BH14" s="450"/>
      <c r="BI14" s="450"/>
      <c r="BJ14" s="450"/>
      <c r="BK14" s="450"/>
      <c r="BL14" s="469"/>
      <c r="BM14" s="471"/>
      <c r="BN14" s="457"/>
      <c r="BO14" s="471"/>
      <c r="BP14" s="471"/>
      <c r="BQ14" s="471"/>
      <c r="BR14" s="475"/>
      <c r="BS14" s="478"/>
      <c r="BT14" s="471"/>
      <c r="BU14" s="471"/>
      <c r="BV14" s="471"/>
      <c r="BW14" s="471"/>
      <c r="BX14" s="471"/>
      <c r="BY14" s="480"/>
    </row>
    <row r="15" spans="2:77" ht="18" customHeight="1" x14ac:dyDescent="0.2">
      <c r="B15" s="1016">
        <v>2</v>
      </c>
      <c r="C15" s="1017"/>
      <c r="D15" s="458"/>
      <c r="E15" s="683"/>
      <c r="F15" s="684"/>
      <c r="G15" s="685"/>
      <c r="H15" s="682"/>
      <c r="I15" s="683"/>
      <c r="J15" s="682"/>
      <c r="K15" s="683"/>
      <c r="L15" s="682"/>
      <c r="M15" s="683"/>
      <c r="N15" s="682"/>
      <c r="O15" s="683"/>
      <c r="P15" s="682"/>
      <c r="Q15" s="683"/>
      <c r="R15" s="682"/>
      <c r="S15" s="683"/>
      <c r="T15" s="458"/>
      <c r="U15" s="369"/>
      <c r="V15" s="369"/>
      <c r="W15" s="665"/>
      <c r="X15" s="369"/>
      <c r="Y15" s="369"/>
      <c r="Z15" s="369"/>
      <c r="AA15" s="369"/>
      <c r="AB15" s="369"/>
      <c r="AC15" s="369"/>
      <c r="AD15" s="458"/>
      <c r="AE15" s="476"/>
      <c r="AF15" s="476"/>
      <c r="AG15" s="470"/>
      <c r="AH15" s="470"/>
      <c r="AI15" s="470"/>
      <c r="AJ15" s="470"/>
      <c r="AK15" s="470"/>
      <c r="AL15" s="454"/>
      <c r="AM15" s="470"/>
      <c r="AN15" s="463"/>
      <c r="AO15" s="474"/>
      <c r="AP15" s="463"/>
      <c r="AQ15" s="476"/>
      <c r="AR15" s="700"/>
      <c r="AS15" s="463"/>
      <c r="AT15" s="470"/>
      <c r="AU15" s="474"/>
      <c r="AV15" s="476"/>
      <c r="AW15" s="458"/>
      <c r="AX15" s="463"/>
      <c r="AY15" s="463"/>
      <c r="AZ15" s="463"/>
      <c r="BA15" s="463"/>
      <c r="BB15" s="463"/>
      <c r="BC15" s="463"/>
      <c r="BD15" s="463"/>
      <c r="BE15" s="463"/>
      <c r="BF15" s="703"/>
      <c r="BG15" s="455"/>
      <c r="BH15" s="455"/>
      <c r="BI15" s="455"/>
      <c r="BJ15" s="455"/>
      <c r="BK15" s="455"/>
      <c r="BL15" s="470"/>
      <c r="BM15" s="463"/>
      <c r="BN15" s="458"/>
      <c r="BO15" s="463"/>
      <c r="BP15" s="463"/>
      <c r="BQ15" s="463"/>
      <c r="BR15" s="476"/>
      <c r="BS15" s="479"/>
      <c r="BT15" s="463"/>
      <c r="BU15" s="463"/>
      <c r="BV15" s="463"/>
      <c r="BW15" s="463"/>
      <c r="BX15" s="463"/>
      <c r="BY15" s="466"/>
    </row>
    <row r="16" spans="2:77" ht="18" customHeight="1" x14ac:dyDescent="0.2">
      <c r="B16" s="1016">
        <v>3</v>
      </c>
      <c r="C16" s="1017"/>
      <c r="D16" s="458"/>
      <c r="E16" s="683"/>
      <c r="F16" s="684"/>
      <c r="G16" s="685"/>
      <c r="H16" s="682"/>
      <c r="I16" s="683"/>
      <c r="J16" s="682"/>
      <c r="K16" s="683"/>
      <c r="L16" s="682"/>
      <c r="M16" s="683"/>
      <c r="N16" s="682"/>
      <c r="O16" s="683"/>
      <c r="P16" s="682"/>
      <c r="Q16" s="683"/>
      <c r="R16" s="682"/>
      <c r="S16" s="683"/>
      <c r="T16" s="458"/>
      <c r="U16" s="369"/>
      <c r="V16" s="369"/>
      <c r="W16" s="665"/>
      <c r="X16" s="369"/>
      <c r="Y16" s="369"/>
      <c r="Z16" s="369"/>
      <c r="AA16" s="369"/>
      <c r="AB16" s="369"/>
      <c r="AC16" s="369"/>
      <c r="AD16" s="458"/>
      <c r="AE16" s="476"/>
      <c r="AF16" s="476"/>
      <c r="AG16" s="470"/>
      <c r="AH16" s="470"/>
      <c r="AI16" s="470"/>
      <c r="AJ16" s="470"/>
      <c r="AK16" s="470"/>
      <c r="AL16" s="454"/>
      <c r="AM16" s="470"/>
      <c r="AN16" s="463"/>
      <c r="AO16" s="474"/>
      <c r="AP16" s="463"/>
      <c r="AQ16" s="476"/>
      <c r="AR16" s="701"/>
      <c r="AS16" s="463"/>
      <c r="AT16" s="470"/>
      <c r="AU16" s="474"/>
      <c r="AV16" s="476"/>
      <c r="AW16" s="458"/>
      <c r="AX16" s="463"/>
      <c r="AY16" s="463"/>
      <c r="AZ16" s="463"/>
      <c r="BA16" s="463"/>
      <c r="BB16" s="463"/>
      <c r="BC16" s="463"/>
      <c r="BD16" s="463"/>
      <c r="BE16" s="463"/>
      <c r="BF16" s="703"/>
      <c r="BG16" s="455"/>
      <c r="BH16" s="455"/>
      <c r="BI16" s="455"/>
      <c r="BJ16" s="455"/>
      <c r="BK16" s="455"/>
      <c r="BL16" s="470"/>
      <c r="BM16" s="463"/>
      <c r="BN16" s="458"/>
      <c r="BO16" s="463"/>
      <c r="BP16" s="463"/>
      <c r="BQ16" s="463"/>
      <c r="BR16" s="476"/>
      <c r="BS16" s="479"/>
      <c r="BT16" s="463"/>
      <c r="BU16" s="463"/>
      <c r="BV16" s="463"/>
      <c r="BW16" s="463"/>
      <c r="BX16" s="463"/>
      <c r="BY16" s="466"/>
    </row>
    <row r="17" spans="2:77" ht="18" customHeight="1" x14ac:dyDescent="0.2">
      <c r="B17" s="1016">
        <v>4</v>
      </c>
      <c r="C17" s="1017"/>
      <c r="D17" s="458"/>
      <c r="E17" s="683"/>
      <c r="F17" s="684"/>
      <c r="G17" s="685"/>
      <c r="H17" s="682"/>
      <c r="I17" s="683"/>
      <c r="J17" s="682"/>
      <c r="K17" s="683"/>
      <c r="L17" s="682"/>
      <c r="M17" s="683"/>
      <c r="N17" s="682"/>
      <c r="O17" s="683"/>
      <c r="P17" s="682"/>
      <c r="Q17" s="683"/>
      <c r="R17" s="682"/>
      <c r="S17" s="683"/>
      <c r="T17" s="458"/>
      <c r="U17" s="369"/>
      <c r="V17" s="369"/>
      <c r="W17" s="665"/>
      <c r="X17" s="369"/>
      <c r="Y17" s="369"/>
      <c r="Z17" s="369"/>
      <c r="AA17" s="369"/>
      <c r="AB17" s="369"/>
      <c r="AC17" s="369"/>
      <c r="AD17" s="458"/>
      <c r="AE17" s="476"/>
      <c r="AF17" s="476"/>
      <c r="AG17" s="470"/>
      <c r="AH17" s="470"/>
      <c r="AI17" s="470"/>
      <c r="AJ17" s="470"/>
      <c r="AK17" s="470"/>
      <c r="AL17" s="454"/>
      <c r="AM17" s="470"/>
      <c r="AN17" s="463"/>
      <c r="AO17" s="474"/>
      <c r="AP17" s="463"/>
      <c r="AQ17" s="476"/>
      <c r="AR17" s="701"/>
      <c r="AS17" s="463"/>
      <c r="AT17" s="470"/>
      <c r="AU17" s="474"/>
      <c r="AV17" s="476"/>
      <c r="AW17" s="458"/>
      <c r="AX17" s="463"/>
      <c r="AY17" s="463"/>
      <c r="AZ17" s="463"/>
      <c r="BA17" s="463"/>
      <c r="BB17" s="463"/>
      <c r="BC17" s="463"/>
      <c r="BD17" s="463"/>
      <c r="BE17" s="463"/>
      <c r="BF17" s="703"/>
      <c r="BG17" s="455"/>
      <c r="BH17" s="455"/>
      <c r="BI17" s="455"/>
      <c r="BJ17" s="455"/>
      <c r="BK17" s="455"/>
      <c r="BL17" s="470"/>
      <c r="BM17" s="463"/>
      <c r="BN17" s="458"/>
      <c r="BO17" s="463"/>
      <c r="BP17" s="463"/>
      <c r="BQ17" s="463"/>
      <c r="BR17" s="476"/>
      <c r="BS17" s="479"/>
      <c r="BT17" s="463"/>
      <c r="BU17" s="463"/>
      <c r="BV17" s="463"/>
      <c r="BW17" s="463"/>
      <c r="BX17" s="463"/>
      <c r="BY17" s="466"/>
    </row>
    <row r="18" spans="2:77" ht="18" customHeight="1" x14ac:dyDescent="0.2">
      <c r="B18" s="1016">
        <v>5</v>
      </c>
      <c r="C18" s="1017"/>
      <c r="D18" s="458"/>
      <c r="E18" s="683"/>
      <c r="F18" s="684"/>
      <c r="G18" s="685"/>
      <c r="H18" s="682"/>
      <c r="I18" s="683"/>
      <c r="J18" s="682"/>
      <c r="K18" s="683"/>
      <c r="L18" s="682"/>
      <c r="M18" s="683"/>
      <c r="N18" s="682"/>
      <c r="O18" s="683"/>
      <c r="P18" s="682"/>
      <c r="Q18" s="683"/>
      <c r="R18" s="682"/>
      <c r="S18" s="683"/>
      <c r="T18" s="458"/>
      <c r="U18" s="369"/>
      <c r="V18" s="369"/>
      <c r="W18" s="665"/>
      <c r="X18" s="369"/>
      <c r="Y18" s="369"/>
      <c r="Z18" s="369"/>
      <c r="AA18" s="369"/>
      <c r="AB18" s="369"/>
      <c r="AC18" s="369"/>
      <c r="AD18" s="458"/>
      <c r="AE18" s="476"/>
      <c r="AF18" s="476"/>
      <c r="AG18" s="470"/>
      <c r="AH18" s="470"/>
      <c r="AI18" s="470"/>
      <c r="AJ18" s="470"/>
      <c r="AK18" s="470"/>
      <c r="AL18" s="454"/>
      <c r="AM18" s="470"/>
      <c r="AN18" s="463"/>
      <c r="AO18" s="474"/>
      <c r="AP18" s="463"/>
      <c r="AQ18" s="476"/>
      <c r="AR18" s="701"/>
      <c r="AS18" s="463"/>
      <c r="AT18" s="470"/>
      <c r="AU18" s="474"/>
      <c r="AV18" s="476"/>
      <c r="AW18" s="458"/>
      <c r="AX18" s="463"/>
      <c r="AY18" s="463"/>
      <c r="AZ18" s="463"/>
      <c r="BA18" s="463"/>
      <c r="BB18" s="463"/>
      <c r="BC18" s="463"/>
      <c r="BD18" s="463"/>
      <c r="BE18" s="463"/>
      <c r="BF18" s="703"/>
      <c r="BG18" s="455"/>
      <c r="BH18" s="455"/>
      <c r="BI18" s="455"/>
      <c r="BJ18" s="455"/>
      <c r="BK18" s="455"/>
      <c r="BL18" s="470"/>
      <c r="BM18" s="463"/>
      <c r="BN18" s="458"/>
      <c r="BO18" s="463"/>
      <c r="BP18" s="463"/>
      <c r="BQ18" s="463"/>
      <c r="BR18" s="476"/>
      <c r="BS18" s="479"/>
      <c r="BT18" s="463"/>
      <c r="BU18" s="463"/>
      <c r="BV18" s="463"/>
      <c r="BW18" s="463"/>
      <c r="BX18" s="463"/>
      <c r="BY18" s="466"/>
    </row>
    <row r="19" spans="2:77" ht="18" customHeight="1" x14ac:dyDescent="0.2">
      <c r="B19" s="1016">
        <v>6</v>
      </c>
      <c r="C19" s="1017"/>
      <c r="D19" s="458"/>
      <c r="E19" s="683"/>
      <c r="F19" s="684"/>
      <c r="G19" s="685"/>
      <c r="H19" s="682"/>
      <c r="I19" s="683"/>
      <c r="J19" s="682"/>
      <c r="K19" s="683"/>
      <c r="L19" s="682"/>
      <c r="M19" s="683"/>
      <c r="N19" s="682"/>
      <c r="O19" s="683"/>
      <c r="P19" s="682"/>
      <c r="Q19" s="683"/>
      <c r="R19" s="682"/>
      <c r="S19" s="683"/>
      <c r="T19" s="458"/>
      <c r="U19" s="369"/>
      <c r="V19" s="369"/>
      <c r="W19" s="665"/>
      <c r="X19" s="369"/>
      <c r="Y19" s="369"/>
      <c r="Z19" s="369"/>
      <c r="AA19" s="369"/>
      <c r="AB19" s="369"/>
      <c r="AC19" s="369"/>
      <c r="AD19" s="458"/>
      <c r="AE19" s="476"/>
      <c r="AF19" s="476"/>
      <c r="AG19" s="470"/>
      <c r="AH19" s="470"/>
      <c r="AI19" s="470"/>
      <c r="AJ19" s="470"/>
      <c r="AK19" s="470"/>
      <c r="AL19" s="454"/>
      <c r="AM19" s="470"/>
      <c r="AN19" s="463"/>
      <c r="AO19" s="474"/>
      <c r="AP19" s="463"/>
      <c r="AQ19" s="476"/>
      <c r="AR19" s="456"/>
      <c r="AS19" s="463"/>
      <c r="AT19" s="470"/>
      <c r="AU19" s="474"/>
      <c r="AV19" s="476"/>
      <c r="AW19" s="458"/>
      <c r="AX19" s="463"/>
      <c r="AY19" s="463"/>
      <c r="AZ19" s="463"/>
      <c r="BA19" s="463"/>
      <c r="BB19" s="463"/>
      <c r="BC19" s="463"/>
      <c r="BD19" s="463"/>
      <c r="BE19" s="463"/>
      <c r="BF19" s="703"/>
      <c r="BG19" s="455"/>
      <c r="BH19" s="455"/>
      <c r="BI19" s="455"/>
      <c r="BJ19" s="455"/>
      <c r="BK19" s="455"/>
      <c r="BL19" s="470"/>
      <c r="BM19" s="463"/>
      <c r="BN19" s="458"/>
      <c r="BO19" s="463"/>
      <c r="BP19" s="463"/>
      <c r="BQ19" s="463"/>
      <c r="BR19" s="476"/>
      <c r="BS19" s="479"/>
      <c r="BT19" s="463"/>
      <c r="BU19" s="463"/>
      <c r="BV19" s="463"/>
      <c r="BW19" s="463"/>
      <c r="BX19" s="463"/>
      <c r="BY19" s="466"/>
    </row>
    <row r="20" spans="2:77" ht="18" customHeight="1" x14ac:dyDescent="0.2">
      <c r="B20" s="1016">
        <v>7</v>
      </c>
      <c r="C20" s="1017"/>
      <c r="D20" s="458"/>
      <c r="E20" s="683"/>
      <c r="F20" s="684"/>
      <c r="G20" s="685"/>
      <c r="H20" s="682"/>
      <c r="I20" s="683"/>
      <c r="J20" s="682"/>
      <c r="K20" s="683"/>
      <c r="L20" s="682"/>
      <c r="M20" s="683"/>
      <c r="N20" s="682"/>
      <c r="O20" s="683"/>
      <c r="P20" s="682"/>
      <c r="Q20" s="683"/>
      <c r="R20" s="682"/>
      <c r="S20" s="683"/>
      <c r="T20" s="458"/>
      <c r="U20" s="369"/>
      <c r="V20" s="369"/>
      <c r="W20" s="665"/>
      <c r="X20" s="369"/>
      <c r="Y20" s="369"/>
      <c r="Z20" s="369"/>
      <c r="AA20" s="369"/>
      <c r="AB20" s="369"/>
      <c r="AC20" s="369"/>
      <c r="AD20" s="458"/>
      <c r="AE20" s="476"/>
      <c r="AF20" s="476"/>
      <c r="AG20" s="470"/>
      <c r="AH20" s="470"/>
      <c r="AI20" s="470"/>
      <c r="AJ20" s="470"/>
      <c r="AK20" s="470"/>
      <c r="AL20" s="454"/>
      <c r="AM20" s="470"/>
      <c r="AN20" s="463"/>
      <c r="AO20" s="474"/>
      <c r="AP20" s="463"/>
      <c r="AQ20" s="476"/>
      <c r="AR20" s="700"/>
      <c r="AS20" s="463"/>
      <c r="AT20" s="470"/>
      <c r="AU20" s="474"/>
      <c r="AV20" s="476"/>
      <c r="AW20" s="458"/>
      <c r="AX20" s="463"/>
      <c r="AY20" s="463"/>
      <c r="AZ20" s="463"/>
      <c r="BA20" s="463"/>
      <c r="BB20" s="463"/>
      <c r="BC20" s="463"/>
      <c r="BD20" s="463"/>
      <c r="BE20" s="463"/>
      <c r="BF20" s="703"/>
      <c r="BG20" s="455"/>
      <c r="BH20" s="455"/>
      <c r="BI20" s="455"/>
      <c r="BJ20" s="455"/>
      <c r="BK20" s="455"/>
      <c r="BL20" s="470"/>
      <c r="BM20" s="463"/>
      <c r="BN20" s="458"/>
      <c r="BO20" s="463"/>
      <c r="BP20" s="463"/>
      <c r="BQ20" s="463"/>
      <c r="BR20" s="476"/>
      <c r="BS20" s="479"/>
      <c r="BT20" s="463"/>
      <c r="BU20" s="463"/>
      <c r="BV20" s="463"/>
      <c r="BW20" s="463"/>
      <c r="BX20" s="463"/>
      <c r="BY20" s="466"/>
    </row>
    <row r="21" spans="2:77" ht="18" customHeight="1" x14ac:dyDescent="0.2">
      <c r="B21" s="1016">
        <v>8</v>
      </c>
      <c r="C21" s="1017"/>
      <c r="D21" s="458"/>
      <c r="E21" s="683"/>
      <c r="F21" s="684"/>
      <c r="G21" s="685"/>
      <c r="H21" s="682"/>
      <c r="I21" s="683"/>
      <c r="J21" s="682"/>
      <c r="K21" s="683"/>
      <c r="L21" s="682"/>
      <c r="M21" s="683"/>
      <c r="N21" s="682"/>
      <c r="O21" s="683"/>
      <c r="P21" s="682"/>
      <c r="Q21" s="683"/>
      <c r="R21" s="682"/>
      <c r="S21" s="683"/>
      <c r="T21" s="458"/>
      <c r="U21" s="369"/>
      <c r="V21" s="369"/>
      <c r="W21" s="665"/>
      <c r="X21" s="369"/>
      <c r="Y21" s="369"/>
      <c r="Z21" s="369"/>
      <c r="AA21" s="369"/>
      <c r="AB21" s="369"/>
      <c r="AC21" s="369"/>
      <c r="AD21" s="458"/>
      <c r="AE21" s="476"/>
      <c r="AF21" s="476"/>
      <c r="AG21" s="470"/>
      <c r="AH21" s="470"/>
      <c r="AI21" s="470"/>
      <c r="AJ21" s="470"/>
      <c r="AK21" s="470"/>
      <c r="AL21" s="454"/>
      <c r="AM21" s="470"/>
      <c r="AN21" s="463"/>
      <c r="AO21" s="474"/>
      <c r="AP21" s="463"/>
      <c r="AQ21" s="476"/>
      <c r="AR21" s="701"/>
      <c r="AS21" s="463"/>
      <c r="AT21" s="470"/>
      <c r="AU21" s="474"/>
      <c r="AV21" s="476"/>
      <c r="AW21" s="458"/>
      <c r="AX21" s="463"/>
      <c r="AY21" s="463"/>
      <c r="AZ21" s="463"/>
      <c r="BA21" s="463"/>
      <c r="BB21" s="463"/>
      <c r="BC21" s="463"/>
      <c r="BD21" s="463"/>
      <c r="BE21" s="463"/>
      <c r="BF21" s="703"/>
      <c r="BG21" s="455"/>
      <c r="BH21" s="455"/>
      <c r="BI21" s="455"/>
      <c r="BJ21" s="455"/>
      <c r="BK21" s="455"/>
      <c r="BL21" s="470"/>
      <c r="BM21" s="463"/>
      <c r="BN21" s="458"/>
      <c r="BO21" s="463"/>
      <c r="BP21" s="463"/>
      <c r="BQ21" s="463"/>
      <c r="BR21" s="476"/>
      <c r="BS21" s="479"/>
      <c r="BT21" s="463"/>
      <c r="BU21" s="463"/>
      <c r="BV21" s="463"/>
      <c r="BW21" s="463"/>
      <c r="BX21" s="463"/>
      <c r="BY21" s="466"/>
    </row>
    <row r="22" spans="2:77" ht="18" customHeight="1" x14ac:dyDescent="0.2">
      <c r="B22" s="1016">
        <v>9</v>
      </c>
      <c r="C22" s="1017"/>
      <c r="D22" s="458"/>
      <c r="E22" s="683"/>
      <c r="F22" s="684"/>
      <c r="G22" s="685"/>
      <c r="H22" s="682"/>
      <c r="I22" s="683"/>
      <c r="J22" s="682"/>
      <c r="K22" s="683"/>
      <c r="L22" s="682"/>
      <c r="M22" s="683"/>
      <c r="N22" s="682"/>
      <c r="O22" s="683"/>
      <c r="P22" s="682"/>
      <c r="Q22" s="683"/>
      <c r="R22" s="682"/>
      <c r="S22" s="683"/>
      <c r="T22" s="458"/>
      <c r="U22" s="369"/>
      <c r="V22" s="369"/>
      <c r="W22" s="665"/>
      <c r="X22" s="369"/>
      <c r="Y22" s="369"/>
      <c r="Z22" s="369"/>
      <c r="AA22" s="369"/>
      <c r="AB22" s="369"/>
      <c r="AC22" s="369"/>
      <c r="AD22" s="458"/>
      <c r="AE22" s="476"/>
      <c r="AF22" s="476"/>
      <c r="AG22" s="470"/>
      <c r="AH22" s="470"/>
      <c r="AI22" s="470"/>
      <c r="AJ22" s="470"/>
      <c r="AK22" s="470"/>
      <c r="AL22" s="454"/>
      <c r="AM22" s="470"/>
      <c r="AN22" s="463"/>
      <c r="AO22" s="474"/>
      <c r="AP22" s="463"/>
      <c r="AQ22" s="476"/>
      <c r="AR22" s="456"/>
      <c r="AS22" s="463"/>
      <c r="AT22" s="470"/>
      <c r="AU22" s="474"/>
      <c r="AV22" s="476"/>
      <c r="AW22" s="458"/>
      <c r="AX22" s="463"/>
      <c r="AY22" s="463"/>
      <c r="AZ22" s="463"/>
      <c r="BA22" s="463"/>
      <c r="BB22" s="463"/>
      <c r="BC22" s="463"/>
      <c r="BD22" s="463"/>
      <c r="BE22" s="463"/>
      <c r="BF22" s="703"/>
      <c r="BG22" s="455"/>
      <c r="BH22" s="455"/>
      <c r="BI22" s="455"/>
      <c r="BJ22" s="455"/>
      <c r="BK22" s="455"/>
      <c r="BL22" s="470"/>
      <c r="BM22" s="463"/>
      <c r="BN22" s="458"/>
      <c r="BO22" s="463"/>
      <c r="BP22" s="463"/>
      <c r="BQ22" s="463"/>
      <c r="BR22" s="476"/>
      <c r="BS22" s="479"/>
      <c r="BT22" s="463"/>
      <c r="BU22" s="463"/>
      <c r="BV22" s="463"/>
      <c r="BW22" s="463"/>
      <c r="BX22" s="463"/>
      <c r="BY22" s="466"/>
    </row>
    <row r="23" spans="2:77" ht="18" customHeight="1" x14ac:dyDescent="0.2">
      <c r="B23" s="1016">
        <v>10</v>
      </c>
      <c r="C23" s="1017"/>
      <c r="D23" s="458"/>
      <c r="E23" s="683"/>
      <c r="F23" s="684"/>
      <c r="G23" s="685"/>
      <c r="H23" s="682"/>
      <c r="I23" s="683"/>
      <c r="J23" s="682"/>
      <c r="K23" s="683"/>
      <c r="L23" s="682"/>
      <c r="M23" s="683"/>
      <c r="N23" s="682"/>
      <c r="O23" s="683"/>
      <c r="P23" s="682"/>
      <c r="Q23" s="683"/>
      <c r="R23" s="682"/>
      <c r="S23" s="683"/>
      <c r="T23" s="458"/>
      <c r="U23" s="369"/>
      <c r="V23" s="369"/>
      <c r="W23" s="665"/>
      <c r="X23" s="369"/>
      <c r="Y23" s="369"/>
      <c r="Z23" s="369"/>
      <c r="AA23" s="369"/>
      <c r="AB23" s="369"/>
      <c r="AC23" s="369"/>
      <c r="AD23" s="458"/>
      <c r="AE23" s="476"/>
      <c r="AF23" s="476"/>
      <c r="AG23" s="470"/>
      <c r="AH23" s="470"/>
      <c r="AI23" s="470"/>
      <c r="AJ23" s="470"/>
      <c r="AK23" s="470"/>
      <c r="AL23" s="454"/>
      <c r="AM23" s="470"/>
      <c r="AN23" s="463"/>
      <c r="AO23" s="474"/>
      <c r="AP23" s="463"/>
      <c r="AQ23" s="476"/>
      <c r="AR23" s="700"/>
      <c r="AS23" s="463"/>
      <c r="AT23" s="470"/>
      <c r="AU23" s="474"/>
      <c r="AV23" s="476"/>
      <c r="AW23" s="458"/>
      <c r="AX23" s="463"/>
      <c r="AY23" s="463"/>
      <c r="AZ23" s="463"/>
      <c r="BA23" s="463"/>
      <c r="BB23" s="463"/>
      <c r="BC23" s="463"/>
      <c r="BD23" s="463"/>
      <c r="BE23" s="463"/>
      <c r="BF23" s="703"/>
      <c r="BG23" s="455"/>
      <c r="BH23" s="455"/>
      <c r="BI23" s="455"/>
      <c r="BJ23" s="455"/>
      <c r="BK23" s="455"/>
      <c r="BL23" s="470"/>
      <c r="BM23" s="463"/>
      <c r="BN23" s="458"/>
      <c r="BO23" s="463"/>
      <c r="BP23" s="463"/>
      <c r="BQ23" s="463"/>
      <c r="BR23" s="476"/>
      <c r="BS23" s="479"/>
      <c r="BT23" s="463"/>
      <c r="BU23" s="463"/>
      <c r="BV23" s="463"/>
      <c r="BW23" s="463"/>
      <c r="BX23" s="463"/>
      <c r="BY23" s="466"/>
    </row>
    <row r="24" spans="2:77" ht="18" customHeight="1" x14ac:dyDescent="0.2">
      <c r="B24" s="1016">
        <v>11</v>
      </c>
      <c r="C24" s="1017"/>
      <c r="D24" s="458"/>
      <c r="E24" s="683"/>
      <c r="F24" s="684"/>
      <c r="G24" s="685"/>
      <c r="H24" s="682"/>
      <c r="I24" s="683"/>
      <c r="J24" s="682"/>
      <c r="K24" s="683"/>
      <c r="L24" s="682"/>
      <c r="M24" s="683"/>
      <c r="N24" s="682"/>
      <c r="O24" s="683"/>
      <c r="P24" s="682"/>
      <c r="Q24" s="683"/>
      <c r="R24" s="682"/>
      <c r="S24" s="683"/>
      <c r="T24" s="458"/>
      <c r="U24" s="369"/>
      <c r="V24" s="369"/>
      <c r="W24" s="665"/>
      <c r="X24" s="369"/>
      <c r="Y24" s="369"/>
      <c r="Z24" s="369"/>
      <c r="AA24" s="369"/>
      <c r="AB24" s="369"/>
      <c r="AC24" s="369"/>
      <c r="AD24" s="458"/>
      <c r="AE24" s="476"/>
      <c r="AF24" s="476"/>
      <c r="AG24" s="470"/>
      <c r="AH24" s="470"/>
      <c r="AI24" s="470"/>
      <c r="AJ24" s="470"/>
      <c r="AK24" s="470"/>
      <c r="AL24" s="454"/>
      <c r="AM24" s="470"/>
      <c r="AN24" s="463"/>
      <c r="AO24" s="474"/>
      <c r="AP24" s="463"/>
      <c r="AQ24" s="476"/>
      <c r="AR24" s="701"/>
      <c r="AS24" s="463"/>
      <c r="AT24" s="470"/>
      <c r="AU24" s="474"/>
      <c r="AV24" s="476"/>
      <c r="AW24" s="458"/>
      <c r="AX24" s="463"/>
      <c r="AY24" s="463"/>
      <c r="AZ24" s="463"/>
      <c r="BA24" s="463"/>
      <c r="BB24" s="463"/>
      <c r="BC24" s="463"/>
      <c r="BD24" s="463"/>
      <c r="BE24" s="463"/>
      <c r="BF24" s="703"/>
      <c r="BG24" s="455"/>
      <c r="BH24" s="455"/>
      <c r="BI24" s="455"/>
      <c r="BJ24" s="455"/>
      <c r="BK24" s="455"/>
      <c r="BL24" s="470"/>
      <c r="BM24" s="463"/>
      <c r="BN24" s="458"/>
      <c r="BO24" s="463"/>
      <c r="BP24" s="463"/>
      <c r="BQ24" s="463"/>
      <c r="BR24" s="476"/>
      <c r="BS24" s="479"/>
      <c r="BT24" s="463"/>
      <c r="BU24" s="463"/>
      <c r="BV24" s="463"/>
      <c r="BW24" s="463"/>
      <c r="BX24" s="463"/>
      <c r="BY24" s="466"/>
    </row>
    <row r="25" spans="2:77" ht="18" customHeight="1" x14ac:dyDescent="0.2">
      <c r="B25" s="1016">
        <v>12</v>
      </c>
      <c r="C25" s="1017"/>
      <c r="D25" s="458"/>
      <c r="E25" s="683"/>
      <c r="F25" s="684"/>
      <c r="G25" s="685"/>
      <c r="H25" s="682"/>
      <c r="I25" s="683"/>
      <c r="J25" s="682"/>
      <c r="K25" s="683"/>
      <c r="L25" s="682"/>
      <c r="M25" s="683"/>
      <c r="N25" s="682"/>
      <c r="O25" s="683"/>
      <c r="P25" s="682"/>
      <c r="Q25" s="683"/>
      <c r="R25" s="682"/>
      <c r="S25" s="683"/>
      <c r="T25" s="458"/>
      <c r="U25" s="369"/>
      <c r="V25" s="369"/>
      <c r="W25" s="665"/>
      <c r="X25" s="369"/>
      <c r="Y25" s="369"/>
      <c r="Z25" s="369"/>
      <c r="AA25" s="369"/>
      <c r="AB25" s="369"/>
      <c r="AC25" s="369"/>
      <c r="AD25" s="458"/>
      <c r="AE25" s="476"/>
      <c r="AF25" s="476"/>
      <c r="AG25" s="470"/>
      <c r="AH25" s="470"/>
      <c r="AI25" s="470"/>
      <c r="AJ25" s="470"/>
      <c r="AK25" s="470"/>
      <c r="AL25" s="454"/>
      <c r="AM25" s="470"/>
      <c r="AN25" s="463"/>
      <c r="AO25" s="474"/>
      <c r="AP25" s="463"/>
      <c r="AQ25" s="476"/>
      <c r="AR25" s="701"/>
      <c r="AS25" s="463"/>
      <c r="AT25" s="470"/>
      <c r="AU25" s="474"/>
      <c r="AV25" s="476"/>
      <c r="AW25" s="458"/>
      <c r="AX25" s="463"/>
      <c r="AY25" s="463"/>
      <c r="AZ25" s="463"/>
      <c r="BA25" s="463"/>
      <c r="BB25" s="463"/>
      <c r="BC25" s="463"/>
      <c r="BD25" s="463"/>
      <c r="BE25" s="463"/>
      <c r="BF25" s="703"/>
      <c r="BG25" s="455"/>
      <c r="BH25" s="455"/>
      <c r="BI25" s="455"/>
      <c r="BJ25" s="455"/>
      <c r="BK25" s="455"/>
      <c r="BL25" s="470"/>
      <c r="BM25" s="463"/>
      <c r="BN25" s="458"/>
      <c r="BO25" s="463"/>
      <c r="BP25" s="463"/>
      <c r="BQ25" s="463"/>
      <c r="BR25" s="476"/>
      <c r="BS25" s="479"/>
      <c r="BT25" s="463"/>
      <c r="BU25" s="463"/>
      <c r="BV25" s="463"/>
      <c r="BW25" s="463"/>
      <c r="BX25" s="463"/>
      <c r="BY25" s="466"/>
    </row>
    <row r="26" spans="2:77" ht="18" customHeight="1" x14ac:dyDescent="0.2">
      <c r="B26" s="1016">
        <v>13</v>
      </c>
      <c r="C26" s="1017"/>
      <c r="D26" s="458"/>
      <c r="E26" s="683"/>
      <c r="F26" s="684"/>
      <c r="G26" s="685"/>
      <c r="H26" s="682"/>
      <c r="I26" s="683"/>
      <c r="J26" s="682"/>
      <c r="K26" s="683"/>
      <c r="L26" s="682"/>
      <c r="M26" s="683"/>
      <c r="N26" s="682"/>
      <c r="O26" s="683"/>
      <c r="P26" s="682"/>
      <c r="Q26" s="683"/>
      <c r="R26" s="682"/>
      <c r="S26" s="683"/>
      <c r="T26" s="458"/>
      <c r="U26" s="369"/>
      <c r="V26" s="369"/>
      <c r="W26" s="665"/>
      <c r="X26" s="369"/>
      <c r="Y26" s="369"/>
      <c r="Z26" s="369"/>
      <c r="AA26" s="369"/>
      <c r="AB26" s="369"/>
      <c r="AC26" s="369"/>
      <c r="AD26" s="458"/>
      <c r="AE26" s="476"/>
      <c r="AF26" s="476"/>
      <c r="AG26" s="470"/>
      <c r="AH26" s="470"/>
      <c r="AI26" s="470"/>
      <c r="AJ26" s="470"/>
      <c r="AK26" s="470"/>
      <c r="AL26" s="454"/>
      <c r="AM26" s="470"/>
      <c r="AN26" s="463"/>
      <c r="AO26" s="474"/>
      <c r="AP26" s="463"/>
      <c r="AQ26" s="476"/>
      <c r="AR26" s="701"/>
      <c r="AS26" s="463"/>
      <c r="AT26" s="470"/>
      <c r="AU26" s="474"/>
      <c r="AV26" s="476"/>
      <c r="AW26" s="458"/>
      <c r="AX26" s="463"/>
      <c r="AY26" s="463"/>
      <c r="AZ26" s="463"/>
      <c r="BA26" s="463"/>
      <c r="BB26" s="463"/>
      <c r="BC26" s="463"/>
      <c r="BD26" s="463"/>
      <c r="BE26" s="463"/>
      <c r="BF26" s="703"/>
      <c r="BG26" s="455"/>
      <c r="BH26" s="455"/>
      <c r="BI26" s="455"/>
      <c r="BJ26" s="455"/>
      <c r="BK26" s="455"/>
      <c r="BL26" s="470"/>
      <c r="BM26" s="463"/>
      <c r="BN26" s="458"/>
      <c r="BO26" s="463"/>
      <c r="BP26" s="463"/>
      <c r="BQ26" s="463"/>
      <c r="BR26" s="476"/>
      <c r="BS26" s="479"/>
      <c r="BT26" s="463"/>
      <c r="BU26" s="463"/>
      <c r="BV26" s="463"/>
      <c r="BW26" s="463"/>
      <c r="BX26" s="463"/>
      <c r="BY26" s="466"/>
    </row>
    <row r="27" spans="2:77" ht="18" customHeight="1" x14ac:dyDescent="0.2">
      <c r="B27" s="1016">
        <v>14</v>
      </c>
      <c r="C27" s="1017"/>
      <c r="D27" s="458"/>
      <c r="E27" s="683"/>
      <c r="F27" s="684"/>
      <c r="G27" s="685"/>
      <c r="H27" s="682"/>
      <c r="I27" s="683"/>
      <c r="J27" s="682"/>
      <c r="K27" s="683"/>
      <c r="L27" s="682"/>
      <c r="M27" s="683"/>
      <c r="N27" s="682"/>
      <c r="O27" s="683"/>
      <c r="P27" s="682"/>
      <c r="Q27" s="683"/>
      <c r="R27" s="682"/>
      <c r="S27" s="683"/>
      <c r="T27" s="458"/>
      <c r="U27" s="369"/>
      <c r="V27" s="369"/>
      <c r="W27" s="665"/>
      <c r="X27" s="369"/>
      <c r="Y27" s="369"/>
      <c r="Z27" s="369"/>
      <c r="AA27" s="369"/>
      <c r="AB27" s="369"/>
      <c r="AC27" s="369"/>
      <c r="AD27" s="458"/>
      <c r="AE27" s="476"/>
      <c r="AF27" s="476"/>
      <c r="AG27" s="470"/>
      <c r="AH27" s="470"/>
      <c r="AI27" s="470"/>
      <c r="AJ27" s="470"/>
      <c r="AK27" s="470"/>
      <c r="AL27" s="454"/>
      <c r="AM27" s="470"/>
      <c r="AN27" s="463"/>
      <c r="AO27" s="474"/>
      <c r="AP27" s="463"/>
      <c r="AQ27" s="476"/>
      <c r="AR27" s="701"/>
      <c r="AS27" s="463"/>
      <c r="AT27" s="470"/>
      <c r="AU27" s="474"/>
      <c r="AV27" s="476"/>
      <c r="AW27" s="458"/>
      <c r="AX27" s="463"/>
      <c r="AY27" s="463"/>
      <c r="AZ27" s="463"/>
      <c r="BA27" s="463"/>
      <c r="BB27" s="463"/>
      <c r="BC27" s="463"/>
      <c r="BD27" s="463"/>
      <c r="BE27" s="463"/>
      <c r="BF27" s="703"/>
      <c r="BG27" s="455"/>
      <c r="BH27" s="455"/>
      <c r="BI27" s="455"/>
      <c r="BJ27" s="455"/>
      <c r="BK27" s="455"/>
      <c r="BL27" s="470"/>
      <c r="BM27" s="463"/>
      <c r="BN27" s="458"/>
      <c r="BO27" s="463"/>
      <c r="BP27" s="463"/>
      <c r="BQ27" s="463"/>
      <c r="BR27" s="476"/>
      <c r="BS27" s="479"/>
      <c r="BT27" s="463"/>
      <c r="BU27" s="463"/>
      <c r="BV27" s="463"/>
      <c r="BW27" s="463"/>
      <c r="BX27" s="463"/>
      <c r="BY27" s="466"/>
    </row>
    <row r="28" spans="2:77" ht="18" customHeight="1" x14ac:dyDescent="0.2">
      <c r="B28" s="1016">
        <v>15</v>
      </c>
      <c r="C28" s="1017"/>
      <c r="D28" s="458"/>
      <c r="E28" s="683"/>
      <c r="F28" s="684"/>
      <c r="G28" s="685"/>
      <c r="H28" s="682"/>
      <c r="I28" s="683"/>
      <c r="J28" s="682"/>
      <c r="K28" s="683"/>
      <c r="L28" s="682"/>
      <c r="M28" s="683"/>
      <c r="N28" s="682"/>
      <c r="O28" s="683"/>
      <c r="P28" s="682"/>
      <c r="Q28" s="683"/>
      <c r="R28" s="682"/>
      <c r="S28" s="683"/>
      <c r="T28" s="458"/>
      <c r="U28" s="369"/>
      <c r="V28" s="369"/>
      <c r="W28" s="665"/>
      <c r="X28" s="369"/>
      <c r="Y28" s="369"/>
      <c r="Z28" s="369"/>
      <c r="AA28" s="369"/>
      <c r="AB28" s="369"/>
      <c r="AC28" s="369"/>
      <c r="AD28" s="458"/>
      <c r="AE28" s="476"/>
      <c r="AF28" s="476"/>
      <c r="AG28" s="470"/>
      <c r="AH28" s="470"/>
      <c r="AI28" s="470"/>
      <c r="AJ28" s="470"/>
      <c r="AK28" s="470"/>
      <c r="AL28" s="454"/>
      <c r="AM28" s="470"/>
      <c r="AN28" s="463"/>
      <c r="AO28" s="474"/>
      <c r="AP28" s="463"/>
      <c r="AQ28" s="476"/>
      <c r="AR28" s="701"/>
      <c r="AS28" s="463"/>
      <c r="AT28" s="470"/>
      <c r="AU28" s="474"/>
      <c r="AV28" s="476"/>
      <c r="AW28" s="458"/>
      <c r="AX28" s="463"/>
      <c r="AY28" s="463"/>
      <c r="AZ28" s="463"/>
      <c r="BA28" s="463"/>
      <c r="BB28" s="463"/>
      <c r="BC28" s="463"/>
      <c r="BD28" s="463"/>
      <c r="BE28" s="463"/>
      <c r="BF28" s="703"/>
      <c r="BG28" s="455"/>
      <c r="BH28" s="455"/>
      <c r="BI28" s="455"/>
      <c r="BJ28" s="455"/>
      <c r="BK28" s="455"/>
      <c r="BL28" s="470"/>
      <c r="BM28" s="463"/>
      <c r="BN28" s="458"/>
      <c r="BO28" s="463"/>
      <c r="BP28" s="463"/>
      <c r="BQ28" s="463"/>
      <c r="BR28" s="476"/>
      <c r="BS28" s="479"/>
      <c r="BT28" s="463"/>
      <c r="BU28" s="463"/>
      <c r="BV28" s="463"/>
      <c r="BW28" s="463"/>
      <c r="BX28" s="463"/>
      <c r="BY28" s="466"/>
    </row>
    <row r="29" spans="2:77" ht="18" customHeight="1" x14ac:dyDescent="0.2">
      <c r="B29" s="1016">
        <v>16</v>
      </c>
      <c r="C29" s="1017"/>
      <c r="D29" s="458"/>
      <c r="E29" s="683"/>
      <c r="F29" s="684"/>
      <c r="G29" s="685"/>
      <c r="H29" s="682"/>
      <c r="I29" s="683"/>
      <c r="J29" s="682"/>
      <c r="K29" s="683"/>
      <c r="L29" s="682"/>
      <c r="M29" s="683"/>
      <c r="N29" s="682"/>
      <c r="O29" s="683"/>
      <c r="P29" s="682"/>
      <c r="Q29" s="683"/>
      <c r="R29" s="682"/>
      <c r="S29" s="683"/>
      <c r="T29" s="458"/>
      <c r="U29" s="369"/>
      <c r="V29" s="369"/>
      <c r="W29" s="665"/>
      <c r="X29" s="369"/>
      <c r="Y29" s="369"/>
      <c r="Z29" s="369"/>
      <c r="AA29" s="369"/>
      <c r="AB29" s="369"/>
      <c r="AC29" s="369"/>
      <c r="AD29" s="458"/>
      <c r="AE29" s="476"/>
      <c r="AF29" s="476"/>
      <c r="AG29" s="470"/>
      <c r="AH29" s="470"/>
      <c r="AI29" s="470"/>
      <c r="AJ29" s="470"/>
      <c r="AK29" s="470"/>
      <c r="AL29" s="454"/>
      <c r="AM29" s="470"/>
      <c r="AN29" s="463"/>
      <c r="AO29" s="474"/>
      <c r="AP29" s="463"/>
      <c r="AQ29" s="476"/>
      <c r="AR29" s="701"/>
      <c r="AS29" s="463"/>
      <c r="AT29" s="470"/>
      <c r="AU29" s="474"/>
      <c r="AV29" s="476"/>
      <c r="AW29" s="458"/>
      <c r="AX29" s="463"/>
      <c r="AY29" s="463"/>
      <c r="AZ29" s="463"/>
      <c r="BA29" s="463"/>
      <c r="BB29" s="463"/>
      <c r="BC29" s="463"/>
      <c r="BD29" s="463"/>
      <c r="BE29" s="463"/>
      <c r="BF29" s="703"/>
      <c r="BG29" s="455"/>
      <c r="BH29" s="455"/>
      <c r="BI29" s="455"/>
      <c r="BJ29" s="455"/>
      <c r="BK29" s="455"/>
      <c r="BL29" s="470"/>
      <c r="BM29" s="463"/>
      <c r="BN29" s="458"/>
      <c r="BO29" s="463"/>
      <c r="BP29" s="463"/>
      <c r="BQ29" s="463"/>
      <c r="BR29" s="476"/>
      <c r="BS29" s="479"/>
      <c r="BT29" s="463"/>
      <c r="BU29" s="463"/>
      <c r="BV29" s="463"/>
      <c r="BW29" s="463"/>
      <c r="BX29" s="463"/>
      <c r="BY29" s="466"/>
    </row>
    <row r="30" spans="2:77" ht="18" customHeight="1" x14ac:dyDescent="0.2">
      <c r="B30" s="1016">
        <v>17</v>
      </c>
      <c r="C30" s="1017"/>
      <c r="D30" s="458"/>
      <c r="E30" s="683"/>
      <c r="F30" s="684"/>
      <c r="G30" s="685"/>
      <c r="H30" s="682"/>
      <c r="I30" s="683"/>
      <c r="J30" s="682"/>
      <c r="K30" s="683"/>
      <c r="L30" s="682"/>
      <c r="M30" s="683"/>
      <c r="N30" s="682"/>
      <c r="O30" s="683"/>
      <c r="P30" s="682"/>
      <c r="Q30" s="683"/>
      <c r="R30" s="682"/>
      <c r="S30" s="683"/>
      <c r="T30" s="458"/>
      <c r="U30" s="369"/>
      <c r="V30" s="369"/>
      <c r="W30" s="665"/>
      <c r="X30" s="369"/>
      <c r="Y30" s="369"/>
      <c r="Z30" s="369"/>
      <c r="AA30" s="369"/>
      <c r="AB30" s="369"/>
      <c r="AC30" s="369"/>
      <c r="AD30" s="458"/>
      <c r="AE30" s="476"/>
      <c r="AF30" s="476"/>
      <c r="AG30" s="470"/>
      <c r="AH30" s="470"/>
      <c r="AI30" s="470"/>
      <c r="AJ30" s="470"/>
      <c r="AK30" s="470"/>
      <c r="AL30" s="454"/>
      <c r="AM30" s="470"/>
      <c r="AN30" s="463"/>
      <c r="AO30" s="474"/>
      <c r="AP30" s="463"/>
      <c r="AQ30" s="476"/>
      <c r="AR30" s="456"/>
      <c r="AS30" s="463"/>
      <c r="AT30" s="470"/>
      <c r="AU30" s="474"/>
      <c r="AV30" s="476"/>
      <c r="AW30" s="458"/>
      <c r="AX30" s="463"/>
      <c r="AY30" s="463"/>
      <c r="AZ30" s="463"/>
      <c r="BA30" s="463"/>
      <c r="BB30" s="463"/>
      <c r="BC30" s="463"/>
      <c r="BD30" s="463"/>
      <c r="BE30" s="463"/>
      <c r="BF30" s="703"/>
      <c r="BG30" s="455"/>
      <c r="BH30" s="455"/>
      <c r="BI30" s="455"/>
      <c r="BJ30" s="455"/>
      <c r="BK30" s="455"/>
      <c r="BL30" s="470"/>
      <c r="BM30" s="463"/>
      <c r="BN30" s="458"/>
      <c r="BO30" s="463"/>
      <c r="BP30" s="463"/>
      <c r="BQ30" s="463"/>
      <c r="BR30" s="476"/>
      <c r="BS30" s="479"/>
      <c r="BT30" s="463"/>
      <c r="BU30" s="463"/>
      <c r="BV30" s="463"/>
      <c r="BW30" s="463"/>
      <c r="BX30" s="463"/>
      <c r="BY30" s="466"/>
    </row>
    <row r="31" spans="2:77" ht="18" customHeight="1" thickBot="1" x14ac:dyDescent="0.25">
      <c r="B31" s="1016">
        <v>18</v>
      </c>
      <c r="C31" s="1017"/>
      <c r="D31" s="458"/>
      <c r="E31" s="686"/>
      <c r="F31" s="687"/>
      <c r="G31" s="688"/>
      <c r="H31" s="689"/>
      <c r="I31" s="686"/>
      <c r="J31" s="689"/>
      <c r="K31" s="686"/>
      <c r="L31" s="689"/>
      <c r="M31" s="686"/>
      <c r="N31" s="689"/>
      <c r="O31" s="686"/>
      <c r="P31" s="689"/>
      <c r="Q31" s="686"/>
      <c r="R31" s="689"/>
      <c r="S31" s="686"/>
      <c r="T31" s="458"/>
      <c r="U31" s="670"/>
      <c r="V31" s="670"/>
      <c r="W31" s="671"/>
      <c r="X31" s="670"/>
      <c r="Y31" s="670"/>
      <c r="Z31" s="670"/>
      <c r="AA31" s="670"/>
      <c r="AB31" s="670"/>
      <c r="AC31" s="670"/>
      <c r="AD31" s="458"/>
      <c r="AE31" s="476"/>
      <c r="AF31" s="476"/>
      <c r="AG31" s="470"/>
      <c r="AH31" s="470"/>
      <c r="AI31" s="470"/>
      <c r="AJ31" s="470"/>
      <c r="AK31" s="470"/>
      <c r="AL31" s="674"/>
      <c r="AM31" s="470"/>
      <c r="AN31" s="463"/>
      <c r="AO31" s="474"/>
      <c r="AP31" s="463"/>
      <c r="AQ31" s="476"/>
      <c r="AR31" s="702"/>
      <c r="AS31" s="463"/>
      <c r="AT31" s="470"/>
      <c r="AU31" s="474"/>
      <c r="AV31" s="476"/>
      <c r="AW31" s="458"/>
      <c r="AX31" s="463"/>
      <c r="AY31" s="463"/>
      <c r="AZ31" s="463"/>
      <c r="BA31" s="463"/>
      <c r="BB31" s="463"/>
      <c r="BC31" s="463"/>
      <c r="BD31" s="463"/>
      <c r="BE31" s="463"/>
      <c r="BF31" s="827"/>
      <c r="BG31" s="455"/>
      <c r="BH31" s="455"/>
      <c r="BI31" s="455"/>
      <c r="BJ31" s="455"/>
      <c r="BK31" s="455"/>
      <c r="BL31" s="470"/>
      <c r="BM31" s="463"/>
      <c r="BN31" s="458"/>
      <c r="BO31" s="463"/>
      <c r="BP31" s="463"/>
      <c r="BQ31" s="463"/>
      <c r="BR31" s="476"/>
      <c r="BS31" s="479"/>
      <c r="BT31" s="463"/>
      <c r="BU31" s="463"/>
      <c r="BV31" s="463"/>
      <c r="BW31" s="463"/>
      <c r="BX31" s="463"/>
      <c r="BY31" s="466"/>
    </row>
    <row r="32" spans="2:77" ht="18" customHeight="1" thickTop="1" thickBot="1" x14ac:dyDescent="0.25">
      <c r="B32" s="1018" t="s">
        <v>522</v>
      </c>
      <c r="C32" s="1019"/>
      <c r="D32" s="359" t="s">
        <v>171</v>
      </c>
      <c r="E32" s="359" t="s">
        <v>171</v>
      </c>
      <c r="F32" s="359" t="s">
        <v>171</v>
      </c>
      <c r="G32" s="359" t="s">
        <v>171</v>
      </c>
      <c r="H32" s="359" t="s">
        <v>171</v>
      </c>
      <c r="I32" s="359" t="s">
        <v>171</v>
      </c>
      <c r="J32" s="359" t="s">
        <v>171</v>
      </c>
      <c r="K32" s="359" t="s">
        <v>171</v>
      </c>
      <c r="L32" s="359" t="s">
        <v>171</v>
      </c>
      <c r="M32" s="359" t="s">
        <v>171</v>
      </c>
      <c r="N32" s="359" t="s">
        <v>171</v>
      </c>
      <c r="O32" s="359" t="s">
        <v>171</v>
      </c>
      <c r="P32" s="359" t="s">
        <v>171</v>
      </c>
      <c r="Q32" s="359" t="s">
        <v>171</v>
      </c>
      <c r="R32" s="359" t="s">
        <v>171</v>
      </c>
      <c r="S32" s="359" t="s">
        <v>171</v>
      </c>
      <c r="T32" s="359" t="s">
        <v>171</v>
      </c>
      <c r="U32" s="359" t="s">
        <v>171</v>
      </c>
      <c r="V32" s="359"/>
      <c r="W32" s="359"/>
      <c r="X32" s="359"/>
      <c r="Y32" s="359"/>
      <c r="Z32" s="359"/>
      <c r="AA32" s="359"/>
      <c r="AB32" s="359"/>
      <c r="AC32" s="359" t="s">
        <v>171</v>
      </c>
      <c r="AD32" s="359" t="s">
        <v>171</v>
      </c>
      <c r="AE32" s="359" t="s">
        <v>171</v>
      </c>
      <c r="AF32" s="359" t="s">
        <v>171</v>
      </c>
      <c r="AG32" s="359" t="s">
        <v>171</v>
      </c>
      <c r="AH32" s="359" t="s">
        <v>171</v>
      </c>
      <c r="AI32" s="359" t="s">
        <v>171</v>
      </c>
      <c r="AJ32" s="359" t="s">
        <v>171</v>
      </c>
      <c r="AK32" s="359" t="s">
        <v>171</v>
      </c>
      <c r="AL32" s="359" t="s">
        <v>171</v>
      </c>
      <c r="AM32" s="359" t="s">
        <v>171</v>
      </c>
      <c r="AN32" s="472" t="str">
        <f>IF(SUM(AN14:AN31)&lt;&gt;0,SUM(AN14:AN31),"")</f>
        <v/>
      </c>
      <c r="AO32" s="360" t="str">
        <f t="shared" ref="AO32" si="0">IF(SUM(AO14:AO31)&lt;&gt;0,SUM(AO14:AO31),"")</f>
        <v/>
      </c>
      <c r="AP32" s="472">
        <f>IF(SUM(AP14:AP31)&lt;&gt;0,SUM(AP14:AP31),0)</f>
        <v>0</v>
      </c>
      <c r="AQ32" s="359" t="s">
        <v>171</v>
      </c>
      <c r="AR32" s="359" t="s">
        <v>171</v>
      </c>
      <c r="AS32" s="472" t="str">
        <f t="shared" ref="AS32" si="1">IF(SUM(AS14:AS31)&lt;&gt;0,SUM(AS14:AS31),"")</f>
        <v/>
      </c>
      <c r="AT32" s="359" t="s">
        <v>171</v>
      </c>
      <c r="AU32" s="359" t="s">
        <v>171</v>
      </c>
      <c r="AV32" s="359" t="s">
        <v>171</v>
      </c>
      <c r="AW32" s="359" t="s">
        <v>171</v>
      </c>
      <c r="AX32" s="472" t="str">
        <f t="shared" ref="AX32" si="2">IF(SUM(AX14:AX31)&lt;&gt;0,SUM(AX14:AX31),"")</f>
        <v/>
      </c>
      <c r="AY32" s="472" t="str">
        <f t="shared" ref="AY32" si="3">IF(SUM(AY14:AY31)&lt;&gt;0,SUM(AY14:AY31),"")</f>
        <v/>
      </c>
      <c r="AZ32" s="472" t="str">
        <f t="shared" ref="AZ32" si="4">IF(SUM(AZ14:AZ31)&lt;&gt;0,SUM(AZ14:AZ31),"")</f>
        <v/>
      </c>
      <c r="BA32" s="472" t="str">
        <f t="shared" ref="BA32" si="5">IF(SUM(BA14:BA31)&lt;&gt;0,SUM(BA14:BA31),"")</f>
        <v/>
      </c>
      <c r="BB32" s="472" t="str">
        <f t="shared" ref="BB32" si="6">IF(SUM(BB14:BB31)&lt;&gt;0,SUM(BB14:BB31),"")</f>
        <v/>
      </c>
      <c r="BC32" s="472" t="str">
        <f t="shared" ref="BC32" si="7">IF(SUM(BC14:BC31)&lt;&gt;0,SUM(BC14:BC31),"")</f>
        <v/>
      </c>
      <c r="BD32" s="472" t="str">
        <f t="shared" ref="BD32" si="8">IF(SUM(BD14:BD31)&lt;&gt;0,SUM(BD14:BD31),"")</f>
        <v/>
      </c>
      <c r="BE32" s="472" t="str">
        <f t="shared" ref="BE32" si="9">IF(SUM(BE14:BE31)&lt;&gt;0,SUM(BE14:BE31),"")</f>
        <v/>
      </c>
      <c r="BF32" s="694" t="s">
        <v>171</v>
      </c>
      <c r="BG32" s="472" t="str">
        <f t="shared" ref="BG32" si="10">IF(SUM(BG14:BG31)&lt;&gt;0,SUM(BG14:BG31),"")</f>
        <v/>
      </c>
      <c r="BH32" s="472" t="str">
        <f t="shared" ref="BH32" si="11">IF(SUM(BH14:BH31)&lt;&gt;0,SUM(BH14:BH31),"")</f>
        <v/>
      </c>
      <c r="BI32" s="472" t="str">
        <f t="shared" ref="BI32" si="12">IF(SUM(BI14:BI31)&lt;&gt;0,SUM(BI14:BI31),"")</f>
        <v/>
      </c>
      <c r="BJ32" s="472" t="str">
        <f t="shared" ref="BJ32" si="13">IF(SUM(BJ14:BJ31)&lt;&gt;0,SUM(BJ14:BJ31),"")</f>
        <v/>
      </c>
      <c r="BK32" s="472" t="str">
        <f t="shared" ref="BK32" si="14">IF(SUM(BK14:BK31)&lt;&gt;0,SUM(BK14:BK31),"")</f>
        <v/>
      </c>
      <c r="BL32" s="359" t="s">
        <v>171</v>
      </c>
      <c r="BM32" s="472" t="str">
        <f t="shared" ref="BM32" si="15">IF(SUM(BM14:BM31)&lt;&gt;0,SUM(BM14:BM31),"")</f>
        <v/>
      </c>
      <c r="BN32" s="359" t="s">
        <v>171</v>
      </c>
      <c r="BO32" s="472" t="str">
        <f t="shared" ref="BO32" si="16">IF(SUM(BO14:BO31)&lt;&gt;0,SUM(BO14:BO31),"")</f>
        <v/>
      </c>
      <c r="BP32" s="472" t="str">
        <f t="shared" ref="BP32" si="17">IF(SUM(BP14:BP31)&lt;&gt;0,SUM(BP14:BP31),"")</f>
        <v/>
      </c>
      <c r="BQ32" s="472" t="str">
        <f t="shared" ref="BQ32" si="18">IF(SUM(BQ14:BQ31)&lt;&gt;0,SUM(BQ14:BQ31),"")</f>
        <v/>
      </c>
      <c r="BR32" s="359" t="s">
        <v>171</v>
      </c>
      <c r="BS32" s="359" t="s">
        <v>171</v>
      </c>
      <c r="BT32" s="472" t="str">
        <f>IF(SUM(BT14:BT31)&lt;&gt;0,SUM(BT14:BT31),"")</f>
        <v/>
      </c>
      <c r="BU32" s="472" t="str">
        <f t="shared" ref="BU32:BY32" si="19">IF(SUM(BU14:BU31)&lt;&gt;0,SUM(BU14:BU31),"")</f>
        <v/>
      </c>
      <c r="BV32" s="472" t="str">
        <f t="shared" si="19"/>
        <v/>
      </c>
      <c r="BW32" s="472" t="str">
        <f t="shared" si="19"/>
        <v/>
      </c>
      <c r="BX32" s="472" t="str">
        <f t="shared" si="19"/>
        <v/>
      </c>
      <c r="BY32" s="481" t="str">
        <f t="shared" si="19"/>
        <v/>
      </c>
    </row>
    <row r="33" spans="43:44" x14ac:dyDescent="0.2">
      <c r="AQ33" s="5"/>
      <c r="AR33" s="5"/>
    </row>
    <row r="34" spans="43:44" x14ac:dyDescent="0.2">
      <c r="AQ34" s="5"/>
      <c r="AR34" s="5"/>
    </row>
    <row r="35" spans="43:44" ht="13.5" customHeight="1" x14ac:dyDescent="0.2"/>
  </sheetData>
  <dataConsolidate link="1"/>
  <mergeCells count="98">
    <mergeCell ref="H10:H12"/>
    <mergeCell ref="I10:I12"/>
    <mergeCell ref="J10:J12"/>
    <mergeCell ref="B15:C15"/>
    <mergeCell ref="B4:D4"/>
    <mergeCell ref="E4:G4"/>
    <mergeCell ref="B9:B13"/>
    <mergeCell ref="B14:C14"/>
    <mergeCell ref="D10:D12"/>
    <mergeCell ref="C9:C12"/>
    <mergeCell ref="E10:E12"/>
    <mergeCell ref="F10:F12"/>
    <mergeCell ref="G10:G12"/>
    <mergeCell ref="B7:O7"/>
    <mergeCell ref="K10:K12"/>
    <mergeCell ref="L10:L12"/>
    <mergeCell ref="B27:C27"/>
    <mergeCell ref="B16:C16"/>
    <mergeCell ref="B17:C17"/>
    <mergeCell ref="B18:C18"/>
    <mergeCell ref="B19:C19"/>
    <mergeCell ref="B20:C20"/>
    <mergeCell ref="B21:C21"/>
    <mergeCell ref="B22:C22"/>
    <mergeCell ref="B23:C23"/>
    <mergeCell ref="B24:C24"/>
    <mergeCell ref="B25:C25"/>
    <mergeCell ref="B26:C26"/>
    <mergeCell ref="B28:C28"/>
    <mergeCell ref="B29:C29"/>
    <mergeCell ref="B30:C30"/>
    <mergeCell ref="B31:C31"/>
    <mergeCell ref="B32:C32"/>
    <mergeCell ref="M10:M12"/>
    <mergeCell ref="N10:N12"/>
    <mergeCell ref="O10:O12"/>
    <mergeCell ref="P10:P12"/>
    <mergeCell ref="Q10:Q12"/>
    <mergeCell ref="R10:R12"/>
    <mergeCell ref="S10:S12"/>
    <mergeCell ref="T10:T12"/>
    <mergeCell ref="AD10:AD12"/>
    <mergeCell ref="AE10:AE12"/>
    <mergeCell ref="U10:U12"/>
    <mergeCell ref="AC10:AC12"/>
    <mergeCell ref="V10:V12"/>
    <mergeCell ref="W10:W12"/>
    <mergeCell ref="X10:X12"/>
    <mergeCell ref="Y10:Y12"/>
    <mergeCell ref="Z10:Z12"/>
    <mergeCell ref="AA10:AA12"/>
    <mergeCell ref="AB10:AB12"/>
    <mergeCell ref="AF10:AF12"/>
    <mergeCell ref="AG10:AG12"/>
    <mergeCell ref="AH10:AH12"/>
    <mergeCell ref="AI10:AI12"/>
    <mergeCell ref="AJ10:AJ12"/>
    <mergeCell ref="AK10:AK12"/>
    <mergeCell ref="AL10:AL12"/>
    <mergeCell ref="AM10:AM12"/>
    <mergeCell ref="AN10:AN12"/>
    <mergeCell ref="AO10:AO12"/>
    <mergeCell ref="AP10:AP12"/>
    <mergeCell ref="AQ10:AQ12"/>
    <mergeCell ref="AR10:AR12"/>
    <mergeCell ref="AS10:AS12"/>
    <mergeCell ref="AT10:AT12"/>
    <mergeCell ref="AU10:AU12"/>
    <mergeCell ref="AV10:AV12"/>
    <mergeCell ref="AW10:AW12"/>
    <mergeCell ref="AX10:AX12"/>
    <mergeCell ref="AY10:AY12"/>
    <mergeCell ref="BS10:BS12"/>
    <mergeCell ref="BY10:BY12"/>
    <mergeCell ref="BT10:BT12"/>
    <mergeCell ref="BU10:BU12"/>
    <mergeCell ref="BV10:BV12"/>
    <mergeCell ref="BW10:BW12"/>
    <mergeCell ref="BX10:BX12"/>
    <mergeCell ref="BO10:BO12"/>
    <mergeCell ref="BP10:BP12"/>
    <mergeCell ref="BQ10:BQ12"/>
    <mergeCell ref="BR10:BR12"/>
    <mergeCell ref="BN10:BN12"/>
    <mergeCell ref="BJ10:BJ12"/>
    <mergeCell ref="BK10:BK12"/>
    <mergeCell ref="BL10:BL12"/>
    <mergeCell ref="BM10:BM12"/>
    <mergeCell ref="AZ10:AZ12"/>
    <mergeCell ref="BE10:BE12"/>
    <mergeCell ref="BF10:BF12"/>
    <mergeCell ref="BG10:BG12"/>
    <mergeCell ref="BH10:BH12"/>
    <mergeCell ref="BI10:BI12"/>
    <mergeCell ref="BA10:BA12"/>
    <mergeCell ref="BB10:BB12"/>
    <mergeCell ref="BC10:BC12"/>
    <mergeCell ref="BD10:BD12"/>
  </mergeCells>
  <phoneticPr fontId="16"/>
  <printOptions verticalCentered="1"/>
  <pageMargins left="0" right="0" top="0.55118110236220474" bottom="0.74803149606299213" header="0.31496062992125984" footer="0.31496062992125984"/>
  <pageSetup paperSize="9" scale="82" fitToWidth="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5">
        <x14:dataValidation type="list" allowBlank="1" showInputMessage="1" showErrorMessage="1" xr:uid="{FAA63CF1-6E1D-4DE4-B754-0652D40B7736}">
          <x14:formula1>
            <xm:f>コード!$B$5:$B$6</xm:f>
          </x14:formula1>
          <xm:sqref>U14:U31</xm:sqref>
        </x14:dataValidation>
        <x14:dataValidation type="list" allowBlank="1" showInputMessage="1" showErrorMessage="1" xr:uid="{A5A9D917-F264-4C17-9D28-0C6F83FE4D99}">
          <x14:formula1>
            <xm:f>コード!$B$9:$B$27</xm:f>
          </x14:formula1>
          <xm:sqref>V14:V31</xm:sqref>
        </x14:dataValidation>
        <x14:dataValidation type="list" allowBlank="1" showInputMessage="1" showErrorMessage="1" xr:uid="{04D19F82-8B3D-4F18-B0E8-FC770592A5D0}">
          <x14:formula1>
            <xm:f>コード!$B$30:$B$36</xm:f>
          </x14:formula1>
          <xm:sqref>W14:W31</xm:sqref>
        </x14:dataValidation>
        <x14:dataValidation type="list" allowBlank="1" showInputMessage="1" showErrorMessage="1" xr:uid="{2987B80E-32E8-44CC-A311-CC44D5F8EBA6}">
          <x14:formula1>
            <xm:f>コード!$B$39:$B$42</xm:f>
          </x14:formula1>
          <xm:sqref>X14:X31</xm:sqref>
        </x14:dataValidation>
        <x14:dataValidation type="list" allowBlank="1" showInputMessage="1" showErrorMessage="1" xr:uid="{FB122240-7664-402B-947D-15B09B1F0BDA}">
          <x14:formula1>
            <xm:f>コード!$B$45:$B$49</xm:f>
          </x14:formula1>
          <xm:sqref>Y14:Y31</xm:sqref>
        </x14:dataValidation>
        <x14:dataValidation type="list" allowBlank="1" showInputMessage="1" showErrorMessage="1" xr:uid="{E519BB74-CAF2-4D49-A49E-19CC5224AF92}">
          <x14:formula1>
            <xm:f>コード!$B$52:$B$55</xm:f>
          </x14:formula1>
          <xm:sqref>Z14:Z31</xm:sqref>
        </x14:dataValidation>
        <x14:dataValidation type="list" allowBlank="1" showInputMessage="1" showErrorMessage="1" xr:uid="{319B49A4-2716-4DB4-923A-1510A7589612}">
          <x14:formula1>
            <xm:f>コード!$B$58:$B$60</xm:f>
          </x14:formula1>
          <xm:sqref>AA14:AA31</xm:sqref>
        </x14:dataValidation>
        <x14:dataValidation type="list" allowBlank="1" showInputMessage="1" showErrorMessage="1" xr:uid="{87892C9D-6F11-4253-8E03-E00A1F4D8A22}">
          <x14:formula1>
            <xm:f>コード!$B$63:$B$65</xm:f>
          </x14:formula1>
          <xm:sqref>AB14:AB31</xm:sqref>
        </x14:dataValidation>
        <x14:dataValidation type="list" allowBlank="1" showInputMessage="1" showErrorMessage="1" xr:uid="{577A85E8-5E81-4D9E-BCFF-A25B2B0AA3E5}">
          <x14:formula1>
            <xm:f>コード!$B$68:$B$70</xm:f>
          </x14:formula1>
          <xm:sqref>AC14:AC31</xm:sqref>
        </x14:dataValidation>
        <x14:dataValidation type="list" allowBlank="1" showInputMessage="1" xr:uid="{C4F89A68-D581-4A38-BCC8-C1BD98162AAD}">
          <x14:formula1>
            <xm:f>コード!$B$170:$B$184</xm:f>
          </x14:formula1>
          <xm:sqref>AL14:AL31</xm:sqref>
        </x14:dataValidation>
        <x14:dataValidation type="list" allowBlank="1" showInputMessage="1" showErrorMessage="1" xr:uid="{D0E52F24-24A6-483D-82ED-CE5D42EFE241}">
          <x14:formula1>
            <xm:f>コード!$B$78:$B$79</xm:f>
          </x14:formula1>
          <xm:sqref>E14:E31</xm:sqref>
        </x14:dataValidation>
        <x14:dataValidation type="list" allowBlank="1" showInputMessage="1" showErrorMessage="1" xr:uid="{506F9334-80C7-49B7-9D19-556AC7886CA4}">
          <x14:formula1>
            <xm:f>コード!$B$140:$B$141</xm:f>
          </x14:formula1>
          <xm:sqref>F14:F31</xm:sqref>
        </x14:dataValidation>
        <x14:dataValidation type="list" allowBlank="1" showInputMessage="1" xr:uid="{5DACC11E-7D32-4AA3-A66F-F1B770BEA4C1}">
          <x14:formula1>
            <xm:f>コード!$B$144:$B$151</xm:f>
          </x14:formula1>
          <xm:sqref>K14:K31 I14:I31 Q14:Q31 O14:O31 M14:M31 S14:S31</xm:sqref>
        </x14:dataValidation>
        <x14:dataValidation type="list" allowBlank="1" showInputMessage="1" xr:uid="{73B3BE4F-CCD1-4377-8022-E037A59C3D13}">
          <x14:formula1>
            <xm:f>コード!$B$114:$B$120</xm:f>
          </x14:formula1>
          <xm:sqref>AR14:AR31</xm:sqref>
        </x14:dataValidation>
        <x14:dataValidation type="list" allowBlank="1" showInputMessage="1" xr:uid="{06DD1DF9-027B-4B0A-ADEB-FA832CAB6B9A}">
          <x14:formula1>
            <xm:f>コード!$B$123:$B$125</xm:f>
          </x14:formula1>
          <xm:sqref>BF14:BF31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B1:BY35"/>
  <sheetViews>
    <sheetView showGridLines="0" view="pageBreakPreview" topLeftCell="BN16" zoomScale="70" zoomScaleNormal="100" zoomScaleSheetLayoutView="70" zoomScalePageLayoutView="80" workbookViewId="0">
      <selection activeCell="L16" sqref="L16"/>
    </sheetView>
  </sheetViews>
  <sheetFormatPr defaultColWidth="9" defaultRowHeight="13" x14ac:dyDescent="0.2"/>
  <cols>
    <col min="1" max="1" width="1.6328125" customWidth="1"/>
    <col min="2" max="2" width="4.08984375" style="5" customWidth="1"/>
    <col min="3" max="3" width="4.453125" style="5" customWidth="1"/>
    <col min="4" max="20" width="13.6328125" style="5" customWidth="1"/>
    <col min="21" max="29" width="15.6328125" style="5" customWidth="1"/>
    <col min="30" max="42" width="13.6328125" style="5" customWidth="1"/>
    <col min="43" max="57" width="13.6328125" customWidth="1"/>
    <col min="58" max="58" width="21.08984375" customWidth="1"/>
    <col min="59" max="77" width="13.6328125" customWidth="1"/>
    <col min="78" max="78" width="2.08984375" customWidth="1"/>
    <col min="79" max="88" width="13.6328125" customWidth="1"/>
  </cols>
  <sheetData>
    <row r="1" spans="2:77" ht="29.15" customHeight="1" x14ac:dyDescent="0.2">
      <c r="B1" s="155" t="str">
        <f>コード!A1</f>
        <v>黒鉛電極（輸入者）</v>
      </c>
      <c r="C1" s="146"/>
    </row>
    <row r="2" spans="2:77" ht="19.5" customHeight="1" x14ac:dyDescent="0.2">
      <c r="B2" t="s">
        <v>523</v>
      </c>
      <c r="C2" s="135"/>
      <c r="D2"/>
      <c r="E2"/>
      <c r="F2"/>
      <c r="G2"/>
      <c r="H2"/>
      <c r="I2"/>
      <c r="J2"/>
      <c r="K2"/>
      <c r="L2"/>
      <c r="M2"/>
      <c r="N2"/>
      <c r="O2"/>
      <c r="P2"/>
      <c r="Q2"/>
      <c r="R2"/>
      <c r="S2"/>
      <c r="T2"/>
      <c r="U2"/>
      <c r="V2" s="659"/>
      <c r="W2" s="659"/>
      <c r="X2" s="659"/>
      <c r="Y2" s="659"/>
      <c r="Z2" s="659"/>
      <c r="AA2"/>
      <c r="AB2"/>
      <c r="AC2"/>
      <c r="AD2"/>
      <c r="AE2"/>
      <c r="AF2"/>
      <c r="AG2"/>
      <c r="AH2"/>
      <c r="AI2"/>
      <c r="AJ2"/>
      <c r="AK2"/>
      <c r="AL2"/>
      <c r="AM2"/>
      <c r="AN2"/>
      <c r="AO2"/>
      <c r="AP2"/>
    </row>
    <row r="3" spans="2:77" ht="9.75" customHeight="1" thickBot="1" x14ac:dyDescent="0.25">
      <c r="B3"/>
      <c r="C3"/>
      <c r="D3" s="15"/>
      <c r="E3" s="15"/>
      <c r="F3" s="15"/>
      <c r="G3" s="15"/>
      <c r="H3" s="15"/>
      <c r="I3" s="15"/>
      <c r="J3" s="15"/>
      <c r="K3" s="15"/>
      <c r="L3" s="15"/>
      <c r="M3" s="15"/>
      <c r="N3" s="15"/>
      <c r="O3" s="15"/>
      <c r="P3" s="15"/>
      <c r="Q3" s="15"/>
      <c r="R3" s="15"/>
      <c r="S3" s="15"/>
    </row>
    <row r="4" spans="2:77" ht="19.5" customHeight="1" thickBot="1" x14ac:dyDescent="0.25">
      <c r="B4" s="892" t="s">
        <v>9</v>
      </c>
      <c r="C4" s="893"/>
      <c r="D4" s="893"/>
      <c r="E4" s="1020" t="str">
        <f>IF(様式一覧表!D5="","",様式一覧表!D5)</f>
        <v/>
      </c>
      <c r="F4" s="1021"/>
      <c r="G4" s="1022"/>
      <c r="H4"/>
      <c r="I4"/>
      <c r="J4" s="31"/>
      <c r="K4" s="31"/>
      <c r="L4" s="31"/>
      <c r="M4" s="31"/>
      <c r="N4" s="31"/>
      <c r="O4"/>
      <c r="P4"/>
      <c r="Q4"/>
      <c r="R4"/>
      <c r="S4"/>
      <c r="T4"/>
      <c r="U4"/>
      <c r="V4" s="659"/>
      <c r="W4" s="659"/>
      <c r="X4" s="659"/>
      <c r="Y4" s="659"/>
      <c r="Z4" s="659"/>
      <c r="AA4"/>
      <c r="AB4"/>
      <c r="AC4"/>
      <c r="AD4"/>
      <c r="AE4"/>
      <c r="AF4"/>
      <c r="AG4"/>
      <c r="AH4"/>
      <c r="AI4"/>
      <c r="AJ4"/>
      <c r="AK4"/>
      <c r="AL4"/>
      <c r="AM4"/>
      <c r="AN4"/>
      <c r="AO4"/>
      <c r="AP4"/>
    </row>
    <row r="5" spans="2:77" ht="9" customHeight="1" x14ac:dyDescent="0.2">
      <c r="AQ5" s="5"/>
      <c r="AR5" s="5"/>
      <c r="BB5" s="11"/>
      <c r="BE5" s="11"/>
      <c r="BF5" s="11"/>
      <c r="BG5" s="11"/>
      <c r="BH5" s="11"/>
      <c r="BI5" s="11"/>
      <c r="BJ5" s="11"/>
      <c r="BK5" s="11"/>
    </row>
    <row r="6" spans="2:77" ht="18" customHeight="1" x14ac:dyDescent="0.2">
      <c r="B6" s="26" t="s">
        <v>386</v>
      </c>
      <c r="C6" s="26"/>
      <c r="E6" s="26"/>
      <c r="F6" s="26"/>
      <c r="G6" s="26"/>
      <c r="H6" s="26"/>
      <c r="I6" s="26"/>
      <c r="J6" s="26"/>
      <c r="K6" s="26"/>
      <c r="L6" s="26"/>
      <c r="M6" s="26"/>
      <c r="N6" s="26"/>
      <c r="O6" s="26"/>
      <c r="P6" s="26"/>
      <c r="Q6" s="26"/>
      <c r="R6" s="26"/>
      <c r="S6" s="26"/>
    </row>
    <row r="7" spans="2:77" ht="41.25" customHeight="1" x14ac:dyDescent="0.2">
      <c r="B7" s="900" t="s">
        <v>387</v>
      </c>
      <c r="C7" s="900"/>
      <c r="D7" s="900"/>
      <c r="E7" s="900"/>
      <c r="F7" s="900"/>
      <c r="G7" s="900"/>
      <c r="H7" s="900"/>
      <c r="I7" s="900"/>
      <c r="J7" s="900"/>
      <c r="K7" s="900"/>
      <c r="L7" s="900"/>
      <c r="M7" s="900"/>
      <c r="N7" s="900"/>
      <c r="O7" s="900"/>
      <c r="P7" s="25"/>
      <c r="Q7" s="25"/>
      <c r="R7" s="25"/>
      <c r="S7" s="25"/>
      <c r="T7" s="25"/>
      <c r="U7" s="25"/>
      <c r="V7" s="25"/>
      <c r="W7" s="25"/>
      <c r="X7" s="25"/>
      <c r="Y7" s="25"/>
      <c r="Z7" s="25"/>
      <c r="AA7" s="25"/>
      <c r="AB7" s="25"/>
    </row>
    <row r="8" spans="2:77" ht="11.25" customHeight="1" thickBot="1" x14ac:dyDescent="0.25">
      <c r="B8" s="26"/>
      <c r="C8" s="26"/>
      <c r="E8" s="26"/>
      <c r="F8" s="26"/>
      <c r="G8" s="26"/>
      <c r="H8" s="26"/>
      <c r="I8" s="26"/>
      <c r="J8" s="26"/>
      <c r="K8" s="26"/>
      <c r="L8" s="26"/>
      <c r="M8" s="26"/>
      <c r="N8" s="26"/>
      <c r="O8" s="26"/>
      <c r="P8" s="26"/>
      <c r="Q8" s="26"/>
      <c r="R8" s="26"/>
      <c r="S8" s="26"/>
    </row>
    <row r="9" spans="2:77" s="35" customFormat="1" ht="15.75" customHeight="1" x14ac:dyDescent="0.2">
      <c r="B9" s="1023" t="s">
        <v>12</v>
      </c>
      <c r="C9" s="1027" t="s">
        <v>388</v>
      </c>
      <c r="D9" s="96" t="s">
        <v>389</v>
      </c>
      <c r="E9" s="96" t="s">
        <v>390</v>
      </c>
      <c r="F9" s="96" t="s">
        <v>391</v>
      </c>
      <c r="G9" s="96" t="s">
        <v>524</v>
      </c>
      <c r="H9" s="96" t="s">
        <v>393</v>
      </c>
      <c r="I9" s="96" t="s">
        <v>394</v>
      </c>
      <c r="J9" s="96" t="s">
        <v>395</v>
      </c>
      <c r="K9" s="96" t="s">
        <v>396</v>
      </c>
      <c r="L9" s="96" t="s">
        <v>397</v>
      </c>
      <c r="M9" s="96" t="s">
        <v>398</v>
      </c>
      <c r="N9" s="96" t="s">
        <v>399</v>
      </c>
      <c r="O9" s="96" t="s">
        <v>400</v>
      </c>
      <c r="P9" s="96" t="s">
        <v>401</v>
      </c>
      <c r="Q9" s="96" t="s">
        <v>402</v>
      </c>
      <c r="R9" s="96" t="s">
        <v>403</v>
      </c>
      <c r="S9" s="96" t="s">
        <v>404</v>
      </c>
      <c r="T9" s="96" t="s">
        <v>405</v>
      </c>
      <c r="U9" s="96" t="s">
        <v>406</v>
      </c>
      <c r="V9" s="96" t="s">
        <v>762</v>
      </c>
      <c r="W9" s="96" t="s">
        <v>763</v>
      </c>
      <c r="X9" s="96" t="s">
        <v>764</v>
      </c>
      <c r="Y9" s="96" t="s">
        <v>765</v>
      </c>
      <c r="Z9" s="96" t="s">
        <v>766</v>
      </c>
      <c r="AA9" s="96" t="s">
        <v>767</v>
      </c>
      <c r="AB9" s="96" t="s">
        <v>768</v>
      </c>
      <c r="AC9" s="96" t="s">
        <v>769</v>
      </c>
      <c r="AD9" s="96" t="s">
        <v>407</v>
      </c>
      <c r="AE9" s="96" t="s">
        <v>408</v>
      </c>
      <c r="AF9" s="96" t="s">
        <v>409</v>
      </c>
      <c r="AG9" s="96" t="s">
        <v>410</v>
      </c>
      <c r="AH9" s="96" t="s">
        <v>411</v>
      </c>
      <c r="AI9" s="96" t="s">
        <v>412</v>
      </c>
      <c r="AJ9" s="96" t="s">
        <v>413</v>
      </c>
      <c r="AK9" s="96" t="s">
        <v>414</v>
      </c>
      <c r="AL9" s="96" t="s">
        <v>415</v>
      </c>
      <c r="AM9" s="96" t="s">
        <v>416</v>
      </c>
      <c r="AN9" s="96" t="s">
        <v>417</v>
      </c>
      <c r="AO9" s="96" t="s">
        <v>418</v>
      </c>
      <c r="AP9" s="96" t="s">
        <v>419</v>
      </c>
      <c r="AQ9" s="96" t="s">
        <v>420</v>
      </c>
      <c r="AR9" s="96" t="s">
        <v>421</v>
      </c>
      <c r="AS9" s="96" t="s">
        <v>422</v>
      </c>
      <c r="AT9" s="96" t="s">
        <v>423</v>
      </c>
      <c r="AU9" s="96" t="s">
        <v>424</v>
      </c>
      <c r="AV9" s="96" t="s">
        <v>425</v>
      </c>
      <c r="AW9" s="96" t="s">
        <v>426</v>
      </c>
      <c r="AX9" s="96" t="s">
        <v>427</v>
      </c>
      <c r="AY9" s="96" t="s">
        <v>428</v>
      </c>
      <c r="AZ9" s="96" t="s">
        <v>429</v>
      </c>
      <c r="BA9" s="96" t="s">
        <v>430</v>
      </c>
      <c r="BB9" s="96" t="s">
        <v>431</v>
      </c>
      <c r="BC9" s="96" t="s">
        <v>432</v>
      </c>
      <c r="BD9" s="96" t="s">
        <v>433</v>
      </c>
      <c r="BE9" s="96" t="s">
        <v>434</v>
      </c>
      <c r="BF9" s="96" t="s">
        <v>435</v>
      </c>
      <c r="BG9" s="96" t="s">
        <v>436</v>
      </c>
      <c r="BH9" s="96" t="s">
        <v>437</v>
      </c>
      <c r="BI9" s="96" t="s">
        <v>438</v>
      </c>
      <c r="BJ9" s="96" t="s">
        <v>439</v>
      </c>
      <c r="BK9" s="96" t="s">
        <v>440</v>
      </c>
      <c r="BL9" s="96" t="s">
        <v>441</v>
      </c>
      <c r="BM9" s="96" t="s">
        <v>442</v>
      </c>
      <c r="BN9" s="96" t="s">
        <v>443</v>
      </c>
      <c r="BO9" s="96" t="s">
        <v>444</v>
      </c>
      <c r="BP9" s="96" t="s">
        <v>445</v>
      </c>
      <c r="BQ9" s="96" t="s">
        <v>446</v>
      </c>
      <c r="BR9" s="96" t="s">
        <v>447</v>
      </c>
      <c r="BS9" s="96" t="s">
        <v>448</v>
      </c>
      <c r="BT9" s="96" t="s">
        <v>449</v>
      </c>
      <c r="BU9" s="96" t="s">
        <v>450</v>
      </c>
      <c r="BV9" s="96" t="s">
        <v>451</v>
      </c>
      <c r="BW9" s="96" t="s">
        <v>452</v>
      </c>
      <c r="BX9" s="96" t="s">
        <v>453</v>
      </c>
      <c r="BY9" s="197" t="s">
        <v>454</v>
      </c>
    </row>
    <row r="10" spans="2:77" s="35" customFormat="1" ht="48.65" customHeight="1" x14ac:dyDescent="0.2">
      <c r="B10" s="1024"/>
      <c r="C10" s="1028"/>
      <c r="D10" s="1013" t="s">
        <v>455</v>
      </c>
      <c r="E10" s="1013" t="s">
        <v>456</v>
      </c>
      <c r="F10" s="1013" t="s">
        <v>457</v>
      </c>
      <c r="G10" s="1013" t="s">
        <v>458</v>
      </c>
      <c r="H10" s="1013" t="s">
        <v>459</v>
      </c>
      <c r="I10" s="1013" t="s">
        <v>460</v>
      </c>
      <c r="J10" s="1013" t="s">
        <v>461</v>
      </c>
      <c r="K10" s="1013" t="s">
        <v>462</v>
      </c>
      <c r="L10" s="1013" t="s">
        <v>463</v>
      </c>
      <c r="M10" s="1013" t="s">
        <v>464</v>
      </c>
      <c r="N10" s="1013" t="s">
        <v>303</v>
      </c>
      <c r="O10" s="1007" t="s">
        <v>465</v>
      </c>
      <c r="P10" s="1007" t="s">
        <v>466</v>
      </c>
      <c r="Q10" s="1007" t="s">
        <v>467</v>
      </c>
      <c r="R10" s="1007" t="s">
        <v>468</v>
      </c>
      <c r="S10" s="1007" t="s">
        <v>469</v>
      </c>
      <c r="T10" s="1007" t="s">
        <v>470</v>
      </c>
      <c r="U10" s="1007" t="s">
        <v>755</v>
      </c>
      <c r="V10" s="1007" t="s">
        <v>756</v>
      </c>
      <c r="W10" s="1007" t="s">
        <v>757</v>
      </c>
      <c r="X10" s="1007" t="s">
        <v>758</v>
      </c>
      <c r="Y10" s="1007" t="s">
        <v>759</v>
      </c>
      <c r="Z10" s="1007" t="s">
        <v>760</v>
      </c>
      <c r="AA10" s="1007" t="s">
        <v>761</v>
      </c>
      <c r="AB10" s="1007" t="s">
        <v>795</v>
      </c>
      <c r="AC10" s="1007" t="s">
        <v>798</v>
      </c>
      <c r="AD10" s="1007" t="s">
        <v>471</v>
      </c>
      <c r="AE10" s="1007" t="s">
        <v>472</v>
      </c>
      <c r="AF10" s="1007" t="s">
        <v>473</v>
      </c>
      <c r="AG10" s="1007" t="s">
        <v>474</v>
      </c>
      <c r="AH10" s="1007" t="s">
        <v>475</v>
      </c>
      <c r="AI10" s="1007" t="s">
        <v>476</v>
      </c>
      <c r="AJ10" s="1007" t="s">
        <v>477</v>
      </c>
      <c r="AK10" s="1007" t="s">
        <v>478</v>
      </c>
      <c r="AL10" s="1007" t="s">
        <v>479</v>
      </c>
      <c r="AM10" s="1007" t="s">
        <v>480</v>
      </c>
      <c r="AN10" s="1007" t="s">
        <v>481</v>
      </c>
      <c r="AO10" s="1007" t="s">
        <v>482</v>
      </c>
      <c r="AP10" s="1007" t="s">
        <v>483</v>
      </c>
      <c r="AQ10" s="1007" t="s">
        <v>484</v>
      </c>
      <c r="AR10" s="1007" t="s">
        <v>485</v>
      </c>
      <c r="AS10" s="1007" t="s">
        <v>486</v>
      </c>
      <c r="AT10" s="1007" t="s">
        <v>487</v>
      </c>
      <c r="AU10" s="1007" t="s">
        <v>488</v>
      </c>
      <c r="AV10" s="1007" t="s">
        <v>489</v>
      </c>
      <c r="AW10" s="1007" t="s">
        <v>490</v>
      </c>
      <c r="AX10" s="1007" t="s">
        <v>491</v>
      </c>
      <c r="AY10" s="1007" t="s">
        <v>492</v>
      </c>
      <c r="AZ10" s="1007" t="s">
        <v>493</v>
      </c>
      <c r="BA10" s="1007" t="s">
        <v>494</v>
      </c>
      <c r="BB10" s="1007" t="s">
        <v>495</v>
      </c>
      <c r="BC10" s="1007" t="s">
        <v>496</v>
      </c>
      <c r="BD10" s="1007" t="s">
        <v>497</v>
      </c>
      <c r="BE10" s="1007" t="s">
        <v>498</v>
      </c>
      <c r="BF10" s="1007" t="s">
        <v>328</v>
      </c>
      <c r="BG10" s="1007" t="s">
        <v>499</v>
      </c>
      <c r="BH10" s="1007" t="s">
        <v>500</v>
      </c>
      <c r="BI10" s="1007" t="s">
        <v>501</v>
      </c>
      <c r="BJ10" s="1007" t="s">
        <v>502</v>
      </c>
      <c r="BK10" s="1007" t="s">
        <v>503</v>
      </c>
      <c r="BL10" s="1007" t="s">
        <v>504</v>
      </c>
      <c r="BM10" s="1007" t="s">
        <v>505</v>
      </c>
      <c r="BN10" s="1007" t="s">
        <v>525</v>
      </c>
      <c r="BO10" s="1007" t="s">
        <v>507</v>
      </c>
      <c r="BP10" s="1007" t="s">
        <v>508</v>
      </c>
      <c r="BQ10" s="1007" t="s">
        <v>509</v>
      </c>
      <c r="BR10" s="1007" t="s">
        <v>510</v>
      </c>
      <c r="BS10" s="1007" t="s">
        <v>511</v>
      </c>
      <c r="BT10" s="1007" t="s">
        <v>512</v>
      </c>
      <c r="BU10" s="1007" t="s">
        <v>513</v>
      </c>
      <c r="BV10" s="1007" t="s">
        <v>514</v>
      </c>
      <c r="BW10" s="1007" t="s">
        <v>515</v>
      </c>
      <c r="BX10" s="1007" t="s">
        <v>516</v>
      </c>
      <c r="BY10" s="1010" t="s">
        <v>517</v>
      </c>
    </row>
    <row r="11" spans="2:77" s="35" customFormat="1" ht="9.75" customHeight="1" x14ac:dyDescent="0.2">
      <c r="B11" s="1024"/>
      <c r="C11" s="1028"/>
      <c r="D11" s="1014"/>
      <c r="E11" s="1014"/>
      <c r="F11" s="1014"/>
      <c r="G11" s="1014"/>
      <c r="H11" s="1014"/>
      <c r="I11" s="1014"/>
      <c r="J11" s="1014"/>
      <c r="K11" s="1014"/>
      <c r="L11" s="1014"/>
      <c r="M11" s="1014"/>
      <c r="N11" s="1014"/>
      <c r="O11" s="1008"/>
      <c r="P11" s="1008"/>
      <c r="Q11" s="1008"/>
      <c r="R11" s="1008"/>
      <c r="S11" s="1008"/>
      <c r="T11" s="1008"/>
      <c r="U11" s="1008"/>
      <c r="V11" s="1008"/>
      <c r="W11" s="1008"/>
      <c r="X11" s="1008"/>
      <c r="Y11" s="1008"/>
      <c r="Z11" s="1008"/>
      <c r="AA11" s="1008"/>
      <c r="AB11" s="1008"/>
      <c r="AC11" s="1008"/>
      <c r="AD11" s="1008"/>
      <c r="AE11" s="1008"/>
      <c r="AF11" s="1008"/>
      <c r="AG11" s="1008"/>
      <c r="AH11" s="1008"/>
      <c r="AI11" s="1008"/>
      <c r="AJ11" s="1008"/>
      <c r="AK11" s="1008"/>
      <c r="AL11" s="1008"/>
      <c r="AM11" s="1008"/>
      <c r="AN11" s="1008"/>
      <c r="AO11" s="1008"/>
      <c r="AP11" s="1008"/>
      <c r="AQ11" s="1008"/>
      <c r="AR11" s="1008"/>
      <c r="AS11" s="1008"/>
      <c r="AT11" s="1008"/>
      <c r="AU11" s="1008"/>
      <c r="AV11" s="1008"/>
      <c r="AW11" s="1008"/>
      <c r="AX11" s="1008"/>
      <c r="AY11" s="1008"/>
      <c r="AZ11" s="1008"/>
      <c r="BA11" s="1008"/>
      <c r="BB11" s="1008"/>
      <c r="BC11" s="1008"/>
      <c r="BD11" s="1008"/>
      <c r="BE11" s="1008"/>
      <c r="BF11" s="1008"/>
      <c r="BG11" s="1008"/>
      <c r="BH11" s="1008"/>
      <c r="BI11" s="1008"/>
      <c r="BJ11" s="1008"/>
      <c r="BK11" s="1008"/>
      <c r="BL11" s="1008"/>
      <c r="BM11" s="1008"/>
      <c r="BN11" s="1008"/>
      <c r="BO11" s="1008"/>
      <c r="BP11" s="1008"/>
      <c r="BQ11" s="1008"/>
      <c r="BR11" s="1008"/>
      <c r="BS11" s="1008"/>
      <c r="BT11" s="1008"/>
      <c r="BU11" s="1008"/>
      <c r="BV11" s="1008"/>
      <c r="BW11" s="1008"/>
      <c r="BX11" s="1008"/>
      <c r="BY11" s="1011"/>
    </row>
    <row r="12" spans="2:77" s="35" customFormat="1" ht="11.25" customHeight="1" x14ac:dyDescent="0.2">
      <c r="B12" s="1024"/>
      <c r="C12" s="1029"/>
      <c r="D12" s="1015"/>
      <c r="E12" s="1015"/>
      <c r="F12" s="1015"/>
      <c r="G12" s="1015"/>
      <c r="H12" s="1015"/>
      <c r="I12" s="1015"/>
      <c r="J12" s="1015"/>
      <c r="K12" s="1015"/>
      <c r="L12" s="1015"/>
      <c r="M12" s="1015"/>
      <c r="N12" s="1015"/>
      <c r="O12" s="1009"/>
      <c r="P12" s="1009"/>
      <c r="Q12" s="1009"/>
      <c r="R12" s="1009"/>
      <c r="S12" s="1009"/>
      <c r="T12" s="1009"/>
      <c r="U12" s="1009"/>
      <c r="V12" s="1009"/>
      <c r="W12" s="1009"/>
      <c r="X12" s="1009"/>
      <c r="Y12" s="1009"/>
      <c r="Z12" s="1009"/>
      <c r="AA12" s="1009"/>
      <c r="AB12" s="1009"/>
      <c r="AC12" s="1009"/>
      <c r="AD12" s="1009"/>
      <c r="AE12" s="1009"/>
      <c r="AF12" s="1009"/>
      <c r="AG12" s="1009"/>
      <c r="AH12" s="1009"/>
      <c r="AI12" s="1009"/>
      <c r="AJ12" s="1009"/>
      <c r="AK12" s="1009"/>
      <c r="AL12" s="1009"/>
      <c r="AM12" s="1009"/>
      <c r="AN12" s="1009"/>
      <c r="AO12" s="1009"/>
      <c r="AP12" s="1009"/>
      <c r="AQ12" s="1009"/>
      <c r="AR12" s="1009"/>
      <c r="AS12" s="1009"/>
      <c r="AT12" s="1009"/>
      <c r="AU12" s="1009"/>
      <c r="AV12" s="1009"/>
      <c r="AW12" s="1009"/>
      <c r="AX12" s="1009"/>
      <c r="AY12" s="1009"/>
      <c r="AZ12" s="1009"/>
      <c r="BA12" s="1009"/>
      <c r="BB12" s="1009"/>
      <c r="BC12" s="1009"/>
      <c r="BD12" s="1009"/>
      <c r="BE12" s="1009"/>
      <c r="BF12" s="1009"/>
      <c r="BG12" s="1009"/>
      <c r="BH12" s="1009"/>
      <c r="BI12" s="1009"/>
      <c r="BJ12" s="1009"/>
      <c r="BK12" s="1009"/>
      <c r="BL12" s="1009"/>
      <c r="BM12" s="1009"/>
      <c r="BN12" s="1009"/>
      <c r="BO12" s="1009"/>
      <c r="BP12" s="1009"/>
      <c r="BQ12" s="1009"/>
      <c r="BR12" s="1009"/>
      <c r="BS12" s="1009"/>
      <c r="BT12" s="1009"/>
      <c r="BU12" s="1009"/>
      <c r="BV12" s="1009"/>
      <c r="BW12" s="1009"/>
      <c r="BX12" s="1009"/>
      <c r="BY12" s="1012"/>
    </row>
    <row r="13" spans="2:77" s="35" customFormat="1" ht="17.899999999999999" customHeight="1" thickBot="1" x14ac:dyDescent="0.25">
      <c r="B13" s="1025"/>
      <c r="C13" s="150" t="s">
        <v>518</v>
      </c>
      <c r="D13" s="151" t="s">
        <v>171</v>
      </c>
      <c r="E13" s="151" t="s">
        <v>171</v>
      </c>
      <c r="F13" s="151" t="s">
        <v>171</v>
      </c>
      <c r="G13" s="151" t="s">
        <v>171</v>
      </c>
      <c r="H13" s="151" t="s">
        <v>171</v>
      </c>
      <c r="I13" s="151" t="s">
        <v>171</v>
      </c>
      <c r="J13" s="151" t="s">
        <v>171</v>
      </c>
      <c r="K13" s="151" t="s">
        <v>171</v>
      </c>
      <c r="L13" s="151" t="s">
        <v>171</v>
      </c>
      <c r="M13" s="151" t="s">
        <v>171</v>
      </c>
      <c r="N13" s="151" t="s">
        <v>171</v>
      </c>
      <c r="O13" s="151" t="s">
        <v>171</v>
      </c>
      <c r="P13" s="151" t="s">
        <v>171</v>
      </c>
      <c r="Q13" s="151" t="s">
        <v>171</v>
      </c>
      <c r="R13" s="151" t="s">
        <v>171</v>
      </c>
      <c r="S13" s="151" t="s">
        <v>171</v>
      </c>
      <c r="T13" s="151" t="s">
        <v>171</v>
      </c>
      <c r="U13" s="151" t="s">
        <v>171</v>
      </c>
      <c r="V13" s="151" t="s">
        <v>171</v>
      </c>
      <c r="W13" s="151" t="s">
        <v>171</v>
      </c>
      <c r="X13" s="151" t="s">
        <v>171</v>
      </c>
      <c r="Y13" s="151" t="s">
        <v>171</v>
      </c>
      <c r="Z13" s="151" t="s">
        <v>171</v>
      </c>
      <c r="AA13" s="151" t="s">
        <v>171</v>
      </c>
      <c r="AB13" s="151" t="s">
        <v>171</v>
      </c>
      <c r="AC13" s="151" t="s">
        <v>171</v>
      </c>
      <c r="AD13" s="151" t="s">
        <v>171</v>
      </c>
      <c r="AE13" s="193" t="s">
        <v>519</v>
      </c>
      <c r="AF13" s="193" t="s">
        <v>519</v>
      </c>
      <c r="AG13" s="151" t="s">
        <v>171</v>
      </c>
      <c r="AH13" s="151" t="s">
        <v>171</v>
      </c>
      <c r="AI13" s="151" t="s">
        <v>171</v>
      </c>
      <c r="AJ13" s="151" t="s">
        <v>171</v>
      </c>
      <c r="AK13" s="151" t="s">
        <v>171</v>
      </c>
      <c r="AL13" s="151" t="s">
        <v>171</v>
      </c>
      <c r="AM13" s="151" t="s">
        <v>171</v>
      </c>
      <c r="AN13" s="151" t="s">
        <v>171</v>
      </c>
      <c r="AO13" s="198" t="s">
        <v>171</v>
      </c>
      <c r="AP13" s="152" t="s">
        <v>520</v>
      </c>
      <c r="AQ13" s="193" t="s">
        <v>519</v>
      </c>
      <c r="AR13" s="151" t="s">
        <v>171</v>
      </c>
      <c r="AS13" s="151" t="s">
        <v>171</v>
      </c>
      <c r="AT13" s="153" t="s">
        <v>171</v>
      </c>
      <c r="AU13" s="153" t="s">
        <v>171</v>
      </c>
      <c r="AV13" s="483" t="s">
        <v>519</v>
      </c>
      <c r="AW13" s="153" t="s">
        <v>171</v>
      </c>
      <c r="AX13" s="705" t="s">
        <v>171</v>
      </c>
      <c r="AY13" s="705" t="s">
        <v>171</v>
      </c>
      <c r="AZ13" s="705" t="s">
        <v>171</v>
      </c>
      <c r="BA13" s="705" t="s">
        <v>171</v>
      </c>
      <c r="BB13" s="705" t="s">
        <v>171</v>
      </c>
      <c r="BC13" s="705" t="s">
        <v>171</v>
      </c>
      <c r="BD13" s="705" t="s">
        <v>171</v>
      </c>
      <c r="BE13" s="705" t="s">
        <v>171</v>
      </c>
      <c r="BF13" s="704" t="s">
        <v>171</v>
      </c>
      <c r="BG13" s="705" t="s">
        <v>171</v>
      </c>
      <c r="BH13" s="705" t="s">
        <v>171</v>
      </c>
      <c r="BI13" s="705" t="s">
        <v>171</v>
      </c>
      <c r="BJ13" s="705" t="s">
        <v>171</v>
      </c>
      <c r="BK13" s="705" t="s">
        <v>171</v>
      </c>
      <c r="BL13" s="704" t="s">
        <v>171</v>
      </c>
      <c r="BM13" s="705" t="s">
        <v>171</v>
      </c>
      <c r="BN13" s="704" t="s">
        <v>171</v>
      </c>
      <c r="BO13" s="705" t="s">
        <v>171</v>
      </c>
      <c r="BP13" s="705" t="s">
        <v>521</v>
      </c>
      <c r="BQ13" s="705" t="s">
        <v>521</v>
      </c>
      <c r="BR13" s="193" t="s">
        <v>519</v>
      </c>
      <c r="BS13" s="153" t="s">
        <v>171</v>
      </c>
      <c r="BT13" s="152" t="s">
        <v>521</v>
      </c>
      <c r="BU13" s="152" t="s">
        <v>521</v>
      </c>
      <c r="BV13" s="152" t="s">
        <v>521</v>
      </c>
      <c r="BW13" s="152" t="s">
        <v>521</v>
      </c>
      <c r="BX13" s="705" t="s">
        <v>171</v>
      </c>
      <c r="BY13" s="706" t="s">
        <v>171</v>
      </c>
    </row>
    <row r="14" spans="2:77" ht="18" customHeight="1" x14ac:dyDescent="0.2">
      <c r="B14" s="1026">
        <v>1</v>
      </c>
      <c r="C14" s="922"/>
      <c r="D14" s="457" t="str">
        <f>IF('D-2・D-３'!D14="","",'D-2・D-３'!D14)</f>
        <v/>
      </c>
      <c r="E14" s="447" t="str">
        <f>IF('D-2・D-３'!E14="","",'D-2・D-３'!E14)</f>
        <v/>
      </c>
      <c r="F14" s="448" t="str">
        <f>IF('D-2・D-３'!F14="","",'D-2・D-３'!F14)</f>
        <v/>
      </c>
      <c r="G14" s="469" t="str">
        <f>IF('D-2・D-３'!G14="","",'D-2・D-３'!G14)</f>
        <v/>
      </c>
      <c r="H14" s="457" t="str">
        <f>IF('D-2・D-３'!H14="","",'D-2・D-３'!H14)</f>
        <v/>
      </c>
      <c r="I14" s="447" t="str">
        <f>IF('D-2・D-３'!I14="","",'D-2・D-３'!I14)</f>
        <v/>
      </c>
      <c r="J14" s="457" t="str">
        <f>IF('D-2・D-３'!J14="","",'D-2・D-３'!J14)</f>
        <v/>
      </c>
      <c r="K14" s="447" t="str">
        <f>IF('D-2・D-３'!K14="","",'D-2・D-３'!K14)</f>
        <v/>
      </c>
      <c r="L14" s="457" t="str">
        <f>IF('D-2・D-３'!L14="","",'D-2・D-３'!L14)</f>
        <v/>
      </c>
      <c r="M14" s="447" t="str">
        <f>IF('D-2・D-３'!M14="","",'D-2・D-３'!M14)</f>
        <v/>
      </c>
      <c r="N14" s="457" t="str">
        <f>IF('D-2・D-３'!N14="","",'D-2・D-３'!N14)</f>
        <v/>
      </c>
      <c r="O14" s="447" t="str">
        <f>IF('D-2・D-３'!O14="","",'D-2・D-３'!O14)</f>
        <v/>
      </c>
      <c r="P14" s="457" t="str">
        <f>IF('D-2・D-３'!P14="","",'D-2・D-３'!P14)</f>
        <v/>
      </c>
      <c r="Q14" s="447" t="str">
        <f>IF('D-2・D-３'!Q14="","",'D-2・D-３'!Q14)</f>
        <v/>
      </c>
      <c r="R14" s="457" t="str">
        <f>IF('D-2・D-３'!R14="","",'D-2・D-３'!R14)</f>
        <v/>
      </c>
      <c r="S14" s="447" t="str">
        <f>IF('D-2・D-３'!S14="","",'D-2・D-３'!S14)</f>
        <v/>
      </c>
      <c r="T14" s="457" t="str">
        <f>IF('D-2・D-３'!T14="","",'D-2・D-３'!T14)</f>
        <v/>
      </c>
      <c r="U14" s="447" t="str">
        <f>IF('D-2・D-３'!U14="","",'D-2・D-３'!U14)</f>
        <v/>
      </c>
      <c r="V14" s="447" t="str">
        <f>IF('D-2・D-３'!V14="","",'D-2・D-３'!V14)</f>
        <v/>
      </c>
      <c r="W14" s="447" t="str">
        <f>IF('D-2・D-３'!W14="","",'D-2・D-３'!W14)</f>
        <v/>
      </c>
      <c r="X14" s="447" t="str">
        <f>IF('D-2・D-３'!X14="","",'D-2・D-３'!X14)</f>
        <v/>
      </c>
      <c r="Y14" s="447" t="str">
        <f>IF('D-2・D-３'!Y14="","",'D-2・D-３'!Y14)</f>
        <v/>
      </c>
      <c r="Z14" s="447" t="str">
        <f>IF('D-2・D-３'!Z14="","",'D-2・D-３'!Z14)</f>
        <v/>
      </c>
      <c r="AA14" s="447" t="str">
        <f>IF('D-2・D-３'!AA14="","",'D-2・D-３'!AA14)</f>
        <v/>
      </c>
      <c r="AB14" s="447" t="str">
        <f>IF('D-2・D-３'!AB14="","",'D-2・D-３'!AB14)</f>
        <v/>
      </c>
      <c r="AC14" s="447" t="str">
        <f>IF('D-2・D-３'!AC14="","",'D-2・D-３'!AC14)</f>
        <v/>
      </c>
      <c r="AD14" s="692" t="str">
        <f>IF('D-2・D-３'!AD14="","",'D-2・D-３'!AD14)</f>
        <v/>
      </c>
      <c r="AE14" s="475" t="str">
        <f>IF('D-2・D-３'!AE14="","",'D-2・D-３'!AE14)</f>
        <v/>
      </c>
      <c r="AF14" s="475" t="str">
        <f>IF('D-2・D-３'!AF14="","",'D-2・D-３'!AF14)</f>
        <v/>
      </c>
      <c r="AG14" s="469" t="str">
        <f>IF('D-2・D-３'!AG14="","",'D-2・D-３'!AG14)</f>
        <v/>
      </c>
      <c r="AH14" s="469" t="str">
        <f>IF('D-2・D-３'!AH14="","",'D-2・D-３'!AH14)</f>
        <v/>
      </c>
      <c r="AI14" s="469" t="str">
        <f>IF('D-2・D-３'!AI14="","",'D-2・D-３'!AI14)</f>
        <v/>
      </c>
      <c r="AJ14" s="469" t="str">
        <f>IF('D-2・D-３'!AJ14="","",'D-2・D-３'!AJ14)</f>
        <v/>
      </c>
      <c r="AK14" s="469" t="str">
        <f>IF('D-2・D-３'!AK14="","",'D-2・D-３'!AK14)</f>
        <v/>
      </c>
      <c r="AL14" s="449" t="str">
        <f>IF('D-2・D-３'!AL14="","",'D-2・D-３'!AL14)</f>
        <v/>
      </c>
      <c r="AM14" s="469" t="str">
        <f>IF('D-2・D-３'!AM14="","",'D-2・D-３'!AM14)</f>
        <v/>
      </c>
      <c r="AN14" s="471" t="str">
        <f ca="1">IF('D-2・D-３'!AN14="","","【"&amp;ROUND(IFERROR(IF(ABS('D-2・D-３'!AN14)&gt;=10,IF('D-2・D-３'!AN14&gt;=0,'D-2・D-３'!AN14*RANDBETWEEN(80,90)*0.01,'D-2・D-３'!AN14*RANDBETWEEN(110,120)*0.01),'D-2・D-３'!AN14-RANDBETWEEN(1,3)),0),0)&amp;"～"&amp;ROUND(IFERROR(IF(ABS('D-2・D-３'!AN14)&gt;=10,IF('D-2・D-３'!AN14&gt;=0,'D-2・D-３'!AN14*RANDBETWEEN(110,120)*0.01,'D-2・D-３'!AN14*RANDBETWEEN(80,90)*0.01),'D-2・D-３'!AN14+RANDBETWEEN(1,3)),0),0)&amp;"】")</f>
        <v/>
      </c>
      <c r="AO14" s="473" t="str">
        <f ca="1">IF('D-2・D-３'!AO14="","","【"&amp;ROUND(IFERROR(IF(ABS('D-2・D-３'!AO14)&gt;=10,IF('D-2・D-３'!AO14&gt;=0,'D-2・D-３'!AO14*RANDBETWEEN(80,90)*0.01,'D-2・D-３'!AO14*RANDBETWEEN(110,120)*0.01),'D-2・D-３'!AO14-RANDBETWEEN(1,3)),0),0)&amp;"～"&amp;ROUND(IFERROR(IF(ABS('D-2・D-３'!AO14)&gt;=10,IF('D-2・D-３'!AO14&gt;=0,'D-2・D-３'!AO14*RANDBETWEEN(110,120)*0.01,'D-2・D-３'!AO14*RANDBETWEEN(80,90)*0.01),'D-2・D-３'!AO14+RANDBETWEEN(1,3)),0),0)&amp;"】")</f>
        <v/>
      </c>
      <c r="AP14" s="471" t="str">
        <f ca="1">IF('D-2・D-３'!AP14="","","【"&amp;ROUND(IFERROR(IF(ABS('D-2・D-３'!AP14)&gt;=10,IF('D-2・D-３'!AP14&gt;=0,'D-2・D-３'!AP14*RANDBETWEEN(80,90)*0.01,'D-2・D-３'!AP14*RANDBETWEEN(110,120)*0.01),'D-2・D-３'!AP14-RANDBETWEEN(1,3)),0),0)&amp;"～"&amp;ROUND(IFERROR(IF(ABS('D-2・D-３'!AP14)&gt;=10,IF('D-2・D-３'!AP14&gt;=0,'D-2・D-３'!AP14*RANDBETWEEN(110,120)*0.01,'D-2・D-３'!AP14*RANDBETWEEN(80,90)*0.01),'D-2・D-３'!AP14+RANDBETWEEN(1,3)),0),0)&amp;"】")</f>
        <v/>
      </c>
      <c r="AQ14" s="475" t="str">
        <f>IF('D-2・D-３'!AQ14="","",'D-2・D-３'!AQ14)</f>
        <v/>
      </c>
      <c r="AR14" s="451" t="str">
        <f>IF('D-2・D-３'!AR14="","",'D-2・D-３'!AR14)</f>
        <v/>
      </c>
      <c r="AS14" s="471" t="str">
        <f ca="1">IF('D-2・D-３'!AS14="","","【"&amp;ROUND(IFERROR(IF(ABS('D-2・D-３'!AS14)&gt;=10,IF('D-2・D-３'!AS14&gt;=0,'D-2・D-３'!AS14*RANDBETWEEN(80,90)*0.01,'D-2・D-３'!AS14*RANDBETWEEN(110,120)*0.01),'D-2・D-３'!AS14-RANDBETWEEN(1,3)),0),0)&amp;"～"&amp;ROUND(IFERROR(IF(ABS('D-2・D-３'!AS14)&gt;=10,IF('D-2・D-３'!AS14&gt;=0,'D-2・D-３'!AS14*RANDBETWEEN(110,120)*0.01,'D-2・D-３'!AS14*RANDBETWEEN(80,90)*0.01),'D-2・D-３'!AS14+RANDBETWEEN(1,3)),0),0)&amp;"】")</f>
        <v/>
      </c>
      <c r="AT14" s="469" t="str">
        <f>IF('D-2・D-３'!AT14="","",'D-2・D-３'!AT14)</f>
        <v/>
      </c>
      <c r="AU14" s="473" t="str">
        <f>IF('D-2・D-３'!AU14="","",'D-2・D-３'!AU14)</f>
        <v/>
      </c>
      <c r="AV14" s="475" t="str">
        <f>IF('D-2・D-３'!AV14="","",'D-2・D-３'!AV14)</f>
        <v/>
      </c>
      <c r="AW14" s="457" t="str">
        <f>IF('D-2・D-３'!AW14="","",'D-2・D-３'!AW14)</f>
        <v/>
      </c>
      <c r="AX14" s="471" t="str">
        <f ca="1">IF('D-2・D-３'!AX14="","","【"&amp;ROUND(IFERROR(IF(ABS('D-2・D-３'!AX14)&gt;=10,IF('D-2・D-３'!AX14&gt;=0,'D-2・D-３'!AX14*RANDBETWEEN(80,90)*0.01,'D-2・D-３'!AX14*RANDBETWEEN(110,120)*0.01),'D-2・D-３'!AX14-RANDBETWEEN(1,3)),0),0)&amp;"～"&amp;ROUND(IFERROR(IF(ABS('D-2・D-３'!AX14)&gt;=10,IF('D-2・D-３'!AX14&gt;=0,'D-2・D-３'!AX14*RANDBETWEEN(110,120)*0.01,'D-2・D-３'!AX14*RANDBETWEEN(80,90)*0.01),'D-2・D-３'!AX14+RANDBETWEEN(1,3)),0),0)&amp;"】")</f>
        <v/>
      </c>
      <c r="AY14" s="471" t="str">
        <f ca="1">IF('D-2・D-３'!AY14="","","【"&amp;ROUND(IFERROR(IF(ABS('D-2・D-３'!AY14)&gt;=10,IF('D-2・D-３'!AY14&gt;=0,'D-2・D-３'!AY14*RANDBETWEEN(80,90)*0.01,'D-2・D-３'!AY14*RANDBETWEEN(110,120)*0.01),'D-2・D-３'!AY14-RANDBETWEEN(1,3)),0),0)&amp;"～"&amp;ROUND(IFERROR(IF(ABS('D-2・D-３'!AY14)&gt;=10,IF('D-2・D-３'!AY14&gt;=0,'D-2・D-３'!AY14*RANDBETWEEN(110,120)*0.01,'D-2・D-３'!AY14*RANDBETWEEN(80,90)*0.01),'D-2・D-３'!AY14+RANDBETWEEN(1,3)),0),0)&amp;"】")</f>
        <v/>
      </c>
      <c r="AZ14" s="471" t="str">
        <f ca="1">IF('D-2・D-３'!AZ14="","","【"&amp;ROUND(IFERROR(IF(ABS('D-2・D-３'!AZ14)&gt;=10,IF('D-2・D-３'!AZ14&gt;=0,'D-2・D-３'!AZ14*RANDBETWEEN(80,90)*0.01,'D-2・D-３'!AZ14*RANDBETWEEN(110,120)*0.01),'D-2・D-３'!AZ14-RANDBETWEEN(1,3)),0),0)&amp;"～"&amp;ROUND(IFERROR(IF(ABS('D-2・D-３'!AZ14)&gt;=10,IF('D-2・D-３'!AZ14&gt;=0,'D-2・D-３'!AZ14*RANDBETWEEN(110,120)*0.01,'D-2・D-３'!AZ14*RANDBETWEEN(80,90)*0.01),'D-2・D-３'!AZ14+RANDBETWEEN(1,3)),0),0)&amp;"】")</f>
        <v/>
      </c>
      <c r="BA14" s="471" t="str">
        <f ca="1">IF('D-2・D-３'!BA14="","","【"&amp;ROUND(IFERROR(IF(ABS('D-2・D-３'!BA14)&gt;=10,IF('D-2・D-３'!BA14&gt;=0,'D-2・D-３'!BA14*RANDBETWEEN(80,90)*0.01,'D-2・D-３'!BA14*RANDBETWEEN(110,120)*0.01),'D-2・D-３'!BA14-RANDBETWEEN(1,3)),0),0)&amp;"～"&amp;ROUND(IFERROR(IF(ABS('D-2・D-３'!BA14)&gt;=10,IF('D-2・D-３'!BA14&gt;=0,'D-2・D-３'!BA14*RANDBETWEEN(110,120)*0.01,'D-2・D-３'!BA14*RANDBETWEEN(80,90)*0.01),'D-2・D-３'!BA14+RANDBETWEEN(1,3)),0),0)&amp;"】")</f>
        <v/>
      </c>
      <c r="BB14" s="471" t="str">
        <f ca="1">IF('D-2・D-３'!BB14="","","【"&amp;ROUND(IFERROR(IF(ABS('D-2・D-３'!BB14)&gt;=10,IF('D-2・D-３'!BB14&gt;=0,'D-2・D-３'!BB14*RANDBETWEEN(80,90)*0.01,'D-2・D-３'!BB14*RANDBETWEEN(110,120)*0.01),'D-2・D-３'!BB14-RANDBETWEEN(1,3)),0),0)&amp;"～"&amp;ROUND(IFERROR(IF(ABS('D-2・D-３'!BB14)&gt;=10,IF('D-2・D-３'!BB14&gt;=0,'D-2・D-３'!BB14*RANDBETWEEN(110,120)*0.01,'D-2・D-３'!BB14*RANDBETWEEN(80,90)*0.01),'D-2・D-３'!BB14+RANDBETWEEN(1,3)),0),0)&amp;"】")</f>
        <v/>
      </c>
      <c r="BC14" s="471" t="str">
        <f ca="1">IF('D-2・D-３'!BC14="","","【"&amp;ROUND(IFERROR(IF(ABS('D-2・D-３'!BC14)&gt;=10,IF('D-2・D-３'!BC14&gt;=0,'D-2・D-３'!BC14*RANDBETWEEN(80,90)*0.01,'D-2・D-３'!BC14*RANDBETWEEN(110,120)*0.01),'D-2・D-３'!BC14-RANDBETWEEN(1,3)),0),0)&amp;"～"&amp;ROUND(IFERROR(IF(ABS('D-2・D-３'!BC14)&gt;=10,IF('D-2・D-３'!BC14&gt;=0,'D-2・D-３'!BC14*RANDBETWEEN(110,120)*0.01,'D-2・D-３'!BC14*RANDBETWEEN(80,90)*0.01),'D-2・D-３'!BC14+RANDBETWEEN(1,3)),0),0)&amp;"】")</f>
        <v/>
      </c>
      <c r="BD14" s="471" t="str">
        <f ca="1">IF('D-2・D-３'!BD14="","","【"&amp;ROUND(IFERROR(IF(ABS('D-2・D-３'!BD14)&gt;=10,IF('D-2・D-３'!BD14&gt;=0,'D-2・D-３'!BD14*RANDBETWEEN(80,90)*0.01,'D-2・D-３'!BD14*RANDBETWEEN(110,120)*0.01),'D-2・D-３'!BD14-RANDBETWEEN(1,3)),0),0)&amp;"～"&amp;ROUND(IFERROR(IF(ABS('D-2・D-３'!BD14)&gt;=10,IF('D-2・D-３'!BD14&gt;=0,'D-2・D-３'!BD14*RANDBETWEEN(110,120)*0.01,'D-2・D-３'!BD14*RANDBETWEEN(80,90)*0.01),'D-2・D-３'!BD14+RANDBETWEEN(1,3)),0),0)&amp;"】")</f>
        <v/>
      </c>
      <c r="BE14" s="471" t="str">
        <f ca="1">IF('D-2・D-３'!BE14="","","【"&amp;ROUND(IFERROR(IF(ABS('D-2・D-３'!BE14)&gt;=10,IF('D-2・D-３'!BE14&gt;=0,'D-2・D-３'!BE14*RANDBETWEEN(80,90)*0.01,'D-2・D-３'!BE14*RANDBETWEEN(110,120)*0.01),'D-2・D-３'!BE14-RANDBETWEEN(1,3)),0),0)&amp;"～"&amp;ROUND(IFERROR(IF(ABS('D-2・D-３'!BE14)&gt;=10,IF('D-2・D-３'!BE14&gt;=0,'D-2・D-３'!BE14*RANDBETWEEN(110,120)*0.01,'D-2・D-３'!BE14*RANDBETWEEN(80,90)*0.01),'D-2・D-３'!BE14+RANDBETWEEN(1,3)),0),0)&amp;"】")</f>
        <v/>
      </c>
      <c r="BF14" s="477" t="str">
        <f>IF('D-2・D-３'!BF14="","",'D-2・D-３'!BF14)</f>
        <v/>
      </c>
      <c r="BG14" s="450" t="str">
        <f ca="1">IF('D-2・D-３'!BG14="","","【"&amp;ROUND(IFERROR(IF(ABS('D-2・D-３'!BG14)&gt;=10,IF('D-2・D-３'!BG14&gt;=0,'D-2・D-３'!BG14*RANDBETWEEN(80,90)*0.01,'D-2・D-３'!BG14*RANDBETWEEN(110,120)*0.01),'D-2・D-３'!BG14-RANDBETWEEN(1,3)),0),0)&amp;"～"&amp;ROUND(IFERROR(IF(ABS('D-2・D-３'!BG14)&gt;=10,IF('D-2・D-３'!BG14&gt;=0,'D-2・D-３'!BG14*RANDBETWEEN(110,120)*0.01,'D-2・D-３'!BG14*RANDBETWEEN(80,90)*0.01),'D-2・D-３'!BG14+RANDBETWEEN(1,3)),0),0)&amp;"】")</f>
        <v/>
      </c>
      <c r="BH14" s="450" t="str">
        <f ca="1">IF('D-2・D-３'!BH14="","","【"&amp;ROUND(IFERROR(IF(ABS('D-2・D-３'!BH14)&gt;=10,IF('D-2・D-３'!BH14&gt;=0,'D-2・D-３'!BH14*RANDBETWEEN(80,90)*0.01,'D-2・D-３'!BH14*RANDBETWEEN(110,120)*0.01),'D-2・D-３'!BH14-RANDBETWEEN(1,3)),0),0)&amp;"～"&amp;ROUND(IFERROR(IF(ABS('D-2・D-３'!BH14)&gt;=10,IF('D-2・D-３'!BH14&gt;=0,'D-2・D-３'!BH14*RANDBETWEEN(110,120)*0.01,'D-2・D-３'!BH14*RANDBETWEEN(80,90)*0.01),'D-2・D-３'!BH14+RANDBETWEEN(1,3)),0),0)&amp;"】")</f>
        <v/>
      </c>
      <c r="BI14" s="450" t="str">
        <f ca="1">IF('D-2・D-３'!BI14="","","【"&amp;ROUND(IFERROR(IF(ABS('D-2・D-３'!BI14)&gt;=10,IF('D-2・D-３'!BI14&gt;=0,'D-2・D-３'!BI14*RANDBETWEEN(80,90)*0.01,'D-2・D-３'!BI14*RANDBETWEEN(110,120)*0.01),'D-2・D-３'!BI14-RANDBETWEEN(1,3)),0),0)&amp;"～"&amp;ROUND(IFERROR(IF(ABS('D-2・D-３'!BI14)&gt;=10,IF('D-2・D-３'!BI14&gt;=0,'D-2・D-３'!BI14*RANDBETWEEN(110,120)*0.01,'D-2・D-３'!BI14*RANDBETWEEN(80,90)*0.01),'D-2・D-３'!BI14+RANDBETWEEN(1,3)),0),0)&amp;"】")</f>
        <v/>
      </c>
      <c r="BJ14" s="450" t="str">
        <f ca="1">IF('D-2・D-３'!BJ14="","","【"&amp;ROUND(IFERROR(IF(ABS('D-2・D-３'!BJ14)&gt;=10,IF('D-2・D-３'!BJ14&gt;=0,'D-2・D-３'!BJ14*RANDBETWEEN(80,90)*0.01,'D-2・D-３'!BJ14*RANDBETWEEN(110,120)*0.01),'D-2・D-３'!BJ14-RANDBETWEEN(1,3)),0),0)&amp;"～"&amp;ROUND(IFERROR(IF(ABS('D-2・D-３'!BJ14)&gt;=10,IF('D-2・D-３'!BJ14&gt;=0,'D-2・D-３'!BJ14*RANDBETWEEN(110,120)*0.01,'D-2・D-３'!BJ14*RANDBETWEEN(80,90)*0.01),'D-2・D-３'!BJ14+RANDBETWEEN(1,3)),0),0)&amp;"】")</f>
        <v/>
      </c>
      <c r="BK14" s="450" t="str">
        <f ca="1">IF('D-2・D-３'!BK14="","","【"&amp;ROUND(IFERROR(IF(ABS('D-2・D-３'!BK14)&gt;=10,IF('D-2・D-３'!BK14&gt;=0,'D-2・D-３'!BK14*RANDBETWEEN(80,90)*0.01,'D-2・D-３'!BK14*RANDBETWEEN(110,120)*0.01),'D-2・D-３'!BK14-RANDBETWEEN(1,3)),0),0)&amp;"～"&amp;ROUND(IFERROR(IF(ABS('D-2・D-３'!BK14)&gt;=10,IF('D-2・D-３'!BK14&gt;=0,'D-2・D-３'!BK14*RANDBETWEEN(110,120)*0.01,'D-2・D-３'!BK14*RANDBETWEEN(80,90)*0.01),'D-2・D-３'!BK14+RANDBETWEEN(1,3)),0),0)&amp;"】")</f>
        <v/>
      </c>
      <c r="BL14" s="469" t="str">
        <f>IF('D-2・D-３'!BL14="","",'D-2・D-３'!BL14)</f>
        <v/>
      </c>
      <c r="BM14" s="471" t="str">
        <f ca="1">IF('D-2・D-３'!BM14="","","【"&amp;ROUND(IFERROR(IF(ABS('D-2・D-３'!BM14)&gt;=10,IF('D-2・D-３'!BM14&gt;=0,'D-2・D-３'!BM14*RANDBETWEEN(80,90)*0.01,'D-2・D-３'!BM14*RANDBETWEEN(110,120)*0.01),'D-2・D-３'!BM14-RANDBETWEEN(1,3)),0),0)&amp;"～"&amp;ROUND(IFERROR(IF(ABS('D-2・D-３'!BM14)&gt;=10,IF('D-2・D-３'!BM14&gt;=0,'D-2・D-３'!BM14*RANDBETWEEN(110,120)*0.01,'D-2・D-３'!BM14*RANDBETWEEN(80,90)*0.01),'D-2・D-３'!BM14+RANDBETWEEN(1,3)),0),0)&amp;"】")</f>
        <v/>
      </c>
      <c r="BN14" s="457" t="str">
        <f>IF('D-2・D-３'!BN14="","",'D-2・D-３'!BN14)</f>
        <v/>
      </c>
      <c r="BO14" s="471" t="str">
        <f ca="1">IF('D-2・D-３'!BO14="","","【"&amp;ROUND(IFERROR(IF(ABS('D-2・D-３'!BO14)&gt;=10,IF('D-2・D-３'!BO14&gt;=0,'D-2・D-３'!BO14*RANDBETWEEN(80,90)*0.01,'D-2・D-３'!BO14*RANDBETWEEN(110,120)*0.01),'D-2・D-３'!BO14-RANDBETWEEN(1,3)),0),0)&amp;"～"&amp;ROUND(IFERROR(IF(ABS('D-2・D-３'!BO14)&gt;=10,IF('D-2・D-３'!BO14&gt;=0,'D-2・D-３'!BO14*RANDBETWEEN(110,120)*0.01,'D-2・D-３'!BO14*RANDBETWEEN(80,90)*0.01),'D-2・D-３'!BO14+RANDBETWEEN(1,3)),0),0)&amp;"】")</f>
        <v/>
      </c>
      <c r="BP14" s="471" t="str">
        <f ca="1">IF('D-2・D-３'!BP14="","","【"&amp;ROUND(IFERROR(IF(ABS('D-2・D-３'!BP14)&gt;=10,IF('D-2・D-３'!BP14&gt;=0,'D-2・D-３'!BP14*RANDBETWEEN(80,90)*0.01,'D-2・D-３'!BP14*RANDBETWEEN(110,120)*0.01),'D-2・D-３'!BP14-RANDBETWEEN(1,3)),0),0)&amp;"～"&amp;ROUND(IFERROR(IF(ABS('D-2・D-３'!BP14)&gt;=10,IF('D-2・D-３'!BP14&gt;=0,'D-2・D-３'!BP14*RANDBETWEEN(110,120)*0.01,'D-2・D-３'!BP14*RANDBETWEEN(80,90)*0.01),'D-2・D-３'!BP14+RANDBETWEEN(1,3)),0),0)&amp;"】")</f>
        <v/>
      </c>
      <c r="BQ14" s="471" t="str">
        <f ca="1">IF('D-2・D-３'!BQ14="","","【"&amp;ROUND(IFERROR(IF(ABS('D-2・D-３'!BQ14)&gt;=10,IF('D-2・D-３'!BQ14&gt;=0,'D-2・D-３'!BQ14*RANDBETWEEN(80,90)*0.01,'D-2・D-３'!BQ14*RANDBETWEEN(110,120)*0.01),'D-2・D-３'!BQ14-RANDBETWEEN(1,3)),0),0)&amp;"～"&amp;ROUND(IFERROR(IF(ABS('D-2・D-３'!BQ14)&gt;=10,IF('D-2・D-３'!BQ14&gt;=0,'D-2・D-３'!BQ14*RANDBETWEEN(110,120)*0.01,'D-2・D-３'!BQ14*RANDBETWEEN(80,90)*0.01),'D-2・D-３'!BQ14+RANDBETWEEN(1,3)),0),0)&amp;"】")</f>
        <v/>
      </c>
      <c r="BR14" s="475" t="str">
        <f>IF('D-2・D-３'!BR14="","",'D-2・D-３'!BR14)</f>
        <v/>
      </c>
      <c r="BS14" s="469" t="str">
        <f>IF('D-2・D-３'!BS14="","",'D-2・D-３'!BS14)</f>
        <v/>
      </c>
      <c r="BT14" s="471" t="str">
        <f ca="1">IF('D-2・D-３'!BT14="","","【"&amp;ROUND(IFERROR(IF(ABS('D-2・D-３'!BT14)&gt;=10,IF('D-2・D-３'!BT14&gt;=0,'D-2・D-３'!BT14*RANDBETWEEN(80,90)*0.01,'D-2・D-３'!BT14*RANDBETWEEN(110,120)*0.01),'D-2・D-３'!BT14-RANDBETWEEN(1,3)),0),0)&amp;"～"&amp;ROUND(IFERROR(IF(ABS('D-2・D-３'!BT14)&gt;=10,IF('D-2・D-３'!BT14&gt;=0,'D-2・D-３'!BT14*RANDBETWEEN(110,120)*0.01,'D-2・D-３'!BT14*RANDBETWEEN(80,90)*0.01),'D-2・D-３'!BT14+RANDBETWEEN(1,3)),0),0)&amp;"】")</f>
        <v/>
      </c>
      <c r="BU14" s="471" t="str">
        <f ca="1">IF('D-2・D-３'!BU14="","","【"&amp;ROUND(IFERROR(IF(ABS('D-2・D-３'!BU14)&gt;=10,IF('D-2・D-３'!BU14&gt;=0,'D-2・D-３'!BU14*RANDBETWEEN(80,90)*0.01,'D-2・D-３'!BU14*RANDBETWEEN(110,120)*0.01),'D-2・D-３'!BU14-RANDBETWEEN(1,3)),0),0)&amp;"～"&amp;ROUND(IFERROR(IF(ABS('D-2・D-３'!BU14)&gt;=10,IF('D-2・D-３'!BU14&gt;=0,'D-2・D-３'!BU14*RANDBETWEEN(110,120)*0.01,'D-2・D-３'!BU14*RANDBETWEEN(80,90)*0.01),'D-2・D-３'!BU14+RANDBETWEEN(1,3)),0),0)&amp;"】")</f>
        <v/>
      </c>
      <c r="BV14" s="471" t="str">
        <f ca="1">IF('D-2・D-３'!BV14="","","【"&amp;ROUND(IFERROR(IF(ABS('D-2・D-３'!BV14)&gt;=10,IF('D-2・D-３'!BV14&gt;=0,'D-2・D-３'!BV14*RANDBETWEEN(80,90)*0.01,'D-2・D-３'!BV14*RANDBETWEEN(110,120)*0.01),'D-2・D-３'!BV14-RANDBETWEEN(1,3)),0),0)&amp;"～"&amp;ROUND(IFERROR(IF(ABS('D-2・D-３'!BV14)&gt;=10,IF('D-2・D-３'!BV14&gt;=0,'D-2・D-３'!BV14*RANDBETWEEN(110,120)*0.01,'D-2・D-３'!BV14*RANDBETWEEN(80,90)*0.01),'D-2・D-３'!BV14+RANDBETWEEN(1,3)),0),0)&amp;"】")</f>
        <v/>
      </c>
      <c r="BW14" s="471" t="str">
        <f ca="1">IF('D-2・D-３'!BW14="","","【"&amp;ROUND(IFERROR(IF(ABS('D-2・D-３'!BW14)&gt;=10,IF('D-2・D-３'!BW14&gt;=0,'D-2・D-３'!BW14*RANDBETWEEN(80,90)*0.01,'D-2・D-３'!BW14*RANDBETWEEN(110,120)*0.01),'D-2・D-３'!BW14-RANDBETWEEN(1,3)),0),0)&amp;"～"&amp;ROUND(IFERROR(IF(ABS('D-2・D-３'!BW14)&gt;=10,IF('D-2・D-３'!BW14&gt;=0,'D-2・D-３'!BW14*RANDBETWEEN(110,120)*0.01,'D-2・D-３'!BW14*RANDBETWEEN(80,90)*0.01),'D-2・D-３'!BW14+RANDBETWEEN(1,3)),0),0)&amp;"】")</f>
        <v/>
      </c>
      <c r="BX14" s="471" t="str">
        <f ca="1">IF('D-2・D-３'!BX14="","","【"&amp;ROUND(IFERROR(IF(ABS('D-2・D-３'!BX14)&gt;=10,IF('D-2・D-３'!BX14&gt;=0,'D-2・D-３'!BX14*RANDBETWEEN(80,90)*0.01,'D-2・D-３'!BX14*RANDBETWEEN(110,120)*0.01),'D-2・D-３'!BX14-RANDBETWEEN(1,3)),0),0)&amp;"～"&amp;ROUND(IFERROR(IF(ABS('D-2・D-３'!BX14)&gt;=10,IF('D-2・D-３'!BX14&gt;=0,'D-2・D-３'!BX14*RANDBETWEEN(110,120)*0.01,'D-2・D-３'!BX14*RANDBETWEEN(80,90)*0.01),'D-2・D-３'!BX14+RANDBETWEEN(1,3)),0),0)&amp;"】")</f>
        <v/>
      </c>
      <c r="BY14" s="480" t="str">
        <f ca="1">IF('D-2・D-３'!BY14="","","【"&amp;ROUND(IFERROR(IF(ABS('D-2・D-３'!BY14)&gt;=10,IF('D-2・D-３'!BY14&gt;=0,'D-2・D-３'!BY14*RANDBETWEEN(80,90)*0.01,'D-2・D-３'!BY14*RANDBETWEEN(110,120)*0.01),'D-2・D-３'!BY14-RANDBETWEEN(1,3)),0),0)&amp;"～"&amp;ROUND(IFERROR(IF(ABS('D-2・D-３'!BY14)&gt;=10,IF('D-2・D-３'!BY14&gt;=0,'D-2・D-３'!BY14*RANDBETWEEN(110,120)*0.01,'D-2・D-３'!BY14*RANDBETWEEN(80,90)*0.01),'D-2・D-３'!BY14+RANDBETWEEN(1,3)),0),0)&amp;"】")</f>
        <v/>
      </c>
    </row>
    <row r="15" spans="2:77" ht="18" customHeight="1" x14ac:dyDescent="0.2">
      <c r="B15" s="1016">
        <v>2</v>
      </c>
      <c r="C15" s="1017"/>
      <c r="D15" s="458" t="str">
        <f>IF('D-2・D-３'!D15="","",'D-2・D-３'!D15)</f>
        <v/>
      </c>
      <c r="E15" s="452" t="str">
        <f>IF('D-2・D-３'!E15="","",'D-2・D-３'!E15)</f>
        <v/>
      </c>
      <c r="F15" s="453" t="str">
        <f>IF('D-2・D-３'!F15="","",'D-2・D-３'!F15)</f>
        <v/>
      </c>
      <c r="G15" s="470" t="str">
        <f>IF('D-2・D-３'!G15="","",'D-2・D-３'!G15)</f>
        <v/>
      </c>
      <c r="H15" s="458" t="str">
        <f>IF('D-2・D-３'!H15="","",'D-2・D-３'!H15)</f>
        <v/>
      </c>
      <c r="I15" s="452" t="str">
        <f>IF('D-2・D-３'!I15="","",'D-2・D-３'!I15)</f>
        <v/>
      </c>
      <c r="J15" s="458" t="str">
        <f>IF('D-2・D-３'!J15="","",'D-2・D-３'!J15)</f>
        <v/>
      </c>
      <c r="K15" s="452" t="str">
        <f>IF('D-2・D-３'!K15="","",'D-2・D-３'!K15)</f>
        <v/>
      </c>
      <c r="L15" s="458" t="str">
        <f>IF('D-2・D-３'!L15="","",'D-2・D-３'!L15)</f>
        <v/>
      </c>
      <c r="M15" s="452" t="str">
        <f>IF('D-2・D-３'!M15="","",'D-2・D-３'!M15)</f>
        <v/>
      </c>
      <c r="N15" s="458" t="str">
        <f>IF('D-2・D-３'!N15="","",'D-2・D-３'!N15)</f>
        <v/>
      </c>
      <c r="O15" s="452" t="str">
        <f>IF('D-2・D-３'!O15="","",'D-2・D-３'!O15)</f>
        <v/>
      </c>
      <c r="P15" s="458" t="str">
        <f>IF('D-2・D-３'!P15="","",'D-2・D-３'!P15)</f>
        <v/>
      </c>
      <c r="Q15" s="452" t="str">
        <f>IF('D-2・D-３'!Q15="","",'D-2・D-３'!Q15)</f>
        <v/>
      </c>
      <c r="R15" s="458" t="str">
        <f>IF('D-2・D-３'!R15="","",'D-2・D-３'!R15)</f>
        <v/>
      </c>
      <c r="S15" s="452" t="str">
        <f>IF('D-2・D-３'!S15="","",'D-2・D-３'!S15)</f>
        <v/>
      </c>
      <c r="T15" s="458" t="str">
        <f>IF('D-2・D-３'!T15="","",'D-2・D-３'!T15)</f>
        <v/>
      </c>
      <c r="U15" s="452" t="str">
        <f>IF('D-2・D-３'!U15="","",'D-2・D-３'!U15)</f>
        <v/>
      </c>
      <c r="V15" s="452" t="str">
        <f>IF('D-2・D-３'!V15="","",'D-2・D-３'!V15)</f>
        <v/>
      </c>
      <c r="W15" s="452" t="str">
        <f>IF('D-2・D-３'!W15="","",'D-2・D-３'!W15)</f>
        <v/>
      </c>
      <c r="X15" s="452" t="str">
        <f>IF('D-2・D-３'!X15="","",'D-2・D-３'!X15)</f>
        <v/>
      </c>
      <c r="Y15" s="452" t="str">
        <f>IF('D-2・D-３'!Y15="","",'D-2・D-３'!Y15)</f>
        <v/>
      </c>
      <c r="Z15" s="452" t="str">
        <f>IF('D-2・D-３'!Z15="","",'D-2・D-３'!Z15)</f>
        <v/>
      </c>
      <c r="AA15" s="452" t="str">
        <f>IF('D-2・D-３'!AA15="","",'D-2・D-３'!AA15)</f>
        <v/>
      </c>
      <c r="AB15" s="452" t="str">
        <f>IF('D-2・D-３'!AB15="","",'D-2・D-３'!AB15)</f>
        <v/>
      </c>
      <c r="AC15" s="452" t="str">
        <f>IF('D-2・D-３'!AC15="","",'D-2・D-３'!AC15)</f>
        <v/>
      </c>
      <c r="AD15" s="693" t="str">
        <f>IF('D-2・D-３'!AD15="","",'D-2・D-３'!AD15)</f>
        <v/>
      </c>
      <c r="AE15" s="476" t="str">
        <f>IF('D-2・D-３'!AE15="","",'D-2・D-３'!AE15)</f>
        <v/>
      </c>
      <c r="AF15" s="476" t="str">
        <f>IF('D-2・D-３'!AF15="","",'D-2・D-３'!AF15)</f>
        <v/>
      </c>
      <c r="AG15" s="470" t="str">
        <f>IF('D-2・D-３'!AG15="","",'D-2・D-３'!AG15)</f>
        <v/>
      </c>
      <c r="AH15" s="470" t="str">
        <f>IF('D-2・D-３'!AH15="","",'D-2・D-３'!AH15)</f>
        <v/>
      </c>
      <c r="AI15" s="470" t="str">
        <f>IF('D-2・D-３'!AI15="","",'D-2・D-３'!AI15)</f>
        <v/>
      </c>
      <c r="AJ15" s="470" t="str">
        <f>IF('D-2・D-３'!AJ15="","",'D-2・D-３'!AJ15)</f>
        <v/>
      </c>
      <c r="AK15" s="470" t="str">
        <f>IF('D-2・D-３'!AK15="","",'D-2・D-３'!AK15)</f>
        <v/>
      </c>
      <c r="AL15" s="454" t="str">
        <f>IF('D-2・D-３'!AL15="","",'D-2・D-３'!AL15)</f>
        <v/>
      </c>
      <c r="AM15" s="470" t="str">
        <f>IF('D-2・D-３'!AM15="","",'D-2・D-３'!AM15)</f>
        <v/>
      </c>
      <c r="AN15" s="463" t="str">
        <f ca="1">IF('D-2・D-３'!AN15="","","【"&amp;ROUND(IFERROR(IF(ABS('D-2・D-３'!AN15)&gt;=10,IF('D-2・D-３'!AN15&gt;=0,'D-2・D-３'!AN15*RANDBETWEEN(80,90)*0.01,'D-2・D-３'!AN15*RANDBETWEEN(110,120)*0.01),'D-2・D-３'!AN15-RANDBETWEEN(1,3)),0),0)&amp;"～"&amp;ROUND(IFERROR(IF(ABS('D-2・D-３'!AN15)&gt;=10,IF('D-2・D-３'!AN15&gt;=0,'D-2・D-３'!AN15*RANDBETWEEN(110,120)*0.01,'D-2・D-３'!AN15*RANDBETWEEN(80,90)*0.01),'D-2・D-３'!AN15+RANDBETWEEN(1,3)),0),0)&amp;"】")</f>
        <v/>
      </c>
      <c r="AO15" s="474" t="str">
        <f ca="1">IF('D-2・D-３'!AO15="","","【"&amp;ROUND(IFERROR(IF(ABS('D-2・D-３'!AO15)&gt;=10,IF('D-2・D-３'!AO15&gt;=0,'D-2・D-３'!AO15*RANDBETWEEN(80,90)*0.01,'D-2・D-３'!AO15*RANDBETWEEN(110,120)*0.01),'D-2・D-３'!AO15-RANDBETWEEN(1,3)),0),0)&amp;"～"&amp;ROUND(IFERROR(IF(ABS('D-2・D-３'!AO15)&gt;=10,IF('D-2・D-３'!AO15&gt;=0,'D-2・D-３'!AO15*RANDBETWEEN(110,120)*0.01,'D-2・D-３'!AO15*RANDBETWEEN(80,90)*0.01),'D-2・D-３'!AO15+RANDBETWEEN(1,3)),0),0)&amp;"】")</f>
        <v/>
      </c>
      <c r="AP15" s="463" t="str">
        <f ca="1">IF('D-2・D-３'!AP15="","","【"&amp;ROUND(IFERROR(IF(ABS('D-2・D-３'!AP15)&gt;=10,IF('D-2・D-３'!AP15&gt;=0,'D-2・D-３'!AP15*RANDBETWEEN(80,90)*0.01,'D-2・D-３'!AP15*RANDBETWEEN(110,120)*0.01),'D-2・D-３'!AP15-RANDBETWEEN(1,3)),0),0)&amp;"～"&amp;ROUND(IFERROR(IF(ABS('D-2・D-３'!AP15)&gt;=10,IF('D-2・D-３'!AP15&gt;=0,'D-2・D-３'!AP15*RANDBETWEEN(110,120)*0.01,'D-2・D-３'!AP15*RANDBETWEEN(80,90)*0.01),'D-2・D-３'!AP15+RANDBETWEEN(1,3)),0),0)&amp;"】")</f>
        <v/>
      </c>
      <c r="AQ15" s="476" t="str">
        <f>IF('D-2・D-３'!AQ15="","",'D-2・D-３'!AQ15)</f>
        <v/>
      </c>
      <c r="AR15" s="456" t="str">
        <f>IF('D-2・D-３'!AR15="","",'D-2・D-３'!AR15)</f>
        <v/>
      </c>
      <c r="AS15" s="463" t="str">
        <f ca="1">IF('D-2・D-３'!AS15="","","【"&amp;ROUND(IFERROR(IF(ABS('D-2・D-３'!AS15)&gt;=10,IF('D-2・D-３'!AS15&gt;=0,'D-2・D-３'!AS15*RANDBETWEEN(80,90)*0.01,'D-2・D-３'!AS15*RANDBETWEEN(110,120)*0.01),'D-2・D-３'!AS15-RANDBETWEEN(1,3)),0),0)&amp;"～"&amp;ROUND(IFERROR(IF(ABS('D-2・D-３'!AS15)&gt;=10,IF('D-2・D-３'!AS15&gt;=0,'D-2・D-３'!AS15*RANDBETWEEN(110,120)*0.01,'D-2・D-３'!AS15*RANDBETWEEN(80,90)*0.01),'D-2・D-３'!AS15+RANDBETWEEN(1,3)),0),0)&amp;"】")</f>
        <v/>
      </c>
      <c r="AT15" s="470" t="str">
        <f>IF('D-2・D-３'!AT15="","",'D-2・D-３'!AT15)</f>
        <v/>
      </c>
      <c r="AU15" s="474" t="str">
        <f>IF('D-2・D-３'!AU15="","",'D-2・D-３'!AU15)</f>
        <v/>
      </c>
      <c r="AV15" s="476" t="str">
        <f>IF('D-2・D-３'!AV15="","",'D-2・D-３'!AV15)</f>
        <v/>
      </c>
      <c r="AW15" s="458" t="str">
        <f>IF('D-2・D-３'!AW15="","",'D-2・D-３'!AW15)</f>
        <v/>
      </c>
      <c r="AX15" s="463" t="str">
        <f ca="1">IF('D-2・D-３'!AX15="","","【"&amp;ROUND(IFERROR(IF(ABS('D-2・D-３'!AX15)&gt;=10,IF('D-2・D-３'!AX15&gt;=0,'D-2・D-３'!AX15*RANDBETWEEN(80,90)*0.01,'D-2・D-３'!AX15*RANDBETWEEN(110,120)*0.01),'D-2・D-３'!AX15-RANDBETWEEN(1,3)),0),0)&amp;"～"&amp;ROUND(IFERROR(IF(ABS('D-2・D-３'!AX15)&gt;=10,IF('D-2・D-３'!AX15&gt;=0,'D-2・D-３'!AX15*RANDBETWEEN(110,120)*0.01,'D-2・D-３'!AX15*RANDBETWEEN(80,90)*0.01),'D-2・D-３'!AX15+RANDBETWEEN(1,3)),0),0)&amp;"】")</f>
        <v/>
      </c>
      <c r="AY15" s="463" t="str">
        <f ca="1">IF('D-2・D-３'!AY15="","","【"&amp;ROUND(IFERROR(IF(ABS('D-2・D-３'!AY15)&gt;=10,IF('D-2・D-３'!AY15&gt;=0,'D-2・D-３'!AY15*RANDBETWEEN(80,90)*0.01,'D-2・D-３'!AY15*RANDBETWEEN(110,120)*0.01),'D-2・D-３'!AY15-RANDBETWEEN(1,3)),0),0)&amp;"～"&amp;ROUND(IFERROR(IF(ABS('D-2・D-３'!AY15)&gt;=10,IF('D-2・D-３'!AY15&gt;=0,'D-2・D-３'!AY15*RANDBETWEEN(110,120)*0.01,'D-2・D-３'!AY15*RANDBETWEEN(80,90)*0.01),'D-2・D-３'!AY15+RANDBETWEEN(1,3)),0),0)&amp;"】")</f>
        <v/>
      </c>
      <c r="AZ15" s="463" t="str">
        <f ca="1">IF('D-2・D-３'!AZ15="","","【"&amp;ROUND(IFERROR(IF(ABS('D-2・D-３'!AZ15)&gt;=10,IF('D-2・D-３'!AZ15&gt;=0,'D-2・D-３'!AZ15*RANDBETWEEN(80,90)*0.01,'D-2・D-３'!AZ15*RANDBETWEEN(110,120)*0.01),'D-2・D-３'!AZ15-RANDBETWEEN(1,3)),0),0)&amp;"～"&amp;ROUND(IFERROR(IF(ABS('D-2・D-３'!AZ15)&gt;=10,IF('D-2・D-３'!AZ15&gt;=0,'D-2・D-３'!AZ15*RANDBETWEEN(110,120)*0.01,'D-2・D-３'!AZ15*RANDBETWEEN(80,90)*0.01),'D-2・D-３'!AZ15+RANDBETWEEN(1,3)),0),0)&amp;"】")</f>
        <v/>
      </c>
      <c r="BA15" s="463" t="str">
        <f ca="1">IF('D-2・D-３'!BA15="","","【"&amp;ROUND(IFERROR(IF(ABS('D-2・D-３'!BA15)&gt;=10,IF('D-2・D-３'!BA15&gt;=0,'D-2・D-３'!BA15*RANDBETWEEN(80,90)*0.01,'D-2・D-３'!BA15*RANDBETWEEN(110,120)*0.01),'D-2・D-３'!BA15-RANDBETWEEN(1,3)),0),0)&amp;"～"&amp;ROUND(IFERROR(IF(ABS('D-2・D-３'!BA15)&gt;=10,IF('D-2・D-３'!BA15&gt;=0,'D-2・D-３'!BA15*RANDBETWEEN(110,120)*0.01,'D-2・D-３'!BA15*RANDBETWEEN(80,90)*0.01),'D-2・D-３'!BA15+RANDBETWEEN(1,3)),0),0)&amp;"】")</f>
        <v/>
      </c>
      <c r="BB15" s="463" t="str">
        <f ca="1">IF('D-2・D-３'!BB15="","","【"&amp;ROUND(IFERROR(IF(ABS('D-2・D-３'!BB15)&gt;=10,IF('D-2・D-３'!BB15&gt;=0,'D-2・D-３'!BB15*RANDBETWEEN(80,90)*0.01,'D-2・D-３'!BB15*RANDBETWEEN(110,120)*0.01),'D-2・D-３'!BB15-RANDBETWEEN(1,3)),0),0)&amp;"～"&amp;ROUND(IFERROR(IF(ABS('D-2・D-３'!BB15)&gt;=10,IF('D-2・D-３'!BB15&gt;=0,'D-2・D-３'!BB15*RANDBETWEEN(110,120)*0.01,'D-2・D-３'!BB15*RANDBETWEEN(80,90)*0.01),'D-2・D-３'!BB15+RANDBETWEEN(1,3)),0),0)&amp;"】")</f>
        <v/>
      </c>
      <c r="BC15" s="463" t="str">
        <f ca="1">IF('D-2・D-３'!BC15="","","【"&amp;ROUND(IFERROR(IF(ABS('D-2・D-３'!BC15)&gt;=10,IF('D-2・D-３'!BC15&gt;=0,'D-2・D-３'!BC15*RANDBETWEEN(80,90)*0.01,'D-2・D-３'!BC15*RANDBETWEEN(110,120)*0.01),'D-2・D-３'!BC15-RANDBETWEEN(1,3)),0),0)&amp;"～"&amp;ROUND(IFERROR(IF(ABS('D-2・D-３'!BC15)&gt;=10,IF('D-2・D-３'!BC15&gt;=0,'D-2・D-３'!BC15*RANDBETWEEN(110,120)*0.01,'D-2・D-３'!BC15*RANDBETWEEN(80,90)*0.01),'D-2・D-３'!BC15+RANDBETWEEN(1,3)),0),0)&amp;"】")</f>
        <v/>
      </c>
      <c r="BD15" s="463" t="str">
        <f ca="1">IF('D-2・D-３'!BD15="","","【"&amp;ROUND(IFERROR(IF(ABS('D-2・D-３'!BD15)&gt;=10,IF('D-2・D-３'!BD15&gt;=0,'D-2・D-３'!BD15*RANDBETWEEN(80,90)*0.01,'D-2・D-３'!BD15*RANDBETWEEN(110,120)*0.01),'D-2・D-３'!BD15-RANDBETWEEN(1,3)),0),0)&amp;"～"&amp;ROUND(IFERROR(IF(ABS('D-2・D-３'!BD15)&gt;=10,IF('D-2・D-３'!BD15&gt;=0,'D-2・D-３'!BD15*RANDBETWEEN(110,120)*0.01,'D-2・D-３'!BD15*RANDBETWEEN(80,90)*0.01),'D-2・D-３'!BD15+RANDBETWEEN(1,3)),0),0)&amp;"】")</f>
        <v/>
      </c>
      <c r="BE15" s="463" t="str">
        <f ca="1">IF('D-2・D-３'!BE15="","","【"&amp;ROUND(IFERROR(IF(ABS('D-2・D-３'!BE15)&gt;=10,IF('D-2・D-３'!BE15&gt;=0,'D-2・D-３'!BE15*RANDBETWEEN(80,90)*0.01,'D-2・D-３'!BE15*RANDBETWEEN(110,120)*0.01),'D-2・D-３'!BE15-RANDBETWEEN(1,3)),0),0)&amp;"～"&amp;ROUND(IFERROR(IF(ABS('D-2・D-３'!BE15)&gt;=10,IF('D-2・D-３'!BE15&gt;=0,'D-2・D-３'!BE15*RANDBETWEEN(110,120)*0.01,'D-2・D-３'!BE15*RANDBETWEEN(80,90)*0.01),'D-2・D-３'!BE15+RANDBETWEEN(1,3)),0),0)&amp;"】")</f>
        <v/>
      </c>
      <c r="BF15" s="129" t="str">
        <f>IF('D-2・D-３'!BF15="","",'D-2・D-３'!BF15)</f>
        <v/>
      </c>
      <c r="BG15" s="455" t="str">
        <f ca="1">IF('D-2・D-３'!BG15="","","【"&amp;ROUND(IFERROR(IF(ABS('D-2・D-３'!BG15)&gt;=10,IF('D-2・D-３'!BG15&gt;=0,'D-2・D-３'!BG15*RANDBETWEEN(80,90)*0.01,'D-2・D-３'!BG15*RANDBETWEEN(110,120)*0.01),'D-2・D-３'!BG15-RANDBETWEEN(1,3)),0),0)&amp;"～"&amp;ROUND(IFERROR(IF(ABS('D-2・D-３'!BG15)&gt;=10,IF('D-2・D-３'!BG15&gt;=0,'D-2・D-３'!BG15*RANDBETWEEN(110,120)*0.01,'D-2・D-３'!BG15*RANDBETWEEN(80,90)*0.01),'D-2・D-３'!BG15+RANDBETWEEN(1,3)),0),0)&amp;"】")</f>
        <v/>
      </c>
      <c r="BH15" s="455" t="str">
        <f ca="1">IF('D-2・D-３'!BH15="","","【"&amp;ROUND(IFERROR(IF(ABS('D-2・D-３'!BH15)&gt;=10,IF('D-2・D-３'!BH15&gt;=0,'D-2・D-３'!BH15*RANDBETWEEN(80,90)*0.01,'D-2・D-３'!BH15*RANDBETWEEN(110,120)*0.01),'D-2・D-３'!BH15-RANDBETWEEN(1,3)),0),0)&amp;"～"&amp;ROUND(IFERROR(IF(ABS('D-2・D-３'!BH15)&gt;=10,IF('D-2・D-３'!BH15&gt;=0,'D-2・D-３'!BH15*RANDBETWEEN(110,120)*0.01,'D-2・D-３'!BH15*RANDBETWEEN(80,90)*0.01),'D-2・D-３'!BH15+RANDBETWEEN(1,3)),0),0)&amp;"】")</f>
        <v/>
      </c>
      <c r="BI15" s="455" t="str">
        <f ca="1">IF('D-2・D-３'!BI15="","","【"&amp;ROUND(IFERROR(IF(ABS('D-2・D-３'!BI15)&gt;=10,IF('D-2・D-３'!BI15&gt;=0,'D-2・D-３'!BI15*RANDBETWEEN(80,90)*0.01,'D-2・D-３'!BI15*RANDBETWEEN(110,120)*0.01),'D-2・D-３'!BI15-RANDBETWEEN(1,3)),0),0)&amp;"～"&amp;ROUND(IFERROR(IF(ABS('D-2・D-３'!BI15)&gt;=10,IF('D-2・D-３'!BI15&gt;=0,'D-2・D-３'!BI15*RANDBETWEEN(110,120)*0.01,'D-2・D-３'!BI15*RANDBETWEEN(80,90)*0.01),'D-2・D-３'!BI15+RANDBETWEEN(1,3)),0),0)&amp;"】")</f>
        <v/>
      </c>
      <c r="BJ15" s="455" t="str">
        <f ca="1">IF('D-2・D-３'!BJ15="","","【"&amp;ROUND(IFERROR(IF(ABS('D-2・D-３'!BJ15)&gt;=10,IF('D-2・D-３'!BJ15&gt;=0,'D-2・D-３'!BJ15*RANDBETWEEN(80,90)*0.01,'D-2・D-３'!BJ15*RANDBETWEEN(110,120)*0.01),'D-2・D-３'!BJ15-RANDBETWEEN(1,3)),0),0)&amp;"～"&amp;ROUND(IFERROR(IF(ABS('D-2・D-３'!BJ15)&gt;=10,IF('D-2・D-３'!BJ15&gt;=0,'D-2・D-３'!BJ15*RANDBETWEEN(110,120)*0.01,'D-2・D-３'!BJ15*RANDBETWEEN(80,90)*0.01),'D-2・D-３'!BJ15+RANDBETWEEN(1,3)),0),0)&amp;"】")</f>
        <v/>
      </c>
      <c r="BK15" s="455" t="str">
        <f ca="1">IF('D-2・D-３'!BK15="","","【"&amp;ROUND(IFERROR(IF(ABS('D-2・D-３'!BK15)&gt;=10,IF('D-2・D-３'!BK15&gt;=0,'D-2・D-３'!BK15*RANDBETWEEN(80,90)*0.01,'D-2・D-３'!BK15*RANDBETWEEN(110,120)*0.01),'D-2・D-３'!BK15-RANDBETWEEN(1,3)),0),0)&amp;"～"&amp;ROUND(IFERROR(IF(ABS('D-2・D-３'!BK15)&gt;=10,IF('D-2・D-３'!BK15&gt;=0,'D-2・D-３'!BK15*RANDBETWEEN(110,120)*0.01,'D-2・D-３'!BK15*RANDBETWEEN(80,90)*0.01),'D-2・D-３'!BK15+RANDBETWEEN(1,3)),0),0)&amp;"】")</f>
        <v/>
      </c>
      <c r="BL15" s="470" t="str">
        <f>IF('D-2・D-３'!BL15="","",'D-2・D-３'!BL15)</f>
        <v/>
      </c>
      <c r="BM15" s="463" t="str">
        <f ca="1">IF('D-2・D-３'!BM15="","","【"&amp;ROUND(IFERROR(IF(ABS('D-2・D-３'!BM15)&gt;=10,IF('D-2・D-３'!BM15&gt;=0,'D-2・D-３'!BM15*RANDBETWEEN(80,90)*0.01,'D-2・D-３'!BM15*RANDBETWEEN(110,120)*0.01),'D-2・D-３'!BM15-RANDBETWEEN(1,3)),0),0)&amp;"～"&amp;ROUND(IFERROR(IF(ABS('D-2・D-３'!BM15)&gt;=10,IF('D-2・D-３'!BM15&gt;=0,'D-2・D-３'!BM15*RANDBETWEEN(110,120)*0.01,'D-2・D-３'!BM15*RANDBETWEEN(80,90)*0.01),'D-2・D-３'!BM15+RANDBETWEEN(1,3)),0),0)&amp;"】")</f>
        <v/>
      </c>
      <c r="BN15" s="458" t="str">
        <f>IF('D-2・D-３'!BN15="","",'D-2・D-３'!BN15)</f>
        <v/>
      </c>
      <c r="BO15" s="463" t="str">
        <f ca="1">IF('D-2・D-３'!BO15="","","【"&amp;ROUND(IFERROR(IF(ABS('D-2・D-３'!BO15)&gt;=10,IF('D-2・D-３'!BO15&gt;=0,'D-2・D-３'!BO15*RANDBETWEEN(80,90)*0.01,'D-2・D-３'!BO15*RANDBETWEEN(110,120)*0.01),'D-2・D-３'!BO15-RANDBETWEEN(1,3)),0),0)&amp;"～"&amp;ROUND(IFERROR(IF(ABS('D-2・D-３'!BO15)&gt;=10,IF('D-2・D-３'!BO15&gt;=0,'D-2・D-３'!BO15*RANDBETWEEN(110,120)*0.01,'D-2・D-３'!BO15*RANDBETWEEN(80,90)*0.01),'D-2・D-３'!BO15+RANDBETWEEN(1,3)),0),0)&amp;"】")</f>
        <v/>
      </c>
      <c r="BP15" s="463" t="str">
        <f ca="1">IF('D-2・D-３'!BP15="","","【"&amp;ROUND(IFERROR(IF(ABS('D-2・D-３'!BP15)&gt;=10,IF('D-2・D-３'!BP15&gt;=0,'D-2・D-３'!BP15*RANDBETWEEN(80,90)*0.01,'D-2・D-３'!BP15*RANDBETWEEN(110,120)*0.01),'D-2・D-３'!BP15-RANDBETWEEN(1,3)),0),0)&amp;"～"&amp;ROUND(IFERROR(IF(ABS('D-2・D-３'!BP15)&gt;=10,IF('D-2・D-３'!BP15&gt;=0,'D-2・D-３'!BP15*RANDBETWEEN(110,120)*0.01,'D-2・D-３'!BP15*RANDBETWEEN(80,90)*0.01),'D-2・D-３'!BP15+RANDBETWEEN(1,3)),0),0)&amp;"】")</f>
        <v/>
      </c>
      <c r="BQ15" s="463" t="str">
        <f ca="1">IF('D-2・D-３'!BQ15="","","【"&amp;ROUND(IFERROR(IF(ABS('D-2・D-３'!BQ15)&gt;=10,IF('D-2・D-３'!BQ15&gt;=0,'D-2・D-３'!BQ15*RANDBETWEEN(80,90)*0.01,'D-2・D-３'!BQ15*RANDBETWEEN(110,120)*0.01),'D-2・D-３'!BQ15-RANDBETWEEN(1,3)),0),0)&amp;"～"&amp;ROUND(IFERROR(IF(ABS('D-2・D-３'!BQ15)&gt;=10,IF('D-2・D-３'!BQ15&gt;=0,'D-2・D-３'!BQ15*RANDBETWEEN(110,120)*0.01,'D-2・D-３'!BQ15*RANDBETWEEN(80,90)*0.01),'D-2・D-３'!BQ15+RANDBETWEEN(1,3)),0),0)&amp;"】")</f>
        <v/>
      </c>
      <c r="BR15" s="476" t="str">
        <f>IF('D-2・D-３'!BR15="","",'D-2・D-３'!BR15)</f>
        <v/>
      </c>
      <c r="BS15" s="470" t="str">
        <f>IF('D-2・D-３'!BS15="","",'D-2・D-３'!BS15)</f>
        <v/>
      </c>
      <c r="BT15" s="463" t="str">
        <f ca="1">IF('D-2・D-３'!BT15="","","【"&amp;ROUND(IFERROR(IF(ABS('D-2・D-３'!BT15)&gt;=10,IF('D-2・D-３'!BT15&gt;=0,'D-2・D-３'!BT15*RANDBETWEEN(80,90)*0.01,'D-2・D-３'!BT15*RANDBETWEEN(110,120)*0.01),'D-2・D-３'!BT15-RANDBETWEEN(1,3)),0),0)&amp;"～"&amp;ROUND(IFERROR(IF(ABS('D-2・D-３'!BT15)&gt;=10,IF('D-2・D-３'!BT15&gt;=0,'D-2・D-３'!BT15*RANDBETWEEN(110,120)*0.01,'D-2・D-３'!BT15*RANDBETWEEN(80,90)*0.01),'D-2・D-３'!BT15+RANDBETWEEN(1,3)),0),0)&amp;"】")</f>
        <v/>
      </c>
      <c r="BU15" s="463" t="str">
        <f ca="1">IF('D-2・D-３'!BU15="","","【"&amp;ROUND(IFERROR(IF(ABS('D-2・D-３'!BU15)&gt;=10,IF('D-2・D-３'!BU15&gt;=0,'D-2・D-３'!BU15*RANDBETWEEN(80,90)*0.01,'D-2・D-３'!BU15*RANDBETWEEN(110,120)*0.01),'D-2・D-３'!BU15-RANDBETWEEN(1,3)),0),0)&amp;"～"&amp;ROUND(IFERROR(IF(ABS('D-2・D-３'!BU15)&gt;=10,IF('D-2・D-３'!BU15&gt;=0,'D-2・D-３'!BU15*RANDBETWEEN(110,120)*0.01,'D-2・D-３'!BU15*RANDBETWEEN(80,90)*0.01),'D-2・D-３'!BU15+RANDBETWEEN(1,3)),0),0)&amp;"】")</f>
        <v/>
      </c>
      <c r="BV15" s="463" t="str">
        <f ca="1">IF('D-2・D-３'!BV15="","","【"&amp;ROUND(IFERROR(IF(ABS('D-2・D-３'!BV15)&gt;=10,IF('D-2・D-３'!BV15&gt;=0,'D-2・D-３'!BV15*RANDBETWEEN(80,90)*0.01,'D-2・D-３'!BV15*RANDBETWEEN(110,120)*0.01),'D-2・D-３'!BV15-RANDBETWEEN(1,3)),0),0)&amp;"～"&amp;ROUND(IFERROR(IF(ABS('D-2・D-３'!BV15)&gt;=10,IF('D-2・D-３'!BV15&gt;=0,'D-2・D-３'!BV15*RANDBETWEEN(110,120)*0.01,'D-2・D-３'!BV15*RANDBETWEEN(80,90)*0.01),'D-2・D-３'!BV15+RANDBETWEEN(1,3)),0),0)&amp;"】")</f>
        <v/>
      </c>
      <c r="BW15" s="463" t="str">
        <f ca="1">IF('D-2・D-３'!BW15="","","【"&amp;ROUND(IFERROR(IF(ABS('D-2・D-３'!BW15)&gt;=10,IF('D-2・D-３'!BW15&gt;=0,'D-2・D-３'!BW15*RANDBETWEEN(80,90)*0.01,'D-2・D-３'!BW15*RANDBETWEEN(110,120)*0.01),'D-2・D-３'!BW15-RANDBETWEEN(1,3)),0),0)&amp;"～"&amp;ROUND(IFERROR(IF(ABS('D-2・D-３'!BW15)&gt;=10,IF('D-2・D-３'!BW15&gt;=0,'D-2・D-３'!BW15*RANDBETWEEN(110,120)*0.01,'D-2・D-３'!BW15*RANDBETWEEN(80,90)*0.01),'D-2・D-３'!BW15+RANDBETWEEN(1,3)),0),0)&amp;"】")</f>
        <v/>
      </c>
      <c r="BX15" s="463" t="str">
        <f ca="1">IF('D-2・D-３'!BX15="","","【"&amp;ROUND(IFERROR(IF(ABS('D-2・D-３'!BX15)&gt;=10,IF('D-2・D-３'!BX15&gt;=0,'D-2・D-３'!BX15*RANDBETWEEN(80,90)*0.01,'D-2・D-３'!BX15*RANDBETWEEN(110,120)*0.01),'D-2・D-３'!BX15-RANDBETWEEN(1,3)),0),0)&amp;"～"&amp;ROUND(IFERROR(IF(ABS('D-2・D-３'!BX15)&gt;=10,IF('D-2・D-３'!BX15&gt;=0,'D-2・D-３'!BX15*RANDBETWEEN(110,120)*0.01,'D-2・D-３'!BX15*RANDBETWEEN(80,90)*0.01),'D-2・D-３'!BX15+RANDBETWEEN(1,3)),0),0)&amp;"】")</f>
        <v/>
      </c>
      <c r="BY15" s="466" t="str">
        <f ca="1">IF('D-2・D-３'!BY15="","","【"&amp;ROUND(IFERROR(IF(ABS('D-2・D-３'!BY15)&gt;=10,IF('D-2・D-３'!BY15&gt;=0,'D-2・D-３'!BY15*RANDBETWEEN(80,90)*0.01,'D-2・D-３'!BY15*RANDBETWEEN(110,120)*0.01),'D-2・D-３'!BY15-RANDBETWEEN(1,3)),0),0)&amp;"～"&amp;ROUND(IFERROR(IF(ABS('D-2・D-３'!BY15)&gt;=10,IF('D-2・D-３'!BY15&gt;=0,'D-2・D-３'!BY15*RANDBETWEEN(110,120)*0.01,'D-2・D-３'!BY15*RANDBETWEEN(80,90)*0.01),'D-2・D-３'!BY15+RANDBETWEEN(1,3)),0),0)&amp;"】")</f>
        <v/>
      </c>
    </row>
    <row r="16" spans="2:77" ht="18" customHeight="1" x14ac:dyDescent="0.2">
      <c r="B16" s="1016">
        <v>3</v>
      </c>
      <c r="C16" s="1017"/>
      <c r="D16" s="458" t="str">
        <f>IF('D-2・D-３'!D16="","",'D-2・D-３'!D16)</f>
        <v/>
      </c>
      <c r="E16" s="452" t="str">
        <f>IF('D-2・D-３'!E16="","",'D-2・D-３'!E16)</f>
        <v/>
      </c>
      <c r="F16" s="453" t="str">
        <f>IF('D-2・D-３'!F16="","",'D-2・D-３'!F16)</f>
        <v/>
      </c>
      <c r="G16" s="470" t="str">
        <f>IF('D-2・D-３'!G16="","",'D-2・D-３'!G16)</f>
        <v/>
      </c>
      <c r="H16" s="458" t="str">
        <f>IF('D-2・D-３'!H16="","",'D-2・D-３'!H16)</f>
        <v/>
      </c>
      <c r="I16" s="452" t="str">
        <f>IF('D-2・D-３'!I16="","",'D-2・D-３'!I16)</f>
        <v/>
      </c>
      <c r="J16" s="458" t="str">
        <f>IF('D-2・D-３'!J16="","",'D-2・D-３'!J16)</f>
        <v/>
      </c>
      <c r="K16" s="452" t="str">
        <f>IF('D-2・D-３'!K16="","",'D-2・D-３'!K16)</f>
        <v/>
      </c>
      <c r="L16" s="458" t="str">
        <f>IF('D-2・D-３'!L16="","",'D-2・D-３'!L16)</f>
        <v/>
      </c>
      <c r="M16" s="452" t="str">
        <f>IF('D-2・D-３'!M16="","",'D-2・D-３'!M16)</f>
        <v/>
      </c>
      <c r="N16" s="458" t="str">
        <f>IF('D-2・D-３'!N16="","",'D-2・D-３'!N16)</f>
        <v/>
      </c>
      <c r="O16" s="452" t="str">
        <f>IF('D-2・D-３'!O16="","",'D-2・D-３'!O16)</f>
        <v/>
      </c>
      <c r="P16" s="458" t="str">
        <f>IF('D-2・D-３'!P16="","",'D-2・D-３'!P16)</f>
        <v/>
      </c>
      <c r="Q16" s="452" t="str">
        <f>IF('D-2・D-３'!Q16="","",'D-2・D-３'!Q16)</f>
        <v/>
      </c>
      <c r="R16" s="458" t="str">
        <f>IF('D-2・D-３'!R16="","",'D-2・D-３'!R16)</f>
        <v/>
      </c>
      <c r="S16" s="452" t="str">
        <f>IF('D-2・D-３'!S16="","",'D-2・D-３'!S16)</f>
        <v/>
      </c>
      <c r="T16" s="458" t="str">
        <f>IF('D-2・D-３'!T16="","",'D-2・D-３'!T16)</f>
        <v/>
      </c>
      <c r="U16" s="452" t="str">
        <f>IF('D-2・D-３'!U16="","",'D-2・D-３'!U16)</f>
        <v/>
      </c>
      <c r="V16" s="452" t="str">
        <f>IF('D-2・D-３'!V16="","",'D-2・D-３'!V16)</f>
        <v/>
      </c>
      <c r="W16" s="452" t="str">
        <f>IF('D-2・D-３'!W16="","",'D-2・D-３'!W16)</f>
        <v/>
      </c>
      <c r="X16" s="452" t="str">
        <f>IF('D-2・D-３'!X16="","",'D-2・D-３'!X16)</f>
        <v/>
      </c>
      <c r="Y16" s="452" t="str">
        <f>IF('D-2・D-３'!Y16="","",'D-2・D-３'!Y16)</f>
        <v/>
      </c>
      <c r="Z16" s="452" t="str">
        <f>IF('D-2・D-３'!Z16="","",'D-2・D-３'!Z16)</f>
        <v/>
      </c>
      <c r="AA16" s="452" t="str">
        <f>IF('D-2・D-３'!AA16="","",'D-2・D-３'!AA16)</f>
        <v/>
      </c>
      <c r="AB16" s="452" t="str">
        <f>IF('D-2・D-３'!AB16="","",'D-2・D-３'!AB16)</f>
        <v/>
      </c>
      <c r="AC16" s="452" t="str">
        <f>IF('D-2・D-３'!AC16="","",'D-2・D-３'!AC16)</f>
        <v/>
      </c>
      <c r="AD16" s="693" t="str">
        <f>IF('D-2・D-３'!AD16="","",'D-2・D-３'!AD16)</f>
        <v/>
      </c>
      <c r="AE16" s="476" t="str">
        <f>IF('D-2・D-３'!AE16="","",'D-2・D-３'!AE16)</f>
        <v/>
      </c>
      <c r="AF16" s="476" t="str">
        <f>IF('D-2・D-３'!AF16="","",'D-2・D-３'!AF16)</f>
        <v/>
      </c>
      <c r="AG16" s="470" t="str">
        <f>IF('D-2・D-３'!AG16="","",'D-2・D-３'!AG16)</f>
        <v/>
      </c>
      <c r="AH16" s="470" t="str">
        <f>IF('D-2・D-３'!AH16="","",'D-2・D-３'!AH16)</f>
        <v/>
      </c>
      <c r="AI16" s="470" t="str">
        <f>IF('D-2・D-３'!AI16="","",'D-2・D-３'!AI16)</f>
        <v/>
      </c>
      <c r="AJ16" s="470" t="str">
        <f>IF('D-2・D-３'!AJ16="","",'D-2・D-３'!AJ16)</f>
        <v/>
      </c>
      <c r="AK16" s="470" t="str">
        <f>IF('D-2・D-３'!AK16="","",'D-2・D-３'!AK16)</f>
        <v/>
      </c>
      <c r="AL16" s="454" t="str">
        <f>IF('D-2・D-３'!AL16="","",'D-2・D-３'!AL16)</f>
        <v/>
      </c>
      <c r="AM16" s="470" t="str">
        <f>IF('D-2・D-３'!AM16="","",'D-2・D-３'!AM16)</f>
        <v/>
      </c>
      <c r="AN16" s="463" t="str">
        <f ca="1">IF('D-2・D-３'!AN16="","","【"&amp;ROUND(IFERROR(IF(ABS('D-2・D-３'!AN16)&gt;=10,IF('D-2・D-３'!AN16&gt;=0,'D-2・D-３'!AN16*RANDBETWEEN(80,90)*0.01,'D-2・D-３'!AN16*RANDBETWEEN(110,120)*0.01),'D-2・D-３'!AN16-RANDBETWEEN(1,3)),0),0)&amp;"～"&amp;ROUND(IFERROR(IF(ABS('D-2・D-３'!AN16)&gt;=10,IF('D-2・D-３'!AN16&gt;=0,'D-2・D-３'!AN16*RANDBETWEEN(110,120)*0.01,'D-2・D-３'!AN16*RANDBETWEEN(80,90)*0.01),'D-2・D-３'!AN16+RANDBETWEEN(1,3)),0),0)&amp;"】")</f>
        <v/>
      </c>
      <c r="AO16" s="474" t="str">
        <f ca="1">IF('D-2・D-３'!AO16="","","【"&amp;ROUND(IFERROR(IF(ABS('D-2・D-３'!AO16)&gt;=10,IF('D-2・D-３'!AO16&gt;=0,'D-2・D-３'!AO16*RANDBETWEEN(80,90)*0.01,'D-2・D-３'!AO16*RANDBETWEEN(110,120)*0.01),'D-2・D-３'!AO16-RANDBETWEEN(1,3)),0),0)&amp;"～"&amp;ROUND(IFERROR(IF(ABS('D-2・D-３'!AO16)&gt;=10,IF('D-2・D-３'!AO16&gt;=0,'D-2・D-３'!AO16*RANDBETWEEN(110,120)*0.01,'D-2・D-３'!AO16*RANDBETWEEN(80,90)*0.01),'D-2・D-３'!AO16+RANDBETWEEN(1,3)),0),0)&amp;"】")</f>
        <v/>
      </c>
      <c r="AP16" s="463" t="str">
        <f ca="1">IF('D-2・D-３'!AP16="","","【"&amp;ROUND(IFERROR(IF(ABS('D-2・D-３'!AP16)&gt;=10,IF('D-2・D-３'!AP16&gt;=0,'D-2・D-３'!AP16*RANDBETWEEN(80,90)*0.01,'D-2・D-３'!AP16*RANDBETWEEN(110,120)*0.01),'D-2・D-３'!AP16-RANDBETWEEN(1,3)),0),0)&amp;"～"&amp;ROUND(IFERROR(IF(ABS('D-2・D-３'!AP16)&gt;=10,IF('D-2・D-３'!AP16&gt;=0,'D-2・D-３'!AP16*RANDBETWEEN(110,120)*0.01,'D-2・D-３'!AP16*RANDBETWEEN(80,90)*0.01),'D-2・D-３'!AP16+RANDBETWEEN(1,3)),0),0)&amp;"】")</f>
        <v/>
      </c>
      <c r="AQ16" s="476" t="str">
        <f>IF('D-2・D-３'!AQ16="","",'D-2・D-３'!AQ16)</f>
        <v/>
      </c>
      <c r="AR16" s="456" t="str">
        <f>IF('D-2・D-３'!AR16="","",'D-2・D-３'!AR16)</f>
        <v/>
      </c>
      <c r="AS16" s="463" t="str">
        <f ca="1">IF('D-2・D-３'!AS16="","","【"&amp;ROUND(IFERROR(IF(ABS('D-2・D-３'!AS16)&gt;=10,IF('D-2・D-３'!AS16&gt;=0,'D-2・D-３'!AS16*RANDBETWEEN(80,90)*0.01,'D-2・D-３'!AS16*RANDBETWEEN(110,120)*0.01),'D-2・D-３'!AS16-RANDBETWEEN(1,3)),0),0)&amp;"～"&amp;ROUND(IFERROR(IF(ABS('D-2・D-３'!AS16)&gt;=10,IF('D-2・D-３'!AS16&gt;=0,'D-2・D-３'!AS16*RANDBETWEEN(110,120)*0.01,'D-2・D-３'!AS16*RANDBETWEEN(80,90)*0.01),'D-2・D-３'!AS16+RANDBETWEEN(1,3)),0),0)&amp;"】")</f>
        <v/>
      </c>
      <c r="AT16" s="470" t="str">
        <f>IF('D-2・D-３'!AT16="","",'D-2・D-３'!AT16)</f>
        <v/>
      </c>
      <c r="AU16" s="474" t="str">
        <f>IF('D-2・D-３'!AU16="","",'D-2・D-３'!AU16)</f>
        <v/>
      </c>
      <c r="AV16" s="476" t="str">
        <f>IF('D-2・D-３'!AV16="","",'D-2・D-３'!AV16)</f>
        <v/>
      </c>
      <c r="AW16" s="458" t="str">
        <f>IF('D-2・D-３'!AW16="","",'D-2・D-３'!AW16)</f>
        <v/>
      </c>
      <c r="AX16" s="463" t="str">
        <f ca="1">IF('D-2・D-３'!AX16="","","【"&amp;ROUND(IFERROR(IF(ABS('D-2・D-３'!AX16)&gt;=10,IF('D-2・D-３'!AX16&gt;=0,'D-2・D-３'!AX16*RANDBETWEEN(80,90)*0.01,'D-2・D-３'!AX16*RANDBETWEEN(110,120)*0.01),'D-2・D-３'!AX16-RANDBETWEEN(1,3)),0),0)&amp;"～"&amp;ROUND(IFERROR(IF(ABS('D-2・D-３'!AX16)&gt;=10,IF('D-2・D-３'!AX16&gt;=0,'D-2・D-３'!AX16*RANDBETWEEN(110,120)*0.01,'D-2・D-３'!AX16*RANDBETWEEN(80,90)*0.01),'D-2・D-３'!AX16+RANDBETWEEN(1,3)),0),0)&amp;"】")</f>
        <v/>
      </c>
      <c r="AY16" s="463" t="str">
        <f ca="1">IF('D-2・D-３'!AY16="","","【"&amp;ROUND(IFERROR(IF(ABS('D-2・D-３'!AY16)&gt;=10,IF('D-2・D-３'!AY16&gt;=0,'D-2・D-３'!AY16*RANDBETWEEN(80,90)*0.01,'D-2・D-３'!AY16*RANDBETWEEN(110,120)*0.01),'D-2・D-３'!AY16-RANDBETWEEN(1,3)),0),0)&amp;"～"&amp;ROUND(IFERROR(IF(ABS('D-2・D-３'!AY16)&gt;=10,IF('D-2・D-３'!AY16&gt;=0,'D-2・D-３'!AY16*RANDBETWEEN(110,120)*0.01,'D-2・D-３'!AY16*RANDBETWEEN(80,90)*0.01),'D-2・D-３'!AY16+RANDBETWEEN(1,3)),0),0)&amp;"】")</f>
        <v/>
      </c>
      <c r="AZ16" s="463" t="str">
        <f ca="1">IF('D-2・D-３'!AZ16="","","【"&amp;ROUND(IFERROR(IF(ABS('D-2・D-３'!AZ16)&gt;=10,IF('D-2・D-３'!AZ16&gt;=0,'D-2・D-３'!AZ16*RANDBETWEEN(80,90)*0.01,'D-2・D-３'!AZ16*RANDBETWEEN(110,120)*0.01),'D-2・D-３'!AZ16-RANDBETWEEN(1,3)),0),0)&amp;"～"&amp;ROUND(IFERROR(IF(ABS('D-2・D-３'!AZ16)&gt;=10,IF('D-2・D-３'!AZ16&gt;=0,'D-2・D-３'!AZ16*RANDBETWEEN(110,120)*0.01,'D-2・D-３'!AZ16*RANDBETWEEN(80,90)*0.01),'D-2・D-３'!AZ16+RANDBETWEEN(1,3)),0),0)&amp;"】")</f>
        <v/>
      </c>
      <c r="BA16" s="463" t="str">
        <f ca="1">IF('D-2・D-３'!BA16="","","【"&amp;ROUND(IFERROR(IF(ABS('D-2・D-３'!BA16)&gt;=10,IF('D-2・D-３'!BA16&gt;=0,'D-2・D-３'!BA16*RANDBETWEEN(80,90)*0.01,'D-2・D-３'!BA16*RANDBETWEEN(110,120)*0.01),'D-2・D-３'!BA16-RANDBETWEEN(1,3)),0),0)&amp;"～"&amp;ROUND(IFERROR(IF(ABS('D-2・D-３'!BA16)&gt;=10,IF('D-2・D-３'!BA16&gt;=0,'D-2・D-３'!BA16*RANDBETWEEN(110,120)*0.01,'D-2・D-３'!BA16*RANDBETWEEN(80,90)*0.01),'D-2・D-３'!BA16+RANDBETWEEN(1,3)),0),0)&amp;"】")</f>
        <v/>
      </c>
      <c r="BB16" s="463" t="str">
        <f ca="1">IF('D-2・D-３'!BB16="","","【"&amp;ROUND(IFERROR(IF(ABS('D-2・D-３'!BB16)&gt;=10,IF('D-2・D-３'!BB16&gt;=0,'D-2・D-３'!BB16*RANDBETWEEN(80,90)*0.01,'D-2・D-３'!BB16*RANDBETWEEN(110,120)*0.01),'D-2・D-３'!BB16-RANDBETWEEN(1,3)),0),0)&amp;"～"&amp;ROUND(IFERROR(IF(ABS('D-2・D-３'!BB16)&gt;=10,IF('D-2・D-３'!BB16&gt;=0,'D-2・D-３'!BB16*RANDBETWEEN(110,120)*0.01,'D-2・D-３'!BB16*RANDBETWEEN(80,90)*0.01),'D-2・D-３'!BB16+RANDBETWEEN(1,3)),0),0)&amp;"】")</f>
        <v/>
      </c>
      <c r="BC16" s="463" t="str">
        <f ca="1">IF('D-2・D-３'!BC16="","","【"&amp;ROUND(IFERROR(IF(ABS('D-2・D-３'!BC16)&gt;=10,IF('D-2・D-３'!BC16&gt;=0,'D-2・D-３'!BC16*RANDBETWEEN(80,90)*0.01,'D-2・D-３'!BC16*RANDBETWEEN(110,120)*0.01),'D-2・D-３'!BC16-RANDBETWEEN(1,3)),0),0)&amp;"～"&amp;ROUND(IFERROR(IF(ABS('D-2・D-３'!BC16)&gt;=10,IF('D-2・D-３'!BC16&gt;=0,'D-2・D-３'!BC16*RANDBETWEEN(110,120)*0.01,'D-2・D-３'!BC16*RANDBETWEEN(80,90)*0.01),'D-2・D-３'!BC16+RANDBETWEEN(1,3)),0),0)&amp;"】")</f>
        <v/>
      </c>
      <c r="BD16" s="463" t="str">
        <f ca="1">IF('D-2・D-３'!BD16="","","【"&amp;ROUND(IFERROR(IF(ABS('D-2・D-３'!BD16)&gt;=10,IF('D-2・D-３'!BD16&gt;=0,'D-2・D-３'!BD16*RANDBETWEEN(80,90)*0.01,'D-2・D-３'!BD16*RANDBETWEEN(110,120)*0.01),'D-2・D-３'!BD16-RANDBETWEEN(1,3)),0),0)&amp;"～"&amp;ROUND(IFERROR(IF(ABS('D-2・D-３'!BD16)&gt;=10,IF('D-2・D-３'!BD16&gt;=0,'D-2・D-３'!BD16*RANDBETWEEN(110,120)*0.01,'D-2・D-３'!BD16*RANDBETWEEN(80,90)*0.01),'D-2・D-３'!BD16+RANDBETWEEN(1,3)),0),0)&amp;"】")</f>
        <v/>
      </c>
      <c r="BE16" s="463" t="str">
        <f ca="1">IF('D-2・D-３'!BE16="","","【"&amp;ROUND(IFERROR(IF(ABS('D-2・D-３'!BE16)&gt;=10,IF('D-2・D-３'!BE16&gt;=0,'D-2・D-３'!BE16*RANDBETWEEN(80,90)*0.01,'D-2・D-３'!BE16*RANDBETWEEN(110,120)*0.01),'D-2・D-３'!BE16-RANDBETWEEN(1,3)),0),0)&amp;"～"&amp;ROUND(IFERROR(IF(ABS('D-2・D-３'!BE16)&gt;=10,IF('D-2・D-３'!BE16&gt;=0,'D-2・D-３'!BE16*RANDBETWEEN(110,120)*0.01,'D-2・D-３'!BE16*RANDBETWEEN(80,90)*0.01),'D-2・D-３'!BE16+RANDBETWEEN(1,3)),0),0)&amp;"】")</f>
        <v/>
      </c>
      <c r="BF16" s="129" t="str">
        <f>IF('D-2・D-３'!BF16="","",'D-2・D-３'!BF16)</f>
        <v/>
      </c>
      <c r="BG16" s="455" t="str">
        <f ca="1">IF('D-2・D-３'!BG16="","","【"&amp;ROUND(IFERROR(IF(ABS('D-2・D-３'!BG16)&gt;=10,IF('D-2・D-３'!BG16&gt;=0,'D-2・D-３'!BG16*RANDBETWEEN(80,90)*0.01,'D-2・D-３'!BG16*RANDBETWEEN(110,120)*0.01),'D-2・D-３'!BG16-RANDBETWEEN(1,3)),0),0)&amp;"～"&amp;ROUND(IFERROR(IF(ABS('D-2・D-３'!BG16)&gt;=10,IF('D-2・D-３'!BG16&gt;=0,'D-2・D-３'!BG16*RANDBETWEEN(110,120)*0.01,'D-2・D-３'!BG16*RANDBETWEEN(80,90)*0.01),'D-2・D-３'!BG16+RANDBETWEEN(1,3)),0),0)&amp;"】")</f>
        <v/>
      </c>
      <c r="BH16" s="455" t="str">
        <f ca="1">IF('D-2・D-３'!BH16="","","【"&amp;ROUND(IFERROR(IF(ABS('D-2・D-３'!BH16)&gt;=10,IF('D-2・D-３'!BH16&gt;=0,'D-2・D-３'!BH16*RANDBETWEEN(80,90)*0.01,'D-2・D-３'!BH16*RANDBETWEEN(110,120)*0.01),'D-2・D-３'!BH16-RANDBETWEEN(1,3)),0),0)&amp;"～"&amp;ROUND(IFERROR(IF(ABS('D-2・D-３'!BH16)&gt;=10,IF('D-2・D-３'!BH16&gt;=0,'D-2・D-３'!BH16*RANDBETWEEN(110,120)*0.01,'D-2・D-３'!BH16*RANDBETWEEN(80,90)*0.01),'D-2・D-３'!BH16+RANDBETWEEN(1,3)),0),0)&amp;"】")</f>
        <v/>
      </c>
      <c r="BI16" s="455" t="str">
        <f ca="1">IF('D-2・D-３'!BI16="","","【"&amp;ROUND(IFERROR(IF(ABS('D-2・D-３'!BI16)&gt;=10,IF('D-2・D-３'!BI16&gt;=0,'D-2・D-３'!BI16*RANDBETWEEN(80,90)*0.01,'D-2・D-３'!BI16*RANDBETWEEN(110,120)*0.01),'D-2・D-３'!BI16-RANDBETWEEN(1,3)),0),0)&amp;"～"&amp;ROUND(IFERROR(IF(ABS('D-2・D-３'!BI16)&gt;=10,IF('D-2・D-３'!BI16&gt;=0,'D-2・D-３'!BI16*RANDBETWEEN(110,120)*0.01,'D-2・D-３'!BI16*RANDBETWEEN(80,90)*0.01),'D-2・D-３'!BI16+RANDBETWEEN(1,3)),0),0)&amp;"】")</f>
        <v/>
      </c>
      <c r="BJ16" s="455" t="str">
        <f ca="1">IF('D-2・D-３'!BJ16="","","【"&amp;ROUND(IFERROR(IF(ABS('D-2・D-３'!BJ16)&gt;=10,IF('D-2・D-３'!BJ16&gt;=0,'D-2・D-３'!BJ16*RANDBETWEEN(80,90)*0.01,'D-2・D-３'!BJ16*RANDBETWEEN(110,120)*0.01),'D-2・D-３'!BJ16-RANDBETWEEN(1,3)),0),0)&amp;"～"&amp;ROUND(IFERROR(IF(ABS('D-2・D-３'!BJ16)&gt;=10,IF('D-2・D-３'!BJ16&gt;=0,'D-2・D-３'!BJ16*RANDBETWEEN(110,120)*0.01,'D-2・D-３'!BJ16*RANDBETWEEN(80,90)*0.01),'D-2・D-３'!BJ16+RANDBETWEEN(1,3)),0),0)&amp;"】")</f>
        <v/>
      </c>
      <c r="BK16" s="455" t="str">
        <f ca="1">IF('D-2・D-３'!BK16="","","【"&amp;ROUND(IFERROR(IF(ABS('D-2・D-３'!BK16)&gt;=10,IF('D-2・D-３'!BK16&gt;=0,'D-2・D-３'!BK16*RANDBETWEEN(80,90)*0.01,'D-2・D-３'!BK16*RANDBETWEEN(110,120)*0.01),'D-2・D-３'!BK16-RANDBETWEEN(1,3)),0),0)&amp;"～"&amp;ROUND(IFERROR(IF(ABS('D-2・D-３'!BK16)&gt;=10,IF('D-2・D-３'!BK16&gt;=0,'D-2・D-３'!BK16*RANDBETWEEN(110,120)*0.01,'D-2・D-３'!BK16*RANDBETWEEN(80,90)*0.01),'D-2・D-３'!BK16+RANDBETWEEN(1,3)),0),0)&amp;"】")</f>
        <v/>
      </c>
      <c r="BL16" s="470" t="str">
        <f>IF('D-2・D-３'!BL16="","",'D-2・D-３'!BL16)</f>
        <v/>
      </c>
      <c r="BM16" s="463" t="str">
        <f ca="1">IF('D-2・D-３'!BM16="","","【"&amp;ROUND(IFERROR(IF(ABS('D-2・D-３'!BM16)&gt;=10,IF('D-2・D-３'!BM16&gt;=0,'D-2・D-３'!BM16*RANDBETWEEN(80,90)*0.01,'D-2・D-３'!BM16*RANDBETWEEN(110,120)*0.01),'D-2・D-３'!BM16-RANDBETWEEN(1,3)),0),0)&amp;"～"&amp;ROUND(IFERROR(IF(ABS('D-2・D-３'!BM16)&gt;=10,IF('D-2・D-３'!BM16&gt;=0,'D-2・D-３'!BM16*RANDBETWEEN(110,120)*0.01,'D-2・D-３'!BM16*RANDBETWEEN(80,90)*0.01),'D-2・D-３'!BM16+RANDBETWEEN(1,3)),0),0)&amp;"】")</f>
        <v/>
      </c>
      <c r="BN16" s="458" t="str">
        <f>IF('D-2・D-３'!BN16="","",'D-2・D-３'!BN16)</f>
        <v/>
      </c>
      <c r="BO16" s="463" t="str">
        <f ca="1">IF('D-2・D-３'!BO16="","","【"&amp;ROUND(IFERROR(IF(ABS('D-2・D-３'!BO16)&gt;=10,IF('D-2・D-３'!BO16&gt;=0,'D-2・D-３'!BO16*RANDBETWEEN(80,90)*0.01,'D-2・D-３'!BO16*RANDBETWEEN(110,120)*0.01),'D-2・D-３'!BO16-RANDBETWEEN(1,3)),0),0)&amp;"～"&amp;ROUND(IFERROR(IF(ABS('D-2・D-３'!BO16)&gt;=10,IF('D-2・D-３'!BO16&gt;=0,'D-2・D-３'!BO16*RANDBETWEEN(110,120)*0.01,'D-2・D-３'!BO16*RANDBETWEEN(80,90)*0.01),'D-2・D-３'!BO16+RANDBETWEEN(1,3)),0),0)&amp;"】")</f>
        <v/>
      </c>
      <c r="BP16" s="463" t="str">
        <f ca="1">IF('D-2・D-３'!BP16="","","【"&amp;ROUND(IFERROR(IF(ABS('D-2・D-３'!BP16)&gt;=10,IF('D-2・D-３'!BP16&gt;=0,'D-2・D-３'!BP16*RANDBETWEEN(80,90)*0.01,'D-2・D-３'!BP16*RANDBETWEEN(110,120)*0.01),'D-2・D-３'!BP16-RANDBETWEEN(1,3)),0),0)&amp;"～"&amp;ROUND(IFERROR(IF(ABS('D-2・D-３'!BP16)&gt;=10,IF('D-2・D-３'!BP16&gt;=0,'D-2・D-３'!BP16*RANDBETWEEN(110,120)*0.01,'D-2・D-３'!BP16*RANDBETWEEN(80,90)*0.01),'D-2・D-３'!BP16+RANDBETWEEN(1,3)),0),0)&amp;"】")</f>
        <v/>
      </c>
      <c r="BQ16" s="463" t="str">
        <f ca="1">IF('D-2・D-３'!BQ16="","","【"&amp;ROUND(IFERROR(IF(ABS('D-2・D-３'!BQ16)&gt;=10,IF('D-2・D-３'!BQ16&gt;=0,'D-2・D-３'!BQ16*RANDBETWEEN(80,90)*0.01,'D-2・D-３'!BQ16*RANDBETWEEN(110,120)*0.01),'D-2・D-３'!BQ16-RANDBETWEEN(1,3)),0),0)&amp;"～"&amp;ROUND(IFERROR(IF(ABS('D-2・D-３'!BQ16)&gt;=10,IF('D-2・D-３'!BQ16&gt;=0,'D-2・D-３'!BQ16*RANDBETWEEN(110,120)*0.01,'D-2・D-３'!BQ16*RANDBETWEEN(80,90)*0.01),'D-2・D-３'!BQ16+RANDBETWEEN(1,3)),0),0)&amp;"】")</f>
        <v/>
      </c>
      <c r="BR16" s="476" t="str">
        <f>IF('D-2・D-３'!BR16="","",'D-2・D-３'!BR16)</f>
        <v/>
      </c>
      <c r="BS16" s="470" t="str">
        <f>IF('D-2・D-３'!BS16="","",'D-2・D-３'!BS16)</f>
        <v/>
      </c>
      <c r="BT16" s="463" t="str">
        <f ca="1">IF('D-2・D-３'!BT16="","","【"&amp;ROUND(IFERROR(IF(ABS('D-2・D-３'!BT16)&gt;=10,IF('D-2・D-３'!BT16&gt;=0,'D-2・D-３'!BT16*RANDBETWEEN(80,90)*0.01,'D-2・D-３'!BT16*RANDBETWEEN(110,120)*0.01),'D-2・D-３'!BT16-RANDBETWEEN(1,3)),0),0)&amp;"～"&amp;ROUND(IFERROR(IF(ABS('D-2・D-３'!BT16)&gt;=10,IF('D-2・D-３'!BT16&gt;=0,'D-2・D-３'!BT16*RANDBETWEEN(110,120)*0.01,'D-2・D-３'!BT16*RANDBETWEEN(80,90)*0.01),'D-2・D-３'!BT16+RANDBETWEEN(1,3)),0),0)&amp;"】")</f>
        <v/>
      </c>
      <c r="BU16" s="463" t="str">
        <f ca="1">IF('D-2・D-３'!BU16="","","【"&amp;ROUND(IFERROR(IF(ABS('D-2・D-３'!BU16)&gt;=10,IF('D-2・D-３'!BU16&gt;=0,'D-2・D-３'!BU16*RANDBETWEEN(80,90)*0.01,'D-2・D-３'!BU16*RANDBETWEEN(110,120)*0.01),'D-2・D-３'!BU16-RANDBETWEEN(1,3)),0),0)&amp;"～"&amp;ROUND(IFERROR(IF(ABS('D-2・D-３'!BU16)&gt;=10,IF('D-2・D-３'!BU16&gt;=0,'D-2・D-３'!BU16*RANDBETWEEN(110,120)*0.01,'D-2・D-３'!BU16*RANDBETWEEN(80,90)*0.01),'D-2・D-３'!BU16+RANDBETWEEN(1,3)),0),0)&amp;"】")</f>
        <v/>
      </c>
      <c r="BV16" s="463" t="str">
        <f ca="1">IF('D-2・D-３'!BV16="","","【"&amp;ROUND(IFERROR(IF(ABS('D-2・D-３'!BV16)&gt;=10,IF('D-2・D-３'!BV16&gt;=0,'D-2・D-３'!BV16*RANDBETWEEN(80,90)*0.01,'D-2・D-３'!BV16*RANDBETWEEN(110,120)*0.01),'D-2・D-３'!BV16-RANDBETWEEN(1,3)),0),0)&amp;"～"&amp;ROUND(IFERROR(IF(ABS('D-2・D-３'!BV16)&gt;=10,IF('D-2・D-３'!BV16&gt;=0,'D-2・D-３'!BV16*RANDBETWEEN(110,120)*0.01,'D-2・D-３'!BV16*RANDBETWEEN(80,90)*0.01),'D-2・D-３'!BV16+RANDBETWEEN(1,3)),0),0)&amp;"】")</f>
        <v/>
      </c>
      <c r="BW16" s="463" t="str">
        <f ca="1">IF('D-2・D-３'!BW16="","","【"&amp;ROUND(IFERROR(IF(ABS('D-2・D-３'!BW16)&gt;=10,IF('D-2・D-３'!BW16&gt;=0,'D-2・D-３'!BW16*RANDBETWEEN(80,90)*0.01,'D-2・D-３'!BW16*RANDBETWEEN(110,120)*0.01),'D-2・D-３'!BW16-RANDBETWEEN(1,3)),0),0)&amp;"～"&amp;ROUND(IFERROR(IF(ABS('D-2・D-３'!BW16)&gt;=10,IF('D-2・D-３'!BW16&gt;=0,'D-2・D-３'!BW16*RANDBETWEEN(110,120)*0.01,'D-2・D-３'!BW16*RANDBETWEEN(80,90)*0.01),'D-2・D-３'!BW16+RANDBETWEEN(1,3)),0),0)&amp;"】")</f>
        <v/>
      </c>
      <c r="BX16" s="463" t="str">
        <f ca="1">IF('D-2・D-３'!BX16="","","【"&amp;ROUND(IFERROR(IF(ABS('D-2・D-３'!BX16)&gt;=10,IF('D-2・D-３'!BX16&gt;=0,'D-2・D-３'!BX16*RANDBETWEEN(80,90)*0.01,'D-2・D-３'!BX16*RANDBETWEEN(110,120)*0.01),'D-2・D-３'!BX16-RANDBETWEEN(1,3)),0),0)&amp;"～"&amp;ROUND(IFERROR(IF(ABS('D-2・D-３'!BX16)&gt;=10,IF('D-2・D-３'!BX16&gt;=0,'D-2・D-３'!BX16*RANDBETWEEN(110,120)*0.01,'D-2・D-３'!BX16*RANDBETWEEN(80,90)*0.01),'D-2・D-３'!BX16+RANDBETWEEN(1,3)),0),0)&amp;"】")</f>
        <v/>
      </c>
      <c r="BY16" s="466" t="str">
        <f ca="1">IF('D-2・D-３'!BY16="","","【"&amp;ROUND(IFERROR(IF(ABS('D-2・D-３'!BY16)&gt;=10,IF('D-2・D-３'!BY16&gt;=0,'D-2・D-３'!BY16*RANDBETWEEN(80,90)*0.01,'D-2・D-３'!BY16*RANDBETWEEN(110,120)*0.01),'D-2・D-３'!BY16-RANDBETWEEN(1,3)),0),0)&amp;"～"&amp;ROUND(IFERROR(IF(ABS('D-2・D-３'!BY16)&gt;=10,IF('D-2・D-３'!BY16&gt;=0,'D-2・D-３'!BY16*RANDBETWEEN(110,120)*0.01,'D-2・D-３'!BY16*RANDBETWEEN(80,90)*0.01),'D-2・D-３'!BY16+RANDBETWEEN(1,3)),0),0)&amp;"】")</f>
        <v/>
      </c>
    </row>
    <row r="17" spans="2:77" ht="18" customHeight="1" x14ac:dyDescent="0.2">
      <c r="B17" s="1016">
        <v>4</v>
      </c>
      <c r="C17" s="1017"/>
      <c r="D17" s="458" t="str">
        <f>IF('D-2・D-３'!D17="","",'D-2・D-３'!D17)</f>
        <v/>
      </c>
      <c r="E17" s="452" t="str">
        <f>IF('D-2・D-３'!E17="","",'D-2・D-３'!E17)</f>
        <v/>
      </c>
      <c r="F17" s="453" t="str">
        <f>IF('D-2・D-３'!F17="","",'D-2・D-３'!F17)</f>
        <v/>
      </c>
      <c r="G17" s="470" t="str">
        <f>IF('D-2・D-３'!G17="","",'D-2・D-３'!G17)</f>
        <v/>
      </c>
      <c r="H17" s="458" t="str">
        <f>IF('D-2・D-３'!H17="","",'D-2・D-３'!H17)</f>
        <v/>
      </c>
      <c r="I17" s="452" t="str">
        <f>IF('D-2・D-３'!I17="","",'D-2・D-３'!I17)</f>
        <v/>
      </c>
      <c r="J17" s="458" t="str">
        <f>IF('D-2・D-３'!J17="","",'D-2・D-３'!J17)</f>
        <v/>
      </c>
      <c r="K17" s="452" t="str">
        <f>IF('D-2・D-３'!K17="","",'D-2・D-３'!K17)</f>
        <v/>
      </c>
      <c r="L17" s="458" t="str">
        <f>IF('D-2・D-３'!L17="","",'D-2・D-３'!L17)</f>
        <v/>
      </c>
      <c r="M17" s="452" t="str">
        <f>IF('D-2・D-３'!M17="","",'D-2・D-３'!M17)</f>
        <v/>
      </c>
      <c r="N17" s="458" t="str">
        <f>IF('D-2・D-３'!N17="","",'D-2・D-３'!N17)</f>
        <v/>
      </c>
      <c r="O17" s="452" t="str">
        <f>IF('D-2・D-３'!O17="","",'D-2・D-３'!O17)</f>
        <v/>
      </c>
      <c r="P17" s="458" t="str">
        <f>IF('D-2・D-３'!P17="","",'D-2・D-３'!P17)</f>
        <v/>
      </c>
      <c r="Q17" s="452" t="str">
        <f>IF('D-2・D-３'!Q17="","",'D-2・D-３'!Q17)</f>
        <v/>
      </c>
      <c r="R17" s="458" t="str">
        <f>IF('D-2・D-３'!R17="","",'D-2・D-３'!R17)</f>
        <v/>
      </c>
      <c r="S17" s="452" t="str">
        <f>IF('D-2・D-３'!S17="","",'D-2・D-３'!S17)</f>
        <v/>
      </c>
      <c r="T17" s="458" t="str">
        <f>IF('D-2・D-３'!T17="","",'D-2・D-３'!T17)</f>
        <v/>
      </c>
      <c r="U17" s="452" t="str">
        <f>IF('D-2・D-３'!U17="","",'D-2・D-３'!U17)</f>
        <v/>
      </c>
      <c r="V17" s="452" t="str">
        <f>IF('D-2・D-３'!V17="","",'D-2・D-３'!V17)</f>
        <v/>
      </c>
      <c r="W17" s="452" t="str">
        <f>IF('D-2・D-３'!W17="","",'D-2・D-３'!W17)</f>
        <v/>
      </c>
      <c r="X17" s="452" t="str">
        <f>IF('D-2・D-３'!X17="","",'D-2・D-３'!X17)</f>
        <v/>
      </c>
      <c r="Y17" s="452" t="str">
        <f>IF('D-2・D-３'!Y17="","",'D-2・D-３'!Y17)</f>
        <v/>
      </c>
      <c r="Z17" s="452" t="str">
        <f>IF('D-2・D-３'!Z17="","",'D-2・D-３'!Z17)</f>
        <v/>
      </c>
      <c r="AA17" s="452" t="str">
        <f>IF('D-2・D-３'!AA17="","",'D-2・D-３'!AA17)</f>
        <v/>
      </c>
      <c r="AB17" s="452" t="str">
        <f>IF('D-2・D-３'!AB17="","",'D-2・D-３'!AB17)</f>
        <v/>
      </c>
      <c r="AC17" s="452" t="str">
        <f>IF('D-2・D-３'!AC17="","",'D-2・D-３'!AC17)</f>
        <v/>
      </c>
      <c r="AD17" s="693" t="str">
        <f>IF('D-2・D-３'!AD17="","",'D-2・D-３'!AD17)</f>
        <v/>
      </c>
      <c r="AE17" s="476" t="str">
        <f>IF('D-2・D-３'!AE17="","",'D-2・D-３'!AE17)</f>
        <v/>
      </c>
      <c r="AF17" s="476" t="str">
        <f>IF('D-2・D-３'!AF17="","",'D-2・D-３'!AF17)</f>
        <v/>
      </c>
      <c r="AG17" s="470" t="str">
        <f>IF('D-2・D-３'!AG17="","",'D-2・D-３'!AG17)</f>
        <v/>
      </c>
      <c r="AH17" s="470" t="str">
        <f>IF('D-2・D-３'!AH17="","",'D-2・D-３'!AH17)</f>
        <v/>
      </c>
      <c r="AI17" s="470" t="str">
        <f>IF('D-2・D-３'!AI17="","",'D-2・D-３'!AI17)</f>
        <v/>
      </c>
      <c r="AJ17" s="470" t="str">
        <f>IF('D-2・D-３'!AJ17="","",'D-2・D-３'!AJ17)</f>
        <v/>
      </c>
      <c r="AK17" s="470" t="str">
        <f>IF('D-2・D-３'!AK17="","",'D-2・D-３'!AK17)</f>
        <v/>
      </c>
      <c r="AL17" s="454" t="str">
        <f>IF('D-2・D-３'!AL17="","",'D-2・D-３'!AL17)</f>
        <v/>
      </c>
      <c r="AM17" s="470" t="str">
        <f>IF('D-2・D-３'!AM17="","",'D-2・D-３'!AM17)</f>
        <v/>
      </c>
      <c r="AN17" s="463" t="str">
        <f ca="1">IF('D-2・D-３'!AN17="","","【"&amp;ROUND(IFERROR(IF(ABS('D-2・D-３'!AN17)&gt;=10,IF('D-2・D-３'!AN17&gt;=0,'D-2・D-３'!AN17*RANDBETWEEN(80,90)*0.01,'D-2・D-３'!AN17*RANDBETWEEN(110,120)*0.01),'D-2・D-３'!AN17-RANDBETWEEN(1,3)),0),0)&amp;"～"&amp;ROUND(IFERROR(IF(ABS('D-2・D-３'!AN17)&gt;=10,IF('D-2・D-３'!AN17&gt;=0,'D-2・D-３'!AN17*RANDBETWEEN(110,120)*0.01,'D-2・D-３'!AN17*RANDBETWEEN(80,90)*0.01),'D-2・D-３'!AN17+RANDBETWEEN(1,3)),0),0)&amp;"】")</f>
        <v/>
      </c>
      <c r="AO17" s="474" t="str">
        <f ca="1">IF('D-2・D-３'!AO17="","","【"&amp;ROUND(IFERROR(IF(ABS('D-2・D-３'!AO17)&gt;=10,IF('D-2・D-３'!AO17&gt;=0,'D-2・D-３'!AO17*RANDBETWEEN(80,90)*0.01,'D-2・D-３'!AO17*RANDBETWEEN(110,120)*0.01),'D-2・D-３'!AO17-RANDBETWEEN(1,3)),0),0)&amp;"～"&amp;ROUND(IFERROR(IF(ABS('D-2・D-３'!AO17)&gt;=10,IF('D-2・D-３'!AO17&gt;=0,'D-2・D-３'!AO17*RANDBETWEEN(110,120)*0.01,'D-2・D-３'!AO17*RANDBETWEEN(80,90)*0.01),'D-2・D-３'!AO17+RANDBETWEEN(1,3)),0),0)&amp;"】")</f>
        <v/>
      </c>
      <c r="AP17" s="463" t="str">
        <f ca="1">IF('D-2・D-３'!AP17="","","【"&amp;ROUND(IFERROR(IF(ABS('D-2・D-３'!AP17)&gt;=10,IF('D-2・D-３'!AP17&gt;=0,'D-2・D-３'!AP17*RANDBETWEEN(80,90)*0.01,'D-2・D-３'!AP17*RANDBETWEEN(110,120)*0.01),'D-2・D-３'!AP17-RANDBETWEEN(1,3)),0),0)&amp;"～"&amp;ROUND(IFERROR(IF(ABS('D-2・D-３'!AP17)&gt;=10,IF('D-2・D-３'!AP17&gt;=0,'D-2・D-３'!AP17*RANDBETWEEN(110,120)*0.01,'D-2・D-３'!AP17*RANDBETWEEN(80,90)*0.01),'D-2・D-３'!AP17+RANDBETWEEN(1,3)),0),0)&amp;"】")</f>
        <v/>
      </c>
      <c r="AQ17" s="476" t="str">
        <f>IF('D-2・D-３'!AQ17="","",'D-2・D-３'!AQ17)</f>
        <v/>
      </c>
      <c r="AR17" s="456" t="str">
        <f>IF('D-2・D-３'!AR17="","",'D-2・D-３'!AR17)</f>
        <v/>
      </c>
      <c r="AS17" s="463" t="str">
        <f ca="1">IF('D-2・D-３'!AS17="","","【"&amp;ROUND(IFERROR(IF(ABS('D-2・D-３'!AS17)&gt;=10,IF('D-2・D-３'!AS17&gt;=0,'D-2・D-３'!AS17*RANDBETWEEN(80,90)*0.01,'D-2・D-３'!AS17*RANDBETWEEN(110,120)*0.01),'D-2・D-３'!AS17-RANDBETWEEN(1,3)),0),0)&amp;"～"&amp;ROUND(IFERROR(IF(ABS('D-2・D-３'!AS17)&gt;=10,IF('D-2・D-３'!AS17&gt;=0,'D-2・D-３'!AS17*RANDBETWEEN(110,120)*0.01,'D-2・D-３'!AS17*RANDBETWEEN(80,90)*0.01),'D-2・D-３'!AS17+RANDBETWEEN(1,3)),0),0)&amp;"】")</f>
        <v/>
      </c>
      <c r="AT17" s="470" t="str">
        <f>IF('D-2・D-３'!AT17="","",'D-2・D-３'!AT17)</f>
        <v/>
      </c>
      <c r="AU17" s="474" t="str">
        <f>IF('D-2・D-３'!AU17="","",'D-2・D-３'!AU17)</f>
        <v/>
      </c>
      <c r="AV17" s="476" t="str">
        <f>IF('D-2・D-３'!AV17="","",'D-2・D-３'!AV17)</f>
        <v/>
      </c>
      <c r="AW17" s="458" t="str">
        <f>IF('D-2・D-３'!AW17="","",'D-2・D-３'!AW17)</f>
        <v/>
      </c>
      <c r="AX17" s="463" t="str">
        <f ca="1">IF('D-2・D-３'!AX17="","","【"&amp;ROUND(IFERROR(IF(ABS('D-2・D-３'!AX17)&gt;=10,IF('D-2・D-３'!AX17&gt;=0,'D-2・D-３'!AX17*RANDBETWEEN(80,90)*0.01,'D-2・D-３'!AX17*RANDBETWEEN(110,120)*0.01),'D-2・D-３'!AX17-RANDBETWEEN(1,3)),0),0)&amp;"～"&amp;ROUND(IFERROR(IF(ABS('D-2・D-３'!AX17)&gt;=10,IF('D-2・D-３'!AX17&gt;=0,'D-2・D-３'!AX17*RANDBETWEEN(110,120)*0.01,'D-2・D-３'!AX17*RANDBETWEEN(80,90)*0.01),'D-2・D-３'!AX17+RANDBETWEEN(1,3)),0),0)&amp;"】")</f>
        <v/>
      </c>
      <c r="AY17" s="463" t="str">
        <f ca="1">IF('D-2・D-３'!AY17="","","【"&amp;ROUND(IFERROR(IF(ABS('D-2・D-３'!AY17)&gt;=10,IF('D-2・D-３'!AY17&gt;=0,'D-2・D-３'!AY17*RANDBETWEEN(80,90)*0.01,'D-2・D-３'!AY17*RANDBETWEEN(110,120)*0.01),'D-2・D-３'!AY17-RANDBETWEEN(1,3)),0),0)&amp;"～"&amp;ROUND(IFERROR(IF(ABS('D-2・D-３'!AY17)&gt;=10,IF('D-2・D-３'!AY17&gt;=0,'D-2・D-３'!AY17*RANDBETWEEN(110,120)*0.01,'D-2・D-３'!AY17*RANDBETWEEN(80,90)*0.01),'D-2・D-３'!AY17+RANDBETWEEN(1,3)),0),0)&amp;"】")</f>
        <v/>
      </c>
      <c r="AZ17" s="463" t="str">
        <f ca="1">IF('D-2・D-３'!AZ17="","","【"&amp;ROUND(IFERROR(IF(ABS('D-2・D-３'!AZ17)&gt;=10,IF('D-2・D-３'!AZ17&gt;=0,'D-2・D-３'!AZ17*RANDBETWEEN(80,90)*0.01,'D-2・D-３'!AZ17*RANDBETWEEN(110,120)*0.01),'D-2・D-３'!AZ17-RANDBETWEEN(1,3)),0),0)&amp;"～"&amp;ROUND(IFERROR(IF(ABS('D-2・D-３'!AZ17)&gt;=10,IF('D-2・D-３'!AZ17&gt;=0,'D-2・D-３'!AZ17*RANDBETWEEN(110,120)*0.01,'D-2・D-３'!AZ17*RANDBETWEEN(80,90)*0.01),'D-2・D-３'!AZ17+RANDBETWEEN(1,3)),0),0)&amp;"】")</f>
        <v/>
      </c>
      <c r="BA17" s="463" t="str">
        <f ca="1">IF('D-2・D-３'!BA17="","","【"&amp;ROUND(IFERROR(IF(ABS('D-2・D-３'!BA17)&gt;=10,IF('D-2・D-３'!BA17&gt;=0,'D-2・D-３'!BA17*RANDBETWEEN(80,90)*0.01,'D-2・D-３'!BA17*RANDBETWEEN(110,120)*0.01),'D-2・D-３'!BA17-RANDBETWEEN(1,3)),0),0)&amp;"～"&amp;ROUND(IFERROR(IF(ABS('D-2・D-３'!BA17)&gt;=10,IF('D-2・D-３'!BA17&gt;=0,'D-2・D-３'!BA17*RANDBETWEEN(110,120)*0.01,'D-2・D-３'!BA17*RANDBETWEEN(80,90)*0.01),'D-2・D-３'!BA17+RANDBETWEEN(1,3)),0),0)&amp;"】")</f>
        <v/>
      </c>
      <c r="BB17" s="463" t="str">
        <f ca="1">IF('D-2・D-３'!BB17="","","【"&amp;ROUND(IFERROR(IF(ABS('D-2・D-３'!BB17)&gt;=10,IF('D-2・D-３'!BB17&gt;=0,'D-2・D-３'!BB17*RANDBETWEEN(80,90)*0.01,'D-2・D-３'!BB17*RANDBETWEEN(110,120)*0.01),'D-2・D-３'!BB17-RANDBETWEEN(1,3)),0),0)&amp;"～"&amp;ROUND(IFERROR(IF(ABS('D-2・D-３'!BB17)&gt;=10,IF('D-2・D-３'!BB17&gt;=0,'D-2・D-３'!BB17*RANDBETWEEN(110,120)*0.01,'D-2・D-３'!BB17*RANDBETWEEN(80,90)*0.01),'D-2・D-３'!BB17+RANDBETWEEN(1,3)),0),0)&amp;"】")</f>
        <v/>
      </c>
      <c r="BC17" s="463" t="str">
        <f ca="1">IF('D-2・D-３'!BC17="","","【"&amp;ROUND(IFERROR(IF(ABS('D-2・D-３'!BC17)&gt;=10,IF('D-2・D-３'!BC17&gt;=0,'D-2・D-３'!BC17*RANDBETWEEN(80,90)*0.01,'D-2・D-３'!BC17*RANDBETWEEN(110,120)*0.01),'D-2・D-３'!BC17-RANDBETWEEN(1,3)),0),0)&amp;"～"&amp;ROUND(IFERROR(IF(ABS('D-2・D-３'!BC17)&gt;=10,IF('D-2・D-３'!BC17&gt;=0,'D-2・D-３'!BC17*RANDBETWEEN(110,120)*0.01,'D-2・D-３'!BC17*RANDBETWEEN(80,90)*0.01),'D-2・D-３'!BC17+RANDBETWEEN(1,3)),0),0)&amp;"】")</f>
        <v/>
      </c>
      <c r="BD17" s="463" t="str">
        <f ca="1">IF('D-2・D-３'!BD17="","","【"&amp;ROUND(IFERROR(IF(ABS('D-2・D-３'!BD17)&gt;=10,IF('D-2・D-３'!BD17&gt;=0,'D-2・D-３'!BD17*RANDBETWEEN(80,90)*0.01,'D-2・D-３'!BD17*RANDBETWEEN(110,120)*0.01),'D-2・D-３'!BD17-RANDBETWEEN(1,3)),0),0)&amp;"～"&amp;ROUND(IFERROR(IF(ABS('D-2・D-３'!BD17)&gt;=10,IF('D-2・D-３'!BD17&gt;=0,'D-2・D-３'!BD17*RANDBETWEEN(110,120)*0.01,'D-2・D-３'!BD17*RANDBETWEEN(80,90)*0.01),'D-2・D-３'!BD17+RANDBETWEEN(1,3)),0),0)&amp;"】")</f>
        <v/>
      </c>
      <c r="BE17" s="463" t="str">
        <f ca="1">IF('D-2・D-３'!BE17="","","【"&amp;ROUND(IFERROR(IF(ABS('D-2・D-３'!BE17)&gt;=10,IF('D-2・D-３'!BE17&gt;=0,'D-2・D-３'!BE17*RANDBETWEEN(80,90)*0.01,'D-2・D-３'!BE17*RANDBETWEEN(110,120)*0.01),'D-2・D-３'!BE17-RANDBETWEEN(1,3)),0),0)&amp;"～"&amp;ROUND(IFERROR(IF(ABS('D-2・D-３'!BE17)&gt;=10,IF('D-2・D-３'!BE17&gt;=0,'D-2・D-３'!BE17*RANDBETWEEN(110,120)*0.01,'D-2・D-３'!BE17*RANDBETWEEN(80,90)*0.01),'D-2・D-３'!BE17+RANDBETWEEN(1,3)),0),0)&amp;"】")</f>
        <v/>
      </c>
      <c r="BF17" s="129" t="str">
        <f>IF('D-2・D-３'!BF17="","",'D-2・D-３'!BF17)</f>
        <v/>
      </c>
      <c r="BG17" s="455" t="str">
        <f ca="1">IF('D-2・D-３'!BG17="","","【"&amp;ROUND(IFERROR(IF(ABS('D-2・D-３'!BG17)&gt;=10,IF('D-2・D-３'!BG17&gt;=0,'D-2・D-３'!BG17*RANDBETWEEN(80,90)*0.01,'D-2・D-３'!BG17*RANDBETWEEN(110,120)*0.01),'D-2・D-３'!BG17-RANDBETWEEN(1,3)),0),0)&amp;"～"&amp;ROUND(IFERROR(IF(ABS('D-2・D-３'!BG17)&gt;=10,IF('D-2・D-３'!BG17&gt;=0,'D-2・D-３'!BG17*RANDBETWEEN(110,120)*0.01,'D-2・D-３'!BG17*RANDBETWEEN(80,90)*0.01),'D-2・D-３'!BG17+RANDBETWEEN(1,3)),0),0)&amp;"】")</f>
        <v/>
      </c>
      <c r="BH17" s="455" t="str">
        <f ca="1">IF('D-2・D-３'!BH17="","","【"&amp;ROUND(IFERROR(IF(ABS('D-2・D-３'!BH17)&gt;=10,IF('D-2・D-３'!BH17&gt;=0,'D-2・D-３'!BH17*RANDBETWEEN(80,90)*0.01,'D-2・D-３'!BH17*RANDBETWEEN(110,120)*0.01),'D-2・D-３'!BH17-RANDBETWEEN(1,3)),0),0)&amp;"～"&amp;ROUND(IFERROR(IF(ABS('D-2・D-３'!BH17)&gt;=10,IF('D-2・D-３'!BH17&gt;=0,'D-2・D-３'!BH17*RANDBETWEEN(110,120)*0.01,'D-2・D-３'!BH17*RANDBETWEEN(80,90)*0.01),'D-2・D-３'!BH17+RANDBETWEEN(1,3)),0),0)&amp;"】")</f>
        <v/>
      </c>
      <c r="BI17" s="455" t="str">
        <f ca="1">IF('D-2・D-３'!BI17="","","【"&amp;ROUND(IFERROR(IF(ABS('D-2・D-３'!BI17)&gt;=10,IF('D-2・D-３'!BI17&gt;=0,'D-2・D-３'!BI17*RANDBETWEEN(80,90)*0.01,'D-2・D-３'!BI17*RANDBETWEEN(110,120)*0.01),'D-2・D-３'!BI17-RANDBETWEEN(1,3)),0),0)&amp;"～"&amp;ROUND(IFERROR(IF(ABS('D-2・D-３'!BI17)&gt;=10,IF('D-2・D-３'!BI17&gt;=0,'D-2・D-３'!BI17*RANDBETWEEN(110,120)*0.01,'D-2・D-３'!BI17*RANDBETWEEN(80,90)*0.01),'D-2・D-３'!BI17+RANDBETWEEN(1,3)),0),0)&amp;"】")</f>
        <v/>
      </c>
      <c r="BJ17" s="455" t="str">
        <f ca="1">IF('D-2・D-３'!BJ17="","","【"&amp;ROUND(IFERROR(IF(ABS('D-2・D-３'!BJ17)&gt;=10,IF('D-2・D-３'!BJ17&gt;=0,'D-2・D-３'!BJ17*RANDBETWEEN(80,90)*0.01,'D-2・D-３'!BJ17*RANDBETWEEN(110,120)*0.01),'D-2・D-３'!BJ17-RANDBETWEEN(1,3)),0),0)&amp;"～"&amp;ROUND(IFERROR(IF(ABS('D-2・D-３'!BJ17)&gt;=10,IF('D-2・D-３'!BJ17&gt;=0,'D-2・D-３'!BJ17*RANDBETWEEN(110,120)*0.01,'D-2・D-３'!BJ17*RANDBETWEEN(80,90)*0.01),'D-2・D-３'!BJ17+RANDBETWEEN(1,3)),0),0)&amp;"】")</f>
        <v/>
      </c>
      <c r="BK17" s="455" t="str">
        <f ca="1">IF('D-2・D-３'!BK17="","","【"&amp;ROUND(IFERROR(IF(ABS('D-2・D-３'!BK17)&gt;=10,IF('D-2・D-３'!BK17&gt;=0,'D-2・D-３'!BK17*RANDBETWEEN(80,90)*0.01,'D-2・D-３'!BK17*RANDBETWEEN(110,120)*0.01),'D-2・D-３'!BK17-RANDBETWEEN(1,3)),0),0)&amp;"～"&amp;ROUND(IFERROR(IF(ABS('D-2・D-３'!BK17)&gt;=10,IF('D-2・D-３'!BK17&gt;=0,'D-2・D-３'!BK17*RANDBETWEEN(110,120)*0.01,'D-2・D-３'!BK17*RANDBETWEEN(80,90)*0.01),'D-2・D-３'!BK17+RANDBETWEEN(1,3)),0),0)&amp;"】")</f>
        <v/>
      </c>
      <c r="BL17" s="470" t="str">
        <f>IF('D-2・D-３'!BL17="","",'D-2・D-３'!BL17)</f>
        <v/>
      </c>
      <c r="BM17" s="463" t="str">
        <f ca="1">IF('D-2・D-３'!BM17="","","【"&amp;ROUND(IFERROR(IF(ABS('D-2・D-３'!BM17)&gt;=10,IF('D-2・D-３'!BM17&gt;=0,'D-2・D-３'!BM17*RANDBETWEEN(80,90)*0.01,'D-2・D-３'!BM17*RANDBETWEEN(110,120)*0.01),'D-2・D-３'!BM17-RANDBETWEEN(1,3)),0),0)&amp;"～"&amp;ROUND(IFERROR(IF(ABS('D-2・D-３'!BM17)&gt;=10,IF('D-2・D-３'!BM17&gt;=0,'D-2・D-３'!BM17*RANDBETWEEN(110,120)*0.01,'D-2・D-３'!BM17*RANDBETWEEN(80,90)*0.01),'D-2・D-３'!BM17+RANDBETWEEN(1,3)),0),0)&amp;"】")</f>
        <v/>
      </c>
      <c r="BN17" s="458" t="str">
        <f>IF('D-2・D-３'!BN17="","",'D-2・D-３'!BN17)</f>
        <v/>
      </c>
      <c r="BO17" s="463" t="str">
        <f ca="1">IF('D-2・D-３'!BO17="","","【"&amp;ROUND(IFERROR(IF(ABS('D-2・D-３'!BO17)&gt;=10,IF('D-2・D-３'!BO17&gt;=0,'D-2・D-３'!BO17*RANDBETWEEN(80,90)*0.01,'D-2・D-３'!BO17*RANDBETWEEN(110,120)*0.01),'D-2・D-３'!BO17-RANDBETWEEN(1,3)),0),0)&amp;"～"&amp;ROUND(IFERROR(IF(ABS('D-2・D-３'!BO17)&gt;=10,IF('D-2・D-３'!BO17&gt;=0,'D-2・D-３'!BO17*RANDBETWEEN(110,120)*0.01,'D-2・D-３'!BO17*RANDBETWEEN(80,90)*0.01),'D-2・D-３'!BO17+RANDBETWEEN(1,3)),0),0)&amp;"】")</f>
        <v/>
      </c>
      <c r="BP17" s="463" t="str">
        <f ca="1">IF('D-2・D-３'!BP17="","","【"&amp;ROUND(IFERROR(IF(ABS('D-2・D-３'!BP17)&gt;=10,IF('D-2・D-３'!BP17&gt;=0,'D-2・D-３'!BP17*RANDBETWEEN(80,90)*0.01,'D-2・D-３'!BP17*RANDBETWEEN(110,120)*0.01),'D-2・D-３'!BP17-RANDBETWEEN(1,3)),0),0)&amp;"～"&amp;ROUND(IFERROR(IF(ABS('D-2・D-３'!BP17)&gt;=10,IF('D-2・D-３'!BP17&gt;=0,'D-2・D-３'!BP17*RANDBETWEEN(110,120)*0.01,'D-2・D-３'!BP17*RANDBETWEEN(80,90)*0.01),'D-2・D-３'!BP17+RANDBETWEEN(1,3)),0),0)&amp;"】")</f>
        <v/>
      </c>
      <c r="BQ17" s="463" t="str">
        <f ca="1">IF('D-2・D-３'!BQ17="","","【"&amp;ROUND(IFERROR(IF(ABS('D-2・D-３'!BQ17)&gt;=10,IF('D-2・D-３'!BQ17&gt;=0,'D-2・D-３'!BQ17*RANDBETWEEN(80,90)*0.01,'D-2・D-３'!BQ17*RANDBETWEEN(110,120)*0.01),'D-2・D-３'!BQ17-RANDBETWEEN(1,3)),0),0)&amp;"～"&amp;ROUND(IFERROR(IF(ABS('D-2・D-３'!BQ17)&gt;=10,IF('D-2・D-３'!BQ17&gt;=0,'D-2・D-３'!BQ17*RANDBETWEEN(110,120)*0.01,'D-2・D-３'!BQ17*RANDBETWEEN(80,90)*0.01),'D-2・D-３'!BQ17+RANDBETWEEN(1,3)),0),0)&amp;"】")</f>
        <v/>
      </c>
      <c r="BR17" s="476" t="str">
        <f>IF('D-2・D-３'!BR17="","",'D-2・D-３'!BR17)</f>
        <v/>
      </c>
      <c r="BS17" s="470" t="str">
        <f>IF('D-2・D-３'!BS17="","",'D-2・D-３'!BS17)</f>
        <v/>
      </c>
      <c r="BT17" s="463" t="str">
        <f ca="1">IF('D-2・D-３'!BT17="","","【"&amp;ROUND(IFERROR(IF(ABS('D-2・D-３'!BT17)&gt;=10,IF('D-2・D-３'!BT17&gt;=0,'D-2・D-３'!BT17*RANDBETWEEN(80,90)*0.01,'D-2・D-３'!BT17*RANDBETWEEN(110,120)*0.01),'D-2・D-３'!BT17-RANDBETWEEN(1,3)),0),0)&amp;"～"&amp;ROUND(IFERROR(IF(ABS('D-2・D-３'!BT17)&gt;=10,IF('D-2・D-３'!BT17&gt;=0,'D-2・D-３'!BT17*RANDBETWEEN(110,120)*0.01,'D-2・D-３'!BT17*RANDBETWEEN(80,90)*0.01),'D-2・D-３'!BT17+RANDBETWEEN(1,3)),0),0)&amp;"】")</f>
        <v/>
      </c>
      <c r="BU17" s="463" t="str">
        <f ca="1">IF('D-2・D-３'!BU17="","","【"&amp;ROUND(IFERROR(IF(ABS('D-2・D-３'!BU17)&gt;=10,IF('D-2・D-３'!BU17&gt;=0,'D-2・D-３'!BU17*RANDBETWEEN(80,90)*0.01,'D-2・D-３'!BU17*RANDBETWEEN(110,120)*0.01),'D-2・D-３'!BU17-RANDBETWEEN(1,3)),0),0)&amp;"～"&amp;ROUND(IFERROR(IF(ABS('D-2・D-３'!BU17)&gt;=10,IF('D-2・D-３'!BU17&gt;=0,'D-2・D-３'!BU17*RANDBETWEEN(110,120)*0.01,'D-2・D-３'!BU17*RANDBETWEEN(80,90)*0.01),'D-2・D-３'!BU17+RANDBETWEEN(1,3)),0),0)&amp;"】")</f>
        <v/>
      </c>
      <c r="BV17" s="463" t="str">
        <f ca="1">IF('D-2・D-３'!BV17="","","【"&amp;ROUND(IFERROR(IF(ABS('D-2・D-３'!BV17)&gt;=10,IF('D-2・D-３'!BV17&gt;=0,'D-2・D-３'!BV17*RANDBETWEEN(80,90)*0.01,'D-2・D-３'!BV17*RANDBETWEEN(110,120)*0.01),'D-2・D-３'!BV17-RANDBETWEEN(1,3)),0),0)&amp;"～"&amp;ROUND(IFERROR(IF(ABS('D-2・D-３'!BV17)&gt;=10,IF('D-2・D-３'!BV17&gt;=0,'D-2・D-３'!BV17*RANDBETWEEN(110,120)*0.01,'D-2・D-３'!BV17*RANDBETWEEN(80,90)*0.01),'D-2・D-３'!BV17+RANDBETWEEN(1,3)),0),0)&amp;"】")</f>
        <v/>
      </c>
      <c r="BW17" s="463" t="str">
        <f ca="1">IF('D-2・D-３'!BW17="","","【"&amp;ROUND(IFERROR(IF(ABS('D-2・D-３'!BW17)&gt;=10,IF('D-2・D-３'!BW17&gt;=0,'D-2・D-３'!BW17*RANDBETWEEN(80,90)*0.01,'D-2・D-３'!BW17*RANDBETWEEN(110,120)*0.01),'D-2・D-３'!BW17-RANDBETWEEN(1,3)),0),0)&amp;"～"&amp;ROUND(IFERROR(IF(ABS('D-2・D-３'!BW17)&gt;=10,IF('D-2・D-３'!BW17&gt;=0,'D-2・D-３'!BW17*RANDBETWEEN(110,120)*0.01,'D-2・D-３'!BW17*RANDBETWEEN(80,90)*0.01),'D-2・D-３'!BW17+RANDBETWEEN(1,3)),0),0)&amp;"】")</f>
        <v/>
      </c>
      <c r="BX17" s="463" t="str">
        <f ca="1">IF('D-2・D-３'!BX17="","","【"&amp;ROUND(IFERROR(IF(ABS('D-2・D-３'!BX17)&gt;=10,IF('D-2・D-３'!BX17&gt;=0,'D-2・D-３'!BX17*RANDBETWEEN(80,90)*0.01,'D-2・D-３'!BX17*RANDBETWEEN(110,120)*0.01),'D-2・D-３'!BX17-RANDBETWEEN(1,3)),0),0)&amp;"～"&amp;ROUND(IFERROR(IF(ABS('D-2・D-３'!BX17)&gt;=10,IF('D-2・D-３'!BX17&gt;=0,'D-2・D-３'!BX17*RANDBETWEEN(110,120)*0.01,'D-2・D-３'!BX17*RANDBETWEEN(80,90)*0.01),'D-2・D-３'!BX17+RANDBETWEEN(1,3)),0),0)&amp;"】")</f>
        <v/>
      </c>
      <c r="BY17" s="466" t="str">
        <f ca="1">IF('D-2・D-３'!BY17="","","【"&amp;ROUND(IFERROR(IF(ABS('D-2・D-３'!BY17)&gt;=10,IF('D-2・D-３'!BY17&gt;=0,'D-2・D-３'!BY17*RANDBETWEEN(80,90)*0.01,'D-2・D-３'!BY17*RANDBETWEEN(110,120)*0.01),'D-2・D-３'!BY17-RANDBETWEEN(1,3)),0),0)&amp;"～"&amp;ROUND(IFERROR(IF(ABS('D-2・D-３'!BY17)&gt;=10,IF('D-2・D-３'!BY17&gt;=0,'D-2・D-３'!BY17*RANDBETWEEN(110,120)*0.01,'D-2・D-３'!BY17*RANDBETWEEN(80,90)*0.01),'D-2・D-３'!BY17+RANDBETWEEN(1,3)),0),0)&amp;"】")</f>
        <v/>
      </c>
    </row>
    <row r="18" spans="2:77" ht="18" customHeight="1" x14ac:dyDescent="0.2">
      <c r="B18" s="1016">
        <v>5</v>
      </c>
      <c r="C18" s="1017"/>
      <c r="D18" s="458" t="str">
        <f>IF('D-2・D-３'!D18="","",'D-2・D-３'!D18)</f>
        <v/>
      </c>
      <c r="E18" s="452" t="str">
        <f>IF('D-2・D-３'!E18="","",'D-2・D-３'!E18)</f>
        <v/>
      </c>
      <c r="F18" s="453" t="str">
        <f>IF('D-2・D-３'!F18="","",'D-2・D-３'!F18)</f>
        <v/>
      </c>
      <c r="G18" s="470" t="str">
        <f>IF('D-2・D-３'!G18="","",'D-2・D-３'!G18)</f>
        <v/>
      </c>
      <c r="H18" s="458" t="str">
        <f>IF('D-2・D-３'!H18="","",'D-2・D-３'!H18)</f>
        <v/>
      </c>
      <c r="I18" s="452" t="str">
        <f>IF('D-2・D-３'!I18="","",'D-2・D-３'!I18)</f>
        <v/>
      </c>
      <c r="J18" s="458" t="str">
        <f>IF('D-2・D-３'!J18="","",'D-2・D-３'!J18)</f>
        <v/>
      </c>
      <c r="K18" s="452" t="str">
        <f>IF('D-2・D-３'!K18="","",'D-2・D-３'!K18)</f>
        <v/>
      </c>
      <c r="L18" s="458" t="str">
        <f>IF('D-2・D-３'!L18="","",'D-2・D-３'!L18)</f>
        <v/>
      </c>
      <c r="M18" s="452" t="str">
        <f>IF('D-2・D-３'!M18="","",'D-2・D-３'!M18)</f>
        <v/>
      </c>
      <c r="N18" s="458" t="str">
        <f>IF('D-2・D-３'!N18="","",'D-2・D-３'!N18)</f>
        <v/>
      </c>
      <c r="O18" s="452" t="str">
        <f>IF('D-2・D-３'!O18="","",'D-2・D-３'!O18)</f>
        <v/>
      </c>
      <c r="P18" s="458" t="str">
        <f>IF('D-2・D-３'!P18="","",'D-2・D-３'!P18)</f>
        <v/>
      </c>
      <c r="Q18" s="452" t="str">
        <f>IF('D-2・D-３'!Q18="","",'D-2・D-３'!Q18)</f>
        <v/>
      </c>
      <c r="R18" s="458" t="str">
        <f>IF('D-2・D-３'!R18="","",'D-2・D-３'!R18)</f>
        <v/>
      </c>
      <c r="S18" s="452" t="str">
        <f>IF('D-2・D-３'!S18="","",'D-2・D-３'!S18)</f>
        <v/>
      </c>
      <c r="T18" s="458" t="str">
        <f>IF('D-2・D-３'!T18="","",'D-2・D-３'!T18)</f>
        <v/>
      </c>
      <c r="U18" s="452" t="str">
        <f>IF('D-2・D-３'!U18="","",'D-2・D-３'!U18)</f>
        <v/>
      </c>
      <c r="V18" s="452" t="str">
        <f>IF('D-2・D-３'!V18="","",'D-2・D-３'!V18)</f>
        <v/>
      </c>
      <c r="W18" s="452" t="str">
        <f>IF('D-2・D-３'!W18="","",'D-2・D-３'!W18)</f>
        <v/>
      </c>
      <c r="X18" s="452" t="str">
        <f>IF('D-2・D-３'!X18="","",'D-2・D-３'!X18)</f>
        <v/>
      </c>
      <c r="Y18" s="452" t="str">
        <f>IF('D-2・D-３'!Y18="","",'D-2・D-３'!Y18)</f>
        <v/>
      </c>
      <c r="Z18" s="452" t="str">
        <f>IF('D-2・D-３'!Z18="","",'D-2・D-３'!Z18)</f>
        <v/>
      </c>
      <c r="AA18" s="452" t="str">
        <f>IF('D-2・D-３'!AA18="","",'D-2・D-３'!AA18)</f>
        <v/>
      </c>
      <c r="AB18" s="452" t="str">
        <f>IF('D-2・D-３'!AB18="","",'D-2・D-３'!AB18)</f>
        <v/>
      </c>
      <c r="AC18" s="452" t="str">
        <f>IF('D-2・D-３'!AC18="","",'D-2・D-３'!AC18)</f>
        <v/>
      </c>
      <c r="AD18" s="693" t="str">
        <f>IF('D-2・D-３'!AD18="","",'D-2・D-３'!AD18)</f>
        <v/>
      </c>
      <c r="AE18" s="476" t="str">
        <f>IF('D-2・D-３'!AE18="","",'D-2・D-３'!AE18)</f>
        <v/>
      </c>
      <c r="AF18" s="476" t="str">
        <f>IF('D-2・D-３'!AF18="","",'D-2・D-３'!AF18)</f>
        <v/>
      </c>
      <c r="AG18" s="470" t="str">
        <f>IF('D-2・D-３'!AG18="","",'D-2・D-３'!AG18)</f>
        <v/>
      </c>
      <c r="AH18" s="470" t="str">
        <f>IF('D-2・D-３'!AH18="","",'D-2・D-３'!AH18)</f>
        <v/>
      </c>
      <c r="AI18" s="470" t="str">
        <f>IF('D-2・D-３'!AI18="","",'D-2・D-３'!AI18)</f>
        <v/>
      </c>
      <c r="AJ18" s="470" t="str">
        <f>IF('D-2・D-３'!AJ18="","",'D-2・D-３'!AJ18)</f>
        <v/>
      </c>
      <c r="AK18" s="470" t="str">
        <f>IF('D-2・D-３'!AK18="","",'D-2・D-３'!AK18)</f>
        <v/>
      </c>
      <c r="AL18" s="454" t="str">
        <f>IF('D-2・D-３'!AL18="","",'D-2・D-３'!AL18)</f>
        <v/>
      </c>
      <c r="AM18" s="470" t="str">
        <f>IF('D-2・D-３'!AM18="","",'D-2・D-３'!AM18)</f>
        <v/>
      </c>
      <c r="AN18" s="463" t="str">
        <f ca="1">IF('D-2・D-３'!AN18="","","【"&amp;ROUND(IFERROR(IF(ABS('D-2・D-３'!AN18)&gt;=10,IF('D-2・D-３'!AN18&gt;=0,'D-2・D-３'!AN18*RANDBETWEEN(80,90)*0.01,'D-2・D-３'!AN18*RANDBETWEEN(110,120)*0.01),'D-2・D-３'!AN18-RANDBETWEEN(1,3)),0),0)&amp;"～"&amp;ROUND(IFERROR(IF(ABS('D-2・D-３'!AN18)&gt;=10,IF('D-2・D-３'!AN18&gt;=0,'D-2・D-３'!AN18*RANDBETWEEN(110,120)*0.01,'D-2・D-３'!AN18*RANDBETWEEN(80,90)*0.01),'D-2・D-３'!AN18+RANDBETWEEN(1,3)),0),0)&amp;"】")</f>
        <v/>
      </c>
      <c r="AO18" s="474" t="str">
        <f ca="1">IF('D-2・D-３'!AO18="","","【"&amp;ROUND(IFERROR(IF(ABS('D-2・D-３'!AO18)&gt;=10,IF('D-2・D-３'!AO18&gt;=0,'D-2・D-３'!AO18*RANDBETWEEN(80,90)*0.01,'D-2・D-３'!AO18*RANDBETWEEN(110,120)*0.01),'D-2・D-３'!AO18-RANDBETWEEN(1,3)),0),0)&amp;"～"&amp;ROUND(IFERROR(IF(ABS('D-2・D-３'!AO18)&gt;=10,IF('D-2・D-３'!AO18&gt;=0,'D-2・D-３'!AO18*RANDBETWEEN(110,120)*0.01,'D-2・D-３'!AO18*RANDBETWEEN(80,90)*0.01),'D-2・D-３'!AO18+RANDBETWEEN(1,3)),0),0)&amp;"】")</f>
        <v/>
      </c>
      <c r="AP18" s="463" t="str">
        <f ca="1">IF('D-2・D-３'!AP18="","","【"&amp;ROUND(IFERROR(IF(ABS('D-2・D-３'!AP18)&gt;=10,IF('D-2・D-３'!AP18&gt;=0,'D-2・D-３'!AP18*RANDBETWEEN(80,90)*0.01,'D-2・D-３'!AP18*RANDBETWEEN(110,120)*0.01),'D-2・D-３'!AP18-RANDBETWEEN(1,3)),0),0)&amp;"～"&amp;ROUND(IFERROR(IF(ABS('D-2・D-３'!AP18)&gt;=10,IF('D-2・D-３'!AP18&gt;=0,'D-2・D-３'!AP18*RANDBETWEEN(110,120)*0.01,'D-2・D-３'!AP18*RANDBETWEEN(80,90)*0.01),'D-2・D-３'!AP18+RANDBETWEEN(1,3)),0),0)&amp;"】")</f>
        <v/>
      </c>
      <c r="AQ18" s="476" t="str">
        <f>IF('D-2・D-３'!AQ18="","",'D-2・D-３'!AQ18)</f>
        <v/>
      </c>
      <c r="AR18" s="456" t="str">
        <f>IF('D-2・D-３'!AR18="","",'D-2・D-３'!AR18)</f>
        <v/>
      </c>
      <c r="AS18" s="463" t="str">
        <f ca="1">IF('D-2・D-３'!AS18="","","【"&amp;ROUND(IFERROR(IF(ABS('D-2・D-３'!AS18)&gt;=10,IF('D-2・D-３'!AS18&gt;=0,'D-2・D-３'!AS18*RANDBETWEEN(80,90)*0.01,'D-2・D-３'!AS18*RANDBETWEEN(110,120)*0.01),'D-2・D-３'!AS18-RANDBETWEEN(1,3)),0),0)&amp;"～"&amp;ROUND(IFERROR(IF(ABS('D-2・D-３'!AS18)&gt;=10,IF('D-2・D-３'!AS18&gt;=0,'D-2・D-３'!AS18*RANDBETWEEN(110,120)*0.01,'D-2・D-３'!AS18*RANDBETWEEN(80,90)*0.01),'D-2・D-３'!AS18+RANDBETWEEN(1,3)),0),0)&amp;"】")</f>
        <v/>
      </c>
      <c r="AT18" s="470" t="str">
        <f>IF('D-2・D-３'!AT18="","",'D-2・D-３'!AT18)</f>
        <v/>
      </c>
      <c r="AU18" s="474" t="str">
        <f>IF('D-2・D-３'!AU18="","",'D-2・D-３'!AU18)</f>
        <v/>
      </c>
      <c r="AV18" s="476" t="str">
        <f>IF('D-2・D-３'!AV18="","",'D-2・D-３'!AV18)</f>
        <v/>
      </c>
      <c r="AW18" s="458" t="str">
        <f>IF('D-2・D-３'!AW18="","",'D-2・D-３'!AW18)</f>
        <v/>
      </c>
      <c r="AX18" s="463" t="str">
        <f ca="1">IF('D-2・D-３'!AX18="","","【"&amp;ROUND(IFERROR(IF(ABS('D-2・D-３'!AX18)&gt;=10,IF('D-2・D-３'!AX18&gt;=0,'D-2・D-３'!AX18*RANDBETWEEN(80,90)*0.01,'D-2・D-３'!AX18*RANDBETWEEN(110,120)*0.01),'D-2・D-３'!AX18-RANDBETWEEN(1,3)),0),0)&amp;"～"&amp;ROUND(IFERROR(IF(ABS('D-2・D-３'!AX18)&gt;=10,IF('D-2・D-３'!AX18&gt;=0,'D-2・D-３'!AX18*RANDBETWEEN(110,120)*0.01,'D-2・D-３'!AX18*RANDBETWEEN(80,90)*0.01),'D-2・D-３'!AX18+RANDBETWEEN(1,3)),0),0)&amp;"】")</f>
        <v/>
      </c>
      <c r="AY18" s="463" t="str">
        <f ca="1">IF('D-2・D-３'!AY18="","","【"&amp;ROUND(IFERROR(IF(ABS('D-2・D-３'!AY18)&gt;=10,IF('D-2・D-３'!AY18&gt;=0,'D-2・D-３'!AY18*RANDBETWEEN(80,90)*0.01,'D-2・D-３'!AY18*RANDBETWEEN(110,120)*0.01),'D-2・D-３'!AY18-RANDBETWEEN(1,3)),0),0)&amp;"～"&amp;ROUND(IFERROR(IF(ABS('D-2・D-３'!AY18)&gt;=10,IF('D-2・D-３'!AY18&gt;=0,'D-2・D-３'!AY18*RANDBETWEEN(110,120)*0.01,'D-2・D-３'!AY18*RANDBETWEEN(80,90)*0.01),'D-2・D-３'!AY18+RANDBETWEEN(1,3)),0),0)&amp;"】")</f>
        <v/>
      </c>
      <c r="AZ18" s="463" t="str">
        <f ca="1">IF('D-2・D-３'!AZ18="","","【"&amp;ROUND(IFERROR(IF(ABS('D-2・D-３'!AZ18)&gt;=10,IF('D-2・D-３'!AZ18&gt;=0,'D-2・D-３'!AZ18*RANDBETWEEN(80,90)*0.01,'D-2・D-３'!AZ18*RANDBETWEEN(110,120)*0.01),'D-2・D-３'!AZ18-RANDBETWEEN(1,3)),0),0)&amp;"～"&amp;ROUND(IFERROR(IF(ABS('D-2・D-３'!AZ18)&gt;=10,IF('D-2・D-３'!AZ18&gt;=0,'D-2・D-３'!AZ18*RANDBETWEEN(110,120)*0.01,'D-2・D-３'!AZ18*RANDBETWEEN(80,90)*0.01),'D-2・D-３'!AZ18+RANDBETWEEN(1,3)),0),0)&amp;"】")</f>
        <v/>
      </c>
      <c r="BA18" s="463" t="str">
        <f ca="1">IF('D-2・D-３'!BA18="","","【"&amp;ROUND(IFERROR(IF(ABS('D-2・D-３'!BA18)&gt;=10,IF('D-2・D-３'!BA18&gt;=0,'D-2・D-３'!BA18*RANDBETWEEN(80,90)*0.01,'D-2・D-３'!BA18*RANDBETWEEN(110,120)*0.01),'D-2・D-３'!BA18-RANDBETWEEN(1,3)),0),0)&amp;"～"&amp;ROUND(IFERROR(IF(ABS('D-2・D-３'!BA18)&gt;=10,IF('D-2・D-３'!BA18&gt;=0,'D-2・D-３'!BA18*RANDBETWEEN(110,120)*0.01,'D-2・D-３'!BA18*RANDBETWEEN(80,90)*0.01),'D-2・D-３'!BA18+RANDBETWEEN(1,3)),0),0)&amp;"】")</f>
        <v/>
      </c>
      <c r="BB18" s="463" t="str">
        <f ca="1">IF('D-2・D-３'!BB18="","","【"&amp;ROUND(IFERROR(IF(ABS('D-2・D-３'!BB18)&gt;=10,IF('D-2・D-３'!BB18&gt;=0,'D-2・D-３'!BB18*RANDBETWEEN(80,90)*0.01,'D-2・D-３'!BB18*RANDBETWEEN(110,120)*0.01),'D-2・D-３'!BB18-RANDBETWEEN(1,3)),0),0)&amp;"～"&amp;ROUND(IFERROR(IF(ABS('D-2・D-３'!BB18)&gt;=10,IF('D-2・D-３'!BB18&gt;=0,'D-2・D-３'!BB18*RANDBETWEEN(110,120)*0.01,'D-2・D-３'!BB18*RANDBETWEEN(80,90)*0.01),'D-2・D-３'!BB18+RANDBETWEEN(1,3)),0),0)&amp;"】")</f>
        <v/>
      </c>
      <c r="BC18" s="463" t="str">
        <f ca="1">IF('D-2・D-３'!BC18="","","【"&amp;ROUND(IFERROR(IF(ABS('D-2・D-３'!BC18)&gt;=10,IF('D-2・D-３'!BC18&gt;=0,'D-2・D-３'!BC18*RANDBETWEEN(80,90)*0.01,'D-2・D-３'!BC18*RANDBETWEEN(110,120)*0.01),'D-2・D-３'!BC18-RANDBETWEEN(1,3)),0),0)&amp;"～"&amp;ROUND(IFERROR(IF(ABS('D-2・D-３'!BC18)&gt;=10,IF('D-2・D-３'!BC18&gt;=0,'D-2・D-３'!BC18*RANDBETWEEN(110,120)*0.01,'D-2・D-３'!BC18*RANDBETWEEN(80,90)*0.01),'D-2・D-３'!BC18+RANDBETWEEN(1,3)),0),0)&amp;"】")</f>
        <v/>
      </c>
      <c r="BD18" s="463" t="str">
        <f ca="1">IF('D-2・D-３'!BD18="","","【"&amp;ROUND(IFERROR(IF(ABS('D-2・D-３'!BD18)&gt;=10,IF('D-2・D-３'!BD18&gt;=0,'D-2・D-３'!BD18*RANDBETWEEN(80,90)*0.01,'D-2・D-３'!BD18*RANDBETWEEN(110,120)*0.01),'D-2・D-３'!BD18-RANDBETWEEN(1,3)),0),0)&amp;"～"&amp;ROUND(IFERROR(IF(ABS('D-2・D-３'!BD18)&gt;=10,IF('D-2・D-３'!BD18&gt;=0,'D-2・D-３'!BD18*RANDBETWEEN(110,120)*0.01,'D-2・D-３'!BD18*RANDBETWEEN(80,90)*0.01),'D-2・D-３'!BD18+RANDBETWEEN(1,3)),0),0)&amp;"】")</f>
        <v/>
      </c>
      <c r="BE18" s="463" t="str">
        <f ca="1">IF('D-2・D-３'!BE18="","","【"&amp;ROUND(IFERROR(IF(ABS('D-2・D-３'!BE18)&gt;=10,IF('D-2・D-３'!BE18&gt;=0,'D-2・D-３'!BE18*RANDBETWEEN(80,90)*0.01,'D-2・D-３'!BE18*RANDBETWEEN(110,120)*0.01),'D-2・D-３'!BE18-RANDBETWEEN(1,3)),0),0)&amp;"～"&amp;ROUND(IFERROR(IF(ABS('D-2・D-３'!BE18)&gt;=10,IF('D-2・D-３'!BE18&gt;=0,'D-2・D-３'!BE18*RANDBETWEEN(110,120)*0.01,'D-2・D-３'!BE18*RANDBETWEEN(80,90)*0.01),'D-2・D-３'!BE18+RANDBETWEEN(1,3)),0),0)&amp;"】")</f>
        <v/>
      </c>
      <c r="BF18" s="129" t="str">
        <f>IF('D-2・D-３'!BF18="","",'D-2・D-３'!BF18)</f>
        <v/>
      </c>
      <c r="BG18" s="455" t="str">
        <f ca="1">IF('D-2・D-３'!BG18="","","【"&amp;ROUND(IFERROR(IF(ABS('D-2・D-３'!BG18)&gt;=10,IF('D-2・D-３'!BG18&gt;=0,'D-2・D-３'!BG18*RANDBETWEEN(80,90)*0.01,'D-2・D-３'!BG18*RANDBETWEEN(110,120)*0.01),'D-2・D-３'!BG18-RANDBETWEEN(1,3)),0),0)&amp;"～"&amp;ROUND(IFERROR(IF(ABS('D-2・D-３'!BG18)&gt;=10,IF('D-2・D-３'!BG18&gt;=0,'D-2・D-３'!BG18*RANDBETWEEN(110,120)*0.01,'D-2・D-３'!BG18*RANDBETWEEN(80,90)*0.01),'D-2・D-３'!BG18+RANDBETWEEN(1,3)),0),0)&amp;"】")</f>
        <v/>
      </c>
      <c r="BH18" s="455" t="str">
        <f ca="1">IF('D-2・D-３'!BH18="","","【"&amp;ROUND(IFERROR(IF(ABS('D-2・D-３'!BH18)&gt;=10,IF('D-2・D-３'!BH18&gt;=0,'D-2・D-３'!BH18*RANDBETWEEN(80,90)*0.01,'D-2・D-３'!BH18*RANDBETWEEN(110,120)*0.01),'D-2・D-３'!BH18-RANDBETWEEN(1,3)),0),0)&amp;"～"&amp;ROUND(IFERROR(IF(ABS('D-2・D-３'!BH18)&gt;=10,IF('D-2・D-３'!BH18&gt;=0,'D-2・D-３'!BH18*RANDBETWEEN(110,120)*0.01,'D-2・D-３'!BH18*RANDBETWEEN(80,90)*0.01),'D-2・D-３'!BH18+RANDBETWEEN(1,3)),0),0)&amp;"】")</f>
        <v/>
      </c>
      <c r="BI18" s="455" t="str">
        <f ca="1">IF('D-2・D-３'!BI18="","","【"&amp;ROUND(IFERROR(IF(ABS('D-2・D-３'!BI18)&gt;=10,IF('D-2・D-３'!BI18&gt;=0,'D-2・D-３'!BI18*RANDBETWEEN(80,90)*0.01,'D-2・D-３'!BI18*RANDBETWEEN(110,120)*0.01),'D-2・D-３'!BI18-RANDBETWEEN(1,3)),0),0)&amp;"～"&amp;ROUND(IFERROR(IF(ABS('D-2・D-３'!BI18)&gt;=10,IF('D-2・D-３'!BI18&gt;=0,'D-2・D-３'!BI18*RANDBETWEEN(110,120)*0.01,'D-2・D-３'!BI18*RANDBETWEEN(80,90)*0.01),'D-2・D-３'!BI18+RANDBETWEEN(1,3)),0),0)&amp;"】")</f>
        <v/>
      </c>
      <c r="BJ18" s="455" t="str">
        <f ca="1">IF('D-2・D-３'!BJ18="","","【"&amp;ROUND(IFERROR(IF(ABS('D-2・D-３'!BJ18)&gt;=10,IF('D-2・D-３'!BJ18&gt;=0,'D-2・D-３'!BJ18*RANDBETWEEN(80,90)*0.01,'D-2・D-３'!BJ18*RANDBETWEEN(110,120)*0.01),'D-2・D-３'!BJ18-RANDBETWEEN(1,3)),0),0)&amp;"～"&amp;ROUND(IFERROR(IF(ABS('D-2・D-３'!BJ18)&gt;=10,IF('D-2・D-３'!BJ18&gt;=0,'D-2・D-３'!BJ18*RANDBETWEEN(110,120)*0.01,'D-2・D-３'!BJ18*RANDBETWEEN(80,90)*0.01),'D-2・D-３'!BJ18+RANDBETWEEN(1,3)),0),0)&amp;"】")</f>
        <v/>
      </c>
      <c r="BK18" s="455" t="str">
        <f ca="1">IF('D-2・D-３'!BK18="","","【"&amp;ROUND(IFERROR(IF(ABS('D-2・D-３'!BK18)&gt;=10,IF('D-2・D-３'!BK18&gt;=0,'D-2・D-３'!BK18*RANDBETWEEN(80,90)*0.01,'D-2・D-３'!BK18*RANDBETWEEN(110,120)*0.01),'D-2・D-３'!BK18-RANDBETWEEN(1,3)),0),0)&amp;"～"&amp;ROUND(IFERROR(IF(ABS('D-2・D-３'!BK18)&gt;=10,IF('D-2・D-３'!BK18&gt;=0,'D-2・D-３'!BK18*RANDBETWEEN(110,120)*0.01,'D-2・D-３'!BK18*RANDBETWEEN(80,90)*0.01),'D-2・D-３'!BK18+RANDBETWEEN(1,3)),0),0)&amp;"】")</f>
        <v/>
      </c>
      <c r="BL18" s="470" t="str">
        <f>IF('D-2・D-３'!BL18="","",'D-2・D-３'!BL18)</f>
        <v/>
      </c>
      <c r="BM18" s="463" t="str">
        <f ca="1">IF('D-2・D-３'!BM18="","","【"&amp;ROUND(IFERROR(IF(ABS('D-2・D-３'!BM18)&gt;=10,IF('D-2・D-３'!BM18&gt;=0,'D-2・D-３'!BM18*RANDBETWEEN(80,90)*0.01,'D-2・D-３'!BM18*RANDBETWEEN(110,120)*0.01),'D-2・D-３'!BM18-RANDBETWEEN(1,3)),0),0)&amp;"～"&amp;ROUND(IFERROR(IF(ABS('D-2・D-３'!BM18)&gt;=10,IF('D-2・D-３'!BM18&gt;=0,'D-2・D-３'!BM18*RANDBETWEEN(110,120)*0.01,'D-2・D-３'!BM18*RANDBETWEEN(80,90)*0.01),'D-2・D-３'!BM18+RANDBETWEEN(1,3)),0),0)&amp;"】")</f>
        <v/>
      </c>
      <c r="BN18" s="458" t="str">
        <f>IF('D-2・D-３'!BN18="","",'D-2・D-３'!BN18)</f>
        <v/>
      </c>
      <c r="BO18" s="463" t="str">
        <f ca="1">IF('D-2・D-３'!BO18="","","【"&amp;ROUND(IFERROR(IF(ABS('D-2・D-３'!BO18)&gt;=10,IF('D-2・D-３'!BO18&gt;=0,'D-2・D-３'!BO18*RANDBETWEEN(80,90)*0.01,'D-2・D-３'!BO18*RANDBETWEEN(110,120)*0.01),'D-2・D-３'!BO18-RANDBETWEEN(1,3)),0),0)&amp;"～"&amp;ROUND(IFERROR(IF(ABS('D-2・D-３'!BO18)&gt;=10,IF('D-2・D-３'!BO18&gt;=0,'D-2・D-３'!BO18*RANDBETWEEN(110,120)*0.01,'D-2・D-３'!BO18*RANDBETWEEN(80,90)*0.01),'D-2・D-３'!BO18+RANDBETWEEN(1,3)),0),0)&amp;"】")</f>
        <v/>
      </c>
      <c r="BP18" s="463" t="str">
        <f ca="1">IF('D-2・D-３'!BP18="","","【"&amp;ROUND(IFERROR(IF(ABS('D-2・D-３'!BP18)&gt;=10,IF('D-2・D-３'!BP18&gt;=0,'D-2・D-３'!BP18*RANDBETWEEN(80,90)*0.01,'D-2・D-３'!BP18*RANDBETWEEN(110,120)*0.01),'D-2・D-３'!BP18-RANDBETWEEN(1,3)),0),0)&amp;"～"&amp;ROUND(IFERROR(IF(ABS('D-2・D-３'!BP18)&gt;=10,IF('D-2・D-３'!BP18&gt;=0,'D-2・D-３'!BP18*RANDBETWEEN(110,120)*0.01,'D-2・D-３'!BP18*RANDBETWEEN(80,90)*0.01),'D-2・D-３'!BP18+RANDBETWEEN(1,3)),0),0)&amp;"】")</f>
        <v/>
      </c>
      <c r="BQ18" s="463" t="str">
        <f ca="1">IF('D-2・D-３'!BQ18="","","【"&amp;ROUND(IFERROR(IF(ABS('D-2・D-３'!BQ18)&gt;=10,IF('D-2・D-３'!BQ18&gt;=0,'D-2・D-３'!BQ18*RANDBETWEEN(80,90)*0.01,'D-2・D-３'!BQ18*RANDBETWEEN(110,120)*0.01),'D-2・D-３'!BQ18-RANDBETWEEN(1,3)),0),0)&amp;"～"&amp;ROUND(IFERROR(IF(ABS('D-2・D-３'!BQ18)&gt;=10,IF('D-2・D-３'!BQ18&gt;=0,'D-2・D-３'!BQ18*RANDBETWEEN(110,120)*0.01,'D-2・D-３'!BQ18*RANDBETWEEN(80,90)*0.01),'D-2・D-３'!BQ18+RANDBETWEEN(1,3)),0),0)&amp;"】")</f>
        <v/>
      </c>
      <c r="BR18" s="476" t="str">
        <f>IF('D-2・D-３'!BR18="","",'D-2・D-３'!BR18)</f>
        <v/>
      </c>
      <c r="BS18" s="470" t="str">
        <f>IF('D-2・D-３'!BS18="","",'D-2・D-３'!BS18)</f>
        <v/>
      </c>
      <c r="BT18" s="463" t="str">
        <f ca="1">IF('D-2・D-３'!BT18="","","【"&amp;ROUND(IFERROR(IF(ABS('D-2・D-３'!BT18)&gt;=10,IF('D-2・D-３'!BT18&gt;=0,'D-2・D-３'!BT18*RANDBETWEEN(80,90)*0.01,'D-2・D-３'!BT18*RANDBETWEEN(110,120)*0.01),'D-2・D-３'!BT18-RANDBETWEEN(1,3)),0),0)&amp;"～"&amp;ROUND(IFERROR(IF(ABS('D-2・D-３'!BT18)&gt;=10,IF('D-2・D-３'!BT18&gt;=0,'D-2・D-３'!BT18*RANDBETWEEN(110,120)*0.01,'D-2・D-３'!BT18*RANDBETWEEN(80,90)*0.01),'D-2・D-３'!BT18+RANDBETWEEN(1,3)),0),0)&amp;"】")</f>
        <v/>
      </c>
      <c r="BU18" s="463" t="str">
        <f ca="1">IF('D-2・D-３'!BU18="","","【"&amp;ROUND(IFERROR(IF(ABS('D-2・D-３'!BU18)&gt;=10,IF('D-2・D-３'!BU18&gt;=0,'D-2・D-３'!BU18*RANDBETWEEN(80,90)*0.01,'D-2・D-３'!BU18*RANDBETWEEN(110,120)*0.01),'D-2・D-３'!BU18-RANDBETWEEN(1,3)),0),0)&amp;"～"&amp;ROUND(IFERROR(IF(ABS('D-2・D-３'!BU18)&gt;=10,IF('D-2・D-３'!BU18&gt;=0,'D-2・D-３'!BU18*RANDBETWEEN(110,120)*0.01,'D-2・D-３'!BU18*RANDBETWEEN(80,90)*0.01),'D-2・D-３'!BU18+RANDBETWEEN(1,3)),0),0)&amp;"】")</f>
        <v/>
      </c>
      <c r="BV18" s="463" t="str">
        <f ca="1">IF('D-2・D-３'!BV18="","","【"&amp;ROUND(IFERROR(IF(ABS('D-2・D-３'!BV18)&gt;=10,IF('D-2・D-３'!BV18&gt;=0,'D-2・D-３'!BV18*RANDBETWEEN(80,90)*0.01,'D-2・D-３'!BV18*RANDBETWEEN(110,120)*0.01),'D-2・D-３'!BV18-RANDBETWEEN(1,3)),0),0)&amp;"～"&amp;ROUND(IFERROR(IF(ABS('D-2・D-３'!BV18)&gt;=10,IF('D-2・D-３'!BV18&gt;=0,'D-2・D-３'!BV18*RANDBETWEEN(110,120)*0.01,'D-2・D-３'!BV18*RANDBETWEEN(80,90)*0.01),'D-2・D-３'!BV18+RANDBETWEEN(1,3)),0),0)&amp;"】")</f>
        <v/>
      </c>
      <c r="BW18" s="463" t="str">
        <f ca="1">IF('D-2・D-３'!BW18="","","【"&amp;ROUND(IFERROR(IF(ABS('D-2・D-３'!BW18)&gt;=10,IF('D-2・D-３'!BW18&gt;=0,'D-2・D-３'!BW18*RANDBETWEEN(80,90)*0.01,'D-2・D-３'!BW18*RANDBETWEEN(110,120)*0.01),'D-2・D-３'!BW18-RANDBETWEEN(1,3)),0),0)&amp;"～"&amp;ROUND(IFERROR(IF(ABS('D-2・D-３'!BW18)&gt;=10,IF('D-2・D-３'!BW18&gt;=0,'D-2・D-３'!BW18*RANDBETWEEN(110,120)*0.01,'D-2・D-３'!BW18*RANDBETWEEN(80,90)*0.01),'D-2・D-３'!BW18+RANDBETWEEN(1,3)),0),0)&amp;"】")</f>
        <v/>
      </c>
      <c r="BX18" s="463" t="str">
        <f ca="1">IF('D-2・D-３'!BX18="","","【"&amp;ROUND(IFERROR(IF(ABS('D-2・D-３'!BX18)&gt;=10,IF('D-2・D-３'!BX18&gt;=0,'D-2・D-３'!BX18*RANDBETWEEN(80,90)*0.01,'D-2・D-３'!BX18*RANDBETWEEN(110,120)*0.01),'D-2・D-３'!BX18-RANDBETWEEN(1,3)),0),0)&amp;"～"&amp;ROUND(IFERROR(IF(ABS('D-2・D-３'!BX18)&gt;=10,IF('D-2・D-３'!BX18&gt;=0,'D-2・D-３'!BX18*RANDBETWEEN(110,120)*0.01,'D-2・D-３'!BX18*RANDBETWEEN(80,90)*0.01),'D-2・D-３'!BX18+RANDBETWEEN(1,3)),0),0)&amp;"】")</f>
        <v/>
      </c>
      <c r="BY18" s="466" t="str">
        <f ca="1">IF('D-2・D-３'!BY18="","","【"&amp;ROUND(IFERROR(IF(ABS('D-2・D-３'!BY18)&gt;=10,IF('D-2・D-３'!BY18&gt;=0,'D-2・D-３'!BY18*RANDBETWEEN(80,90)*0.01,'D-2・D-３'!BY18*RANDBETWEEN(110,120)*0.01),'D-2・D-３'!BY18-RANDBETWEEN(1,3)),0),0)&amp;"～"&amp;ROUND(IFERROR(IF(ABS('D-2・D-３'!BY18)&gt;=10,IF('D-2・D-３'!BY18&gt;=0,'D-2・D-３'!BY18*RANDBETWEEN(110,120)*0.01,'D-2・D-３'!BY18*RANDBETWEEN(80,90)*0.01),'D-2・D-３'!BY18+RANDBETWEEN(1,3)),0),0)&amp;"】")</f>
        <v/>
      </c>
    </row>
    <row r="19" spans="2:77" ht="18" customHeight="1" x14ac:dyDescent="0.2">
      <c r="B19" s="1016">
        <v>6</v>
      </c>
      <c r="C19" s="1017"/>
      <c r="D19" s="458" t="str">
        <f>IF('D-2・D-３'!D19="","",'D-2・D-３'!D19)</f>
        <v/>
      </c>
      <c r="E19" s="452" t="str">
        <f>IF('D-2・D-３'!E19="","",'D-2・D-３'!E19)</f>
        <v/>
      </c>
      <c r="F19" s="453" t="str">
        <f>IF('D-2・D-３'!F19="","",'D-2・D-３'!F19)</f>
        <v/>
      </c>
      <c r="G19" s="470" t="str">
        <f>IF('D-2・D-３'!G19="","",'D-2・D-３'!G19)</f>
        <v/>
      </c>
      <c r="H19" s="458" t="str">
        <f>IF('D-2・D-３'!H19="","",'D-2・D-３'!H19)</f>
        <v/>
      </c>
      <c r="I19" s="452" t="str">
        <f>IF('D-2・D-３'!I19="","",'D-2・D-３'!I19)</f>
        <v/>
      </c>
      <c r="J19" s="458" t="str">
        <f>IF('D-2・D-３'!J19="","",'D-2・D-３'!J19)</f>
        <v/>
      </c>
      <c r="K19" s="452" t="str">
        <f>IF('D-2・D-３'!K19="","",'D-2・D-３'!K19)</f>
        <v/>
      </c>
      <c r="L19" s="458" t="str">
        <f>IF('D-2・D-３'!L19="","",'D-2・D-３'!L19)</f>
        <v/>
      </c>
      <c r="M19" s="452" t="str">
        <f>IF('D-2・D-３'!M19="","",'D-2・D-３'!M19)</f>
        <v/>
      </c>
      <c r="N19" s="458" t="str">
        <f>IF('D-2・D-３'!N19="","",'D-2・D-３'!N19)</f>
        <v/>
      </c>
      <c r="O19" s="452" t="str">
        <f>IF('D-2・D-３'!O19="","",'D-2・D-３'!O19)</f>
        <v/>
      </c>
      <c r="P19" s="458" t="str">
        <f>IF('D-2・D-３'!P19="","",'D-2・D-３'!P19)</f>
        <v/>
      </c>
      <c r="Q19" s="452" t="str">
        <f>IF('D-2・D-３'!Q19="","",'D-2・D-３'!Q19)</f>
        <v/>
      </c>
      <c r="R19" s="458" t="str">
        <f>IF('D-2・D-３'!R19="","",'D-2・D-３'!R19)</f>
        <v/>
      </c>
      <c r="S19" s="452" t="str">
        <f>IF('D-2・D-３'!S19="","",'D-2・D-３'!S19)</f>
        <v/>
      </c>
      <c r="T19" s="458" t="str">
        <f>IF('D-2・D-３'!T19="","",'D-2・D-３'!T19)</f>
        <v/>
      </c>
      <c r="U19" s="452" t="str">
        <f>IF('D-2・D-３'!U19="","",'D-2・D-３'!U19)</f>
        <v/>
      </c>
      <c r="V19" s="452" t="str">
        <f>IF('D-2・D-３'!V19="","",'D-2・D-３'!V19)</f>
        <v/>
      </c>
      <c r="W19" s="452" t="str">
        <f>IF('D-2・D-３'!W19="","",'D-2・D-３'!W19)</f>
        <v/>
      </c>
      <c r="X19" s="452" t="str">
        <f>IF('D-2・D-３'!X19="","",'D-2・D-３'!X19)</f>
        <v/>
      </c>
      <c r="Y19" s="452" t="str">
        <f>IF('D-2・D-３'!Y19="","",'D-2・D-３'!Y19)</f>
        <v/>
      </c>
      <c r="Z19" s="452" t="str">
        <f>IF('D-2・D-３'!Z19="","",'D-2・D-３'!Z19)</f>
        <v/>
      </c>
      <c r="AA19" s="452" t="str">
        <f>IF('D-2・D-３'!AA19="","",'D-2・D-３'!AA19)</f>
        <v/>
      </c>
      <c r="AB19" s="452" t="str">
        <f>IF('D-2・D-３'!AB19="","",'D-2・D-３'!AB19)</f>
        <v/>
      </c>
      <c r="AC19" s="452" t="str">
        <f>IF('D-2・D-３'!AC19="","",'D-2・D-３'!AC19)</f>
        <v/>
      </c>
      <c r="AD19" s="693" t="str">
        <f>IF('D-2・D-３'!AD19="","",'D-2・D-３'!AD19)</f>
        <v/>
      </c>
      <c r="AE19" s="476" t="str">
        <f>IF('D-2・D-３'!AE19="","",'D-2・D-３'!AE19)</f>
        <v/>
      </c>
      <c r="AF19" s="476" t="str">
        <f>IF('D-2・D-３'!AF19="","",'D-2・D-３'!AF19)</f>
        <v/>
      </c>
      <c r="AG19" s="470" t="str">
        <f>IF('D-2・D-３'!AG19="","",'D-2・D-３'!AG19)</f>
        <v/>
      </c>
      <c r="AH19" s="470" t="str">
        <f>IF('D-2・D-３'!AH19="","",'D-2・D-３'!AH19)</f>
        <v/>
      </c>
      <c r="AI19" s="470" t="str">
        <f>IF('D-2・D-３'!AI19="","",'D-2・D-３'!AI19)</f>
        <v/>
      </c>
      <c r="AJ19" s="470" t="str">
        <f>IF('D-2・D-３'!AJ19="","",'D-2・D-３'!AJ19)</f>
        <v/>
      </c>
      <c r="AK19" s="470" t="str">
        <f>IF('D-2・D-３'!AK19="","",'D-2・D-３'!AK19)</f>
        <v/>
      </c>
      <c r="AL19" s="454" t="str">
        <f>IF('D-2・D-３'!AL19="","",'D-2・D-３'!AL19)</f>
        <v/>
      </c>
      <c r="AM19" s="470" t="str">
        <f>IF('D-2・D-３'!AM19="","",'D-2・D-３'!AM19)</f>
        <v/>
      </c>
      <c r="AN19" s="463" t="str">
        <f ca="1">IF('D-2・D-３'!AN19="","","【"&amp;ROUND(IFERROR(IF(ABS('D-2・D-３'!AN19)&gt;=10,IF('D-2・D-３'!AN19&gt;=0,'D-2・D-３'!AN19*RANDBETWEEN(80,90)*0.01,'D-2・D-３'!AN19*RANDBETWEEN(110,120)*0.01),'D-2・D-３'!AN19-RANDBETWEEN(1,3)),0),0)&amp;"～"&amp;ROUND(IFERROR(IF(ABS('D-2・D-３'!AN19)&gt;=10,IF('D-2・D-３'!AN19&gt;=0,'D-2・D-３'!AN19*RANDBETWEEN(110,120)*0.01,'D-2・D-３'!AN19*RANDBETWEEN(80,90)*0.01),'D-2・D-３'!AN19+RANDBETWEEN(1,3)),0),0)&amp;"】")</f>
        <v/>
      </c>
      <c r="AO19" s="474" t="str">
        <f ca="1">IF('D-2・D-３'!AO19="","","【"&amp;ROUND(IFERROR(IF(ABS('D-2・D-３'!AO19)&gt;=10,IF('D-2・D-３'!AO19&gt;=0,'D-2・D-３'!AO19*RANDBETWEEN(80,90)*0.01,'D-2・D-３'!AO19*RANDBETWEEN(110,120)*0.01),'D-2・D-３'!AO19-RANDBETWEEN(1,3)),0),0)&amp;"～"&amp;ROUND(IFERROR(IF(ABS('D-2・D-３'!AO19)&gt;=10,IF('D-2・D-３'!AO19&gt;=0,'D-2・D-３'!AO19*RANDBETWEEN(110,120)*0.01,'D-2・D-３'!AO19*RANDBETWEEN(80,90)*0.01),'D-2・D-３'!AO19+RANDBETWEEN(1,3)),0),0)&amp;"】")</f>
        <v/>
      </c>
      <c r="AP19" s="463" t="str">
        <f ca="1">IF('D-2・D-３'!AP19="","","【"&amp;ROUND(IFERROR(IF(ABS('D-2・D-３'!AP19)&gt;=10,IF('D-2・D-３'!AP19&gt;=0,'D-2・D-３'!AP19*RANDBETWEEN(80,90)*0.01,'D-2・D-３'!AP19*RANDBETWEEN(110,120)*0.01),'D-2・D-３'!AP19-RANDBETWEEN(1,3)),0),0)&amp;"～"&amp;ROUND(IFERROR(IF(ABS('D-2・D-３'!AP19)&gt;=10,IF('D-2・D-３'!AP19&gt;=0,'D-2・D-３'!AP19*RANDBETWEEN(110,120)*0.01,'D-2・D-３'!AP19*RANDBETWEEN(80,90)*0.01),'D-2・D-３'!AP19+RANDBETWEEN(1,3)),0),0)&amp;"】")</f>
        <v/>
      </c>
      <c r="AQ19" s="476" t="str">
        <f>IF('D-2・D-３'!AQ19="","",'D-2・D-３'!AQ19)</f>
        <v/>
      </c>
      <c r="AR19" s="456" t="str">
        <f>IF('D-2・D-３'!AR19="","",'D-2・D-３'!AR19)</f>
        <v/>
      </c>
      <c r="AS19" s="463" t="str">
        <f ca="1">IF('D-2・D-３'!AS19="","","【"&amp;ROUND(IFERROR(IF(ABS('D-2・D-３'!AS19)&gt;=10,IF('D-2・D-３'!AS19&gt;=0,'D-2・D-３'!AS19*RANDBETWEEN(80,90)*0.01,'D-2・D-３'!AS19*RANDBETWEEN(110,120)*0.01),'D-2・D-３'!AS19-RANDBETWEEN(1,3)),0),0)&amp;"～"&amp;ROUND(IFERROR(IF(ABS('D-2・D-３'!AS19)&gt;=10,IF('D-2・D-３'!AS19&gt;=0,'D-2・D-３'!AS19*RANDBETWEEN(110,120)*0.01,'D-2・D-３'!AS19*RANDBETWEEN(80,90)*0.01),'D-2・D-３'!AS19+RANDBETWEEN(1,3)),0),0)&amp;"】")</f>
        <v/>
      </c>
      <c r="AT19" s="470" t="str">
        <f>IF('D-2・D-３'!AT19="","",'D-2・D-３'!AT19)</f>
        <v/>
      </c>
      <c r="AU19" s="474" t="str">
        <f>IF('D-2・D-３'!AU19="","",'D-2・D-３'!AU19)</f>
        <v/>
      </c>
      <c r="AV19" s="476" t="str">
        <f>IF('D-2・D-３'!AV19="","",'D-2・D-３'!AV19)</f>
        <v/>
      </c>
      <c r="AW19" s="458" t="str">
        <f>IF('D-2・D-３'!AW19="","",'D-2・D-３'!AW19)</f>
        <v/>
      </c>
      <c r="AX19" s="463" t="str">
        <f ca="1">IF('D-2・D-３'!AX19="","","【"&amp;ROUND(IFERROR(IF(ABS('D-2・D-３'!AX19)&gt;=10,IF('D-2・D-３'!AX19&gt;=0,'D-2・D-３'!AX19*RANDBETWEEN(80,90)*0.01,'D-2・D-３'!AX19*RANDBETWEEN(110,120)*0.01),'D-2・D-３'!AX19-RANDBETWEEN(1,3)),0),0)&amp;"～"&amp;ROUND(IFERROR(IF(ABS('D-2・D-３'!AX19)&gt;=10,IF('D-2・D-３'!AX19&gt;=0,'D-2・D-３'!AX19*RANDBETWEEN(110,120)*0.01,'D-2・D-３'!AX19*RANDBETWEEN(80,90)*0.01),'D-2・D-３'!AX19+RANDBETWEEN(1,3)),0),0)&amp;"】")</f>
        <v/>
      </c>
      <c r="AY19" s="463" t="str">
        <f ca="1">IF('D-2・D-３'!AY19="","","【"&amp;ROUND(IFERROR(IF(ABS('D-2・D-３'!AY19)&gt;=10,IF('D-2・D-３'!AY19&gt;=0,'D-2・D-３'!AY19*RANDBETWEEN(80,90)*0.01,'D-2・D-３'!AY19*RANDBETWEEN(110,120)*0.01),'D-2・D-３'!AY19-RANDBETWEEN(1,3)),0),0)&amp;"～"&amp;ROUND(IFERROR(IF(ABS('D-2・D-３'!AY19)&gt;=10,IF('D-2・D-３'!AY19&gt;=0,'D-2・D-３'!AY19*RANDBETWEEN(110,120)*0.01,'D-2・D-３'!AY19*RANDBETWEEN(80,90)*0.01),'D-2・D-３'!AY19+RANDBETWEEN(1,3)),0),0)&amp;"】")</f>
        <v/>
      </c>
      <c r="AZ19" s="463" t="str">
        <f ca="1">IF('D-2・D-３'!AZ19="","","【"&amp;ROUND(IFERROR(IF(ABS('D-2・D-３'!AZ19)&gt;=10,IF('D-2・D-３'!AZ19&gt;=0,'D-2・D-３'!AZ19*RANDBETWEEN(80,90)*0.01,'D-2・D-３'!AZ19*RANDBETWEEN(110,120)*0.01),'D-2・D-３'!AZ19-RANDBETWEEN(1,3)),0),0)&amp;"～"&amp;ROUND(IFERROR(IF(ABS('D-2・D-３'!AZ19)&gt;=10,IF('D-2・D-３'!AZ19&gt;=0,'D-2・D-３'!AZ19*RANDBETWEEN(110,120)*0.01,'D-2・D-３'!AZ19*RANDBETWEEN(80,90)*0.01),'D-2・D-３'!AZ19+RANDBETWEEN(1,3)),0),0)&amp;"】")</f>
        <v/>
      </c>
      <c r="BA19" s="463" t="str">
        <f ca="1">IF('D-2・D-３'!BA19="","","【"&amp;ROUND(IFERROR(IF(ABS('D-2・D-３'!BA19)&gt;=10,IF('D-2・D-３'!BA19&gt;=0,'D-2・D-３'!BA19*RANDBETWEEN(80,90)*0.01,'D-2・D-３'!BA19*RANDBETWEEN(110,120)*0.01),'D-2・D-３'!BA19-RANDBETWEEN(1,3)),0),0)&amp;"～"&amp;ROUND(IFERROR(IF(ABS('D-2・D-３'!BA19)&gt;=10,IF('D-2・D-３'!BA19&gt;=0,'D-2・D-３'!BA19*RANDBETWEEN(110,120)*0.01,'D-2・D-３'!BA19*RANDBETWEEN(80,90)*0.01),'D-2・D-３'!BA19+RANDBETWEEN(1,3)),0),0)&amp;"】")</f>
        <v/>
      </c>
      <c r="BB19" s="463" t="str">
        <f ca="1">IF('D-2・D-３'!BB19="","","【"&amp;ROUND(IFERROR(IF(ABS('D-2・D-３'!BB19)&gt;=10,IF('D-2・D-３'!BB19&gt;=0,'D-2・D-３'!BB19*RANDBETWEEN(80,90)*0.01,'D-2・D-３'!BB19*RANDBETWEEN(110,120)*0.01),'D-2・D-３'!BB19-RANDBETWEEN(1,3)),0),0)&amp;"～"&amp;ROUND(IFERROR(IF(ABS('D-2・D-３'!BB19)&gt;=10,IF('D-2・D-３'!BB19&gt;=0,'D-2・D-３'!BB19*RANDBETWEEN(110,120)*0.01,'D-2・D-３'!BB19*RANDBETWEEN(80,90)*0.01),'D-2・D-３'!BB19+RANDBETWEEN(1,3)),0),0)&amp;"】")</f>
        <v/>
      </c>
      <c r="BC19" s="463" t="str">
        <f ca="1">IF('D-2・D-３'!BC19="","","【"&amp;ROUND(IFERROR(IF(ABS('D-2・D-３'!BC19)&gt;=10,IF('D-2・D-３'!BC19&gt;=0,'D-2・D-３'!BC19*RANDBETWEEN(80,90)*0.01,'D-2・D-３'!BC19*RANDBETWEEN(110,120)*0.01),'D-2・D-３'!BC19-RANDBETWEEN(1,3)),0),0)&amp;"～"&amp;ROUND(IFERROR(IF(ABS('D-2・D-３'!BC19)&gt;=10,IF('D-2・D-３'!BC19&gt;=0,'D-2・D-３'!BC19*RANDBETWEEN(110,120)*0.01,'D-2・D-３'!BC19*RANDBETWEEN(80,90)*0.01),'D-2・D-３'!BC19+RANDBETWEEN(1,3)),0),0)&amp;"】")</f>
        <v/>
      </c>
      <c r="BD19" s="463" t="str">
        <f ca="1">IF('D-2・D-３'!BD19="","","【"&amp;ROUND(IFERROR(IF(ABS('D-2・D-３'!BD19)&gt;=10,IF('D-2・D-３'!BD19&gt;=0,'D-2・D-３'!BD19*RANDBETWEEN(80,90)*0.01,'D-2・D-３'!BD19*RANDBETWEEN(110,120)*0.01),'D-2・D-３'!BD19-RANDBETWEEN(1,3)),0),0)&amp;"～"&amp;ROUND(IFERROR(IF(ABS('D-2・D-３'!BD19)&gt;=10,IF('D-2・D-３'!BD19&gt;=0,'D-2・D-３'!BD19*RANDBETWEEN(110,120)*0.01,'D-2・D-３'!BD19*RANDBETWEEN(80,90)*0.01),'D-2・D-３'!BD19+RANDBETWEEN(1,3)),0),0)&amp;"】")</f>
        <v/>
      </c>
      <c r="BE19" s="463" t="str">
        <f ca="1">IF('D-2・D-３'!BE19="","","【"&amp;ROUND(IFERROR(IF(ABS('D-2・D-３'!BE19)&gt;=10,IF('D-2・D-３'!BE19&gt;=0,'D-2・D-３'!BE19*RANDBETWEEN(80,90)*0.01,'D-2・D-３'!BE19*RANDBETWEEN(110,120)*0.01),'D-2・D-３'!BE19-RANDBETWEEN(1,3)),0),0)&amp;"～"&amp;ROUND(IFERROR(IF(ABS('D-2・D-３'!BE19)&gt;=10,IF('D-2・D-３'!BE19&gt;=0,'D-2・D-３'!BE19*RANDBETWEEN(110,120)*0.01,'D-2・D-３'!BE19*RANDBETWEEN(80,90)*0.01),'D-2・D-３'!BE19+RANDBETWEEN(1,3)),0),0)&amp;"】")</f>
        <v/>
      </c>
      <c r="BF19" s="129" t="str">
        <f>IF('D-2・D-３'!BF19="","",'D-2・D-３'!BF19)</f>
        <v/>
      </c>
      <c r="BG19" s="455" t="str">
        <f ca="1">IF('D-2・D-３'!BG19="","","【"&amp;ROUND(IFERROR(IF(ABS('D-2・D-３'!BG19)&gt;=10,IF('D-2・D-３'!BG19&gt;=0,'D-2・D-３'!BG19*RANDBETWEEN(80,90)*0.01,'D-2・D-３'!BG19*RANDBETWEEN(110,120)*0.01),'D-2・D-３'!BG19-RANDBETWEEN(1,3)),0),0)&amp;"～"&amp;ROUND(IFERROR(IF(ABS('D-2・D-３'!BG19)&gt;=10,IF('D-2・D-３'!BG19&gt;=0,'D-2・D-３'!BG19*RANDBETWEEN(110,120)*0.01,'D-2・D-３'!BG19*RANDBETWEEN(80,90)*0.01),'D-2・D-３'!BG19+RANDBETWEEN(1,3)),0),0)&amp;"】")</f>
        <v/>
      </c>
      <c r="BH19" s="455" t="str">
        <f ca="1">IF('D-2・D-３'!BH19="","","【"&amp;ROUND(IFERROR(IF(ABS('D-2・D-３'!BH19)&gt;=10,IF('D-2・D-３'!BH19&gt;=0,'D-2・D-３'!BH19*RANDBETWEEN(80,90)*0.01,'D-2・D-３'!BH19*RANDBETWEEN(110,120)*0.01),'D-2・D-３'!BH19-RANDBETWEEN(1,3)),0),0)&amp;"～"&amp;ROUND(IFERROR(IF(ABS('D-2・D-３'!BH19)&gt;=10,IF('D-2・D-３'!BH19&gt;=0,'D-2・D-３'!BH19*RANDBETWEEN(110,120)*0.01,'D-2・D-３'!BH19*RANDBETWEEN(80,90)*0.01),'D-2・D-３'!BH19+RANDBETWEEN(1,3)),0),0)&amp;"】")</f>
        <v/>
      </c>
      <c r="BI19" s="455" t="str">
        <f ca="1">IF('D-2・D-３'!BI19="","","【"&amp;ROUND(IFERROR(IF(ABS('D-2・D-３'!BI19)&gt;=10,IF('D-2・D-３'!BI19&gt;=0,'D-2・D-３'!BI19*RANDBETWEEN(80,90)*0.01,'D-2・D-３'!BI19*RANDBETWEEN(110,120)*0.01),'D-2・D-３'!BI19-RANDBETWEEN(1,3)),0),0)&amp;"～"&amp;ROUND(IFERROR(IF(ABS('D-2・D-３'!BI19)&gt;=10,IF('D-2・D-３'!BI19&gt;=0,'D-2・D-３'!BI19*RANDBETWEEN(110,120)*0.01,'D-2・D-３'!BI19*RANDBETWEEN(80,90)*0.01),'D-2・D-３'!BI19+RANDBETWEEN(1,3)),0),0)&amp;"】")</f>
        <v/>
      </c>
      <c r="BJ19" s="455" t="str">
        <f ca="1">IF('D-2・D-３'!BJ19="","","【"&amp;ROUND(IFERROR(IF(ABS('D-2・D-３'!BJ19)&gt;=10,IF('D-2・D-３'!BJ19&gt;=0,'D-2・D-３'!BJ19*RANDBETWEEN(80,90)*0.01,'D-2・D-３'!BJ19*RANDBETWEEN(110,120)*0.01),'D-2・D-３'!BJ19-RANDBETWEEN(1,3)),0),0)&amp;"～"&amp;ROUND(IFERROR(IF(ABS('D-2・D-３'!BJ19)&gt;=10,IF('D-2・D-３'!BJ19&gt;=0,'D-2・D-３'!BJ19*RANDBETWEEN(110,120)*0.01,'D-2・D-３'!BJ19*RANDBETWEEN(80,90)*0.01),'D-2・D-３'!BJ19+RANDBETWEEN(1,3)),0),0)&amp;"】")</f>
        <v/>
      </c>
      <c r="BK19" s="455" t="str">
        <f ca="1">IF('D-2・D-３'!BK19="","","【"&amp;ROUND(IFERROR(IF(ABS('D-2・D-３'!BK19)&gt;=10,IF('D-2・D-３'!BK19&gt;=0,'D-2・D-３'!BK19*RANDBETWEEN(80,90)*0.01,'D-2・D-３'!BK19*RANDBETWEEN(110,120)*0.01),'D-2・D-３'!BK19-RANDBETWEEN(1,3)),0),0)&amp;"～"&amp;ROUND(IFERROR(IF(ABS('D-2・D-３'!BK19)&gt;=10,IF('D-2・D-３'!BK19&gt;=0,'D-2・D-３'!BK19*RANDBETWEEN(110,120)*0.01,'D-2・D-３'!BK19*RANDBETWEEN(80,90)*0.01),'D-2・D-３'!BK19+RANDBETWEEN(1,3)),0),0)&amp;"】")</f>
        <v/>
      </c>
      <c r="BL19" s="470" t="str">
        <f>IF('D-2・D-３'!BL19="","",'D-2・D-３'!BL19)</f>
        <v/>
      </c>
      <c r="BM19" s="463" t="str">
        <f ca="1">IF('D-2・D-３'!BM19="","","【"&amp;ROUND(IFERROR(IF(ABS('D-2・D-３'!BM19)&gt;=10,IF('D-2・D-３'!BM19&gt;=0,'D-2・D-３'!BM19*RANDBETWEEN(80,90)*0.01,'D-2・D-３'!BM19*RANDBETWEEN(110,120)*0.01),'D-2・D-３'!BM19-RANDBETWEEN(1,3)),0),0)&amp;"～"&amp;ROUND(IFERROR(IF(ABS('D-2・D-３'!BM19)&gt;=10,IF('D-2・D-３'!BM19&gt;=0,'D-2・D-３'!BM19*RANDBETWEEN(110,120)*0.01,'D-2・D-３'!BM19*RANDBETWEEN(80,90)*0.01),'D-2・D-３'!BM19+RANDBETWEEN(1,3)),0),0)&amp;"】")</f>
        <v/>
      </c>
      <c r="BN19" s="458" t="str">
        <f>IF('D-2・D-３'!BN19="","",'D-2・D-３'!BN19)</f>
        <v/>
      </c>
      <c r="BO19" s="463" t="str">
        <f ca="1">IF('D-2・D-３'!BO19="","","【"&amp;ROUND(IFERROR(IF(ABS('D-2・D-３'!BO19)&gt;=10,IF('D-2・D-３'!BO19&gt;=0,'D-2・D-３'!BO19*RANDBETWEEN(80,90)*0.01,'D-2・D-３'!BO19*RANDBETWEEN(110,120)*0.01),'D-2・D-３'!BO19-RANDBETWEEN(1,3)),0),0)&amp;"～"&amp;ROUND(IFERROR(IF(ABS('D-2・D-３'!BO19)&gt;=10,IF('D-2・D-３'!BO19&gt;=0,'D-2・D-３'!BO19*RANDBETWEEN(110,120)*0.01,'D-2・D-３'!BO19*RANDBETWEEN(80,90)*0.01),'D-2・D-３'!BO19+RANDBETWEEN(1,3)),0),0)&amp;"】")</f>
        <v/>
      </c>
      <c r="BP19" s="463" t="str">
        <f ca="1">IF('D-2・D-３'!BP19="","","【"&amp;ROUND(IFERROR(IF(ABS('D-2・D-３'!BP19)&gt;=10,IF('D-2・D-３'!BP19&gt;=0,'D-2・D-３'!BP19*RANDBETWEEN(80,90)*0.01,'D-2・D-３'!BP19*RANDBETWEEN(110,120)*0.01),'D-2・D-３'!BP19-RANDBETWEEN(1,3)),0),0)&amp;"～"&amp;ROUND(IFERROR(IF(ABS('D-2・D-３'!BP19)&gt;=10,IF('D-2・D-３'!BP19&gt;=0,'D-2・D-３'!BP19*RANDBETWEEN(110,120)*0.01,'D-2・D-３'!BP19*RANDBETWEEN(80,90)*0.01),'D-2・D-３'!BP19+RANDBETWEEN(1,3)),0),0)&amp;"】")</f>
        <v/>
      </c>
      <c r="BQ19" s="463" t="str">
        <f ca="1">IF('D-2・D-３'!BQ19="","","【"&amp;ROUND(IFERROR(IF(ABS('D-2・D-３'!BQ19)&gt;=10,IF('D-2・D-３'!BQ19&gt;=0,'D-2・D-３'!BQ19*RANDBETWEEN(80,90)*0.01,'D-2・D-３'!BQ19*RANDBETWEEN(110,120)*0.01),'D-2・D-３'!BQ19-RANDBETWEEN(1,3)),0),0)&amp;"～"&amp;ROUND(IFERROR(IF(ABS('D-2・D-３'!BQ19)&gt;=10,IF('D-2・D-３'!BQ19&gt;=0,'D-2・D-３'!BQ19*RANDBETWEEN(110,120)*0.01,'D-2・D-３'!BQ19*RANDBETWEEN(80,90)*0.01),'D-2・D-３'!BQ19+RANDBETWEEN(1,3)),0),0)&amp;"】")</f>
        <v/>
      </c>
      <c r="BR19" s="476" t="str">
        <f>IF('D-2・D-３'!BR19="","",'D-2・D-３'!BR19)</f>
        <v/>
      </c>
      <c r="BS19" s="470" t="str">
        <f>IF('D-2・D-３'!BS19="","",'D-2・D-３'!BS19)</f>
        <v/>
      </c>
      <c r="BT19" s="463" t="str">
        <f ca="1">IF('D-2・D-３'!BT19="","","【"&amp;ROUND(IFERROR(IF(ABS('D-2・D-３'!BT19)&gt;=10,IF('D-2・D-３'!BT19&gt;=0,'D-2・D-３'!BT19*RANDBETWEEN(80,90)*0.01,'D-2・D-３'!BT19*RANDBETWEEN(110,120)*0.01),'D-2・D-３'!BT19-RANDBETWEEN(1,3)),0),0)&amp;"～"&amp;ROUND(IFERROR(IF(ABS('D-2・D-３'!BT19)&gt;=10,IF('D-2・D-３'!BT19&gt;=0,'D-2・D-３'!BT19*RANDBETWEEN(110,120)*0.01,'D-2・D-３'!BT19*RANDBETWEEN(80,90)*0.01),'D-2・D-３'!BT19+RANDBETWEEN(1,3)),0),0)&amp;"】")</f>
        <v/>
      </c>
      <c r="BU19" s="463" t="str">
        <f ca="1">IF('D-2・D-３'!BU19="","","【"&amp;ROUND(IFERROR(IF(ABS('D-2・D-３'!BU19)&gt;=10,IF('D-2・D-３'!BU19&gt;=0,'D-2・D-３'!BU19*RANDBETWEEN(80,90)*0.01,'D-2・D-３'!BU19*RANDBETWEEN(110,120)*0.01),'D-2・D-３'!BU19-RANDBETWEEN(1,3)),0),0)&amp;"～"&amp;ROUND(IFERROR(IF(ABS('D-2・D-３'!BU19)&gt;=10,IF('D-2・D-３'!BU19&gt;=0,'D-2・D-３'!BU19*RANDBETWEEN(110,120)*0.01,'D-2・D-３'!BU19*RANDBETWEEN(80,90)*0.01),'D-2・D-３'!BU19+RANDBETWEEN(1,3)),0),0)&amp;"】")</f>
        <v/>
      </c>
      <c r="BV19" s="463" t="str">
        <f ca="1">IF('D-2・D-３'!BV19="","","【"&amp;ROUND(IFERROR(IF(ABS('D-2・D-３'!BV19)&gt;=10,IF('D-2・D-３'!BV19&gt;=0,'D-2・D-３'!BV19*RANDBETWEEN(80,90)*0.01,'D-2・D-３'!BV19*RANDBETWEEN(110,120)*0.01),'D-2・D-３'!BV19-RANDBETWEEN(1,3)),0),0)&amp;"～"&amp;ROUND(IFERROR(IF(ABS('D-2・D-３'!BV19)&gt;=10,IF('D-2・D-３'!BV19&gt;=0,'D-2・D-３'!BV19*RANDBETWEEN(110,120)*0.01,'D-2・D-３'!BV19*RANDBETWEEN(80,90)*0.01),'D-2・D-３'!BV19+RANDBETWEEN(1,3)),0),0)&amp;"】")</f>
        <v/>
      </c>
      <c r="BW19" s="463" t="str">
        <f ca="1">IF('D-2・D-３'!BW19="","","【"&amp;ROUND(IFERROR(IF(ABS('D-2・D-３'!BW19)&gt;=10,IF('D-2・D-３'!BW19&gt;=0,'D-2・D-３'!BW19*RANDBETWEEN(80,90)*0.01,'D-2・D-３'!BW19*RANDBETWEEN(110,120)*0.01),'D-2・D-３'!BW19-RANDBETWEEN(1,3)),0),0)&amp;"～"&amp;ROUND(IFERROR(IF(ABS('D-2・D-３'!BW19)&gt;=10,IF('D-2・D-３'!BW19&gt;=0,'D-2・D-３'!BW19*RANDBETWEEN(110,120)*0.01,'D-2・D-３'!BW19*RANDBETWEEN(80,90)*0.01),'D-2・D-３'!BW19+RANDBETWEEN(1,3)),0),0)&amp;"】")</f>
        <v/>
      </c>
      <c r="BX19" s="463" t="str">
        <f ca="1">IF('D-2・D-３'!BX19="","","【"&amp;ROUND(IFERROR(IF(ABS('D-2・D-３'!BX19)&gt;=10,IF('D-2・D-３'!BX19&gt;=0,'D-2・D-３'!BX19*RANDBETWEEN(80,90)*0.01,'D-2・D-３'!BX19*RANDBETWEEN(110,120)*0.01),'D-2・D-３'!BX19-RANDBETWEEN(1,3)),0),0)&amp;"～"&amp;ROUND(IFERROR(IF(ABS('D-2・D-３'!BX19)&gt;=10,IF('D-2・D-３'!BX19&gt;=0,'D-2・D-３'!BX19*RANDBETWEEN(110,120)*0.01,'D-2・D-３'!BX19*RANDBETWEEN(80,90)*0.01),'D-2・D-３'!BX19+RANDBETWEEN(1,3)),0),0)&amp;"】")</f>
        <v/>
      </c>
      <c r="BY19" s="466" t="str">
        <f ca="1">IF('D-2・D-３'!BY19="","","【"&amp;ROUND(IFERROR(IF(ABS('D-2・D-３'!BY19)&gt;=10,IF('D-2・D-３'!BY19&gt;=0,'D-2・D-３'!BY19*RANDBETWEEN(80,90)*0.01,'D-2・D-３'!BY19*RANDBETWEEN(110,120)*0.01),'D-2・D-３'!BY19-RANDBETWEEN(1,3)),0),0)&amp;"～"&amp;ROUND(IFERROR(IF(ABS('D-2・D-３'!BY19)&gt;=10,IF('D-2・D-３'!BY19&gt;=0,'D-2・D-３'!BY19*RANDBETWEEN(110,120)*0.01,'D-2・D-３'!BY19*RANDBETWEEN(80,90)*0.01),'D-2・D-３'!BY19+RANDBETWEEN(1,3)),0),0)&amp;"】")</f>
        <v/>
      </c>
    </row>
    <row r="20" spans="2:77" ht="18" customHeight="1" x14ac:dyDescent="0.2">
      <c r="B20" s="1016">
        <v>7</v>
      </c>
      <c r="C20" s="1017"/>
      <c r="D20" s="458" t="str">
        <f>IF('D-2・D-３'!D20="","",'D-2・D-３'!D20)</f>
        <v/>
      </c>
      <c r="E20" s="452" t="str">
        <f>IF('D-2・D-３'!E20="","",'D-2・D-３'!E20)</f>
        <v/>
      </c>
      <c r="F20" s="453" t="str">
        <f>IF('D-2・D-３'!F20="","",'D-2・D-３'!F20)</f>
        <v/>
      </c>
      <c r="G20" s="470" t="str">
        <f>IF('D-2・D-３'!G20="","",'D-2・D-３'!G20)</f>
        <v/>
      </c>
      <c r="H20" s="458" t="str">
        <f>IF('D-2・D-３'!H20="","",'D-2・D-３'!H20)</f>
        <v/>
      </c>
      <c r="I20" s="452" t="str">
        <f>IF('D-2・D-３'!I20="","",'D-2・D-３'!I20)</f>
        <v/>
      </c>
      <c r="J20" s="458" t="str">
        <f>IF('D-2・D-３'!J20="","",'D-2・D-３'!J20)</f>
        <v/>
      </c>
      <c r="K20" s="452" t="str">
        <f>IF('D-2・D-３'!K20="","",'D-2・D-３'!K20)</f>
        <v/>
      </c>
      <c r="L20" s="458" t="str">
        <f>IF('D-2・D-３'!L20="","",'D-2・D-３'!L20)</f>
        <v/>
      </c>
      <c r="M20" s="452" t="str">
        <f>IF('D-2・D-３'!M20="","",'D-2・D-３'!M20)</f>
        <v/>
      </c>
      <c r="N20" s="458" t="str">
        <f>IF('D-2・D-３'!N20="","",'D-2・D-３'!N20)</f>
        <v/>
      </c>
      <c r="O20" s="452" t="str">
        <f>IF('D-2・D-３'!O20="","",'D-2・D-３'!O20)</f>
        <v/>
      </c>
      <c r="P20" s="458" t="str">
        <f>IF('D-2・D-３'!P20="","",'D-2・D-３'!P20)</f>
        <v/>
      </c>
      <c r="Q20" s="452" t="str">
        <f>IF('D-2・D-３'!Q20="","",'D-2・D-３'!Q20)</f>
        <v/>
      </c>
      <c r="R20" s="458" t="str">
        <f>IF('D-2・D-３'!R20="","",'D-2・D-３'!R20)</f>
        <v/>
      </c>
      <c r="S20" s="452" t="str">
        <f>IF('D-2・D-３'!S20="","",'D-2・D-３'!S20)</f>
        <v/>
      </c>
      <c r="T20" s="458" t="str">
        <f>IF('D-2・D-３'!T20="","",'D-2・D-３'!T20)</f>
        <v/>
      </c>
      <c r="U20" s="452" t="str">
        <f>IF('D-2・D-３'!U20="","",'D-2・D-３'!U20)</f>
        <v/>
      </c>
      <c r="V20" s="452" t="str">
        <f>IF('D-2・D-３'!V20="","",'D-2・D-３'!V20)</f>
        <v/>
      </c>
      <c r="W20" s="452" t="str">
        <f>IF('D-2・D-３'!W20="","",'D-2・D-３'!W20)</f>
        <v/>
      </c>
      <c r="X20" s="452" t="str">
        <f>IF('D-2・D-３'!X20="","",'D-2・D-３'!X20)</f>
        <v/>
      </c>
      <c r="Y20" s="452" t="str">
        <f>IF('D-2・D-３'!Y20="","",'D-2・D-３'!Y20)</f>
        <v/>
      </c>
      <c r="Z20" s="452" t="str">
        <f>IF('D-2・D-３'!Z20="","",'D-2・D-３'!Z20)</f>
        <v/>
      </c>
      <c r="AA20" s="452" t="str">
        <f>IF('D-2・D-３'!AA20="","",'D-2・D-３'!AA20)</f>
        <v/>
      </c>
      <c r="AB20" s="452" t="str">
        <f>IF('D-2・D-３'!AB20="","",'D-2・D-３'!AB20)</f>
        <v/>
      </c>
      <c r="AC20" s="452" t="str">
        <f>IF('D-2・D-３'!AC20="","",'D-2・D-３'!AC20)</f>
        <v/>
      </c>
      <c r="AD20" s="693" t="str">
        <f>IF('D-2・D-３'!AD20="","",'D-2・D-３'!AD20)</f>
        <v/>
      </c>
      <c r="AE20" s="476" t="str">
        <f>IF('D-2・D-３'!AE20="","",'D-2・D-３'!AE20)</f>
        <v/>
      </c>
      <c r="AF20" s="476" t="str">
        <f>IF('D-2・D-３'!AF20="","",'D-2・D-３'!AF20)</f>
        <v/>
      </c>
      <c r="AG20" s="470" t="str">
        <f>IF('D-2・D-３'!AG20="","",'D-2・D-３'!AG20)</f>
        <v/>
      </c>
      <c r="AH20" s="470" t="str">
        <f>IF('D-2・D-３'!AH20="","",'D-2・D-３'!AH20)</f>
        <v/>
      </c>
      <c r="AI20" s="470" t="str">
        <f>IF('D-2・D-３'!AI20="","",'D-2・D-３'!AI20)</f>
        <v/>
      </c>
      <c r="AJ20" s="470" t="str">
        <f>IF('D-2・D-３'!AJ20="","",'D-2・D-３'!AJ20)</f>
        <v/>
      </c>
      <c r="AK20" s="470" t="str">
        <f>IF('D-2・D-３'!AK20="","",'D-2・D-３'!AK20)</f>
        <v/>
      </c>
      <c r="AL20" s="454" t="str">
        <f>IF('D-2・D-３'!AL20="","",'D-2・D-３'!AL20)</f>
        <v/>
      </c>
      <c r="AM20" s="470" t="str">
        <f>IF('D-2・D-３'!AM20="","",'D-2・D-３'!AM20)</f>
        <v/>
      </c>
      <c r="AN20" s="463" t="str">
        <f ca="1">IF('D-2・D-３'!AN20="","","【"&amp;ROUND(IFERROR(IF(ABS('D-2・D-３'!AN20)&gt;=10,IF('D-2・D-３'!AN20&gt;=0,'D-2・D-３'!AN20*RANDBETWEEN(80,90)*0.01,'D-2・D-３'!AN20*RANDBETWEEN(110,120)*0.01),'D-2・D-３'!AN20-RANDBETWEEN(1,3)),0),0)&amp;"～"&amp;ROUND(IFERROR(IF(ABS('D-2・D-３'!AN20)&gt;=10,IF('D-2・D-３'!AN20&gt;=0,'D-2・D-３'!AN20*RANDBETWEEN(110,120)*0.01,'D-2・D-３'!AN20*RANDBETWEEN(80,90)*0.01),'D-2・D-３'!AN20+RANDBETWEEN(1,3)),0),0)&amp;"】")</f>
        <v/>
      </c>
      <c r="AO20" s="474" t="str">
        <f ca="1">IF('D-2・D-３'!AO20="","","【"&amp;ROUND(IFERROR(IF(ABS('D-2・D-３'!AO20)&gt;=10,IF('D-2・D-３'!AO20&gt;=0,'D-2・D-３'!AO20*RANDBETWEEN(80,90)*0.01,'D-2・D-３'!AO20*RANDBETWEEN(110,120)*0.01),'D-2・D-３'!AO20-RANDBETWEEN(1,3)),0),0)&amp;"～"&amp;ROUND(IFERROR(IF(ABS('D-2・D-３'!AO20)&gt;=10,IF('D-2・D-３'!AO20&gt;=0,'D-2・D-３'!AO20*RANDBETWEEN(110,120)*0.01,'D-2・D-３'!AO20*RANDBETWEEN(80,90)*0.01),'D-2・D-３'!AO20+RANDBETWEEN(1,3)),0),0)&amp;"】")</f>
        <v/>
      </c>
      <c r="AP20" s="463" t="str">
        <f ca="1">IF('D-2・D-３'!AP20="","","【"&amp;ROUND(IFERROR(IF(ABS('D-2・D-３'!AP20)&gt;=10,IF('D-2・D-３'!AP20&gt;=0,'D-2・D-３'!AP20*RANDBETWEEN(80,90)*0.01,'D-2・D-３'!AP20*RANDBETWEEN(110,120)*0.01),'D-2・D-３'!AP20-RANDBETWEEN(1,3)),0),0)&amp;"～"&amp;ROUND(IFERROR(IF(ABS('D-2・D-３'!AP20)&gt;=10,IF('D-2・D-３'!AP20&gt;=0,'D-2・D-３'!AP20*RANDBETWEEN(110,120)*0.01,'D-2・D-３'!AP20*RANDBETWEEN(80,90)*0.01),'D-2・D-３'!AP20+RANDBETWEEN(1,3)),0),0)&amp;"】")</f>
        <v/>
      </c>
      <c r="AQ20" s="476" t="str">
        <f>IF('D-2・D-３'!AQ20="","",'D-2・D-３'!AQ20)</f>
        <v/>
      </c>
      <c r="AR20" s="456" t="str">
        <f>IF('D-2・D-３'!AR20="","",'D-2・D-３'!AR20)</f>
        <v/>
      </c>
      <c r="AS20" s="463" t="str">
        <f ca="1">IF('D-2・D-３'!AS20="","","【"&amp;ROUND(IFERROR(IF(ABS('D-2・D-３'!AS20)&gt;=10,IF('D-2・D-３'!AS20&gt;=0,'D-2・D-３'!AS20*RANDBETWEEN(80,90)*0.01,'D-2・D-３'!AS20*RANDBETWEEN(110,120)*0.01),'D-2・D-３'!AS20-RANDBETWEEN(1,3)),0),0)&amp;"～"&amp;ROUND(IFERROR(IF(ABS('D-2・D-３'!AS20)&gt;=10,IF('D-2・D-３'!AS20&gt;=0,'D-2・D-３'!AS20*RANDBETWEEN(110,120)*0.01,'D-2・D-３'!AS20*RANDBETWEEN(80,90)*0.01),'D-2・D-３'!AS20+RANDBETWEEN(1,3)),0),0)&amp;"】")</f>
        <v/>
      </c>
      <c r="AT20" s="470" t="str">
        <f>IF('D-2・D-３'!AT20="","",'D-2・D-３'!AT20)</f>
        <v/>
      </c>
      <c r="AU20" s="474" t="str">
        <f>IF('D-2・D-３'!AU20="","",'D-2・D-３'!AU20)</f>
        <v/>
      </c>
      <c r="AV20" s="476" t="str">
        <f>IF('D-2・D-３'!AV20="","",'D-2・D-３'!AV20)</f>
        <v/>
      </c>
      <c r="AW20" s="458" t="str">
        <f>IF('D-2・D-３'!AW20="","",'D-2・D-３'!AW20)</f>
        <v/>
      </c>
      <c r="AX20" s="463" t="str">
        <f ca="1">IF('D-2・D-３'!AX20="","","【"&amp;ROUND(IFERROR(IF(ABS('D-2・D-３'!AX20)&gt;=10,IF('D-2・D-３'!AX20&gt;=0,'D-2・D-３'!AX20*RANDBETWEEN(80,90)*0.01,'D-2・D-３'!AX20*RANDBETWEEN(110,120)*0.01),'D-2・D-３'!AX20-RANDBETWEEN(1,3)),0),0)&amp;"～"&amp;ROUND(IFERROR(IF(ABS('D-2・D-３'!AX20)&gt;=10,IF('D-2・D-３'!AX20&gt;=0,'D-2・D-３'!AX20*RANDBETWEEN(110,120)*0.01,'D-2・D-３'!AX20*RANDBETWEEN(80,90)*0.01),'D-2・D-３'!AX20+RANDBETWEEN(1,3)),0),0)&amp;"】")</f>
        <v/>
      </c>
      <c r="AY20" s="463" t="str">
        <f ca="1">IF('D-2・D-３'!AY20="","","【"&amp;ROUND(IFERROR(IF(ABS('D-2・D-３'!AY20)&gt;=10,IF('D-2・D-３'!AY20&gt;=0,'D-2・D-３'!AY20*RANDBETWEEN(80,90)*0.01,'D-2・D-３'!AY20*RANDBETWEEN(110,120)*0.01),'D-2・D-３'!AY20-RANDBETWEEN(1,3)),0),0)&amp;"～"&amp;ROUND(IFERROR(IF(ABS('D-2・D-３'!AY20)&gt;=10,IF('D-2・D-３'!AY20&gt;=0,'D-2・D-３'!AY20*RANDBETWEEN(110,120)*0.01,'D-2・D-３'!AY20*RANDBETWEEN(80,90)*0.01),'D-2・D-３'!AY20+RANDBETWEEN(1,3)),0),0)&amp;"】")</f>
        <v/>
      </c>
      <c r="AZ20" s="463" t="str">
        <f ca="1">IF('D-2・D-３'!AZ20="","","【"&amp;ROUND(IFERROR(IF(ABS('D-2・D-３'!AZ20)&gt;=10,IF('D-2・D-３'!AZ20&gt;=0,'D-2・D-３'!AZ20*RANDBETWEEN(80,90)*0.01,'D-2・D-３'!AZ20*RANDBETWEEN(110,120)*0.01),'D-2・D-３'!AZ20-RANDBETWEEN(1,3)),0),0)&amp;"～"&amp;ROUND(IFERROR(IF(ABS('D-2・D-３'!AZ20)&gt;=10,IF('D-2・D-３'!AZ20&gt;=0,'D-2・D-３'!AZ20*RANDBETWEEN(110,120)*0.01,'D-2・D-３'!AZ20*RANDBETWEEN(80,90)*0.01),'D-2・D-３'!AZ20+RANDBETWEEN(1,3)),0),0)&amp;"】")</f>
        <v/>
      </c>
      <c r="BA20" s="463" t="str">
        <f ca="1">IF('D-2・D-３'!BA20="","","【"&amp;ROUND(IFERROR(IF(ABS('D-2・D-３'!BA20)&gt;=10,IF('D-2・D-３'!BA20&gt;=0,'D-2・D-３'!BA20*RANDBETWEEN(80,90)*0.01,'D-2・D-３'!BA20*RANDBETWEEN(110,120)*0.01),'D-2・D-３'!BA20-RANDBETWEEN(1,3)),0),0)&amp;"～"&amp;ROUND(IFERROR(IF(ABS('D-2・D-３'!BA20)&gt;=10,IF('D-2・D-３'!BA20&gt;=0,'D-2・D-３'!BA20*RANDBETWEEN(110,120)*0.01,'D-2・D-３'!BA20*RANDBETWEEN(80,90)*0.01),'D-2・D-３'!BA20+RANDBETWEEN(1,3)),0),0)&amp;"】")</f>
        <v/>
      </c>
      <c r="BB20" s="463" t="str">
        <f ca="1">IF('D-2・D-３'!BB20="","","【"&amp;ROUND(IFERROR(IF(ABS('D-2・D-３'!BB20)&gt;=10,IF('D-2・D-３'!BB20&gt;=0,'D-2・D-３'!BB20*RANDBETWEEN(80,90)*0.01,'D-2・D-３'!BB20*RANDBETWEEN(110,120)*0.01),'D-2・D-３'!BB20-RANDBETWEEN(1,3)),0),0)&amp;"～"&amp;ROUND(IFERROR(IF(ABS('D-2・D-３'!BB20)&gt;=10,IF('D-2・D-３'!BB20&gt;=0,'D-2・D-３'!BB20*RANDBETWEEN(110,120)*0.01,'D-2・D-３'!BB20*RANDBETWEEN(80,90)*0.01),'D-2・D-３'!BB20+RANDBETWEEN(1,3)),0),0)&amp;"】")</f>
        <v/>
      </c>
      <c r="BC20" s="463" t="str">
        <f ca="1">IF('D-2・D-３'!BC20="","","【"&amp;ROUND(IFERROR(IF(ABS('D-2・D-３'!BC20)&gt;=10,IF('D-2・D-３'!BC20&gt;=0,'D-2・D-３'!BC20*RANDBETWEEN(80,90)*0.01,'D-2・D-３'!BC20*RANDBETWEEN(110,120)*0.01),'D-2・D-３'!BC20-RANDBETWEEN(1,3)),0),0)&amp;"～"&amp;ROUND(IFERROR(IF(ABS('D-2・D-３'!BC20)&gt;=10,IF('D-2・D-３'!BC20&gt;=0,'D-2・D-３'!BC20*RANDBETWEEN(110,120)*0.01,'D-2・D-３'!BC20*RANDBETWEEN(80,90)*0.01),'D-2・D-３'!BC20+RANDBETWEEN(1,3)),0),0)&amp;"】")</f>
        <v/>
      </c>
      <c r="BD20" s="463" t="str">
        <f ca="1">IF('D-2・D-３'!BD20="","","【"&amp;ROUND(IFERROR(IF(ABS('D-2・D-３'!BD20)&gt;=10,IF('D-2・D-３'!BD20&gt;=0,'D-2・D-３'!BD20*RANDBETWEEN(80,90)*0.01,'D-2・D-３'!BD20*RANDBETWEEN(110,120)*0.01),'D-2・D-３'!BD20-RANDBETWEEN(1,3)),0),0)&amp;"～"&amp;ROUND(IFERROR(IF(ABS('D-2・D-３'!BD20)&gt;=10,IF('D-2・D-３'!BD20&gt;=0,'D-2・D-３'!BD20*RANDBETWEEN(110,120)*0.01,'D-2・D-３'!BD20*RANDBETWEEN(80,90)*0.01),'D-2・D-３'!BD20+RANDBETWEEN(1,3)),0),0)&amp;"】")</f>
        <v/>
      </c>
      <c r="BE20" s="463" t="str">
        <f ca="1">IF('D-2・D-３'!BE20="","","【"&amp;ROUND(IFERROR(IF(ABS('D-2・D-３'!BE20)&gt;=10,IF('D-2・D-３'!BE20&gt;=0,'D-2・D-３'!BE20*RANDBETWEEN(80,90)*0.01,'D-2・D-３'!BE20*RANDBETWEEN(110,120)*0.01),'D-2・D-３'!BE20-RANDBETWEEN(1,3)),0),0)&amp;"～"&amp;ROUND(IFERROR(IF(ABS('D-2・D-３'!BE20)&gt;=10,IF('D-2・D-３'!BE20&gt;=0,'D-2・D-３'!BE20*RANDBETWEEN(110,120)*0.01,'D-2・D-３'!BE20*RANDBETWEEN(80,90)*0.01),'D-2・D-３'!BE20+RANDBETWEEN(1,3)),0),0)&amp;"】")</f>
        <v/>
      </c>
      <c r="BF20" s="129" t="str">
        <f>IF('D-2・D-３'!BF20="","",'D-2・D-３'!BF20)</f>
        <v/>
      </c>
      <c r="BG20" s="455" t="str">
        <f ca="1">IF('D-2・D-３'!BG20="","","【"&amp;ROUND(IFERROR(IF(ABS('D-2・D-３'!BG20)&gt;=10,IF('D-2・D-３'!BG20&gt;=0,'D-2・D-３'!BG20*RANDBETWEEN(80,90)*0.01,'D-2・D-３'!BG20*RANDBETWEEN(110,120)*0.01),'D-2・D-３'!BG20-RANDBETWEEN(1,3)),0),0)&amp;"～"&amp;ROUND(IFERROR(IF(ABS('D-2・D-３'!BG20)&gt;=10,IF('D-2・D-３'!BG20&gt;=0,'D-2・D-３'!BG20*RANDBETWEEN(110,120)*0.01,'D-2・D-３'!BG20*RANDBETWEEN(80,90)*0.01),'D-2・D-３'!BG20+RANDBETWEEN(1,3)),0),0)&amp;"】")</f>
        <v/>
      </c>
      <c r="BH20" s="455" t="str">
        <f ca="1">IF('D-2・D-３'!BH20="","","【"&amp;ROUND(IFERROR(IF(ABS('D-2・D-３'!BH20)&gt;=10,IF('D-2・D-３'!BH20&gt;=0,'D-2・D-３'!BH20*RANDBETWEEN(80,90)*0.01,'D-2・D-３'!BH20*RANDBETWEEN(110,120)*0.01),'D-2・D-３'!BH20-RANDBETWEEN(1,3)),0),0)&amp;"～"&amp;ROUND(IFERROR(IF(ABS('D-2・D-３'!BH20)&gt;=10,IF('D-2・D-３'!BH20&gt;=0,'D-2・D-３'!BH20*RANDBETWEEN(110,120)*0.01,'D-2・D-３'!BH20*RANDBETWEEN(80,90)*0.01),'D-2・D-３'!BH20+RANDBETWEEN(1,3)),0),0)&amp;"】")</f>
        <v/>
      </c>
      <c r="BI20" s="455" t="str">
        <f ca="1">IF('D-2・D-３'!BI20="","","【"&amp;ROUND(IFERROR(IF(ABS('D-2・D-３'!BI20)&gt;=10,IF('D-2・D-３'!BI20&gt;=0,'D-2・D-３'!BI20*RANDBETWEEN(80,90)*0.01,'D-2・D-３'!BI20*RANDBETWEEN(110,120)*0.01),'D-2・D-３'!BI20-RANDBETWEEN(1,3)),0),0)&amp;"～"&amp;ROUND(IFERROR(IF(ABS('D-2・D-３'!BI20)&gt;=10,IF('D-2・D-３'!BI20&gt;=0,'D-2・D-３'!BI20*RANDBETWEEN(110,120)*0.01,'D-2・D-３'!BI20*RANDBETWEEN(80,90)*0.01),'D-2・D-３'!BI20+RANDBETWEEN(1,3)),0),0)&amp;"】")</f>
        <v/>
      </c>
      <c r="BJ20" s="455" t="str">
        <f ca="1">IF('D-2・D-３'!BJ20="","","【"&amp;ROUND(IFERROR(IF(ABS('D-2・D-３'!BJ20)&gt;=10,IF('D-2・D-３'!BJ20&gt;=0,'D-2・D-３'!BJ20*RANDBETWEEN(80,90)*0.01,'D-2・D-３'!BJ20*RANDBETWEEN(110,120)*0.01),'D-2・D-３'!BJ20-RANDBETWEEN(1,3)),0),0)&amp;"～"&amp;ROUND(IFERROR(IF(ABS('D-2・D-３'!BJ20)&gt;=10,IF('D-2・D-３'!BJ20&gt;=0,'D-2・D-３'!BJ20*RANDBETWEEN(110,120)*0.01,'D-2・D-３'!BJ20*RANDBETWEEN(80,90)*0.01),'D-2・D-３'!BJ20+RANDBETWEEN(1,3)),0),0)&amp;"】")</f>
        <v/>
      </c>
      <c r="BK20" s="455" t="str">
        <f ca="1">IF('D-2・D-３'!BK20="","","【"&amp;ROUND(IFERROR(IF(ABS('D-2・D-３'!BK20)&gt;=10,IF('D-2・D-３'!BK20&gt;=0,'D-2・D-３'!BK20*RANDBETWEEN(80,90)*0.01,'D-2・D-３'!BK20*RANDBETWEEN(110,120)*0.01),'D-2・D-３'!BK20-RANDBETWEEN(1,3)),0),0)&amp;"～"&amp;ROUND(IFERROR(IF(ABS('D-2・D-３'!BK20)&gt;=10,IF('D-2・D-３'!BK20&gt;=0,'D-2・D-３'!BK20*RANDBETWEEN(110,120)*0.01,'D-2・D-３'!BK20*RANDBETWEEN(80,90)*0.01),'D-2・D-３'!BK20+RANDBETWEEN(1,3)),0),0)&amp;"】")</f>
        <v/>
      </c>
      <c r="BL20" s="470" t="str">
        <f>IF('D-2・D-３'!BL20="","",'D-2・D-３'!BL20)</f>
        <v/>
      </c>
      <c r="BM20" s="463" t="str">
        <f ca="1">IF('D-2・D-３'!BM20="","","【"&amp;ROUND(IFERROR(IF(ABS('D-2・D-３'!BM20)&gt;=10,IF('D-2・D-３'!BM20&gt;=0,'D-2・D-３'!BM20*RANDBETWEEN(80,90)*0.01,'D-2・D-３'!BM20*RANDBETWEEN(110,120)*0.01),'D-2・D-３'!BM20-RANDBETWEEN(1,3)),0),0)&amp;"～"&amp;ROUND(IFERROR(IF(ABS('D-2・D-３'!BM20)&gt;=10,IF('D-2・D-３'!BM20&gt;=0,'D-2・D-３'!BM20*RANDBETWEEN(110,120)*0.01,'D-2・D-３'!BM20*RANDBETWEEN(80,90)*0.01),'D-2・D-３'!BM20+RANDBETWEEN(1,3)),0),0)&amp;"】")</f>
        <v/>
      </c>
      <c r="BN20" s="458" t="str">
        <f>IF('D-2・D-３'!BN20="","",'D-2・D-３'!BN20)</f>
        <v/>
      </c>
      <c r="BO20" s="463" t="str">
        <f ca="1">IF('D-2・D-３'!BO20="","","【"&amp;ROUND(IFERROR(IF(ABS('D-2・D-３'!BO20)&gt;=10,IF('D-2・D-３'!BO20&gt;=0,'D-2・D-３'!BO20*RANDBETWEEN(80,90)*0.01,'D-2・D-３'!BO20*RANDBETWEEN(110,120)*0.01),'D-2・D-３'!BO20-RANDBETWEEN(1,3)),0),0)&amp;"～"&amp;ROUND(IFERROR(IF(ABS('D-2・D-３'!BO20)&gt;=10,IF('D-2・D-３'!BO20&gt;=0,'D-2・D-３'!BO20*RANDBETWEEN(110,120)*0.01,'D-2・D-３'!BO20*RANDBETWEEN(80,90)*0.01),'D-2・D-３'!BO20+RANDBETWEEN(1,3)),0),0)&amp;"】")</f>
        <v/>
      </c>
      <c r="BP20" s="463" t="str">
        <f ca="1">IF('D-2・D-３'!BP20="","","【"&amp;ROUND(IFERROR(IF(ABS('D-2・D-３'!BP20)&gt;=10,IF('D-2・D-３'!BP20&gt;=0,'D-2・D-３'!BP20*RANDBETWEEN(80,90)*0.01,'D-2・D-３'!BP20*RANDBETWEEN(110,120)*0.01),'D-2・D-３'!BP20-RANDBETWEEN(1,3)),0),0)&amp;"～"&amp;ROUND(IFERROR(IF(ABS('D-2・D-３'!BP20)&gt;=10,IF('D-2・D-３'!BP20&gt;=0,'D-2・D-３'!BP20*RANDBETWEEN(110,120)*0.01,'D-2・D-３'!BP20*RANDBETWEEN(80,90)*0.01),'D-2・D-３'!BP20+RANDBETWEEN(1,3)),0),0)&amp;"】")</f>
        <v/>
      </c>
      <c r="BQ20" s="463" t="str">
        <f ca="1">IF('D-2・D-３'!BQ20="","","【"&amp;ROUND(IFERROR(IF(ABS('D-2・D-３'!BQ20)&gt;=10,IF('D-2・D-３'!BQ20&gt;=0,'D-2・D-３'!BQ20*RANDBETWEEN(80,90)*0.01,'D-2・D-３'!BQ20*RANDBETWEEN(110,120)*0.01),'D-2・D-３'!BQ20-RANDBETWEEN(1,3)),0),0)&amp;"～"&amp;ROUND(IFERROR(IF(ABS('D-2・D-３'!BQ20)&gt;=10,IF('D-2・D-３'!BQ20&gt;=0,'D-2・D-３'!BQ20*RANDBETWEEN(110,120)*0.01,'D-2・D-３'!BQ20*RANDBETWEEN(80,90)*0.01),'D-2・D-３'!BQ20+RANDBETWEEN(1,3)),0),0)&amp;"】")</f>
        <v/>
      </c>
      <c r="BR20" s="476" t="str">
        <f>IF('D-2・D-３'!BR20="","",'D-2・D-３'!BR20)</f>
        <v/>
      </c>
      <c r="BS20" s="470" t="str">
        <f>IF('D-2・D-３'!BS20="","",'D-2・D-３'!BS20)</f>
        <v/>
      </c>
      <c r="BT20" s="463" t="str">
        <f ca="1">IF('D-2・D-３'!BT20="","","【"&amp;ROUND(IFERROR(IF(ABS('D-2・D-３'!BT20)&gt;=10,IF('D-2・D-３'!BT20&gt;=0,'D-2・D-３'!BT20*RANDBETWEEN(80,90)*0.01,'D-2・D-３'!BT20*RANDBETWEEN(110,120)*0.01),'D-2・D-３'!BT20-RANDBETWEEN(1,3)),0),0)&amp;"～"&amp;ROUND(IFERROR(IF(ABS('D-2・D-３'!BT20)&gt;=10,IF('D-2・D-３'!BT20&gt;=0,'D-2・D-３'!BT20*RANDBETWEEN(110,120)*0.01,'D-2・D-３'!BT20*RANDBETWEEN(80,90)*0.01),'D-2・D-３'!BT20+RANDBETWEEN(1,3)),0),0)&amp;"】")</f>
        <v/>
      </c>
      <c r="BU20" s="463" t="str">
        <f ca="1">IF('D-2・D-３'!BU20="","","【"&amp;ROUND(IFERROR(IF(ABS('D-2・D-３'!BU20)&gt;=10,IF('D-2・D-３'!BU20&gt;=0,'D-2・D-３'!BU20*RANDBETWEEN(80,90)*0.01,'D-2・D-３'!BU20*RANDBETWEEN(110,120)*0.01),'D-2・D-３'!BU20-RANDBETWEEN(1,3)),0),0)&amp;"～"&amp;ROUND(IFERROR(IF(ABS('D-2・D-３'!BU20)&gt;=10,IF('D-2・D-３'!BU20&gt;=0,'D-2・D-３'!BU20*RANDBETWEEN(110,120)*0.01,'D-2・D-３'!BU20*RANDBETWEEN(80,90)*0.01),'D-2・D-３'!BU20+RANDBETWEEN(1,3)),0),0)&amp;"】")</f>
        <v/>
      </c>
      <c r="BV20" s="463" t="str">
        <f ca="1">IF('D-2・D-３'!BV20="","","【"&amp;ROUND(IFERROR(IF(ABS('D-2・D-３'!BV20)&gt;=10,IF('D-2・D-３'!BV20&gt;=0,'D-2・D-３'!BV20*RANDBETWEEN(80,90)*0.01,'D-2・D-３'!BV20*RANDBETWEEN(110,120)*0.01),'D-2・D-３'!BV20-RANDBETWEEN(1,3)),0),0)&amp;"～"&amp;ROUND(IFERROR(IF(ABS('D-2・D-３'!BV20)&gt;=10,IF('D-2・D-３'!BV20&gt;=0,'D-2・D-３'!BV20*RANDBETWEEN(110,120)*0.01,'D-2・D-３'!BV20*RANDBETWEEN(80,90)*0.01),'D-2・D-３'!BV20+RANDBETWEEN(1,3)),0),0)&amp;"】")</f>
        <v/>
      </c>
      <c r="BW20" s="463" t="str">
        <f ca="1">IF('D-2・D-３'!BW20="","","【"&amp;ROUND(IFERROR(IF(ABS('D-2・D-３'!BW20)&gt;=10,IF('D-2・D-３'!BW20&gt;=0,'D-2・D-３'!BW20*RANDBETWEEN(80,90)*0.01,'D-2・D-３'!BW20*RANDBETWEEN(110,120)*0.01),'D-2・D-３'!BW20-RANDBETWEEN(1,3)),0),0)&amp;"～"&amp;ROUND(IFERROR(IF(ABS('D-2・D-３'!BW20)&gt;=10,IF('D-2・D-３'!BW20&gt;=0,'D-2・D-３'!BW20*RANDBETWEEN(110,120)*0.01,'D-2・D-３'!BW20*RANDBETWEEN(80,90)*0.01),'D-2・D-３'!BW20+RANDBETWEEN(1,3)),0),0)&amp;"】")</f>
        <v/>
      </c>
      <c r="BX20" s="463" t="str">
        <f ca="1">IF('D-2・D-３'!BX20="","","【"&amp;ROUND(IFERROR(IF(ABS('D-2・D-３'!BX20)&gt;=10,IF('D-2・D-３'!BX20&gt;=0,'D-2・D-３'!BX20*RANDBETWEEN(80,90)*0.01,'D-2・D-３'!BX20*RANDBETWEEN(110,120)*0.01),'D-2・D-３'!BX20-RANDBETWEEN(1,3)),0),0)&amp;"～"&amp;ROUND(IFERROR(IF(ABS('D-2・D-３'!BX20)&gt;=10,IF('D-2・D-３'!BX20&gt;=0,'D-2・D-３'!BX20*RANDBETWEEN(110,120)*0.01,'D-2・D-３'!BX20*RANDBETWEEN(80,90)*0.01),'D-2・D-３'!BX20+RANDBETWEEN(1,3)),0),0)&amp;"】")</f>
        <v/>
      </c>
      <c r="BY20" s="466" t="str">
        <f ca="1">IF('D-2・D-３'!BY20="","","【"&amp;ROUND(IFERROR(IF(ABS('D-2・D-３'!BY20)&gt;=10,IF('D-2・D-３'!BY20&gt;=0,'D-2・D-３'!BY20*RANDBETWEEN(80,90)*0.01,'D-2・D-３'!BY20*RANDBETWEEN(110,120)*0.01),'D-2・D-３'!BY20-RANDBETWEEN(1,3)),0),0)&amp;"～"&amp;ROUND(IFERROR(IF(ABS('D-2・D-３'!BY20)&gt;=10,IF('D-2・D-３'!BY20&gt;=0,'D-2・D-３'!BY20*RANDBETWEEN(110,120)*0.01,'D-2・D-３'!BY20*RANDBETWEEN(80,90)*0.01),'D-2・D-３'!BY20+RANDBETWEEN(1,3)),0),0)&amp;"】")</f>
        <v/>
      </c>
    </row>
    <row r="21" spans="2:77" ht="18" customHeight="1" x14ac:dyDescent="0.2">
      <c r="B21" s="1016">
        <v>8</v>
      </c>
      <c r="C21" s="1017"/>
      <c r="D21" s="458" t="str">
        <f>IF('D-2・D-３'!D21="","",'D-2・D-３'!D21)</f>
        <v/>
      </c>
      <c r="E21" s="452" t="str">
        <f>IF('D-2・D-３'!E21="","",'D-2・D-３'!E21)</f>
        <v/>
      </c>
      <c r="F21" s="453" t="str">
        <f>IF('D-2・D-３'!F21="","",'D-2・D-３'!F21)</f>
        <v/>
      </c>
      <c r="G21" s="470" t="str">
        <f>IF('D-2・D-３'!G21="","",'D-2・D-３'!G21)</f>
        <v/>
      </c>
      <c r="H21" s="458" t="str">
        <f>IF('D-2・D-３'!H21="","",'D-2・D-３'!H21)</f>
        <v/>
      </c>
      <c r="I21" s="452" t="str">
        <f>IF('D-2・D-３'!I21="","",'D-2・D-３'!I21)</f>
        <v/>
      </c>
      <c r="J21" s="458" t="str">
        <f>IF('D-2・D-３'!J21="","",'D-2・D-３'!J21)</f>
        <v/>
      </c>
      <c r="K21" s="452" t="str">
        <f>IF('D-2・D-３'!K21="","",'D-2・D-３'!K21)</f>
        <v/>
      </c>
      <c r="L21" s="458" t="str">
        <f>IF('D-2・D-３'!L21="","",'D-2・D-３'!L21)</f>
        <v/>
      </c>
      <c r="M21" s="452" t="str">
        <f>IF('D-2・D-３'!M21="","",'D-2・D-３'!M21)</f>
        <v/>
      </c>
      <c r="N21" s="458" t="str">
        <f>IF('D-2・D-３'!N21="","",'D-2・D-３'!N21)</f>
        <v/>
      </c>
      <c r="O21" s="452" t="str">
        <f>IF('D-2・D-３'!O21="","",'D-2・D-３'!O21)</f>
        <v/>
      </c>
      <c r="P21" s="458" t="str">
        <f>IF('D-2・D-３'!P21="","",'D-2・D-３'!P21)</f>
        <v/>
      </c>
      <c r="Q21" s="452" t="str">
        <f>IF('D-2・D-３'!Q21="","",'D-2・D-３'!Q21)</f>
        <v/>
      </c>
      <c r="R21" s="458" t="str">
        <f>IF('D-2・D-３'!R21="","",'D-2・D-３'!R21)</f>
        <v/>
      </c>
      <c r="S21" s="452" t="str">
        <f>IF('D-2・D-３'!S21="","",'D-2・D-３'!S21)</f>
        <v/>
      </c>
      <c r="T21" s="458" t="str">
        <f>IF('D-2・D-３'!T21="","",'D-2・D-３'!T21)</f>
        <v/>
      </c>
      <c r="U21" s="452" t="str">
        <f>IF('D-2・D-３'!U21="","",'D-2・D-３'!U21)</f>
        <v/>
      </c>
      <c r="V21" s="452" t="str">
        <f>IF('D-2・D-３'!V21="","",'D-2・D-３'!V21)</f>
        <v/>
      </c>
      <c r="W21" s="452" t="str">
        <f>IF('D-2・D-３'!W21="","",'D-2・D-３'!W21)</f>
        <v/>
      </c>
      <c r="X21" s="452" t="str">
        <f>IF('D-2・D-３'!X21="","",'D-2・D-３'!X21)</f>
        <v/>
      </c>
      <c r="Y21" s="452" t="str">
        <f>IF('D-2・D-３'!Y21="","",'D-2・D-３'!Y21)</f>
        <v/>
      </c>
      <c r="Z21" s="452" t="str">
        <f>IF('D-2・D-３'!Z21="","",'D-2・D-３'!Z21)</f>
        <v/>
      </c>
      <c r="AA21" s="452" t="str">
        <f>IF('D-2・D-３'!AA21="","",'D-2・D-３'!AA21)</f>
        <v/>
      </c>
      <c r="AB21" s="452" t="str">
        <f>IF('D-2・D-３'!AB21="","",'D-2・D-３'!AB21)</f>
        <v/>
      </c>
      <c r="AC21" s="452" t="str">
        <f>IF('D-2・D-３'!AC21="","",'D-2・D-３'!AC21)</f>
        <v/>
      </c>
      <c r="AD21" s="693" t="str">
        <f>IF('D-2・D-３'!AD21="","",'D-2・D-３'!AD21)</f>
        <v/>
      </c>
      <c r="AE21" s="476" t="str">
        <f>IF('D-2・D-３'!AE21="","",'D-2・D-３'!AE21)</f>
        <v/>
      </c>
      <c r="AF21" s="476" t="str">
        <f>IF('D-2・D-３'!AF21="","",'D-2・D-３'!AF21)</f>
        <v/>
      </c>
      <c r="AG21" s="470" t="str">
        <f>IF('D-2・D-３'!AG21="","",'D-2・D-３'!AG21)</f>
        <v/>
      </c>
      <c r="AH21" s="470" t="str">
        <f>IF('D-2・D-３'!AH21="","",'D-2・D-３'!AH21)</f>
        <v/>
      </c>
      <c r="AI21" s="470" t="str">
        <f>IF('D-2・D-３'!AI21="","",'D-2・D-３'!AI21)</f>
        <v/>
      </c>
      <c r="AJ21" s="470" t="str">
        <f>IF('D-2・D-３'!AJ21="","",'D-2・D-３'!AJ21)</f>
        <v/>
      </c>
      <c r="AK21" s="470" t="str">
        <f>IF('D-2・D-３'!AK21="","",'D-2・D-３'!AK21)</f>
        <v/>
      </c>
      <c r="AL21" s="454" t="str">
        <f>IF('D-2・D-３'!AL21="","",'D-2・D-３'!AL21)</f>
        <v/>
      </c>
      <c r="AM21" s="470" t="str">
        <f>IF('D-2・D-３'!AM21="","",'D-2・D-３'!AM21)</f>
        <v/>
      </c>
      <c r="AN21" s="463" t="str">
        <f ca="1">IF('D-2・D-３'!AN21="","","【"&amp;ROUND(IFERROR(IF(ABS('D-2・D-３'!AN21)&gt;=10,IF('D-2・D-３'!AN21&gt;=0,'D-2・D-３'!AN21*RANDBETWEEN(80,90)*0.01,'D-2・D-３'!AN21*RANDBETWEEN(110,120)*0.01),'D-2・D-３'!AN21-RANDBETWEEN(1,3)),0),0)&amp;"～"&amp;ROUND(IFERROR(IF(ABS('D-2・D-３'!AN21)&gt;=10,IF('D-2・D-３'!AN21&gt;=0,'D-2・D-３'!AN21*RANDBETWEEN(110,120)*0.01,'D-2・D-３'!AN21*RANDBETWEEN(80,90)*0.01),'D-2・D-３'!AN21+RANDBETWEEN(1,3)),0),0)&amp;"】")</f>
        <v/>
      </c>
      <c r="AO21" s="474" t="str">
        <f ca="1">IF('D-2・D-３'!AO21="","","【"&amp;ROUND(IFERROR(IF(ABS('D-2・D-３'!AO21)&gt;=10,IF('D-2・D-３'!AO21&gt;=0,'D-2・D-３'!AO21*RANDBETWEEN(80,90)*0.01,'D-2・D-３'!AO21*RANDBETWEEN(110,120)*0.01),'D-2・D-３'!AO21-RANDBETWEEN(1,3)),0),0)&amp;"～"&amp;ROUND(IFERROR(IF(ABS('D-2・D-３'!AO21)&gt;=10,IF('D-2・D-３'!AO21&gt;=0,'D-2・D-３'!AO21*RANDBETWEEN(110,120)*0.01,'D-2・D-３'!AO21*RANDBETWEEN(80,90)*0.01),'D-2・D-３'!AO21+RANDBETWEEN(1,3)),0),0)&amp;"】")</f>
        <v/>
      </c>
      <c r="AP21" s="463" t="str">
        <f ca="1">IF('D-2・D-３'!AP21="","","【"&amp;ROUND(IFERROR(IF(ABS('D-2・D-３'!AP21)&gt;=10,IF('D-2・D-３'!AP21&gt;=0,'D-2・D-３'!AP21*RANDBETWEEN(80,90)*0.01,'D-2・D-３'!AP21*RANDBETWEEN(110,120)*0.01),'D-2・D-３'!AP21-RANDBETWEEN(1,3)),0),0)&amp;"～"&amp;ROUND(IFERROR(IF(ABS('D-2・D-３'!AP21)&gt;=10,IF('D-2・D-３'!AP21&gt;=0,'D-2・D-３'!AP21*RANDBETWEEN(110,120)*0.01,'D-2・D-３'!AP21*RANDBETWEEN(80,90)*0.01),'D-2・D-３'!AP21+RANDBETWEEN(1,3)),0),0)&amp;"】")</f>
        <v/>
      </c>
      <c r="AQ21" s="476" t="str">
        <f>IF('D-2・D-３'!AQ21="","",'D-2・D-３'!AQ21)</f>
        <v/>
      </c>
      <c r="AR21" s="456" t="str">
        <f>IF('D-2・D-３'!AR21="","",'D-2・D-３'!AR21)</f>
        <v/>
      </c>
      <c r="AS21" s="463" t="str">
        <f ca="1">IF('D-2・D-３'!AS21="","","【"&amp;ROUND(IFERROR(IF(ABS('D-2・D-３'!AS21)&gt;=10,IF('D-2・D-３'!AS21&gt;=0,'D-2・D-３'!AS21*RANDBETWEEN(80,90)*0.01,'D-2・D-３'!AS21*RANDBETWEEN(110,120)*0.01),'D-2・D-３'!AS21-RANDBETWEEN(1,3)),0),0)&amp;"～"&amp;ROUND(IFERROR(IF(ABS('D-2・D-３'!AS21)&gt;=10,IF('D-2・D-３'!AS21&gt;=0,'D-2・D-３'!AS21*RANDBETWEEN(110,120)*0.01,'D-2・D-３'!AS21*RANDBETWEEN(80,90)*0.01),'D-2・D-３'!AS21+RANDBETWEEN(1,3)),0),0)&amp;"】")</f>
        <v/>
      </c>
      <c r="AT21" s="470" t="str">
        <f>IF('D-2・D-３'!AT21="","",'D-2・D-３'!AT21)</f>
        <v/>
      </c>
      <c r="AU21" s="474" t="str">
        <f>IF('D-2・D-３'!AU21="","",'D-2・D-３'!AU21)</f>
        <v/>
      </c>
      <c r="AV21" s="476" t="str">
        <f>IF('D-2・D-３'!AV21="","",'D-2・D-３'!AV21)</f>
        <v/>
      </c>
      <c r="AW21" s="458" t="str">
        <f>IF('D-2・D-３'!AW21="","",'D-2・D-３'!AW21)</f>
        <v/>
      </c>
      <c r="AX21" s="463" t="str">
        <f ca="1">IF('D-2・D-３'!AX21="","","【"&amp;ROUND(IFERROR(IF(ABS('D-2・D-３'!AX21)&gt;=10,IF('D-2・D-３'!AX21&gt;=0,'D-2・D-３'!AX21*RANDBETWEEN(80,90)*0.01,'D-2・D-３'!AX21*RANDBETWEEN(110,120)*0.01),'D-2・D-３'!AX21-RANDBETWEEN(1,3)),0),0)&amp;"～"&amp;ROUND(IFERROR(IF(ABS('D-2・D-３'!AX21)&gt;=10,IF('D-2・D-３'!AX21&gt;=0,'D-2・D-３'!AX21*RANDBETWEEN(110,120)*0.01,'D-2・D-３'!AX21*RANDBETWEEN(80,90)*0.01),'D-2・D-３'!AX21+RANDBETWEEN(1,3)),0),0)&amp;"】")</f>
        <v/>
      </c>
      <c r="AY21" s="463" t="str">
        <f ca="1">IF('D-2・D-３'!AY21="","","【"&amp;ROUND(IFERROR(IF(ABS('D-2・D-３'!AY21)&gt;=10,IF('D-2・D-３'!AY21&gt;=0,'D-2・D-３'!AY21*RANDBETWEEN(80,90)*0.01,'D-2・D-３'!AY21*RANDBETWEEN(110,120)*0.01),'D-2・D-３'!AY21-RANDBETWEEN(1,3)),0),0)&amp;"～"&amp;ROUND(IFERROR(IF(ABS('D-2・D-３'!AY21)&gt;=10,IF('D-2・D-３'!AY21&gt;=0,'D-2・D-３'!AY21*RANDBETWEEN(110,120)*0.01,'D-2・D-３'!AY21*RANDBETWEEN(80,90)*0.01),'D-2・D-３'!AY21+RANDBETWEEN(1,3)),0),0)&amp;"】")</f>
        <v/>
      </c>
      <c r="AZ21" s="463" t="str">
        <f ca="1">IF('D-2・D-３'!AZ21="","","【"&amp;ROUND(IFERROR(IF(ABS('D-2・D-３'!AZ21)&gt;=10,IF('D-2・D-３'!AZ21&gt;=0,'D-2・D-３'!AZ21*RANDBETWEEN(80,90)*0.01,'D-2・D-３'!AZ21*RANDBETWEEN(110,120)*0.01),'D-2・D-３'!AZ21-RANDBETWEEN(1,3)),0),0)&amp;"～"&amp;ROUND(IFERROR(IF(ABS('D-2・D-３'!AZ21)&gt;=10,IF('D-2・D-３'!AZ21&gt;=0,'D-2・D-３'!AZ21*RANDBETWEEN(110,120)*0.01,'D-2・D-３'!AZ21*RANDBETWEEN(80,90)*0.01),'D-2・D-３'!AZ21+RANDBETWEEN(1,3)),0),0)&amp;"】")</f>
        <v/>
      </c>
      <c r="BA21" s="463" t="str">
        <f ca="1">IF('D-2・D-３'!BA21="","","【"&amp;ROUND(IFERROR(IF(ABS('D-2・D-３'!BA21)&gt;=10,IF('D-2・D-３'!BA21&gt;=0,'D-2・D-３'!BA21*RANDBETWEEN(80,90)*0.01,'D-2・D-３'!BA21*RANDBETWEEN(110,120)*0.01),'D-2・D-３'!BA21-RANDBETWEEN(1,3)),0),0)&amp;"～"&amp;ROUND(IFERROR(IF(ABS('D-2・D-３'!BA21)&gt;=10,IF('D-2・D-３'!BA21&gt;=0,'D-2・D-３'!BA21*RANDBETWEEN(110,120)*0.01,'D-2・D-３'!BA21*RANDBETWEEN(80,90)*0.01),'D-2・D-３'!BA21+RANDBETWEEN(1,3)),0),0)&amp;"】")</f>
        <v/>
      </c>
      <c r="BB21" s="463" t="str">
        <f ca="1">IF('D-2・D-３'!BB21="","","【"&amp;ROUND(IFERROR(IF(ABS('D-2・D-３'!BB21)&gt;=10,IF('D-2・D-３'!BB21&gt;=0,'D-2・D-３'!BB21*RANDBETWEEN(80,90)*0.01,'D-2・D-３'!BB21*RANDBETWEEN(110,120)*0.01),'D-2・D-３'!BB21-RANDBETWEEN(1,3)),0),0)&amp;"～"&amp;ROUND(IFERROR(IF(ABS('D-2・D-３'!BB21)&gt;=10,IF('D-2・D-３'!BB21&gt;=0,'D-2・D-３'!BB21*RANDBETWEEN(110,120)*0.01,'D-2・D-３'!BB21*RANDBETWEEN(80,90)*0.01),'D-2・D-３'!BB21+RANDBETWEEN(1,3)),0),0)&amp;"】")</f>
        <v/>
      </c>
      <c r="BC21" s="463" t="str">
        <f ca="1">IF('D-2・D-３'!BC21="","","【"&amp;ROUND(IFERROR(IF(ABS('D-2・D-３'!BC21)&gt;=10,IF('D-2・D-３'!BC21&gt;=0,'D-2・D-３'!BC21*RANDBETWEEN(80,90)*0.01,'D-2・D-３'!BC21*RANDBETWEEN(110,120)*0.01),'D-2・D-３'!BC21-RANDBETWEEN(1,3)),0),0)&amp;"～"&amp;ROUND(IFERROR(IF(ABS('D-2・D-３'!BC21)&gt;=10,IF('D-2・D-３'!BC21&gt;=0,'D-2・D-３'!BC21*RANDBETWEEN(110,120)*0.01,'D-2・D-３'!BC21*RANDBETWEEN(80,90)*0.01),'D-2・D-３'!BC21+RANDBETWEEN(1,3)),0),0)&amp;"】")</f>
        <v/>
      </c>
      <c r="BD21" s="463" t="str">
        <f ca="1">IF('D-2・D-３'!BD21="","","【"&amp;ROUND(IFERROR(IF(ABS('D-2・D-３'!BD21)&gt;=10,IF('D-2・D-３'!BD21&gt;=0,'D-2・D-３'!BD21*RANDBETWEEN(80,90)*0.01,'D-2・D-３'!BD21*RANDBETWEEN(110,120)*0.01),'D-2・D-３'!BD21-RANDBETWEEN(1,3)),0),0)&amp;"～"&amp;ROUND(IFERROR(IF(ABS('D-2・D-３'!BD21)&gt;=10,IF('D-2・D-３'!BD21&gt;=0,'D-2・D-３'!BD21*RANDBETWEEN(110,120)*0.01,'D-2・D-３'!BD21*RANDBETWEEN(80,90)*0.01),'D-2・D-３'!BD21+RANDBETWEEN(1,3)),0),0)&amp;"】")</f>
        <v/>
      </c>
      <c r="BE21" s="463" t="str">
        <f ca="1">IF('D-2・D-３'!BE21="","","【"&amp;ROUND(IFERROR(IF(ABS('D-2・D-３'!BE21)&gt;=10,IF('D-2・D-３'!BE21&gt;=0,'D-2・D-３'!BE21*RANDBETWEEN(80,90)*0.01,'D-2・D-３'!BE21*RANDBETWEEN(110,120)*0.01),'D-2・D-３'!BE21-RANDBETWEEN(1,3)),0),0)&amp;"～"&amp;ROUND(IFERROR(IF(ABS('D-2・D-３'!BE21)&gt;=10,IF('D-2・D-３'!BE21&gt;=0,'D-2・D-３'!BE21*RANDBETWEEN(110,120)*0.01,'D-2・D-３'!BE21*RANDBETWEEN(80,90)*0.01),'D-2・D-３'!BE21+RANDBETWEEN(1,3)),0),0)&amp;"】")</f>
        <v/>
      </c>
      <c r="BF21" s="129" t="str">
        <f>IF('D-2・D-３'!BF21="","",'D-2・D-３'!BF21)</f>
        <v/>
      </c>
      <c r="BG21" s="455" t="str">
        <f ca="1">IF('D-2・D-３'!BG21="","","【"&amp;ROUND(IFERROR(IF(ABS('D-2・D-３'!BG21)&gt;=10,IF('D-2・D-３'!BG21&gt;=0,'D-2・D-３'!BG21*RANDBETWEEN(80,90)*0.01,'D-2・D-３'!BG21*RANDBETWEEN(110,120)*0.01),'D-2・D-３'!BG21-RANDBETWEEN(1,3)),0),0)&amp;"～"&amp;ROUND(IFERROR(IF(ABS('D-2・D-３'!BG21)&gt;=10,IF('D-2・D-３'!BG21&gt;=0,'D-2・D-３'!BG21*RANDBETWEEN(110,120)*0.01,'D-2・D-３'!BG21*RANDBETWEEN(80,90)*0.01),'D-2・D-３'!BG21+RANDBETWEEN(1,3)),0),0)&amp;"】")</f>
        <v/>
      </c>
      <c r="BH21" s="455" t="str">
        <f ca="1">IF('D-2・D-３'!BH21="","","【"&amp;ROUND(IFERROR(IF(ABS('D-2・D-３'!BH21)&gt;=10,IF('D-2・D-３'!BH21&gt;=0,'D-2・D-３'!BH21*RANDBETWEEN(80,90)*0.01,'D-2・D-３'!BH21*RANDBETWEEN(110,120)*0.01),'D-2・D-３'!BH21-RANDBETWEEN(1,3)),0),0)&amp;"～"&amp;ROUND(IFERROR(IF(ABS('D-2・D-３'!BH21)&gt;=10,IF('D-2・D-３'!BH21&gt;=0,'D-2・D-３'!BH21*RANDBETWEEN(110,120)*0.01,'D-2・D-３'!BH21*RANDBETWEEN(80,90)*0.01),'D-2・D-３'!BH21+RANDBETWEEN(1,3)),0),0)&amp;"】")</f>
        <v/>
      </c>
      <c r="BI21" s="455" t="str">
        <f ca="1">IF('D-2・D-３'!BI21="","","【"&amp;ROUND(IFERROR(IF(ABS('D-2・D-３'!BI21)&gt;=10,IF('D-2・D-３'!BI21&gt;=0,'D-2・D-３'!BI21*RANDBETWEEN(80,90)*0.01,'D-2・D-３'!BI21*RANDBETWEEN(110,120)*0.01),'D-2・D-３'!BI21-RANDBETWEEN(1,3)),0),0)&amp;"～"&amp;ROUND(IFERROR(IF(ABS('D-2・D-３'!BI21)&gt;=10,IF('D-2・D-３'!BI21&gt;=0,'D-2・D-３'!BI21*RANDBETWEEN(110,120)*0.01,'D-2・D-３'!BI21*RANDBETWEEN(80,90)*0.01),'D-2・D-３'!BI21+RANDBETWEEN(1,3)),0),0)&amp;"】")</f>
        <v/>
      </c>
      <c r="BJ21" s="455" t="str">
        <f ca="1">IF('D-2・D-３'!BJ21="","","【"&amp;ROUND(IFERROR(IF(ABS('D-2・D-３'!BJ21)&gt;=10,IF('D-2・D-３'!BJ21&gt;=0,'D-2・D-３'!BJ21*RANDBETWEEN(80,90)*0.01,'D-2・D-３'!BJ21*RANDBETWEEN(110,120)*0.01),'D-2・D-３'!BJ21-RANDBETWEEN(1,3)),0),0)&amp;"～"&amp;ROUND(IFERROR(IF(ABS('D-2・D-３'!BJ21)&gt;=10,IF('D-2・D-３'!BJ21&gt;=0,'D-2・D-３'!BJ21*RANDBETWEEN(110,120)*0.01,'D-2・D-３'!BJ21*RANDBETWEEN(80,90)*0.01),'D-2・D-３'!BJ21+RANDBETWEEN(1,3)),0),0)&amp;"】")</f>
        <v/>
      </c>
      <c r="BK21" s="455" t="str">
        <f ca="1">IF('D-2・D-３'!BK21="","","【"&amp;ROUND(IFERROR(IF(ABS('D-2・D-３'!BK21)&gt;=10,IF('D-2・D-３'!BK21&gt;=0,'D-2・D-３'!BK21*RANDBETWEEN(80,90)*0.01,'D-2・D-３'!BK21*RANDBETWEEN(110,120)*0.01),'D-2・D-３'!BK21-RANDBETWEEN(1,3)),0),0)&amp;"～"&amp;ROUND(IFERROR(IF(ABS('D-2・D-３'!BK21)&gt;=10,IF('D-2・D-３'!BK21&gt;=0,'D-2・D-３'!BK21*RANDBETWEEN(110,120)*0.01,'D-2・D-３'!BK21*RANDBETWEEN(80,90)*0.01),'D-2・D-３'!BK21+RANDBETWEEN(1,3)),0),0)&amp;"】")</f>
        <v/>
      </c>
      <c r="BL21" s="470" t="str">
        <f>IF('D-2・D-３'!BL21="","",'D-2・D-３'!BL21)</f>
        <v/>
      </c>
      <c r="BM21" s="463" t="str">
        <f ca="1">IF('D-2・D-３'!BM21="","","【"&amp;ROUND(IFERROR(IF(ABS('D-2・D-３'!BM21)&gt;=10,IF('D-2・D-３'!BM21&gt;=0,'D-2・D-３'!BM21*RANDBETWEEN(80,90)*0.01,'D-2・D-３'!BM21*RANDBETWEEN(110,120)*0.01),'D-2・D-３'!BM21-RANDBETWEEN(1,3)),0),0)&amp;"～"&amp;ROUND(IFERROR(IF(ABS('D-2・D-３'!BM21)&gt;=10,IF('D-2・D-３'!BM21&gt;=0,'D-2・D-３'!BM21*RANDBETWEEN(110,120)*0.01,'D-2・D-３'!BM21*RANDBETWEEN(80,90)*0.01),'D-2・D-３'!BM21+RANDBETWEEN(1,3)),0),0)&amp;"】")</f>
        <v/>
      </c>
      <c r="BN21" s="458" t="str">
        <f>IF('D-2・D-３'!BN21="","",'D-2・D-３'!BN21)</f>
        <v/>
      </c>
      <c r="BO21" s="463" t="str">
        <f ca="1">IF('D-2・D-３'!BO21="","","【"&amp;ROUND(IFERROR(IF(ABS('D-2・D-３'!BO21)&gt;=10,IF('D-2・D-３'!BO21&gt;=0,'D-2・D-３'!BO21*RANDBETWEEN(80,90)*0.01,'D-2・D-３'!BO21*RANDBETWEEN(110,120)*0.01),'D-2・D-３'!BO21-RANDBETWEEN(1,3)),0),0)&amp;"～"&amp;ROUND(IFERROR(IF(ABS('D-2・D-３'!BO21)&gt;=10,IF('D-2・D-３'!BO21&gt;=0,'D-2・D-３'!BO21*RANDBETWEEN(110,120)*0.01,'D-2・D-３'!BO21*RANDBETWEEN(80,90)*0.01),'D-2・D-３'!BO21+RANDBETWEEN(1,3)),0),0)&amp;"】")</f>
        <v/>
      </c>
      <c r="BP21" s="463" t="str">
        <f ca="1">IF('D-2・D-３'!BP21="","","【"&amp;ROUND(IFERROR(IF(ABS('D-2・D-３'!BP21)&gt;=10,IF('D-2・D-３'!BP21&gt;=0,'D-2・D-３'!BP21*RANDBETWEEN(80,90)*0.01,'D-2・D-３'!BP21*RANDBETWEEN(110,120)*0.01),'D-2・D-３'!BP21-RANDBETWEEN(1,3)),0),0)&amp;"～"&amp;ROUND(IFERROR(IF(ABS('D-2・D-３'!BP21)&gt;=10,IF('D-2・D-３'!BP21&gt;=0,'D-2・D-３'!BP21*RANDBETWEEN(110,120)*0.01,'D-2・D-３'!BP21*RANDBETWEEN(80,90)*0.01),'D-2・D-３'!BP21+RANDBETWEEN(1,3)),0),0)&amp;"】")</f>
        <v/>
      </c>
      <c r="BQ21" s="463" t="str">
        <f ca="1">IF('D-2・D-３'!BQ21="","","【"&amp;ROUND(IFERROR(IF(ABS('D-2・D-３'!BQ21)&gt;=10,IF('D-2・D-３'!BQ21&gt;=0,'D-2・D-３'!BQ21*RANDBETWEEN(80,90)*0.01,'D-2・D-３'!BQ21*RANDBETWEEN(110,120)*0.01),'D-2・D-３'!BQ21-RANDBETWEEN(1,3)),0),0)&amp;"～"&amp;ROUND(IFERROR(IF(ABS('D-2・D-３'!BQ21)&gt;=10,IF('D-2・D-３'!BQ21&gt;=0,'D-2・D-３'!BQ21*RANDBETWEEN(110,120)*0.01,'D-2・D-３'!BQ21*RANDBETWEEN(80,90)*0.01),'D-2・D-３'!BQ21+RANDBETWEEN(1,3)),0),0)&amp;"】")</f>
        <v/>
      </c>
      <c r="BR21" s="476" t="str">
        <f>IF('D-2・D-３'!BR21="","",'D-2・D-３'!BR21)</f>
        <v/>
      </c>
      <c r="BS21" s="470" t="str">
        <f>IF('D-2・D-３'!BS21="","",'D-2・D-３'!BS21)</f>
        <v/>
      </c>
      <c r="BT21" s="463" t="str">
        <f ca="1">IF('D-2・D-３'!BT21="","","【"&amp;ROUND(IFERROR(IF(ABS('D-2・D-３'!BT21)&gt;=10,IF('D-2・D-３'!BT21&gt;=0,'D-2・D-３'!BT21*RANDBETWEEN(80,90)*0.01,'D-2・D-３'!BT21*RANDBETWEEN(110,120)*0.01),'D-2・D-３'!BT21-RANDBETWEEN(1,3)),0),0)&amp;"～"&amp;ROUND(IFERROR(IF(ABS('D-2・D-３'!BT21)&gt;=10,IF('D-2・D-３'!BT21&gt;=0,'D-2・D-３'!BT21*RANDBETWEEN(110,120)*0.01,'D-2・D-３'!BT21*RANDBETWEEN(80,90)*0.01),'D-2・D-３'!BT21+RANDBETWEEN(1,3)),0),0)&amp;"】")</f>
        <v/>
      </c>
      <c r="BU21" s="463" t="str">
        <f ca="1">IF('D-2・D-３'!BU21="","","【"&amp;ROUND(IFERROR(IF(ABS('D-2・D-３'!BU21)&gt;=10,IF('D-2・D-３'!BU21&gt;=0,'D-2・D-３'!BU21*RANDBETWEEN(80,90)*0.01,'D-2・D-３'!BU21*RANDBETWEEN(110,120)*0.01),'D-2・D-３'!BU21-RANDBETWEEN(1,3)),0),0)&amp;"～"&amp;ROUND(IFERROR(IF(ABS('D-2・D-３'!BU21)&gt;=10,IF('D-2・D-３'!BU21&gt;=0,'D-2・D-３'!BU21*RANDBETWEEN(110,120)*0.01,'D-2・D-３'!BU21*RANDBETWEEN(80,90)*0.01),'D-2・D-３'!BU21+RANDBETWEEN(1,3)),0),0)&amp;"】")</f>
        <v/>
      </c>
      <c r="BV21" s="463" t="str">
        <f ca="1">IF('D-2・D-３'!BV21="","","【"&amp;ROUND(IFERROR(IF(ABS('D-2・D-３'!BV21)&gt;=10,IF('D-2・D-３'!BV21&gt;=0,'D-2・D-３'!BV21*RANDBETWEEN(80,90)*0.01,'D-2・D-３'!BV21*RANDBETWEEN(110,120)*0.01),'D-2・D-３'!BV21-RANDBETWEEN(1,3)),0),0)&amp;"～"&amp;ROUND(IFERROR(IF(ABS('D-2・D-３'!BV21)&gt;=10,IF('D-2・D-３'!BV21&gt;=0,'D-2・D-３'!BV21*RANDBETWEEN(110,120)*0.01,'D-2・D-３'!BV21*RANDBETWEEN(80,90)*0.01),'D-2・D-３'!BV21+RANDBETWEEN(1,3)),0),0)&amp;"】")</f>
        <v/>
      </c>
      <c r="BW21" s="463" t="str">
        <f ca="1">IF('D-2・D-３'!BW21="","","【"&amp;ROUND(IFERROR(IF(ABS('D-2・D-３'!BW21)&gt;=10,IF('D-2・D-３'!BW21&gt;=0,'D-2・D-３'!BW21*RANDBETWEEN(80,90)*0.01,'D-2・D-３'!BW21*RANDBETWEEN(110,120)*0.01),'D-2・D-３'!BW21-RANDBETWEEN(1,3)),0),0)&amp;"～"&amp;ROUND(IFERROR(IF(ABS('D-2・D-３'!BW21)&gt;=10,IF('D-2・D-３'!BW21&gt;=0,'D-2・D-３'!BW21*RANDBETWEEN(110,120)*0.01,'D-2・D-３'!BW21*RANDBETWEEN(80,90)*0.01),'D-2・D-３'!BW21+RANDBETWEEN(1,3)),0),0)&amp;"】")</f>
        <v/>
      </c>
      <c r="BX21" s="463" t="str">
        <f ca="1">IF('D-2・D-３'!BX21="","","【"&amp;ROUND(IFERROR(IF(ABS('D-2・D-３'!BX21)&gt;=10,IF('D-2・D-３'!BX21&gt;=0,'D-2・D-３'!BX21*RANDBETWEEN(80,90)*0.01,'D-2・D-３'!BX21*RANDBETWEEN(110,120)*0.01),'D-2・D-３'!BX21-RANDBETWEEN(1,3)),0),0)&amp;"～"&amp;ROUND(IFERROR(IF(ABS('D-2・D-３'!BX21)&gt;=10,IF('D-2・D-３'!BX21&gt;=0,'D-2・D-３'!BX21*RANDBETWEEN(110,120)*0.01,'D-2・D-３'!BX21*RANDBETWEEN(80,90)*0.01),'D-2・D-３'!BX21+RANDBETWEEN(1,3)),0),0)&amp;"】")</f>
        <v/>
      </c>
      <c r="BY21" s="466" t="str">
        <f ca="1">IF('D-2・D-３'!BY21="","","【"&amp;ROUND(IFERROR(IF(ABS('D-2・D-３'!BY21)&gt;=10,IF('D-2・D-３'!BY21&gt;=0,'D-2・D-３'!BY21*RANDBETWEEN(80,90)*0.01,'D-2・D-３'!BY21*RANDBETWEEN(110,120)*0.01),'D-2・D-３'!BY21-RANDBETWEEN(1,3)),0),0)&amp;"～"&amp;ROUND(IFERROR(IF(ABS('D-2・D-３'!BY21)&gt;=10,IF('D-2・D-３'!BY21&gt;=0,'D-2・D-３'!BY21*RANDBETWEEN(110,120)*0.01,'D-2・D-３'!BY21*RANDBETWEEN(80,90)*0.01),'D-2・D-３'!BY21+RANDBETWEEN(1,3)),0),0)&amp;"】")</f>
        <v/>
      </c>
    </row>
    <row r="22" spans="2:77" ht="18" customHeight="1" x14ac:dyDescent="0.2">
      <c r="B22" s="1016">
        <v>9</v>
      </c>
      <c r="C22" s="1017"/>
      <c r="D22" s="458" t="str">
        <f>IF('D-2・D-３'!D22="","",'D-2・D-３'!D22)</f>
        <v/>
      </c>
      <c r="E22" s="452" t="str">
        <f>IF('D-2・D-３'!E22="","",'D-2・D-３'!E22)</f>
        <v/>
      </c>
      <c r="F22" s="453" t="str">
        <f>IF('D-2・D-３'!F22="","",'D-2・D-３'!F22)</f>
        <v/>
      </c>
      <c r="G22" s="470" t="str">
        <f>IF('D-2・D-３'!G22="","",'D-2・D-３'!G22)</f>
        <v/>
      </c>
      <c r="H22" s="458" t="str">
        <f>IF('D-2・D-３'!H22="","",'D-2・D-３'!H22)</f>
        <v/>
      </c>
      <c r="I22" s="452" t="str">
        <f>IF('D-2・D-３'!I22="","",'D-2・D-３'!I22)</f>
        <v/>
      </c>
      <c r="J22" s="458" t="str">
        <f>IF('D-2・D-３'!J22="","",'D-2・D-３'!J22)</f>
        <v/>
      </c>
      <c r="K22" s="452" t="str">
        <f>IF('D-2・D-３'!K22="","",'D-2・D-３'!K22)</f>
        <v/>
      </c>
      <c r="L22" s="458" t="str">
        <f>IF('D-2・D-３'!L22="","",'D-2・D-３'!L22)</f>
        <v/>
      </c>
      <c r="M22" s="452" t="str">
        <f>IF('D-2・D-３'!M22="","",'D-2・D-３'!M22)</f>
        <v/>
      </c>
      <c r="N22" s="458" t="str">
        <f>IF('D-2・D-３'!N22="","",'D-2・D-３'!N22)</f>
        <v/>
      </c>
      <c r="O22" s="452" t="str">
        <f>IF('D-2・D-３'!O22="","",'D-2・D-３'!O22)</f>
        <v/>
      </c>
      <c r="P22" s="458" t="str">
        <f>IF('D-2・D-３'!P22="","",'D-2・D-３'!P22)</f>
        <v/>
      </c>
      <c r="Q22" s="452" t="str">
        <f>IF('D-2・D-３'!Q22="","",'D-2・D-３'!Q22)</f>
        <v/>
      </c>
      <c r="R22" s="458" t="str">
        <f>IF('D-2・D-３'!R22="","",'D-2・D-３'!R22)</f>
        <v/>
      </c>
      <c r="S22" s="452" t="str">
        <f>IF('D-2・D-３'!S22="","",'D-2・D-３'!S22)</f>
        <v/>
      </c>
      <c r="T22" s="458" t="str">
        <f>IF('D-2・D-３'!T22="","",'D-2・D-３'!T22)</f>
        <v/>
      </c>
      <c r="U22" s="452" t="str">
        <f>IF('D-2・D-３'!U22="","",'D-2・D-３'!U22)</f>
        <v/>
      </c>
      <c r="V22" s="452" t="str">
        <f>IF('D-2・D-３'!V22="","",'D-2・D-３'!V22)</f>
        <v/>
      </c>
      <c r="W22" s="452" t="str">
        <f>IF('D-2・D-３'!W22="","",'D-2・D-３'!W22)</f>
        <v/>
      </c>
      <c r="X22" s="452" t="str">
        <f>IF('D-2・D-３'!X22="","",'D-2・D-３'!X22)</f>
        <v/>
      </c>
      <c r="Y22" s="452" t="str">
        <f>IF('D-2・D-３'!Y22="","",'D-2・D-３'!Y22)</f>
        <v/>
      </c>
      <c r="Z22" s="452" t="str">
        <f>IF('D-2・D-３'!Z22="","",'D-2・D-３'!Z22)</f>
        <v/>
      </c>
      <c r="AA22" s="452" t="str">
        <f>IF('D-2・D-３'!AA22="","",'D-2・D-３'!AA22)</f>
        <v/>
      </c>
      <c r="AB22" s="452" t="str">
        <f>IF('D-2・D-３'!AB22="","",'D-2・D-３'!AB22)</f>
        <v/>
      </c>
      <c r="AC22" s="452" t="str">
        <f>IF('D-2・D-３'!AC22="","",'D-2・D-３'!AC22)</f>
        <v/>
      </c>
      <c r="AD22" s="693" t="str">
        <f>IF('D-2・D-３'!AD22="","",'D-2・D-３'!AD22)</f>
        <v/>
      </c>
      <c r="AE22" s="476" t="str">
        <f>IF('D-2・D-３'!AE22="","",'D-2・D-３'!AE22)</f>
        <v/>
      </c>
      <c r="AF22" s="476" t="str">
        <f>IF('D-2・D-３'!AF22="","",'D-2・D-３'!AF22)</f>
        <v/>
      </c>
      <c r="AG22" s="470" t="str">
        <f>IF('D-2・D-３'!AG22="","",'D-2・D-３'!AG22)</f>
        <v/>
      </c>
      <c r="AH22" s="470" t="str">
        <f>IF('D-2・D-３'!AH22="","",'D-2・D-３'!AH22)</f>
        <v/>
      </c>
      <c r="AI22" s="470" t="str">
        <f>IF('D-2・D-３'!AI22="","",'D-2・D-３'!AI22)</f>
        <v/>
      </c>
      <c r="AJ22" s="470" t="str">
        <f>IF('D-2・D-３'!AJ22="","",'D-2・D-３'!AJ22)</f>
        <v/>
      </c>
      <c r="AK22" s="470" t="str">
        <f>IF('D-2・D-３'!AK22="","",'D-2・D-３'!AK22)</f>
        <v/>
      </c>
      <c r="AL22" s="454" t="str">
        <f>IF('D-2・D-３'!AL22="","",'D-2・D-３'!AL22)</f>
        <v/>
      </c>
      <c r="AM22" s="470" t="str">
        <f>IF('D-2・D-３'!AM22="","",'D-2・D-３'!AM22)</f>
        <v/>
      </c>
      <c r="AN22" s="463" t="str">
        <f ca="1">IF('D-2・D-３'!AN22="","","【"&amp;ROUND(IFERROR(IF(ABS('D-2・D-３'!AN22)&gt;=10,IF('D-2・D-３'!AN22&gt;=0,'D-2・D-３'!AN22*RANDBETWEEN(80,90)*0.01,'D-2・D-３'!AN22*RANDBETWEEN(110,120)*0.01),'D-2・D-３'!AN22-RANDBETWEEN(1,3)),0),0)&amp;"～"&amp;ROUND(IFERROR(IF(ABS('D-2・D-３'!AN22)&gt;=10,IF('D-2・D-３'!AN22&gt;=0,'D-2・D-３'!AN22*RANDBETWEEN(110,120)*0.01,'D-2・D-３'!AN22*RANDBETWEEN(80,90)*0.01),'D-2・D-３'!AN22+RANDBETWEEN(1,3)),0),0)&amp;"】")</f>
        <v/>
      </c>
      <c r="AO22" s="474" t="str">
        <f ca="1">IF('D-2・D-３'!AO22="","","【"&amp;ROUND(IFERROR(IF(ABS('D-2・D-３'!AO22)&gt;=10,IF('D-2・D-３'!AO22&gt;=0,'D-2・D-３'!AO22*RANDBETWEEN(80,90)*0.01,'D-2・D-３'!AO22*RANDBETWEEN(110,120)*0.01),'D-2・D-３'!AO22-RANDBETWEEN(1,3)),0),0)&amp;"～"&amp;ROUND(IFERROR(IF(ABS('D-2・D-３'!AO22)&gt;=10,IF('D-2・D-３'!AO22&gt;=0,'D-2・D-３'!AO22*RANDBETWEEN(110,120)*0.01,'D-2・D-３'!AO22*RANDBETWEEN(80,90)*0.01),'D-2・D-３'!AO22+RANDBETWEEN(1,3)),0),0)&amp;"】")</f>
        <v/>
      </c>
      <c r="AP22" s="463" t="str">
        <f ca="1">IF('D-2・D-３'!AP22="","","【"&amp;ROUND(IFERROR(IF(ABS('D-2・D-３'!AP22)&gt;=10,IF('D-2・D-３'!AP22&gt;=0,'D-2・D-３'!AP22*RANDBETWEEN(80,90)*0.01,'D-2・D-３'!AP22*RANDBETWEEN(110,120)*0.01),'D-2・D-３'!AP22-RANDBETWEEN(1,3)),0),0)&amp;"～"&amp;ROUND(IFERROR(IF(ABS('D-2・D-３'!AP22)&gt;=10,IF('D-2・D-３'!AP22&gt;=0,'D-2・D-３'!AP22*RANDBETWEEN(110,120)*0.01,'D-2・D-３'!AP22*RANDBETWEEN(80,90)*0.01),'D-2・D-３'!AP22+RANDBETWEEN(1,3)),0),0)&amp;"】")</f>
        <v/>
      </c>
      <c r="AQ22" s="476" t="str">
        <f>IF('D-2・D-３'!AQ22="","",'D-2・D-３'!AQ22)</f>
        <v/>
      </c>
      <c r="AR22" s="456" t="str">
        <f>IF('D-2・D-３'!AR22="","",'D-2・D-３'!AR22)</f>
        <v/>
      </c>
      <c r="AS22" s="463" t="str">
        <f ca="1">IF('D-2・D-３'!AS22="","","【"&amp;ROUND(IFERROR(IF(ABS('D-2・D-３'!AS22)&gt;=10,IF('D-2・D-３'!AS22&gt;=0,'D-2・D-３'!AS22*RANDBETWEEN(80,90)*0.01,'D-2・D-３'!AS22*RANDBETWEEN(110,120)*0.01),'D-2・D-３'!AS22-RANDBETWEEN(1,3)),0),0)&amp;"～"&amp;ROUND(IFERROR(IF(ABS('D-2・D-３'!AS22)&gt;=10,IF('D-2・D-３'!AS22&gt;=0,'D-2・D-３'!AS22*RANDBETWEEN(110,120)*0.01,'D-2・D-３'!AS22*RANDBETWEEN(80,90)*0.01),'D-2・D-３'!AS22+RANDBETWEEN(1,3)),0),0)&amp;"】")</f>
        <v/>
      </c>
      <c r="AT22" s="470" t="str">
        <f>IF('D-2・D-３'!AT22="","",'D-2・D-３'!AT22)</f>
        <v/>
      </c>
      <c r="AU22" s="474" t="str">
        <f>IF('D-2・D-３'!AU22="","",'D-2・D-３'!AU22)</f>
        <v/>
      </c>
      <c r="AV22" s="476" t="str">
        <f>IF('D-2・D-３'!AV22="","",'D-2・D-３'!AV22)</f>
        <v/>
      </c>
      <c r="AW22" s="458" t="str">
        <f>IF('D-2・D-３'!AW22="","",'D-2・D-３'!AW22)</f>
        <v/>
      </c>
      <c r="AX22" s="463" t="str">
        <f ca="1">IF('D-2・D-３'!AX22="","","【"&amp;ROUND(IFERROR(IF(ABS('D-2・D-３'!AX22)&gt;=10,IF('D-2・D-３'!AX22&gt;=0,'D-2・D-３'!AX22*RANDBETWEEN(80,90)*0.01,'D-2・D-３'!AX22*RANDBETWEEN(110,120)*0.01),'D-2・D-３'!AX22-RANDBETWEEN(1,3)),0),0)&amp;"～"&amp;ROUND(IFERROR(IF(ABS('D-2・D-３'!AX22)&gt;=10,IF('D-2・D-３'!AX22&gt;=0,'D-2・D-３'!AX22*RANDBETWEEN(110,120)*0.01,'D-2・D-３'!AX22*RANDBETWEEN(80,90)*0.01),'D-2・D-３'!AX22+RANDBETWEEN(1,3)),0),0)&amp;"】")</f>
        <v/>
      </c>
      <c r="AY22" s="463" t="str">
        <f ca="1">IF('D-2・D-３'!AY22="","","【"&amp;ROUND(IFERROR(IF(ABS('D-2・D-３'!AY22)&gt;=10,IF('D-2・D-３'!AY22&gt;=0,'D-2・D-３'!AY22*RANDBETWEEN(80,90)*0.01,'D-2・D-３'!AY22*RANDBETWEEN(110,120)*0.01),'D-2・D-３'!AY22-RANDBETWEEN(1,3)),0),0)&amp;"～"&amp;ROUND(IFERROR(IF(ABS('D-2・D-３'!AY22)&gt;=10,IF('D-2・D-３'!AY22&gt;=0,'D-2・D-３'!AY22*RANDBETWEEN(110,120)*0.01,'D-2・D-３'!AY22*RANDBETWEEN(80,90)*0.01),'D-2・D-３'!AY22+RANDBETWEEN(1,3)),0),0)&amp;"】")</f>
        <v/>
      </c>
      <c r="AZ22" s="463" t="str">
        <f ca="1">IF('D-2・D-３'!AZ22="","","【"&amp;ROUND(IFERROR(IF(ABS('D-2・D-３'!AZ22)&gt;=10,IF('D-2・D-３'!AZ22&gt;=0,'D-2・D-３'!AZ22*RANDBETWEEN(80,90)*0.01,'D-2・D-３'!AZ22*RANDBETWEEN(110,120)*0.01),'D-2・D-３'!AZ22-RANDBETWEEN(1,3)),0),0)&amp;"～"&amp;ROUND(IFERROR(IF(ABS('D-2・D-３'!AZ22)&gt;=10,IF('D-2・D-３'!AZ22&gt;=0,'D-2・D-３'!AZ22*RANDBETWEEN(110,120)*0.01,'D-2・D-３'!AZ22*RANDBETWEEN(80,90)*0.01),'D-2・D-３'!AZ22+RANDBETWEEN(1,3)),0),0)&amp;"】")</f>
        <v/>
      </c>
      <c r="BA22" s="463" t="str">
        <f ca="1">IF('D-2・D-３'!BA22="","","【"&amp;ROUND(IFERROR(IF(ABS('D-2・D-３'!BA22)&gt;=10,IF('D-2・D-３'!BA22&gt;=0,'D-2・D-３'!BA22*RANDBETWEEN(80,90)*0.01,'D-2・D-３'!BA22*RANDBETWEEN(110,120)*0.01),'D-2・D-３'!BA22-RANDBETWEEN(1,3)),0),0)&amp;"～"&amp;ROUND(IFERROR(IF(ABS('D-2・D-３'!BA22)&gt;=10,IF('D-2・D-３'!BA22&gt;=0,'D-2・D-３'!BA22*RANDBETWEEN(110,120)*0.01,'D-2・D-３'!BA22*RANDBETWEEN(80,90)*0.01),'D-2・D-３'!BA22+RANDBETWEEN(1,3)),0),0)&amp;"】")</f>
        <v/>
      </c>
      <c r="BB22" s="463" t="str">
        <f ca="1">IF('D-2・D-３'!BB22="","","【"&amp;ROUND(IFERROR(IF(ABS('D-2・D-３'!BB22)&gt;=10,IF('D-2・D-３'!BB22&gt;=0,'D-2・D-３'!BB22*RANDBETWEEN(80,90)*0.01,'D-2・D-３'!BB22*RANDBETWEEN(110,120)*0.01),'D-2・D-３'!BB22-RANDBETWEEN(1,3)),0),0)&amp;"～"&amp;ROUND(IFERROR(IF(ABS('D-2・D-３'!BB22)&gt;=10,IF('D-2・D-３'!BB22&gt;=0,'D-2・D-３'!BB22*RANDBETWEEN(110,120)*0.01,'D-2・D-３'!BB22*RANDBETWEEN(80,90)*0.01),'D-2・D-３'!BB22+RANDBETWEEN(1,3)),0),0)&amp;"】")</f>
        <v/>
      </c>
      <c r="BC22" s="463" t="str">
        <f ca="1">IF('D-2・D-３'!BC22="","","【"&amp;ROUND(IFERROR(IF(ABS('D-2・D-３'!BC22)&gt;=10,IF('D-2・D-３'!BC22&gt;=0,'D-2・D-３'!BC22*RANDBETWEEN(80,90)*0.01,'D-2・D-３'!BC22*RANDBETWEEN(110,120)*0.01),'D-2・D-３'!BC22-RANDBETWEEN(1,3)),0),0)&amp;"～"&amp;ROUND(IFERROR(IF(ABS('D-2・D-３'!BC22)&gt;=10,IF('D-2・D-３'!BC22&gt;=0,'D-2・D-３'!BC22*RANDBETWEEN(110,120)*0.01,'D-2・D-３'!BC22*RANDBETWEEN(80,90)*0.01),'D-2・D-３'!BC22+RANDBETWEEN(1,3)),0),0)&amp;"】")</f>
        <v/>
      </c>
      <c r="BD22" s="463" t="str">
        <f ca="1">IF('D-2・D-３'!BD22="","","【"&amp;ROUND(IFERROR(IF(ABS('D-2・D-３'!BD22)&gt;=10,IF('D-2・D-３'!BD22&gt;=0,'D-2・D-３'!BD22*RANDBETWEEN(80,90)*0.01,'D-2・D-３'!BD22*RANDBETWEEN(110,120)*0.01),'D-2・D-３'!BD22-RANDBETWEEN(1,3)),0),0)&amp;"～"&amp;ROUND(IFERROR(IF(ABS('D-2・D-３'!BD22)&gt;=10,IF('D-2・D-３'!BD22&gt;=0,'D-2・D-３'!BD22*RANDBETWEEN(110,120)*0.01,'D-2・D-３'!BD22*RANDBETWEEN(80,90)*0.01),'D-2・D-３'!BD22+RANDBETWEEN(1,3)),0),0)&amp;"】")</f>
        <v/>
      </c>
      <c r="BE22" s="463" t="str">
        <f ca="1">IF('D-2・D-３'!BE22="","","【"&amp;ROUND(IFERROR(IF(ABS('D-2・D-３'!BE22)&gt;=10,IF('D-2・D-３'!BE22&gt;=0,'D-2・D-３'!BE22*RANDBETWEEN(80,90)*0.01,'D-2・D-３'!BE22*RANDBETWEEN(110,120)*0.01),'D-2・D-３'!BE22-RANDBETWEEN(1,3)),0),0)&amp;"～"&amp;ROUND(IFERROR(IF(ABS('D-2・D-３'!BE22)&gt;=10,IF('D-2・D-３'!BE22&gt;=0,'D-2・D-３'!BE22*RANDBETWEEN(110,120)*0.01,'D-2・D-３'!BE22*RANDBETWEEN(80,90)*0.01),'D-2・D-３'!BE22+RANDBETWEEN(1,3)),0),0)&amp;"】")</f>
        <v/>
      </c>
      <c r="BF22" s="129" t="str">
        <f>IF('D-2・D-３'!BF22="","",'D-2・D-３'!BF22)</f>
        <v/>
      </c>
      <c r="BG22" s="455" t="str">
        <f ca="1">IF('D-2・D-３'!BG22="","","【"&amp;ROUND(IFERROR(IF(ABS('D-2・D-３'!BG22)&gt;=10,IF('D-2・D-３'!BG22&gt;=0,'D-2・D-３'!BG22*RANDBETWEEN(80,90)*0.01,'D-2・D-３'!BG22*RANDBETWEEN(110,120)*0.01),'D-2・D-３'!BG22-RANDBETWEEN(1,3)),0),0)&amp;"～"&amp;ROUND(IFERROR(IF(ABS('D-2・D-３'!BG22)&gt;=10,IF('D-2・D-３'!BG22&gt;=0,'D-2・D-３'!BG22*RANDBETWEEN(110,120)*0.01,'D-2・D-３'!BG22*RANDBETWEEN(80,90)*0.01),'D-2・D-３'!BG22+RANDBETWEEN(1,3)),0),0)&amp;"】")</f>
        <v/>
      </c>
      <c r="BH22" s="455" t="str">
        <f ca="1">IF('D-2・D-３'!BH22="","","【"&amp;ROUND(IFERROR(IF(ABS('D-2・D-３'!BH22)&gt;=10,IF('D-2・D-３'!BH22&gt;=0,'D-2・D-３'!BH22*RANDBETWEEN(80,90)*0.01,'D-2・D-３'!BH22*RANDBETWEEN(110,120)*0.01),'D-2・D-３'!BH22-RANDBETWEEN(1,3)),0),0)&amp;"～"&amp;ROUND(IFERROR(IF(ABS('D-2・D-３'!BH22)&gt;=10,IF('D-2・D-３'!BH22&gt;=0,'D-2・D-３'!BH22*RANDBETWEEN(110,120)*0.01,'D-2・D-３'!BH22*RANDBETWEEN(80,90)*0.01),'D-2・D-３'!BH22+RANDBETWEEN(1,3)),0),0)&amp;"】")</f>
        <v/>
      </c>
      <c r="BI22" s="455" t="str">
        <f ca="1">IF('D-2・D-３'!BI22="","","【"&amp;ROUND(IFERROR(IF(ABS('D-2・D-３'!BI22)&gt;=10,IF('D-2・D-３'!BI22&gt;=0,'D-2・D-３'!BI22*RANDBETWEEN(80,90)*0.01,'D-2・D-３'!BI22*RANDBETWEEN(110,120)*0.01),'D-2・D-３'!BI22-RANDBETWEEN(1,3)),0),0)&amp;"～"&amp;ROUND(IFERROR(IF(ABS('D-2・D-３'!BI22)&gt;=10,IF('D-2・D-３'!BI22&gt;=0,'D-2・D-３'!BI22*RANDBETWEEN(110,120)*0.01,'D-2・D-３'!BI22*RANDBETWEEN(80,90)*0.01),'D-2・D-３'!BI22+RANDBETWEEN(1,3)),0),0)&amp;"】")</f>
        <v/>
      </c>
      <c r="BJ22" s="455" t="str">
        <f ca="1">IF('D-2・D-３'!BJ22="","","【"&amp;ROUND(IFERROR(IF(ABS('D-2・D-３'!BJ22)&gt;=10,IF('D-2・D-３'!BJ22&gt;=0,'D-2・D-３'!BJ22*RANDBETWEEN(80,90)*0.01,'D-2・D-３'!BJ22*RANDBETWEEN(110,120)*0.01),'D-2・D-３'!BJ22-RANDBETWEEN(1,3)),0),0)&amp;"～"&amp;ROUND(IFERROR(IF(ABS('D-2・D-３'!BJ22)&gt;=10,IF('D-2・D-３'!BJ22&gt;=0,'D-2・D-３'!BJ22*RANDBETWEEN(110,120)*0.01,'D-2・D-３'!BJ22*RANDBETWEEN(80,90)*0.01),'D-2・D-３'!BJ22+RANDBETWEEN(1,3)),0),0)&amp;"】")</f>
        <v/>
      </c>
      <c r="BK22" s="455" t="str">
        <f ca="1">IF('D-2・D-３'!BK22="","","【"&amp;ROUND(IFERROR(IF(ABS('D-2・D-３'!BK22)&gt;=10,IF('D-2・D-３'!BK22&gt;=0,'D-2・D-３'!BK22*RANDBETWEEN(80,90)*0.01,'D-2・D-３'!BK22*RANDBETWEEN(110,120)*0.01),'D-2・D-３'!BK22-RANDBETWEEN(1,3)),0),0)&amp;"～"&amp;ROUND(IFERROR(IF(ABS('D-2・D-３'!BK22)&gt;=10,IF('D-2・D-３'!BK22&gt;=0,'D-2・D-３'!BK22*RANDBETWEEN(110,120)*0.01,'D-2・D-３'!BK22*RANDBETWEEN(80,90)*0.01),'D-2・D-３'!BK22+RANDBETWEEN(1,3)),0),0)&amp;"】")</f>
        <v/>
      </c>
      <c r="BL22" s="470" t="str">
        <f>IF('D-2・D-３'!BL22="","",'D-2・D-３'!BL22)</f>
        <v/>
      </c>
      <c r="BM22" s="463" t="str">
        <f ca="1">IF('D-2・D-３'!BM22="","","【"&amp;ROUND(IFERROR(IF(ABS('D-2・D-３'!BM22)&gt;=10,IF('D-2・D-３'!BM22&gt;=0,'D-2・D-３'!BM22*RANDBETWEEN(80,90)*0.01,'D-2・D-３'!BM22*RANDBETWEEN(110,120)*0.01),'D-2・D-３'!BM22-RANDBETWEEN(1,3)),0),0)&amp;"～"&amp;ROUND(IFERROR(IF(ABS('D-2・D-３'!BM22)&gt;=10,IF('D-2・D-３'!BM22&gt;=0,'D-2・D-３'!BM22*RANDBETWEEN(110,120)*0.01,'D-2・D-３'!BM22*RANDBETWEEN(80,90)*0.01),'D-2・D-３'!BM22+RANDBETWEEN(1,3)),0),0)&amp;"】")</f>
        <v/>
      </c>
      <c r="BN22" s="458" t="str">
        <f>IF('D-2・D-３'!BN22="","",'D-2・D-３'!BN22)</f>
        <v/>
      </c>
      <c r="BO22" s="463" t="str">
        <f ca="1">IF('D-2・D-３'!BO22="","","【"&amp;ROUND(IFERROR(IF(ABS('D-2・D-３'!BO22)&gt;=10,IF('D-2・D-３'!BO22&gt;=0,'D-2・D-３'!BO22*RANDBETWEEN(80,90)*0.01,'D-2・D-３'!BO22*RANDBETWEEN(110,120)*0.01),'D-2・D-３'!BO22-RANDBETWEEN(1,3)),0),0)&amp;"～"&amp;ROUND(IFERROR(IF(ABS('D-2・D-３'!BO22)&gt;=10,IF('D-2・D-３'!BO22&gt;=0,'D-2・D-３'!BO22*RANDBETWEEN(110,120)*0.01,'D-2・D-３'!BO22*RANDBETWEEN(80,90)*0.01),'D-2・D-３'!BO22+RANDBETWEEN(1,3)),0),0)&amp;"】")</f>
        <v/>
      </c>
      <c r="BP22" s="463" t="str">
        <f ca="1">IF('D-2・D-３'!BP22="","","【"&amp;ROUND(IFERROR(IF(ABS('D-2・D-３'!BP22)&gt;=10,IF('D-2・D-３'!BP22&gt;=0,'D-2・D-３'!BP22*RANDBETWEEN(80,90)*0.01,'D-2・D-３'!BP22*RANDBETWEEN(110,120)*0.01),'D-2・D-３'!BP22-RANDBETWEEN(1,3)),0),0)&amp;"～"&amp;ROUND(IFERROR(IF(ABS('D-2・D-３'!BP22)&gt;=10,IF('D-2・D-３'!BP22&gt;=0,'D-2・D-３'!BP22*RANDBETWEEN(110,120)*0.01,'D-2・D-３'!BP22*RANDBETWEEN(80,90)*0.01),'D-2・D-３'!BP22+RANDBETWEEN(1,3)),0),0)&amp;"】")</f>
        <v/>
      </c>
      <c r="BQ22" s="463" t="str">
        <f ca="1">IF('D-2・D-３'!BQ22="","","【"&amp;ROUND(IFERROR(IF(ABS('D-2・D-３'!BQ22)&gt;=10,IF('D-2・D-３'!BQ22&gt;=0,'D-2・D-３'!BQ22*RANDBETWEEN(80,90)*0.01,'D-2・D-３'!BQ22*RANDBETWEEN(110,120)*0.01),'D-2・D-３'!BQ22-RANDBETWEEN(1,3)),0),0)&amp;"～"&amp;ROUND(IFERROR(IF(ABS('D-2・D-３'!BQ22)&gt;=10,IF('D-2・D-３'!BQ22&gt;=0,'D-2・D-３'!BQ22*RANDBETWEEN(110,120)*0.01,'D-2・D-３'!BQ22*RANDBETWEEN(80,90)*0.01),'D-2・D-３'!BQ22+RANDBETWEEN(1,3)),0),0)&amp;"】")</f>
        <v/>
      </c>
      <c r="BR22" s="476" t="str">
        <f>IF('D-2・D-３'!BR22="","",'D-2・D-３'!BR22)</f>
        <v/>
      </c>
      <c r="BS22" s="470" t="str">
        <f>IF('D-2・D-３'!BS22="","",'D-2・D-３'!BS22)</f>
        <v/>
      </c>
      <c r="BT22" s="463" t="str">
        <f ca="1">IF('D-2・D-３'!BT22="","","【"&amp;ROUND(IFERROR(IF(ABS('D-2・D-３'!BT22)&gt;=10,IF('D-2・D-３'!BT22&gt;=0,'D-2・D-３'!BT22*RANDBETWEEN(80,90)*0.01,'D-2・D-３'!BT22*RANDBETWEEN(110,120)*0.01),'D-2・D-３'!BT22-RANDBETWEEN(1,3)),0),0)&amp;"～"&amp;ROUND(IFERROR(IF(ABS('D-2・D-３'!BT22)&gt;=10,IF('D-2・D-３'!BT22&gt;=0,'D-2・D-３'!BT22*RANDBETWEEN(110,120)*0.01,'D-2・D-３'!BT22*RANDBETWEEN(80,90)*0.01),'D-2・D-３'!BT22+RANDBETWEEN(1,3)),0),0)&amp;"】")</f>
        <v/>
      </c>
      <c r="BU22" s="463" t="str">
        <f ca="1">IF('D-2・D-３'!BU22="","","【"&amp;ROUND(IFERROR(IF(ABS('D-2・D-３'!BU22)&gt;=10,IF('D-2・D-３'!BU22&gt;=0,'D-2・D-３'!BU22*RANDBETWEEN(80,90)*0.01,'D-2・D-３'!BU22*RANDBETWEEN(110,120)*0.01),'D-2・D-３'!BU22-RANDBETWEEN(1,3)),0),0)&amp;"～"&amp;ROUND(IFERROR(IF(ABS('D-2・D-３'!BU22)&gt;=10,IF('D-2・D-３'!BU22&gt;=0,'D-2・D-３'!BU22*RANDBETWEEN(110,120)*0.01,'D-2・D-３'!BU22*RANDBETWEEN(80,90)*0.01),'D-2・D-３'!BU22+RANDBETWEEN(1,3)),0),0)&amp;"】")</f>
        <v/>
      </c>
      <c r="BV22" s="463" t="str">
        <f ca="1">IF('D-2・D-３'!BV22="","","【"&amp;ROUND(IFERROR(IF(ABS('D-2・D-３'!BV22)&gt;=10,IF('D-2・D-３'!BV22&gt;=0,'D-2・D-３'!BV22*RANDBETWEEN(80,90)*0.01,'D-2・D-３'!BV22*RANDBETWEEN(110,120)*0.01),'D-2・D-３'!BV22-RANDBETWEEN(1,3)),0),0)&amp;"～"&amp;ROUND(IFERROR(IF(ABS('D-2・D-３'!BV22)&gt;=10,IF('D-2・D-３'!BV22&gt;=0,'D-2・D-３'!BV22*RANDBETWEEN(110,120)*0.01,'D-2・D-３'!BV22*RANDBETWEEN(80,90)*0.01),'D-2・D-３'!BV22+RANDBETWEEN(1,3)),0),0)&amp;"】")</f>
        <v/>
      </c>
      <c r="BW22" s="463" t="str">
        <f ca="1">IF('D-2・D-３'!BW22="","","【"&amp;ROUND(IFERROR(IF(ABS('D-2・D-３'!BW22)&gt;=10,IF('D-2・D-３'!BW22&gt;=0,'D-2・D-３'!BW22*RANDBETWEEN(80,90)*0.01,'D-2・D-３'!BW22*RANDBETWEEN(110,120)*0.01),'D-2・D-３'!BW22-RANDBETWEEN(1,3)),0),0)&amp;"～"&amp;ROUND(IFERROR(IF(ABS('D-2・D-３'!BW22)&gt;=10,IF('D-2・D-３'!BW22&gt;=0,'D-2・D-３'!BW22*RANDBETWEEN(110,120)*0.01,'D-2・D-３'!BW22*RANDBETWEEN(80,90)*0.01),'D-2・D-３'!BW22+RANDBETWEEN(1,3)),0),0)&amp;"】")</f>
        <v/>
      </c>
      <c r="BX22" s="463" t="str">
        <f ca="1">IF('D-2・D-３'!BX22="","","【"&amp;ROUND(IFERROR(IF(ABS('D-2・D-３'!BX22)&gt;=10,IF('D-2・D-３'!BX22&gt;=0,'D-2・D-３'!BX22*RANDBETWEEN(80,90)*0.01,'D-2・D-３'!BX22*RANDBETWEEN(110,120)*0.01),'D-2・D-３'!BX22-RANDBETWEEN(1,3)),0),0)&amp;"～"&amp;ROUND(IFERROR(IF(ABS('D-2・D-３'!BX22)&gt;=10,IF('D-2・D-３'!BX22&gt;=0,'D-2・D-３'!BX22*RANDBETWEEN(110,120)*0.01,'D-2・D-３'!BX22*RANDBETWEEN(80,90)*0.01),'D-2・D-３'!BX22+RANDBETWEEN(1,3)),0),0)&amp;"】")</f>
        <v/>
      </c>
      <c r="BY22" s="466" t="str">
        <f ca="1">IF('D-2・D-３'!BY22="","","【"&amp;ROUND(IFERROR(IF(ABS('D-2・D-３'!BY22)&gt;=10,IF('D-2・D-３'!BY22&gt;=0,'D-2・D-３'!BY22*RANDBETWEEN(80,90)*0.01,'D-2・D-３'!BY22*RANDBETWEEN(110,120)*0.01),'D-2・D-３'!BY22-RANDBETWEEN(1,3)),0),0)&amp;"～"&amp;ROUND(IFERROR(IF(ABS('D-2・D-３'!BY22)&gt;=10,IF('D-2・D-３'!BY22&gt;=0,'D-2・D-３'!BY22*RANDBETWEEN(110,120)*0.01,'D-2・D-３'!BY22*RANDBETWEEN(80,90)*0.01),'D-2・D-３'!BY22+RANDBETWEEN(1,3)),0),0)&amp;"】")</f>
        <v/>
      </c>
    </row>
    <row r="23" spans="2:77" ht="18" customHeight="1" x14ac:dyDescent="0.2">
      <c r="B23" s="1016">
        <v>10</v>
      </c>
      <c r="C23" s="1017"/>
      <c r="D23" s="458" t="str">
        <f>IF('D-2・D-３'!D23="","",'D-2・D-３'!D23)</f>
        <v/>
      </c>
      <c r="E23" s="452" t="str">
        <f>IF('D-2・D-３'!E23="","",'D-2・D-３'!E23)</f>
        <v/>
      </c>
      <c r="F23" s="453" t="str">
        <f>IF('D-2・D-３'!F23="","",'D-2・D-３'!F23)</f>
        <v/>
      </c>
      <c r="G23" s="470" t="str">
        <f>IF('D-2・D-３'!G23="","",'D-2・D-３'!G23)</f>
        <v/>
      </c>
      <c r="H23" s="458" t="str">
        <f>IF('D-2・D-３'!H23="","",'D-2・D-３'!H23)</f>
        <v/>
      </c>
      <c r="I23" s="452" t="str">
        <f>IF('D-2・D-３'!I23="","",'D-2・D-３'!I23)</f>
        <v/>
      </c>
      <c r="J23" s="458" t="str">
        <f>IF('D-2・D-３'!J23="","",'D-2・D-３'!J23)</f>
        <v/>
      </c>
      <c r="K23" s="452" t="str">
        <f>IF('D-2・D-３'!K23="","",'D-2・D-３'!K23)</f>
        <v/>
      </c>
      <c r="L23" s="458" t="str">
        <f>IF('D-2・D-３'!L23="","",'D-2・D-３'!L23)</f>
        <v/>
      </c>
      <c r="M23" s="452" t="str">
        <f>IF('D-2・D-３'!M23="","",'D-2・D-３'!M23)</f>
        <v/>
      </c>
      <c r="N23" s="458" t="str">
        <f>IF('D-2・D-３'!N23="","",'D-2・D-３'!N23)</f>
        <v/>
      </c>
      <c r="O23" s="452" t="str">
        <f>IF('D-2・D-３'!O23="","",'D-2・D-３'!O23)</f>
        <v/>
      </c>
      <c r="P23" s="458" t="str">
        <f>IF('D-2・D-３'!P23="","",'D-2・D-３'!P23)</f>
        <v/>
      </c>
      <c r="Q23" s="452" t="str">
        <f>IF('D-2・D-３'!Q23="","",'D-2・D-３'!Q23)</f>
        <v/>
      </c>
      <c r="R23" s="458" t="str">
        <f>IF('D-2・D-３'!R23="","",'D-2・D-３'!R23)</f>
        <v/>
      </c>
      <c r="S23" s="452" t="str">
        <f>IF('D-2・D-３'!S23="","",'D-2・D-３'!S23)</f>
        <v/>
      </c>
      <c r="T23" s="458" t="str">
        <f>IF('D-2・D-３'!T23="","",'D-2・D-３'!T23)</f>
        <v/>
      </c>
      <c r="U23" s="452" t="str">
        <f>IF('D-2・D-３'!U23="","",'D-2・D-３'!U23)</f>
        <v/>
      </c>
      <c r="V23" s="452" t="str">
        <f>IF('D-2・D-３'!V23="","",'D-2・D-３'!V23)</f>
        <v/>
      </c>
      <c r="W23" s="452" t="str">
        <f>IF('D-2・D-３'!W23="","",'D-2・D-３'!W23)</f>
        <v/>
      </c>
      <c r="X23" s="452" t="str">
        <f>IF('D-2・D-３'!X23="","",'D-2・D-３'!X23)</f>
        <v/>
      </c>
      <c r="Y23" s="452" t="str">
        <f>IF('D-2・D-３'!Y23="","",'D-2・D-３'!Y23)</f>
        <v/>
      </c>
      <c r="Z23" s="452" t="str">
        <f>IF('D-2・D-３'!Z23="","",'D-2・D-３'!Z23)</f>
        <v/>
      </c>
      <c r="AA23" s="452" t="str">
        <f>IF('D-2・D-３'!AA23="","",'D-2・D-３'!AA23)</f>
        <v/>
      </c>
      <c r="AB23" s="452" t="str">
        <f>IF('D-2・D-３'!AB23="","",'D-2・D-３'!AB23)</f>
        <v/>
      </c>
      <c r="AC23" s="452" t="str">
        <f>IF('D-2・D-３'!AC23="","",'D-2・D-３'!AC23)</f>
        <v/>
      </c>
      <c r="AD23" s="693" t="str">
        <f>IF('D-2・D-３'!AD23="","",'D-2・D-３'!AD23)</f>
        <v/>
      </c>
      <c r="AE23" s="476" t="str">
        <f>IF('D-2・D-３'!AE23="","",'D-2・D-３'!AE23)</f>
        <v/>
      </c>
      <c r="AF23" s="476" t="str">
        <f>IF('D-2・D-３'!AF23="","",'D-2・D-３'!AF23)</f>
        <v/>
      </c>
      <c r="AG23" s="470" t="str">
        <f>IF('D-2・D-３'!AG23="","",'D-2・D-３'!AG23)</f>
        <v/>
      </c>
      <c r="AH23" s="470" t="str">
        <f>IF('D-2・D-３'!AH23="","",'D-2・D-３'!AH23)</f>
        <v/>
      </c>
      <c r="AI23" s="470" t="str">
        <f>IF('D-2・D-３'!AI23="","",'D-2・D-３'!AI23)</f>
        <v/>
      </c>
      <c r="AJ23" s="470" t="str">
        <f>IF('D-2・D-３'!AJ23="","",'D-2・D-３'!AJ23)</f>
        <v/>
      </c>
      <c r="AK23" s="470" t="str">
        <f>IF('D-2・D-３'!AK23="","",'D-2・D-３'!AK23)</f>
        <v/>
      </c>
      <c r="AL23" s="454" t="str">
        <f>IF('D-2・D-３'!AL23="","",'D-2・D-３'!AL23)</f>
        <v/>
      </c>
      <c r="AM23" s="470" t="str">
        <f>IF('D-2・D-３'!AM23="","",'D-2・D-３'!AM23)</f>
        <v/>
      </c>
      <c r="AN23" s="463" t="str">
        <f ca="1">IF('D-2・D-３'!AN23="","","【"&amp;ROUND(IFERROR(IF(ABS('D-2・D-３'!AN23)&gt;=10,IF('D-2・D-３'!AN23&gt;=0,'D-2・D-３'!AN23*RANDBETWEEN(80,90)*0.01,'D-2・D-３'!AN23*RANDBETWEEN(110,120)*0.01),'D-2・D-３'!AN23-RANDBETWEEN(1,3)),0),0)&amp;"～"&amp;ROUND(IFERROR(IF(ABS('D-2・D-３'!AN23)&gt;=10,IF('D-2・D-３'!AN23&gt;=0,'D-2・D-３'!AN23*RANDBETWEEN(110,120)*0.01,'D-2・D-３'!AN23*RANDBETWEEN(80,90)*0.01),'D-2・D-３'!AN23+RANDBETWEEN(1,3)),0),0)&amp;"】")</f>
        <v/>
      </c>
      <c r="AO23" s="474" t="str">
        <f ca="1">IF('D-2・D-３'!AO23="","","【"&amp;ROUND(IFERROR(IF(ABS('D-2・D-３'!AO23)&gt;=10,IF('D-2・D-３'!AO23&gt;=0,'D-2・D-３'!AO23*RANDBETWEEN(80,90)*0.01,'D-2・D-３'!AO23*RANDBETWEEN(110,120)*0.01),'D-2・D-３'!AO23-RANDBETWEEN(1,3)),0),0)&amp;"～"&amp;ROUND(IFERROR(IF(ABS('D-2・D-３'!AO23)&gt;=10,IF('D-2・D-３'!AO23&gt;=0,'D-2・D-３'!AO23*RANDBETWEEN(110,120)*0.01,'D-2・D-３'!AO23*RANDBETWEEN(80,90)*0.01),'D-2・D-３'!AO23+RANDBETWEEN(1,3)),0),0)&amp;"】")</f>
        <v/>
      </c>
      <c r="AP23" s="463" t="str">
        <f ca="1">IF('D-2・D-３'!AP23="","","【"&amp;ROUND(IFERROR(IF(ABS('D-2・D-３'!AP23)&gt;=10,IF('D-2・D-３'!AP23&gt;=0,'D-2・D-３'!AP23*RANDBETWEEN(80,90)*0.01,'D-2・D-３'!AP23*RANDBETWEEN(110,120)*0.01),'D-2・D-３'!AP23-RANDBETWEEN(1,3)),0),0)&amp;"～"&amp;ROUND(IFERROR(IF(ABS('D-2・D-３'!AP23)&gt;=10,IF('D-2・D-３'!AP23&gt;=0,'D-2・D-３'!AP23*RANDBETWEEN(110,120)*0.01,'D-2・D-３'!AP23*RANDBETWEEN(80,90)*0.01),'D-2・D-３'!AP23+RANDBETWEEN(1,3)),0),0)&amp;"】")</f>
        <v/>
      </c>
      <c r="AQ23" s="476" t="str">
        <f>IF('D-2・D-３'!AQ23="","",'D-2・D-３'!AQ23)</f>
        <v/>
      </c>
      <c r="AR23" s="456" t="str">
        <f>IF('D-2・D-３'!AR23="","",'D-2・D-３'!AR23)</f>
        <v/>
      </c>
      <c r="AS23" s="463" t="str">
        <f ca="1">IF('D-2・D-３'!AS23="","","【"&amp;ROUND(IFERROR(IF(ABS('D-2・D-３'!AS23)&gt;=10,IF('D-2・D-３'!AS23&gt;=0,'D-2・D-３'!AS23*RANDBETWEEN(80,90)*0.01,'D-2・D-３'!AS23*RANDBETWEEN(110,120)*0.01),'D-2・D-３'!AS23-RANDBETWEEN(1,3)),0),0)&amp;"～"&amp;ROUND(IFERROR(IF(ABS('D-2・D-３'!AS23)&gt;=10,IF('D-2・D-３'!AS23&gt;=0,'D-2・D-３'!AS23*RANDBETWEEN(110,120)*0.01,'D-2・D-３'!AS23*RANDBETWEEN(80,90)*0.01),'D-2・D-３'!AS23+RANDBETWEEN(1,3)),0),0)&amp;"】")</f>
        <v/>
      </c>
      <c r="AT23" s="470" t="str">
        <f>IF('D-2・D-３'!AT23="","",'D-2・D-３'!AT23)</f>
        <v/>
      </c>
      <c r="AU23" s="474" t="str">
        <f>IF('D-2・D-３'!AU23="","",'D-2・D-３'!AU23)</f>
        <v/>
      </c>
      <c r="AV23" s="476" t="str">
        <f>IF('D-2・D-３'!AV23="","",'D-2・D-３'!AV23)</f>
        <v/>
      </c>
      <c r="AW23" s="458" t="str">
        <f>IF('D-2・D-３'!AW23="","",'D-2・D-３'!AW23)</f>
        <v/>
      </c>
      <c r="AX23" s="463" t="str">
        <f ca="1">IF('D-2・D-３'!AX23="","","【"&amp;ROUND(IFERROR(IF(ABS('D-2・D-３'!AX23)&gt;=10,IF('D-2・D-３'!AX23&gt;=0,'D-2・D-３'!AX23*RANDBETWEEN(80,90)*0.01,'D-2・D-３'!AX23*RANDBETWEEN(110,120)*0.01),'D-2・D-３'!AX23-RANDBETWEEN(1,3)),0),0)&amp;"～"&amp;ROUND(IFERROR(IF(ABS('D-2・D-３'!AX23)&gt;=10,IF('D-2・D-３'!AX23&gt;=0,'D-2・D-３'!AX23*RANDBETWEEN(110,120)*0.01,'D-2・D-３'!AX23*RANDBETWEEN(80,90)*0.01),'D-2・D-３'!AX23+RANDBETWEEN(1,3)),0),0)&amp;"】")</f>
        <v/>
      </c>
      <c r="AY23" s="463" t="str">
        <f ca="1">IF('D-2・D-３'!AY23="","","【"&amp;ROUND(IFERROR(IF(ABS('D-2・D-３'!AY23)&gt;=10,IF('D-2・D-３'!AY23&gt;=0,'D-2・D-３'!AY23*RANDBETWEEN(80,90)*0.01,'D-2・D-３'!AY23*RANDBETWEEN(110,120)*0.01),'D-2・D-３'!AY23-RANDBETWEEN(1,3)),0),0)&amp;"～"&amp;ROUND(IFERROR(IF(ABS('D-2・D-３'!AY23)&gt;=10,IF('D-2・D-３'!AY23&gt;=0,'D-2・D-３'!AY23*RANDBETWEEN(110,120)*0.01,'D-2・D-３'!AY23*RANDBETWEEN(80,90)*0.01),'D-2・D-３'!AY23+RANDBETWEEN(1,3)),0),0)&amp;"】")</f>
        <v/>
      </c>
      <c r="AZ23" s="463" t="str">
        <f ca="1">IF('D-2・D-３'!AZ23="","","【"&amp;ROUND(IFERROR(IF(ABS('D-2・D-３'!AZ23)&gt;=10,IF('D-2・D-３'!AZ23&gt;=0,'D-2・D-３'!AZ23*RANDBETWEEN(80,90)*0.01,'D-2・D-３'!AZ23*RANDBETWEEN(110,120)*0.01),'D-2・D-３'!AZ23-RANDBETWEEN(1,3)),0),0)&amp;"～"&amp;ROUND(IFERROR(IF(ABS('D-2・D-３'!AZ23)&gt;=10,IF('D-2・D-３'!AZ23&gt;=0,'D-2・D-３'!AZ23*RANDBETWEEN(110,120)*0.01,'D-2・D-３'!AZ23*RANDBETWEEN(80,90)*0.01),'D-2・D-３'!AZ23+RANDBETWEEN(1,3)),0),0)&amp;"】")</f>
        <v/>
      </c>
      <c r="BA23" s="463" t="str">
        <f ca="1">IF('D-2・D-３'!BA23="","","【"&amp;ROUND(IFERROR(IF(ABS('D-2・D-３'!BA23)&gt;=10,IF('D-2・D-３'!BA23&gt;=0,'D-2・D-３'!BA23*RANDBETWEEN(80,90)*0.01,'D-2・D-３'!BA23*RANDBETWEEN(110,120)*0.01),'D-2・D-３'!BA23-RANDBETWEEN(1,3)),0),0)&amp;"～"&amp;ROUND(IFERROR(IF(ABS('D-2・D-３'!BA23)&gt;=10,IF('D-2・D-３'!BA23&gt;=0,'D-2・D-３'!BA23*RANDBETWEEN(110,120)*0.01,'D-2・D-３'!BA23*RANDBETWEEN(80,90)*0.01),'D-2・D-３'!BA23+RANDBETWEEN(1,3)),0),0)&amp;"】")</f>
        <v/>
      </c>
      <c r="BB23" s="463" t="str">
        <f ca="1">IF('D-2・D-３'!BB23="","","【"&amp;ROUND(IFERROR(IF(ABS('D-2・D-３'!BB23)&gt;=10,IF('D-2・D-３'!BB23&gt;=0,'D-2・D-３'!BB23*RANDBETWEEN(80,90)*0.01,'D-2・D-３'!BB23*RANDBETWEEN(110,120)*0.01),'D-2・D-３'!BB23-RANDBETWEEN(1,3)),0),0)&amp;"～"&amp;ROUND(IFERROR(IF(ABS('D-2・D-３'!BB23)&gt;=10,IF('D-2・D-３'!BB23&gt;=0,'D-2・D-３'!BB23*RANDBETWEEN(110,120)*0.01,'D-2・D-３'!BB23*RANDBETWEEN(80,90)*0.01),'D-2・D-３'!BB23+RANDBETWEEN(1,3)),0),0)&amp;"】")</f>
        <v/>
      </c>
      <c r="BC23" s="463" t="str">
        <f ca="1">IF('D-2・D-３'!BC23="","","【"&amp;ROUND(IFERROR(IF(ABS('D-2・D-３'!BC23)&gt;=10,IF('D-2・D-３'!BC23&gt;=0,'D-2・D-３'!BC23*RANDBETWEEN(80,90)*0.01,'D-2・D-３'!BC23*RANDBETWEEN(110,120)*0.01),'D-2・D-３'!BC23-RANDBETWEEN(1,3)),0),0)&amp;"～"&amp;ROUND(IFERROR(IF(ABS('D-2・D-３'!BC23)&gt;=10,IF('D-2・D-３'!BC23&gt;=0,'D-2・D-３'!BC23*RANDBETWEEN(110,120)*0.01,'D-2・D-３'!BC23*RANDBETWEEN(80,90)*0.01),'D-2・D-３'!BC23+RANDBETWEEN(1,3)),0),0)&amp;"】")</f>
        <v/>
      </c>
      <c r="BD23" s="463" t="str">
        <f ca="1">IF('D-2・D-３'!BD23="","","【"&amp;ROUND(IFERROR(IF(ABS('D-2・D-３'!BD23)&gt;=10,IF('D-2・D-３'!BD23&gt;=0,'D-2・D-３'!BD23*RANDBETWEEN(80,90)*0.01,'D-2・D-３'!BD23*RANDBETWEEN(110,120)*0.01),'D-2・D-３'!BD23-RANDBETWEEN(1,3)),0),0)&amp;"～"&amp;ROUND(IFERROR(IF(ABS('D-2・D-３'!BD23)&gt;=10,IF('D-2・D-３'!BD23&gt;=0,'D-2・D-３'!BD23*RANDBETWEEN(110,120)*0.01,'D-2・D-３'!BD23*RANDBETWEEN(80,90)*0.01),'D-2・D-３'!BD23+RANDBETWEEN(1,3)),0),0)&amp;"】")</f>
        <v/>
      </c>
      <c r="BE23" s="463" t="str">
        <f ca="1">IF('D-2・D-３'!BE23="","","【"&amp;ROUND(IFERROR(IF(ABS('D-2・D-３'!BE23)&gt;=10,IF('D-2・D-３'!BE23&gt;=0,'D-2・D-３'!BE23*RANDBETWEEN(80,90)*0.01,'D-2・D-３'!BE23*RANDBETWEEN(110,120)*0.01),'D-2・D-３'!BE23-RANDBETWEEN(1,3)),0),0)&amp;"～"&amp;ROUND(IFERROR(IF(ABS('D-2・D-３'!BE23)&gt;=10,IF('D-2・D-３'!BE23&gt;=0,'D-2・D-３'!BE23*RANDBETWEEN(110,120)*0.01,'D-2・D-３'!BE23*RANDBETWEEN(80,90)*0.01),'D-2・D-３'!BE23+RANDBETWEEN(1,3)),0),0)&amp;"】")</f>
        <v/>
      </c>
      <c r="BF23" s="129" t="str">
        <f>IF('D-2・D-３'!BF23="","",'D-2・D-３'!BF23)</f>
        <v/>
      </c>
      <c r="BG23" s="455" t="str">
        <f ca="1">IF('D-2・D-３'!BG23="","","【"&amp;ROUND(IFERROR(IF(ABS('D-2・D-３'!BG23)&gt;=10,IF('D-2・D-３'!BG23&gt;=0,'D-2・D-３'!BG23*RANDBETWEEN(80,90)*0.01,'D-2・D-３'!BG23*RANDBETWEEN(110,120)*0.01),'D-2・D-３'!BG23-RANDBETWEEN(1,3)),0),0)&amp;"～"&amp;ROUND(IFERROR(IF(ABS('D-2・D-３'!BG23)&gt;=10,IF('D-2・D-３'!BG23&gt;=0,'D-2・D-３'!BG23*RANDBETWEEN(110,120)*0.01,'D-2・D-３'!BG23*RANDBETWEEN(80,90)*0.01),'D-2・D-３'!BG23+RANDBETWEEN(1,3)),0),0)&amp;"】")</f>
        <v/>
      </c>
      <c r="BH23" s="455" t="str">
        <f ca="1">IF('D-2・D-３'!BH23="","","【"&amp;ROUND(IFERROR(IF(ABS('D-2・D-３'!BH23)&gt;=10,IF('D-2・D-３'!BH23&gt;=0,'D-2・D-３'!BH23*RANDBETWEEN(80,90)*0.01,'D-2・D-３'!BH23*RANDBETWEEN(110,120)*0.01),'D-2・D-３'!BH23-RANDBETWEEN(1,3)),0),0)&amp;"～"&amp;ROUND(IFERROR(IF(ABS('D-2・D-３'!BH23)&gt;=10,IF('D-2・D-３'!BH23&gt;=0,'D-2・D-３'!BH23*RANDBETWEEN(110,120)*0.01,'D-2・D-３'!BH23*RANDBETWEEN(80,90)*0.01),'D-2・D-３'!BH23+RANDBETWEEN(1,3)),0),0)&amp;"】")</f>
        <v/>
      </c>
      <c r="BI23" s="455" t="str">
        <f ca="1">IF('D-2・D-３'!BI23="","","【"&amp;ROUND(IFERROR(IF(ABS('D-2・D-３'!BI23)&gt;=10,IF('D-2・D-３'!BI23&gt;=0,'D-2・D-３'!BI23*RANDBETWEEN(80,90)*0.01,'D-2・D-３'!BI23*RANDBETWEEN(110,120)*0.01),'D-2・D-３'!BI23-RANDBETWEEN(1,3)),0),0)&amp;"～"&amp;ROUND(IFERROR(IF(ABS('D-2・D-３'!BI23)&gt;=10,IF('D-2・D-３'!BI23&gt;=0,'D-2・D-３'!BI23*RANDBETWEEN(110,120)*0.01,'D-2・D-３'!BI23*RANDBETWEEN(80,90)*0.01),'D-2・D-３'!BI23+RANDBETWEEN(1,3)),0),0)&amp;"】")</f>
        <v/>
      </c>
      <c r="BJ23" s="455" t="str">
        <f ca="1">IF('D-2・D-３'!BJ23="","","【"&amp;ROUND(IFERROR(IF(ABS('D-2・D-３'!BJ23)&gt;=10,IF('D-2・D-３'!BJ23&gt;=0,'D-2・D-３'!BJ23*RANDBETWEEN(80,90)*0.01,'D-2・D-３'!BJ23*RANDBETWEEN(110,120)*0.01),'D-2・D-３'!BJ23-RANDBETWEEN(1,3)),0),0)&amp;"～"&amp;ROUND(IFERROR(IF(ABS('D-2・D-３'!BJ23)&gt;=10,IF('D-2・D-３'!BJ23&gt;=0,'D-2・D-３'!BJ23*RANDBETWEEN(110,120)*0.01,'D-2・D-３'!BJ23*RANDBETWEEN(80,90)*0.01),'D-2・D-３'!BJ23+RANDBETWEEN(1,3)),0),0)&amp;"】")</f>
        <v/>
      </c>
      <c r="BK23" s="455" t="str">
        <f ca="1">IF('D-2・D-３'!BK23="","","【"&amp;ROUND(IFERROR(IF(ABS('D-2・D-３'!BK23)&gt;=10,IF('D-2・D-３'!BK23&gt;=0,'D-2・D-３'!BK23*RANDBETWEEN(80,90)*0.01,'D-2・D-３'!BK23*RANDBETWEEN(110,120)*0.01),'D-2・D-３'!BK23-RANDBETWEEN(1,3)),0),0)&amp;"～"&amp;ROUND(IFERROR(IF(ABS('D-2・D-３'!BK23)&gt;=10,IF('D-2・D-３'!BK23&gt;=0,'D-2・D-３'!BK23*RANDBETWEEN(110,120)*0.01,'D-2・D-３'!BK23*RANDBETWEEN(80,90)*0.01),'D-2・D-３'!BK23+RANDBETWEEN(1,3)),0),0)&amp;"】")</f>
        <v/>
      </c>
      <c r="BL23" s="470" t="str">
        <f>IF('D-2・D-３'!BL23="","",'D-2・D-３'!BL23)</f>
        <v/>
      </c>
      <c r="BM23" s="463" t="str">
        <f ca="1">IF('D-2・D-３'!BM23="","","【"&amp;ROUND(IFERROR(IF(ABS('D-2・D-３'!BM23)&gt;=10,IF('D-2・D-３'!BM23&gt;=0,'D-2・D-３'!BM23*RANDBETWEEN(80,90)*0.01,'D-2・D-３'!BM23*RANDBETWEEN(110,120)*0.01),'D-2・D-３'!BM23-RANDBETWEEN(1,3)),0),0)&amp;"～"&amp;ROUND(IFERROR(IF(ABS('D-2・D-３'!BM23)&gt;=10,IF('D-2・D-３'!BM23&gt;=0,'D-2・D-３'!BM23*RANDBETWEEN(110,120)*0.01,'D-2・D-３'!BM23*RANDBETWEEN(80,90)*0.01),'D-2・D-３'!BM23+RANDBETWEEN(1,3)),0),0)&amp;"】")</f>
        <v/>
      </c>
      <c r="BN23" s="458" t="str">
        <f>IF('D-2・D-３'!BN23="","",'D-2・D-３'!BN23)</f>
        <v/>
      </c>
      <c r="BO23" s="463" t="str">
        <f ca="1">IF('D-2・D-３'!BO23="","","【"&amp;ROUND(IFERROR(IF(ABS('D-2・D-３'!BO23)&gt;=10,IF('D-2・D-３'!BO23&gt;=0,'D-2・D-３'!BO23*RANDBETWEEN(80,90)*0.01,'D-2・D-３'!BO23*RANDBETWEEN(110,120)*0.01),'D-2・D-３'!BO23-RANDBETWEEN(1,3)),0),0)&amp;"～"&amp;ROUND(IFERROR(IF(ABS('D-2・D-３'!BO23)&gt;=10,IF('D-2・D-３'!BO23&gt;=0,'D-2・D-３'!BO23*RANDBETWEEN(110,120)*0.01,'D-2・D-３'!BO23*RANDBETWEEN(80,90)*0.01),'D-2・D-３'!BO23+RANDBETWEEN(1,3)),0),0)&amp;"】")</f>
        <v/>
      </c>
      <c r="BP23" s="463" t="str">
        <f ca="1">IF('D-2・D-３'!BP23="","","【"&amp;ROUND(IFERROR(IF(ABS('D-2・D-３'!BP23)&gt;=10,IF('D-2・D-３'!BP23&gt;=0,'D-2・D-３'!BP23*RANDBETWEEN(80,90)*0.01,'D-2・D-３'!BP23*RANDBETWEEN(110,120)*0.01),'D-2・D-３'!BP23-RANDBETWEEN(1,3)),0),0)&amp;"～"&amp;ROUND(IFERROR(IF(ABS('D-2・D-３'!BP23)&gt;=10,IF('D-2・D-３'!BP23&gt;=0,'D-2・D-３'!BP23*RANDBETWEEN(110,120)*0.01,'D-2・D-３'!BP23*RANDBETWEEN(80,90)*0.01),'D-2・D-３'!BP23+RANDBETWEEN(1,3)),0),0)&amp;"】")</f>
        <v/>
      </c>
      <c r="BQ23" s="463" t="str">
        <f ca="1">IF('D-2・D-３'!BQ23="","","【"&amp;ROUND(IFERROR(IF(ABS('D-2・D-３'!BQ23)&gt;=10,IF('D-2・D-３'!BQ23&gt;=0,'D-2・D-３'!BQ23*RANDBETWEEN(80,90)*0.01,'D-2・D-３'!BQ23*RANDBETWEEN(110,120)*0.01),'D-2・D-３'!BQ23-RANDBETWEEN(1,3)),0),0)&amp;"～"&amp;ROUND(IFERROR(IF(ABS('D-2・D-３'!BQ23)&gt;=10,IF('D-2・D-３'!BQ23&gt;=0,'D-2・D-３'!BQ23*RANDBETWEEN(110,120)*0.01,'D-2・D-３'!BQ23*RANDBETWEEN(80,90)*0.01),'D-2・D-３'!BQ23+RANDBETWEEN(1,3)),0),0)&amp;"】")</f>
        <v/>
      </c>
      <c r="BR23" s="476" t="str">
        <f>IF('D-2・D-３'!BR23="","",'D-2・D-３'!BR23)</f>
        <v/>
      </c>
      <c r="BS23" s="470" t="str">
        <f>IF('D-2・D-３'!BS23="","",'D-2・D-３'!BS23)</f>
        <v/>
      </c>
      <c r="BT23" s="463" t="str">
        <f ca="1">IF('D-2・D-３'!BT23="","","【"&amp;ROUND(IFERROR(IF(ABS('D-2・D-３'!BT23)&gt;=10,IF('D-2・D-３'!BT23&gt;=0,'D-2・D-３'!BT23*RANDBETWEEN(80,90)*0.01,'D-2・D-３'!BT23*RANDBETWEEN(110,120)*0.01),'D-2・D-３'!BT23-RANDBETWEEN(1,3)),0),0)&amp;"～"&amp;ROUND(IFERROR(IF(ABS('D-2・D-３'!BT23)&gt;=10,IF('D-2・D-３'!BT23&gt;=0,'D-2・D-３'!BT23*RANDBETWEEN(110,120)*0.01,'D-2・D-３'!BT23*RANDBETWEEN(80,90)*0.01),'D-2・D-３'!BT23+RANDBETWEEN(1,3)),0),0)&amp;"】")</f>
        <v/>
      </c>
      <c r="BU23" s="463" t="str">
        <f ca="1">IF('D-2・D-３'!BU23="","","【"&amp;ROUND(IFERROR(IF(ABS('D-2・D-３'!BU23)&gt;=10,IF('D-2・D-３'!BU23&gt;=0,'D-2・D-３'!BU23*RANDBETWEEN(80,90)*0.01,'D-2・D-３'!BU23*RANDBETWEEN(110,120)*0.01),'D-2・D-３'!BU23-RANDBETWEEN(1,3)),0),0)&amp;"～"&amp;ROUND(IFERROR(IF(ABS('D-2・D-３'!BU23)&gt;=10,IF('D-2・D-３'!BU23&gt;=0,'D-2・D-３'!BU23*RANDBETWEEN(110,120)*0.01,'D-2・D-３'!BU23*RANDBETWEEN(80,90)*0.01),'D-2・D-３'!BU23+RANDBETWEEN(1,3)),0),0)&amp;"】")</f>
        <v/>
      </c>
      <c r="BV23" s="463" t="str">
        <f ca="1">IF('D-2・D-３'!BV23="","","【"&amp;ROUND(IFERROR(IF(ABS('D-2・D-３'!BV23)&gt;=10,IF('D-2・D-３'!BV23&gt;=0,'D-2・D-３'!BV23*RANDBETWEEN(80,90)*0.01,'D-2・D-３'!BV23*RANDBETWEEN(110,120)*0.01),'D-2・D-３'!BV23-RANDBETWEEN(1,3)),0),0)&amp;"～"&amp;ROUND(IFERROR(IF(ABS('D-2・D-３'!BV23)&gt;=10,IF('D-2・D-３'!BV23&gt;=0,'D-2・D-３'!BV23*RANDBETWEEN(110,120)*0.01,'D-2・D-３'!BV23*RANDBETWEEN(80,90)*0.01),'D-2・D-３'!BV23+RANDBETWEEN(1,3)),0),0)&amp;"】")</f>
        <v/>
      </c>
      <c r="BW23" s="463" t="str">
        <f ca="1">IF('D-2・D-３'!BW23="","","【"&amp;ROUND(IFERROR(IF(ABS('D-2・D-３'!BW23)&gt;=10,IF('D-2・D-３'!BW23&gt;=0,'D-2・D-３'!BW23*RANDBETWEEN(80,90)*0.01,'D-2・D-３'!BW23*RANDBETWEEN(110,120)*0.01),'D-2・D-３'!BW23-RANDBETWEEN(1,3)),0),0)&amp;"～"&amp;ROUND(IFERROR(IF(ABS('D-2・D-３'!BW23)&gt;=10,IF('D-2・D-３'!BW23&gt;=0,'D-2・D-３'!BW23*RANDBETWEEN(110,120)*0.01,'D-2・D-３'!BW23*RANDBETWEEN(80,90)*0.01),'D-2・D-３'!BW23+RANDBETWEEN(1,3)),0),0)&amp;"】")</f>
        <v/>
      </c>
      <c r="BX23" s="463" t="str">
        <f ca="1">IF('D-2・D-３'!BX23="","","【"&amp;ROUND(IFERROR(IF(ABS('D-2・D-３'!BX23)&gt;=10,IF('D-2・D-３'!BX23&gt;=0,'D-2・D-３'!BX23*RANDBETWEEN(80,90)*0.01,'D-2・D-３'!BX23*RANDBETWEEN(110,120)*0.01),'D-2・D-３'!BX23-RANDBETWEEN(1,3)),0),0)&amp;"～"&amp;ROUND(IFERROR(IF(ABS('D-2・D-３'!BX23)&gt;=10,IF('D-2・D-３'!BX23&gt;=0,'D-2・D-３'!BX23*RANDBETWEEN(110,120)*0.01,'D-2・D-３'!BX23*RANDBETWEEN(80,90)*0.01),'D-2・D-３'!BX23+RANDBETWEEN(1,3)),0),0)&amp;"】")</f>
        <v/>
      </c>
      <c r="BY23" s="466" t="str">
        <f ca="1">IF('D-2・D-３'!BY23="","","【"&amp;ROUND(IFERROR(IF(ABS('D-2・D-３'!BY23)&gt;=10,IF('D-2・D-３'!BY23&gt;=0,'D-2・D-３'!BY23*RANDBETWEEN(80,90)*0.01,'D-2・D-３'!BY23*RANDBETWEEN(110,120)*0.01),'D-2・D-３'!BY23-RANDBETWEEN(1,3)),0),0)&amp;"～"&amp;ROUND(IFERROR(IF(ABS('D-2・D-３'!BY23)&gt;=10,IF('D-2・D-３'!BY23&gt;=0,'D-2・D-３'!BY23*RANDBETWEEN(110,120)*0.01,'D-2・D-３'!BY23*RANDBETWEEN(80,90)*0.01),'D-2・D-３'!BY23+RANDBETWEEN(1,3)),0),0)&amp;"】")</f>
        <v/>
      </c>
    </row>
    <row r="24" spans="2:77" ht="18" customHeight="1" x14ac:dyDescent="0.2">
      <c r="B24" s="1016">
        <v>11</v>
      </c>
      <c r="C24" s="1017"/>
      <c r="D24" s="458" t="str">
        <f>IF('D-2・D-３'!D24="","",'D-2・D-３'!D24)</f>
        <v/>
      </c>
      <c r="E24" s="452" t="str">
        <f>IF('D-2・D-３'!E24="","",'D-2・D-３'!E24)</f>
        <v/>
      </c>
      <c r="F24" s="453" t="str">
        <f>IF('D-2・D-３'!F24="","",'D-2・D-３'!F24)</f>
        <v/>
      </c>
      <c r="G24" s="470" t="str">
        <f>IF('D-2・D-３'!G24="","",'D-2・D-３'!G24)</f>
        <v/>
      </c>
      <c r="H24" s="458" t="str">
        <f>IF('D-2・D-３'!H24="","",'D-2・D-３'!H24)</f>
        <v/>
      </c>
      <c r="I24" s="452" t="str">
        <f>IF('D-2・D-３'!I24="","",'D-2・D-３'!I24)</f>
        <v/>
      </c>
      <c r="J24" s="458" t="str">
        <f>IF('D-2・D-３'!J24="","",'D-2・D-３'!J24)</f>
        <v/>
      </c>
      <c r="K24" s="452" t="str">
        <f>IF('D-2・D-３'!K24="","",'D-2・D-３'!K24)</f>
        <v/>
      </c>
      <c r="L24" s="458" t="str">
        <f>IF('D-2・D-３'!L24="","",'D-2・D-３'!L24)</f>
        <v/>
      </c>
      <c r="M24" s="452" t="str">
        <f>IF('D-2・D-３'!M24="","",'D-2・D-３'!M24)</f>
        <v/>
      </c>
      <c r="N24" s="458" t="str">
        <f>IF('D-2・D-３'!N24="","",'D-2・D-３'!N24)</f>
        <v/>
      </c>
      <c r="O24" s="452" t="str">
        <f>IF('D-2・D-３'!O24="","",'D-2・D-３'!O24)</f>
        <v/>
      </c>
      <c r="P24" s="458" t="str">
        <f>IF('D-2・D-３'!P24="","",'D-2・D-３'!P24)</f>
        <v/>
      </c>
      <c r="Q24" s="452" t="str">
        <f>IF('D-2・D-３'!Q24="","",'D-2・D-３'!Q24)</f>
        <v/>
      </c>
      <c r="R24" s="458" t="str">
        <f>IF('D-2・D-３'!R24="","",'D-2・D-３'!R24)</f>
        <v/>
      </c>
      <c r="S24" s="452" t="str">
        <f>IF('D-2・D-３'!S24="","",'D-2・D-３'!S24)</f>
        <v/>
      </c>
      <c r="T24" s="458" t="str">
        <f>IF('D-2・D-３'!T24="","",'D-2・D-３'!T24)</f>
        <v/>
      </c>
      <c r="U24" s="452" t="str">
        <f>IF('D-2・D-３'!U24="","",'D-2・D-３'!U24)</f>
        <v/>
      </c>
      <c r="V24" s="452" t="str">
        <f>IF('D-2・D-３'!V24="","",'D-2・D-３'!V24)</f>
        <v/>
      </c>
      <c r="W24" s="452" t="str">
        <f>IF('D-2・D-３'!W24="","",'D-2・D-３'!W24)</f>
        <v/>
      </c>
      <c r="X24" s="452" t="str">
        <f>IF('D-2・D-３'!X24="","",'D-2・D-３'!X24)</f>
        <v/>
      </c>
      <c r="Y24" s="452" t="str">
        <f>IF('D-2・D-３'!Y24="","",'D-2・D-３'!Y24)</f>
        <v/>
      </c>
      <c r="Z24" s="452" t="str">
        <f>IF('D-2・D-３'!Z24="","",'D-2・D-３'!Z24)</f>
        <v/>
      </c>
      <c r="AA24" s="452" t="str">
        <f>IF('D-2・D-３'!AA24="","",'D-2・D-３'!AA24)</f>
        <v/>
      </c>
      <c r="AB24" s="452" t="str">
        <f>IF('D-2・D-３'!AB24="","",'D-2・D-３'!AB24)</f>
        <v/>
      </c>
      <c r="AC24" s="452" t="str">
        <f>IF('D-2・D-３'!AC24="","",'D-2・D-３'!AC24)</f>
        <v/>
      </c>
      <c r="AD24" s="693" t="str">
        <f>IF('D-2・D-３'!AD24="","",'D-2・D-３'!AD24)</f>
        <v/>
      </c>
      <c r="AE24" s="476" t="str">
        <f>IF('D-2・D-３'!AE24="","",'D-2・D-３'!AE24)</f>
        <v/>
      </c>
      <c r="AF24" s="476" t="str">
        <f>IF('D-2・D-３'!AF24="","",'D-2・D-３'!AF24)</f>
        <v/>
      </c>
      <c r="AG24" s="470" t="str">
        <f>IF('D-2・D-３'!AG24="","",'D-2・D-３'!AG24)</f>
        <v/>
      </c>
      <c r="AH24" s="470" t="str">
        <f>IF('D-2・D-３'!AH24="","",'D-2・D-３'!AH24)</f>
        <v/>
      </c>
      <c r="AI24" s="470" t="str">
        <f>IF('D-2・D-３'!AI24="","",'D-2・D-３'!AI24)</f>
        <v/>
      </c>
      <c r="AJ24" s="470" t="str">
        <f>IF('D-2・D-３'!AJ24="","",'D-2・D-３'!AJ24)</f>
        <v/>
      </c>
      <c r="AK24" s="470" t="str">
        <f>IF('D-2・D-３'!AK24="","",'D-2・D-３'!AK24)</f>
        <v/>
      </c>
      <c r="AL24" s="454" t="str">
        <f>IF('D-2・D-３'!AL24="","",'D-2・D-３'!AL24)</f>
        <v/>
      </c>
      <c r="AM24" s="470" t="str">
        <f>IF('D-2・D-３'!AM24="","",'D-2・D-３'!AM24)</f>
        <v/>
      </c>
      <c r="AN24" s="463" t="str">
        <f ca="1">IF('D-2・D-３'!AN24="","","【"&amp;ROUND(IFERROR(IF(ABS('D-2・D-３'!AN24)&gt;=10,IF('D-2・D-３'!AN24&gt;=0,'D-2・D-３'!AN24*RANDBETWEEN(80,90)*0.01,'D-2・D-３'!AN24*RANDBETWEEN(110,120)*0.01),'D-2・D-３'!AN24-RANDBETWEEN(1,3)),0),0)&amp;"～"&amp;ROUND(IFERROR(IF(ABS('D-2・D-３'!AN24)&gt;=10,IF('D-2・D-３'!AN24&gt;=0,'D-2・D-３'!AN24*RANDBETWEEN(110,120)*0.01,'D-2・D-３'!AN24*RANDBETWEEN(80,90)*0.01),'D-2・D-３'!AN24+RANDBETWEEN(1,3)),0),0)&amp;"】")</f>
        <v/>
      </c>
      <c r="AO24" s="474" t="str">
        <f ca="1">IF('D-2・D-３'!AO24="","","【"&amp;ROUND(IFERROR(IF(ABS('D-2・D-３'!AO24)&gt;=10,IF('D-2・D-３'!AO24&gt;=0,'D-2・D-３'!AO24*RANDBETWEEN(80,90)*0.01,'D-2・D-３'!AO24*RANDBETWEEN(110,120)*0.01),'D-2・D-３'!AO24-RANDBETWEEN(1,3)),0),0)&amp;"～"&amp;ROUND(IFERROR(IF(ABS('D-2・D-３'!AO24)&gt;=10,IF('D-2・D-３'!AO24&gt;=0,'D-2・D-３'!AO24*RANDBETWEEN(110,120)*0.01,'D-2・D-３'!AO24*RANDBETWEEN(80,90)*0.01),'D-2・D-３'!AO24+RANDBETWEEN(1,3)),0),0)&amp;"】")</f>
        <v/>
      </c>
      <c r="AP24" s="463" t="str">
        <f ca="1">IF('D-2・D-３'!AP24="","","【"&amp;ROUND(IFERROR(IF(ABS('D-2・D-３'!AP24)&gt;=10,IF('D-2・D-３'!AP24&gt;=0,'D-2・D-３'!AP24*RANDBETWEEN(80,90)*0.01,'D-2・D-３'!AP24*RANDBETWEEN(110,120)*0.01),'D-2・D-３'!AP24-RANDBETWEEN(1,3)),0),0)&amp;"～"&amp;ROUND(IFERROR(IF(ABS('D-2・D-３'!AP24)&gt;=10,IF('D-2・D-３'!AP24&gt;=0,'D-2・D-３'!AP24*RANDBETWEEN(110,120)*0.01,'D-2・D-３'!AP24*RANDBETWEEN(80,90)*0.01),'D-2・D-３'!AP24+RANDBETWEEN(1,3)),0),0)&amp;"】")</f>
        <v/>
      </c>
      <c r="AQ24" s="476" t="str">
        <f>IF('D-2・D-３'!AQ24="","",'D-2・D-３'!AQ24)</f>
        <v/>
      </c>
      <c r="AR24" s="456" t="str">
        <f>IF('D-2・D-３'!AR24="","",'D-2・D-３'!AR24)</f>
        <v/>
      </c>
      <c r="AS24" s="463" t="str">
        <f ca="1">IF('D-2・D-３'!AS24="","","【"&amp;ROUND(IFERROR(IF(ABS('D-2・D-３'!AS24)&gt;=10,IF('D-2・D-３'!AS24&gt;=0,'D-2・D-３'!AS24*RANDBETWEEN(80,90)*0.01,'D-2・D-３'!AS24*RANDBETWEEN(110,120)*0.01),'D-2・D-３'!AS24-RANDBETWEEN(1,3)),0),0)&amp;"～"&amp;ROUND(IFERROR(IF(ABS('D-2・D-３'!AS24)&gt;=10,IF('D-2・D-３'!AS24&gt;=0,'D-2・D-３'!AS24*RANDBETWEEN(110,120)*0.01,'D-2・D-３'!AS24*RANDBETWEEN(80,90)*0.01),'D-2・D-３'!AS24+RANDBETWEEN(1,3)),0),0)&amp;"】")</f>
        <v/>
      </c>
      <c r="AT24" s="470" t="str">
        <f>IF('D-2・D-３'!AT24="","",'D-2・D-３'!AT24)</f>
        <v/>
      </c>
      <c r="AU24" s="474" t="str">
        <f>IF('D-2・D-３'!AU24="","",'D-2・D-３'!AU24)</f>
        <v/>
      </c>
      <c r="AV24" s="476" t="str">
        <f>IF('D-2・D-３'!AV24="","",'D-2・D-３'!AV24)</f>
        <v/>
      </c>
      <c r="AW24" s="458" t="str">
        <f>IF('D-2・D-３'!AW24="","",'D-2・D-３'!AW24)</f>
        <v/>
      </c>
      <c r="AX24" s="463" t="str">
        <f ca="1">IF('D-2・D-３'!AX24="","","【"&amp;ROUND(IFERROR(IF(ABS('D-2・D-３'!AX24)&gt;=10,IF('D-2・D-３'!AX24&gt;=0,'D-2・D-３'!AX24*RANDBETWEEN(80,90)*0.01,'D-2・D-３'!AX24*RANDBETWEEN(110,120)*0.01),'D-2・D-３'!AX24-RANDBETWEEN(1,3)),0),0)&amp;"～"&amp;ROUND(IFERROR(IF(ABS('D-2・D-３'!AX24)&gt;=10,IF('D-2・D-３'!AX24&gt;=0,'D-2・D-３'!AX24*RANDBETWEEN(110,120)*0.01,'D-2・D-３'!AX24*RANDBETWEEN(80,90)*0.01),'D-2・D-３'!AX24+RANDBETWEEN(1,3)),0),0)&amp;"】")</f>
        <v/>
      </c>
      <c r="AY24" s="463" t="str">
        <f ca="1">IF('D-2・D-３'!AY24="","","【"&amp;ROUND(IFERROR(IF(ABS('D-2・D-３'!AY24)&gt;=10,IF('D-2・D-３'!AY24&gt;=0,'D-2・D-３'!AY24*RANDBETWEEN(80,90)*0.01,'D-2・D-３'!AY24*RANDBETWEEN(110,120)*0.01),'D-2・D-３'!AY24-RANDBETWEEN(1,3)),0),0)&amp;"～"&amp;ROUND(IFERROR(IF(ABS('D-2・D-３'!AY24)&gt;=10,IF('D-2・D-３'!AY24&gt;=0,'D-2・D-３'!AY24*RANDBETWEEN(110,120)*0.01,'D-2・D-３'!AY24*RANDBETWEEN(80,90)*0.01),'D-2・D-３'!AY24+RANDBETWEEN(1,3)),0),0)&amp;"】")</f>
        <v/>
      </c>
      <c r="AZ24" s="463" t="str">
        <f ca="1">IF('D-2・D-３'!AZ24="","","【"&amp;ROUND(IFERROR(IF(ABS('D-2・D-３'!AZ24)&gt;=10,IF('D-2・D-３'!AZ24&gt;=0,'D-2・D-３'!AZ24*RANDBETWEEN(80,90)*0.01,'D-2・D-３'!AZ24*RANDBETWEEN(110,120)*0.01),'D-2・D-３'!AZ24-RANDBETWEEN(1,3)),0),0)&amp;"～"&amp;ROUND(IFERROR(IF(ABS('D-2・D-３'!AZ24)&gt;=10,IF('D-2・D-３'!AZ24&gt;=0,'D-2・D-３'!AZ24*RANDBETWEEN(110,120)*0.01,'D-2・D-３'!AZ24*RANDBETWEEN(80,90)*0.01),'D-2・D-３'!AZ24+RANDBETWEEN(1,3)),0),0)&amp;"】")</f>
        <v/>
      </c>
      <c r="BA24" s="463" t="str">
        <f ca="1">IF('D-2・D-３'!BA24="","","【"&amp;ROUND(IFERROR(IF(ABS('D-2・D-３'!BA24)&gt;=10,IF('D-2・D-３'!BA24&gt;=0,'D-2・D-３'!BA24*RANDBETWEEN(80,90)*0.01,'D-2・D-３'!BA24*RANDBETWEEN(110,120)*0.01),'D-2・D-３'!BA24-RANDBETWEEN(1,3)),0),0)&amp;"～"&amp;ROUND(IFERROR(IF(ABS('D-2・D-３'!BA24)&gt;=10,IF('D-2・D-３'!BA24&gt;=0,'D-2・D-３'!BA24*RANDBETWEEN(110,120)*0.01,'D-2・D-３'!BA24*RANDBETWEEN(80,90)*0.01),'D-2・D-３'!BA24+RANDBETWEEN(1,3)),0),0)&amp;"】")</f>
        <v/>
      </c>
      <c r="BB24" s="463" t="str">
        <f ca="1">IF('D-2・D-３'!BB24="","","【"&amp;ROUND(IFERROR(IF(ABS('D-2・D-３'!BB24)&gt;=10,IF('D-2・D-３'!BB24&gt;=0,'D-2・D-３'!BB24*RANDBETWEEN(80,90)*0.01,'D-2・D-３'!BB24*RANDBETWEEN(110,120)*0.01),'D-2・D-３'!BB24-RANDBETWEEN(1,3)),0),0)&amp;"～"&amp;ROUND(IFERROR(IF(ABS('D-2・D-３'!BB24)&gt;=10,IF('D-2・D-３'!BB24&gt;=0,'D-2・D-３'!BB24*RANDBETWEEN(110,120)*0.01,'D-2・D-３'!BB24*RANDBETWEEN(80,90)*0.01),'D-2・D-３'!BB24+RANDBETWEEN(1,3)),0),0)&amp;"】")</f>
        <v/>
      </c>
      <c r="BC24" s="463" t="str">
        <f ca="1">IF('D-2・D-３'!BC24="","","【"&amp;ROUND(IFERROR(IF(ABS('D-2・D-３'!BC24)&gt;=10,IF('D-2・D-３'!BC24&gt;=0,'D-2・D-３'!BC24*RANDBETWEEN(80,90)*0.01,'D-2・D-３'!BC24*RANDBETWEEN(110,120)*0.01),'D-2・D-３'!BC24-RANDBETWEEN(1,3)),0),0)&amp;"～"&amp;ROUND(IFERROR(IF(ABS('D-2・D-３'!BC24)&gt;=10,IF('D-2・D-３'!BC24&gt;=0,'D-2・D-３'!BC24*RANDBETWEEN(110,120)*0.01,'D-2・D-３'!BC24*RANDBETWEEN(80,90)*0.01),'D-2・D-３'!BC24+RANDBETWEEN(1,3)),0),0)&amp;"】")</f>
        <v/>
      </c>
      <c r="BD24" s="463" t="str">
        <f ca="1">IF('D-2・D-３'!BD24="","","【"&amp;ROUND(IFERROR(IF(ABS('D-2・D-３'!BD24)&gt;=10,IF('D-2・D-３'!BD24&gt;=0,'D-2・D-３'!BD24*RANDBETWEEN(80,90)*0.01,'D-2・D-３'!BD24*RANDBETWEEN(110,120)*0.01),'D-2・D-３'!BD24-RANDBETWEEN(1,3)),0),0)&amp;"～"&amp;ROUND(IFERROR(IF(ABS('D-2・D-３'!BD24)&gt;=10,IF('D-2・D-３'!BD24&gt;=0,'D-2・D-３'!BD24*RANDBETWEEN(110,120)*0.01,'D-2・D-３'!BD24*RANDBETWEEN(80,90)*0.01),'D-2・D-３'!BD24+RANDBETWEEN(1,3)),0),0)&amp;"】")</f>
        <v/>
      </c>
      <c r="BE24" s="463" t="str">
        <f ca="1">IF('D-2・D-３'!BE24="","","【"&amp;ROUND(IFERROR(IF(ABS('D-2・D-３'!BE24)&gt;=10,IF('D-2・D-３'!BE24&gt;=0,'D-2・D-３'!BE24*RANDBETWEEN(80,90)*0.01,'D-2・D-３'!BE24*RANDBETWEEN(110,120)*0.01),'D-2・D-３'!BE24-RANDBETWEEN(1,3)),0),0)&amp;"～"&amp;ROUND(IFERROR(IF(ABS('D-2・D-３'!BE24)&gt;=10,IF('D-2・D-３'!BE24&gt;=0,'D-2・D-３'!BE24*RANDBETWEEN(110,120)*0.01,'D-2・D-３'!BE24*RANDBETWEEN(80,90)*0.01),'D-2・D-３'!BE24+RANDBETWEEN(1,3)),0),0)&amp;"】")</f>
        <v/>
      </c>
      <c r="BF24" s="129" t="str">
        <f>IF('D-2・D-３'!BF24="","",'D-2・D-３'!BF24)</f>
        <v/>
      </c>
      <c r="BG24" s="455" t="str">
        <f ca="1">IF('D-2・D-３'!BG24="","","【"&amp;ROUND(IFERROR(IF(ABS('D-2・D-３'!BG24)&gt;=10,IF('D-2・D-３'!BG24&gt;=0,'D-2・D-３'!BG24*RANDBETWEEN(80,90)*0.01,'D-2・D-３'!BG24*RANDBETWEEN(110,120)*0.01),'D-2・D-３'!BG24-RANDBETWEEN(1,3)),0),0)&amp;"～"&amp;ROUND(IFERROR(IF(ABS('D-2・D-３'!BG24)&gt;=10,IF('D-2・D-３'!BG24&gt;=0,'D-2・D-３'!BG24*RANDBETWEEN(110,120)*0.01,'D-2・D-３'!BG24*RANDBETWEEN(80,90)*0.01),'D-2・D-３'!BG24+RANDBETWEEN(1,3)),0),0)&amp;"】")</f>
        <v/>
      </c>
      <c r="BH24" s="455" t="str">
        <f ca="1">IF('D-2・D-３'!BH24="","","【"&amp;ROUND(IFERROR(IF(ABS('D-2・D-３'!BH24)&gt;=10,IF('D-2・D-３'!BH24&gt;=0,'D-2・D-３'!BH24*RANDBETWEEN(80,90)*0.01,'D-2・D-３'!BH24*RANDBETWEEN(110,120)*0.01),'D-2・D-３'!BH24-RANDBETWEEN(1,3)),0),0)&amp;"～"&amp;ROUND(IFERROR(IF(ABS('D-2・D-３'!BH24)&gt;=10,IF('D-2・D-３'!BH24&gt;=0,'D-2・D-３'!BH24*RANDBETWEEN(110,120)*0.01,'D-2・D-３'!BH24*RANDBETWEEN(80,90)*0.01),'D-2・D-３'!BH24+RANDBETWEEN(1,3)),0),0)&amp;"】")</f>
        <v/>
      </c>
      <c r="BI24" s="455" t="str">
        <f ca="1">IF('D-2・D-３'!BI24="","","【"&amp;ROUND(IFERROR(IF(ABS('D-2・D-３'!BI24)&gt;=10,IF('D-2・D-３'!BI24&gt;=0,'D-2・D-３'!BI24*RANDBETWEEN(80,90)*0.01,'D-2・D-３'!BI24*RANDBETWEEN(110,120)*0.01),'D-2・D-３'!BI24-RANDBETWEEN(1,3)),0),0)&amp;"～"&amp;ROUND(IFERROR(IF(ABS('D-2・D-３'!BI24)&gt;=10,IF('D-2・D-３'!BI24&gt;=0,'D-2・D-３'!BI24*RANDBETWEEN(110,120)*0.01,'D-2・D-３'!BI24*RANDBETWEEN(80,90)*0.01),'D-2・D-３'!BI24+RANDBETWEEN(1,3)),0),0)&amp;"】")</f>
        <v/>
      </c>
      <c r="BJ24" s="455" t="str">
        <f ca="1">IF('D-2・D-３'!BJ24="","","【"&amp;ROUND(IFERROR(IF(ABS('D-2・D-３'!BJ24)&gt;=10,IF('D-2・D-３'!BJ24&gt;=0,'D-2・D-３'!BJ24*RANDBETWEEN(80,90)*0.01,'D-2・D-３'!BJ24*RANDBETWEEN(110,120)*0.01),'D-2・D-３'!BJ24-RANDBETWEEN(1,3)),0),0)&amp;"～"&amp;ROUND(IFERROR(IF(ABS('D-2・D-３'!BJ24)&gt;=10,IF('D-2・D-３'!BJ24&gt;=0,'D-2・D-３'!BJ24*RANDBETWEEN(110,120)*0.01,'D-2・D-３'!BJ24*RANDBETWEEN(80,90)*0.01),'D-2・D-３'!BJ24+RANDBETWEEN(1,3)),0),0)&amp;"】")</f>
        <v/>
      </c>
      <c r="BK24" s="455" t="str">
        <f ca="1">IF('D-2・D-３'!BK24="","","【"&amp;ROUND(IFERROR(IF(ABS('D-2・D-３'!BK24)&gt;=10,IF('D-2・D-３'!BK24&gt;=0,'D-2・D-３'!BK24*RANDBETWEEN(80,90)*0.01,'D-2・D-３'!BK24*RANDBETWEEN(110,120)*0.01),'D-2・D-３'!BK24-RANDBETWEEN(1,3)),0),0)&amp;"～"&amp;ROUND(IFERROR(IF(ABS('D-2・D-３'!BK24)&gt;=10,IF('D-2・D-３'!BK24&gt;=0,'D-2・D-３'!BK24*RANDBETWEEN(110,120)*0.01,'D-2・D-３'!BK24*RANDBETWEEN(80,90)*0.01),'D-2・D-３'!BK24+RANDBETWEEN(1,3)),0),0)&amp;"】")</f>
        <v/>
      </c>
      <c r="BL24" s="470" t="str">
        <f>IF('D-2・D-３'!BL24="","",'D-2・D-３'!BL24)</f>
        <v/>
      </c>
      <c r="BM24" s="463" t="str">
        <f ca="1">IF('D-2・D-３'!BM24="","","【"&amp;ROUND(IFERROR(IF(ABS('D-2・D-３'!BM24)&gt;=10,IF('D-2・D-３'!BM24&gt;=0,'D-2・D-３'!BM24*RANDBETWEEN(80,90)*0.01,'D-2・D-３'!BM24*RANDBETWEEN(110,120)*0.01),'D-2・D-３'!BM24-RANDBETWEEN(1,3)),0),0)&amp;"～"&amp;ROUND(IFERROR(IF(ABS('D-2・D-３'!BM24)&gt;=10,IF('D-2・D-３'!BM24&gt;=0,'D-2・D-３'!BM24*RANDBETWEEN(110,120)*0.01,'D-2・D-３'!BM24*RANDBETWEEN(80,90)*0.01),'D-2・D-３'!BM24+RANDBETWEEN(1,3)),0),0)&amp;"】")</f>
        <v/>
      </c>
      <c r="BN24" s="458" t="str">
        <f>IF('D-2・D-３'!BN24="","",'D-2・D-３'!BN24)</f>
        <v/>
      </c>
      <c r="BO24" s="463" t="str">
        <f ca="1">IF('D-2・D-３'!BO24="","","【"&amp;ROUND(IFERROR(IF(ABS('D-2・D-３'!BO24)&gt;=10,IF('D-2・D-３'!BO24&gt;=0,'D-2・D-３'!BO24*RANDBETWEEN(80,90)*0.01,'D-2・D-３'!BO24*RANDBETWEEN(110,120)*0.01),'D-2・D-３'!BO24-RANDBETWEEN(1,3)),0),0)&amp;"～"&amp;ROUND(IFERROR(IF(ABS('D-2・D-３'!BO24)&gt;=10,IF('D-2・D-３'!BO24&gt;=0,'D-2・D-３'!BO24*RANDBETWEEN(110,120)*0.01,'D-2・D-３'!BO24*RANDBETWEEN(80,90)*0.01),'D-2・D-３'!BO24+RANDBETWEEN(1,3)),0),0)&amp;"】")</f>
        <v/>
      </c>
      <c r="BP24" s="463" t="str">
        <f ca="1">IF('D-2・D-３'!BP24="","","【"&amp;ROUND(IFERROR(IF(ABS('D-2・D-３'!BP24)&gt;=10,IF('D-2・D-３'!BP24&gt;=0,'D-2・D-３'!BP24*RANDBETWEEN(80,90)*0.01,'D-2・D-３'!BP24*RANDBETWEEN(110,120)*0.01),'D-2・D-３'!BP24-RANDBETWEEN(1,3)),0),0)&amp;"～"&amp;ROUND(IFERROR(IF(ABS('D-2・D-３'!BP24)&gt;=10,IF('D-2・D-３'!BP24&gt;=0,'D-2・D-３'!BP24*RANDBETWEEN(110,120)*0.01,'D-2・D-３'!BP24*RANDBETWEEN(80,90)*0.01),'D-2・D-３'!BP24+RANDBETWEEN(1,3)),0),0)&amp;"】")</f>
        <v/>
      </c>
      <c r="BQ24" s="463" t="str">
        <f ca="1">IF('D-2・D-３'!BQ24="","","【"&amp;ROUND(IFERROR(IF(ABS('D-2・D-３'!BQ24)&gt;=10,IF('D-2・D-３'!BQ24&gt;=0,'D-2・D-３'!BQ24*RANDBETWEEN(80,90)*0.01,'D-2・D-３'!BQ24*RANDBETWEEN(110,120)*0.01),'D-2・D-３'!BQ24-RANDBETWEEN(1,3)),0),0)&amp;"～"&amp;ROUND(IFERROR(IF(ABS('D-2・D-３'!BQ24)&gt;=10,IF('D-2・D-３'!BQ24&gt;=0,'D-2・D-３'!BQ24*RANDBETWEEN(110,120)*0.01,'D-2・D-３'!BQ24*RANDBETWEEN(80,90)*0.01),'D-2・D-３'!BQ24+RANDBETWEEN(1,3)),0),0)&amp;"】")</f>
        <v/>
      </c>
      <c r="BR24" s="476" t="str">
        <f>IF('D-2・D-３'!BR24="","",'D-2・D-３'!BR24)</f>
        <v/>
      </c>
      <c r="BS24" s="470" t="str">
        <f>IF('D-2・D-３'!BS24="","",'D-2・D-３'!BS24)</f>
        <v/>
      </c>
      <c r="BT24" s="463" t="str">
        <f ca="1">IF('D-2・D-３'!BT24="","","【"&amp;ROUND(IFERROR(IF(ABS('D-2・D-３'!BT24)&gt;=10,IF('D-2・D-３'!BT24&gt;=0,'D-2・D-３'!BT24*RANDBETWEEN(80,90)*0.01,'D-2・D-３'!BT24*RANDBETWEEN(110,120)*0.01),'D-2・D-３'!BT24-RANDBETWEEN(1,3)),0),0)&amp;"～"&amp;ROUND(IFERROR(IF(ABS('D-2・D-３'!BT24)&gt;=10,IF('D-2・D-３'!BT24&gt;=0,'D-2・D-３'!BT24*RANDBETWEEN(110,120)*0.01,'D-2・D-３'!BT24*RANDBETWEEN(80,90)*0.01),'D-2・D-３'!BT24+RANDBETWEEN(1,3)),0),0)&amp;"】")</f>
        <v/>
      </c>
      <c r="BU24" s="463" t="str">
        <f ca="1">IF('D-2・D-３'!BU24="","","【"&amp;ROUND(IFERROR(IF(ABS('D-2・D-３'!BU24)&gt;=10,IF('D-2・D-３'!BU24&gt;=0,'D-2・D-３'!BU24*RANDBETWEEN(80,90)*0.01,'D-2・D-３'!BU24*RANDBETWEEN(110,120)*0.01),'D-2・D-３'!BU24-RANDBETWEEN(1,3)),0),0)&amp;"～"&amp;ROUND(IFERROR(IF(ABS('D-2・D-３'!BU24)&gt;=10,IF('D-2・D-３'!BU24&gt;=0,'D-2・D-３'!BU24*RANDBETWEEN(110,120)*0.01,'D-2・D-３'!BU24*RANDBETWEEN(80,90)*0.01),'D-2・D-３'!BU24+RANDBETWEEN(1,3)),0),0)&amp;"】")</f>
        <v/>
      </c>
      <c r="BV24" s="463" t="str">
        <f ca="1">IF('D-2・D-３'!BV24="","","【"&amp;ROUND(IFERROR(IF(ABS('D-2・D-３'!BV24)&gt;=10,IF('D-2・D-３'!BV24&gt;=0,'D-2・D-３'!BV24*RANDBETWEEN(80,90)*0.01,'D-2・D-３'!BV24*RANDBETWEEN(110,120)*0.01),'D-2・D-３'!BV24-RANDBETWEEN(1,3)),0),0)&amp;"～"&amp;ROUND(IFERROR(IF(ABS('D-2・D-３'!BV24)&gt;=10,IF('D-2・D-３'!BV24&gt;=0,'D-2・D-３'!BV24*RANDBETWEEN(110,120)*0.01,'D-2・D-３'!BV24*RANDBETWEEN(80,90)*0.01),'D-2・D-３'!BV24+RANDBETWEEN(1,3)),0),0)&amp;"】")</f>
        <v/>
      </c>
      <c r="BW24" s="463" t="str">
        <f ca="1">IF('D-2・D-３'!BW24="","","【"&amp;ROUND(IFERROR(IF(ABS('D-2・D-３'!BW24)&gt;=10,IF('D-2・D-３'!BW24&gt;=0,'D-2・D-３'!BW24*RANDBETWEEN(80,90)*0.01,'D-2・D-３'!BW24*RANDBETWEEN(110,120)*0.01),'D-2・D-３'!BW24-RANDBETWEEN(1,3)),0),0)&amp;"～"&amp;ROUND(IFERROR(IF(ABS('D-2・D-３'!BW24)&gt;=10,IF('D-2・D-３'!BW24&gt;=0,'D-2・D-３'!BW24*RANDBETWEEN(110,120)*0.01,'D-2・D-３'!BW24*RANDBETWEEN(80,90)*0.01),'D-2・D-３'!BW24+RANDBETWEEN(1,3)),0),0)&amp;"】")</f>
        <v/>
      </c>
      <c r="BX24" s="463" t="str">
        <f ca="1">IF('D-2・D-３'!BX24="","","【"&amp;ROUND(IFERROR(IF(ABS('D-2・D-３'!BX24)&gt;=10,IF('D-2・D-３'!BX24&gt;=0,'D-2・D-３'!BX24*RANDBETWEEN(80,90)*0.01,'D-2・D-３'!BX24*RANDBETWEEN(110,120)*0.01),'D-2・D-３'!BX24-RANDBETWEEN(1,3)),0),0)&amp;"～"&amp;ROUND(IFERROR(IF(ABS('D-2・D-３'!BX24)&gt;=10,IF('D-2・D-３'!BX24&gt;=0,'D-2・D-３'!BX24*RANDBETWEEN(110,120)*0.01,'D-2・D-３'!BX24*RANDBETWEEN(80,90)*0.01),'D-2・D-３'!BX24+RANDBETWEEN(1,3)),0),0)&amp;"】")</f>
        <v/>
      </c>
      <c r="BY24" s="466" t="str">
        <f ca="1">IF('D-2・D-３'!BY24="","","【"&amp;ROUND(IFERROR(IF(ABS('D-2・D-３'!BY24)&gt;=10,IF('D-2・D-３'!BY24&gt;=0,'D-2・D-３'!BY24*RANDBETWEEN(80,90)*0.01,'D-2・D-３'!BY24*RANDBETWEEN(110,120)*0.01),'D-2・D-３'!BY24-RANDBETWEEN(1,3)),0),0)&amp;"～"&amp;ROUND(IFERROR(IF(ABS('D-2・D-３'!BY24)&gt;=10,IF('D-2・D-３'!BY24&gt;=0,'D-2・D-３'!BY24*RANDBETWEEN(110,120)*0.01,'D-2・D-３'!BY24*RANDBETWEEN(80,90)*0.01),'D-2・D-３'!BY24+RANDBETWEEN(1,3)),0),0)&amp;"】")</f>
        <v/>
      </c>
    </row>
    <row r="25" spans="2:77" ht="18" customHeight="1" x14ac:dyDescent="0.2">
      <c r="B25" s="1016">
        <v>12</v>
      </c>
      <c r="C25" s="1017"/>
      <c r="D25" s="458" t="str">
        <f>IF('D-2・D-３'!D25="","",'D-2・D-３'!D25)</f>
        <v/>
      </c>
      <c r="E25" s="452" t="str">
        <f>IF('D-2・D-３'!E25="","",'D-2・D-３'!E25)</f>
        <v/>
      </c>
      <c r="F25" s="453" t="str">
        <f>IF('D-2・D-３'!F25="","",'D-2・D-３'!F25)</f>
        <v/>
      </c>
      <c r="G25" s="470" t="str">
        <f>IF('D-2・D-３'!G25="","",'D-2・D-３'!G25)</f>
        <v/>
      </c>
      <c r="H25" s="458" t="str">
        <f>IF('D-2・D-３'!H25="","",'D-2・D-３'!H25)</f>
        <v/>
      </c>
      <c r="I25" s="452" t="str">
        <f>IF('D-2・D-３'!I25="","",'D-2・D-３'!I25)</f>
        <v/>
      </c>
      <c r="J25" s="458" t="str">
        <f>IF('D-2・D-３'!J25="","",'D-2・D-３'!J25)</f>
        <v/>
      </c>
      <c r="K25" s="452" t="str">
        <f>IF('D-2・D-３'!K25="","",'D-2・D-３'!K25)</f>
        <v/>
      </c>
      <c r="L25" s="458" t="str">
        <f>IF('D-2・D-３'!L25="","",'D-2・D-３'!L25)</f>
        <v/>
      </c>
      <c r="M25" s="452" t="str">
        <f>IF('D-2・D-３'!M25="","",'D-2・D-３'!M25)</f>
        <v/>
      </c>
      <c r="N25" s="458" t="str">
        <f>IF('D-2・D-３'!N25="","",'D-2・D-３'!N25)</f>
        <v/>
      </c>
      <c r="O25" s="452" t="str">
        <f>IF('D-2・D-３'!O25="","",'D-2・D-３'!O25)</f>
        <v/>
      </c>
      <c r="P25" s="458" t="str">
        <f>IF('D-2・D-３'!P25="","",'D-2・D-３'!P25)</f>
        <v/>
      </c>
      <c r="Q25" s="452" t="str">
        <f>IF('D-2・D-３'!Q25="","",'D-2・D-３'!Q25)</f>
        <v/>
      </c>
      <c r="R25" s="458" t="str">
        <f>IF('D-2・D-３'!R25="","",'D-2・D-３'!R25)</f>
        <v/>
      </c>
      <c r="S25" s="452" t="str">
        <f>IF('D-2・D-３'!S25="","",'D-2・D-３'!S25)</f>
        <v/>
      </c>
      <c r="T25" s="458" t="str">
        <f>IF('D-2・D-３'!T25="","",'D-2・D-３'!T25)</f>
        <v/>
      </c>
      <c r="U25" s="452" t="str">
        <f>IF('D-2・D-３'!U25="","",'D-2・D-３'!U25)</f>
        <v/>
      </c>
      <c r="V25" s="452" t="str">
        <f>IF('D-2・D-３'!V25="","",'D-2・D-３'!V25)</f>
        <v/>
      </c>
      <c r="W25" s="452" t="str">
        <f>IF('D-2・D-３'!W25="","",'D-2・D-３'!W25)</f>
        <v/>
      </c>
      <c r="X25" s="452" t="str">
        <f>IF('D-2・D-３'!X25="","",'D-2・D-３'!X25)</f>
        <v/>
      </c>
      <c r="Y25" s="452" t="str">
        <f>IF('D-2・D-３'!Y25="","",'D-2・D-３'!Y25)</f>
        <v/>
      </c>
      <c r="Z25" s="452" t="str">
        <f>IF('D-2・D-３'!Z25="","",'D-2・D-３'!Z25)</f>
        <v/>
      </c>
      <c r="AA25" s="452" t="str">
        <f>IF('D-2・D-３'!AA25="","",'D-2・D-３'!AA25)</f>
        <v/>
      </c>
      <c r="AB25" s="452" t="str">
        <f>IF('D-2・D-３'!AB25="","",'D-2・D-３'!AB25)</f>
        <v/>
      </c>
      <c r="AC25" s="452" t="str">
        <f>IF('D-2・D-３'!AC25="","",'D-2・D-３'!AC25)</f>
        <v/>
      </c>
      <c r="AD25" s="693" t="str">
        <f>IF('D-2・D-３'!AD25="","",'D-2・D-３'!AD25)</f>
        <v/>
      </c>
      <c r="AE25" s="476" t="str">
        <f>IF('D-2・D-３'!AE25="","",'D-2・D-３'!AE25)</f>
        <v/>
      </c>
      <c r="AF25" s="476" t="str">
        <f>IF('D-2・D-３'!AF25="","",'D-2・D-３'!AF25)</f>
        <v/>
      </c>
      <c r="AG25" s="470" t="str">
        <f>IF('D-2・D-３'!AG25="","",'D-2・D-３'!AG25)</f>
        <v/>
      </c>
      <c r="AH25" s="470" t="str">
        <f>IF('D-2・D-３'!AH25="","",'D-2・D-３'!AH25)</f>
        <v/>
      </c>
      <c r="AI25" s="470" t="str">
        <f>IF('D-2・D-３'!AI25="","",'D-2・D-３'!AI25)</f>
        <v/>
      </c>
      <c r="AJ25" s="470" t="str">
        <f>IF('D-2・D-３'!AJ25="","",'D-2・D-３'!AJ25)</f>
        <v/>
      </c>
      <c r="AK25" s="470" t="str">
        <f>IF('D-2・D-３'!AK25="","",'D-2・D-３'!AK25)</f>
        <v/>
      </c>
      <c r="AL25" s="454" t="str">
        <f>IF('D-2・D-３'!AL25="","",'D-2・D-３'!AL25)</f>
        <v/>
      </c>
      <c r="AM25" s="470" t="str">
        <f>IF('D-2・D-３'!AM25="","",'D-2・D-３'!AM25)</f>
        <v/>
      </c>
      <c r="AN25" s="463" t="str">
        <f ca="1">IF('D-2・D-３'!AN25="","","【"&amp;ROUND(IFERROR(IF(ABS('D-2・D-３'!AN25)&gt;=10,IF('D-2・D-３'!AN25&gt;=0,'D-2・D-３'!AN25*RANDBETWEEN(80,90)*0.01,'D-2・D-３'!AN25*RANDBETWEEN(110,120)*0.01),'D-2・D-３'!AN25-RANDBETWEEN(1,3)),0),0)&amp;"～"&amp;ROUND(IFERROR(IF(ABS('D-2・D-３'!AN25)&gt;=10,IF('D-2・D-３'!AN25&gt;=0,'D-2・D-３'!AN25*RANDBETWEEN(110,120)*0.01,'D-2・D-３'!AN25*RANDBETWEEN(80,90)*0.01),'D-2・D-３'!AN25+RANDBETWEEN(1,3)),0),0)&amp;"】")</f>
        <v/>
      </c>
      <c r="AO25" s="474" t="str">
        <f ca="1">IF('D-2・D-３'!AO25="","","【"&amp;ROUND(IFERROR(IF(ABS('D-2・D-３'!AO25)&gt;=10,IF('D-2・D-３'!AO25&gt;=0,'D-2・D-３'!AO25*RANDBETWEEN(80,90)*0.01,'D-2・D-３'!AO25*RANDBETWEEN(110,120)*0.01),'D-2・D-３'!AO25-RANDBETWEEN(1,3)),0),0)&amp;"～"&amp;ROUND(IFERROR(IF(ABS('D-2・D-３'!AO25)&gt;=10,IF('D-2・D-３'!AO25&gt;=0,'D-2・D-３'!AO25*RANDBETWEEN(110,120)*0.01,'D-2・D-３'!AO25*RANDBETWEEN(80,90)*0.01),'D-2・D-３'!AO25+RANDBETWEEN(1,3)),0),0)&amp;"】")</f>
        <v/>
      </c>
      <c r="AP25" s="463" t="str">
        <f ca="1">IF('D-2・D-３'!AP25="","","【"&amp;ROUND(IFERROR(IF(ABS('D-2・D-３'!AP25)&gt;=10,IF('D-2・D-３'!AP25&gt;=0,'D-2・D-３'!AP25*RANDBETWEEN(80,90)*0.01,'D-2・D-３'!AP25*RANDBETWEEN(110,120)*0.01),'D-2・D-３'!AP25-RANDBETWEEN(1,3)),0),0)&amp;"～"&amp;ROUND(IFERROR(IF(ABS('D-2・D-３'!AP25)&gt;=10,IF('D-2・D-３'!AP25&gt;=0,'D-2・D-３'!AP25*RANDBETWEEN(110,120)*0.01,'D-2・D-３'!AP25*RANDBETWEEN(80,90)*0.01),'D-2・D-３'!AP25+RANDBETWEEN(1,3)),0),0)&amp;"】")</f>
        <v/>
      </c>
      <c r="AQ25" s="476" t="str">
        <f>IF('D-2・D-３'!AQ25="","",'D-2・D-３'!AQ25)</f>
        <v/>
      </c>
      <c r="AR25" s="456" t="str">
        <f>IF('D-2・D-３'!AR25="","",'D-2・D-３'!AR25)</f>
        <v/>
      </c>
      <c r="AS25" s="463" t="str">
        <f ca="1">IF('D-2・D-３'!AS25="","","【"&amp;ROUND(IFERROR(IF(ABS('D-2・D-３'!AS25)&gt;=10,IF('D-2・D-３'!AS25&gt;=0,'D-2・D-３'!AS25*RANDBETWEEN(80,90)*0.01,'D-2・D-３'!AS25*RANDBETWEEN(110,120)*0.01),'D-2・D-３'!AS25-RANDBETWEEN(1,3)),0),0)&amp;"～"&amp;ROUND(IFERROR(IF(ABS('D-2・D-３'!AS25)&gt;=10,IF('D-2・D-３'!AS25&gt;=0,'D-2・D-３'!AS25*RANDBETWEEN(110,120)*0.01,'D-2・D-３'!AS25*RANDBETWEEN(80,90)*0.01),'D-2・D-３'!AS25+RANDBETWEEN(1,3)),0),0)&amp;"】")</f>
        <v/>
      </c>
      <c r="AT25" s="470" t="str">
        <f>IF('D-2・D-３'!AT25="","",'D-2・D-３'!AT25)</f>
        <v/>
      </c>
      <c r="AU25" s="474" t="str">
        <f>IF('D-2・D-３'!AU25="","",'D-2・D-３'!AU25)</f>
        <v/>
      </c>
      <c r="AV25" s="476" t="str">
        <f>IF('D-2・D-３'!AV25="","",'D-2・D-３'!AV25)</f>
        <v/>
      </c>
      <c r="AW25" s="458" t="str">
        <f>IF('D-2・D-３'!AW25="","",'D-2・D-３'!AW25)</f>
        <v/>
      </c>
      <c r="AX25" s="463" t="str">
        <f ca="1">IF('D-2・D-３'!AX25="","","【"&amp;ROUND(IFERROR(IF(ABS('D-2・D-３'!AX25)&gt;=10,IF('D-2・D-３'!AX25&gt;=0,'D-2・D-３'!AX25*RANDBETWEEN(80,90)*0.01,'D-2・D-３'!AX25*RANDBETWEEN(110,120)*0.01),'D-2・D-３'!AX25-RANDBETWEEN(1,3)),0),0)&amp;"～"&amp;ROUND(IFERROR(IF(ABS('D-2・D-３'!AX25)&gt;=10,IF('D-2・D-３'!AX25&gt;=0,'D-2・D-３'!AX25*RANDBETWEEN(110,120)*0.01,'D-2・D-３'!AX25*RANDBETWEEN(80,90)*0.01),'D-2・D-３'!AX25+RANDBETWEEN(1,3)),0),0)&amp;"】")</f>
        <v/>
      </c>
      <c r="AY25" s="463" t="str">
        <f ca="1">IF('D-2・D-３'!AY25="","","【"&amp;ROUND(IFERROR(IF(ABS('D-2・D-３'!AY25)&gt;=10,IF('D-2・D-３'!AY25&gt;=0,'D-2・D-３'!AY25*RANDBETWEEN(80,90)*0.01,'D-2・D-３'!AY25*RANDBETWEEN(110,120)*0.01),'D-2・D-３'!AY25-RANDBETWEEN(1,3)),0),0)&amp;"～"&amp;ROUND(IFERROR(IF(ABS('D-2・D-３'!AY25)&gt;=10,IF('D-2・D-３'!AY25&gt;=0,'D-2・D-３'!AY25*RANDBETWEEN(110,120)*0.01,'D-2・D-３'!AY25*RANDBETWEEN(80,90)*0.01),'D-2・D-３'!AY25+RANDBETWEEN(1,3)),0),0)&amp;"】")</f>
        <v/>
      </c>
      <c r="AZ25" s="463" t="str">
        <f ca="1">IF('D-2・D-３'!AZ25="","","【"&amp;ROUND(IFERROR(IF(ABS('D-2・D-３'!AZ25)&gt;=10,IF('D-2・D-３'!AZ25&gt;=0,'D-2・D-３'!AZ25*RANDBETWEEN(80,90)*0.01,'D-2・D-３'!AZ25*RANDBETWEEN(110,120)*0.01),'D-2・D-３'!AZ25-RANDBETWEEN(1,3)),0),0)&amp;"～"&amp;ROUND(IFERROR(IF(ABS('D-2・D-３'!AZ25)&gt;=10,IF('D-2・D-３'!AZ25&gt;=0,'D-2・D-３'!AZ25*RANDBETWEEN(110,120)*0.01,'D-2・D-３'!AZ25*RANDBETWEEN(80,90)*0.01),'D-2・D-３'!AZ25+RANDBETWEEN(1,3)),0),0)&amp;"】")</f>
        <v/>
      </c>
      <c r="BA25" s="463" t="str">
        <f ca="1">IF('D-2・D-３'!BA25="","","【"&amp;ROUND(IFERROR(IF(ABS('D-2・D-３'!BA25)&gt;=10,IF('D-2・D-３'!BA25&gt;=0,'D-2・D-３'!BA25*RANDBETWEEN(80,90)*0.01,'D-2・D-３'!BA25*RANDBETWEEN(110,120)*0.01),'D-2・D-３'!BA25-RANDBETWEEN(1,3)),0),0)&amp;"～"&amp;ROUND(IFERROR(IF(ABS('D-2・D-３'!BA25)&gt;=10,IF('D-2・D-３'!BA25&gt;=0,'D-2・D-３'!BA25*RANDBETWEEN(110,120)*0.01,'D-2・D-３'!BA25*RANDBETWEEN(80,90)*0.01),'D-2・D-３'!BA25+RANDBETWEEN(1,3)),0),0)&amp;"】")</f>
        <v/>
      </c>
      <c r="BB25" s="463" t="str">
        <f ca="1">IF('D-2・D-３'!BB25="","","【"&amp;ROUND(IFERROR(IF(ABS('D-2・D-３'!BB25)&gt;=10,IF('D-2・D-３'!BB25&gt;=0,'D-2・D-３'!BB25*RANDBETWEEN(80,90)*0.01,'D-2・D-３'!BB25*RANDBETWEEN(110,120)*0.01),'D-2・D-３'!BB25-RANDBETWEEN(1,3)),0),0)&amp;"～"&amp;ROUND(IFERROR(IF(ABS('D-2・D-３'!BB25)&gt;=10,IF('D-2・D-３'!BB25&gt;=0,'D-2・D-３'!BB25*RANDBETWEEN(110,120)*0.01,'D-2・D-３'!BB25*RANDBETWEEN(80,90)*0.01),'D-2・D-３'!BB25+RANDBETWEEN(1,3)),0),0)&amp;"】")</f>
        <v/>
      </c>
      <c r="BC25" s="463" t="str">
        <f ca="1">IF('D-2・D-３'!BC25="","","【"&amp;ROUND(IFERROR(IF(ABS('D-2・D-３'!BC25)&gt;=10,IF('D-2・D-３'!BC25&gt;=0,'D-2・D-３'!BC25*RANDBETWEEN(80,90)*0.01,'D-2・D-３'!BC25*RANDBETWEEN(110,120)*0.01),'D-2・D-３'!BC25-RANDBETWEEN(1,3)),0),0)&amp;"～"&amp;ROUND(IFERROR(IF(ABS('D-2・D-３'!BC25)&gt;=10,IF('D-2・D-３'!BC25&gt;=0,'D-2・D-３'!BC25*RANDBETWEEN(110,120)*0.01,'D-2・D-３'!BC25*RANDBETWEEN(80,90)*0.01),'D-2・D-３'!BC25+RANDBETWEEN(1,3)),0),0)&amp;"】")</f>
        <v/>
      </c>
      <c r="BD25" s="463" t="str">
        <f ca="1">IF('D-2・D-３'!BD25="","","【"&amp;ROUND(IFERROR(IF(ABS('D-2・D-３'!BD25)&gt;=10,IF('D-2・D-３'!BD25&gt;=0,'D-2・D-３'!BD25*RANDBETWEEN(80,90)*0.01,'D-2・D-３'!BD25*RANDBETWEEN(110,120)*0.01),'D-2・D-３'!BD25-RANDBETWEEN(1,3)),0),0)&amp;"～"&amp;ROUND(IFERROR(IF(ABS('D-2・D-３'!BD25)&gt;=10,IF('D-2・D-３'!BD25&gt;=0,'D-2・D-３'!BD25*RANDBETWEEN(110,120)*0.01,'D-2・D-３'!BD25*RANDBETWEEN(80,90)*0.01),'D-2・D-３'!BD25+RANDBETWEEN(1,3)),0),0)&amp;"】")</f>
        <v/>
      </c>
      <c r="BE25" s="463" t="str">
        <f ca="1">IF('D-2・D-３'!BE25="","","【"&amp;ROUND(IFERROR(IF(ABS('D-2・D-３'!BE25)&gt;=10,IF('D-2・D-３'!BE25&gt;=0,'D-2・D-３'!BE25*RANDBETWEEN(80,90)*0.01,'D-2・D-３'!BE25*RANDBETWEEN(110,120)*0.01),'D-2・D-３'!BE25-RANDBETWEEN(1,3)),0),0)&amp;"～"&amp;ROUND(IFERROR(IF(ABS('D-2・D-３'!BE25)&gt;=10,IF('D-2・D-３'!BE25&gt;=0,'D-2・D-３'!BE25*RANDBETWEEN(110,120)*0.01,'D-2・D-３'!BE25*RANDBETWEEN(80,90)*0.01),'D-2・D-３'!BE25+RANDBETWEEN(1,3)),0),0)&amp;"】")</f>
        <v/>
      </c>
      <c r="BF25" s="129" t="str">
        <f>IF('D-2・D-３'!BF25="","",'D-2・D-３'!BF25)</f>
        <v/>
      </c>
      <c r="BG25" s="455" t="str">
        <f ca="1">IF('D-2・D-３'!BG25="","","【"&amp;ROUND(IFERROR(IF(ABS('D-2・D-３'!BG25)&gt;=10,IF('D-2・D-３'!BG25&gt;=0,'D-2・D-３'!BG25*RANDBETWEEN(80,90)*0.01,'D-2・D-３'!BG25*RANDBETWEEN(110,120)*0.01),'D-2・D-３'!BG25-RANDBETWEEN(1,3)),0),0)&amp;"～"&amp;ROUND(IFERROR(IF(ABS('D-2・D-３'!BG25)&gt;=10,IF('D-2・D-３'!BG25&gt;=0,'D-2・D-３'!BG25*RANDBETWEEN(110,120)*0.01,'D-2・D-３'!BG25*RANDBETWEEN(80,90)*0.01),'D-2・D-３'!BG25+RANDBETWEEN(1,3)),0),0)&amp;"】")</f>
        <v/>
      </c>
      <c r="BH25" s="455" t="str">
        <f ca="1">IF('D-2・D-３'!BH25="","","【"&amp;ROUND(IFERROR(IF(ABS('D-2・D-３'!BH25)&gt;=10,IF('D-2・D-３'!BH25&gt;=0,'D-2・D-３'!BH25*RANDBETWEEN(80,90)*0.01,'D-2・D-３'!BH25*RANDBETWEEN(110,120)*0.01),'D-2・D-３'!BH25-RANDBETWEEN(1,3)),0),0)&amp;"～"&amp;ROUND(IFERROR(IF(ABS('D-2・D-３'!BH25)&gt;=10,IF('D-2・D-３'!BH25&gt;=0,'D-2・D-３'!BH25*RANDBETWEEN(110,120)*0.01,'D-2・D-３'!BH25*RANDBETWEEN(80,90)*0.01),'D-2・D-３'!BH25+RANDBETWEEN(1,3)),0),0)&amp;"】")</f>
        <v/>
      </c>
      <c r="BI25" s="455" t="str">
        <f ca="1">IF('D-2・D-３'!BI25="","","【"&amp;ROUND(IFERROR(IF(ABS('D-2・D-３'!BI25)&gt;=10,IF('D-2・D-３'!BI25&gt;=0,'D-2・D-３'!BI25*RANDBETWEEN(80,90)*0.01,'D-2・D-３'!BI25*RANDBETWEEN(110,120)*0.01),'D-2・D-３'!BI25-RANDBETWEEN(1,3)),0),0)&amp;"～"&amp;ROUND(IFERROR(IF(ABS('D-2・D-３'!BI25)&gt;=10,IF('D-2・D-３'!BI25&gt;=0,'D-2・D-３'!BI25*RANDBETWEEN(110,120)*0.01,'D-2・D-３'!BI25*RANDBETWEEN(80,90)*0.01),'D-2・D-３'!BI25+RANDBETWEEN(1,3)),0),0)&amp;"】")</f>
        <v/>
      </c>
      <c r="BJ25" s="455" t="str">
        <f ca="1">IF('D-2・D-３'!BJ25="","","【"&amp;ROUND(IFERROR(IF(ABS('D-2・D-３'!BJ25)&gt;=10,IF('D-2・D-３'!BJ25&gt;=0,'D-2・D-３'!BJ25*RANDBETWEEN(80,90)*0.01,'D-2・D-３'!BJ25*RANDBETWEEN(110,120)*0.01),'D-2・D-３'!BJ25-RANDBETWEEN(1,3)),0),0)&amp;"～"&amp;ROUND(IFERROR(IF(ABS('D-2・D-３'!BJ25)&gt;=10,IF('D-2・D-３'!BJ25&gt;=0,'D-2・D-３'!BJ25*RANDBETWEEN(110,120)*0.01,'D-2・D-３'!BJ25*RANDBETWEEN(80,90)*0.01),'D-2・D-３'!BJ25+RANDBETWEEN(1,3)),0),0)&amp;"】")</f>
        <v/>
      </c>
      <c r="BK25" s="455" t="str">
        <f ca="1">IF('D-2・D-３'!BK25="","","【"&amp;ROUND(IFERROR(IF(ABS('D-2・D-３'!BK25)&gt;=10,IF('D-2・D-３'!BK25&gt;=0,'D-2・D-３'!BK25*RANDBETWEEN(80,90)*0.01,'D-2・D-３'!BK25*RANDBETWEEN(110,120)*0.01),'D-2・D-３'!BK25-RANDBETWEEN(1,3)),0),0)&amp;"～"&amp;ROUND(IFERROR(IF(ABS('D-2・D-３'!BK25)&gt;=10,IF('D-2・D-３'!BK25&gt;=0,'D-2・D-３'!BK25*RANDBETWEEN(110,120)*0.01,'D-2・D-３'!BK25*RANDBETWEEN(80,90)*0.01),'D-2・D-３'!BK25+RANDBETWEEN(1,3)),0),0)&amp;"】")</f>
        <v/>
      </c>
      <c r="BL25" s="470" t="str">
        <f>IF('D-2・D-３'!BL25="","",'D-2・D-３'!BL25)</f>
        <v/>
      </c>
      <c r="BM25" s="463" t="str">
        <f ca="1">IF('D-2・D-３'!BM25="","","【"&amp;ROUND(IFERROR(IF(ABS('D-2・D-３'!BM25)&gt;=10,IF('D-2・D-３'!BM25&gt;=0,'D-2・D-３'!BM25*RANDBETWEEN(80,90)*0.01,'D-2・D-３'!BM25*RANDBETWEEN(110,120)*0.01),'D-2・D-３'!BM25-RANDBETWEEN(1,3)),0),0)&amp;"～"&amp;ROUND(IFERROR(IF(ABS('D-2・D-３'!BM25)&gt;=10,IF('D-2・D-３'!BM25&gt;=0,'D-2・D-３'!BM25*RANDBETWEEN(110,120)*0.01,'D-2・D-３'!BM25*RANDBETWEEN(80,90)*0.01),'D-2・D-３'!BM25+RANDBETWEEN(1,3)),0),0)&amp;"】")</f>
        <v/>
      </c>
      <c r="BN25" s="458" t="str">
        <f>IF('D-2・D-３'!BN25="","",'D-2・D-３'!BN25)</f>
        <v/>
      </c>
      <c r="BO25" s="463" t="str">
        <f ca="1">IF('D-2・D-３'!BO25="","","【"&amp;ROUND(IFERROR(IF(ABS('D-2・D-３'!BO25)&gt;=10,IF('D-2・D-３'!BO25&gt;=0,'D-2・D-３'!BO25*RANDBETWEEN(80,90)*0.01,'D-2・D-３'!BO25*RANDBETWEEN(110,120)*0.01),'D-2・D-３'!BO25-RANDBETWEEN(1,3)),0),0)&amp;"～"&amp;ROUND(IFERROR(IF(ABS('D-2・D-３'!BO25)&gt;=10,IF('D-2・D-３'!BO25&gt;=0,'D-2・D-３'!BO25*RANDBETWEEN(110,120)*0.01,'D-2・D-３'!BO25*RANDBETWEEN(80,90)*0.01),'D-2・D-３'!BO25+RANDBETWEEN(1,3)),0),0)&amp;"】")</f>
        <v/>
      </c>
      <c r="BP25" s="463" t="str">
        <f ca="1">IF('D-2・D-３'!BP25="","","【"&amp;ROUND(IFERROR(IF(ABS('D-2・D-３'!BP25)&gt;=10,IF('D-2・D-３'!BP25&gt;=0,'D-2・D-３'!BP25*RANDBETWEEN(80,90)*0.01,'D-2・D-３'!BP25*RANDBETWEEN(110,120)*0.01),'D-2・D-３'!BP25-RANDBETWEEN(1,3)),0),0)&amp;"～"&amp;ROUND(IFERROR(IF(ABS('D-2・D-３'!BP25)&gt;=10,IF('D-2・D-３'!BP25&gt;=0,'D-2・D-３'!BP25*RANDBETWEEN(110,120)*0.01,'D-2・D-３'!BP25*RANDBETWEEN(80,90)*0.01),'D-2・D-３'!BP25+RANDBETWEEN(1,3)),0),0)&amp;"】")</f>
        <v/>
      </c>
      <c r="BQ25" s="463" t="str">
        <f ca="1">IF('D-2・D-３'!BQ25="","","【"&amp;ROUND(IFERROR(IF(ABS('D-2・D-３'!BQ25)&gt;=10,IF('D-2・D-３'!BQ25&gt;=0,'D-2・D-３'!BQ25*RANDBETWEEN(80,90)*0.01,'D-2・D-３'!BQ25*RANDBETWEEN(110,120)*0.01),'D-2・D-３'!BQ25-RANDBETWEEN(1,3)),0),0)&amp;"～"&amp;ROUND(IFERROR(IF(ABS('D-2・D-３'!BQ25)&gt;=10,IF('D-2・D-３'!BQ25&gt;=0,'D-2・D-３'!BQ25*RANDBETWEEN(110,120)*0.01,'D-2・D-３'!BQ25*RANDBETWEEN(80,90)*0.01),'D-2・D-３'!BQ25+RANDBETWEEN(1,3)),0),0)&amp;"】")</f>
        <v/>
      </c>
      <c r="BR25" s="476" t="str">
        <f>IF('D-2・D-３'!BR25="","",'D-2・D-３'!BR25)</f>
        <v/>
      </c>
      <c r="BS25" s="470" t="str">
        <f>IF('D-2・D-３'!BS25="","",'D-2・D-３'!BS25)</f>
        <v/>
      </c>
      <c r="BT25" s="463" t="str">
        <f ca="1">IF('D-2・D-３'!BT25="","","【"&amp;ROUND(IFERROR(IF(ABS('D-2・D-３'!BT25)&gt;=10,IF('D-2・D-３'!BT25&gt;=0,'D-2・D-３'!BT25*RANDBETWEEN(80,90)*0.01,'D-2・D-３'!BT25*RANDBETWEEN(110,120)*0.01),'D-2・D-３'!BT25-RANDBETWEEN(1,3)),0),0)&amp;"～"&amp;ROUND(IFERROR(IF(ABS('D-2・D-３'!BT25)&gt;=10,IF('D-2・D-３'!BT25&gt;=0,'D-2・D-３'!BT25*RANDBETWEEN(110,120)*0.01,'D-2・D-３'!BT25*RANDBETWEEN(80,90)*0.01),'D-2・D-３'!BT25+RANDBETWEEN(1,3)),0),0)&amp;"】")</f>
        <v/>
      </c>
      <c r="BU25" s="463" t="str">
        <f ca="1">IF('D-2・D-３'!BU25="","","【"&amp;ROUND(IFERROR(IF(ABS('D-2・D-３'!BU25)&gt;=10,IF('D-2・D-３'!BU25&gt;=0,'D-2・D-３'!BU25*RANDBETWEEN(80,90)*0.01,'D-2・D-３'!BU25*RANDBETWEEN(110,120)*0.01),'D-2・D-３'!BU25-RANDBETWEEN(1,3)),0),0)&amp;"～"&amp;ROUND(IFERROR(IF(ABS('D-2・D-３'!BU25)&gt;=10,IF('D-2・D-３'!BU25&gt;=0,'D-2・D-３'!BU25*RANDBETWEEN(110,120)*0.01,'D-2・D-３'!BU25*RANDBETWEEN(80,90)*0.01),'D-2・D-３'!BU25+RANDBETWEEN(1,3)),0),0)&amp;"】")</f>
        <v/>
      </c>
      <c r="BV25" s="463" t="str">
        <f ca="1">IF('D-2・D-３'!BV25="","","【"&amp;ROUND(IFERROR(IF(ABS('D-2・D-３'!BV25)&gt;=10,IF('D-2・D-３'!BV25&gt;=0,'D-2・D-３'!BV25*RANDBETWEEN(80,90)*0.01,'D-2・D-３'!BV25*RANDBETWEEN(110,120)*0.01),'D-2・D-３'!BV25-RANDBETWEEN(1,3)),0),0)&amp;"～"&amp;ROUND(IFERROR(IF(ABS('D-2・D-３'!BV25)&gt;=10,IF('D-2・D-３'!BV25&gt;=0,'D-2・D-３'!BV25*RANDBETWEEN(110,120)*0.01,'D-2・D-３'!BV25*RANDBETWEEN(80,90)*0.01),'D-2・D-３'!BV25+RANDBETWEEN(1,3)),0),0)&amp;"】")</f>
        <v/>
      </c>
      <c r="BW25" s="463" t="str">
        <f ca="1">IF('D-2・D-３'!BW25="","","【"&amp;ROUND(IFERROR(IF(ABS('D-2・D-３'!BW25)&gt;=10,IF('D-2・D-３'!BW25&gt;=0,'D-2・D-３'!BW25*RANDBETWEEN(80,90)*0.01,'D-2・D-３'!BW25*RANDBETWEEN(110,120)*0.01),'D-2・D-３'!BW25-RANDBETWEEN(1,3)),0),0)&amp;"～"&amp;ROUND(IFERROR(IF(ABS('D-2・D-３'!BW25)&gt;=10,IF('D-2・D-３'!BW25&gt;=0,'D-2・D-３'!BW25*RANDBETWEEN(110,120)*0.01,'D-2・D-３'!BW25*RANDBETWEEN(80,90)*0.01),'D-2・D-３'!BW25+RANDBETWEEN(1,3)),0),0)&amp;"】")</f>
        <v/>
      </c>
      <c r="BX25" s="463" t="str">
        <f ca="1">IF('D-2・D-３'!BX25="","","【"&amp;ROUND(IFERROR(IF(ABS('D-2・D-３'!BX25)&gt;=10,IF('D-2・D-３'!BX25&gt;=0,'D-2・D-３'!BX25*RANDBETWEEN(80,90)*0.01,'D-2・D-３'!BX25*RANDBETWEEN(110,120)*0.01),'D-2・D-３'!BX25-RANDBETWEEN(1,3)),0),0)&amp;"～"&amp;ROUND(IFERROR(IF(ABS('D-2・D-３'!BX25)&gt;=10,IF('D-2・D-３'!BX25&gt;=0,'D-2・D-３'!BX25*RANDBETWEEN(110,120)*0.01,'D-2・D-３'!BX25*RANDBETWEEN(80,90)*0.01),'D-2・D-３'!BX25+RANDBETWEEN(1,3)),0),0)&amp;"】")</f>
        <v/>
      </c>
      <c r="BY25" s="466" t="str">
        <f ca="1">IF('D-2・D-３'!BY25="","","【"&amp;ROUND(IFERROR(IF(ABS('D-2・D-３'!BY25)&gt;=10,IF('D-2・D-３'!BY25&gt;=0,'D-2・D-３'!BY25*RANDBETWEEN(80,90)*0.01,'D-2・D-３'!BY25*RANDBETWEEN(110,120)*0.01),'D-2・D-３'!BY25-RANDBETWEEN(1,3)),0),0)&amp;"～"&amp;ROUND(IFERROR(IF(ABS('D-2・D-３'!BY25)&gt;=10,IF('D-2・D-３'!BY25&gt;=0,'D-2・D-３'!BY25*RANDBETWEEN(110,120)*0.01,'D-2・D-３'!BY25*RANDBETWEEN(80,90)*0.01),'D-2・D-３'!BY25+RANDBETWEEN(1,3)),0),0)&amp;"】")</f>
        <v/>
      </c>
    </row>
    <row r="26" spans="2:77" ht="18" customHeight="1" x14ac:dyDescent="0.2">
      <c r="B26" s="1016">
        <v>13</v>
      </c>
      <c r="C26" s="1017"/>
      <c r="D26" s="458" t="str">
        <f>IF('D-2・D-３'!D26="","",'D-2・D-３'!D26)</f>
        <v/>
      </c>
      <c r="E26" s="452" t="str">
        <f>IF('D-2・D-３'!E26="","",'D-2・D-３'!E26)</f>
        <v/>
      </c>
      <c r="F26" s="453" t="str">
        <f>IF('D-2・D-３'!F26="","",'D-2・D-３'!F26)</f>
        <v/>
      </c>
      <c r="G26" s="470" t="str">
        <f>IF('D-2・D-３'!G26="","",'D-2・D-３'!G26)</f>
        <v/>
      </c>
      <c r="H26" s="458" t="str">
        <f>IF('D-2・D-３'!H26="","",'D-2・D-３'!H26)</f>
        <v/>
      </c>
      <c r="I26" s="452" t="str">
        <f>IF('D-2・D-３'!I26="","",'D-2・D-３'!I26)</f>
        <v/>
      </c>
      <c r="J26" s="458" t="str">
        <f>IF('D-2・D-３'!J26="","",'D-2・D-３'!J26)</f>
        <v/>
      </c>
      <c r="K26" s="452" t="str">
        <f>IF('D-2・D-３'!K26="","",'D-2・D-３'!K26)</f>
        <v/>
      </c>
      <c r="L26" s="458" t="str">
        <f>IF('D-2・D-３'!L26="","",'D-2・D-３'!L26)</f>
        <v/>
      </c>
      <c r="M26" s="452" t="str">
        <f>IF('D-2・D-３'!M26="","",'D-2・D-３'!M26)</f>
        <v/>
      </c>
      <c r="N26" s="458" t="str">
        <f>IF('D-2・D-３'!N26="","",'D-2・D-３'!N26)</f>
        <v/>
      </c>
      <c r="O26" s="452" t="str">
        <f>IF('D-2・D-３'!O26="","",'D-2・D-３'!O26)</f>
        <v/>
      </c>
      <c r="P26" s="458" t="str">
        <f>IF('D-2・D-３'!P26="","",'D-2・D-３'!P26)</f>
        <v/>
      </c>
      <c r="Q26" s="452" t="str">
        <f>IF('D-2・D-３'!Q26="","",'D-2・D-３'!Q26)</f>
        <v/>
      </c>
      <c r="R26" s="458" t="str">
        <f>IF('D-2・D-３'!R26="","",'D-2・D-３'!R26)</f>
        <v/>
      </c>
      <c r="S26" s="452" t="str">
        <f>IF('D-2・D-３'!S26="","",'D-2・D-３'!S26)</f>
        <v/>
      </c>
      <c r="T26" s="458" t="str">
        <f>IF('D-2・D-３'!T26="","",'D-2・D-３'!T26)</f>
        <v/>
      </c>
      <c r="U26" s="452" t="str">
        <f>IF('D-2・D-３'!U26="","",'D-2・D-３'!U26)</f>
        <v/>
      </c>
      <c r="V26" s="452" t="str">
        <f>IF('D-2・D-３'!V26="","",'D-2・D-３'!V26)</f>
        <v/>
      </c>
      <c r="W26" s="452" t="str">
        <f>IF('D-2・D-３'!W26="","",'D-2・D-３'!W26)</f>
        <v/>
      </c>
      <c r="X26" s="452" t="str">
        <f>IF('D-2・D-３'!X26="","",'D-2・D-３'!X26)</f>
        <v/>
      </c>
      <c r="Y26" s="452" t="str">
        <f>IF('D-2・D-３'!Y26="","",'D-2・D-３'!Y26)</f>
        <v/>
      </c>
      <c r="Z26" s="452" t="str">
        <f>IF('D-2・D-３'!Z26="","",'D-2・D-３'!Z26)</f>
        <v/>
      </c>
      <c r="AA26" s="452" t="str">
        <f>IF('D-2・D-３'!AA26="","",'D-2・D-３'!AA26)</f>
        <v/>
      </c>
      <c r="AB26" s="452" t="str">
        <f>IF('D-2・D-３'!AB26="","",'D-2・D-３'!AB26)</f>
        <v/>
      </c>
      <c r="AC26" s="452" t="str">
        <f>IF('D-2・D-３'!AC26="","",'D-2・D-３'!AC26)</f>
        <v/>
      </c>
      <c r="AD26" s="693" t="str">
        <f>IF('D-2・D-３'!AD26="","",'D-2・D-３'!AD26)</f>
        <v/>
      </c>
      <c r="AE26" s="476" t="str">
        <f>IF('D-2・D-３'!AE26="","",'D-2・D-３'!AE26)</f>
        <v/>
      </c>
      <c r="AF26" s="476" t="str">
        <f>IF('D-2・D-３'!AF26="","",'D-2・D-３'!AF26)</f>
        <v/>
      </c>
      <c r="AG26" s="470" t="str">
        <f>IF('D-2・D-３'!AG26="","",'D-2・D-３'!AG26)</f>
        <v/>
      </c>
      <c r="AH26" s="470" t="str">
        <f>IF('D-2・D-３'!AH26="","",'D-2・D-３'!AH26)</f>
        <v/>
      </c>
      <c r="AI26" s="470" t="str">
        <f>IF('D-2・D-３'!AI26="","",'D-2・D-３'!AI26)</f>
        <v/>
      </c>
      <c r="AJ26" s="470" t="str">
        <f>IF('D-2・D-３'!AJ26="","",'D-2・D-３'!AJ26)</f>
        <v/>
      </c>
      <c r="AK26" s="470" t="str">
        <f>IF('D-2・D-３'!AK26="","",'D-2・D-３'!AK26)</f>
        <v/>
      </c>
      <c r="AL26" s="454" t="str">
        <f>IF('D-2・D-３'!AL26="","",'D-2・D-３'!AL26)</f>
        <v/>
      </c>
      <c r="AM26" s="470" t="str">
        <f>IF('D-2・D-３'!AM26="","",'D-2・D-３'!AM26)</f>
        <v/>
      </c>
      <c r="AN26" s="463" t="str">
        <f ca="1">IF('D-2・D-３'!AN26="","","【"&amp;ROUND(IFERROR(IF(ABS('D-2・D-３'!AN26)&gt;=10,IF('D-2・D-３'!AN26&gt;=0,'D-2・D-３'!AN26*RANDBETWEEN(80,90)*0.01,'D-2・D-３'!AN26*RANDBETWEEN(110,120)*0.01),'D-2・D-３'!AN26-RANDBETWEEN(1,3)),0),0)&amp;"～"&amp;ROUND(IFERROR(IF(ABS('D-2・D-３'!AN26)&gt;=10,IF('D-2・D-３'!AN26&gt;=0,'D-2・D-３'!AN26*RANDBETWEEN(110,120)*0.01,'D-2・D-３'!AN26*RANDBETWEEN(80,90)*0.01),'D-2・D-３'!AN26+RANDBETWEEN(1,3)),0),0)&amp;"】")</f>
        <v/>
      </c>
      <c r="AO26" s="474" t="str">
        <f ca="1">IF('D-2・D-３'!AO26="","","【"&amp;ROUND(IFERROR(IF(ABS('D-2・D-３'!AO26)&gt;=10,IF('D-2・D-３'!AO26&gt;=0,'D-2・D-３'!AO26*RANDBETWEEN(80,90)*0.01,'D-2・D-３'!AO26*RANDBETWEEN(110,120)*0.01),'D-2・D-３'!AO26-RANDBETWEEN(1,3)),0),0)&amp;"～"&amp;ROUND(IFERROR(IF(ABS('D-2・D-３'!AO26)&gt;=10,IF('D-2・D-３'!AO26&gt;=0,'D-2・D-３'!AO26*RANDBETWEEN(110,120)*0.01,'D-2・D-３'!AO26*RANDBETWEEN(80,90)*0.01),'D-2・D-３'!AO26+RANDBETWEEN(1,3)),0),0)&amp;"】")</f>
        <v/>
      </c>
      <c r="AP26" s="463" t="str">
        <f ca="1">IF('D-2・D-３'!AP26="","","【"&amp;ROUND(IFERROR(IF(ABS('D-2・D-３'!AP26)&gt;=10,IF('D-2・D-３'!AP26&gt;=0,'D-2・D-３'!AP26*RANDBETWEEN(80,90)*0.01,'D-2・D-３'!AP26*RANDBETWEEN(110,120)*0.01),'D-2・D-３'!AP26-RANDBETWEEN(1,3)),0),0)&amp;"～"&amp;ROUND(IFERROR(IF(ABS('D-2・D-３'!AP26)&gt;=10,IF('D-2・D-３'!AP26&gt;=0,'D-2・D-３'!AP26*RANDBETWEEN(110,120)*0.01,'D-2・D-３'!AP26*RANDBETWEEN(80,90)*0.01),'D-2・D-３'!AP26+RANDBETWEEN(1,3)),0),0)&amp;"】")</f>
        <v/>
      </c>
      <c r="AQ26" s="476" t="str">
        <f>IF('D-2・D-３'!AQ26="","",'D-2・D-３'!AQ26)</f>
        <v/>
      </c>
      <c r="AR26" s="456" t="str">
        <f>IF('D-2・D-３'!AR26="","",'D-2・D-３'!AR26)</f>
        <v/>
      </c>
      <c r="AS26" s="463" t="str">
        <f ca="1">IF('D-2・D-３'!AS26="","","【"&amp;ROUND(IFERROR(IF(ABS('D-2・D-３'!AS26)&gt;=10,IF('D-2・D-３'!AS26&gt;=0,'D-2・D-３'!AS26*RANDBETWEEN(80,90)*0.01,'D-2・D-３'!AS26*RANDBETWEEN(110,120)*0.01),'D-2・D-３'!AS26-RANDBETWEEN(1,3)),0),0)&amp;"～"&amp;ROUND(IFERROR(IF(ABS('D-2・D-３'!AS26)&gt;=10,IF('D-2・D-３'!AS26&gt;=0,'D-2・D-３'!AS26*RANDBETWEEN(110,120)*0.01,'D-2・D-３'!AS26*RANDBETWEEN(80,90)*0.01),'D-2・D-３'!AS26+RANDBETWEEN(1,3)),0),0)&amp;"】")</f>
        <v/>
      </c>
      <c r="AT26" s="470" t="str">
        <f>IF('D-2・D-３'!AT26="","",'D-2・D-３'!AT26)</f>
        <v/>
      </c>
      <c r="AU26" s="474" t="str">
        <f>IF('D-2・D-３'!AU26="","",'D-2・D-３'!AU26)</f>
        <v/>
      </c>
      <c r="AV26" s="476" t="str">
        <f>IF('D-2・D-３'!AV26="","",'D-2・D-３'!AV26)</f>
        <v/>
      </c>
      <c r="AW26" s="458" t="str">
        <f>IF('D-2・D-３'!AW26="","",'D-2・D-３'!AW26)</f>
        <v/>
      </c>
      <c r="AX26" s="463" t="str">
        <f ca="1">IF('D-2・D-３'!AX26="","","【"&amp;ROUND(IFERROR(IF(ABS('D-2・D-３'!AX26)&gt;=10,IF('D-2・D-３'!AX26&gt;=0,'D-2・D-３'!AX26*RANDBETWEEN(80,90)*0.01,'D-2・D-３'!AX26*RANDBETWEEN(110,120)*0.01),'D-2・D-３'!AX26-RANDBETWEEN(1,3)),0),0)&amp;"～"&amp;ROUND(IFERROR(IF(ABS('D-2・D-３'!AX26)&gt;=10,IF('D-2・D-３'!AX26&gt;=0,'D-2・D-３'!AX26*RANDBETWEEN(110,120)*0.01,'D-2・D-３'!AX26*RANDBETWEEN(80,90)*0.01),'D-2・D-３'!AX26+RANDBETWEEN(1,3)),0),0)&amp;"】")</f>
        <v/>
      </c>
      <c r="AY26" s="463" t="str">
        <f ca="1">IF('D-2・D-３'!AY26="","","【"&amp;ROUND(IFERROR(IF(ABS('D-2・D-３'!AY26)&gt;=10,IF('D-2・D-３'!AY26&gt;=0,'D-2・D-３'!AY26*RANDBETWEEN(80,90)*0.01,'D-2・D-３'!AY26*RANDBETWEEN(110,120)*0.01),'D-2・D-３'!AY26-RANDBETWEEN(1,3)),0),0)&amp;"～"&amp;ROUND(IFERROR(IF(ABS('D-2・D-３'!AY26)&gt;=10,IF('D-2・D-３'!AY26&gt;=0,'D-2・D-３'!AY26*RANDBETWEEN(110,120)*0.01,'D-2・D-３'!AY26*RANDBETWEEN(80,90)*0.01),'D-2・D-３'!AY26+RANDBETWEEN(1,3)),0),0)&amp;"】")</f>
        <v/>
      </c>
      <c r="AZ26" s="463" t="str">
        <f ca="1">IF('D-2・D-３'!AZ26="","","【"&amp;ROUND(IFERROR(IF(ABS('D-2・D-３'!AZ26)&gt;=10,IF('D-2・D-３'!AZ26&gt;=0,'D-2・D-３'!AZ26*RANDBETWEEN(80,90)*0.01,'D-2・D-３'!AZ26*RANDBETWEEN(110,120)*0.01),'D-2・D-３'!AZ26-RANDBETWEEN(1,3)),0),0)&amp;"～"&amp;ROUND(IFERROR(IF(ABS('D-2・D-３'!AZ26)&gt;=10,IF('D-2・D-３'!AZ26&gt;=0,'D-2・D-３'!AZ26*RANDBETWEEN(110,120)*0.01,'D-2・D-３'!AZ26*RANDBETWEEN(80,90)*0.01),'D-2・D-３'!AZ26+RANDBETWEEN(1,3)),0),0)&amp;"】")</f>
        <v/>
      </c>
      <c r="BA26" s="463" t="str">
        <f ca="1">IF('D-2・D-３'!BA26="","","【"&amp;ROUND(IFERROR(IF(ABS('D-2・D-３'!BA26)&gt;=10,IF('D-2・D-３'!BA26&gt;=0,'D-2・D-３'!BA26*RANDBETWEEN(80,90)*0.01,'D-2・D-３'!BA26*RANDBETWEEN(110,120)*0.01),'D-2・D-３'!BA26-RANDBETWEEN(1,3)),0),0)&amp;"～"&amp;ROUND(IFERROR(IF(ABS('D-2・D-３'!BA26)&gt;=10,IF('D-2・D-３'!BA26&gt;=0,'D-2・D-３'!BA26*RANDBETWEEN(110,120)*0.01,'D-2・D-３'!BA26*RANDBETWEEN(80,90)*0.01),'D-2・D-３'!BA26+RANDBETWEEN(1,3)),0),0)&amp;"】")</f>
        <v/>
      </c>
      <c r="BB26" s="463" t="str">
        <f ca="1">IF('D-2・D-３'!BB26="","","【"&amp;ROUND(IFERROR(IF(ABS('D-2・D-３'!BB26)&gt;=10,IF('D-2・D-３'!BB26&gt;=0,'D-2・D-３'!BB26*RANDBETWEEN(80,90)*0.01,'D-2・D-３'!BB26*RANDBETWEEN(110,120)*0.01),'D-2・D-３'!BB26-RANDBETWEEN(1,3)),0),0)&amp;"～"&amp;ROUND(IFERROR(IF(ABS('D-2・D-３'!BB26)&gt;=10,IF('D-2・D-３'!BB26&gt;=0,'D-2・D-３'!BB26*RANDBETWEEN(110,120)*0.01,'D-2・D-３'!BB26*RANDBETWEEN(80,90)*0.01),'D-2・D-３'!BB26+RANDBETWEEN(1,3)),0),0)&amp;"】")</f>
        <v/>
      </c>
      <c r="BC26" s="463" t="str">
        <f ca="1">IF('D-2・D-３'!BC26="","","【"&amp;ROUND(IFERROR(IF(ABS('D-2・D-３'!BC26)&gt;=10,IF('D-2・D-３'!BC26&gt;=0,'D-2・D-３'!BC26*RANDBETWEEN(80,90)*0.01,'D-2・D-３'!BC26*RANDBETWEEN(110,120)*0.01),'D-2・D-３'!BC26-RANDBETWEEN(1,3)),0),0)&amp;"～"&amp;ROUND(IFERROR(IF(ABS('D-2・D-３'!BC26)&gt;=10,IF('D-2・D-３'!BC26&gt;=0,'D-2・D-３'!BC26*RANDBETWEEN(110,120)*0.01,'D-2・D-３'!BC26*RANDBETWEEN(80,90)*0.01),'D-2・D-３'!BC26+RANDBETWEEN(1,3)),0),0)&amp;"】")</f>
        <v/>
      </c>
      <c r="BD26" s="463" t="str">
        <f ca="1">IF('D-2・D-３'!BD26="","","【"&amp;ROUND(IFERROR(IF(ABS('D-2・D-３'!BD26)&gt;=10,IF('D-2・D-３'!BD26&gt;=0,'D-2・D-３'!BD26*RANDBETWEEN(80,90)*0.01,'D-2・D-３'!BD26*RANDBETWEEN(110,120)*0.01),'D-2・D-３'!BD26-RANDBETWEEN(1,3)),0),0)&amp;"～"&amp;ROUND(IFERROR(IF(ABS('D-2・D-３'!BD26)&gt;=10,IF('D-2・D-３'!BD26&gt;=0,'D-2・D-３'!BD26*RANDBETWEEN(110,120)*0.01,'D-2・D-３'!BD26*RANDBETWEEN(80,90)*0.01),'D-2・D-３'!BD26+RANDBETWEEN(1,3)),0),0)&amp;"】")</f>
        <v/>
      </c>
      <c r="BE26" s="463" t="str">
        <f ca="1">IF('D-2・D-３'!BE26="","","【"&amp;ROUND(IFERROR(IF(ABS('D-2・D-３'!BE26)&gt;=10,IF('D-2・D-３'!BE26&gt;=0,'D-2・D-３'!BE26*RANDBETWEEN(80,90)*0.01,'D-2・D-３'!BE26*RANDBETWEEN(110,120)*0.01),'D-2・D-３'!BE26-RANDBETWEEN(1,3)),0),0)&amp;"～"&amp;ROUND(IFERROR(IF(ABS('D-2・D-３'!BE26)&gt;=10,IF('D-2・D-３'!BE26&gt;=0,'D-2・D-３'!BE26*RANDBETWEEN(110,120)*0.01,'D-2・D-３'!BE26*RANDBETWEEN(80,90)*0.01),'D-2・D-３'!BE26+RANDBETWEEN(1,3)),0),0)&amp;"】")</f>
        <v/>
      </c>
      <c r="BF26" s="129" t="str">
        <f>IF('D-2・D-３'!BF26="","",'D-2・D-３'!BF26)</f>
        <v/>
      </c>
      <c r="BG26" s="455" t="str">
        <f ca="1">IF('D-2・D-３'!BG26="","","【"&amp;ROUND(IFERROR(IF(ABS('D-2・D-３'!BG26)&gt;=10,IF('D-2・D-３'!BG26&gt;=0,'D-2・D-３'!BG26*RANDBETWEEN(80,90)*0.01,'D-2・D-３'!BG26*RANDBETWEEN(110,120)*0.01),'D-2・D-３'!BG26-RANDBETWEEN(1,3)),0),0)&amp;"～"&amp;ROUND(IFERROR(IF(ABS('D-2・D-３'!BG26)&gt;=10,IF('D-2・D-３'!BG26&gt;=0,'D-2・D-３'!BG26*RANDBETWEEN(110,120)*0.01,'D-2・D-３'!BG26*RANDBETWEEN(80,90)*0.01),'D-2・D-３'!BG26+RANDBETWEEN(1,3)),0),0)&amp;"】")</f>
        <v/>
      </c>
      <c r="BH26" s="455" t="str">
        <f ca="1">IF('D-2・D-３'!BH26="","","【"&amp;ROUND(IFERROR(IF(ABS('D-2・D-３'!BH26)&gt;=10,IF('D-2・D-３'!BH26&gt;=0,'D-2・D-３'!BH26*RANDBETWEEN(80,90)*0.01,'D-2・D-３'!BH26*RANDBETWEEN(110,120)*0.01),'D-2・D-３'!BH26-RANDBETWEEN(1,3)),0),0)&amp;"～"&amp;ROUND(IFERROR(IF(ABS('D-2・D-３'!BH26)&gt;=10,IF('D-2・D-３'!BH26&gt;=0,'D-2・D-３'!BH26*RANDBETWEEN(110,120)*0.01,'D-2・D-３'!BH26*RANDBETWEEN(80,90)*0.01),'D-2・D-３'!BH26+RANDBETWEEN(1,3)),0),0)&amp;"】")</f>
        <v/>
      </c>
      <c r="BI26" s="455" t="str">
        <f ca="1">IF('D-2・D-３'!BI26="","","【"&amp;ROUND(IFERROR(IF(ABS('D-2・D-３'!BI26)&gt;=10,IF('D-2・D-３'!BI26&gt;=0,'D-2・D-３'!BI26*RANDBETWEEN(80,90)*0.01,'D-2・D-３'!BI26*RANDBETWEEN(110,120)*0.01),'D-2・D-３'!BI26-RANDBETWEEN(1,3)),0),0)&amp;"～"&amp;ROUND(IFERROR(IF(ABS('D-2・D-３'!BI26)&gt;=10,IF('D-2・D-３'!BI26&gt;=0,'D-2・D-３'!BI26*RANDBETWEEN(110,120)*0.01,'D-2・D-３'!BI26*RANDBETWEEN(80,90)*0.01),'D-2・D-３'!BI26+RANDBETWEEN(1,3)),0),0)&amp;"】")</f>
        <v/>
      </c>
      <c r="BJ26" s="455" t="str">
        <f ca="1">IF('D-2・D-３'!BJ26="","","【"&amp;ROUND(IFERROR(IF(ABS('D-2・D-３'!BJ26)&gt;=10,IF('D-2・D-３'!BJ26&gt;=0,'D-2・D-３'!BJ26*RANDBETWEEN(80,90)*0.01,'D-2・D-３'!BJ26*RANDBETWEEN(110,120)*0.01),'D-2・D-３'!BJ26-RANDBETWEEN(1,3)),0),0)&amp;"～"&amp;ROUND(IFERROR(IF(ABS('D-2・D-３'!BJ26)&gt;=10,IF('D-2・D-３'!BJ26&gt;=0,'D-2・D-３'!BJ26*RANDBETWEEN(110,120)*0.01,'D-2・D-３'!BJ26*RANDBETWEEN(80,90)*0.01),'D-2・D-３'!BJ26+RANDBETWEEN(1,3)),0),0)&amp;"】")</f>
        <v/>
      </c>
      <c r="BK26" s="455" t="str">
        <f ca="1">IF('D-2・D-３'!BK26="","","【"&amp;ROUND(IFERROR(IF(ABS('D-2・D-３'!BK26)&gt;=10,IF('D-2・D-３'!BK26&gt;=0,'D-2・D-３'!BK26*RANDBETWEEN(80,90)*0.01,'D-2・D-３'!BK26*RANDBETWEEN(110,120)*0.01),'D-2・D-３'!BK26-RANDBETWEEN(1,3)),0),0)&amp;"～"&amp;ROUND(IFERROR(IF(ABS('D-2・D-３'!BK26)&gt;=10,IF('D-2・D-３'!BK26&gt;=0,'D-2・D-３'!BK26*RANDBETWEEN(110,120)*0.01,'D-2・D-３'!BK26*RANDBETWEEN(80,90)*0.01),'D-2・D-３'!BK26+RANDBETWEEN(1,3)),0),0)&amp;"】")</f>
        <v/>
      </c>
      <c r="BL26" s="470" t="str">
        <f>IF('D-2・D-３'!BL26="","",'D-2・D-３'!BL26)</f>
        <v/>
      </c>
      <c r="BM26" s="463" t="str">
        <f ca="1">IF('D-2・D-３'!BM26="","","【"&amp;ROUND(IFERROR(IF(ABS('D-2・D-３'!BM26)&gt;=10,IF('D-2・D-３'!BM26&gt;=0,'D-2・D-３'!BM26*RANDBETWEEN(80,90)*0.01,'D-2・D-３'!BM26*RANDBETWEEN(110,120)*0.01),'D-2・D-３'!BM26-RANDBETWEEN(1,3)),0),0)&amp;"～"&amp;ROUND(IFERROR(IF(ABS('D-2・D-３'!BM26)&gt;=10,IF('D-2・D-３'!BM26&gt;=0,'D-2・D-３'!BM26*RANDBETWEEN(110,120)*0.01,'D-2・D-３'!BM26*RANDBETWEEN(80,90)*0.01),'D-2・D-３'!BM26+RANDBETWEEN(1,3)),0),0)&amp;"】")</f>
        <v/>
      </c>
      <c r="BN26" s="458" t="str">
        <f>IF('D-2・D-３'!BN26="","",'D-2・D-３'!BN26)</f>
        <v/>
      </c>
      <c r="BO26" s="463" t="str">
        <f ca="1">IF('D-2・D-３'!BO26="","","【"&amp;ROUND(IFERROR(IF(ABS('D-2・D-３'!BO26)&gt;=10,IF('D-2・D-３'!BO26&gt;=0,'D-2・D-３'!BO26*RANDBETWEEN(80,90)*0.01,'D-2・D-３'!BO26*RANDBETWEEN(110,120)*0.01),'D-2・D-３'!BO26-RANDBETWEEN(1,3)),0),0)&amp;"～"&amp;ROUND(IFERROR(IF(ABS('D-2・D-３'!BO26)&gt;=10,IF('D-2・D-３'!BO26&gt;=0,'D-2・D-３'!BO26*RANDBETWEEN(110,120)*0.01,'D-2・D-３'!BO26*RANDBETWEEN(80,90)*0.01),'D-2・D-３'!BO26+RANDBETWEEN(1,3)),0),0)&amp;"】")</f>
        <v/>
      </c>
      <c r="BP26" s="463" t="str">
        <f ca="1">IF('D-2・D-３'!BP26="","","【"&amp;ROUND(IFERROR(IF(ABS('D-2・D-３'!BP26)&gt;=10,IF('D-2・D-３'!BP26&gt;=0,'D-2・D-３'!BP26*RANDBETWEEN(80,90)*0.01,'D-2・D-３'!BP26*RANDBETWEEN(110,120)*0.01),'D-2・D-３'!BP26-RANDBETWEEN(1,3)),0),0)&amp;"～"&amp;ROUND(IFERROR(IF(ABS('D-2・D-３'!BP26)&gt;=10,IF('D-2・D-３'!BP26&gt;=0,'D-2・D-３'!BP26*RANDBETWEEN(110,120)*0.01,'D-2・D-３'!BP26*RANDBETWEEN(80,90)*0.01),'D-2・D-３'!BP26+RANDBETWEEN(1,3)),0),0)&amp;"】")</f>
        <v/>
      </c>
      <c r="BQ26" s="463" t="str">
        <f ca="1">IF('D-2・D-３'!BQ26="","","【"&amp;ROUND(IFERROR(IF(ABS('D-2・D-３'!BQ26)&gt;=10,IF('D-2・D-３'!BQ26&gt;=0,'D-2・D-３'!BQ26*RANDBETWEEN(80,90)*0.01,'D-2・D-３'!BQ26*RANDBETWEEN(110,120)*0.01),'D-2・D-３'!BQ26-RANDBETWEEN(1,3)),0),0)&amp;"～"&amp;ROUND(IFERROR(IF(ABS('D-2・D-３'!BQ26)&gt;=10,IF('D-2・D-３'!BQ26&gt;=0,'D-2・D-３'!BQ26*RANDBETWEEN(110,120)*0.01,'D-2・D-３'!BQ26*RANDBETWEEN(80,90)*0.01),'D-2・D-３'!BQ26+RANDBETWEEN(1,3)),0),0)&amp;"】")</f>
        <v/>
      </c>
      <c r="BR26" s="476" t="str">
        <f>IF('D-2・D-３'!BR26="","",'D-2・D-３'!BR26)</f>
        <v/>
      </c>
      <c r="BS26" s="470" t="str">
        <f>IF('D-2・D-３'!BS26="","",'D-2・D-３'!BS26)</f>
        <v/>
      </c>
      <c r="BT26" s="463" t="str">
        <f ca="1">IF('D-2・D-３'!BT26="","","【"&amp;ROUND(IFERROR(IF(ABS('D-2・D-３'!BT26)&gt;=10,IF('D-2・D-３'!BT26&gt;=0,'D-2・D-３'!BT26*RANDBETWEEN(80,90)*0.01,'D-2・D-３'!BT26*RANDBETWEEN(110,120)*0.01),'D-2・D-３'!BT26-RANDBETWEEN(1,3)),0),0)&amp;"～"&amp;ROUND(IFERROR(IF(ABS('D-2・D-３'!BT26)&gt;=10,IF('D-2・D-３'!BT26&gt;=0,'D-2・D-３'!BT26*RANDBETWEEN(110,120)*0.01,'D-2・D-３'!BT26*RANDBETWEEN(80,90)*0.01),'D-2・D-３'!BT26+RANDBETWEEN(1,3)),0),0)&amp;"】")</f>
        <v/>
      </c>
      <c r="BU26" s="463" t="str">
        <f ca="1">IF('D-2・D-３'!BU26="","","【"&amp;ROUND(IFERROR(IF(ABS('D-2・D-３'!BU26)&gt;=10,IF('D-2・D-３'!BU26&gt;=0,'D-2・D-３'!BU26*RANDBETWEEN(80,90)*0.01,'D-2・D-３'!BU26*RANDBETWEEN(110,120)*0.01),'D-2・D-３'!BU26-RANDBETWEEN(1,3)),0),0)&amp;"～"&amp;ROUND(IFERROR(IF(ABS('D-2・D-３'!BU26)&gt;=10,IF('D-2・D-３'!BU26&gt;=0,'D-2・D-３'!BU26*RANDBETWEEN(110,120)*0.01,'D-2・D-３'!BU26*RANDBETWEEN(80,90)*0.01),'D-2・D-３'!BU26+RANDBETWEEN(1,3)),0),0)&amp;"】")</f>
        <v/>
      </c>
      <c r="BV26" s="463" t="str">
        <f ca="1">IF('D-2・D-３'!BV26="","","【"&amp;ROUND(IFERROR(IF(ABS('D-2・D-３'!BV26)&gt;=10,IF('D-2・D-３'!BV26&gt;=0,'D-2・D-３'!BV26*RANDBETWEEN(80,90)*0.01,'D-2・D-３'!BV26*RANDBETWEEN(110,120)*0.01),'D-2・D-３'!BV26-RANDBETWEEN(1,3)),0),0)&amp;"～"&amp;ROUND(IFERROR(IF(ABS('D-2・D-３'!BV26)&gt;=10,IF('D-2・D-３'!BV26&gt;=0,'D-2・D-３'!BV26*RANDBETWEEN(110,120)*0.01,'D-2・D-３'!BV26*RANDBETWEEN(80,90)*0.01),'D-2・D-３'!BV26+RANDBETWEEN(1,3)),0),0)&amp;"】")</f>
        <v/>
      </c>
      <c r="BW26" s="463" t="str">
        <f ca="1">IF('D-2・D-３'!BW26="","","【"&amp;ROUND(IFERROR(IF(ABS('D-2・D-３'!BW26)&gt;=10,IF('D-2・D-３'!BW26&gt;=0,'D-2・D-３'!BW26*RANDBETWEEN(80,90)*0.01,'D-2・D-３'!BW26*RANDBETWEEN(110,120)*0.01),'D-2・D-３'!BW26-RANDBETWEEN(1,3)),0),0)&amp;"～"&amp;ROUND(IFERROR(IF(ABS('D-2・D-３'!BW26)&gt;=10,IF('D-2・D-３'!BW26&gt;=0,'D-2・D-３'!BW26*RANDBETWEEN(110,120)*0.01,'D-2・D-３'!BW26*RANDBETWEEN(80,90)*0.01),'D-2・D-３'!BW26+RANDBETWEEN(1,3)),0),0)&amp;"】")</f>
        <v/>
      </c>
      <c r="BX26" s="463" t="str">
        <f ca="1">IF('D-2・D-３'!BX26="","","【"&amp;ROUND(IFERROR(IF(ABS('D-2・D-３'!BX26)&gt;=10,IF('D-2・D-３'!BX26&gt;=0,'D-2・D-３'!BX26*RANDBETWEEN(80,90)*0.01,'D-2・D-３'!BX26*RANDBETWEEN(110,120)*0.01),'D-2・D-３'!BX26-RANDBETWEEN(1,3)),0),0)&amp;"～"&amp;ROUND(IFERROR(IF(ABS('D-2・D-３'!BX26)&gt;=10,IF('D-2・D-３'!BX26&gt;=0,'D-2・D-３'!BX26*RANDBETWEEN(110,120)*0.01,'D-2・D-３'!BX26*RANDBETWEEN(80,90)*0.01),'D-2・D-３'!BX26+RANDBETWEEN(1,3)),0),0)&amp;"】")</f>
        <v/>
      </c>
      <c r="BY26" s="466" t="str">
        <f ca="1">IF('D-2・D-３'!BY26="","","【"&amp;ROUND(IFERROR(IF(ABS('D-2・D-３'!BY26)&gt;=10,IF('D-2・D-３'!BY26&gt;=0,'D-2・D-３'!BY26*RANDBETWEEN(80,90)*0.01,'D-2・D-３'!BY26*RANDBETWEEN(110,120)*0.01),'D-2・D-３'!BY26-RANDBETWEEN(1,3)),0),0)&amp;"～"&amp;ROUND(IFERROR(IF(ABS('D-2・D-３'!BY26)&gt;=10,IF('D-2・D-３'!BY26&gt;=0,'D-2・D-３'!BY26*RANDBETWEEN(110,120)*0.01,'D-2・D-３'!BY26*RANDBETWEEN(80,90)*0.01),'D-2・D-３'!BY26+RANDBETWEEN(1,3)),0),0)&amp;"】")</f>
        <v/>
      </c>
    </row>
    <row r="27" spans="2:77" ht="18" customHeight="1" x14ac:dyDescent="0.2">
      <c r="B27" s="1016">
        <v>14</v>
      </c>
      <c r="C27" s="1017"/>
      <c r="D27" s="458" t="str">
        <f>IF('D-2・D-３'!D27="","",'D-2・D-３'!D27)</f>
        <v/>
      </c>
      <c r="E27" s="452" t="str">
        <f>IF('D-2・D-３'!E27="","",'D-2・D-３'!E27)</f>
        <v/>
      </c>
      <c r="F27" s="453" t="str">
        <f>IF('D-2・D-３'!F27="","",'D-2・D-３'!F27)</f>
        <v/>
      </c>
      <c r="G27" s="470" t="str">
        <f>IF('D-2・D-３'!G27="","",'D-2・D-３'!G27)</f>
        <v/>
      </c>
      <c r="H27" s="458" t="str">
        <f>IF('D-2・D-３'!H27="","",'D-2・D-３'!H27)</f>
        <v/>
      </c>
      <c r="I27" s="452" t="str">
        <f>IF('D-2・D-３'!I27="","",'D-2・D-３'!I27)</f>
        <v/>
      </c>
      <c r="J27" s="458" t="str">
        <f>IF('D-2・D-３'!J27="","",'D-2・D-３'!J27)</f>
        <v/>
      </c>
      <c r="K27" s="452" t="str">
        <f>IF('D-2・D-３'!K27="","",'D-2・D-３'!K27)</f>
        <v/>
      </c>
      <c r="L27" s="458" t="str">
        <f>IF('D-2・D-３'!L27="","",'D-2・D-３'!L27)</f>
        <v/>
      </c>
      <c r="M27" s="452" t="str">
        <f>IF('D-2・D-３'!M27="","",'D-2・D-３'!M27)</f>
        <v/>
      </c>
      <c r="N27" s="458" t="str">
        <f>IF('D-2・D-３'!N27="","",'D-2・D-３'!N27)</f>
        <v/>
      </c>
      <c r="O27" s="452" t="str">
        <f>IF('D-2・D-３'!O27="","",'D-2・D-３'!O27)</f>
        <v/>
      </c>
      <c r="P27" s="458" t="str">
        <f>IF('D-2・D-３'!P27="","",'D-2・D-３'!P27)</f>
        <v/>
      </c>
      <c r="Q27" s="452" t="str">
        <f>IF('D-2・D-３'!Q27="","",'D-2・D-３'!Q27)</f>
        <v/>
      </c>
      <c r="R27" s="458" t="str">
        <f>IF('D-2・D-３'!R27="","",'D-2・D-３'!R27)</f>
        <v/>
      </c>
      <c r="S27" s="452" t="str">
        <f>IF('D-2・D-３'!S27="","",'D-2・D-３'!S27)</f>
        <v/>
      </c>
      <c r="T27" s="458" t="str">
        <f>IF('D-2・D-３'!T27="","",'D-2・D-３'!T27)</f>
        <v/>
      </c>
      <c r="U27" s="452" t="str">
        <f>IF('D-2・D-３'!U27="","",'D-2・D-３'!U27)</f>
        <v/>
      </c>
      <c r="V27" s="452" t="str">
        <f>IF('D-2・D-３'!V27="","",'D-2・D-３'!V27)</f>
        <v/>
      </c>
      <c r="W27" s="452" t="str">
        <f>IF('D-2・D-３'!W27="","",'D-2・D-３'!W27)</f>
        <v/>
      </c>
      <c r="X27" s="452" t="str">
        <f>IF('D-2・D-３'!X27="","",'D-2・D-３'!X27)</f>
        <v/>
      </c>
      <c r="Y27" s="452" t="str">
        <f>IF('D-2・D-３'!Y27="","",'D-2・D-３'!Y27)</f>
        <v/>
      </c>
      <c r="Z27" s="452" t="str">
        <f>IF('D-2・D-３'!Z27="","",'D-2・D-３'!Z27)</f>
        <v/>
      </c>
      <c r="AA27" s="452" t="str">
        <f>IF('D-2・D-３'!AA27="","",'D-2・D-３'!AA27)</f>
        <v/>
      </c>
      <c r="AB27" s="452" t="str">
        <f>IF('D-2・D-３'!AB27="","",'D-2・D-３'!AB27)</f>
        <v/>
      </c>
      <c r="AC27" s="452" t="str">
        <f>IF('D-2・D-３'!AC27="","",'D-2・D-３'!AC27)</f>
        <v/>
      </c>
      <c r="AD27" s="693" t="str">
        <f>IF('D-2・D-３'!AD27="","",'D-2・D-３'!AD27)</f>
        <v/>
      </c>
      <c r="AE27" s="476" t="str">
        <f>IF('D-2・D-３'!AE27="","",'D-2・D-３'!AE27)</f>
        <v/>
      </c>
      <c r="AF27" s="476" t="str">
        <f>IF('D-2・D-３'!AF27="","",'D-2・D-３'!AF27)</f>
        <v/>
      </c>
      <c r="AG27" s="470" t="str">
        <f>IF('D-2・D-３'!AG27="","",'D-2・D-３'!AG27)</f>
        <v/>
      </c>
      <c r="AH27" s="470" t="str">
        <f>IF('D-2・D-３'!AH27="","",'D-2・D-３'!AH27)</f>
        <v/>
      </c>
      <c r="AI27" s="470" t="str">
        <f>IF('D-2・D-３'!AI27="","",'D-2・D-３'!AI27)</f>
        <v/>
      </c>
      <c r="AJ27" s="470" t="str">
        <f>IF('D-2・D-３'!AJ27="","",'D-2・D-３'!AJ27)</f>
        <v/>
      </c>
      <c r="AK27" s="470" t="str">
        <f>IF('D-2・D-３'!AK27="","",'D-2・D-３'!AK27)</f>
        <v/>
      </c>
      <c r="AL27" s="454" t="str">
        <f>IF('D-2・D-３'!AL27="","",'D-2・D-３'!AL27)</f>
        <v/>
      </c>
      <c r="AM27" s="470" t="str">
        <f>IF('D-2・D-３'!AM27="","",'D-2・D-３'!AM27)</f>
        <v/>
      </c>
      <c r="AN27" s="463" t="str">
        <f ca="1">IF('D-2・D-３'!AN27="","","【"&amp;ROUND(IFERROR(IF(ABS('D-2・D-３'!AN27)&gt;=10,IF('D-2・D-３'!AN27&gt;=0,'D-2・D-３'!AN27*RANDBETWEEN(80,90)*0.01,'D-2・D-３'!AN27*RANDBETWEEN(110,120)*0.01),'D-2・D-３'!AN27-RANDBETWEEN(1,3)),0),0)&amp;"～"&amp;ROUND(IFERROR(IF(ABS('D-2・D-３'!AN27)&gt;=10,IF('D-2・D-３'!AN27&gt;=0,'D-2・D-３'!AN27*RANDBETWEEN(110,120)*0.01,'D-2・D-３'!AN27*RANDBETWEEN(80,90)*0.01),'D-2・D-３'!AN27+RANDBETWEEN(1,3)),0),0)&amp;"】")</f>
        <v/>
      </c>
      <c r="AO27" s="474" t="str">
        <f ca="1">IF('D-2・D-３'!AO27="","","【"&amp;ROUND(IFERROR(IF(ABS('D-2・D-３'!AO27)&gt;=10,IF('D-2・D-３'!AO27&gt;=0,'D-2・D-３'!AO27*RANDBETWEEN(80,90)*0.01,'D-2・D-３'!AO27*RANDBETWEEN(110,120)*0.01),'D-2・D-３'!AO27-RANDBETWEEN(1,3)),0),0)&amp;"～"&amp;ROUND(IFERROR(IF(ABS('D-2・D-３'!AO27)&gt;=10,IF('D-2・D-３'!AO27&gt;=0,'D-2・D-３'!AO27*RANDBETWEEN(110,120)*0.01,'D-2・D-３'!AO27*RANDBETWEEN(80,90)*0.01),'D-2・D-３'!AO27+RANDBETWEEN(1,3)),0),0)&amp;"】")</f>
        <v/>
      </c>
      <c r="AP27" s="463" t="str">
        <f ca="1">IF('D-2・D-３'!AP27="","","【"&amp;ROUND(IFERROR(IF(ABS('D-2・D-３'!AP27)&gt;=10,IF('D-2・D-３'!AP27&gt;=0,'D-2・D-３'!AP27*RANDBETWEEN(80,90)*0.01,'D-2・D-３'!AP27*RANDBETWEEN(110,120)*0.01),'D-2・D-３'!AP27-RANDBETWEEN(1,3)),0),0)&amp;"～"&amp;ROUND(IFERROR(IF(ABS('D-2・D-３'!AP27)&gt;=10,IF('D-2・D-３'!AP27&gt;=0,'D-2・D-３'!AP27*RANDBETWEEN(110,120)*0.01,'D-2・D-３'!AP27*RANDBETWEEN(80,90)*0.01),'D-2・D-３'!AP27+RANDBETWEEN(1,3)),0),0)&amp;"】")</f>
        <v/>
      </c>
      <c r="AQ27" s="476" t="str">
        <f>IF('D-2・D-３'!AQ27="","",'D-2・D-３'!AQ27)</f>
        <v/>
      </c>
      <c r="AR27" s="456" t="str">
        <f>IF('D-2・D-３'!AR27="","",'D-2・D-３'!AR27)</f>
        <v/>
      </c>
      <c r="AS27" s="463" t="str">
        <f ca="1">IF('D-2・D-３'!AS27="","","【"&amp;ROUND(IFERROR(IF(ABS('D-2・D-３'!AS27)&gt;=10,IF('D-2・D-３'!AS27&gt;=0,'D-2・D-３'!AS27*RANDBETWEEN(80,90)*0.01,'D-2・D-３'!AS27*RANDBETWEEN(110,120)*0.01),'D-2・D-３'!AS27-RANDBETWEEN(1,3)),0),0)&amp;"～"&amp;ROUND(IFERROR(IF(ABS('D-2・D-３'!AS27)&gt;=10,IF('D-2・D-３'!AS27&gt;=0,'D-2・D-３'!AS27*RANDBETWEEN(110,120)*0.01,'D-2・D-３'!AS27*RANDBETWEEN(80,90)*0.01),'D-2・D-３'!AS27+RANDBETWEEN(1,3)),0),0)&amp;"】")</f>
        <v/>
      </c>
      <c r="AT27" s="470" t="str">
        <f>IF('D-2・D-３'!AT27="","",'D-2・D-３'!AT27)</f>
        <v/>
      </c>
      <c r="AU27" s="474" t="str">
        <f>IF('D-2・D-３'!AU27="","",'D-2・D-３'!AU27)</f>
        <v/>
      </c>
      <c r="AV27" s="476" t="str">
        <f>IF('D-2・D-３'!AV27="","",'D-2・D-３'!AV27)</f>
        <v/>
      </c>
      <c r="AW27" s="458" t="str">
        <f>IF('D-2・D-３'!AW27="","",'D-2・D-３'!AW27)</f>
        <v/>
      </c>
      <c r="AX27" s="463" t="str">
        <f ca="1">IF('D-2・D-３'!AX27="","","【"&amp;ROUND(IFERROR(IF(ABS('D-2・D-３'!AX27)&gt;=10,IF('D-2・D-３'!AX27&gt;=0,'D-2・D-３'!AX27*RANDBETWEEN(80,90)*0.01,'D-2・D-３'!AX27*RANDBETWEEN(110,120)*0.01),'D-2・D-３'!AX27-RANDBETWEEN(1,3)),0),0)&amp;"～"&amp;ROUND(IFERROR(IF(ABS('D-2・D-３'!AX27)&gt;=10,IF('D-2・D-３'!AX27&gt;=0,'D-2・D-３'!AX27*RANDBETWEEN(110,120)*0.01,'D-2・D-３'!AX27*RANDBETWEEN(80,90)*0.01),'D-2・D-３'!AX27+RANDBETWEEN(1,3)),0),0)&amp;"】")</f>
        <v/>
      </c>
      <c r="AY27" s="463" t="str">
        <f ca="1">IF('D-2・D-３'!AY27="","","【"&amp;ROUND(IFERROR(IF(ABS('D-2・D-３'!AY27)&gt;=10,IF('D-2・D-３'!AY27&gt;=0,'D-2・D-３'!AY27*RANDBETWEEN(80,90)*0.01,'D-2・D-３'!AY27*RANDBETWEEN(110,120)*0.01),'D-2・D-３'!AY27-RANDBETWEEN(1,3)),0),0)&amp;"～"&amp;ROUND(IFERROR(IF(ABS('D-2・D-３'!AY27)&gt;=10,IF('D-2・D-３'!AY27&gt;=0,'D-2・D-３'!AY27*RANDBETWEEN(110,120)*0.01,'D-2・D-３'!AY27*RANDBETWEEN(80,90)*0.01),'D-2・D-３'!AY27+RANDBETWEEN(1,3)),0),0)&amp;"】")</f>
        <v/>
      </c>
      <c r="AZ27" s="463" t="str">
        <f ca="1">IF('D-2・D-３'!AZ27="","","【"&amp;ROUND(IFERROR(IF(ABS('D-2・D-３'!AZ27)&gt;=10,IF('D-2・D-３'!AZ27&gt;=0,'D-2・D-３'!AZ27*RANDBETWEEN(80,90)*0.01,'D-2・D-３'!AZ27*RANDBETWEEN(110,120)*0.01),'D-2・D-３'!AZ27-RANDBETWEEN(1,3)),0),0)&amp;"～"&amp;ROUND(IFERROR(IF(ABS('D-2・D-３'!AZ27)&gt;=10,IF('D-2・D-３'!AZ27&gt;=0,'D-2・D-３'!AZ27*RANDBETWEEN(110,120)*0.01,'D-2・D-３'!AZ27*RANDBETWEEN(80,90)*0.01),'D-2・D-３'!AZ27+RANDBETWEEN(1,3)),0),0)&amp;"】")</f>
        <v/>
      </c>
      <c r="BA27" s="463" t="str">
        <f ca="1">IF('D-2・D-３'!BA27="","","【"&amp;ROUND(IFERROR(IF(ABS('D-2・D-３'!BA27)&gt;=10,IF('D-2・D-３'!BA27&gt;=0,'D-2・D-３'!BA27*RANDBETWEEN(80,90)*0.01,'D-2・D-３'!BA27*RANDBETWEEN(110,120)*0.01),'D-2・D-３'!BA27-RANDBETWEEN(1,3)),0),0)&amp;"～"&amp;ROUND(IFERROR(IF(ABS('D-2・D-３'!BA27)&gt;=10,IF('D-2・D-３'!BA27&gt;=0,'D-2・D-３'!BA27*RANDBETWEEN(110,120)*0.01,'D-2・D-３'!BA27*RANDBETWEEN(80,90)*0.01),'D-2・D-３'!BA27+RANDBETWEEN(1,3)),0),0)&amp;"】")</f>
        <v/>
      </c>
      <c r="BB27" s="463" t="str">
        <f ca="1">IF('D-2・D-３'!BB27="","","【"&amp;ROUND(IFERROR(IF(ABS('D-2・D-３'!BB27)&gt;=10,IF('D-2・D-３'!BB27&gt;=0,'D-2・D-３'!BB27*RANDBETWEEN(80,90)*0.01,'D-2・D-３'!BB27*RANDBETWEEN(110,120)*0.01),'D-2・D-３'!BB27-RANDBETWEEN(1,3)),0),0)&amp;"～"&amp;ROUND(IFERROR(IF(ABS('D-2・D-３'!BB27)&gt;=10,IF('D-2・D-３'!BB27&gt;=0,'D-2・D-３'!BB27*RANDBETWEEN(110,120)*0.01,'D-2・D-３'!BB27*RANDBETWEEN(80,90)*0.01),'D-2・D-３'!BB27+RANDBETWEEN(1,3)),0),0)&amp;"】")</f>
        <v/>
      </c>
      <c r="BC27" s="463" t="str">
        <f ca="1">IF('D-2・D-３'!BC27="","","【"&amp;ROUND(IFERROR(IF(ABS('D-2・D-３'!BC27)&gt;=10,IF('D-2・D-３'!BC27&gt;=0,'D-2・D-３'!BC27*RANDBETWEEN(80,90)*0.01,'D-2・D-３'!BC27*RANDBETWEEN(110,120)*0.01),'D-2・D-３'!BC27-RANDBETWEEN(1,3)),0),0)&amp;"～"&amp;ROUND(IFERROR(IF(ABS('D-2・D-３'!BC27)&gt;=10,IF('D-2・D-３'!BC27&gt;=0,'D-2・D-３'!BC27*RANDBETWEEN(110,120)*0.01,'D-2・D-３'!BC27*RANDBETWEEN(80,90)*0.01),'D-2・D-３'!BC27+RANDBETWEEN(1,3)),0),0)&amp;"】")</f>
        <v/>
      </c>
      <c r="BD27" s="463" t="str">
        <f ca="1">IF('D-2・D-３'!BD27="","","【"&amp;ROUND(IFERROR(IF(ABS('D-2・D-３'!BD27)&gt;=10,IF('D-2・D-３'!BD27&gt;=0,'D-2・D-３'!BD27*RANDBETWEEN(80,90)*0.01,'D-2・D-３'!BD27*RANDBETWEEN(110,120)*0.01),'D-2・D-３'!BD27-RANDBETWEEN(1,3)),0),0)&amp;"～"&amp;ROUND(IFERROR(IF(ABS('D-2・D-３'!BD27)&gt;=10,IF('D-2・D-３'!BD27&gt;=0,'D-2・D-３'!BD27*RANDBETWEEN(110,120)*0.01,'D-2・D-３'!BD27*RANDBETWEEN(80,90)*0.01),'D-2・D-３'!BD27+RANDBETWEEN(1,3)),0),0)&amp;"】")</f>
        <v/>
      </c>
      <c r="BE27" s="463" t="str">
        <f ca="1">IF('D-2・D-３'!BE27="","","【"&amp;ROUND(IFERROR(IF(ABS('D-2・D-３'!BE27)&gt;=10,IF('D-2・D-３'!BE27&gt;=0,'D-2・D-３'!BE27*RANDBETWEEN(80,90)*0.01,'D-2・D-３'!BE27*RANDBETWEEN(110,120)*0.01),'D-2・D-３'!BE27-RANDBETWEEN(1,3)),0),0)&amp;"～"&amp;ROUND(IFERROR(IF(ABS('D-2・D-３'!BE27)&gt;=10,IF('D-2・D-３'!BE27&gt;=0,'D-2・D-３'!BE27*RANDBETWEEN(110,120)*0.01,'D-2・D-３'!BE27*RANDBETWEEN(80,90)*0.01),'D-2・D-３'!BE27+RANDBETWEEN(1,3)),0),0)&amp;"】")</f>
        <v/>
      </c>
      <c r="BF27" s="129" t="str">
        <f>IF('D-2・D-３'!BF27="","",'D-2・D-３'!BF27)</f>
        <v/>
      </c>
      <c r="BG27" s="455" t="str">
        <f ca="1">IF('D-2・D-３'!BG27="","","【"&amp;ROUND(IFERROR(IF(ABS('D-2・D-３'!BG27)&gt;=10,IF('D-2・D-３'!BG27&gt;=0,'D-2・D-３'!BG27*RANDBETWEEN(80,90)*0.01,'D-2・D-３'!BG27*RANDBETWEEN(110,120)*0.01),'D-2・D-３'!BG27-RANDBETWEEN(1,3)),0),0)&amp;"～"&amp;ROUND(IFERROR(IF(ABS('D-2・D-３'!BG27)&gt;=10,IF('D-2・D-３'!BG27&gt;=0,'D-2・D-３'!BG27*RANDBETWEEN(110,120)*0.01,'D-2・D-３'!BG27*RANDBETWEEN(80,90)*0.01),'D-2・D-３'!BG27+RANDBETWEEN(1,3)),0),0)&amp;"】")</f>
        <v/>
      </c>
      <c r="BH27" s="455" t="str">
        <f ca="1">IF('D-2・D-３'!BH27="","","【"&amp;ROUND(IFERROR(IF(ABS('D-2・D-３'!BH27)&gt;=10,IF('D-2・D-３'!BH27&gt;=0,'D-2・D-３'!BH27*RANDBETWEEN(80,90)*0.01,'D-2・D-３'!BH27*RANDBETWEEN(110,120)*0.01),'D-2・D-３'!BH27-RANDBETWEEN(1,3)),0),0)&amp;"～"&amp;ROUND(IFERROR(IF(ABS('D-2・D-３'!BH27)&gt;=10,IF('D-2・D-３'!BH27&gt;=0,'D-2・D-３'!BH27*RANDBETWEEN(110,120)*0.01,'D-2・D-３'!BH27*RANDBETWEEN(80,90)*0.01),'D-2・D-３'!BH27+RANDBETWEEN(1,3)),0),0)&amp;"】")</f>
        <v/>
      </c>
      <c r="BI27" s="455" t="str">
        <f ca="1">IF('D-2・D-３'!BI27="","","【"&amp;ROUND(IFERROR(IF(ABS('D-2・D-３'!BI27)&gt;=10,IF('D-2・D-３'!BI27&gt;=0,'D-2・D-３'!BI27*RANDBETWEEN(80,90)*0.01,'D-2・D-３'!BI27*RANDBETWEEN(110,120)*0.01),'D-2・D-３'!BI27-RANDBETWEEN(1,3)),0),0)&amp;"～"&amp;ROUND(IFERROR(IF(ABS('D-2・D-３'!BI27)&gt;=10,IF('D-2・D-３'!BI27&gt;=0,'D-2・D-３'!BI27*RANDBETWEEN(110,120)*0.01,'D-2・D-３'!BI27*RANDBETWEEN(80,90)*0.01),'D-2・D-３'!BI27+RANDBETWEEN(1,3)),0),0)&amp;"】")</f>
        <v/>
      </c>
      <c r="BJ27" s="455" t="str">
        <f ca="1">IF('D-2・D-３'!BJ27="","","【"&amp;ROUND(IFERROR(IF(ABS('D-2・D-３'!BJ27)&gt;=10,IF('D-2・D-３'!BJ27&gt;=0,'D-2・D-３'!BJ27*RANDBETWEEN(80,90)*0.01,'D-2・D-３'!BJ27*RANDBETWEEN(110,120)*0.01),'D-2・D-３'!BJ27-RANDBETWEEN(1,3)),0),0)&amp;"～"&amp;ROUND(IFERROR(IF(ABS('D-2・D-３'!BJ27)&gt;=10,IF('D-2・D-３'!BJ27&gt;=0,'D-2・D-３'!BJ27*RANDBETWEEN(110,120)*0.01,'D-2・D-３'!BJ27*RANDBETWEEN(80,90)*0.01),'D-2・D-３'!BJ27+RANDBETWEEN(1,3)),0),0)&amp;"】")</f>
        <v/>
      </c>
      <c r="BK27" s="455" t="str">
        <f ca="1">IF('D-2・D-３'!BK27="","","【"&amp;ROUND(IFERROR(IF(ABS('D-2・D-３'!BK27)&gt;=10,IF('D-2・D-３'!BK27&gt;=0,'D-2・D-３'!BK27*RANDBETWEEN(80,90)*0.01,'D-2・D-３'!BK27*RANDBETWEEN(110,120)*0.01),'D-2・D-３'!BK27-RANDBETWEEN(1,3)),0),0)&amp;"～"&amp;ROUND(IFERROR(IF(ABS('D-2・D-３'!BK27)&gt;=10,IF('D-2・D-３'!BK27&gt;=0,'D-2・D-３'!BK27*RANDBETWEEN(110,120)*0.01,'D-2・D-３'!BK27*RANDBETWEEN(80,90)*0.01),'D-2・D-３'!BK27+RANDBETWEEN(1,3)),0),0)&amp;"】")</f>
        <v/>
      </c>
      <c r="BL27" s="470" t="str">
        <f>IF('D-2・D-３'!BL27="","",'D-2・D-３'!BL27)</f>
        <v/>
      </c>
      <c r="BM27" s="463" t="str">
        <f ca="1">IF('D-2・D-３'!BM27="","","【"&amp;ROUND(IFERROR(IF(ABS('D-2・D-３'!BM27)&gt;=10,IF('D-2・D-３'!BM27&gt;=0,'D-2・D-３'!BM27*RANDBETWEEN(80,90)*0.01,'D-2・D-３'!BM27*RANDBETWEEN(110,120)*0.01),'D-2・D-３'!BM27-RANDBETWEEN(1,3)),0),0)&amp;"～"&amp;ROUND(IFERROR(IF(ABS('D-2・D-３'!BM27)&gt;=10,IF('D-2・D-３'!BM27&gt;=0,'D-2・D-３'!BM27*RANDBETWEEN(110,120)*0.01,'D-2・D-３'!BM27*RANDBETWEEN(80,90)*0.01),'D-2・D-３'!BM27+RANDBETWEEN(1,3)),0),0)&amp;"】")</f>
        <v/>
      </c>
      <c r="BN27" s="458" t="str">
        <f>IF('D-2・D-３'!BN27="","",'D-2・D-３'!BN27)</f>
        <v/>
      </c>
      <c r="BO27" s="463" t="str">
        <f ca="1">IF('D-2・D-３'!BO27="","","【"&amp;ROUND(IFERROR(IF(ABS('D-2・D-３'!BO27)&gt;=10,IF('D-2・D-３'!BO27&gt;=0,'D-2・D-３'!BO27*RANDBETWEEN(80,90)*0.01,'D-2・D-３'!BO27*RANDBETWEEN(110,120)*0.01),'D-2・D-３'!BO27-RANDBETWEEN(1,3)),0),0)&amp;"～"&amp;ROUND(IFERROR(IF(ABS('D-2・D-３'!BO27)&gt;=10,IF('D-2・D-３'!BO27&gt;=0,'D-2・D-３'!BO27*RANDBETWEEN(110,120)*0.01,'D-2・D-３'!BO27*RANDBETWEEN(80,90)*0.01),'D-2・D-３'!BO27+RANDBETWEEN(1,3)),0),0)&amp;"】")</f>
        <v/>
      </c>
      <c r="BP27" s="463" t="str">
        <f ca="1">IF('D-2・D-３'!BP27="","","【"&amp;ROUND(IFERROR(IF(ABS('D-2・D-３'!BP27)&gt;=10,IF('D-2・D-３'!BP27&gt;=0,'D-2・D-３'!BP27*RANDBETWEEN(80,90)*0.01,'D-2・D-３'!BP27*RANDBETWEEN(110,120)*0.01),'D-2・D-３'!BP27-RANDBETWEEN(1,3)),0),0)&amp;"～"&amp;ROUND(IFERROR(IF(ABS('D-2・D-３'!BP27)&gt;=10,IF('D-2・D-３'!BP27&gt;=0,'D-2・D-３'!BP27*RANDBETWEEN(110,120)*0.01,'D-2・D-３'!BP27*RANDBETWEEN(80,90)*0.01),'D-2・D-３'!BP27+RANDBETWEEN(1,3)),0),0)&amp;"】")</f>
        <v/>
      </c>
      <c r="BQ27" s="463" t="str">
        <f ca="1">IF('D-2・D-３'!BQ27="","","【"&amp;ROUND(IFERROR(IF(ABS('D-2・D-３'!BQ27)&gt;=10,IF('D-2・D-３'!BQ27&gt;=0,'D-2・D-３'!BQ27*RANDBETWEEN(80,90)*0.01,'D-2・D-３'!BQ27*RANDBETWEEN(110,120)*0.01),'D-2・D-３'!BQ27-RANDBETWEEN(1,3)),0),0)&amp;"～"&amp;ROUND(IFERROR(IF(ABS('D-2・D-３'!BQ27)&gt;=10,IF('D-2・D-３'!BQ27&gt;=0,'D-2・D-３'!BQ27*RANDBETWEEN(110,120)*0.01,'D-2・D-３'!BQ27*RANDBETWEEN(80,90)*0.01),'D-2・D-３'!BQ27+RANDBETWEEN(1,3)),0),0)&amp;"】")</f>
        <v/>
      </c>
      <c r="BR27" s="476" t="str">
        <f>IF('D-2・D-３'!BR27="","",'D-2・D-３'!BR27)</f>
        <v/>
      </c>
      <c r="BS27" s="470" t="str">
        <f>IF('D-2・D-３'!BS27="","",'D-2・D-３'!BS27)</f>
        <v/>
      </c>
      <c r="BT27" s="463" t="str">
        <f ca="1">IF('D-2・D-３'!BT27="","","【"&amp;ROUND(IFERROR(IF(ABS('D-2・D-３'!BT27)&gt;=10,IF('D-2・D-３'!BT27&gt;=0,'D-2・D-３'!BT27*RANDBETWEEN(80,90)*0.01,'D-2・D-３'!BT27*RANDBETWEEN(110,120)*0.01),'D-2・D-３'!BT27-RANDBETWEEN(1,3)),0),0)&amp;"～"&amp;ROUND(IFERROR(IF(ABS('D-2・D-３'!BT27)&gt;=10,IF('D-2・D-３'!BT27&gt;=0,'D-2・D-３'!BT27*RANDBETWEEN(110,120)*0.01,'D-2・D-３'!BT27*RANDBETWEEN(80,90)*0.01),'D-2・D-３'!BT27+RANDBETWEEN(1,3)),0),0)&amp;"】")</f>
        <v/>
      </c>
      <c r="BU27" s="463" t="str">
        <f ca="1">IF('D-2・D-３'!BU27="","","【"&amp;ROUND(IFERROR(IF(ABS('D-2・D-３'!BU27)&gt;=10,IF('D-2・D-３'!BU27&gt;=0,'D-2・D-３'!BU27*RANDBETWEEN(80,90)*0.01,'D-2・D-３'!BU27*RANDBETWEEN(110,120)*0.01),'D-2・D-３'!BU27-RANDBETWEEN(1,3)),0),0)&amp;"～"&amp;ROUND(IFERROR(IF(ABS('D-2・D-３'!BU27)&gt;=10,IF('D-2・D-３'!BU27&gt;=0,'D-2・D-３'!BU27*RANDBETWEEN(110,120)*0.01,'D-2・D-３'!BU27*RANDBETWEEN(80,90)*0.01),'D-2・D-３'!BU27+RANDBETWEEN(1,3)),0),0)&amp;"】")</f>
        <v/>
      </c>
      <c r="BV27" s="463" t="str">
        <f ca="1">IF('D-2・D-３'!BV27="","","【"&amp;ROUND(IFERROR(IF(ABS('D-2・D-３'!BV27)&gt;=10,IF('D-2・D-３'!BV27&gt;=0,'D-2・D-３'!BV27*RANDBETWEEN(80,90)*0.01,'D-2・D-３'!BV27*RANDBETWEEN(110,120)*0.01),'D-2・D-３'!BV27-RANDBETWEEN(1,3)),0),0)&amp;"～"&amp;ROUND(IFERROR(IF(ABS('D-2・D-３'!BV27)&gt;=10,IF('D-2・D-３'!BV27&gt;=0,'D-2・D-３'!BV27*RANDBETWEEN(110,120)*0.01,'D-2・D-３'!BV27*RANDBETWEEN(80,90)*0.01),'D-2・D-３'!BV27+RANDBETWEEN(1,3)),0),0)&amp;"】")</f>
        <v/>
      </c>
      <c r="BW27" s="463" t="str">
        <f ca="1">IF('D-2・D-３'!BW27="","","【"&amp;ROUND(IFERROR(IF(ABS('D-2・D-３'!BW27)&gt;=10,IF('D-2・D-３'!BW27&gt;=0,'D-2・D-３'!BW27*RANDBETWEEN(80,90)*0.01,'D-2・D-３'!BW27*RANDBETWEEN(110,120)*0.01),'D-2・D-３'!BW27-RANDBETWEEN(1,3)),0),0)&amp;"～"&amp;ROUND(IFERROR(IF(ABS('D-2・D-３'!BW27)&gt;=10,IF('D-2・D-３'!BW27&gt;=0,'D-2・D-３'!BW27*RANDBETWEEN(110,120)*0.01,'D-2・D-３'!BW27*RANDBETWEEN(80,90)*0.01),'D-2・D-３'!BW27+RANDBETWEEN(1,3)),0),0)&amp;"】")</f>
        <v/>
      </c>
      <c r="BX27" s="463" t="str">
        <f ca="1">IF('D-2・D-３'!BX27="","","【"&amp;ROUND(IFERROR(IF(ABS('D-2・D-３'!BX27)&gt;=10,IF('D-2・D-３'!BX27&gt;=0,'D-2・D-３'!BX27*RANDBETWEEN(80,90)*0.01,'D-2・D-３'!BX27*RANDBETWEEN(110,120)*0.01),'D-2・D-３'!BX27-RANDBETWEEN(1,3)),0),0)&amp;"～"&amp;ROUND(IFERROR(IF(ABS('D-2・D-３'!BX27)&gt;=10,IF('D-2・D-３'!BX27&gt;=0,'D-2・D-３'!BX27*RANDBETWEEN(110,120)*0.01,'D-2・D-３'!BX27*RANDBETWEEN(80,90)*0.01),'D-2・D-３'!BX27+RANDBETWEEN(1,3)),0),0)&amp;"】")</f>
        <v/>
      </c>
      <c r="BY27" s="466" t="str">
        <f ca="1">IF('D-2・D-３'!BY27="","","【"&amp;ROUND(IFERROR(IF(ABS('D-2・D-３'!BY27)&gt;=10,IF('D-2・D-３'!BY27&gt;=0,'D-2・D-３'!BY27*RANDBETWEEN(80,90)*0.01,'D-2・D-３'!BY27*RANDBETWEEN(110,120)*0.01),'D-2・D-３'!BY27-RANDBETWEEN(1,3)),0),0)&amp;"～"&amp;ROUND(IFERROR(IF(ABS('D-2・D-３'!BY27)&gt;=10,IF('D-2・D-３'!BY27&gt;=0,'D-2・D-３'!BY27*RANDBETWEEN(110,120)*0.01,'D-2・D-３'!BY27*RANDBETWEEN(80,90)*0.01),'D-2・D-３'!BY27+RANDBETWEEN(1,3)),0),0)&amp;"】")</f>
        <v/>
      </c>
    </row>
    <row r="28" spans="2:77" ht="18" customHeight="1" x14ac:dyDescent="0.2">
      <c r="B28" s="1016">
        <v>15</v>
      </c>
      <c r="C28" s="1017"/>
      <c r="D28" s="458" t="str">
        <f>IF('D-2・D-３'!D28="","",'D-2・D-３'!D28)</f>
        <v/>
      </c>
      <c r="E28" s="452" t="str">
        <f>IF('D-2・D-３'!E28="","",'D-2・D-３'!E28)</f>
        <v/>
      </c>
      <c r="F28" s="453" t="str">
        <f>IF('D-2・D-３'!F28="","",'D-2・D-３'!F28)</f>
        <v/>
      </c>
      <c r="G28" s="470" t="str">
        <f>IF('D-2・D-３'!G28="","",'D-2・D-３'!G28)</f>
        <v/>
      </c>
      <c r="H28" s="458" t="str">
        <f>IF('D-2・D-３'!H28="","",'D-2・D-３'!H28)</f>
        <v/>
      </c>
      <c r="I28" s="452" t="str">
        <f>IF('D-2・D-３'!I28="","",'D-2・D-３'!I28)</f>
        <v/>
      </c>
      <c r="J28" s="458" t="str">
        <f>IF('D-2・D-３'!J28="","",'D-2・D-３'!J28)</f>
        <v/>
      </c>
      <c r="K28" s="452" t="str">
        <f>IF('D-2・D-３'!K28="","",'D-2・D-３'!K28)</f>
        <v/>
      </c>
      <c r="L28" s="458" t="str">
        <f>IF('D-2・D-３'!L28="","",'D-2・D-３'!L28)</f>
        <v/>
      </c>
      <c r="M28" s="452" t="str">
        <f>IF('D-2・D-３'!M28="","",'D-2・D-３'!M28)</f>
        <v/>
      </c>
      <c r="N28" s="458" t="str">
        <f>IF('D-2・D-３'!N28="","",'D-2・D-３'!N28)</f>
        <v/>
      </c>
      <c r="O28" s="452" t="str">
        <f>IF('D-2・D-３'!O28="","",'D-2・D-３'!O28)</f>
        <v/>
      </c>
      <c r="P28" s="458" t="str">
        <f>IF('D-2・D-３'!P28="","",'D-2・D-３'!P28)</f>
        <v/>
      </c>
      <c r="Q28" s="452" t="str">
        <f>IF('D-2・D-３'!Q28="","",'D-2・D-３'!Q28)</f>
        <v/>
      </c>
      <c r="R28" s="458" t="str">
        <f>IF('D-2・D-３'!R28="","",'D-2・D-３'!R28)</f>
        <v/>
      </c>
      <c r="S28" s="452" t="str">
        <f>IF('D-2・D-３'!S28="","",'D-2・D-３'!S28)</f>
        <v/>
      </c>
      <c r="T28" s="458" t="str">
        <f>IF('D-2・D-３'!T28="","",'D-2・D-３'!T28)</f>
        <v/>
      </c>
      <c r="U28" s="452" t="str">
        <f>IF('D-2・D-３'!U28="","",'D-2・D-３'!U28)</f>
        <v/>
      </c>
      <c r="V28" s="452" t="str">
        <f>IF('D-2・D-３'!V28="","",'D-2・D-３'!V28)</f>
        <v/>
      </c>
      <c r="W28" s="452" t="str">
        <f>IF('D-2・D-３'!W28="","",'D-2・D-３'!W28)</f>
        <v/>
      </c>
      <c r="X28" s="452" t="str">
        <f>IF('D-2・D-３'!X28="","",'D-2・D-３'!X28)</f>
        <v/>
      </c>
      <c r="Y28" s="452" t="str">
        <f>IF('D-2・D-３'!Y28="","",'D-2・D-３'!Y28)</f>
        <v/>
      </c>
      <c r="Z28" s="452" t="str">
        <f>IF('D-2・D-３'!Z28="","",'D-2・D-３'!Z28)</f>
        <v/>
      </c>
      <c r="AA28" s="452" t="str">
        <f>IF('D-2・D-３'!AA28="","",'D-2・D-３'!AA28)</f>
        <v/>
      </c>
      <c r="AB28" s="452" t="str">
        <f>IF('D-2・D-３'!AB28="","",'D-2・D-３'!AB28)</f>
        <v/>
      </c>
      <c r="AC28" s="452" t="str">
        <f>IF('D-2・D-３'!AC28="","",'D-2・D-３'!AC28)</f>
        <v/>
      </c>
      <c r="AD28" s="693" t="str">
        <f>IF('D-2・D-３'!AD28="","",'D-2・D-３'!AD28)</f>
        <v/>
      </c>
      <c r="AE28" s="476" t="str">
        <f>IF('D-2・D-３'!AE28="","",'D-2・D-３'!AE28)</f>
        <v/>
      </c>
      <c r="AF28" s="476" t="str">
        <f>IF('D-2・D-３'!AF28="","",'D-2・D-３'!AF28)</f>
        <v/>
      </c>
      <c r="AG28" s="470" t="str">
        <f>IF('D-2・D-３'!AG28="","",'D-2・D-３'!AG28)</f>
        <v/>
      </c>
      <c r="AH28" s="470" t="str">
        <f>IF('D-2・D-３'!AH28="","",'D-2・D-３'!AH28)</f>
        <v/>
      </c>
      <c r="AI28" s="470" t="str">
        <f>IF('D-2・D-３'!AI28="","",'D-2・D-３'!AI28)</f>
        <v/>
      </c>
      <c r="AJ28" s="470" t="str">
        <f>IF('D-2・D-３'!AJ28="","",'D-2・D-３'!AJ28)</f>
        <v/>
      </c>
      <c r="AK28" s="470" t="str">
        <f>IF('D-2・D-３'!AK28="","",'D-2・D-３'!AK28)</f>
        <v/>
      </c>
      <c r="AL28" s="454" t="str">
        <f>IF('D-2・D-３'!AL28="","",'D-2・D-３'!AL28)</f>
        <v/>
      </c>
      <c r="AM28" s="470" t="str">
        <f>IF('D-2・D-３'!AM28="","",'D-2・D-３'!AM28)</f>
        <v/>
      </c>
      <c r="AN28" s="463" t="str">
        <f ca="1">IF('D-2・D-３'!AN28="","","【"&amp;ROUND(IFERROR(IF(ABS('D-2・D-３'!AN28)&gt;=10,IF('D-2・D-３'!AN28&gt;=0,'D-2・D-３'!AN28*RANDBETWEEN(80,90)*0.01,'D-2・D-３'!AN28*RANDBETWEEN(110,120)*0.01),'D-2・D-３'!AN28-RANDBETWEEN(1,3)),0),0)&amp;"～"&amp;ROUND(IFERROR(IF(ABS('D-2・D-３'!AN28)&gt;=10,IF('D-2・D-３'!AN28&gt;=0,'D-2・D-３'!AN28*RANDBETWEEN(110,120)*0.01,'D-2・D-３'!AN28*RANDBETWEEN(80,90)*0.01),'D-2・D-３'!AN28+RANDBETWEEN(1,3)),0),0)&amp;"】")</f>
        <v/>
      </c>
      <c r="AO28" s="474" t="str">
        <f ca="1">IF('D-2・D-３'!AO28="","","【"&amp;ROUND(IFERROR(IF(ABS('D-2・D-３'!AO28)&gt;=10,IF('D-2・D-３'!AO28&gt;=0,'D-2・D-３'!AO28*RANDBETWEEN(80,90)*0.01,'D-2・D-３'!AO28*RANDBETWEEN(110,120)*0.01),'D-2・D-３'!AO28-RANDBETWEEN(1,3)),0),0)&amp;"～"&amp;ROUND(IFERROR(IF(ABS('D-2・D-３'!AO28)&gt;=10,IF('D-2・D-３'!AO28&gt;=0,'D-2・D-３'!AO28*RANDBETWEEN(110,120)*0.01,'D-2・D-３'!AO28*RANDBETWEEN(80,90)*0.01),'D-2・D-３'!AO28+RANDBETWEEN(1,3)),0),0)&amp;"】")</f>
        <v/>
      </c>
      <c r="AP28" s="463" t="str">
        <f ca="1">IF('D-2・D-３'!AP28="","","【"&amp;ROUND(IFERROR(IF(ABS('D-2・D-３'!AP28)&gt;=10,IF('D-2・D-３'!AP28&gt;=0,'D-2・D-３'!AP28*RANDBETWEEN(80,90)*0.01,'D-2・D-３'!AP28*RANDBETWEEN(110,120)*0.01),'D-2・D-３'!AP28-RANDBETWEEN(1,3)),0),0)&amp;"～"&amp;ROUND(IFERROR(IF(ABS('D-2・D-３'!AP28)&gt;=10,IF('D-2・D-３'!AP28&gt;=0,'D-2・D-３'!AP28*RANDBETWEEN(110,120)*0.01,'D-2・D-３'!AP28*RANDBETWEEN(80,90)*0.01),'D-2・D-３'!AP28+RANDBETWEEN(1,3)),0),0)&amp;"】")</f>
        <v/>
      </c>
      <c r="AQ28" s="476" t="str">
        <f>IF('D-2・D-３'!AQ28="","",'D-2・D-３'!AQ28)</f>
        <v/>
      </c>
      <c r="AR28" s="456" t="str">
        <f>IF('D-2・D-３'!AR28="","",'D-2・D-３'!AR28)</f>
        <v/>
      </c>
      <c r="AS28" s="463" t="str">
        <f ca="1">IF('D-2・D-３'!AS28="","","【"&amp;ROUND(IFERROR(IF(ABS('D-2・D-３'!AS28)&gt;=10,IF('D-2・D-３'!AS28&gt;=0,'D-2・D-３'!AS28*RANDBETWEEN(80,90)*0.01,'D-2・D-３'!AS28*RANDBETWEEN(110,120)*0.01),'D-2・D-３'!AS28-RANDBETWEEN(1,3)),0),0)&amp;"～"&amp;ROUND(IFERROR(IF(ABS('D-2・D-３'!AS28)&gt;=10,IF('D-2・D-３'!AS28&gt;=0,'D-2・D-３'!AS28*RANDBETWEEN(110,120)*0.01,'D-2・D-３'!AS28*RANDBETWEEN(80,90)*0.01),'D-2・D-３'!AS28+RANDBETWEEN(1,3)),0),0)&amp;"】")</f>
        <v/>
      </c>
      <c r="AT28" s="470" t="str">
        <f>IF('D-2・D-３'!AT28="","",'D-2・D-３'!AT28)</f>
        <v/>
      </c>
      <c r="AU28" s="474" t="str">
        <f>IF('D-2・D-３'!AU28="","",'D-2・D-３'!AU28)</f>
        <v/>
      </c>
      <c r="AV28" s="476" t="str">
        <f>IF('D-2・D-３'!AV28="","",'D-2・D-３'!AV28)</f>
        <v/>
      </c>
      <c r="AW28" s="458" t="str">
        <f>IF('D-2・D-３'!AW28="","",'D-2・D-３'!AW28)</f>
        <v/>
      </c>
      <c r="AX28" s="463" t="str">
        <f ca="1">IF('D-2・D-３'!AX28="","","【"&amp;ROUND(IFERROR(IF(ABS('D-2・D-３'!AX28)&gt;=10,IF('D-2・D-３'!AX28&gt;=0,'D-2・D-３'!AX28*RANDBETWEEN(80,90)*0.01,'D-2・D-３'!AX28*RANDBETWEEN(110,120)*0.01),'D-2・D-３'!AX28-RANDBETWEEN(1,3)),0),0)&amp;"～"&amp;ROUND(IFERROR(IF(ABS('D-2・D-３'!AX28)&gt;=10,IF('D-2・D-３'!AX28&gt;=0,'D-2・D-３'!AX28*RANDBETWEEN(110,120)*0.01,'D-2・D-３'!AX28*RANDBETWEEN(80,90)*0.01),'D-2・D-３'!AX28+RANDBETWEEN(1,3)),0),0)&amp;"】")</f>
        <v/>
      </c>
      <c r="AY28" s="463" t="str">
        <f ca="1">IF('D-2・D-３'!AY28="","","【"&amp;ROUND(IFERROR(IF(ABS('D-2・D-３'!AY28)&gt;=10,IF('D-2・D-３'!AY28&gt;=0,'D-2・D-３'!AY28*RANDBETWEEN(80,90)*0.01,'D-2・D-３'!AY28*RANDBETWEEN(110,120)*0.01),'D-2・D-３'!AY28-RANDBETWEEN(1,3)),0),0)&amp;"～"&amp;ROUND(IFERROR(IF(ABS('D-2・D-３'!AY28)&gt;=10,IF('D-2・D-３'!AY28&gt;=0,'D-2・D-３'!AY28*RANDBETWEEN(110,120)*0.01,'D-2・D-３'!AY28*RANDBETWEEN(80,90)*0.01),'D-2・D-３'!AY28+RANDBETWEEN(1,3)),0),0)&amp;"】")</f>
        <v/>
      </c>
      <c r="AZ28" s="463" t="str">
        <f ca="1">IF('D-2・D-３'!AZ28="","","【"&amp;ROUND(IFERROR(IF(ABS('D-2・D-３'!AZ28)&gt;=10,IF('D-2・D-３'!AZ28&gt;=0,'D-2・D-３'!AZ28*RANDBETWEEN(80,90)*0.01,'D-2・D-３'!AZ28*RANDBETWEEN(110,120)*0.01),'D-2・D-３'!AZ28-RANDBETWEEN(1,3)),0),0)&amp;"～"&amp;ROUND(IFERROR(IF(ABS('D-2・D-３'!AZ28)&gt;=10,IF('D-2・D-３'!AZ28&gt;=0,'D-2・D-３'!AZ28*RANDBETWEEN(110,120)*0.01,'D-2・D-３'!AZ28*RANDBETWEEN(80,90)*0.01),'D-2・D-３'!AZ28+RANDBETWEEN(1,3)),0),0)&amp;"】")</f>
        <v/>
      </c>
      <c r="BA28" s="463" t="str">
        <f ca="1">IF('D-2・D-３'!BA28="","","【"&amp;ROUND(IFERROR(IF(ABS('D-2・D-３'!BA28)&gt;=10,IF('D-2・D-３'!BA28&gt;=0,'D-2・D-３'!BA28*RANDBETWEEN(80,90)*0.01,'D-2・D-３'!BA28*RANDBETWEEN(110,120)*0.01),'D-2・D-３'!BA28-RANDBETWEEN(1,3)),0),0)&amp;"～"&amp;ROUND(IFERROR(IF(ABS('D-2・D-３'!BA28)&gt;=10,IF('D-2・D-３'!BA28&gt;=0,'D-2・D-３'!BA28*RANDBETWEEN(110,120)*0.01,'D-2・D-３'!BA28*RANDBETWEEN(80,90)*0.01),'D-2・D-３'!BA28+RANDBETWEEN(1,3)),0),0)&amp;"】")</f>
        <v/>
      </c>
      <c r="BB28" s="463" t="str">
        <f ca="1">IF('D-2・D-３'!BB28="","","【"&amp;ROUND(IFERROR(IF(ABS('D-2・D-３'!BB28)&gt;=10,IF('D-2・D-３'!BB28&gt;=0,'D-2・D-３'!BB28*RANDBETWEEN(80,90)*0.01,'D-2・D-３'!BB28*RANDBETWEEN(110,120)*0.01),'D-2・D-３'!BB28-RANDBETWEEN(1,3)),0),0)&amp;"～"&amp;ROUND(IFERROR(IF(ABS('D-2・D-３'!BB28)&gt;=10,IF('D-2・D-３'!BB28&gt;=0,'D-2・D-３'!BB28*RANDBETWEEN(110,120)*0.01,'D-2・D-３'!BB28*RANDBETWEEN(80,90)*0.01),'D-2・D-３'!BB28+RANDBETWEEN(1,3)),0),0)&amp;"】")</f>
        <v/>
      </c>
      <c r="BC28" s="463" t="str">
        <f ca="1">IF('D-2・D-３'!BC28="","","【"&amp;ROUND(IFERROR(IF(ABS('D-2・D-３'!BC28)&gt;=10,IF('D-2・D-３'!BC28&gt;=0,'D-2・D-３'!BC28*RANDBETWEEN(80,90)*0.01,'D-2・D-３'!BC28*RANDBETWEEN(110,120)*0.01),'D-2・D-３'!BC28-RANDBETWEEN(1,3)),0),0)&amp;"～"&amp;ROUND(IFERROR(IF(ABS('D-2・D-３'!BC28)&gt;=10,IF('D-2・D-３'!BC28&gt;=0,'D-2・D-３'!BC28*RANDBETWEEN(110,120)*0.01,'D-2・D-３'!BC28*RANDBETWEEN(80,90)*0.01),'D-2・D-３'!BC28+RANDBETWEEN(1,3)),0),0)&amp;"】")</f>
        <v/>
      </c>
      <c r="BD28" s="463" t="str">
        <f ca="1">IF('D-2・D-３'!BD28="","","【"&amp;ROUND(IFERROR(IF(ABS('D-2・D-３'!BD28)&gt;=10,IF('D-2・D-３'!BD28&gt;=0,'D-2・D-３'!BD28*RANDBETWEEN(80,90)*0.01,'D-2・D-３'!BD28*RANDBETWEEN(110,120)*0.01),'D-2・D-３'!BD28-RANDBETWEEN(1,3)),0),0)&amp;"～"&amp;ROUND(IFERROR(IF(ABS('D-2・D-３'!BD28)&gt;=10,IF('D-2・D-３'!BD28&gt;=0,'D-2・D-３'!BD28*RANDBETWEEN(110,120)*0.01,'D-2・D-３'!BD28*RANDBETWEEN(80,90)*0.01),'D-2・D-３'!BD28+RANDBETWEEN(1,3)),0),0)&amp;"】")</f>
        <v/>
      </c>
      <c r="BE28" s="463" t="str">
        <f ca="1">IF('D-2・D-３'!BE28="","","【"&amp;ROUND(IFERROR(IF(ABS('D-2・D-３'!BE28)&gt;=10,IF('D-2・D-３'!BE28&gt;=0,'D-2・D-３'!BE28*RANDBETWEEN(80,90)*0.01,'D-2・D-３'!BE28*RANDBETWEEN(110,120)*0.01),'D-2・D-３'!BE28-RANDBETWEEN(1,3)),0),0)&amp;"～"&amp;ROUND(IFERROR(IF(ABS('D-2・D-３'!BE28)&gt;=10,IF('D-2・D-３'!BE28&gt;=0,'D-2・D-３'!BE28*RANDBETWEEN(110,120)*0.01,'D-2・D-３'!BE28*RANDBETWEEN(80,90)*0.01),'D-2・D-３'!BE28+RANDBETWEEN(1,3)),0),0)&amp;"】")</f>
        <v/>
      </c>
      <c r="BF28" s="129" t="str">
        <f>IF('D-2・D-３'!BF28="","",'D-2・D-３'!BF28)</f>
        <v/>
      </c>
      <c r="BG28" s="455" t="str">
        <f ca="1">IF('D-2・D-３'!BG28="","","【"&amp;ROUND(IFERROR(IF(ABS('D-2・D-３'!BG28)&gt;=10,IF('D-2・D-３'!BG28&gt;=0,'D-2・D-３'!BG28*RANDBETWEEN(80,90)*0.01,'D-2・D-３'!BG28*RANDBETWEEN(110,120)*0.01),'D-2・D-３'!BG28-RANDBETWEEN(1,3)),0),0)&amp;"～"&amp;ROUND(IFERROR(IF(ABS('D-2・D-３'!BG28)&gt;=10,IF('D-2・D-３'!BG28&gt;=0,'D-2・D-３'!BG28*RANDBETWEEN(110,120)*0.01,'D-2・D-３'!BG28*RANDBETWEEN(80,90)*0.01),'D-2・D-３'!BG28+RANDBETWEEN(1,3)),0),0)&amp;"】")</f>
        <v/>
      </c>
      <c r="BH28" s="455" t="str">
        <f ca="1">IF('D-2・D-３'!BH28="","","【"&amp;ROUND(IFERROR(IF(ABS('D-2・D-３'!BH28)&gt;=10,IF('D-2・D-３'!BH28&gt;=0,'D-2・D-３'!BH28*RANDBETWEEN(80,90)*0.01,'D-2・D-３'!BH28*RANDBETWEEN(110,120)*0.01),'D-2・D-３'!BH28-RANDBETWEEN(1,3)),0),0)&amp;"～"&amp;ROUND(IFERROR(IF(ABS('D-2・D-３'!BH28)&gt;=10,IF('D-2・D-３'!BH28&gt;=0,'D-2・D-３'!BH28*RANDBETWEEN(110,120)*0.01,'D-2・D-３'!BH28*RANDBETWEEN(80,90)*0.01),'D-2・D-３'!BH28+RANDBETWEEN(1,3)),0),0)&amp;"】")</f>
        <v/>
      </c>
      <c r="BI28" s="455" t="str">
        <f ca="1">IF('D-2・D-３'!BI28="","","【"&amp;ROUND(IFERROR(IF(ABS('D-2・D-３'!BI28)&gt;=10,IF('D-2・D-３'!BI28&gt;=0,'D-2・D-３'!BI28*RANDBETWEEN(80,90)*0.01,'D-2・D-３'!BI28*RANDBETWEEN(110,120)*0.01),'D-2・D-３'!BI28-RANDBETWEEN(1,3)),0),0)&amp;"～"&amp;ROUND(IFERROR(IF(ABS('D-2・D-３'!BI28)&gt;=10,IF('D-2・D-３'!BI28&gt;=0,'D-2・D-３'!BI28*RANDBETWEEN(110,120)*0.01,'D-2・D-３'!BI28*RANDBETWEEN(80,90)*0.01),'D-2・D-３'!BI28+RANDBETWEEN(1,3)),0),0)&amp;"】")</f>
        <v/>
      </c>
      <c r="BJ28" s="455" t="str">
        <f ca="1">IF('D-2・D-３'!BJ28="","","【"&amp;ROUND(IFERROR(IF(ABS('D-2・D-３'!BJ28)&gt;=10,IF('D-2・D-３'!BJ28&gt;=0,'D-2・D-３'!BJ28*RANDBETWEEN(80,90)*0.01,'D-2・D-３'!BJ28*RANDBETWEEN(110,120)*0.01),'D-2・D-３'!BJ28-RANDBETWEEN(1,3)),0),0)&amp;"～"&amp;ROUND(IFERROR(IF(ABS('D-2・D-３'!BJ28)&gt;=10,IF('D-2・D-３'!BJ28&gt;=0,'D-2・D-３'!BJ28*RANDBETWEEN(110,120)*0.01,'D-2・D-３'!BJ28*RANDBETWEEN(80,90)*0.01),'D-2・D-３'!BJ28+RANDBETWEEN(1,3)),0),0)&amp;"】")</f>
        <v/>
      </c>
      <c r="BK28" s="455" t="str">
        <f ca="1">IF('D-2・D-３'!BK28="","","【"&amp;ROUND(IFERROR(IF(ABS('D-2・D-３'!BK28)&gt;=10,IF('D-2・D-３'!BK28&gt;=0,'D-2・D-３'!BK28*RANDBETWEEN(80,90)*0.01,'D-2・D-３'!BK28*RANDBETWEEN(110,120)*0.01),'D-2・D-３'!BK28-RANDBETWEEN(1,3)),0),0)&amp;"～"&amp;ROUND(IFERROR(IF(ABS('D-2・D-３'!BK28)&gt;=10,IF('D-2・D-３'!BK28&gt;=0,'D-2・D-３'!BK28*RANDBETWEEN(110,120)*0.01,'D-2・D-３'!BK28*RANDBETWEEN(80,90)*0.01),'D-2・D-３'!BK28+RANDBETWEEN(1,3)),0),0)&amp;"】")</f>
        <v/>
      </c>
      <c r="BL28" s="470" t="str">
        <f>IF('D-2・D-３'!BL28="","",'D-2・D-３'!BL28)</f>
        <v/>
      </c>
      <c r="BM28" s="463" t="str">
        <f ca="1">IF('D-2・D-３'!BM28="","","【"&amp;ROUND(IFERROR(IF(ABS('D-2・D-３'!BM28)&gt;=10,IF('D-2・D-３'!BM28&gt;=0,'D-2・D-３'!BM28*RANDBETWEEN(80,90)*0.01,'D-2・D-３'!BM28*RANDBETWEEN(110,120)*0.01),'D-2・D-３'!BM28-RANDBETWEEN(1,3)),0),0)&amp;"～"&amp;ROUND(IFERROR(IF(ABS('D-2・D-３'!BM28)&gt;=10,IF('D-2・D-３'!BM28&gt;=0,'D-2・D-３'!BM28*RANDBETWEEN(110,120)*0.01,'D-2・D-３'!BM28*RANDBETWEEN(80,90)*0.01),'D-2・D-３'!BM28+RANDBETWEEN(1,3)),0),0)&amp;"】")</f>
        <v/>
      </c>
      <c r="BN28" s="458" t="str">
        <f>IF('D-2・D-３'!BN28="","",'D-2・D-３'!BN28)</f>
        <v/>
      </c>
      <c r="BO28" s="463" t="str">
        <f ca="1">IF('D-2・D-３'!BO28="","","【"&amp;ROUND(IFERROR(IF(ABS('D-2・D-３'!BO28)&gt;=10,IF('D-2・D-３'!BO28&gt;=0,'D-2・D-３'!BO28*RANDBETWEEN(80,90)*0.01,'D-2・D-３'!BO28*RANDBETWEEN(110,120)*0.01),'D-2・D-３'!BO28-RANDBETWEEN(1,3)),0),0)&amp;"～"&amp;ROUND(IFERROR(IF(ABS('D-2・D-３'!BO28)&gt;=10,IF('D-2・D-３'!BO28&gt;=0,'D-2・D-３'!BO28*RANDBETWEEN(110,120)*0.01,'D-2・D-３'!BO28*RANDBETWEEN(80,90)*0.01),'D-2・D-３'!BO28+RANDBETWEEN(1,3)),0),0)&amp;"】")</f>
        <v/>
      </c>
      <c r="BP28" s="463" t="str">
        <f ca="1">IF('D-2・D-３'!BP28="","","【"&amp;ROUND(IFERROR(IF(ABS('D-2・D-３'!BP28)&gt;=10,IF('D-2・D-３'!BP28&gt;=0,'D-2・D-３'!BP28*RANDBETWEEN(80,90)*0.01,'D-2・D-３'!BP28*RANDBETWEEN(110,120)*0.01),'D-2・D-３'!BP28-RANDBETWEEN(1,3)),0),0)&amp;"～"&amp;ROUND(IFERROR(IF(ABS('D-2・D-３'!BP28)&gt;=10,IF('D-2・D-３'!BP28&gt;=0,'D-2・D-３'!BP28*RANDBETWEEN(110,120)*0.01,'D-2・D-３'!BP28*RANDBETWEEN(80,90)*0.01),'D-2・D-３'!BP28+RANDBETWEEN(1,3)),0),0)&amp;"】")</f>
        <v/>
      </c>
      <c r="BQ28" s="463" t="str">
        <f ca="1">IF('D-2・D-３'!BQ28="","","【"&amp;ROUND(IFERROR(IF(ABS('D-2・D-３'!BQ28)&gt;=10,IF('D-2・D-３'!BQ28&gt;=0,'D-2・D-３'!BQ28*RANDBETWEEN(80,90)*0.01,'D-2・D-３'!BQ28*RANDBETWEEN(110,120)*0.01),'D-2・D-３'!BQ28-RANDBETWEEN(1,3)),0),0)&amp;"～"&amp;ROUND(IFERROR(IF(ABS('D-2・D-３'!BQ28)&gt;=10,IF('D-2・D-３'!BQ28&gt;=0,'D-2・D-３'!BQ28*RANDBETWEEN(110,120)*0.01,'D-2・D-３'!BQ28*RANDBETWEEN(80,90)*0.01),'D-2・D-３'!BQ28+RANDBETWEEN(1,3)),0),0)&amp;"】")</f>
        <v/>
      </c>
      <c r="BR28" s="476" t="str">
        <f>IF('D-2・D-３'!BR28="","",'D-2・D-３'!BR28)</f>
        <v/>
      </c>
      <c r="BS28" s="470" t="str">
        <f>IF('D-2・D-３'!BS28="","",'D-2・D-３'!BS28)</f>
        <v/>
      </c>
      <c r="BT28" s="463" t="str">
        <f ca="1">IF('D-2・D-３'!BT28="","","【"&amp;ROUND(IFERROR(IF(ABS('D-2・D-３'!BT28)&gt;=10,IF('D-2・D-３'!BT28&gt;=0,'D-2・D-３'!BT28*RANDBETWEEN(80,90)*0.01,'D-2・D-３'!BT28*RANDBETWEEN(110,120)*0.01),'D-2・D-３'!BT28-RANDBETWEEN(1,3)),0),0)&amp;"～"&amp;ROUND(IFERROR(IF(ABS('D-2・D-３'!BT28)&gt;=10,IF('D-2・D-３'!BT28&gt;=0,'D-2・D-３'!BT28*RANDBETWEEN(110,120)*0.01,'D-2・D-３'!BT28*RANDBETWEEN(80,90)*0.01),'D-2・D-３'!BT28+RANDBETWEEN(1,3)),0),0)&amp;"】")</f>
        <v/>
      </c>
      <c r="BU28" s="463" t="str">
        <f ca="1">IF('D-2・D-３'!BU28="","","【"&amp;ROUND(IFERROR(IF(ABS('D-2・D-３'!BU28)&gt;=10,IF('D-2・D-３'!BU28&gt;=0,'D-2・D-３'!BU28*RANDBETWEEN(80,90)*0.01,'D-2・D-３'!BU28*RANDBETWEEN(110,120)*0.01),'D-2・D-３'!BU28-RANDBETWEEN(1,3)),0),0)&amp;"～"&amp;ROUND(IFERROR(IF(ABS('D-2・D-３'!BU28)&gt;=10,IF('D-2・D-３'!BU28&gt;=0,'D-2・D-３'!BU28*RANDBETWEEN(110,120)*0.01,'D-2・D-３'!BU28*RANDBETWEEN(80,90)*0.01),'D-2・D-３'!BU28+RANDBETWEEN(1,3)),0),0)&amp;"】")</f>
        <v/>
      </c>
      <c r="BV28" s="463" t="str">
        <f ca="1">IF('D-2・D-３'!BV28="","","【"&amp;ROUND(IFERROR(IF(ABS('D-2・D-３'!BV28)&gt;=10,IF('D-2・D-３'!BV28&gt;=0,'D-2・D-３'!BV28*RANDBETWEEN(80,90)*0.01,'D-2・D-３'!BV28*RANDBETWEEN(110,120)*0.01),'D-2・D-３'!BV28-RANDBETWEEN(1,3)),0),0)&amp;"～"&amp;ROUND(IFERROR(IF(ABS('D-2・D-３'!BV28)&gt;=10,IF('D-2・D-３'!BV28&gt;=0,'D-2・D-３'!BV28*RANDBETWEEN(110,120)*0.01,'D-2・D-３'!BV28*RANDBETWEEN(80,90)*0.01),'D-2・D-３'!BV28+RANDBETWEEN(1,3)),0),0)&amp;"】")</f>
        <v/>
      </c>
      <c r="BW28" s="463" t="str">
        <f ca="1">IF('D-2・D-３'!BW28="","","【"&amp;ROUND(IFERROR(IF(ABS('D-2・D-３'!BW28)&gt;=10,IF('D-2・D-３'!BW28&gt;=0,'D-2・D-３'!BW28*RANDBETWEEN(80,90)*0.01,'D-2・D-３'!BW28*RANDBETWEEN(110,120)*0.01),'D-2・D-３'!BW28-RANDBETWEEN(1,3)),0),0)&amp;"～"&amp;ROUND(IFERROR(IF(ABS('D-2・D-３'!BW28)&gt;=10,IF('D-2・D-３'!BW28&gt;=0,'D-2・D-３'!BW28*RANDBETWEEN(110,120)*0.01,'D-2・D-３'!BW28*RANDBETWEEN(80,90)*0.01),'D-2・D-３'!BW28+RANDBETWEEN(1,3)),0),0)&amp;"】")</f>
        <v/>
      </c>
      <c r="BX28" s="463" t="str">
        <f ca="1">IF('D-2・D-３'!BX28="","","【"&amp;ROUND(IFERROR(IF(ABS('D-2・D-３'!BX28)&gt;=10,IF('D-2・D-３'!BX28&gt;=0,'D-2・D-３'!BX28*RANDBETWEEN(80,90)*0.01,'D-2・D-３'!BX28*RANDBETWEEN(110,120)*0.01),'D-2・D-３'!BX28-RANDBETWEEN(1,3)),0),0)&amp;"～"&amp;ROUND(IFERROR(IF(ABS('D-2・D-３'!BX28)&gt;=10,IF('D-2・D-３'!BX28&gt;=0,'D-2・D-３'!BX28*RANDBETWEEN(110,120)*0.01,'D-2・D-３'!BX28*RANDBETWEEN(80,90)*0.01),'D-2・D-３'!BX28+RANDBETWEEN(1,3)),0),0)&amp;"】")</f>
        <v/>
      </c>
      <c r="BY28" s="466" t="str">
        <f ca="1">IF('D-2・D-３'!BY28="","","【"&amp;ROUND(IFERROR(IF(ABS('D-2・D-３'!BY28)&gt;=10,IF('D-2・D-３'!BY28&gt;=0,'D-2・D-３'!BY28*RANDBETWEEN(80,90)*0.01,'D-2・D-３'!BY28*RANDBETWEEN(110,120)*0.01),'D-2・D-３'!BY28-RANDBETWEEN(1,3)),0),0)&amp;"～"&amp;ROUND(IFERROR(IF(ABS('D-2・D-３'!BY28)&gt;=10,IF('D-2・D-３'!BY28&gt;=0,'D-2・D-３'!BY28*RANDBETWEEN(110,120)*0.01,'D-2・D-３'!BY28*RANDBETWEEN(80,90)*0.01),'D-2・D-３'!BY28+RANDBETWEEN(1,3)),0),0)&amp;"】")</f>
        <v/>
      </c>
    </row>
    <row r="29" spans="2:77" ht="18" customHeight="1" x14ac:dyDescent="0.2">
      <c r="B29" s="1016">
        <v>16</v>
      </c>
      <c r="C29" s="1017"/>
      <c r="D29" s="458" t="str">
        <f>IF('D-2・D-３'!D29="","",'D-2・D-３'!D29)</f>
        <v/>
      </c>
      <c r="E29" s="452" t="str">
        <f>IF('D-2・D-３'!E29="","",'D-2・D-３'!E29)</f>
        <v/>
      </c>
      <c r="F29" s="453" t="str">
        <f>IF('D-2・D-３'!F29="","",'D-2・D-３'!F29)</f>
        <v/>
      </c>
      <c r="G29" s="470" t="str">
        <f>IF('D-2・D-３'!G29="","",'D-2・D-３'!G29)</f>
        <v/>
      </c>
      <c r="H29" s="458" t="str">
        <f>IF('D-2・D-３'!H29="","",'D-2・D-３'!H29)</f>
        <v/>
      </c>
      <c r="I29" s="452" t="str">
        <f>IF('D-2・D-３'!I29="","",'D-2・D-３'!I29)</f>
        <v/>
      </c>
      <c r="J29" s="458" t="str">
        <f>IF('D-2・D-３'!J29="","",'D-2・D-３'!J29)</f>
        <v/>
      </c>
      <c r="K29" s="452" t="str">
        <f>IF('D-2・D-３'!K29="","",'D-2・D-３'!K29)</f>
        <v/>
      </c>
      <c r="L29" s="458" t="str">
        <f>IF('D-2・D-３'!L29="","",'D-2・D-３'!L29)</f>
        <v/>
      </c>
      <c r="M29" s="452" t="str">
        <f>IF('D-2・D-３'!M29="","",'D-2・D-３'!M29)</f>
        <v/>
      </c>
      <c r="N29" s="458" t="str">
        <f>IF('D-2・D-３'!N29="","",'D-2・D-３'!N29)</f>
        <v/>
      </c>
      <c r="O29" s="452" t="str">
        <f>IF('D-2・D-３'!O29="","",'D-2・D-３'!O29)</f>
        <v/>
      </c>
      <c r="P29" s="458" t="str">
        <f>IF('D-2・D-３'!P29="","",'D-2・D-３'!P29)</f>
        <v/>
      </c>
      <c r="Q29" s="452" t="str">
        <f>IF('D-2・D-３'!Q29="","",'D-2・D-３'!Q29)</f>
        <v/>
      </c>
      <c r="R29" s="458" t="str">
        <f>IF('D-2・D-３'!R29="","",'D-2・D-３'!R29)</f>
        <v/>
      </c>
      <c r="S29" s="452" t="str">
        <f>IF('D-2・D-３'!S29="","",'D-2・D-３'!S29)</f>
        <v/>
      </c>
      <c r="T29" s="458" t="str">
        <f>IF('D-2・D-３'!T29="","",'D-2・D-３'!T29)</f>
        <v/>
      </c>
      <c r="U29" s="452" t="str">
        <f>IF('D-2・D-３'!U29="","",'D-2・D-３'!U29)</f>
        <v/>
      </c>
      <c r="V29" s="452" t="str">
        <f>IF('D-2・D-３'!V29="","",'D-2・D-３'!V29)</f>
        <v/>
      </c>
      <c r="W29" s="452" t="str">
        <f>IF('D-2・D-３'!W29="","",'D-2・D-３'!W29)</f>
        <v/>
      </c>
      <c r="X29" s="452" t="str">
        <f>IF('D-2・D-３'!X29="","",'D-2・D-３'!X29)</f>
        <v/>
      </c>
      <c r="Y29" s="452" t="str">
        <f>IF('D-2・D-３'!Y29="","",'D-2・D-３'!Y29)</f>
        <v/>
      </c>
      <c r="Z29" s="452" t="str">
        <f>IF('D-2・D-３'!Z29="","",'D-2・D-３'!Z29)</f>
        <v/>
      </c>
      <c r="AA29" s="452" t="str">
        <f>IF('D-2・D-３'!AA29="","",'D-2・D-３'!AA29)</f>
        <v/>
      </c>
      <c r="AB29" s="452" t="str">
        <f>IF('D-2・D-３'!AB29="","",'D-2・D-３'!AB29)</f>
        <v/>
      </c>
      <c r="AC29" s="452" t="str">
        <f>IF('D-2・D-３'!AC29="","",'D-2・D-３'!AC29)</f>
        <v/>
      </c>
      <c r="AD29" s="693" t="str">
        <f>IF('D-2・D-３'!AD29="","",'D-2・D-３'!AD29)</f>
        <v/>
      </c>
      <c r="AE29" s="476" t="str">
        <f>IF('D-2・D-３'!AE29="","",'D-2・D-３'!AE29)</f>
        <v/>
      </c>
      <c r="AF29" s="476" t="str">
        <f>IF('D-2・D-３'!AF29="","",'D-2・D-３'!AF29)</f>
        <v/>
      </c>
      <c r="AG29" s="470" t="str">
        <f>IF('D-2・D-３'!AG29="","",'D-2・D-３'!AG29)</f>
        <v/>
      </c>
      <c r="AH29" s="470" t="str">
        <f>IF('D-2・D-３'!AH29="","",'D-2・D-３'!AH29)</f>
        <v/>
      </c>
      <c r="AI29" s="470" t="str">
        <f>IF('D-2・D-３'!AI29="","",'D-2・D-３'!AI29)</f>
        <v/>
      </c>
      <c r="AJ29" s="470" t="str">
        <f>IF('D-2・D-３'!AJ29="","",'D-2・D-３'!AJ29)</f>
        <v/>
      </c>
      <c r="AK29" s="470" t="str">
        <f>IF('D-2・D-３'!AK29="","",'D-2・D-３'!AK29)</f>
        <v/>
      </c>
      <c r="AL29" s="454" t="str">
        <f>IF('D-2・D-３'!AL29="","",'D-2・D-３'!AL29)</f>
        <v/>
      </c>
      <c r="AM29" s="470" t="str">
        <f>IF('D-2・D-３'!AM29="","",'D-2・D-３'!AM29)</f>
        <v/>
      </c>
      <c r="AN29" s="463" t="str">
        <f ca="1">IF('D-2・D-３'!AN29="","","【"&amp;ROUND(IFERROR(IF(ABS('D-2・D-３'!AN29)&gt;=10,IF('D-2・D-３'!AN29&gt;=0,'D-2・D-３'!AN29*RANDBETWEEN(80,90)*0.01,'D-2・D-３'!AN29*RANDBETWEEN(110,120)*0.01),'D-2・D-３'!AN29-RANDBETWEEN(1,3)),0),0)&amp;"～"&amp;ROUND(IFERROR(IF(ABS('D-2・D-３'!AN29)&gt;=10,IF('D-2・D-３'!AN29&gt;=0,'D-2・D-３'!AN29*RANDBETWEEN(110,120)*0.01,'D-2・D-３'!AN29*RANDBETWEEN(80,90)*0.01),'D-2・D-３'!AN29+RANDBETWEEN(1,3)),0),0)&amp;"】")</f>
        <v/>
      </c>
      <c r="AO29" s="474" t="str">
        <f ca="1">IF('D-2・D-３'!AO29="","","【"&amp;ROUND(IFERROR(IF(ABS('D-2・D-３'!AO29)&gt;=10,IF('D-2・D-３'!AO29&gt;=0,'D-2・D-３'!AO29*RANDBETWEEN(80,90)*0.01,'D-2・D-３'!AO29*RANDBETWEEN(110,120)*0.01),'D-2・D-３'!AO29-RANDBETWEEN(1,3)),0),0)&amp;"～"&amp;ROUND(IFERROR(IF(ABS('D-2・D-３'!AO29)&gt;=10,IF('D-2・D-３'!AO29&gt;=0,'D-2・D-３'!AO29*RANDBETWEEN(110,120)*0.01,'D-2・D-３'!AO29*RANDBETWEEN(80,90)*0.01),'D-2・D-３'!AO29+RANDBETWEEN(1,3)),0),0)&amp;"】")</f>
        <v/>
      </c>
      <c r="AP29" s="463" t="str">
        <f ca="1">IF('D-2・D-３'!AP29="","","【"&amp;ROUND(IFERROR(IF(ABS('D-2・D-３'!AP29)&gt;=10,IF('D-2・D-３'!AP29&gt;=0,'D-2・D-３'!AP29*RANDBETWEEN(80,90)*0.01,'D-2・D-３'!AP29*RANDBETWEEN(110,120)*0.01),'D-2・D-３'!AP29-RANDBETWEEN(1,3)),0),0)&amp;"～"&amp;ROUND(IFERROR(IF(ABS('D-2・D-３'!AP29)&gt;=10,IF('D-2・D-３'!AP29&gt;=0,'D-2・D-３'!AP29*RANDBETWEEN(110,120)*0.01,'D-2・D-３'!AP29*RANDBETWEEN(80,90)*0.01),'D-2・D-３'!AP29+RANDBETWEEN(1,3)),0),0)&amp;"】")</f>
        <v/>
      </c>
      <c r="AQ29" s="476" t="str">
        <f>IF('D-2・D-３'!AQ29="","",'D-2・D-３'!AQ29)</f>
        <v/>
      </c>
      <c r="AR29" s="456" t="str">
        <f>IF('D-2・D-３'!AR29="","",'D-2・D-３'!AR29)</f>
        <v/>
      </c>
      <c r="AS29" s="463" t="str">
        <f ca="1">IF('D-2・D-３'!AS29="","","【"&amp;ROUND(IFERROR(IF(ABS('D-2・D-３'!AS29)&gt;=10,IF('D-2・D-３'!AS29&gt;=0,'D-2・D-３'!AS29*RANDBETWEEN(80,90)*0.01,'D-2・D-３'!AS29*RANDBETWEEN(110,120)*0.01),'D-2・D-３'!AS29-RANDBETWEEN(1,3)),0),0)&amp;"～"&amp;ROUND(IFERROR(IF(ABS('D-2・D-３'!AS29)&gt;=10,IF('D-2・D-３'!AS29&gt;=0,'D-2・D-３'!AS29*RANDBETWEEN(110,120)*0.01,'D-2・D-３'!AS29*RANDBETWEEN(80,90)*0.01),'D-2・D-３'!AS29+RANDBETWEEN(1,3)),0),0)&amp;"】")</f>
        <v/>
      </c>
      <c r="AT29" s="470" t="str">
        <f>IF('D-2・D-３'!AT29="","",'D-2・D-３'!AT29)</f>
        <v/>
      </c>
      <c r="AU29" s="474" t="str">
        <f>IF('D-2・D-３'!AU29="","",'D-2・D-３'!AU29)</f>
        <v/>
      </c>
      <c r="AV29" s="476" t="str">
        <f>IF('D-2・D-３'!AV29="","",'D-2・D-３'!AV29)</f>
        <v/>
      </c>
      <c r="AW29" s="458" t="str">
        <f>IF('D-2・D-３'!AW29="","",'D-2・D-３'!AW29)</f>
        <v/>
      </c>
      <c r="AX29" s="463" t="str">
        <f ca="1">IF('D-2・D-３'!AX29="","","【"&amp;ROUND(IFERROR(IF(ABS('D-2・D-３'!AX29)&gt;=10,IF('D-2・D-３'!AX29&gt;=0,'D-2・D-３'!AX29*RANDBETWEEN(80,90)*0.01,'D-2・D-３'!AX29*RANDBETWEEN(110,120)*0.01),'D-2・D-３'!AX29-RANDBETWEEN(1,3)),0),0)&amp;"～"&amp;ROUND(IFERROR(IF(ABS('D-2・D-３'!AX29)&gt;=10,IF('D-2・D-３'!AX29&gt;=0,'D-2・D-３'!AX29*RANDBETWEEN(110,120)*0.01,'D-2・D-３'!AX29*RANDBETWEEN(80,90)*0.01),'D-2・D-３'!AX29+RANDBETWEEN(1,3)),0),0)&amp;"】")</f>
        <v/>
      </c>
      <c r="AY29" s="463" t="str">
        <f ca="1">IF('D-2・D-３'!AY29="","","【"&amp;ROUND(IFERROR(IF(ABS('D-2・D-３'!AY29)&gt;=10,IF('D-2・D-３'!AY29&gt;=0,'D-2・D-３'!AY29*RANDBETWEEN(80,90)*0.01,'D-2・D-３'!AY29*RANDBETWEEN(110,120)*0.01),'D-2・D-３'!AY29-RANDBETWEEN(1,3)),0),0)&amp;"～"&amp;ROUND(IFERROR(IF(ABS('D-2・D-３'!AY29)&gt;=10,IF('D-2・D-３'!AY29&gt;=0,'D-2・D-３'!AY29*RANDBETWEEN(110,120)*0.01,'D-2・D-３'!AY29*RANDBETWEEN(80,90)*0.01),'D-2・D-３'!AY29+RANDBETWEEN(1,3)),0),0)&amp;"】")</f>
        <v/>
      </c>
      <c r="AZ29" s="463" t="str">
        <f ca="1">IF('D-2・D-３'!AZ29="","","【"&amp;ROUND(IFERROR(IF(ABS('D-2・D-３'!AZ29)&gt;=10,IF('D-2・D-３'!AZ29&gt;=0,'D-2・D-３'!AZ29*RANDBETWEEN(80,90)*0.01,'D-2・D-３'!AZ29*RANDBETWEEN(110,120)*0.01),'D-2・D-３'!AZ29-RANDBETWEEN(1,3)),0),0)&amp;"～"&amp;ROUND(IFERROR(IF(ABS('D-2・D-３'!AZ29)&gt;=10,IF('D-2・D-３'!AZ29&gt;=0,'D-2・D-３'!AZ29*RANDBETWEEN(110,120)*0.01,'D-2・D-３'!AZ29*RANDBETWEEN(80,90)*0.01),'D-2・D-３'!AZ29+RANDBETWEEN(1,3)),0),0)&amp;"】")</f>
        <v/>
      </c>
      <c r="BA29" s="463" t="str">
        <f ca="1">IF('D-2・D-３'!BA29="","","【"&amp;ROUND(IFERROR(IF(ABS('D-2・D-３'!BA29)&gt;=10,IF('D-2・D-３'!BA29&gt;=0,'D-2・D-３'!BA29*RANDBETWEEN(80,90)*0.01,'D-2・D-３'!BA29*RANDBETWEEN(110,120)*0.01),'D-2・D-３'!BA29-RANDBETWEEN(1,3)),0),0)&amp;"～"&amp;ROUND(IFERROR(IF(ABS('D-2・D-３'!BA29)&gt;=10,IF('D-2・D-３'!BA29&gt;=0,'D-2・D-３'!BA29*RANDBETWEEN(110,120)*0.01,'D-2・D-３'!BA29*RANDBETWEEN(80,90)*0.01),'D-2・D-３'!BA29+RANDBETWEEN(1,3)),0),0)&amp;"】")</f>
        <v/>
      </c>
      <c r="BB29" s="463" t="str">
        <f ca="1">IF('D-2・D-３'!BB29="","","【"&amp;ROUND(IFERROR(IF(ABS('D-2・D-３'!BB29)&gt;=10,IF('D-2・D-３'!BB29&gt;=0,'D-2・D-３'!BB29*RANDBETWEEN(80,90)*0.01,'D-2・D-３'!BB29*RANDBETWEEN(110,120)*0.01),'D-2・D-３'!BB29-RANDBETWEEN(1,3)),0),0)&amp;"～"&amp;ROUND(IFERROR(IF(ABS('D-2・D-３'!BB29)&gt;=10,IF('D-2・D-３'!BB29&gt;=0,'D-2・D-３'!BB29*RANDBETWEEN(110,120)*0.01,'D-2・D-３'!BB29*RANDBETWEEN(80,90)*0.01),'D-2・D-３'!BB29+RANDBETWEEN(1,3)),0),0)&amp;"】")</f>
        <v/>
      </c>
      <c r="BC29" s="463" t="str">
        <f ca="1">IF('D-2・D-３'!BC29="","","【"&amp;ROUND(IFERROR(IF(ABS('D-2・D-３'!BC29)&gt;=10,IF('D-2・D-３'!BC29&gt;=0,'D-2・D-３'!BC29*RANDBETWEEN(80,90)*0.01,'D-2・D-３'!BC29*RANDBETWEEN(110,120)*0.01),'D-2・D-３'!BC29-RANDBETWEEN(1,3)),0),0)&amp;"～"&amp;ROUND(IFERROR(IF(ABS('D-2・D-３'!BC29)&gt;=10,IF('D-2・D-３'!BC29&gt;=0,'D-2・D-３'!BC29*RANDBETWEEN(110,120)*0.01,'D-2・D-３'!BC29*RANDBETWEEN(80,90)*0.01),'D-2・D-３'!BC29+RANDBETWEEN(1,3)),0),0)&amp;"】")</f>
        <v/>
      </c>
      <c r="BD29" s="463" t="str">
        <f ca="1">IF('D-2・D-３'!BD29="","","【"&amp;ROUND(IFERROR(IF(ABS('D-2・D-３'!BD29)&gt;=10,IF('D-2・D-３'!BD29&gt;=0,'D-2・D-３'!BD29*RANDBETWEEN(80,90)*0.01,'D-2・D-３'!BD29*RANDBETWEEN(110,120)*0.01),'D-2・D-３'!BD29-RANDBETWEEN(1,3)),0),0)&amp;"～"&amp;ROUND(IFERROR(IF(ABS('D-2・D-３'!BD29)&gt;=10,IF('D-2・D-３'!BD29&gt;=0,'D-2・D-３'!BD29*RANDBETWEEN(110,120)*0.01,'D-2・D-３'!BD29*RANDBETWEEN(80,90)*0.01),'D-2・D-３'!BD29+RANDBETWEEN(1,3)),0),0)&amp;"】")</f>
        <v/>
      </c>
      <c r="BE29" s="463" t="str">
        <f ca="1">IF('D-2・D-３'!BE29="","","【"&amp;ROUND(IFERROR(IF(ABS('D-2・D-３'!BE29)&gt;=10,IF('D-2・D-３'!BE29&gt;=0,'D-2・D-３'!BE29*RANDBETWEEN(80,90)*0.01,'D-2・D-３'!BE29*RANDBETWEEN(110,120)*0.01),'D-2・D-３'!BE29-RANDBETWEEN(1,3)),0),0)&amp;"～"&amp;ROUND(IFERROR(IF(ABS('D-2・D-３'!BE29)&gt;=10,IF('D-2・D-３'!BE29&gt;=0,'D-2・D-３'!BE29*RANDBETWEEN(110,120)*0.01,'D-2・D-３'!BE29*RANDBETWEEN(80,90)*0.01),'D-2・D-３'!BE29+RANDBETWEEN(1,3)),0),0)&amp;"】")</f>
        <v/>
      </c>
      <c r="BF29" s="129" t="str">
        <f>IF('D-2・D-３'!BF29="","",'D-2・D-３'!BF29)</f>
        <v/>
      </c>
      <c r="BG29" s="455" t="str">
        <f ca="1">IF('D-2・D-３'!BG29="","","【"&amp;ROUND(IFERROR(IF(ABS('D-2・D-３'!BG29)&gt;=10,IF('D-2・D-３'!BG29&gt;=0,'D-2・D-３'!BG29*RANDBETWEEN(80,90)*0.01,'D-2・D-３'!BG29*RANDBETWEEN(110,120)*0.01),'D-2・D-３'!BG29-RANDBETWEEN(1,3)),0),0)&amp;"～"&amp;ROUND(IFERROR(IF(ABS('D-2・D-３'!BG29)&gt;=10,IF('D-2・D-３'!BG29&gt;=0,'D-2・D-３'!BG29*RANDBETWEEN(110,120)*0.01,'D-2・D-３'!BG29*RANDBETWEEN(80,90)*0.01),'D-2・D-３'!BG29+RANDBETWEEN(1,3)),0),0)&amp;"】")</f>
        <v/>
      </c>
      <c r="BH29" s="455" t="str">
        <f ca="1">IF('D-2・D-３'!BH29="","","【"&amp;ROUND(IFERROR(IF(ABS('D-2・D-３'!BH29)&gt;=10,IF('D-2・D-３'!BH29&gt;=0,'D-2・D-３'!BH29*RANDBETWEEN(80,90)*0.01,'D-2・D-３'!BH29*RANDBETWEEN(110,120)*0.01),'D-2・D-３'!BH29-RANDBETWEEN(1,3)),0),0)&amp;"～"&amp;ROUND(IFERROR(IF(ABS('D-2・D-３'!BH29)&gt;=10,IF('D-2・D-３'!BH29&gt;=0,'D-2・D-３'!BH29*RANDBETWEEN(110,120)*0.01,'D-2・D-３'!BH29*RANDBETWEEN(80,90)*0.01),'D-2・D-３'!BH29+RANDBETWEEN(1,3)),0),0)&amp;"】")</f>
        <v/>
      </c>
      <c r="BI29" s="455" t="str">
        <f ca="1">IF('D-2・D-３'!BI29="","","【"&amp;ROUND(IFERROR(IF(ABS('D-2・D-３'!BI29)&gt;=10,IF('D-2・D-３'!BI29&gt;=0,'D-2・D-３'!BI29*RANDBETWEEN(80,90)*0.01,'D-2・D-３'!BI29*RANDBETWEEN(110,120)*0.01),'D-2・D-３'!BI29-RANDBETWEEN(1,3)),0),0)&amp;"～"&amp;ROUND(IFERROR(IF(ABS('D-2・D-３'!BI29)&gt;=10,IF('D-2・D-３'!BI29&gt;=0,'D-2・D-３'!BI29*RANDBETWEEN(110,120)*0.01,'D-2・D-３'!BI29*RANDBETWEEN(80,90)*0.01),'D-2・D-３'!BI29+RANDBETWEEN(1,3)),0),0)&amp;"】")</f>
        <v/>
      </c>
      <c r="BJ29" s="455" t="str">
        <f ca="1">IF('D-2・D-３'!BJ29="","","【"&amp;ROUND(IFERROR(IF(ABS('D-2・D-３'!BJ29)&gt;=10,IF('D-2・D-３'!BJ29&gt;=0,'D-2・D-３'!BJ29*RANDBETWEEN(80,90)*0.01,'D-2・D-３'!BJ29*RANDBETWEEN(110,120)*0.01),'D-2・D-３'!BJ29-RANDBETWEEN(1,3)),0),0)&amp;"～"&amp;ROUND(IFERROR(IF(ABS('D-2・D-３'!BJ29)&gt;=10,IF('D-2・D-３'!BJ29&gt;=0,'D-2・D-３'!BJ29*RANDBETWEEN(110,120)*0.01,'D-2・D-３'!BJ29*RANDBETWEEN(80,90)*0.01),'D-2・D-３'!BJ29+RANDBETWEEN(1,3)),0),0)&amp;"】")</f>
        <v/>
      </c>
      <c r="BK29" s="455" t="str">
        <f ca="1">IF('D-2・D-３'!BK29="","","【"&amp;ROUND(IFERROR(IF(ABS('D-2・D-３'!BK29)&gt;=10,IF('D-2・D-３'!BK29&gt;=0,'D-2・D-３'!BK29*RANDBETWEEN(80,90)*0.01,'D-2・D-３'!BK29*RANDBETWEEN(110,120)*0.01),'D-2・D-３'!BK29-RANDBETWEEN(1,3)),0),0)&amp;"～"&amp;ROUND(IFERROR(IF(ABS('D-2・D-３'!BK29)&gt;=10,IF('D-2・D-３'!BK29&gt;=0,'D-2・D-３'!BK29*RANDBETWEEN(110,120)*0.01,'D-2・D-３'!BK29*RANDBETWEEN(80,90)*0.01),'D-2・D-３'!BK29+RANDBETWEEN(1,3)),0),0)&amp;"】")</f>
        <v/>
      </c>
      <c r="BL29" s="470" t="str">
        <f>IF('D-2・D-３'!BL29="","",'D-2・D-３'!BL29)</f>
        <v/>
      </c>
      <c r="BM29" s="463" t="str">
        <f ca="1">IF('D-2・D-３'!BM29="","","【"&amp;ROUND(IFERROR(IF(ABS('D-2・D-３'!BM29)&gt;=10,IF('D-2・D-３'!BM29&gt;=0,'D-2・D-３'!BM29*RANDBETWEEN(80,90)*0.01,'D-2・D-３'!BM29*RANDBETWEEN(110,120)*0.01),'D-2・D-３'!BM29-RANDBETWEEN(1,3)),0),0)&amp;"～"&amp;ROUND(IFERROR(IF(ABS('D-2・D-３'!BM29)&gt;=10,IF('D-2・D-３'!BM29&gt;=0,'D-2・D-３'!BM29*RANDBETWEEN(110,120)*0.01,'D-2・D-３'!BM29*RANDBETWEEN(80,90)*0.01),'D-2・D-３'!BM29+RANDBETWEEN(1,3)),0),0)&amp;"】")</f>
        <v/>
      </c>
      <c r="BN29" s="458" t="str">
        <f>IF('D-2・D-３'!BN29="","",'D-2・D-３'!BN29)</f>
        <v/>
      </c>
      <c r="BO29" s="463" t="str">
        <f ca="1">IF('D-2・D-３'!BO29="","","【"&amp;ROUND(IFERROR(IF(ABS('D-2・D-３'!BO29)&gt;=10,IF('D-2・D-３'!BO29&gt;=0,'D-2・D-３'!BO29*RANDBETWEEN(80,90)*0.01,'D-2・D-３'!BO29*RANDBETWEEN(110,120)*0.01),'D-2・D-３'!BO29-RANDBETWEEN(1,3)),0),0)&amp;"～"&amp;ROUND(IFERROR(IF(ABS('D-2・D-３'!BO29)&gt;=10,IF('D-2・D-３'!BO29&gt;=0,'D-2・D-３'!BO29*RANDBETWEEN(110,120)*0.01,'D-2・D-３'!BO29*RANDBETWEEN(80,90)*0.01),'D-2・D-３'!BO29+RANDBETWEEN(1,3)),0),0)&amp;"】")</f>
        <v/>
      </c>
      <c r="BP29" s="463" t="str">
        <f ca="1">IF('D-2・D-３'!BP29="","","【"&amp;ROUND(IFERROR(IF(ABS('D-2・D-３'!BP29)&gt;=10,IF('D-2・D-３'!BP29&gt;=0,'D-2・D-３'!BP29*RANDBETWEEN(80,90)*0.01,'D-2・D-３'!BP29*RANDBETWEEN(110,120)*0.01),'D-2・D-３'!BP29-RANDBETWEEN(1,3)),0),0)&amp;"～"&amp;ROUND(IFERROR(IF(ABS('D-2・D-３'!BP29)&gt;=10,IF('D-2・D-３'!BP29&gt;=0,'D-2・D-３'!BP29*RANDBETWEEN(110,120)*0.01,'D-2・D-３'!BP29*RANDBETWEEN(80,90)*0.01),'D-2・D-３'!BP29+RANDBETWEEN(1,3)),0),0)&amp;"】")</f>
        <v/>
      </c>
      <c r="BQ29" s="463" t="str">
        <f ca="1">IF('D-2・D-３'!BQ29="","","【"&amp;ROUND(IFERROR(IF(ABS('D-2・D-３'!BQ29)&gt;=10,IF('D-2・D-３'!BQ29&gt;=0,'D-2・D-３'!BQ29*RANDBETWEEN(80,90)*0.01,'D-2・D-３'!BQ29*RANDBETWEEN(110,120)*0.01),'D-2・D-３'!BQ29-RANDBETWEEN(1,3)),0),0)&amp;"～"&amp;ROUND(IFERROR(IF(ABS('D-2・D-３'!BQ29)&gt;=10,IF('D-2・D-３'!BQ29&gt;=0,'D-2・D-３'!BQ29*RANDBETWEEN(110,120)*0.01,'D-2・D-３'!BQ29*RANDBETWEEN(80,90)*0.01),'D-2・D-３'!BQ29+RANDBETWEEN(1,3)),0),0)&amp;"】")</f>
        <v/>
      </c>
      <c r="BR29" s="476" t="str">
        <f>IF('D-2・D-３'!BR29="","",'D-2・D-３'!BR29)</f>
        <v/>
      </c>
      <c r="BS29" s="470" t="str">
        <f>IF('D-2・D-３'!BS29="","",'D-2・D-３'!BS29)</f>
        <v/>
      </c>
      <c r="BT29" s="463" t="str">
        <f ca="1">IF('D-2・D-３'!BT29="","","【"&amp;ROUND(IFERROR(IF(ABS('D-2・D-３'!BT29)&gt;=10,IF('D-2・D-３'!BT29&gt;=0,'D-2・D-３'!BT29*RANDBETWEEN(80,90)*0.01,'D-2・D-３'!BT29*RANDBETWEEN(110,120)*0.01),'D-2・D-３'!BT29-RANDBETWEEN(1,3)),0),0)&amp;"～"&amp;ROUND(IFERROR(IF(ABS('D-2・D-３'!BT29)&gt;=10,IF('D-2・D-３'!BT29&gt;=0,'D-2・D-３'!BT29*RANDBETWEEN(110,120)*0.01,'D-2・D-３'!BT29*RANDBETWEEN(80,90)*0.01),'D-2・D-３'!BT29+RANDBETWEEN(1,3)),0),0)&amp;"】")</f>
        <v/>
      </c>
      <c r="BU29" s="463" t="str">
        <f ca="1">IF('D-2・D-３'!BU29="","","【"&amp;ROUND(IFERROR(IF(ABS('D-2・D-３'!BU29)&gt;=10,IF('D-2・D-３'!BU29&gt;=0,'D-2・D-３'!BU29*RANDBETWEEN(80,90)*0.01,'D-2・D-３'!BU29*RANDBETWEEN(110,120)*0.01),'D-2・D-３'!BU29-RANDBETWEEN(1,3)),0),0)&amp;"～"&amp;ROUND(IFERROR(IF(ABS('D-2・D-３'!BU29)&gt;=10,IF('D-2・D-３'!BU29&gt;=0,'D-2・D-３'!BU29*RANDBETWEEN(110,120)*0.01,'D-2・D-３'!BU29*RANDBETWEEN(80,90)*0.01),'D-2・D-３'!BU29+RANDBETWEEN(1,3)),0),0)&amp;"】")</f>
        <v/>
      </c>
      <c r="BV29" s="463" t="str">
        <f ca="1">IF('D-2・D-３'!BV29="","","【"&amp;ROUND(IFERROR(IF(ABS('D-2・D-３'!BV29)&gt;=10,IF('D-2・D-３'!BV29&gt;=0,'D-2・D-３'!BV29*RANDBETWEEN(80,90)*0.01,'D-2・D-３'!BV29*RANDBETWEEN(110,120)*0.01),'D-2・D-３'!BV29-RANDBETWEEN(1,3)),0),0)&amp;"～"&amp;ROUND(IFERROR(IF(ABS('D-2・D-３'!BV29)&gt;=10,IF('D-2・D-３'!BV29&gt;=0,'D-2・D-３'!BV29*RANDBETWEEN(110,120)*0.01,'D-2・D-３'!BV29*RANDBETWEEN(80,90)*0.01),'D-2・D-３'!BV29+RANDBETWEEN(1,3)),0),0)&amp;"】")</f>
        <v/>
      </c>
      <c r="BW29" s="463" t="str">
        <f ca="1">IF('D-2・D-３'!BW29="","","【"&amp;ROUND(IFERROR(IF(ABS('D-2・D-３'!BW29)&gt;=10,IF('D-2・D-３'!BW29&gt;=0,'D-2・D-３'!BW29*RANDBETWEEN(80,90)*0.01,'D-2・D-３'!BW29*RANDBETWEEN(110,120)*0.01),'D-2・D-３'!BW29-RANDBETWEEN(1,3)),0),0)&amp;"～"&amp;ROUND(IFERROR(IF(ABS('D-2・D-３'!BW29)&gt;=10,IF('D-2・D-３'!BW29&gt;=0,'D-2・D-３'!BW29*RANDBETWEEN(110,120)*0.01,'D-2・D-３'!BW29*RANDBETWEEN(80,90)*0.01),'D-2・D-３'!BW29+RANDBETWEEN(1,3)),0),0)&amp;"】")</f>
        <v/>
      </c>
      <c r="BX29" s="463" t="str">
        <f ca="1">IF('D-2・D-３'!BX29="","","【"&amp;ROUND(IFERROR(IF(ABS('D-2・D-３'!BX29)&gt;=10,IF('D-2・D-３'!BX29&gt;=0,'D-2・D-３'!BX29*RANDBETWEEN(80,90)*0.01,'D-2・D-３'!BX29*RANDBETWEEN(110,120)*0.01),'D-2・D-３'!BX29-RANDBETWEEN(1,3)),0),0)&amp;"～"&amp;ROUND(IFERROR(IF(ABS('D-2・D-３'!BX29)&gt;=10,IF('D-2・D-３'!BX29&gt;=0,'D-2・D-３'!BX29*RANDBETWEEN(110,120)*0.01,'D-2・D-３'!BX29*RANDBETWEEN(80,90)*0.01),'D-2・D-３'!BX29+RANDBETWEEN(1,3)),0),0)&amp;"】")</f>
        <v/>
      </c>
      <c r="BY29" s="466" t="str">
        <f ca="1">IF('D-2・D-３'!BY29="","","【"&amp;ROUND(IFERROR(IF(ABS('D-2・D-３'!BY29)&gt;=10,IF('D-2・D-３'!BY29&gt;=0,'D-2・D-３'!BY29*RANDBETWEEN(80,90)*0.01,'D-2・D-３'!BY29*RANDBETWEEN(110,120)*0.01),'D-2・D-３'!BY29-RANDBETWEEN(1,3)),0),0)&amp;"～"&amp;ROUND(IFERROR(IF(ABS('D-2・D-３'!BY29)&gt;=10,IF('D-2・D-３'!BY29&gt;=0,'D-2・D-３'!BY29*RANDBETWEEN(110,120)*0.01,'D-2・D-３'!BY29*RANDBETWEEN(80,90)*0.01),'D-2・D-３'!BY29+RANDBETWEEN(1,3)),0),0)&amp;"】")</f>
        <v/>
      </c>
    </row>
    <row r="30" spans="2:77" ht="18" customHeight="1" x14ac:dyDescent="0.2">
      <c r="B30" s="1016">
        <v>17</v>
      </c>
      <c r="C30" s="1017"/>
      <c r="D30" s="458" t="str">
        <f>IF('D-2・D-３'!D30="","",'D-2・D-３'!D30)</f>
        <v/>
      </c>
      <c r="E30" s="452" t="str">
        <f>IF('D-2・D-３'!E30="","",'D-2・D-３'!E30)</f>
        <v/>
      </c>
      <c r="F30" s="453" t="str">
        <f>IF('D-2・D-３'!F30="","",'D-2・D-３'!F30)</f>
        <v/>
      </c>
      <c r="G30" s="470" t="str">
        <f>IF('D-2・D-３'!G30="","",'D-2・D-３'!G30)</f>
        <v/>
      </c>
      <c r="H30" s="458" t="str">
        <f>IF('D-2・D-３'!H30="","",'D-2・D-３'!H30)</f>
        <v/>
      </c>
      <c r="I30" s="452" t="str">
        <f>IF('D-2・D-３'!I30="","",'D-2・D-３'!I30)</f>
        <v/>
      </c>
      <c r="J30" s="458" t="str">
        <f>IF('D-2・D-３'!J30="","",'D-2・D-３'!J30)</f>
        <v/>
      </c>
      <c r="K30" s="452" t="str">
        <f>IF('D-2・D-３'!K30="","",'D-2・D-３'!K30)</f>
        <v/>
      </c>
      <c r="L30" s="458" t="str">
        <f>IF('D-2・D-３'!L30="","",'D-2・D-３'!L30)</f>
        <v/>
      </c>
      <c r="M30" s="452" t="str">
        <f>IF('D-2・D-３'!M30="","",'D-2・D-３'!M30)</f>
        <v/>
      </c>
      <c r="N30" s="458" t="str">
        <f>IF('D-2・D-３'!N30="","",'D-2・D-３'!N30)</f>
        <v/>
      </c>
      <c r="O30" s="452" t="str">
        <f>IF('D-2・D-３'!O30="","",'D-2・D-３'!O30)</f>
        <v/>
      </c>
      <c r="P30" s="458" t="str">
        <f>IF('D-2・D-３'!P30="","",'D-2・D-３'!P30)</f>
        <v/>
      </c>
      <c r="Q30" s="452" t="str">
        <f>IF('D-2・D-３'!Q30="","",'D-2・D-３'!Q30)</f>
        <v/>
      </c>
      <c r="R30" s="458" t="str">
        <f>IF('D-2・D-３'!R30="","",'D-2・D-３'!R30)</f>
        <v/>
      </c>
      <c r="S30" s="452" t="str">
        <f>IF('D-2・D-３'!S30="","",'D-2・D-３'!S30)</f>
        <v/>
      </c>
      <c r="T30" s="458" t="str">
        <f>IF('D-2・D-３'!T30="","",'D-2・D-３'!T30)</f>
        <v/>
      </c>
      <c r="U30" s="452" t="str">
        <f>IF('D-2・D-３'!U30="","",'D-2・D-３'!U30)</f>
        <v/>
      </c>
      <c r="V30" s="452" t="str">
        <f>IF('D-2・D-３'!V30="","",'D-2・D-３'!V30)</f>
        <v/>
      </c>
      <c r="W30" s="452" t="str">
        <f>IF('D-2・D-３'!W30="","",'D-2・D-３'!W30)</f>
        <v/>
      </c>
      <c r="X30" s="452" t="str">
        <f>IF('D-2・D-３'!X30="","",'D-2・D-３'!X30)</f>
        <v/>
      </c>
      <c r="Y30" s="452" t="str">
        <f>IF('D-2・D-３'!Y30="","",'D-2・D-３'!Y30)</f>
        <v/>
      </c>
      <c r="Z30" s="452" t="str">
        <f>IF('D-2・D-３'!Z30="","",'D-2・D-３'!Z30)</f>
        <v/>
      </c>
      <c r="AA30" s="452" t="str">
        <f>IF('D-2・D-３'!AA30="","",'D-2・D-３'!AA30)</f>
        <v/>
      </c>
      <c r="AB30" s="452" t="str">
        <f>IF('D-2・D-３'!AB30="","",'D-2・D-３'!AB30)</f>
        <v/>
      </c>
      <c r="AC30" s="452" t="str">
        <f>IF('D-2・D-３'!AC30="","",'D-2・D-３'!AC30)</f>
        <v/>
      </c>
      <c r="AD30" s="693" t="str">
        <f>IF('D-2・D-３'!AD30="","",'D-2・D-３'!AD30)</f>
        <v/>
      </c>
      <c r="AE30" s="476" t="str">
        <f>IF('D-2・D-３'!AE30="","",'D-2・D-３'!AE30)</f>
        <v/>
      </c>
      <c r="AF30" s="476" t="str">
        <f>IF('D-2・D-３'!AF30="","",'D-2・D-３'!AF30)</f>
        <v/>
      </c>
      <c r="AG30" s="470" t="str">
        <f>IF('D-2・D-３'!AG30="","",'D-2・D-３'!AG30)</f>
        <v/>
      </c>
      <c r="AH30" s="470" t="str">
        <f>IF('D-2・D-３'!AH30="","",'D-2・D-３'!AH30)</f>
        <v/>
      </c>
      <c r="AI30" s="470" t="str">
        <f>IF('D-2・D-３'!AI30="","",'D-2・D-３'!AI30)</f>
        <v/>
      </c>
      <c r="AJ30" s="470" t="str">
        <f>IF('D-2・D-３'!AJ30="","",'D-2・D-３'!AJ30)</f>
        <v/>
      </c>
      <c r="AK30" s="470" t="str">
        <f>IF('D-2・D-３'!AK30="","",'D-2・D-３'!AK30)</f>
        <v/>
      </c>
      <c r="AL30" s="454" t="str">
        <f>IF('D-2・D-３'!AL30="","",'D-2・D-３'!AL30)</f>
        <v/>
      </c>
      <c r="AM30" s="470" t="str">
        <f>IF('D-2・D-３'!AM30="","",'D-2・D-３'!AM30)</f>
        <v/>
      </c>
      <c r="AN30" s="463" t="str">
        <f ca="1">IF('D-2・D-３'!AN30="","","【"&amp;ROUND(IFERROR(IF(ABS('D-2・D-３'!AN30)&gt;=10,IF('D-2・D-３'!AN30&gt;=0,'D-2・D-３'!AN30*RANDBETWEEN(80,90)*0.01,'D-2・D-３'!AN30*RANDBETWEEN(110,120)*0.01),'D-2・D-３'!AN30-RANDBETWEEN(1,3)),0),0)&amp;"～"&amp;ROUND(IFERROR(IF(ABS('D-2・D-３'!AN30)&gt;=10,IF('D-2・D-３'!AN30&gt;=0,'D-2・D-３'!AN30*RANDBETWEEN(110,120)*0.01,'D-2・D-３'!AN30*RANDBETWEEN(80,90)*0.01),'D-2・D-３'!AN30+RANDBETWEEN(1,3)),0),0)&amp;"】")</f>
        <v/>
      </c>
      <c r="AO30" s="474" t="str">
        <f ca="1">IF('D-2・D-３'!AO30="","","【"&amp;ROUND(IFERROR(IF(ABS('D-2・D-３'!AO30)&gt;=10,IF('D-2・D-３'!AO30&gt;=0,'D-2・D-３'!AO30*RANDBETWEEN(80,90)*0.01,'D-2・D-３'!AO30*RANDBETWEEN(110,120)*0.01),'D-2・D-３'!AO30-RANDBETWEEN(1,3)),0),0)&amp;"～"&amp;ROUND(IFERROR(IF(ABS('D-2・D-３'!AO30)&gt;=10,IF('D-2・D-３'!AO30&gt;=0,'D-2・D-３'!AO30*RANDBETWEEN(110,120)*0.01,'D-2・D-３'!AO30*RANDBETWEEN(80,90)*0.01),'D-2・D-３'!AO30+RANDBETWEEN(1,3)),0),0)&amp;"】")</f>
        <v/>
      </c>
      <c r="AP30" s="463" t="str">
        <f ca="1">IF('D-2・D-３'!AP30="","","【"&amp;ROUND(IFERROR(IF(ABS('D-2・D-３'!AP30)&gt;=10,IF('D-2・D-３'!AP30&gt;=0,'D-2・D-３'!AP30*RANDBETWEEN(80,90)*0.01,'D-2・D-３'!AP30*RANDBETWEEN(110,120)*0.01),'D-2・D-３'!AP30-RANDBETWEEN(1,3)),0),0)&amp;"～"&amp;ROUND(IFERROR(IF(ABS('D-2・D-３'!AP30)&gt;=10,IF('D-2・D-３'!AP30&gt;=0,'D-2・D-３'!AP30*RANDBETWEEN(110,120)*0.01,'D-2・D-３'!AP30*RANDBETWEEN(80,90)*0.01),'D-2・D-３'!AP30+RANDBETWEEN(1,3)),0),0)&amp;"】")</f>
        <v/>
      </c>
      <c r="AQ30" s="476" t="str">
        <f>IF('D-2・D-３'!AQ30="","",'D-2・D-３'!AQ30)</f>
        <v/>
      </c>
      <c r="AR30" s="456" t="str">
        <f>IF('D-2・D-３'!AR30="","",'D-2・D-３'!AR30)</f>
        <v/>
      </c>
      <c r="AS30" s="463" t="str">
        <f ca="1">IF('D-2・D-３'!AS30="","","【"&amp;ROUND(IFERROR(IF(ABS('D-2・D-３'!AS30)&gt;=10,IF('D-2・D-３'!AS30&gt;=0,'D-2・D-３'!AS30*RANDBETWEEN(80,90)*0.01,'D-2・D-３'!AS30*RANDBETWEEN(110,120)*0.01),'D-2・D-３'!AS30-RANDBETWEEN(1,3)),0),0)&amp;"～"&amp;ROUND(IFERROR(IF(ABS('D-2・D-３'!AS30)&gt;=10,IF('D-2・D-３'!AS30&gt;=0,'D-2・D-３'!AS30*RANDBETWEEN(110,120)*0.01,'D-2・D-３'!AS30*RANDBETWEEN(80,90)*0.01),'D-2・D-３'!AS30+RANDBETWEEN(1,3)),0),0)&amp;"】")</f>
        <v/>
      </c>
      <c r="AT30" s="470" t="str">
        <f>IF('D-2・D-３'!AT30="","",'D-2・D-３'!AT30)</f>
        <v/>
      </c>
      <c r="AU30" s="474" t="str">
        <f>IF('D-2・D-３'!AU30="","",'D-2・D-３'!AU30)</f>
        <v/>
      </c>
      <c r="AV30" s="476" t="str">
        <f>IF('D-2・D-３'!AV30="","",'D-2・D-３'!AV30)</f>
        <v/>
      </c>
      <c r="AW30" s="458" t="str">
        <f>IF('D-2・D-３'!AW30="","",'D-2・D-３'!AW30)</f>
        <v/>
      </c>
      <c r="AX30" s="463" t="str">
        <f ca="1">IF('D-2・D-３'!AX30="","","【"&amp;ROUND(IFERROR(IF(ABS('D-2・D-３'!AX30)&gt;=10,IF('D-2・D-３'!AX30&gt;=0,'D-2・D-３'!AX30*RANDBETWEEN(80,90)*0.01,'D-2・D-３'!AX30*RANDBETWEEN(110,120)*0.01),'D-2・D-３'!AX30-RANDBETWEEN(1,3)),0),0)&amp;"～"&amp;ROUND(IFERROR(IF(ABS('D-2・D-３'!AX30)&gt;=10,IF('D-2・D-３'!AX30&gt;=0,'D-2・D-３'!AX30*RANDBETWEEN(110,120)*0.01,'D-2・D-３'!AX30*RANDBETWEEN(80,90)*0.01),'D-2・D-３'!AX30+RANDBETWEEN(1,3)),0),0)&amp;"】")</f>
        <v/>
      </c>
      <c r="AY30" s="463" t="str">
        <f ca="1">IF('D-2・D-３'!AY30="","","【"&amp;ROUND(IFERROR(IF(ABS('D-2・D-３'!AY30)&gt;=10,IF('D-2・D-３'!AY30&gt;=0,'D-2・D-３'!AY30*RANDBETWEEN(80,90)*0.01,'D-2・D-３'!AY30*RANDBETWEEN(110,120)*0.01),'D-2・D-３'!AY30-RANDBETWEEN(1,3)),0),0)&amp;"～"&amp;ROUND(IFERROR(IF(ABS('D-2・D-３'!AY30)&gt;=10,IF('D-2・D-３'!AY30&gt;=0,'D-2・D-３'!AY30*RANDBETWEEN(110,120)*0.01,'D-2・D-３'!AY30*RANDBETWEEN(80,90)*0.01),'D-2・D-３'!AY30+RANDBETWEEN(1,3)),0),0)&amp;"】")</f>
        <v/>
      </c>
      <c r="AZ30" s="463" t="str">
        <f ca="1">IF('D-2・D-３'!AZ30="","","【"&amp;ROUND(IFERROR(IF(ABS('D-2・D-３'!AZ30)&gt;=10,IF('D-2・D-３'!AZ30&gt;=0,'D-2・D-３'!AZ30*RANDBETWEEN(80,90)*0.01,'D-2・D-３'!AZ30*RANDBETWEEN(110,120)*0.01),'D-2・D-３'!AZ30-RANDBETWEEN(1,3)),0),0)&amp;"～"&amp;ROUND(IFERROR(IF(ABS('D-2・D-３'!AZ30)&gt;=10,IF('D-2・D-３'!AZ30&gt;=0,'D-2・D-３'!AZ30*RANDBETWEEN(110,120)*0.01,'D-2・D-３'!AZ30*RANDBETWEEN(80,90)*0.01),'D-2・D-３'!AZ30+RANDBETWEEN(1,3)),0),0)&amp;"】")</f>
        <v/>
      </c>
      <c r="BA30" s="463" t="str">
        <f ca="1">IF('D-2・D-３'!BA30="","","【"&amp;ROUND(IFERROR(IF(ABS('D-2・D-３'!BA30)&gt;=10,IF('D-2・D-３'!BA30&gt;=0,'D-2・D-３'!BA30*RANDBETWEEN(80,90)*0.01,'D-2・D-３'!BA30*RANDBETWEEN(110,120)*0.01),'D-2・D-３'!BA30-RANDBETWEEN(1,3)),0),0)&amp;"～"&amp;ROUND(IFERROR(IF(ABS('D-2・D-３'!BA30)&gt;=10,IF('D-2・D-３'!BA30&gt;=0,'D-2・D-３'!BA30*RANDBETWEEN(110,120)*0.01,'D-2・D-３'!BA30*RANDBETWEEN(80,90)*0.01),'D-2・D-３'!BA30+RANDBETWEEN(1,3)),0),0)&amp;"】")</f>
        <v/>
      </c>
      <c r="BB30" s="463" t="str">
        <f ca="1">IF('D-2・D-３'!BB30="","","【"&amp;ROUND(IFERROR(IF(ABS('D-2・D-３'!BB30)&gt;=10,IF('D-2・D-３'!BB30&gt;=0,'D-2・D-３'!BB30*RANDBETWEEN(80,90)*0.01,'D-2・D-３'!BB30*RANDBETWEEN(110,120)*0.01),'D-2・D-３'!BB30-RANDBETWEEN(1,3)),0),0)&amp;"～"&amp;ROUND(IFERROR(IF(ABS('D-2・D-３'!BB30)&gt;=10,IF('D-2・D-３'!BB30&gt;=0,'D-2・D-３'!BB30*RANDBETWEEN(110,120)*0.01,'D-2・D-３'!BB30*RANDBETWEEN(80,90)*0.01),'D-2・D-３'!BB30+RANDBETWEEN(1,3)),0),0)&amp;"】")</f>
        <v/>
      </c>
      <c r="BC30" s="463" t="str">
        <f ca="1">IF('D-2・D-３'!BC30="","","【"&amp;ROUND(IFERROR(IF(ABS('D-2・D-３'!BC30)&gt;=10,IF('D-2・D-３'!BC30&gt;=0,'D-2・D-３'!BC30*RANDBETWEEN(80,90)*0.01,'D-2・D-３'!BC30*RANDBETWEEN(110,120)*0.01),'D-2・D-３'!BC30-RANDBETWEEN(1,3)),0),0)&amp;"～"&amp;ROUND(IFERROR(IF(ABS('D-2・D-３'!BC30)&gt;=10,IF('D-2・D-３'!BC30&gt;=0,'D-2・D-３'!BC30*RANDBETWEEN(110,120)*0.01,'D-2・D-３'!BC30*RANDBETWEEN(80,90)*0.01),'D-2・D-３'!BC30+RANDBETWEEN(1,3)),0),0)&amp;"】")</f>
        <v/>
      </c>
      <c r="BD30" s="463" t="str">
        <f ca="1">IF('D-2・D-３'!BD30="","","【"&amp;ROUND(IFERROR(IF(ABS('D-2・D-３'!BD30)&gt;=10,IF('D-2・D-３'!BD30&gt;=0,'D-2・D-３'!BD30*RANDBETWEEN(80,90)*0.01,'D-2・D-３'!BD30*RANDBETWEEN(110,120)*0.01),'D-2・D-３'!BD30-RANDBETWEEN(1,3)),0),0)&amp;"～"&amp;ROUND(IFERROR(IF(ABS('D-2・D-３'!BD30)&gt;=10,IF('D-2・D-３'!BD30&gt;=0,'D-2・D-３'!BD30*RANDBETWEEN(110,120)*0.01,'D-2・D-３'!BD30*RANDBETWEEN(80,90)*0.01),'D-2・D-３'!BD30+RANDBETWEEN(1,3)),0),0)&amp;"】")</f>
        <v/>
      </c>
      <c r="BE30" s="463" t="str">
        <f ca="1">IF('D-2・D-３'!BE30="","","【"&amp;ROUND(IFERROR(IF(ABS('D-2・D-３'!BE30)&gt;=10,IF('D-2・D-３'!BE30&gt;=0,'D-2・D-３'!BE30*RANDBETWEEN(80,90)*0.01,'D-2・D-３'!BE30*RANDBETWEEN(110,120)*0.01),'D-2・D-３'!BE30-RANDBETWEEN(1,3)),0),0)&amp;"～"&amp;ROUND(IFERROR(IF(ABS('D-2・D-３'!BE30)&gt;=10,IF('D-2・D-３'!BE30&gt;=0,'D-2・D-３'!BE30*RANDBETWEEN(110,120)*0.01,'D-2・D-３'!BE30*RANDBETWEEN(80,90)*0.01),'D-2・D-３'!BE30+RANDBETWEEN(1,3)),0),0)&amp;"】")</f>
        <v/>
      </c>
      <c r="BF30" s="129" t="str">
        <f>IF('D-2・D-３'!BF30="","",'D-2・D-３'!BF30)</f>
        <v/>
      </c>
      <c r="BG30" s="455" t="str">
        <f ca="1">IF('D-2・D-３'!BG30="","","【"&amp;ROUND(IFERROR(IF(ABS('D-2・D-３'!BG30)&gt;=10,IF('D-2・D-３'!BG30&gt;=0,'D-2・D-３'!BG30*RANDBETWEEN(80,90)*0.01,'D-2・D-３'!BG30*RANDBETWEEN(110,120)*0.01),'D-2・D-３'!BG30-RANDBETWEEN(1,3)),0),0)&amp;"～"&amp;ROUND(IFERROR(IF(ABS('D-2・D-３'!BG30)&gt;=10,IF('D-2・D-３'!BG30&gt;=0,'D-2・D-３'!BG30*RANDBETWEEN(110,120)*0.01,'D-2・D-３'!BG30*RANDBETWEEN(80,90)*0.01),'D-2・D-３'!BG30+RANDBETWEEN(1,3)),0),0)&amp;"】")</f>
        <v/>
      </c>
      <c r="BH30" s="455" t="str">
        <f ca="1">IF('D-2・D-３'!BH30="","","【"&amp;ROUND(IFERROR(IF(ABS('D-2・D-３'!BH30)&gt;=10,IF('D-2・D-３'!BH30&gt;=0,'D-2・D-３'!BH30*RANDBETWEEN(80,90)*0.01,'D-2・D-３'!BH30*RANDBETWEEN(110,120)*0.01),'D-2・D-３'!BH30-RANDBETWEEN(1,3)),0),0)&amp;"～"&amp;ROUND(IFERROR(IF(ABS('D-2・D-３'!BH30)&gt;=10,IF('D-2・D-３'!BH30&gt;=0,'D-2・D-３'!BH30*RANDBETWEEN(110,120)*0.01,'D-2・D-３'!BH30*RANDBETWEEN(80,90)*0.01),'D-2・D-３'!BH30+RANDBETWEEN(1,3)),0),0)&amp;"】")</f>
        <v/>
      </c>
      <c r="BI30" s="455" t="str">
        <f ca="1">IF('D-2・D-３'!BI30="","","【"&amp;ROUND(IFERROR(IF(ABS('D-2・D-３'!BI30)&gt;=10,IF('D-2・D-３'!BI30&gt;=0,'D-2・D-３'!BI30*RANDBETWEEN(80,90)*0.01,'D-2・D-３'!BI30*RANDBETWEEN(110,120)*0.01),'D-2・D-３'!BI30-RANDBETWEEN(1,3)),0),0)&amp;"～"&amp;ROUND(IFERROR(IF(ABS('D-2・D-３'!BI30)&gt;=10,IF('D-2・D-３'!BI30&gt;=0,'D-2・D-３'!BI30*RANDBETWEEN(110,120)*0.01,'D-2・D-３'!BI30*RANDBETWEEN(80,90)*0.01),'D-2・D-３'!BI30+RANDBETWEEN(1,3)),0),0)&amp;"】")</f>
        <v/>
      </c>
      <c r="BJ30" s="455" t="str">
        <f ca="1">IF('D-2・D-３'!BJ30="","","【"&amp;ROUND(IFERROR(IF(ABS('D-2・D-３'!BJ30)&gt;=10,IF('D-2・D-３'!BJ30&gt;=0,'D-2・D-３'!BJ30*RANDBETWEEN(80,90)*0.01,'D-2・D-３'!BJ30*RANDBETWEEN(110,120)*0.01),'D-2・D-３'!BJ30-RANDBETWEEN(1,3)),0),0)&amp;"～"&amp;ROUND(IFERROR(IF(ABS('D-2・D-３'!BJ30)&gt;=10,IF('D-2・D-３'!BJ30&gt;=0,'D-2・D-３'!BJ30*RANDBETWEEN(110,120)*0.01,'D-2・D-３'!BJ30*RANDBETWEEN(80,90)*0.01),'D-2・D-３'!BJ30+RANDBETWEEN(1,3)),0),0)&amp;"】")</f>
        <v/>
      </c>
      <c r="BK30" s="455" t="str">
        <f ca="1">IF('D-2・D-３'!BK30="","","【"&amp;ROUND(IFERROR(IF(ABS('D-2・D-３'!BK30)&gt;=10,IF('D-2・D-３'!BK30&gt;=0,'D-2・D-３'!BK30*RANDBETWEEN(80,90)*0.01,'D-2・D-３'!BK30*RANDBETWEEN(110,120)*0.01),'D-2・D-３'!BK30-RANDBETWEEN(1,3)),0),0)&amp;"～"&amp;ROUND(IFERROR(IF(ABS('D-2・D-３'!BK30)&gt;=10,IF('D-2・D-３'!BK30&gt;=0,'D-2・D-３'!BK30*RANDBETWEEN(110,120)*0.01,'D-2・D-３'!BK30*RANDBETWEEN(80,90)*0.01),'D-2・D-３'!BK30+RANDBETWEEN(1,3)),0),0)&amp;"】")</f>
        <v/>
      </c>
      <c r="BL30" s="470" t="str">
        <f>IF('D-2・D-３'!BL30="","",'D-2・D-３'!BL30)</f>
        <v/>
      </c>
      <c r="BM30" s="463" t="str">
        <f ca="1">IF('D-2・D-３'!BM30="","","【"&amp;ROUND(IFERROR(IF(ABS('D-2・D-３'!BM30)&gt;=10,IF('D-2・D-３'!BM30&gt;=0,'D-2・D-３'!BM30*RANDBETWEEN(80,90)*0.01,'D-2・D-３'!BM30*RANDBETWEEN(110,120)*0.01),'D-2・D-３'!BM30-RANDBETWEEN(1,3)),0),0)&amp;"～"&amp;ROUND(IFERROR(IF(ABS('D-2・D-３'!BM30)&gt;=10,IF('D-2・D-３'!BM30&gt;=0,'D-2・D-３'!BM30*RANDBETWEEN(110,120)*0.01,'D-2・D-３'!BM30*RANDBETWEEN(80,90)*0.01),'D-2・D-３'!BM30+RANDBETWEEN(1,3)),0),0)&amp;"】")</f>
        <v/>
      </c>
      <c r="BN30" s="458" t="str">
        <f>IF('D-2・D-３'!BN30="","",'D-2・D-３'!BN30)</f>
        <v/>
      </c>
      <c r="BO30" s="463" t="str">
        <f ca="1">IF('D-2・D-３'!BO30="","","【"&amp;ROUND(IFERROR(IF(ABS('D-2・D-３'!BO30)&gt;=10,IF('D-2・D-３'!BO30&gt;=0,'D-2・D-３'!BO30*RANDBETWEEN(80,90)*0.01,'D-2・D-３'!BO30*RANDBETWEEN(110,120)*0.01),'D-2・D-３'!BO30-RANDBETWEEN(1,3)),0),0)&amp;"～"&amp;ROUND(IFERROR(IF(ABS('D-2・D-３'!BO30)&gt;=10,IF('D-2・D-３'!BO30&gt;=0,'D-2・D-３'!BO30*RANDBETWEEN(110,120)*0.01,'D-2・D-３'!BO30*RANDBETWEEN(80,90)*0.01),'D-2・D-３'!BO30+RANDBETWEEN(1,3)),0),0)&amp;"】")</f>
        <v/>
      </c>
      <c r="BP30" s="463" t="str">
        <f ca="1">IF('D-2・D-３'!BP30="","","【"&amp;ROUND(IFERROR(IF(ABS('D-2・D-３'!BP30)&gt;=10,IF('D-2・D-３'!BP30&gt;=0,'D-2・D-３'!BP30*RANDBETWEEN(80,90)*0.01,'D-2・D-３'!BP30*RANDBETWEEN(110,120)*0.01),'D-2・D-３'!BP30-RANDBETWEEN(1,3)),0),0)&amp;"～"&amp;ROUND(IFERROR(IF(ABS('D-2・D-３'!BP30)&gt;=10,IF('D-2・D-３'!BP30&gt;=0,'D-2・D-３'!BP30*RANDBETWEEN(110,120)*0.01,'D-2・D-３'!BP30*RANDBETWEEN(80,90)*0.01),'D-2・D-３'!BP30+RANDBETWEEN(1,3)),0),0)&amp;"】")</f>
        <v/>
      </c>
      <c r="BQ30" s="463" t="str">
        <f ca="1">IF('D-2・D-３'!BQ30="","","【"&amp;ROUND(IFERROR(IF(ABS('D-2・D-３'!BQ30)&gt;=10,IF('D-2・D-３'!BQ30&gt;=0,'D-2・D-３'!BQ30*RANDBETWEEN(80,90)*0.01,'D-2・D-３'!BQ30*RANDBETWEEN(110,120)*0.01),'D-2・D-３'!BQ30-RANDBETWEEN(1,3)),0),0)&amp;"～"&amp;ROUND(IFERROR(IF(ABS('D-2・D-３'!BQ30)&gt;=10,IF('D-2・D-３'!BQ30&gt;=0,'D-2・D-３'!BQ30*RANDBETWEEN(110,120)*0.01,'D-2・D-３'!BQ30*RANDBETWEEN(80,90)*0.01),'D-2・D-３'!BQ30+RANDBETWEEN(1,3)),0),0)&amp;"】")</f>
        <v/>
      </c>
      <c r="BR30" s="476" t="str">
        <f>IF('D-2・D-３'!BR30="","",'D-2・D-３'!BR30)</f>
        <v/>
      </c>
      <c r="BS30" s="470" t="str">
        <f>IF('D-2・D-３'!BS30="","",'D-2・D-３'!BS30)</f>
        <v/>
      </c>
      <c r="BT30" s="463" t="str">
        <f ca="1">IF('D-2・D-３'!BT30="","","【"&amp;ROUND(IFERROR(IF(ABS('D-2・D-３'!BT30)&gt;=10,IF('D-2・D-３'!BT30&gt;=0,'D-2・D-３'!BT30*RANDBETWEEN(80,90)*0.01,'D-2・D-３'!BT30*RANDBETWEEN(110,120)*0.01),'D-2・D-３'!BT30-RANDBETWEEN(1,3)),0),0)&amp;"～"&amp;ROUND(IFERROR(IF(ABS('D-2・D-３'!BT30)&gt;=10,IF('D-2・D-３'!BT30&gt;=0,'D-2・D-３'!BT30*RANDBETWEEN(110,120)*0.01,'D-2・D-３'!BT30*RANDBETWEEN(80,90)*0.01),'D-2・D-３'!BT30+RANDBETWEEN(1,3)),0),0)&amp;"】")</f>
        <v/>
      </c>
      <c r="BU30" s="463" t="str">
        <f ca="1">IF('D-2・D-３'!BU30="","","【"&amp;ROUND(IFERROR(IF(ABS('D-2・D-３'!BU30)&gt;=10,IF('D-2・D-３'!BU30&gt;=0,'D-2・D-３'!BU30*RANDBETWEEN(80,90)*0.01,'D-2・D-３'!BU30*RANDBETWEEN(110,120)*0.01),'D-2・D-３'!BU30-RANDBETWEEN(1,3)),0),0)&amp;"～"&amp;ROUND(IFERROR(IF(ABS('D-2・D-３'!BU30)&gt;=10,IF('D-2・D-３'!BU30&gt;=0,'D-2・D-３'!BU30*RANDBETWEEN(110,120)*0.01,'D-2・D-３'!BU30*RANDBETWEEN(80,90)*0.01),'D-2・D-３'!BU30+RANDBETWEEN(1,3)),0),0)&amp;"】")</f>
        <v/>
      </c>
      <c r="BV30" s="463" t="str">
        <f ca="1">IF('D-2・D-３'!BV30="","","【"&amp;ROUND(IFERROR(IF(ABS('D-2・D-３'!BV30)&gt;=10,IF('D-2・D-３'!BV30&gt;=0,'D-2・D-３'!BV30*RANDBETWEEN(80,90)*0.01,'D-2・D-３'!BV30*RANDBETWEEN(110,120)*0.01),'D-2・D-３'!BV30-RANDBETWEEN(1,3)),0),0)&amp;"～"&amp;ROUND(IFERROR(IF(ABS('D-2・D-３'!BV30)&gt;=10,IF('D-2・D-３'!BV30&gt;=0,'D-2・D-３'!BV30*RANDBETWEEN(110,120)*0.01,'D-2・D-３'!BV30*RANDBETWEEN(80,90)*0.01),'D-2・D-３'!BV30+RANDBETWEEN(1,3)),0),0)&amp;"】")</f>
        <v/>
      </c>
      <c r="BW30" s="463" t="str">
        <f ca="1">IF('D-2・D-３'!BW30="","","【"&amp;ROUND(IFERROR(IF(ABS('D-2・D-３'!BW30)&gt;=10,IF('D-2・D-３'!BW30&gt;=0,'D-2・D-３'!BW30*RANDBETWEEN(80,90)*0.01,'D-2・D-３'!BW30*RANDBETWEEN(110,120)*0.01),'D-2・D-３'!BW30-RANDBETWEEN(1,3)),0),0)&amp;"～"&amp;ROUND(IFERROR(IF(ABS('D-2・D-３'!BW30)&gt;=10,IF('D-2・D-３'!BW30&gt;=0,'D-2・D-３'!BW30*RANDBETWEEN(110,120)*0.01,'D-2・D-３'!BW30*RANDBETWEEN(80,90)*0.01),'D-2・D-３'!BW30+RANDBETWEEN(1,3)),0),0)&amp;"】")</f>
        <v/>
      </c>
      <c r="BX30" s="463" t="str">
        <f ca="1">IF('D-2・D-３'!BX30="","","【"&amp;ROUND(IFERROR(IF(ABS('D-2・D-３'!BX30)&gt;=10,IF('D-2・D-３'!BX30&gt;=0,'D-2・D-３'!BX30*RANDBETWEEN(80,90)*0.01,'D-2・D-３'!BX30*RANDBETWEEN(110,120)*0.01),'D-2・D-３'!BX30-RANDBETWEEN(1,3)),0),0)&amp;"～"&amp;ROUND(IFERROR(IF(ABS('D-2・D-３'!BX30)&gt;=10,IF('D-2・D-３'!BX30&gt;=0,'D-2・D-３'!BX30*RANDBETWEEN(110,120)*0.01,'D-2・D-３'!BX30*RANDBETWEEN(80,90)*0.01),'D-2・D-３'!BX30+RANDBETWEEN(1,3)),0),0)&amp;"】")</f>
        <v/>
      </c>
      <c r="BY30" s="466" t="str">
        <f ca="1">IF('D-2・D-３'!BY30="","","【"&amp;ROUND(IFERROR(IF(ABS('D-2・D-３'!BY30)&gt;=10,IF('D-2・D-３'!BY30&gt;=0,'D-2・D-３'!BY30*RANDBETWEEN(80,90)*0.01,'D-2・D-３'!BY30*RANDBETWEEN(110,120)*0.01),'D-2・D-３'!BY30-RANDBETWEEN(1,3)),0),0)&amp;"～"&amp;ROUND(IFERROR(IF(ABS('D-2・D-３'!BY30)&gt;=10,IF('D-2・D-３'!BY30&gt;=0,'D-2・D-３'!BY30*RANDBETWEEN(110,120)*0.01,'D-2・D-３'!BY30*RANDBETWEEN(80,90)*0.01),'D-2・D-３'!BY30+RANDBETWEEN(1,3)),0),0)&amp;"】")</f>
        <v/>
      </c>
    </row>
    <row r="31" spans="2:77" ht="18" customHeight="1" thickBot="1" x14ac:dyDescent="0.25">
      <c r="B31" s="1030">
        <v>18</v>
      </c>
      <c r="C31" s="1031"/>
      <c r="D31" s="458" t="str">
        <f>IF('D-2・D-３'!D31="","",'D-2・D-３'!D31)</f>
        <v/>
      </c>
      <c r="E31" s="452" t="str">
        <f>IF('D-2・D-３'!E31="","",'D-2・D-３'!E31)</f>
        <v/>
      </c>
      <c r="F31" s="453" t="str">
        <f>IF('D-2・D-３'!F31="","",'D-2・D-３'!F31)</f>
        <v/>
      </c>
      <c r="G31" s="470" t="str">
        <f>IF('D-2・D-３'!G31="","",'D-2・D-３'!G31)</f>
        <v/>
      </c>
      <c r="H31" s="458" t="str">
        <f>IF('D-2・D-３'!H31="","",'D-2・D-３'!H31)</f>
        <v/>
      </c>
      <c r="I31" s="452" t="str">
        <f>IF('D-2・D-３'!I31="","",'D-2・D-３'!I31)</f>
        <v/>
      </c>
      <c r="J31" s="458" t="str">
        <f>IF('D-2・D-３'!J31="","",'D-2・D-３'!J31)</f>
        <v/>
      </c>
      <c r="K31" s="452" t="str">
        <f>IF('D-2・D-３'!K31="","",'D-2・D-３'!K31)</f>
        <v/>
      </c>
      <c r="L31" s="458" t="str">
        <f>IF('D-2・D-３'!L31="","",'D-2・D-３'!L31)</f>
        <v/>
      </c>
      <c r="M31" s="452" t="str">
        <f>IF('D-2・D-３'!M31="","",'D-2・D-３'!M31)</f>
        <v/>
      </c>
      <c r="N31" s="458" t="str">
        <f>IF('D-2・D-３'!N31="","",'D-2・D-３'!N31)</f>
        <v/>
      </c>
      <c r="O31" s="452" t="str">
        <f>IF('D-2・D-３'!O31="","",'D-2・D-３'!O31)</f>
        <v/>
      </c>
      <c r="P31" s="458" t="str">
        <f>IF('D-2・D-３'!P31="","",'D-2・D-３'!P31)</f>
        <v/>
      </c>
      <c r="Q31" s="452" t="str">
        <f>IF('D-2・D-３'!Q31="","",'D-2・D-３'!Q31)</f>
        <v/>
      </c>
      <c r="R31" s="458" t="str">
        <f>IF('D-2・D-３'!R31="","",'D-2・D-３'!R31)</f>
        <v/>
      </c>
      <c r="S31" s="452" t="str">
        <f>IF('D-2・D-３'!S31="","",'D-2・D-３'!S31)</f>
        <v/>
      </c>
      <c r="T31" s="458" t="str">
        <f>IF('D-2・D-３'!T31="","",'D-2・D-３'!T31)</f>
        <v/>
      </c>
      <c r="U31" s="695" t="str">
        <f>IF('D-2・D-３'!U31="","",'D-2・D-３'!U31)</f>
        <v/>
      </c>
      <c r="V31" s="695" t="str">
        <f>IF('D-2・D-３'!V31="","",'D-2・D-３'!V31)</f>
        <v/>
      </c>
      <c r="W31" s="695" t="str">
        <f>IF('D-2・D-３'!W31="","",'D-2・D-３'!W31)</f>
        <v/>
      </c>
      <c r="X31" s="695" t="str">
        <f>IF('D-2・D-３'!X31="","",'D-2・D-３'!X31)</f>
        <v/>
      </c>
      <c r="Y31" s="695" t="str">
        <f>IF('D-2・D-３'!Y31="","",'D-2・D-３'!Y31)</f>
        <v/>
      </c>
      <c r="Z31" s="695" t="str">
        <f>IF('D-2・D-３'!Z31="","",'D-2・D-３'!Z31)</f>
        <v/>
      </c>
      <c r="AA31" s="695" t="str">
        <f>IF('D-2・D-３'!AA31="","",'D-2・D-３'!AA31)</f>
        <v/>
      </c>
      <c r="AB31" s="695" t="str">
        <f>IF('D-2・D-３'!AB31="","",'D-2・D-３'!AB31)</f>
        <v/>
      </c>
      <c r="AC31" s="695" t="str">
        <f>IF('D-2・D-３'!AC31="","",'D-2・D-３'!AC31)</f>
        <v/>
      </c>
      <c r="AD31" s="693" t="str">
        <f>IF('D-2・D-３'!AD31="","",'D-2・D-３'!AD31)</f>
        <v/>
      </c>
      <c r="AE31" s="476" t="str">
        <f>IF('D-2・D-３'!AE31="","",'D-2・D-３'!AE31)</f>
        <v/>
      </c>
      <c r="AF31" s="476" t="str">
        <f>IF('D-2・D-３'!AF31="","",'D-2・D-３'!AF31)</f>
        <v/>
      </c>
      <c r="AG31" s="470" t="str">
        <f>IF('D-2・D-３'!AG31="","",'D-2・D-３'!AG31)</f>
        <v/>
      </c>
      <c r="AH31" s="470" t="str">
        <f>IF('D-2・D-３'!AH31="","",'D-2・D-３'!AH31)</f>
        <v/>
      </c>
      <c r="AI31" s="470" t="str">
        <f>IF('D-2・D-３'!AI31="","",'D-2・D-３'!AI31)</f>
        <v/>
      </c>
      <c r="AJ31" s="470" t="str">
        <f>IF('D-2・D-３'!AJ31="","",'D-2・D-３'!AJ31)</f>
        <v/>
      </c>
      <c r="AK31" s="470" t="str">
        <f>IF('D-2・D-３'!AK31="","",'D-2・D-３'!AK31)</f>
        <v/>
      </c>
      <c r="AL31" s="454" t="str">
        <f>IF('D-2・D-３'!AL31="","",'D-2・D-３'!AL31)</f>
        <v/>
      </c>
      <c r="AM31" s="470" t="str">
        <f>IF('D-2・D-３'!AM31="","",'D-2・D-３'!AM31)</f>
        <v/>
      </c>
      <c r="AN31" s="463" t="str">
        <f ca="1">IF('D-2・D-３'!AN31="","","【"&amp;ROUND(IFERROR(IF(ABS('D-2・D-３'!AN31)&gt;=10,IF('D-2・D-３'!AN31&gt;=0,'D-2・D-３'!AN31*RANDBETWEEN(80,90)*0.01,'D-2・D-３'!AN31*RANDBETWEEN(110,120)*0.01),'D-2・D-３'!AN31-RANDBETWEEN(1,3)),0),0)&amp;"～"&amp;ROUND(IFERROR(IF(ABS('D-2・D-３'!AN31)&gt;=10,IF('D-2・D-３'!AN31&gt;=0,'D-2・D-３'!AN31*RANDBETWEEN(110,120)*0.01,'D-2・D-３'!AN31*RANDBETWEEN(80,90)*0.01),'D-2・D-３'!AN31+RANDBETWEEN(1,3)),0),0)&amp;"】")</f>
        <v/>
      </c>
      <c r="AO31" s="474" t="str">
        <f ca="1">IF('D-2・D-３'!AO31="","","【"&amp;ROUND(IFERROR(IF(ABS('D-2・D-３'!AO31)&gt;=10,IF('D-2・D-３'!AO31&gt;=0,'D-2・D-３'!AO31*RANDBETWEEN(80,90)*0.01,'D-2・D-３'!AO31*RANDBETWEEN(110,120)*0.01),'D-2・D-３'!AO31-RANDBETWEEN(1,3)),0),0)&amp;"～"&amp;ROUND(IFERROR(IF(ABS('D-2・D-３'!AO31)&gt;=10,IF('D-2・D-３'!AO31&gt;=0,'D-2・D-３'!AO31*RANDBETWEEN(110,120)*0.01,'D-2・D-３'!AO31*RANDBETWEEN(80,90)*0.01),'D-2・D-３'!AO31+RANDBETWEEN(1,3)),0),0)&amp;"】")</f>
        <v/>
      </c>
      <c r="AP31" s="463" t="str">
        <f ca="1">IF('D-2・D-３'!AP31="","","【"&amp;ROUND(IFERROR(IF(ABS('D-2・D-３'!AP31)&gt;=10,IF('D-2・D-３'!AP31&gt;=0,'D-2・D-３'!AP31*RANDBETWEEN(80,90)*0.01,'D-2・D-３'!AP31*RANDBETWEEN(110,120)*0.01),'D-2・D-３'!AP31-RANDBETWEEN(1,3)),0),0)&amp;"～"&amp;ROUND(IFERROR(IF(ABS('D-2・D-３'!AP31)&gt;=10,IF('D-2・D-３'!AP31&gt;=0,'D-2・D-３'!AP31*RANDBETWEEN(110,120)*0.01,'D-2・D-３'!AP31*RANDBETWEEN(80,90)*0.01),'D-2・D-３'!AP31+RANDBETWEEN(1,3)),0),0)&amp;"】")</f>
        <v/>
      </c>
      <c r="AQ31" s="476" t="str">
        <f>IF('D-2・D-３'!AQ31="","",'D-2・D-３'!AQ31)</f>
        <v/>
      </c>
      <c r="AR31" s="456" t="str">
        <f>IF('D-2・D-３'!AR31="","",'D-2・D-３'!AR31)</f>
        <v/>
      </c>
      <c r="AS31" s="463" t="str">
        <f ca="1">IF('D-2・D-３'!AS31="","","【"&amp;ROUND(IFERROR(IF(ABS('D-2・D-３'!AS31)&gt;=10,IF('D-2・D-３'!AS31&gt;=0,'D-2・D-３'!AS31*RANDBETWEEN(80,90)*0.01,'D-2・D-３'!AS31*RANDBETWEEN(110,120)*0.01),'D-2・D-３'!AS31-RANDBETWEEN(1,3)),0),0)&amp;"～"&amp;ROUND(IFERROR(IF(ABS('D-2・D-３'!AS31)&gt;=10,IF('D-2・D-３'!AS31&gt;=0,'D-2・D-３'!AS31*RANDBETWEEN(110,120)*0.01,'D-2・D-３'!AS31*RANDBETWEEN(80,90)*0.01),'D-2・D-３'!AS31+RANDBETWEEN(1,3)),0),0)&amp;"】")</f>
        <v/>
      </c>
      <c r="AT31" s="470" t="str">
        <f>IF('D-2・D-３'!AT31="","",'D-2・D-３'!AT31)</f>
        <v/>
      </c>
      <c r="AU31" s="474" t="str">
        <f>IF('D-2・D-３'!AU31="","",'D-2・D-３'!AU31)</f>
        <v/>
      </c>
      <c r="AV31" s="476" t="str">
        <f>IF('D-2・D-３'!AV31="","",'D-2・D-３'!AV31)</f>
        <v/>
      </c>
      <c r="AW31" s="458" t="str">
        <f>IF('D-2・D-３'!AW31="","",'D-2・D-３'!AW31)</f>
        <v/>
      </c>
      <c r="AX31" s="463" t="str">
        <f ca="1">IF('D-2・D-３'!AX31="","","【"&amp;ROUND(IFERROR(IF(ABS('D-2・D-３'!AX31)&gt;=10,IF('D-2・D-３'!AX31&gt;=0,'D-2・D-３'!AX31*RANDBETWEEN(80,90)*0.01,'D-2・D-３'!AX31*RANDBETWEEN(110,120)*0.01),'D-2・D-３'!AX31-RANDBETWEEN(1,3)),0),0)&amp;"～"&amp;ROUND(IFERROR(IF(ABS('D-2・D-３'!AX31)&gt;=10,IF('D-2・D-３'!AX31&gt;=0,'D-2・D-３'!AX31*RANDBETWEEN(110,120)*0.01,'D-2・D-３'!AX31*RANDBETWEEN(80,90)*0.01),'D-2・D-３'!AX31+RANDBETWEEN(1,3)),0),0)&amp;"】")</f>
        <v/>
      </c>
      <c r="AY31" s="463" t="str">
        <f ca="1">IF('D-2・D-３'!AY31="","","【"&amp;ROUND(IFERROR(IF(ABS('D-2・D-３'!AY31)&gt;=10,IF('D-2・D-３'!AY31&gt;=0,'D-2・D-３'!AY31*RANDBETWEEN(80,90)*0.01,'D-2・D-３'!AY31*RANDBETWEEN(110,120)*0.01),'D-2・D-３'!AY31-RANDBETWEEN(1,3)),0),0)&amp;"～"&amp;ROUND(IFERROR(IF(ABS('D-2・D-３'!AY31)&gt;=10,IF('D-2・D-３'!AY31&gt;=0,'D-2・D-３'!AY31*RANDBETWEEN(110,120)*0.01,'D-2・D-３'!AY31*RANDBETWEEN(80,90)*0.01),'D-2・D-３'!AY31+RANDBETWEEN(1,3)),0),0)&amp;"】")</f>
        <v/>
      </c>
      <c r="AZ31" s="463" t="str">
        <f ca="1">IF('D-2・D-３'!AZ31="","","【"&amp;ROUND(IFERROR(IF(ABS('D-2・D-３'!AZ31)&gt;=10,IF('D-2・D-３'!AZ31&gt;=0,'D-2・D-３'!AZ31*RANDBETWEEN(80,90)*0.01,'D-2・D-３'!AZ31*RANDBETWEEN(110,120)*0.01),'D-2・D-３'!AZ31-RANDBETWEEN(1,3)),0),0)&amp;"～"&amp;ROUND(IFERROR(IF(ABS('D-2・D-３'!AZ31)&gt;=10,IF('D-2・D-３'!AZ31&gt;=0,'D-2・D-３'!AZ31*RANDBETWEEN(110,120)*0.01,'D-2・D-３'!AZ31*RANDBETWEEN(80,90)*0.01),'D-2・D-３'!AZ31+RANDBETWEEN(1,3)),0),0)&amp;"】")</f>
        <v/>
      </c>
      <c r="BA31" s="463" t="str">
        <f ca="1">IF('D-2・D-３'!BA31="","","【"&amp;ROUND(IFERROR(IF(ABS('D-2・D-３'!BA31)&gt;=10,IF('D-2・D-３'!BA31&gt;=0,'D-2・D-３'!BA31*RANDBETWEEN(80,90)*0.01,'D-2・D-３'!BA31*RANDBETWEEN(110,120)*0.01),'D-2・D-３'!BA31-RANDBETWEEN(1,3)),0),0)&amp;"～"&amp;ROUND(IFERROR(IF(ABS('D-2・D-３'!BA31)&gt;=10,IF('D-2・D-３'!BA31&gt;=0,'D-2・D-３'!BA31*RANDBETWEEN(110,120)*0.01,'D-2・D-３'!BA31*RANDBETWEEN(80,90)*0.01),'D-2・D-３'!BA31+RANDBETWEEN(1,3)),0),0)&amp;"】")</f>
        <v/>
      </c>
      <c r="BB31" s="463" t="str">
        <f ca="1">IF('D-2・D-３'!BB31="","","【"&amp;ROUND(IFERROR(IF(ABS('D-2・D-３'!BB31)&gt;=10,IF('D-2・D-３'!BB31&gt;=0,'D-2・D-３'!BB31*RANDBETWEEN(80,90)*0.01,'D-2・D-３'!BB31*RANDBETWEEN(110,120)*0.01),'D-2・D-３'!BB31-RANDBETWEEN(1,3)),0),0)&amp;"～"&amp;ROUND(IFERROR(IF(ABS('D-2・D-３'!BB31)&gt;=10,IF('D-2・D-３'!BB31&gt;=0,'D-2・D-３'!BB31*RANDBETWEEN(110,120)*0.01,'D-2・D-３'!BB31*RANDBETWEEN(80,90)*0.01),'D-2・D-３'!BB31+RANDBETWEEN(1,3)),0),0)&amp;"】")</f>
        <v/>
      </c>
      <c r="BC31" s="463" t="str">
        <f ca="1">IF('D-2・D-３'!BC31="","","【"&amp;ROUND(IFERROR(IF(ABS('D-2・D-３'!BC31)&gt;=10,IF('D-2・D-３'!BC31&gt;=0,'D-2・D-３'!BC31*RANDBETWEEN(80,90)*0.01,'D-2・D-３'!BC31*RANDBETWEEN(110,120)*0.01),'D-2・D-３'!BC31-RANDBETWEEN(1,3)),0),0)&amp;"～"&amp;ROUND(IFERROR(IF(ABS('D-2・D-３'!BC31)&gt;=10,IF('D-2・D-３'!BC31&gt;=0,'D-2・D-３'!BC31*RANDBETWEEN(110,120)*0.01,'D-2・D-３'!BC31*RANDBETWEEN(80,90)*0.01),'D-2・D-３'!BC31+RANDBETWEEN(1,3)),0),0)&amp;"】")</f>
        <v/>
      </c>
      <c r="BD31" s="463" t="str">
        <f ca="1">IF('D-2・D-３'!BD31="","","【"&amp;ROUND(IFERROR(IF(ABS('D-2・D-３'!BD31)&gt;=10,IF('D-2・D-３'!BD31&gt;=0,'D-2・D-３'!BD31*RANDBETWEEN(80,90)*0.01,'D-2・D-３'!BD31*RANDBETWEEN(110,120)*0.01),'D-2・D-３'!BD31-RANDBETWEEN(1,3)),0),0)&amp;"～"&amp;ROUND(IFERROR(IF(ABS('D-2・D-３'!BD31)&gt;=10,IF('D-2・D-３'!BD31&gt;=0,'D-2・D-３'!BD31*RANDBETWEEN(110,120)*0.01,'D-2・D-３'!BD31*RANDBETWEEN(80,90)*0.01),'D-2・D-３'!BD31+RANDBETWEEN(1,3)),0),0)&amp;"】")</f>
        <v/>
      </c>
      <c r="BE31" s="463" t="str">
        <f ca="1">IF('D-2・D-３'!BE31="","","【"&amp;ROUND(IFERROR(IF(ABS('D-2・D-３'!BE31)&gt;=10,IF('D-2・D-３'!BE31&gt;=0,'D-2・D-３'!BE31*RANDBETWEEN(80,90)*0.01,'D-2・D-３'!BE31*RANDBETWEEN(110,120)*0.01),'D-2・D-３'!BE31-RANDBETWEEN(1,3)),0),0)&amp;"～"&amp;ROUND(IFERROR(IF(ABS('D-2・D-３'!BE31)&gt;=10,IF('D-2・D-３'!BE31&gt;=0,'D-2・D-３'!BE31*RANDBETWEEN(110,120)*0.01,'D-2・D-３'!BE31*RANDBETWEEN(80,90)*0.01),'D-2・D-３'!BE31+RANDBETWEEN(1,3)),0),0)&amp;"】")</f>
        <v/>
      </c>
      <c r="BF31" s="129" t="str">
        <f>IF('D-2・D-３'!BF31="","",'D-2・D-３'!BF31)</f>
        <v/>
      </c>
      <c r="BG31" s="455" t="str">
        <f ca="1">IF('D-2・D-３'!BG31="","","【"&amp;ROUND(IFERROR(IF(ABS('D-2・D-３'!BG31)&gt;=10,IF('D-2・D-３'!BG31&gt;=0,'D-2・D-３'!BG31*RANDBETWEEN(80,90)*0.01,'D-2・D-３'!BG31*RANDBETWEEN(110,120)*0.01),'D-2・D-３'!BG31-RANDBETWEEN(1,3)),0),0)&amp;"～"&amp;ROUND(IFERROR(IF(ABS('D-2・D-３'!BG31)&gt;=10,IF('D-2・D-３'!BG31&gt;=0,'D-2・D-３'!BG31*RANDBETWEEN(110,120)*0.01,'D-2・D-３'!BG31*RANDBETWEEN(80,90)*0.01),'D-2・D-３'!BG31+RANDBETWEEN(1,3)),0),0)&amp;"】")</f>
        <v/>
      </c>
      <c r="BH31" s="455" t="str">
        <f ca="1">IF('D-2・D-３'!BH31="","","【"&amp;ROUND(IFERROR(IF(ABS('D-2・D-３'!BH31)&gt;=10,IF('D-2・D-３'!BH31&gt;=0,'D-2・D-３'!BH31*RANDBETWEEN(80,90)*0.01,'D-2・D-３'!BH31*RANDBETWEEN(110,120)*0.01),'D-2・D-３'!BH31-RANDBETWEEN(1,3)),0),0)&amp;"～"&amp;ROUND(IFERROR(IF(ABS('D-2・D-３'!BH31)&gt;=10,IF('D-2・D-３'!BH31&gt;=0,'D-2・D-３'!BH31*RANDBETWEEN(110,120)*0.01,'D-2・D-３'!BH31*RANDBETWEEN(80,90)*0.01),'D-2・D-３'!BH31+RANDBETWEEN(1,3)),0),0)&amp;"】")</f>
        <v/>
      </c>
      <c r="BI31" s="455" t="str">
        <f ca="1">IF('D-2・D-３'!BI31="","","【"&amp;ROUND(IFERROR(IF(ABS('D-2・D-３'!BI31)&gt;=10,IF('D-2・D-３'!BI31&gt;=0,'D-2・D-３'!BI31*RANDBETWEEN(80,90)*0.01,'D-2・D-３'!BI31*RANDBETWEEN(110,120)*0.01),'D-2・D-３'!BI31-RANDBETWEEN(1,3)),0),0)&amp;"～"&amp;ROUND(IFERROR(IF(ABS('D-2・D-３'!BI31)&gt;=10,IF('D-2・D-３'!BI31&gt;=0,'D-2・D-３'!BI31*RANDBETWEEN(110,120)*0.01,'D-2・D-３'!BI31*RANDBETWEEN(80,90)*0.01),'D-2・D-３'!BI31+RANDBETWEEN(1,3)),0),0)&amp;"】")</f>
        <v/>
      </c>
      <c r="BJ31" s="455" t="str">
        <f ca="1">IF('D-2・D-３'!BJ31="","","【"&amp;ROUND(IFERROR(IF(ABS('D-2・D-３'!BJ31)&gt;=10,IF('D-2・D-３'!BJ31&gt;=0,'D-2・D-３'!BJ31*RANDBETWEEN(80,90)*0.01,'D-2・D-３'!BJ31*RANDBETWEEN(110,120)*0.01),'D-2・D-３'!BJ31-RANDBETWEEN(1,3)),0),0)&amp;"～"&amp;ROUND(IFERROR(IF(ABS('D-2・D-３'!BJ31)&gt;=10,IF('D-2・D-３'!BJ31&gt;=0,'D-2・D-３'!BJ31*RANDBETWEEN(110,120)*0.01,'D-2・D-３'!BJ31*RANDBETWEEN(80,90)*0.01),'D-2・D-３'!BJ31+RANDBETWEEN(1,3)),0),0)&amp;"】")</f>
        <v/>
      </c>
      <c r="BK31" s="455" t="str">
        <f ca="1">IF('D-2・D-３'!BK31="","","【"&amp;ROUND(IFERROR(IF(ABS('D-2・D-３'!BK31)&gt;=10,IF('D-2・D-３'!BK31&gt;=0,'D-2・D-３'!BK31*RANDBETWEEN(80,90)*0.01,'D-2・D-３'!BK31*RANDBETWEEN(110,120)*0.01),'D-2・D-３'!BK31-RANDBETWEEN(1,3)),0),0)&amp;"～"&amp;ROUND(IFERROR(IF(ABS('D-2・D-３'!BK31)&gt;=10,IF('D-2・D-３'!BK31&gt;=0,'D-2・D-３'!BK31*RANDBETWEEN(110,120)*0.01,'D-2・D-３'!BK31*RANDBETWEEN(80,90)*0.01),'D-2・D-３'!BK31+RANDBETWEEN(1,3)),0),0)&amp;"】")</f>
        <v/>
      </c>
      <c r="BL31" s="492" t="str">
        <f>IF('D-2・D-３'!BL31="","",'D-2・D-３'!BL31)</f>
        <v/>
      </c>
      <c r="BM31" s="463" t="str">
        <f ca="1">IF('D-2・D-３'!BM31="","","【"&amp;ROUND(IFERROR(IF(ABS('D-2・D-３'!BM31)&gt;=10,IF('D-2・D-３'!BM31&gt;=0,'D-2・D-３'!BM31*RANDBETWEEN(80,90)*0.01,'D-2・D-３'!BM31*RANDBETWEEN(110,120)*0.01),'D-2・D-３'!BM31-RANDBETWEEN(1,3)),0),0)&amp;"～"&amp;ROUND(IFERROR(IF(ABS('D-2・D-３'!BM31)&gt;=10,IF('D-2・D-３'!BM31&gt;=0,'D-2・D-３'!BM31*RANDBETWEEN(110,120)*0.01,'D-2・D-３'!BM31*RANDBETWEEN(80,90)*0.01),'D-2・D-３'!BM31+RANDBETWEEN(1,3)),0),0)&amp;"】")</f>
        <v/>
      </c>
      <c r="BN31" s="458" t="str">
        <f>IF('D-2・D-３'!BN31="","",'D-2・D-３'!BN31)</f>
        <v/>
      </c>
      <c r="BO31" s="463" t="str">
        <f ca="1">IF('D-2・D-３'!BO31="","","【"&amp;ROUND(IFERROR(IF(ABS('D-2・D-３'!BO31)&gt;=10,IF('D-2・D-３'!BO31&gt;=0,'D-2・D-３'!BO31*RANDBETWEEN(80,90)*0.01,'D-2・D-３'!BO31*RANDBETWEEN(110,120)*0.01),'D-2・D-３'!BO31-RANDBETWEEN(1,3)),0),0)&amp;"～"&amp;ROUND(IFERROR(IF(ABS('D-2・D-３'!BO31)&gt;=10,IF('D-2・D-３'!BO31&gt;=0,'D-2・D-３'!BO31*RANDBETWEEN(110,120)*0.01,'D-2・D-３'!BO31*RANDBETWEEN(80,90)*0.01),'D-2・D-３'!BO31+RANDBETWEEN(1,3)),0),0)&amp;"】")</f>
        <v/>
      </c>
      <c r="BP31" s="463" t="str">
        <f ca="1">IF('D-2・D-３'!BP31="","","【"&amp;ROUND(IFERROR(IF(ABS('D-2・D-３'!BP31)&gt;=10,IF('D-2・D-３'!BP31&gt;=0,'D-2・D-３'!BP31*RANDBETWEEN(80,90)*0.01,'D-2・D-３'!BP31*RANDBETWEEN(110,120)*0.01),'D-2・D-３'!BP31-RANDBETWEEN(1,3)),0),0)&amp;"～"&amp;ROUND(IFERROR(IF(ABS('D-2・D-３'!BP31)&gt;=10,IF('D-2・D-３'!BP31&gt;=0,'D-2・D-３'!BP31*RANDBETWEEN(110,120)*0.01,'D-2・D-３'!BP31*RANDBETWEEN(80,90)*0.01),'D-2・D-３'!BP31+RANDBETWEEN(1,3)),0),0)&amp;"】")</f>
        <v/>
      </c>
      <c r="BQ31" s="463" t="str">
        <f ca="1">IF('D-2・D-３'!BQ31="","","【"&amp;ROUND(IFERROR(IF(ABS('D-2・D-３'!BQ31)&gt;=10,IF('D-2・D-３'!BQ31&gt;=0,'D-2・D-３'!BQ31*RANDBETWEEN(80,90)*0.01,'D-2・D-３'!BQ31*RANDBETWEEN(110,120)*0.01),'D-2・D-３'!BQ31-RANDBETWEEN(1,3)),0),0)&amp;"～"&amp;ROUND(IFERROR(IF(ABS('D-2・D-３'!BQ31)&gt;=10,IF('D-2・D-３'!BQ31&gt;=0,'D-2・D-３'!BQ31*RANDBETWEEN(110,120)*0.01,'D-2・D-３'!BQ31*RANDBETWEEN(80,90)*0.01),'D-2・D-３'!BQ31+RANDBETWEEN(1,3)),0),0)&amp;"】")</f>
        <v/>
      </c>
      <c r="BR31" s="476" t="str">
        <f>IF('D-2・D-３'!BR31="","",'D-2・D-３'!BR31)</f>
        <v/>
      </c>
      <c r="BS31" s="492" t="str">
        <f>IF('D-2・D-３'!BS31="","",'D-2・D-３'!BS31)</f>
        <v/>
      </c>
      <c r="BT31" s="463" t="str">
        <f ca="1">IF('D-2・D-３'!BT31="","","【"&amp;ROUND(IFERROR(IF(ABS('D-2・D-３'!BT31)&gt;=10,IF('D-2・D-３'!BT31&gt;=0,'D-2・D-３'!BT31*RANDBETWEEN(80,90)*0.01,'D-2・D-３'!BT31*RANDBETWEEN(110,120)*0.01),'D-2・D-３'!BT31-RANDBETWEEN(1,3)),0),0)&amp;"～"&amp;ROUND(IFERROR(IF(ABS('D-2・D-３'!BT31)&gt;=10,IF('D-2・D-３'!BT31&gt;=0,'D-2・D-３'!BT31*RANDBETWEEN(110,120)*0.01,'D-2・D-３'!BT31*RANDBETWEEN(80,90)*0.01),'D-2・D-３'!BT31+RANDBETWEEN(1,3)),0),0)&amp;"】")</f>
        <v/>
      </c>
      <c r="BU31" s="463" t="str">
        <f ca="1">IF('D-2・D-３'!BU31="","","【"&amp;ROUND(IFERROR(IF(ABS('D-2・D-３'!BU31)&gt;=10,IF('D-2・D-３'!BU31&gt;=0,'D-2・D-３'!BU31*RANDBETWEEN(80,90)*0.01,'D-2・D-３'!BU31*RANDBETWEEN(110,120)*0.01),'D-2・D-３'!BU31-RANDBETWEEN(1,3)),0),0)&amp;"～"&amp;ROUND(IFERROR(IF(ABS('D-2・D-３'!BU31)&gt;=10,IF('D-2・D-３'!BU31&gt;=0,'D-2・D-３'!BU31*RANDBETWEEN(110,120)*0.01,'D-2・D-３'!BU31*RANDBETWEEN(80,90)*0.01),'D-2・D-３'!BU31+RANDBETWEEN(1,3)),0),0)&amp;"】")</f>
        <v/>
      </c>
      <c r="BV31" s="463" t="str">
        <f ca="1">IF('D-2・D-３'!BV31="","","【"&amp;ROUND(IFERROR(IF(ABS('D-2・D-３'!BV31)&gt;=10,IF('D-2・D-３'!BV31&gt;=0,'D-2・D-３'!BV31*RANDBETWEEN(80,90)*0.01,'D-2・D-３'!BV31*RANDBETWEEN(110,120)*0.01),'D-2・D-３'!BV31-RANDBETWEEN(1,3)),0),0)&amp;"～"&amp;ROUND(IFERROR(IF(ABS('D-2・D-３'!BV31)&gt;=10,IF('D-2・D-３'!BV31&gt;=0,'D-2・D-３'!BV31*RANDBETWEEN(110,120)*0.01,'D-2・D-３'!BV31*RANDBETWEEN(80,90)*0.01),'D-2・D-３'!BV31+RANDBETWEEN(1,3)),0),0)&amp;"】")</f>
        <v/>
      </c>
      <c r="BW31" s="463" t="str">
        <f ca="1">IF('D-2・D-３'!BW31="","","【"&amp;ROUND(IFERROR(IF(ABS('D-2・D-３'!BW31)&gt;=10,IF('D-2・D-３'!BW31&gt;=0,'D-2・D-３'!BW31*RANDBETWEEN(80,90)*0.01,'D-2・D-３'!BW31*RANDBETWEEN(110,120)*0.01),'D-2・D-３'!BW31-RANDBETWEEN(1,3)),0),0)&amp;"～"&amp;ROUND(IFERROR(IF(ABS('D-2・D-３'!BW31)&gt;=10,IF('D-2・D-３'!BW31&gt;=0,'D-2・D-３'!BW31*RANDBETWEEN(110,120)*0.01,'D-2・D-３'!BW31*RANDBETWEEN(80,90)*0.01),'D-2・D-３'!BW31+RANDBETWEEN(1,3)),0),0)&amp;"】")</f>
        <v/>
      </c>
      <c r="BX31" s="463" t="str">
        <f ca="1">IF('D-2・D-３'!BX31="","","【"&amp;ROUND(IFERROR(IF(ABS('D-2・D-３'!BX31)&gt;=10,IF('D-2・D-３'!BX31&gt;=0,'D-2・D-３'!BX31*RANDBETWEEN(80,90)*0.01,'D-2・D-３'!BX31*RANDBETWEEN(110,120)*0.01),'D-2・D-３'!BX31-RANDBETWEEN(1,3)),0),0)&amp;"～"&amp;ROUND(IFERROR(IF(ABS('D-2・D-３'!BX31)&gt;=10,IF('D-2・D-３'!BX31&gt;=0,'D-2・D-３'!BX31*RANDBETWEEN(110,120)*0.01,'D-2・D-３'!BX31*RANDBETWEEN(80,90)*0.01),'D-2・D-３'!BX31+RANDBETWEEN(1,3)),0),0)&amp;"】")</f>
        <v/>
      </c>
      <c r="BY31" s="466" t="str">
        <f ca="1">IF('D-2・D-３'!BY31="","","【"&amp;ROUND(IFERROR(IF(ABS('D-2・D-３'!BY31)&gt;=10,IF('D-2・D-３'!BY31&gt;=0,'D-2・D-３'!BY31*RANDBETWEEN(80,90)*0.01,'D-2・D-３'!BY31*RANDBETWEEN(110,120)*0.01),'D-2・D-３'!BY31-RANDBETWEEN(1,3)),0),0)&amp;"～"&amp;ROUND(IFERROR(IF(ABS('D-2・D-３'!BY31)&gt;=10,IF('D-2・D-３'!BY31&gt;=0,'D-2・D-３'!BY31*RANDBETWEEN(110,120)*0.01,'D-2・D-３'!BY31*RANDBETWEEN(80,90)*0.01),'D-2・D-３'!BY31+RANDBETWEEN(1,3)),0),0)&amp;"】")</f>
        <v/>
      </c>
    </row>
    <row r="32" spans="2:77" ht="18" customHeight="1" thickTop="1" thickBot="1" x14ac:dyDescent="0.25">
      <c r="B32" s="1032" t="s">
        <v>522</v>
      </c>
      <c r="C32" s="1033"/>
      <c r="D32" s="359" t="s">
        <v>171</v>
      </c>
      <c r="E32" s="359" t="s">
        <v>171</v>
      </c>
      <c r="F32" s="359" t="s">
        <v>171</v>
      </c>
      <c r="G32" s="359" t="s">
        <v>171</v>
      </c>
      <c r="H32" s="359" t="s">
        <v>171</v>
      </c>
      <c r="I32" s="359" t="s">
        <v>171</v>
      </c>
      <c r="J32" s="359" t="s">
        <v>171</v>
      </c>
      <c r="K32" s="359" t="s">
        <v>171</v>
      </c>
      <c r="L32" s="359" t="s">
        <v>171</v>
      </c>
      <c r="M32" s="359" t="s">
        <v>171</v>
      </c>
      <c r="N32" s="359" t="s">
        <v>171</v>
      </c>
      <c r="O32" s="359" t="s">
        <v>171</v>
      </c>
      <c r="P32" s="359" t="s">
        <v>171</v>
      </c>
      <c r="Q32" s="359" t="s">
        <v>171</v>
      </c>
      <c r="R32" s="359" t="s">
        <v>171</v>
      </c>
      <c r="S32" s="359" t="s">
        <v>171</v>
      </c>
      <c r="T32" s="359" t="s">
        <v>171</v>
      </c>
      <c r="U32" s="694" t="s">
        <v>171</v>
      </c>
      <c r="V32" s="694"/>
      <c r="W32" s="694"/>
      <c r="X32" s="694"/>
      <c r="Y32" s="694"/>
      <c r="Z32" s="694"/>
      <c r="AA32" s="694" t="s">
        <v>171</v>
      </c>
      <c r="AB32" s="694" t="s">
        <v>171</v>
      </c>
      <c r="AC32" s="694" t="s">
        <v>171</v>
      </c>
      <c r="AD32" s="359" t="s">
        <v>171</v>
      </c>
      <c r="AE32" s="359" t="s">
        <v>171</v>
      </c>
      <c r="AF32" s="359" t="s">
        <v>171</v>
      </c>
      <c r="AG32" s="359" t="s">
        <v>171</v>
      </c>
      <c r="AH32" s="359" t="s">
        <v>171</v>
      </c>
      <c r="AI32" s="359" t="s">
        <v>171</v>
      </c>
      <c r="AJ32" s="359" t="s">
        <v>171</v>
      </c>
      <c r="AK32" s="359" t="s">
        <v>171</v>
      </c>
      <c r="AL32" s="359" t="s">
        <v>171</v>
      </c>
      <c r="AM32" s="359" t="s">
        <v>171</v>
      </c>
      <c r="AN32" s="472" t="str">
        <f ca="1">IF('D-2・D-３'!AN32="","","【"&amp;ROUND(IFERROR(IF(ABS('D-2・D-３'!AN32)&gt;=10,IF('D-2・D-３'!AN32&gt;=0,'D-2・D-３'!AN32*RANDBETWEEN(80,90)*0.01,'D-2・D-３'!AN32*RANDBETWEEN(110,120)*0.01),'D-2・D-３'!AN32-RANDBETWEEN(1,3)),0),0)&amp;"～"&amp;ROUND(IFERROR(IF(ABS('D-2・D-３'!AN32)&gt;=10,IF('D-2・D-３'!AN32&gt;=0,'D-2・D-３'!AN32*RANDBETWEEN(110,120)*0.01,'D-2・D-３'!AN32*RANDBETWEEN(80,90)*0.01),'D-2・D-３'!AN32+RANDBETWEEN(1,3)),0),0)&amp;"】")</f>
        <v/>
      </c>
      <c r="AO32" s="360" t="str">
        <f ca="1">IF('D-2・D-３'!AO32="","","【"&amp;ROUND(IFERROR(IF(ABS('D-2・D-３'!AO32)&gt;=10,IF('D-2・D-３'!AO32&gt;=0,'D-2・D-３'!AO32*RANDBETWEEN(80,90)*0.01,'D-2・D-３'!AO32*RANDBETWEEN(110,120)*0.01),'D-2・D-３'!AO32-RANDBETWEEN(1,3)),0),0)&amp;"～"&amp;ROUND(IFERROR(IF(ABS('D-2・D-３'!AO32)&gt;=10,IF('D-2・D-３'!AO32&gt;=0,'D-2・D-３'!AO32*RANDBETWEEN(110,120)*0.01,'D-2・D-３'!AO32*RANDBETWEEN(80,90)*0.01),'D-2・D-３'!AO32+RANDBETWEEN(1,3)),0),0)&amp;"】")</f>
        <v/>
      </c>
      <c r="AP32" s="472" t="str">
        <f ca="1">IF('D-2・D-３'!AP32="","","【"&amp;ROUND(IFERROR(IF(ABS('D-2・D-３'!AP32)&gt;=10,IF('D-2・D-３'!AP32&gt;=0,'D-2・D-３'!AP32*RANDBETWEEN(80,90)*0.01,'D-2・D-３'!AP32*RANDBETWEEN(110,120)*0.01),'D-2・D-３'!AP32-RANDBETWEEN(1,3)),0),0)&amp;"～"&amp;ROUND(IFERROR(IF(ABS('D-2・D-３'!AP32)&gt;=10,IF('D-2・D-３'!AP32&gt;=0,'D-2・D-３'!AP32*RANDBETWEEN(110,120)*0.01,'D-2・D-３'!AP32*RANDBETWEEN(80,90)*0.01),'D-2・D-３'!AP32+RANDBETWEEN(1,3)),0),0)&amp;"】")</f>
        <v>【-2～2】</v>
      </c>
      <c r="AQ32" s="359" t="s">
        <v>171</v>
      </c>
      <c r="AR32" s="359" t="s">
        <v>171</v>
      </c>
      <c r="AS32" s="472" t="str">
        <f ca="1">IF('D-2・D-３'!AS32="","","【"&amp;ROUND(IFERROR(IF(ABS('D-2・D-３'!AS32)&gt;=10,IF('D-2・D-３'!AS32&gt;=0,'D-2・D-３'!AS32*RANDBETWEEN(80,90)*0.01,'D-2・D-３'!AS32*RANDBETWEEN(110,120)*0.01),'D-2・D-３'!AS32-RANDBETWEEN(1,3)),0),0)&amp;"～"&amp;ROUND(IFERROR(IF(ABS('D-2・D-３'!AS32)&gt;=10,IF('D-2・D-３'!AS32&gt;=0,'D-2・D-３'!AS32*RANDBETWEEN(110,120)*0.01,'D-2・D-３'!AS32*RANDBETWEEN(80,90)*0.01),'D-2・D-３'!AS32+RANDBETWEEN(1,3)),0),0)&amp;"】")</f>
        <v/>
      </c>
      <c r="AT32" s="359" t="s">
        <v>171</v>
      </c>
      <c r="AU32" s="359" t="s">
        <v>171</v>
      </c>
      <c r="AV32" s="359" t="s">
        <v>171</v>
      </c>
      <c r="AW32" s="359" t="s">
        <v>171</v>
      </c>
      <c r="AX32" s="472" t="str">
        <f ca="1">IF('D-2・D-３'!AX32="","","【"&amp;ROUND(IFERROR(IF(ABS('D-2・D-３'!AX32)&gt;=10,IF('D-2・D-３'!AX32&gt;=0,'D-2・D-３'!AX32*RANDBETWEEN(80,90)*0.01,'D-2・D-３'!AX32*RANDBETWEEN(110,120)*0.01),'D-2・D-３'!AX32-RANDBETWEEN(1,3)),0),0)&amp;"～"&amp;ROUND(IFERROR(IF(ABS('D-2・D-３'!AX32)&gt;=10,IF('D-2・D-３'!AX32&gt;=0,'D-2・D-３'!AX32*RANDBETWEEN(110,120)*0.01,'D-2・D-３'!AX32*RANDBETWEEN(80,90)*0.01),'D-2・D-３'!AX32+RANDBETWEEN(1,3)),0),0)&amp;"】")</f>
        <v/>
      </c>
      <c r="AY32" s="472" t="str">
        <f ca="1">IF('D-2・D-３'!AY32="","","【"&amp;ROUND(IFERROR(IF(ABS('D-2・D-３'!AY32)&gt;=10,IF('D-2・D-３'!AY32&gt;=0,'D-2・D-３'!AY32*RANDBETWEEN(80,90)*0.01,'D-2・D-３'!AY32*RANDBETWEEN(110,120)*0.01),'D-2・D-３'!AY32-RANDBETWEEN(1,3)),0),0)&amp;"～"&amp;ROUND(IFERROR(IF(ABS('D-2・D-３'!AY32)&gt;=10,IF('D-2・D-３'!AY32&gt;=0,'D-2・D-３'!AY32*RANDBETWEEN(110,120)*0.01,'D-2・D-３'!AY32*RANDBETWEEN(80,90)*0.01),'D-2・D-３'!AY32+RANDBETWEEN(1,3)),0),0)&amp;"】")</f>
        <v/>
      </c>
      <c r="AZ32" s="472" t="str">
        <f ca="1">IF('D-2・D-３'!AZ32="","","【"&amp;ROUND(IFERROR(IF(ABS('D-2・D-３'!AZ32)&gt;=10,IF('D-2・D-３'!AZ32&gt;=0,'D-2・D-３'!AZ32*RANDBETWEEN(80,90)*0.01,'D-2・D-３'!AZ32*RANDBETWEEN(110,120)*0.01),'D-2・D-３'!AZ32-RANDBETWEEN(1,3)),0),0)&amp;"～"&amp;ROUND(IFERROR(IF(ABS('D-2・D-３'!AZ32)&gt;=10,IF('D-2・D-３'!AZ32&gt;=0,'D-2・D-３'!AZ32*RANDBETWEEN(110,120)*0.01,'D-2・D-３'!AZ32*RANDBETWEEN(80,90)*0.01),'D-2・D-３'!AZ32+RANDBETWEEN(1,3)),0),0)&amp;"】")</f>
        <v/>
      </c>
      <c r="BA32" s="472" t="str">
        <f ca="1">IF('D-2・D-３'!BA32="","","【"&amp;ROUND(IFERROR(IF(ABS('D-2・D-３'!BA32)&gt;=10,IF('D-2・D-３'!BA32&gt;=0,'D-2・D-３'!BA32*RANDBETWEEN(80,90)*0.01,'D-2・D-３'!BA32*RANDBETWEEN(110,120)*0.01),'D-2・D-３'!BA32-RANDBETWEEN(1,3)),0),0)&amp;"～"&amp;ROUND(IFERROR(IF(ABS('D-2・D-３'!BA32)&gt;=10,IF('D-2・D-３'!BA32&gt;=0,'D-2・D-３'!BA32*RANDBETWEEN(110,120)*0.01,'D-2・D-３'!BA32*RANDBETWEEN(80,90)*0.01),'D-2・D-３'!BA32+RANDBETWEEN(1,3)),0),0)&amp;"】")</f>
        <v/>
      </c>
      <c r="BB32" s="472" t="str">
        <f ca="1">IF('D-2・D-３'!BB32="","","【"&amp;ROUND(IFERROR(IF(ABS('D-2・D-３'!BB32)&gt;=10,IF('D-2・D-３'!BB32&gt;=0,'D-2・D-３'!BB32*RANDBETWEEN(80,90)*0.01,'D-2・D-３'!BB32*RANDBETWEEN(110,120)*0.01),'D-2・D-３'!BB32-RANDBETWEEN(1,3)),0),0)&amp;"～"&amp;ROUND(IFERROR(IF(ABS('D-2・D-３'!BB32)&gt;=10,IF('D-2・D-３'!BB32&gt;=0,'D-2・D-３'!BB32*RANDBETWEEN(110,120)*0.01,'D-2・D-３'!BB32*RANDBETWEEN(80,90)*0.01),'D-2・D-３'!BB32+RANDBETWEEN(1,3)),0),0)&amp;"】")</f>
        <v/>
      </c>
      <c r="BC32" s="472" t="str">
        <f ca="1">IF('D-2・D-３'!BC32="","","【"&amp;ROUND(IFERROR(IF(ABS('D-2・D-３'!BC32)&gt;=10,IF('D-2・D-３'!BC32&gt;=0,'D-2・D-３'!BC32*RANDBETWEEN(80,90)*0.01,'D-2・D-３'!BC32*RANDBETWEEN(110,120)*0.01),'D-2・D-３'!BC32-RANDBETWEEN(1,3)),0),0)&amp;"～"&amp;ROUND(IFERROR(IF(ABS('D-2・D-３'!BC32)&gt;=10,IF('D-2・D-３'!BC32&gt;=0,'D-2・D-３'!BC32*RANDBETWEEN(110,120)*0.01,'D-2・D-３'!BC32*RANDBETWEEN(80,90)*0.01),'D-2・D-３'!BC32+RANDBETWEEN(1,3)),0),0)&amp;"】")</f>
        <v/>
      </c>
      <c r="BD32" s="472" t="str">
        <f ca="1">IF('D-2・D-３'!BD32="","","【"&amp;ROUND(IFERROR(IF(ABS('D-2・D-３'!BD32)&gt;=10,IF('D-2・D-３'!BD32&gt;=0,'D-2・D-３'!BD32*RANDBETWEEN(80,90)*0.01,'D-2・D-３'!BD32*RANDBETWEEN(110,120)*0.01),'D-2・D-３'!BD32-RANDBETWEEN(1,3)),0),0)&amp;"～"&amp;ROUND(IFERROR(IF(ABS('D-2・D-３'!BD32)&gt;=10,IF('D-2・D-３'!BD32&gt;=0,'D-2・D-３'!BD32*RANDBETWEEN(110,120)*0.01,'D-2・D-３'!BD32*RANDBETWEEN(80,90)*0.01),'D-2・D-３'!BD32+RANDBETWEEN(1,3)),0),0)&amp;"】")</f>
        <v/>
      </c>
      <c r="BE32" s="472" t="str">
        <f ca="1">IF('D-2・D-３'!BE32="","","【"&amp;ROUND(IFERROR(IF(ABS('D-2・D-３'!BE32)&gt;=10,IF('D-2・D-３'!BE32&gt;=0,'D-2・D-３'!BE32*RANDBETWEEN(80,90)*0.01,'D-2・D-３'!BE32*RANDBETWEEN(110,120)*0.01),'D-2・D-３'!BE32-RANDBETWEEN(1,3)),0),0)&amp;"～"&amp;ROUND(IFERROR(IF(ABS('D-2・D-３'!BE32)&gt;=10,IF('D-2・D-３'!BE32&gt;=0,'D-2・D-３'!BE32*RANDBETWEEN(110,120)*0.01,'D-2・D-３'!BE32*RANDBETWEEN(80,90)*0.01),'D-2・D-３'!BE32+RANDBETWEEN(1,3)),0),0)&amp;"】")</f>
        <v/>
      </c>
      <c r="BF32" s="359" t="s">
        <v>171</v>
      </c>
      <c r="BG32" s="472" t="str">
        <f ca="1">IF('D-2・D-３'!BG32="","","【"&amp;ROUND(IFERROR(IF(ABS('D-2・D-３'!BG32)&gt;=10,IF('D-2・D-３'!BG32&gt;=0,'D-2・D-３'!BG32*RANDBETWEEN(80,90)*0.01,'D-2・D-３'!BG32*RANDBETWEEN(110,120)*0.01),'D-2・D-３'!BG32-RANDBETWEEN(1,3)),0),0)&amp;"～"&amp;ROUND(IFERROR(IF(ABS('D-2・D-３'!BG32)&gt;=10,IF('D-2・D-３'!BG32&gt;=0,'D-2・D-３'!BG32*RANDBETWEEN(110,120)*0.01,'D-2・D-３'!BG32*RANDBETWEEN(80,90)*0.01),'D-2・D-３'!BG32+RANDBETWEEN(1,3)),0),0)&amp;"】")</f>
        <v/>
      </c>
      <c r="BH32" s="472" t="str">
        <f ca="1">IF('D-2・D-３'!BH32="","","【"&amp;ROUND(IFERROR(IF(ABS('D-2・D-３'!BH32)&gt;=10,IF('D-2・D-３'!BH32&gt;=0,'D-2・D-３'!BH32*RANDBETWEEN(80,90)*0.01,'D-2・D-３'!BH32*RANDBETWEEN(110,120)*0.01),'D-2・D-３'!BH32-RANDBETWEEN(1,3)),0),0)&amp;"～"&amp;ROUND(IFERROR(IF(ABS('D-2・D-３'!BH32)&gt;=10,IF('D-2・D-３'!BH32&gt;=0,'D-2・D-３'!BH32*RANDBETWEEN(110,120)*0.01,'D-2・D-３'!BH32*RANDBETWEEN(80,90)*0.01),'D-2・D-３'!BH32+RANDBETWEEN(1,3)),0),0)&amp;"】")</f>
        <v/>
      </c>
      <c r="BI32" s="472" t="str">
        <f ca="1">IF('D-2・D-３'!BI32="","","【"&amp;ROUND(IFERROR(IF(ABS('D-2・D-３'!BI32)&gt;=10,IF('D-2・D-３'!BI32&gt;=0,'D-2・D-３'!BI32*RANDBETWEEN(80,90)*0.01,'D-2・D-３'!BI32*RANDBETWEEN(110,120)*0.01),'D-2・D-３'!BI32-RANDBETWEEN(1,3)),0),0)&amp;"～"&amp;ROUND(IFERROR(IF(ABS('D-2・D-３'!BI32)&gt;=10,IF('D-2・D-３'!BI32&gt;=0,'D-2・D-３'!BI32*RANDBETWEEN(110,120)*0.01,'D-2・D-３'!BI32*RANDBETWEEN(80,90)*0.01),'D-2・D-３'!BI32+RANDBETWEEN(1,3)),0),0)&amp;"】")</f>
        <v/>
      </c>
      <c r="BJ32" s="472" t="str">
        <f ca="1">IF('D-2・D-３'!BJ32="","","【"&amp;ROUND(IFERROR(IF(ABS('D-2・D-３'!BJ32)&gt;=10,IF('D-2・D-３'!BJ32&gt;=0,'D-2・D-３'!BJ32*RANDBETWEEN(80,90)*0.01,'D-2・D-３'!BJ32*RANDBETWEEN(110,120)*0.01),'D-2・D-３'!BJ32-RANDBETWEEN(1,3)),0),0)&amp;"～"&amp;ROUND(IFERROR(IF(ABS('D-2・D-３'!BJ32)&gt;=10,IF('D-2・D-３'!BJ32&gt;=0,'D-2・D-３'!BJ32*RANDBETWEEN(110,120)*0.01,'D-2・D-３'!BJ32*RANDBETWEEN(80,90)*0.01),'D-2・D-３'!BJ32+RANDBETWEEN(1,3)),0),0)&amp;"】")</f>
        <v/>
      </c>
      <c r="BK32" s="472" t="str">
        <f ca="1">IF('D-2・D-３'!BK32="","","【"&amp;ROUND(IFERROR(IF(ABS('D-2・D-３'!BK32)&gt;=10,IF('D-2・D-３'!BK32&gt;=0,'D-2・D-３'!BK32*RANDBETWEEN(80,90)*0.01,'D-2・D-３'!BK32*RANDBETWEEN(110,120)*0.01),'D-2・D-３'!BK32-RANDBETWEEN(1,3)),0),0)&amp;"～"&amp;ROUND(IFERROR(IF(ABS('D-2・D-３'!BK32)&gt;=10,IF('D-2・D-３'!BK32&gt;=0,'D-2・D-３'!BK32*RANDBETWEEN(110,120)*0.01,'D-2・D-３'!BK32*RANDBETWEEN(80,90)*0.01),'D-2・D-３'!BK32+RANDBETWEEN(1,3)),0),0)&amp;"】")</f>
        <v/>
      </c>
      <c r="BL32" s="491" t="str">
        <f>IF('D-2・D-３'!BL32="","",'D-2・D-３'!BL32)</f>
        <v>-</v>
      </c>
      <c r="BM32" s="472" t="str">
        <f ca="1">IF('D-2・D-３'!BM32="","","【"&amp;ROUND(IFERROR(IF(ABS('D-2・D-３'!BM32)&gt;=10,IF('D-2・D-３'!BM32&gt;=0,'D-2・D-３'!BM32*RANDBETWEEN(80,90)*0.01,'D-2・D-３'!BM32*RANDBETWEEN(110,120)*0.01),'D-2・D-３'!BM32-RANDBETWEEN(1,3)),0),0)&amp;"～"&amp;ROUND(IFERROR(IF(ABS('D-2・D-３'!BM32)&gt;=10,IF('D-2・D-３'!BM32&gt;=0,'D-2・D-３'!BM32*RANDBETWEEN(110,120)*0.01,'D-2・D-３'!BM32*RANDBETWEEN(80,90)*0.01),'D-2・D-３'!BM32+RANDBETWEEN(1,3)),0),0)&amp;"】")</f>
        <v/>
      </c>
      <c r="BN32" s="359" t="s">
        <v>171</v>
      </c>
      <c r="BO32" s="472" t="str">
        <f ca="1">IF('D-2・D-３'!BO32="","","【"&amp;ROUND(IFERROR(IF(ABS('D-2・D-３'!BO32)&gt;=10,IF('D-2・D-３'!BO32&gt;=0,'D-2・D-３'!BO32*RANDBETWEEN(80,90)*0.01,'D-2・D-３'!BO32*RANDBETWEEN(110,120)*0.01),'D-2・D-３'!BO32-RANDBETWEEN(1,3)),0),0)&amp;"～"&amp;ROUND(IFERROR(IF(ABS('D-2・D-３'!BO32)&gt;=10,IF('D-2・D-３'!BO32&gt;=0,'D-2・D-３'!BO32*RANDBETWEEN(110,120)*0.01,'D-2・D-３'!BO32*RANDBETWEEN(80,90)*0.01),'D-2・D-３'!BO32+RANDBETWEEN(1,3)),0),0)&amp;"】")</f>
        <v/>
      </c>
      <c r="BP32" s="472" t="str">
        <f ca="1">IF('D-2・D-３'!BP32="","","【"&amp;ROUND(IFERROR(IF(ABS('D-2・D-３'!BP32)&gt;=10,IF('D-2・D-３'!BP32&gt;=0,'D-2・D-３'!BP32*RANDBETWEEN(80,90)*0.01,'D-2・D-３'!BP32*RANDBETWEEN(110,120)*0.01),'D-2・D-３'!BP32-RANDBETWEEN(1,3)),0),0)&amp;"～"&amp;ROUND(IFERROR(IF(ABS('D-2・D-３'!BP32)&gt;=10,IF('D-2・D-３'!BP32&gt;=0,'D-2・D-３'!BP32*RANDBETWEEN(110,120)*0.01,'D-2・D-３'!BP32*RANDBETWEEN(80,90)*0.01),'D-2・D-３'!BP32+RANDBETWEEN(1,3)),0),0)&amp;"】")</f>
        <v/>
      </c>
      <c r="BQ32" s="472" t="str">
        <f ca="1">IF('D-2・D-３'!BQ32="","","【"&amp;ROUND(IFERROR(IF(ABS('D-2・D-３'!BQ32)&gt;=10,IF('D-2・D-３'!BQ32&gt;=0,'D-2・D-３'!BQ32*RANDBETWEEN(80,90)*0.01,'D-2・D-３'!BQ32*RANDBETWEEN(110,120)*0.01),'D-2・D-３'!BQ32-RANDBETWEEN(1,3)),0),0)&amp;"～"&amp;ROUND(IFERROR(IF(ABS('D-2・D-３'!BQ32)&gt;=10,IF('D-2・D-３'!BQ32&gt;=0,'D-2・D-３'!BQ32*RANDBETWEEN(110,120)*0.01,'D-2・D-３'!BQ32*RANDBETWEEN(80,90)*0.01),'D-2・D-３'!BQ32+RANDBETWEEN(1,3)),0),0)&amp;"】")</f>
        <v/>
      </c>
      <c r="BR32" s="359" t="s">
        <v>171</v>
      </c>
      <c r="BS32" s="491" t="str">
        <f>IF('D-2・D-３'!BS32="","",'D-2・D-３'!BS32)</f>
        <v>-</v>
      </c>
      <c r="BT32" s="472" t="str">
        <f ca="1">IF('D-2・D-３'!BT32="","","【"&amp;ROUND(IFERROR(IF(ABS('D-2・D-３'!BT32)&gt;=10,IF('D-2・D-３'!BT32&gt;=0,'D-2・D-３'!BT32*RANDBETWEEN(80,90)*0.01,'D-2・D-３'!BT32*RANDBETWEEN(110,120)*0.01),'D-2・D-３'!BT32-RANDBETWEEN(1,3)),0),0)&amp;"～"&amp;ROUND(IFERROR(IF(ABS('D-2・D-３'!BT32)&gt;=10,IF('D-2・D-３'!BT32&gt;=0,'D-2・D-３'!BT32*RANDBETWEEN(110,120)*0.01,'D-2・D-３'!BT32*RANDBETWEEN(80,90)*0.01),'D-2・D-３'!BT32+RANDBETWEEN(1,3)),0),0)&amp;"】")</f>
        <v/>
      </c>
      <c r="BU32" s="472" t="str">
        <f ca="1">IF('D-2・D-３'!BU32="","","【"&amp;ROUND(IFERROR(IF(ABS('D-2・D-３'!BU32)&gt;=10,IF('D-2・D-３'!BU32&gt;=0,'D-2・D-３'!BU32*RANDBETWEEN(80,90)*0.01,'D-2・D-３'!BU32*RANDBETWEEN(110,120)*0.01),'D-2・D-３'!BU32-RANDBETWEEN(1,3)),0),0)&amp;"～"&amp;ROUND(IFERROR(IF(ABS('D-2・D-３'!BU32)&gt;=10,IF('D-2・D-３'!BU32&gt;=0,'D-2・D-３'!BU32*RANDBETWEEN(110,120)*0.01,'D-2・D-３'!BU32*RANDBETWEEN(80,90)*0.01),'D-2・D-３'!BU32+RANDBETWEEN(1,3)),0),0)&amp;"】")</f>
        <v/>
      </c>
      <c r="BV32" s="472" t="str">
        <f ca="1">IF('D-2・D-３'!BV32="","","【"&amp;ROUND(IFERROR(IF(ABS('D-2・D-３'!BV32)&gt;=10,IF('D-2・D-３'!BV32&gt;=0,'D-2・D-３'!BV32*RANDBETWEEN(80,90)*0.01,'D-2・D-３'!BV32*RANDBETWEEN(110,120)*0.01),'D-2・D-３'!BV32-RANDBETWEEN(1,3)),0),0)&amp;"～"&amp;ROUND(IFERROR(IF(ABS('D-2・D-３'!BV32)&gt;=10,IF('D-2・D-３'!BV32&gt;=0,'D-2・D-３'!BV32*RANDBETWEEN(110,120)*0.01,'D-2・D-３'!BV32*RANDBETWEEN(80,90)*0.01),'D-2・D-３'!BV32+RANDBETWEEN(1,3)),0),0)&amp;"】")</f>
        <v/>
      </c>
      <c r="BW32" s="472" t="str">
        <f ca="1">IF('D-2・D-３'!BW32="","","【"&amp;ROUND(IFERROR(IF(ABS('D-2・D-３'!BW32)&gt;=10,IF('D-2・D-３'!BW32&gt;=0,'D-2・D-３'!BW32*RANDBETWEEN(80,90)*0.01,'D-2・D-３'!BW32*RANDBETWEEN(110,120)*0.01),'D-2・D-３'!BW32-RANDBETWEEN(1,3)),0),0)&amp;"～"&amp;ROUND(IFERROR(IF(ABS('D-2・D-３'!BW32)&gt;=10,IF('D-2・D-３'!BW32&gt;=0,'D-2・D-３'!BW32*RANDBETWEEN(110,120)*0.01,'D-2・D-３'!BW32*RANDBETWEEN(80,90)*0.01),'D-2・D-３'!BW32+RANDBETWEEN(1,3)),0),0)&amp;"】")</f>
        <v/>
      </c>
      <c r="BX32" s="472" t="str">
        <f ca="1">IF('D-2・D-３'!BX32="","","【"&amp;ROUND(IFERROR(IF(ABS('D-2・D-３'!BX32)&gt;=10,IF('D-2・D-３'!BX32&gt;=0,'D-2・D-３'!BX32*RANDBETWEEN(80,90)*0.01,'D-2・D-３'!BX32*RANDBETWEEN(110,120)*0.01),'D-2・D-３'!BX32-RANDBETWEEN(1,3)),0),0)&amp;"～"&amp;ROUND(IFERROR(IF(ABS('D-2・D-３'!BX32)&gt;=10,IF('D-2・D-３'!BX32&gt;=0,'D-2・D-３'!BX32*RANDBETWEEN(110,120)*0.01,'D-2・D-３'!BX32*RANDBETWEEN(80,90)*0.01),'D-2・D-３'!BX32+RANDBETWEEN(1,3)),0),0)&amp;"】")</f>
        <v/>
      </c>
      <c r="BY32" s="481" t="str">
        <f ca="1">IF('D-2・D-３'!BY32="","","【"&amp;ROUND(IFERROR(IF(ABS('D-2・D-３'!BY32)&gt;=10,IF('D-2・D-３'!BY32&gt;=0,'D-2・D-３'!BY32*RANDBETWEEN(80,90)*0.01,'D-2・D-３'!BY32*RANDBETWEEN(110,120)*0.01),'D-2・D-３'!BY32-RANDBETWEEN(1,3)),0),0)&amp;"～"&amp;ROUND(IFERROR(IF(ABS('D-2・D-３'!BY32)&gt;=10,IF('D-2・D-３'!BY32&gt;=0,'D-2・D-３'!BY32*RANDBETWEEN(110,120)*0.01,'D-2・D-３'!BY32*RANDBETWEEN(80,90)*0.01),'D-2・D-３'!BY32+RANDBETWEEN(1,3)),0),0)&amp;"】")</f>
        <v/>
      </c>
    </row>
    <row r="33" spans="43:44" x14ac:dyDescent="0.2">
      <c r="AQ33" s="5"/>
      <c r="AR33" s="5"/>
    </row>
    <row r="34" spans="43:44" x14ac:dyDescent="0.2">
      <c r="AQ34" s="5"/>
      <c r="AR34" s="5"/>
    </row>
    <row r="35" spans="43:44" ht="13.5" customHeight="1" x14ac:dyDescent="0.2"/>
  </sheetData>
  <dataConsolidate link="1"/>
  <mergeCells count="98">
    <mergeCell ref="R10:R12"/>
    <mergeCell ref="S10:S12"/>
    <mergeCell ref="B4:D4"/>
    <mergeCell ref="E4:G4"/>
    <mergeCell ref="B7:O7"/>
    <mergeCell ref="B9:B13"/>
    <mergeCell ref="C9:C12"/>
    <mergeCell ref="D10:D12"/>
    <mergeCell ref="E10:E12"/>
    <mergeCell ref="F10:F12"/>
    <mergeCell ref="G10:G12"/>
    <mergeCell ref="H10:H12"/>
    <mergeCell ref="AK10:AK12"/>
    <mergeCell ref="U10:U12"/>
    <mergeCell ref="AA10:AA12"/>
    <mergeCell ref="AB10:AB12"/>
    <mergeCell ref="AC10:AC12"/>
    <mergeCell ref="AD10:AD12"/>
    <mergeCell ref="AE10:AE12"/>
    <mergeCell ref="AF10:AF12"/>
    <mergeCell ref="AG10:AG12"/>
    <mergeCell ref="AH10:AH12"/>
    <mergeCell ref="AI10:AI12"/>
    <mergeCell ref="AJ10:AJ12"/>
    <mergeCell ref="V10:V12"/>
    <mergeCell ref="W10:W12"/>
    <mergeCell ref="X10:X12"/>
    <mergeCell ref="Z10:Z12"/>
    <mergeCell ref="AT10:AT12"/>
    <mergeCell ref="AU10:AU12"/>
    <mergeCell ref="AV10:AV12"/>
    <mergeCell ref="AW10:AW12"/>
    <mergeCell ref="AL10:AL12"/>
    <mergeCell ref="AM10:AM12"/>
    <mergeCell ref="AN10:AN12"/>
    <mergeCell ref="AO10:AO12"/>
    <mergeCell ref="AP10:AP12"/>
    <mergeCell ref="AQ10:AQ12"/>
    <mergeCell ref="BD10:BD12"/>
    <mergeCell ref="BE10:BE12"/>
    <mergeCell ref="BF10:BF12"/>
    <mergeCell ref="BG10:BG12"/>
    <mergeCell ref="BH10:BH12"/>
    <mergeCell ref="BP10:BP12"/>
    <mergeCell ref="BQ10:BQ12"/>
    <mergeCell ref="BR10:BR12"/>
    <mergeCell ref="BS10:BS12"/>
    <mergeCell ref="BJ10:BJ12"/>
    <mergeCell ref="BK10:BK12"/>
    <mergeCell ref="BL10:BL12"/>
    <mergeCell ref="BM10:BM12"/>
    <mergeCell ref="BN10:BN12"/>
    <mergeCell ref="BO10:BO12"/>
    <mergeCell ref="BV10:BV12"/>
    <mergeCell ref="BW10:BW12"/>
    <mergeCell ref="BX10:BX12"/>
    <mergeCell ref="BY10:BY12"/>
    <mergeCell ref="B14:C14"/>
    <mergeCell ref="BT10:BT12"/>
    <mergeCell ref="BU10:BU12"/>
    <mergeCell ref="BI10:BI12"/>
    <mergeCell ref="AX10:AX12"/>
    <mergeCell ref="AY10:AY12"/>
    <mergeCell ref="AZ10:AZ12"/>
    <mergeCell ref="BA10:BA12"/>
    <mergeCell ref="BB10:BB12"/>
    <mergeCell ref="BC10:BC12"/>
    <mergeCell ref="AR10:AR12"/>
    <mergeCell ref="AS10:AS12"/>
    <mergeCell ref="B32:C32"/>
    <mergeCell ref="B27:C27"/>
    <mergeCell ref="B16:C16"/>
    <mergeCell ref="B17:C17"/>
    <mergeCell ref="B18:C18"/>
    <mergeCell ref="B19:C19"/>
    <mergeCell ref="B20:C20"/>
    <mergeCell ref="B21:C21"/>
    <mergeCell ref="B22:C22"/>
    <mergeCell ref="B23:C23"/>
    <mergeCell ref="B24:C24"/>
    <mergeCell ref="B25:C25"/>
    <mergeCell ref="B26:C26"/>
    <mergeCell ref="Y10:Y12"/>
    <mergeCell ref="B28:C28"/>
    <mergeCell ref="B29:C29"/>
    <mergeCell ref="B30:C30"/>
    <mergeCell ref="B31:C31"/>
    <mergeCell ref="B15:C15"/>
    <mergeCell ref="T10:T12"/>
    <mergeCell ref="I10:I12"/>
    <mergeCell ref="J10:J12"/>
    <mergeCell ref="K10:K12"/>
    <mergeCell ref="L10:L12"/>
    <mergeCell ref="M10:M12"/>
    <mergeCell ref="N10:N12"/>
    <mergeCell ref="O10:O12"/>
    <mergeCell ref="P10:P12"/>
    <mergeCell ref="Q10:Q12"/>
  </mergeCells>
  <phoneticPr fontId="16"/>
  <printOptions verticalCentered="1"/>
  <pageMargins left="0" right="0" top="0.55118110236220474" bottom="0.74803149606299213" header="0.31496062992125984" footer="0.31496062992125984"/>
  <pageSetup paperSize="9" scale="82" fitToWidth="0" orientation="landscape" r:id="rId1"/>
  <headerFooter>
    <oddHeader xml:space="preserve">&amp;R&amp;U開示版・非開示版&amp;U
※上記いずれかに丸をつけてください。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80D9D-345A-43BA-B53A-D748F63C7ACC}">
  <sheetPr>
    <pageSetUpPr fitToPage="1"/>
  </sheetPr>
  <dimension ref="A1:N52"/>
  <sheetViews>
    <sheetView topLeftCell="A16" zoomScale="85" zoomScaleNormal="85" zoomScaleSheetLayoutView="100" workbookViewId="0">
      <selection activeCell="K121" sqref="K121"/>
    </sheetView>
  </sheetViews>
  <sheetFormatPr defaultColWidth="9" defaultRowHeight="13" x14ac:dyDescent="0.2"/>
  <cols>
    <col min="1" max="1" width="1.6328125" style="157" customWidth="1"/>
    <col min="2" max="2" width="2" style="157" customWidth="1"/>
    <col min="3" max="3" width="14.90625" style="157" customWidth="1"/>
    <col min="4" max="4" width="21.36328125" style="157" customWidth="1"/>
    <col min="5" max="8" width="20.36328125" style="157" customWidth="1"/>
    <col min="9" max="9" width="8.90625" style="157" customWidth="1"/>
    <col min="10" max="12" width="1.6328125" style="157" customWidth="1"/>
    <col min="13" max="13" width="6.36328125" style="157" customWidth="1"/>
    <col min="14" max="14" width="9" style="157"/>
    <col min="15" max="16" width="9" style="157" customWidth="1"/>
    <col min="17" max="16384" width="9" style="157"/>
  </cols>
  <sheetData>
    <row r="1" spans="1:14" ht="23.25" customHeight="1" x14ac:dyDescent="0.2">
      <c r="B1" s="146" t="str">
        <f>コード!A1</f>
        <v>黒鉛電極（輸入者）</v>
      </c>
    </row>
    <row r="2" spans="1:14" ht="18" customHeight="1" x14ac:dyDescent="0.2">
      <c r="B2" s="156" t="s">
        <v>814</v>
      </c>
      <c r="D2" s="742"/>
      <c r="E2" s="725"/>
      <c r="F2" s="725"/>
      <c r="G2" s="725"/>
      <c r="H2" s="725"/>
      <c r="I2" s="725"/>
      <c r="J2" s="725"/>
      <c r="K2" s="725"/>
      <c r="L2" s="725"/>
      <c r="M2" s="725"/>
    </row>
    <row r="3" spans="1:14" s="744" customFormat="1" ht="12" customHeight="1" thickBot="1" x14ac:dyDescent="0.25">
      <c r="A3" s="743"/>
      <c r="N3" s="708"/>
    </row>
    <row r="4" spans="1:14" s="37" customFormat="1" ht="17.25" customHeight="1" thickBot="1" x14ac:dyDescent="0.25">
      <c r="B4" s="1035" t="s">
        <v>9</v>
      </c>
      <c r="C4" s="1036"/>
      <c r="D4" s="1036"/>
      <c r="E4" s="1037" t="str">
        <f>IF(様式一覧表!D5="","",様式一覧表!D5)</f>
        <v/>
      </c>
      <c r="F4" s="1038"/>
      <c r="G4" s="1039"/>
      <c r="H4" s="745"/>
      <c r="I4" s="745"/>
      <c r="J4" s="97"/>
      <c r="K4" s="97"/>
      <c r="L4" s="98"/>
    </row>
    <row r="5" spans="1:14" s="37" customFormat="1" ht="8.15" customHeight="1" x14ac:dyDescent="0.2">
      <c r="B5" s="1040"/>
      <c r="C5" s="1040"/>
      <c r="D5" s="1040"/>
      <c r="E5" s="1041"/>
      <c r="F5" s="1041"/>
      <c r="G5" s="1041"/>
      <c r="H5" s="745"/>
      <c r="I5" s="745"/>
      <c r="J5" s="97"/>
      <c r="K5" s="97"/>
      <c r="L5" s="98"/>
    </row>
    <row r="6" spans="1:14" ht="22.5" customHeight="1" x14ac:dyDescent="0.2">
      <c r="B6" s="156" t="s">
        <v>870</v>
      </c>
      <c r="D6" s="742"/>
      <c r="E6" s="746"/>
      <c r="F6" s="746"/>
      <c r="G6" s="746"/>
      <c r="H6" s="746"/>
      <c r="I6" s="746"/>
      <c r="J6" s="746"/>
      <c r="K6" s="746"/>
      <c r="L6" s="746"/>
      <c r="M6" s="746"/>
    </row>
    <row r="7" spans="1:14" s="509" customFormat="1" ht="62.15" customHeight="1" x14ac:dyDescent="0.2">
      <c r="A7" s="747"/>
      <c r="B7" s="742"/>
      <c r="C7" s="1034" t="s">
        <v>815</v>
      </c>
      <c r="D7" s="1034"/>
      <c r="E7" s="1034"/>
      <c r="F7" s="1034"/>
      <c r="G7" s="1034"/>
      <c r="H7" s="748"/>
      <c r="I7" s="748"/>
      <c r="J7" s="749"/>
      <c r="K7" s="750"/>
      <c r="L7" s="750"/>
      <c r="M7" s="750"/>
    </row>
    <row r="8" spans="1:14" ht="28.5" customHeight="1" x14ac:dyDescent="0.2">
      <c r="B8" s="156" t="s">
        <v>871</v>
      </c>
      <c r="D8" s="748"/>
      <c r="E8" s="748"/>
      <c r="F8" s="748"/>
    </row>
    <row r="9" spans="1:14" ht="20.25" customHeight="1" x14ac:dyDescent="0.2">
      <c r="C9" s="1034" t="s">
        <v>816</v>
      </c>
      <c r="D9" s="1034"/>
      <c r="E9" s="1034"/>
      <c r="F9" s="1034"/>
      <c r="G9" s="1034"/>
      <c r="H9" s="748"/>
      <c r="I9" s="748"/>
      <c r="J9" s="749"/>
    </row>
    <row r="10" spans="1:14" ht="20.25" customHeight="1" x14ac:dyDescent="0.2">
      <c r="C10" s="1034"/>
      <c r="D10" s="1034"/>
      <c r="E10" s="1034"/>
      <c r="F10" s="1034"/>
      <c r="G10" s="1034"/>
      <c r="H10" s="748"/>
      <c r="I10" s="748"/>
      <c r="J10" s="749"/>
    </row>
    <row r="11" spans="1:14" ht="23.65" customHeight="1" x14ac:dyDescent="0.2">
      <c r="C11" s="1034"/>
      <c r="D11" s="1034"/>
      <c r="E11" s="1034"/>
      <c r="F11" s="1034"/>
      <c r="G11" s="1034"/>
      <c r="H11" s="748"/>
      <c r="I11" s="748"/>
      <c r="J11" s="749"/>
    </row>
    <row r="12" spans="1:14" ht="22.5" customHeight="1" x14ac:dyDescent="0.2">
      <c r="B12" s="751" t="s">
        <v>872</v>
      </c>
      <c r="J12" s="509"/>
    </row>
    <row r="13" spans="1:14" ht="14.65" customHeight="1" x14ac:dyDescent="0.2">
      <c r="B13" s="752"/>
      <c r="C13" s="1034" t="s">
        <v>817</v>
      </c>
      <c r="D13" s="1034"/>
      <c r="E13" s="1034"/>
      <c r="F13" s="1034"/>
      <c r="G13" s="1034"/>
      <c r="H13" s="1034"/>
      <c r="I13" s="1034"/>
      <c r="J13" s="749"/>
    </row>
    <row r="14" spans="1:14" ht="14.25" customHeight="1" x14ac:dyDescent="0.2">
      <c r="B14" s="752"/>
      <c r="C14" s="1034"/>
      <c r="D14" s="1034"/>
      <c r="E14" s="1034"/>
      <c r="F14" s="1034"/>
      <c r="G14" s="1034"/>
      <c r="H14" s="1034"/>
      <c r="I14" s="1034"/>
      <c r="J14" s="749"/>
    </row>
    <row r="15" spans="1:14" ht="14.65" customHeight="1" thickBot="1" x14ac:dyDescent="0.25">
      <c r="C15" s="753"/>
      <c r="D15" s="753"/>
      <c r="E15" s="753"/>
      <c r="F15" s="753"/>
      <c r="G15" s="753"/>
      <c r="H15" s="753"/>
      <c r="I15" s="753"/>
      <c r="J15" s="754"/>
    </row>
    <row r="16" spans="1:14" ht="30.65" customHeight="1" x14ac:dyDescent="0.2">
      <c r="A16" s="742"/>
      <c r="B16" s="742"/>
      <c r="C16" s="1044" t="s">
        <v>818</v>
      </c>
      <c r="D16" s="1045"/>
      <c r="E16" s="1046" t="s">
        <v>819</v>
      </c>
      <c r="F16" s="1047"/>
      <c r="G16" s="1048"/>
      <c r="H16" s="753"/>
      <c r="I16" s="753"/>
      <c r="J16" s="748"/>
      <c r="K16" s="755"/>
      <c r="L16" s="755"/>
      <c r="M16" s="755"/>
    </row>
    <row r="17" spans="1:13" ht="21.75" customHeight="1" x14ac:dyDescent="0.2">
      <c r="A17" s="742"/>
      <c r="B17" s="742"/>
      <c r="C17" s="1049" t="s">
        <v>778</v>
      </c>
      <c r="D17" s="1050"/>
      <c r="E17" s="756" t="s">
        <v>820</v>
      </c>
      <c r="F17" s="756" t="s">
        <v>821</v>
      </c>
      <c r="G17" s="757" t="s">
        <v>821</v>
      </c>
      <c r="H17" s="755"/>
    </row>
    <row r="18" spans="1:13" ht="29.15" customHeight="1" x14ac:dyDescent="0.2">
      <c r="A18" s="742"/>
      <c r="B18" s="742"/>
      <c r="C18" s="1042" t="s">
        <v>822</v>
      </c>
      <c r="D18" s="1043"/>
      <c r="E18" s="829"/>
      <c r="F18" s="831"/>
      <c r="G18" s="830"/>
    </row>
    <row r="19" spans="1:13" ht="40.5" customHeight="1" x14ac:dyDescent="0.2">
      <c r="C19" s="1051" t="s">
        <v>823</v>
      </c>
      <c r="D19" s="1052"/>
      <c r="E19" s="1053"/>
      <c r="F19" s="1054"/>
      <c r="G19" s="1055"/>
    </row>
    <row r="20" spans="1:13" ht="40.5" customHeight="1" thickBot="1" x14ac:dyDescent="0.25">
      <c r="C20" s="1056" t="s">
        <v>824</v>
      </c>
      <c r="D20" s="1057"/>
      <c r="E20" s="1058"/>
      <c r="F20" s="1059"/>
      <c r="G20" s="1060"/>
    </row>
    <row r="21" spans="1:13" ht="18" customHeight="1" thickBot="1" x14ac:dyDescent="0.25">
      <c r="E21" s="758"/>
      <c r="F21" s="758"/>
      <c r="G21" s="758"/>
      <c r="H21" s="758"/>
      <c r="I21" s="759"/>
      <c r="J21" s="760"/>
      <c r="K21" s="760"/>
      <c r="L21" s="760"/>
    </row>
    <row r="22" spans="1:13" ht="30.65" customHeight="1" x14ac:dyDescent="0.2">
      <c r="A22" s="742"/>
      <c r="B22" s="742"/>
      <c r="C22" s="1044" t="s">
        <v>818</v>
      </c>
      <c r="D22" s="1045"/>
      <c r="E22" s="1046" t="s">
        <v>825</v>
      </c>
      <c r="F22" s="1047"/>
      <c r="G22" s="1048"/>
      <c r="H22" s="753"/>
      <c r="I22" s="753"/>
      <c r="J22" s="748"/>
      <c r="K22" s="755"/>
      <c r="L22" s="755"/>
      <c r="M22" s="755"/>
    </row>
    <row r="23" spans="1:13" ht="21.75" customHeight="1" x14ac:dyDescent="0.2">
      <c r="A23" s="742"/>
      <c r="B23" s="742"/>
      <c r="C23" s="1049" t="s">
        <v>778</v>
      </c>
      <c r="D23" s="1050"/>
      <c r="E23" s="756" t="s">
        <v>820</v>
      </c>
      <c r="F23" s="756" t="s">
        <v>821</v>
      </c>
      <c r="G23" s="757" t="s">
        <v>821</v>
      </c>
      <c r="H23" s="755"/>
    </row>
    <row r="24" spans="1:13" ht="29.15" customHeight="1" x14ac:dyDescent="0.2">
      <c r="A24" s="742"/>
      <c r="B24" s="742"/>
      <c r="C24" s="1042" t="s">
        <v>822</v>
      </c>
      <c r="D24" s="1043"/>
      <c r="E24" s="829"/>
      <c r="F24" s="831"/>
      <c r="G24" s="830"/>
    </row>
    <row r="25" spans="1:13" ht="40.5" customHeight="1" x14ac:dyDescent="0.2">
      <c r="C25" s="1051" t="s">
        <v>823</v>
      </c>
      <c r="D25" s="1052"/>
      <c r="E25" s="1053"/>
      <c r="F25" s="1054"/>
      <c r="G25" s="1055"/>
    </row>
    <row r="26" spans="1:13" ht="40.5" customHeight="1" thickBot="1" x14ac:dyDescent="0.25">
      <c r="C26" s="1056" t="s">
        <v>824</v>
      </c>
      <c r="D26" s="1057"/>
      <c r="E26" s="1058"/>
      <c r="F26" s="1059"/>
      <c r="G26" s="1060"/>
    </row>
    <row r="27" spans="1:13" ht="8.15" customHeight="1" thickBot="1" x14ac:dyDescent="0.25"/>
    <row r="28" spans="1:13" ht="30.65" customHeight="1" x14ac:dyDescent="0.2">
      <c r="A28" s="742"/>
      <c r="B28" s="742"/>
      <c r="C28" s="1044" t="s">
        <v>818</v>
      </c>
      <c r="D28" s="1045"/>
      <c r="E28" s="1046" t="s">
        <v>826</v>
      </c>
      <c r="F28" s="1047"/>
      <c r="G28" s="1048"/>
      <c r="H28" s="753"/>
      <c r="I28" s="753"/>
      <c r="J28" s="748"/>
      <c r="K28" s="755"/>
      <c r="L28" s="755"/>
      <c r="M28" s="755"/>
    </row>
    <row r="29" spans="1:13" ht="21.75" customHeight="1" x14ac:dyDescent="0.2">
      <c r="A29" s="742"/>
      <c r="B29" s="742"/>
      <c r="C29" s="1049" t="s">
        <v>778</v>
      </c>
      <c r="D29" s="1050"/>
      <c r="E29" s="756" t="s">
        <v>820</v>
      </c>
      <c r="F29" s="756" t="s">
        <v>821</v>
      </c>
      <c r="G29" s="757" t="s">
        <v>821</v>
      </c>
      <c r="H29" s="755"/>
    </row>
    <row r="30" spans="1:13" ht="29.15" customHeight="1" x14ac:dyDescent="0.2">
      <c r="A30" s="742"/>
      <c r="B30" s="742"/>
      <c r="C30" s="1042" t="s">
        <v>822</v>
      </c>
      <c r="D30" s="1043"/>
      <c r="E30" s="829"/>
      <c r="F30" s="831"/>
      <c r="G30" s="830"/>
    </row>
    <row r="31" spans="1:13" ht="40.5" customHeight="1" x14ac:dyDescent="0.2">
      <c r="C31" s="1051" t="s">
        <v>823</v>
      </c>
      <c r="D31" s="1052"/>
      <c r="E31" s="1053"/>
      <c r="F31" s="1054"/>
      <c r="G31" s="1055"/>
    </row>
    <row r="32" spans="1:13" ht="40.5" customHeight="1" thickBot="1" x14ac:dyDescent="0.25">
      <c r="C32" s="1056" t="s">
        <v>824</v>
      </c>
      <c r="D32" s="1057"/>
      <c r="E32" s="1058"/>
      <c r="F32" s="1059"/>
      <c r="G32" s="1060"/>
    </row>
    <row r="33" spans="1:13" ht="13.5" thickBot="1" x14ac:dyDescent="0.25"/>
    <row r="34" spans="1:13" ht="30.65" customHeight="1" x14ac:dyDescent="0.2">
      <c r="A34" s="742"/>
      <c r="B34" s="742"/>
      <c r="C34" s="1044" t="s">
        <v>818</v>
      </c>
      <c r="D34" s="1045"/>
      <c r="E34" s="1046" t="s">
        <v>827</v>
      </c>
      <c r="F34" s="1047"/>
      <c r="G34" s="1048"/>
      <c r="H34" s="753"/>
      <c r="I34" s="753"/>
      <c r="J34" s="748"/>
      <c r="K34" s="755"/>
      <c r="L34" s="755"/>
      <c r="M34" s="755"/>
    </row>
    <row r="35" spans="1:13" ht="21.75" customHeight="1" x14ac:dyDescent="0.2">
      <c r="A35" s="742"/>
      <c r="B35" s="742"/>
      <c r="C35" s="1049" t="s">
        <v>778</v>
      </c>
      <c r="D35" s="1050"/>
      <c r="E35" s="756" t="s">
        <v>820</v>
      </c>
      <c r="F35" s="756" t="s">
        <v>821</v>
      </c>
      <c r="G35" s="757" t="s">
        <v>821</v>
      </c>
      <c r="H35" s="755"/>
    </row>
    <row r="36" spans="1:13" ht="29.15" customHeight="1" x14ac:dyDescent="0.2">
      <c r="A36" s="742"/>
      <c r="B36" s="742"/>
      <c r="C36" s="1042" t="s">
        <v>822</v>
      </c>
      <c r="D36" s="1043"/>
      <c r="E36" s="829"/>
      <c r="F36" s="831"/>
      <c r="G36" s="830"/>
    </row>
    <row r="37" spans="1:13" ht="40.5" customHeight="1" x14ac:dyDescent="0.2">
      <c r="C37" s="1051" t="s">
        <v>823</v>
      </c>
      <c r="D37" s="1052"/>
      <c r="E37" s="1053"/>
      <c r="F37" s="1054"/>
      <c r="G37" s="1055"/>
    </row>
    <row r="38" spans="1:13" ht="40.5" customHeight="1" thickBot="1" x14ac:dyDescent="0.25">
      <c r="C38" s="1056" t="s">
        <v>824</v>
      </c>
      <c r="D38" s="1057"/>
      <c r="E38" s="1058"/>
      <c r="F38" s="1059"/>
      <c r="G38" s="1060"/>
    </row>
    <row r="39" spans="1:13" ht="13.5" thickBot="1" x14ac:dyDescent="0.25"/>
    <row r="40" spans="1:13" ht="30.65" customHeight="1" x14ac:dyDescent="0.2">
      <c r="A40" s="742"/>
      <c r="B40" s="742"/>
      <c r="C40" s="1044" t="s">
        <v>818</v>
      </c>
      <c r="D40" s="1045"/>
      <c r="E40" s="1046" t="s">
        <v>828</v>
      </c>
      <c r="F40" s="1047"/>
      <c r="G40" s="1048"/>
      <c r="H40" s="753"/>
      <c r="I40" s="753"/>
      <c r="J40" s="748"/>
      <c r="K40" s="755"/>
      <c r="L40" s="755"/>
      <c r="M40" s="755"/>
    </row>
    <row r="41" spans="1:13" ht="21.75" customHeight="1" x14ac:dyDescent="0.2">
      <c r="A41" s="742"/>
      <c r="B41" s="742"/>
      <c r="C41" s="1049" t="s">
        <v>778</v>
      </c>
      <c r="D41" s="1050"/>
      <c r="E41" s="756" t="s">
        <v>820</v>
      </c>
      <c r="F41" s="756" t="s">
        <v>821</v>
      </c>
      <c r="G41" s="757" t="s">
        <v>821</v>
      </c>
      <c r="H41" s="755"/>
    </row>
    <row r="42" spans="1:13" ht="29.15" customHeight="1" x14ac:dyDescent="0.2">
      <c r="A42" s="742"/>
      <c r="B42" s="742"/>
      <c r="C42" s="1042" t="s">
        <v>822</v>
      </c>
      <c r="D42" s="1043"/>
      <c r="E42" s="829"/>
      <c r="F42" s="831"/>
      <c r="G42" s="830"/>
    </row>
    <row r="43" spans="1:13" ht="40.5" customHeight="1" x14ac:dyDescent="0.2">
      <c r="C43" s="1051" t="s">
        <v>823</v>
      </c>
      <c r="D43" s="1052"/>
      <c r="E43" s="1053"/>
      <c r="F43" s="1054"/>
      <c r="G43" s="1055"/>
    </row>
    <row r="44" spans="1:13" ht="40.5" customHeight="1" thickBot="1" x14ac:dyDescent="0.25">
      <c r="C44" s="1056" t="s">
        <v>824</v>
      </c>
      <c r="D44" s="1057"/>
      <c r="E44" s="1058"/>
      <c r="F44" s="1059"/>
      <c r="G44" s="1060"/>
    </row>
    <row r="45" spans="1:13" ht="13.5" thickBot="1" x14ac:dyDescent="0.25"/>
    <row r="46" spans="1:13" ht="30.65" customHeight="1" x14ac:dyDescent="0.2">
      <c r="A46" s="742"/>
      <c r="B46" s="742"/>
      <c r="C46" s="1044" t="s">
        <v>818</v>
      </c>
      <c r="D46" s="1045"/>
      <c r="E46" s="1046" t="s">
        <v>829</v>
      </c>
      <c r="F46" s="1047"/>
      <c r="G46" s="1048"/>
      <c r="H46" s="753"/>
      <c r="I46" s="753"/>
      <c r="J46" s="748"/>
      <c r="K46" s="755"/>
      <c r="L46" s="755"/>
      <c r="M46" s="755"/>
    </row>
    <row r="47" spans="1:13" ht="21.75" customHeight="1" x14ac:dyDescent="0.2">
      <c r="A47" s="742"/>
      <c r="B47" s="742"/>
      <c r="C47" s="1049" t="s">
        <v>778</v>
      </c>
      <c r="D47" s="1050"/>
      <c r="E47" s="756" t="s">
        <v>820</v>
      </c>
      <c r="F47" s="756" t="s">
        <v>821</v>
      </c>
      <c r="G47" s="757" t="s">
        <v>821</v>
      </c>
      <c r="H47" s="755"/>
    </row>
    <row r="48" spans="1:13" ht="29.15" customHeight="1" x14ac:dyDescent="0.2">
      <c r="A48" s="742"/>
      <c r="B48" s="742"/>
      <c r="C48" s="1042" t="s">
        <v>822</v>
      </c>
      <c r="D48" s="1043"/>
      <c r="E48" s="829"/>
      <c r="F48" s="831"/>
      <c r="G48" s="830"/>
    </row>
    <row r="49" spans="3:7" ht="40.5" customHeight="1" x14ac:dyDescent="0.2">
      <c r="C49" s="1051" t="s">
        <v>823</v>
      </c>
      <c r="D49" s="1052"/>
      <c r="E49" s="1053"/>
      <c r="F49" s="1054"/>
      <c r="G49" s="1055"/>
    </row>
    <row r="50" spans="3:7" ht="40.5" customHeight="1" thickBot="1" x14ac:dyDescent="0.25">
      <c r="C50" s="1056" t="s">
        <v>824</v>
      </c>
      <c r="D50" s="1057"/>
      <c r="E50" s="1058"/>
      <c r="F50" s="1059"/>
      <c r="G50" s="1060"/>
    </row>
    <row r="51" spans="3:7" ht="13.15" customHeight="1" x14ac:dyDescent="0.2"/>
    <row r="52" spans="3:7" ht="13.5" customHeight="1" x14ac:dyDescent="0.2"/>
  </sheetData>
  <mergeCells count="55">
    <mergeCell ref="C47:D47"/>
    <mergeCell ref="C48:D48"/>
    <mergeCell ref="C49:D49"/>
    <mergeCell ref="E49:G49"/>
    <mergeCell ref="C50:D50"/>
    <mergeCell ref="E50:G50"/>
    <mergeCell ref="C43:D43"/>
    <mergeCell ref="E43:G43"/>
    <mergeCell ref="C44:D44"/>
    <mergeCell ref="E44:G44"/>
    <mergeCell ref="C46:D46"/>
    <mergeCell ref="E46:G46"/>
    <mergeCell ref="C42:D42"/>
    <mergeCell ref="C34:D34"/>
    <mergeCell ref="E34:G34"/>
    <mergeCell ref="C35:D35"/>
    <mergeCell ref="C36:D36"/>
    <mergeCell ref="C37:D37"/>
    <mergeCell ref="E37:G37"/>
    <mergeCell ref="C38:D38"/>
    <mergeCell ref="E38:G38"/>
    <mergeCell ref="C40:D40"/>
    <mergeCell ref="E40:G40"/>
    <mergeCell ref="C41:D41"/>
    <mergeCell ref="C29:D29"/>
    <mergeCell ref="C30:D30"/>
    <mergeCell ref="C31:D31"/>
    <mergeCell ref="E31:G31"/>
    <mergeCell ref="C32:D32"/>
    <mergeCell ref="E32:G32"/>
    <mergeCell ref="C25:D25"/>
    <mergeCell ref="E25:G25"/>
    <mergeCell ref="C26:D26"/>
    <mergeCell ref="E26:G26"/>
    <mergeCell ref="C28:D28"/>
    <mergeCell ref="E28:G28"/>
    <mergeCell ref="C24:D24"/>
    <mergeCell ref="C13:I14"/>
    <mergeCell ref="C16:D16"/>
    <mergeCell ref="E16:G16"/>
    <mergeCell ref="C17:D17"/>
    <mergeCell ref="C18:D18"/>
    <mergeCell ref="C19:D19"/>
    <mergeCell ref="E19:G19"/>
    <mergeCell ref="C20:D20"/>
    <mergeCell ref="E20:G20"/>
    <mergeCell ref="C22:D22"/>
    <mergeCell ref="E22:G22"/>
    <mergeCell ref="C23:D23"/>
    <mergeCell ref="C9:G11"/>
    <mergeCell ref="B4:D4"/>
    <mergeCell ref="E4:G4"/>
    <mergeCell ref="B5:D5"/>
    <mergeCell ref="E5:G5"/>
    <mergeCell ref="C7:G7"/>
  </mergeCells>
  <phoneticPr fontId="16"/>
  <pageMargins left="0.23622047244094491" right="0.35433070866141736" top="0.74803149606299213" bottom="0.74803149606299213" header="0.31496062992125984" footer="0.31496062992125984"/>
  <pageSetup paperSize="9" scale="78"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E4C9CC5F-7368-4210-9435-2C0809D623C7}">
          <x14:formula1>
            <xm:f>コード!$B$241:$B$244</xm:f>
          </x14:formula1>
          <xm:sqref>E18:G18 E24:G24 E30:G30 E36:G36 E42:G42 E48:G48</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F48A1-119A-45C5-97F9-F95B33E8F5FB}">
  <sheetPr>
    <pageSetUpPr fitToPage="1"/>
  </sheetPr>
  <dimension ref="A1:P22"/>
  <sheetViews>
    <sheetView zoomScale="85" zoomScaleNormal="85" zoomScaleSheetLayoutView="100" workbookViewId="0">
      <pane xSplit="2" ySplit="2" topLeftCell="C21" activePane="bottomRight" state="frozen"/>
      <selection activeCell="K121" sqref="K121"/>
      <selection pane="topRight" activeCell="K121" sqref="K121"/>
      <selection pane="bottomLeft" activeCell="K121" sqref="K121"/>
      <selection pane="bottomRight" activeCell="K121" sqref="K121"/>
    </sheetView>
  </sheetViews>
  <sheetFormatPr defaultColWidth="9" defaultRowHeight="13" x14ac:dyDescent="0.2"/>
  <cols>
    <col min="1" max="1" width="1.6328125" style="727" customWidth="1"/>
    <col min="2" max="2" width="1.6328125" style="726" customWidth="1"/>
    <col min="3" max="3" width="24.26953125" style="726" customWidth="1"/>
    <col min="4" max="4" width="21.7265625" style="726" customWidth="1"/>
    <col min="5" max="11" width="17.6328125" style="726" customWidth="1"/>
    <col min="12" max="13" width="13.26953125" style="726" customWidth="1"/>
    <col min="14" max="14" width="15.7265625" style="726" customWidth="1"/>
    <col min="15" max="15" width="9" style="726"/>
    <col min="16" max="16" width="9" style="726" customWidth="1"/>
    <col min="17" max="17" width="9" style="727" customWidth="1"/>
    <col min="18" max="16384" width="9" style="727"/>
  </cols>
  <sheetData>
    <row r="1" spans="1:16" ht="29.15" customHeight="1" x14ac:dyDescent="0.2">
      <c r="B1" s="761" t="str">
        <f>コード!A1</f>
        <v>黒鉛電極（輸入者）</v>
      </c>
      <c r="C1" s="762"/>
      <c r="E1" s="763"/>
      <c r="F1" s="764"/>
      <c r="G1" s="764"/>
      <c r="H1" s="764"/>
      <c r="I1" s="764"/>
      <c r="J1" s="764"/>
      <c r="K1" s="764"/>
      <c r="L1" s="765"/>
    </row>
    <row r="2" spans="1:16" ht="16.5" customHeight="1" x14ac:dyDescent="0.2">
      <c r="B2" s="766" t="s">
        <v>830</v>
      </c>
      <c r="C2" s="767"/>
      <c r="E2" s="768"/>
      <c r="F2" s="768"/>
      <c r="G2" s="768"/>
      <c r="H2" s="768"/>
      <c r="I2" s="768"/>
      <c r="J2" s="768"/>
      <c r="K2" s="768"/>
      <c r="L2" s="768"/>
      <c r="M2" s="768"/>
      <c r="N2" s="768"/>
    </row>
    <row r="3" spans="1:16" ht="10.15" customHeight="1" thickBot="1" x14ac:dyDescent="0.25">
      <c r="B3" s="766"/>
      <c r="C3" s="767"/>
      <c r="E3" s="768"/>
      <c r="F3" s="768"/>
      <c r="G3" s="768"/>
      <c r="H3" s="768"/>
      <c r="I3" s="768"/>
      <c r="J3" s="768"/>
      <c r="K3" s="768"/>
      <c r="L3" s="768"/>
      <c r="M3" s="768"/>
      <c r="N3" s="768"/>
    </row>
    <row r="4" spans="1:16" s="37" customFormat="1" ht="21" customHeight="1" thickBot="1" x14ac:dyDescent="0.25">
      <c r="B4" s="1035" t="s">
        <v>9</v>
      </c>
      <c r="C4" s="1036"/>
      <c r="D4" s="1036"/>
      <c r="E4" s="1037" t="str">
        <f>IF(様式一覧表!D5="","",様式一覧表!D5)</f>
        <v/>
      </c>
      <c r="F4" s="1038"/>
      <c r="G4" s="1038"/>
      <c r="H4" s="1039"/>
      <c r="I4" s="745"/>
      <c r="J4" s="745"/>
      <c r="K4" s="745"/>
      <c r="L4" s="745"/>
      <c r="M4" s="745"/>
      <c r="N4" s="745"/>
      <c r="O4" s="769"/>
      <c r="P4" s="770"/>
    </row>
    <row r="5" spans="1:16" s="37" customFormat="1" ht="7.15" customHeight="1" x14ac:dyDescent="0.2">
      <c r="B5" s="1040"/>
      <c r="C5" s="1040"/>
      <c r="D5" s="1040"/>
      <c r="E5" s="1041"/>
      <c r="F5" s="1041"/>
      <c r="G5" s="1041"/>
      <c r="H5" s="1041"/>
      <c r="I5" s="745"/>
      <c r="J5" s="745"/>
      <c r="K5" s="745"/>
      <c r="L5" s="745"/>
      <c r="M5" s="745"/>
      <c r="N5" s="745"/>
      <c r="O5" s="769"/>
      <c r="P5" s="770"/>
    </row>
    <row r="6" spans="1:16" ht="18.75" customHeight="1" x14ac:dyDescent="0.2">
      <c r="A6" s="771"/>
      <c r="B6" s="766" t="s">
        <v>831</v>
      </c>
      <c r="C6" s="767"/>
      <c r="D6" s="772"/>
      <c r="E6" s="772"/>
      <c r="F6" s="772"/>
      <c r="G6" s="772"/>
      <c r="H6" s="772"/>
      <c r="I6" s="772"/>
      <c r="J6" s="772"/>
      <c r="K6" s="772"/>
      <c r="L6" s="772"/>
      <c r="M6" s="772"/>
      <c r="N6" s="772"/>
    </row>
    <row r="7" spans="1:16" ht="13.5" customHeight="1" x14ac:dyDescent="0.2">
      <c r="A7" s="771"/>
      <c r="B7" s="767"/>
      <c r="C7" s="976" t="s">
        <v>832</v>
      </c>
      <c r="D7" s="976"/>
      <c r="E7" s="976"/>
      <c r="F7" s="976"/>
      <c r="G7" s="976"/>
      <c r="H7" s="976"/>
      <c r="I7" s="976"/>
      <c r="J7" s="976"/>
      <c r="K7" s="976"/>
      <c r="L7" s="773"/>
      <c r="M7" s="773"/>
      <c r="N7" s="773"/>
    </row>
    <row r="8" spans="1:16" ht="19.149999999999999" customHeight="1" thickBot="1" x14ac:dyDescent="0.25">
      <c r="A8" s="771"/>
      <c r="B8" s="767"/>
      <c r="C8" s="976"/>
      <c r="D8" s="976"/>
      <c r="E8" s="976"/>
      <c r="F8" s="976"/>
      <c r="G8" s="976"/>
      <c r="H8" s="976"/>
      <c r="I8" s="976"/>
      <c r="J8" s="976"/>
      <c r="K8" s="976"/>
      <c r="L8" s="773"/>
      <c r="M8" s="773"/>
      <c r="N8" s="773"/>
    </row>
    <row r="9" spans="1:16" ht="21.65" customHeight="1" thickBot="1" x14ac:dyDescent="0.25">
      <c r="A9" s="771"/>
      <c r="B9" s="767"/>
      <c r="C9" s="774" t="s">
        <v>833</v>
      </c>
      <c r="D9" s="775"/>
      <c r="E9" s="764"/>
      <c r="F9" s="764"/>
      <c r="G9" s="764"/>
      <c r="H9" s="764"/>
      <c r="I9" s="764"/>
      <c r="J9" s="764"/>
      <c r="K9" s="764"/>
      <c r="L9" s="773"/>
      <c r="M9" s="773"/>
      <c r="N9" s="773"/>
    </row>
    <row r="10" spans="1:16" ht="17.149999999999999" customHeight="1" x14ac:dyDescent="0.2">
      <c r="A10" s="771"/>
      <c r="B10" s="767"/>
      <c r="C10" s="768"/>
      <c r="D10" s="776"/>
      <c r="E10" s="776"/>
      <c r="F10" s="776"/>
      <c r="G10" s="776"/>
      <c r="H10" s="776"/>
      <c r="I10" s="776"/>
      <c r="J10" s="776"/>
      <c r="K10" s="776"/>
      <c r="L10" s="776"/>
      <c r="M10" s="776"/>
      <c r="N10" s="776"/>
      <c r="O10" s="773"/>
      <c r="P10" s="773"/>
    </row>
    <row r="11" spans="1:16" ht="18.75" customHeight="1" x14ac:dyDescent="0.2">
      <c r="B11" s="766" t="s">
        <v>834</v>
      </c>
      <c r="C11" s="729"/>
      <c r="D11" s="729"/>
      <c r="E11" s="729"/>
      <c r="F11" s="729"/>
      <c r="G11" s="729"/>
      <c r="H11" s="729"/>
      <c r="I11" s="729"/>
      <c r="J11" s="729"/>
      <c r="K11" s="729"/>
      <c r="L11" s="729"/>
      <c r="M11" s="729"/>
      <c r="N11" s="729"/>
    </row>
    <row r="12" spans="1:16" ht="51.65" customHeight="1" x14ac:dyDescent="0.2">
      <c r="A12" s="771"/>
      <c r="C12" s="976" t="s">
        <v>835</v>
      </c>
      <c r="D12" s="976"/>
      <c r="E12" s="976"/>
      <c r="F12" s="976"/>
      <c r="G12" s="976"/>
      <c r="H12" s="976"/>
      <c r="I12" s="976"/>
      <c r="J12" s="976"/>
      <c r="K12" s="976"/>
      <c r="L12" s="764"/>
      <c r="M12" s="764"/>
    </row>
    <row r="13" spans="1:16" ht="111.65" customHeight="1" thickBot="1" x14ac:dyDescent="0.25">
      <c r="A13" s="771"/>
      <c r="C13" s="1061" t="s">
        <v>836</v>
      </c>
      <c r="D13" s="1061"/>
      <c r="E13" s="1061"/>
      <c r="F13" s="1061"/>
      <c r="G13" s="1061"/>
      <c r="H13" s="1061"/>
      <c r="I13" s="1061"/>
      <c r="J13" s="1061"/>
      <c r="K13" s="1061"/>
      <c r="L13" s="764"/>
      <c r="M13" s="764"/>
    </row>
    <row r="14" spans="1:16" ht="25.15" customHeight="1" x14ac:dyDescent="0.2">
      <c r="C14" s="1062" t="s">
        <v>837</v>
      </c>
      <c r="D14" s="1063"/>
      <c r="E14" s="1063"/>
      <c r="F14" s="1063"/>
      <c r="G14" s="1063"/>
      <c r="H14" s="1063"/>
      <c r="I14" s="1063"/>
      <c r="J14" s="1063"/>
      <c r="K14" s="1064"/>
      <c r="L14" s="773"/>
      <c r="M14" s="773"/>
    </row>
    <row r="15" spans="1:16" ht="38.15" customHeight="1" x14ac:dyDescent="0.2">
      <c r="C15" s="777" t="s">
        <v>526</v>
      </c>
      <c r="D15" s="778" t="s">
        <v>838</v>
      </c>
      <c r="E15" s="778" t="s">
        <v>839</v>
      </c>
      <c r="F15" s="1065" t="s">
        <v>840</v>
      </c>
      <c r="G15" s="1066"/>
      <c r="H15" s="1067"/>
      <c r="I15" s="1065" t="s">
        <v>841</v>
      </c>
      <c r="J15" s="1066"/>
      <c r="K15" s="1068"/>
    </row>
    <row r="16" spans="1:16" ht="38.15" customHeight="1" x14ac:dyDescent="0.2">
      <c r="C16" s="779"/>
      <c r="D16" s="780"/>
      <c r="E16" s="780"/>
      <c r="F16" s="1069"/>
      <c r="G16" s="1070"/>
      <c r="H16" s="1071"/>
      <c r="I16" s="1069"/>
      <c r="J16" s="1070"/>
      <c r="K16" s="1072"/>
    </row>
    <row r="17" spans="3:11" ht="38.15" customHeight="1" x14ac:dyDescent="0.2">
      <c r="C17" s="779"/>
      <c r="D17" s="780"/>
      <c r="E17" s="780"/>
      <c r="F17" s="1069"/>
      <c r="G17" s="1070"/>
      <c r="H17" s="1071"/>
      <c r="I17" s="1069"/>
      <c r="J17" s="1070"/>
      <c r="K17" s="1072"/>
    </row>
    <row r="18" spans="3:11" ht="38.15" customHeight="1" x14ac:dyDescent="0.2">
      <c r="C18" s="779"/>
      <c r="D18" s="780"/>
      <c r="E18" s="780"/>
      <c r="F18" s="1069"/>
      <c r="G18" s="1070"/>
      <c r="H18" s="1071"/>
      <c r="I18" s="1069"/>
      <c r="J18" s="1070"/>
      <c r="K18" s="1072"/>
    </row>
    <row r="19" spans="3:11" ht="38.15" customHeight="1" x14ac:dyDescent="0.2">
      <c r="C19" s="779"/>
      <c r="D19" s="780"/>
      <c r="E19" s="780"/>
      <c r="F19" s="1069"/>
      <c r="G19" s="1070"/>
      <c r="H19" s="1071"/>
      <c r="I19" s="1069"/>
      <c r="J19" s="1070"/>
      <c r="K19" s="1072"/>
    </row>
    <row r="20" spans="3:11" ht="38.15" customHeight="1" x14ac:dyDescent="0.2">
      <c r="C20" s="779"/>
      <c r="D20" s="780"/>
      <c r="E20" s="780"/>
      <c r="F20" s="1069"/>
      <c r="G20" s="1070"/>
      <c r="H20" s="1071"/>
      <c r="I20" s="1069"/>
      <c r="J20" s="1070"/>
      <c r="K20" s="1072"/>
    </row>
    <row r="21" spans="3:11" ht="38.15" customHeight="1" thickBot="1" x14ac:dyDescent="0.25">
      <c r="C21" s="781"/>
      <c r="D21" s="782"/>
      <c r="E21" s="782"/>
      <c r="F21" s="1073"/>
      <c r="G21" s="1074"/>
      <c r="H21" s="1075"/>
      <c r="I21" s="1073"/>
      <c r="J21" s="1074"/>
      <c r="K21" s="1076"/>
    </row>
    <row r="22" spans="3:11" ht="14.65" customHeight="1" x14ac:dyDescent="0.2"/>
  </sheetData>
  <mergeCells count="22">
    <mergeCell ref="F20:H20"/>
    <mergeCell ref="I20:K20"/>
    <mergeCell ref="F21:H21"/>
    <mergeCell ref="I21:K21"/>
    <mergeCell ref="F17:H17"/>
    <mergeCell ref="I17:K17"/>
    <mergeCell ref="F18:H18"/>
    <mergeCell ref="I18:K18"/>
    <mergeCell ref="F19:H19"/>
    <mergeCell ref="I19:K19"/>
    <mergeCell ref="C13:K13"/>
    <mergeCell ref="C14:K14"/>
    <mergeCell ref="F15:H15"/>
    <mergeCell ref="I15:K15"/>
    <mergeCell ref="F16:H16"/>
    <mergeCell ref="I16:K16"/>
    <mergeCell ref="C12:K12"/>
    <mergeCell ref="B4:D4"/>
    <mergeCell ref="E4:H4"/>
    <mergeCell ref="B5:D5"/>
    <mergeCell ref="E5:H5"/>
    <mergeCell ref="C7:K8"/>
  </mergeCells>
  <phoneticPr fontId="16"/>
  <dataValidations count="3">
    <dataValidation type="list" allowBlank="1" showInputMessage="1" showErrorMessage="1" sqref="D9" xr:uid="{8AA899A8-02DE-4FAC-BD38-097D2AF28361}">
      <formula1>"有, 無"</formula1>
    </dataValidation>
    <dataValidation type="list" allowBlank="1" showInputMessage="1" showErrorMessage="1" sqref="N10" xr:uid="{EEE35014-F7B7-4D18-B424-C5C7DB4F1BDE}">
      <formula1>"有,無,不明"</formula1>
    </dataValidation>
    <dataValidation type="list" allowBlank="1" showInputMessage="1" showErrorMessage="1" sqref="C17:C21 C16" xr:uid="{6C8578F6-6F26-4C3A-B728-1301798180D2}">
      <formula1>"日本,中国,第三国"</formula1>
    </dataValidation>
  </dataValidations>
  <pageMargins left="0.70866141732283472" right="0.70866141732283472" top="0.74803149606299213" bottom="0.74803149606299213" header="0.31496062992125984" footer="0.31496062992125984"/>
  <pageSetup paperSize="9" scale="42" orientation="portrait" r:id="rId1"/>
  <headerFooter>
    <oddHeader>&amp;R&amp;U開示版・非開示版&amp;U
※上記いずれかに丸をつけてください。</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3" tint="0.79998168889431442"/>
  </sheetPr>
  <dimension ref="A1:P27"/>
  <sheetViews>
    <sheetView showGridLines="0" zoomScaleNormal="100" zoomScaleSheetLayoutView="100" workbookViewId="0">
      <selection activeCell="L17" sqref="L17"/>
    </sheetView>
  </sheetViews>
  <sheetFormatPr defaultColWidth="9" defaultRowHeight="13" x14ac:dyDescent="0.2"/>
  <cols>
    <col min="1" max="1" width="1.453125" style="99" customWidth="1"/>
    <col min="2" max="2" width="9" style="99"/>
    <col min="3" max="3" width="29" style="99" customWidth="1"/>
    <col min="4" max="4" width="11.36328125" style="99" customWidth="1"/>
    <col min="5" max="5" width="45.36328125" style="99" customWidth="1"/>
    <col min="6" max="6" width="22" style="99" customWidth="1"/>
    <col min="7" max="7" width="2" style="99" customWidth="1"/>
    <col min="8" max="16384" width="9" style="99"/>
  </cols>
  <sheetData>
    <row r="1" spans="1:16" s="154" customFormat="1" ht="23.9" customHeight="1" x14ac:dyDescent="0.2">
      <c r="B1" s="847" t="s">
        <v>8</v>
      </c>
      <c r="C1" s="848"/>
    </row>
    <row r="2" spans="1:16" s="154" customFormat="1" ht="9.65" customHeight="1" x14ac:dyDescent="0.2"/>
    <row r="3" spans="1:16" s="154" customFormat="1" ht="18" customHeight="1" x14ac:dyDescent="0.2">
      <c r="B3" s="155" t="str">
        <f>コード!A1</f>
        <v>黒鉛電極（輸入者）</v>
      </c>
    </row>
    <row r="4" spans="1:16" s="157" customFormat="1" ht="14.9" customHeight="1" thickBot="1" x14ac:dyDescent="0.25">
      <c r="A4" s="156"/>
      <c r="P4" s="158"/>
    </row>
    <row r="5" spans="1:16" s="37" customFormat="1" ht="17.25" customHeight="1" thickBot="1" x14ac:dyDescent="0.25">
      <c r="B5" s="849" t="s">
        <v>9</v>
      </c>
      <c r="C5" s="850"/>
      <c r="D5" s="851"/>
      <c r="E5" s="852"/>
      <c r="F5" s="157"/>
      <c r="G5" s="97"/>
      <c r="H5" s="97"/>
      <c r="I5" s="97"/>
      <c r="J5" s="97"/>
      <c r="K5" s="97"/>
      <c r="L5" s="98"/>
    </row>
    <row r="6" spans="1:16" s="37" customFormat="1" ht="17.25" customHeight="1" x14ac:dyDescent="0.2">
      <c r="B6" s="853"/>
      <c r="C6" s="853"/>
      <c r="D6" s="853"/>
      <c r="E6" s="853"/>
      <c r="F6" s="854"/>
      <c r="G6" s="854"/>
      <c r="H6" s="854"/>
      <c r="I6" s="97"/>
      <c r="J6" s="97"/>
      <c r="K6" s="97"/>
      <c r="L6" s="97"/>
      <c r="M6" s="97"/>
      <c r="N6" s="98"/>
    </row>
    <row r="7" spans="1:16" s="37" customFormat="1" ht="20.149999999999999" customHeight="1" x14ac:dyDescent="0.2">
      <c r="B7" s="855" t="s">
        <v>10</v>
      </c>
      <c r="C7" s="856"/>
      <c r="D7" s="856"/>
      <c r="E7" s="856"/>
      <c r="F7" s="857"/>
      <c r="G7" s="149"/>
      <c r="H7" s="149"/>
      <c r="I7" s="97"/>
      <c r="J7" s="97"/>
      <c r="K7" s="97"/>
      <c r="L7" s="97"/>
      <c r="M7" s="97"/>
      <c r="N7" s="98"/>
    </row>
    <row r="8" spans="1:16" s="37" customFormat="1" ht="28.4" customHeight="1" x14ac:dyDescent="0.2">
      <c r="B8" s="858" t="s">
        <v>11</v>
      </c>
      <c r="C8" s="859"/>
      <c r="D8" s="859"/>
      <c r="E8" s="859"/>
      <c r="F8" s="860"/>
      <c r="G8" s="149"/>
      <c r="H8" s="149"/>
      <c r="I8" s="97"/>
      <c r="J8" s="97"/>
      <c r="K8" s="97"/>
      <c r="L8" s="97"/>
      <c r="M8" s="97"/>
      <c r="N8" s="98"/>
    </row>
    <row r="9" spans="1:16" s="154" customFormat="1" x14ac:dyDescent="0.2"/>
    <row r="10" spans="1:16" s="154" customFormat="1" ht="21" customHeight="1" x14ac:dyDescent="0.2">
      <c r="B10" s="846" t="s">
        <v>12</v>
      </c>
      <c r="C10" s="846" t="s">
        <v>13</v>
      </c>
      <c r="D10" s="846" t="s">
        <v>14</v>
      </c>
      <c r="E10" s="161" t="s">
        <v>15</v>
      </c>
      <c r="F10" s="846" t="s">
        <v>16</v>
      </c>
    </row>
    <row r="11" spans="1:16" s="154" customFormat="1" ht="22.4" customHeight="1" x14ac:dyDescent="0.2">
      <c r="B11" s="846"/>
      <c r="C11" s="846"/>
      <c r="D11" s="846"/>
      <c r="E11" s="162" t="s">
        <v>17</v>
      </c>
      <c r="F11" s="846"/>
    </row>
    <row r="12" spans="1:16" ht="17.149999999999999" customHeight="1" x14ac:dyDescent="0.2">
      <c r="B12" s="163">
        <v>1</v>
      </c>
      <c r="C12" s="634" t="s">
        <v>18</v>
      </c>
      <c r="D12" s="159"/>
      <c r="E12" s="824"/>
      <c r="F12" s="160"/>
      <c r="H12" s="635"/>
    </row>
    <row r="13" spans="1:16" ht="17.149999999999999" customHeight="1" x14ac:dyDescent="0.2">
      <c r="B13" s="163">
        <v>2</v>
      </c>
      <c r="C13" s="636" t="s">
        <v>19</v>
      </c>
      <c r="D13" s="159"/>
      <c r="E13" s="824"/>
      <c r="F13" s="160"/>
      <c r="H13" s="635"/>
    </row>
    <row r="14" spans="1:16" ht="16.5" x14ac:dyDescent="0.2">
      <c r="B14" s="163">
        <v>3</v>
      </c>
      <c r="C14" s="636" t="s">
        <v>20</v>
      </c>
      <c r="D14" s="159"/>
      <c r="E14" s="824"/>
      <c r="F14" s="160"/>
      <c r="H14" s="635"/>
    </row>
    <row r="15" spans="1:16" ht="16.5" x14ac:dyDescent="0.2">
      <c r="B15" s="163">
        <v>4</v>
      </c>
      <c r="C15" s="637" t="s">
        <v>21</v>
      </c>
      <c r="D15" s="159"/>
      <c r="E15" s="824"/>
      <c r="F15" s="160"/>
      <c r="H15" s="635"/>
      <c r="I15" s="635"/>
    </row>
    <row r="16" spans="1:16" ht="16.5" x14ac:dyDescent="0.2">
      <c r="B16" s="163">
        <v>5</v>
      </c>
      <c r="C16" s="634" t="s">
        <v>22</v>
      </c>
      <c r="D16" s="159"/>
      <c r="E16" s="824"/>
      <c r="F16" s="160"/>
      <c r="H16" s="635"/>
    </row>
    <row r="17" spans="2:9" ht="16.5" x14ac:dyDescent="0.2">
      <c r="B17" s="163">
        <v>6</v>
      </c>
      <c r="C17" s="634" t="s">
        <v>23</v>
      </c>
      <c r="D17" s="159"/>
      <c r="E17" s="824"/>
      <c r="F17" s="160"/>
      <c r="H17" s="635"/>
    </row>
    <row r="18" spans="2:9" ht="16.5" x14ac:dyDescent="0.2">
      <c r="B18" s="163">
        <v>7</v>
      </c>
      <c r="C18" s="101" t="s">
        <v>24</v>
      </c>
      <c r="D18" s="159"/>
      <c r="E18" s="824"/>
      <c r="F18" s="160"/>
      <c r="H18" s="635"/>
    </row>
    <row r="19" spans="2:9" ht="16.5" x14ac:dyDescent="0.2">
      <c r="B19" s="163">
        <v>8</v>
      </c>
      <c r="C19" s="100" t="s">
        <v>25</v>
      </c>
      <c r="D19" s="159"/>
      <c r="E19" s="824"/>
      <c r="F19" s="160"/>
      <c r="H19" s="635"/>
    </row>
    <row r="20" spans="2:9" ht="16.5" x14ac:dyDescent="0.2">
      <c r="B20" s="163">
        <v>9</v>
      </c>
      <c r="C20" s="100" t="s">
        <v>26</v>
      </c>
      <c r="D20" s="159"/>
      <c r="E20" s="824"/>
      <c r="F20" s="160"/>
      <c r="H20" s="635"/>
    </row>
    <row r="21" spans="2:9" ht="16.5" x14ac:dyDescent="0.2">
      <c r="B21" s="163">
        <v>10</v>
      </c>
      <c r="C21" s="100" t="s">
        <v>27</v>
      </c>
      <c r="D21" s="159"/>
      <c r="E21" s="824"/>
      <c r="F21" s="160"/>
      <c r="H21" s="635"/>
    </row>
    <row r="22" spans="2:9" s="816" customFormat="1" ht="16.5" x14ac:dyDescent="0.2">
      <c r="B22" s="163">
        <v>11</v>
      </c>
      <c r="C22" s="817" t="s">
        <v>873</v>
      </c>
      <c r="D22" s="818"/>
      <c r="E22" s="825"/>
      <c r="F22" s="160"/>
    </row>
    <row r="23" spans="2:9" s="816" customFormat="1" ht="16.5" x14ac:dyDescent="0.2">
      <c r="B23" s="163">
        <v>12</v>
      </c>
      <c r="C23" s="817" t="s">
        <v>874</v>
      </c>
      <c r="D23" s="818"/>
      <c r="E23" s="825"/>
      <c r="F23" s="160"/>
    </row>
    <row r="24" spans="2:9" s="816" customFormat="1" ht="16.5" x14ac:dyDescent="0.2">
      <c r="B24" s="163">
        <v>13</v>
      </c>
      <c r="C24" s="817" t="s">
        <v>875</v>
      </c>
      <c r="D24" s="818"/>
      <c r="E24" s="825"/>
      <c r="F24" s="160"/>
    </row>
    <row r="25" spans="2:9" s="816" customFormat="1" ht="16.5" x14ac:dyDescent="0.2">
      <c r="B25" s="163">
        <v>14</v>
      </c>
      <c r="C25" s="817" t="s">
        <v>876</v>
      </c>
      <c r="D25" s="818"/>
      <c r="E25" s="825"/>
      <c r="F25" s="160"/>
    </row>
    <row r="26" spans="2:9" s="816" customFormat="1" ht="16.5" x14ac:dyDescent="0.2">
      <c r="B26" s="163">
        <v>15</v>
      </c>
      <c r="C26" s="817" t="s">
        <v>877</v>
      </c>
      <c r="D26" s="818"/>
      <c r="E26" s="825"/>
      <c r="F26" s="160"/>
    </row>
    <row r="27" spans="2:9" ht="16.5" x14ac:dyDescent="0.2">
      <c r="B27" s="163">
        <v>16</v>
      </c>
      <c r="C27" s="184" t="s">
        <v>28</v>
      </c>
      <c r="D27" s="159"/>
      <c r="E27" s="824"/>
      <c r="F27" s="160"/>
      <c r="I27" s="635"/>
    </row>
  </sheetData>
  <mergeCells count="11">
    <mergeCell ref="F10:F11"/>
    <mergeCell ref="B1:C1"/>
    <mergeCell ref="B5:C5"/>
    <mergeCell ref="D5:E5"/>
    <mergeCell ref="B6:E6"/>
    <mergeCell ref="F6:H6"/>
    <mergeCell ref="B7:F7"/>
    <mergeCell ref="B8:F8"/>
    <mergeCell ref="B10:B11"/>
    <mergeCell ref="C10:C11"/>
    <mergeCell ref="D10:D11"/>
  </mergeCells>
  <phoneticPr fontId="16"/>
  <dataValidations count="2">
    <dataValidation type="list" allowBlank="1" showInputMessage="1" sqref="E12:E21 E27" xr:uid="{00000000-0002-0000-0000-000000000000}">
      <formula1>"有,提出なし"</formula1>
    </dataValidation>
    <dataValidation type="list" allowBlank="1" showInputMessage="1" sqref="E22:E26" xr:uid="{A3AD12B4-A75E-4EB6-9294-1C8BA892F006}">
      <formula1>"提出なし"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CB6A5-E5B8-4D3D-B8E5-CEAB1AAFF90D}">
  <sheetPr>
    <pageSetUpPr fitToPage="1"/>
  </sheetPr>
  <dimension ref="A1:Z21"/>
  <sheetViews>
    <sheetView zoomScale="80" zoomScaleNormal="80" zoomScaleSheetLayoutView="85" workbookViewId="0">
      <pane xSplit="2" ySplit="2" topLeftCell="C3" activePane="bottomRight" state="frozen"/>
      <selection activeCell="K121" sqref="K121"/>
      <selection pane="topRight" activeCell="K121" sqref="K121"/>
      <selection pane="bottomLeft" activeCell="K121" sqref="K121"/>
      <selection pane="bottomRight" activeCell="K121" sqref="K121"/>
    </sheetView>
  </sheetViews>
  <sheetFormatPr defaultColWidth="9" defaultRowHeight="13" x14ac:dyDescent="0.2"/>
  <cols>
    <col min="1" max="1" width="3.7265625" style="726" customWidth="1"/>
    <col min="2" max="2" width="4.453125" style="726" customWidth="1"/>
    <col min="3" max="3" width="23.7265625" style="726" customWidth="1"/>
    <col min="4" max="4" width="25.90625" style="726" customWidth="1"/>
    <col min="5" max="14" width="17.36328125" style="726" customWidth="1"/>
    <col min="15" max="16" width="1.6328125" style="726" customWidth="1"/>
    <col min="17" max="17" width="6.36328125" style="726" customWidth="1"/>
    <col min="18" max="18" width="9" style="726"/>
    <col min="19" max="20" width="9" style="726" customWidth="1"/>
    <col min="21" max="26" width="9" style="726"/>
    <col min="27" max="16384" width="9" style="727"/>
  </cols>
  <sheetData>
    <row r="1" spans="1:26" s="31" customFormat="1" ht="29.15" customHeight="1" x14ac:dyDescent="0.2">
      <c r="A1" s="809"/>
      <c r="B1" s="146" t="s">
        <v>777</v>
      </c>
      <c r="C1" s="744"/>
      <c r="D1" s="744"/>
      <c r="E1" s="763"/>
      <c r="F1" s="744"/>
      <c r="G1" s="744"/>
      <c r="H1" s="744"/>
      <c r="I1" s="744"/>
      <c r="J1" s="744"/>
      <c r="K1" s="744"/>
      <c r="L1" s="744"/>
      <c r="M1" s="744"/>
      <c r="N1" s="744"/>
      <c r="O1" s="744"/>
      <c r="P1" s="744"/>
      <c r="Q1" s="744"/>
      <c r="R1" s="744"/>
      <c r="S1" s="744"/>
      <c r="T1" s="744"/>
      <c r="U1" s="744"/>
      <c r="V1" s="744"/>
      <c r="W1" s="744"/>
      <c r="X1" s="744"/>
      <c r="Y1" s="783"/>
      <c r="Z1" s="744"/>
    </row>
    <row r="2" spans="1:26" ht="16.5" customHeight="1" x14ac:dyDescent="0.2">
      <c r="B2" s="766" t="s">
        <v>842</v>
      </c>
      <c r="C2" s="767"/>
      <c r="D2" s="767"/>
      <c r="E2" s="768"/>
      <c r="F2" s="768"/>
      <c r="G2" s="768"/>
      <c r="H2" s="768"/>
      <c r="I2" s="768"/>
      <c r="J2" s="768"/>
      <c r="K2" s="768"/>
      <c r="L2" s="768"/>
      <c r="M2" s="768"/>
      <c r="N2" s="768"/>
      <c r="O2" s="768"/>
      <c r="P2" s="768"/>
      <c r="Q2" s="768"/>
    </row>
    <row r="3" spans="1:26" ht="30" customHeight="1" thickBot="1" x14ac:dyDescent="0.25">
      <c r="B3" s="766"/>
      <c r="C3" s="767"/>
      <c r="D3" s="767"/>
      <c r="E3" s="768"/>
      <c r="F3" s="768"/>
      <c r="G3" s="768"/>
      <c r="H3" s="768"/>
      <c r="I3" s="768"/>
      <c r="J3" s="768"/>
      <c r="K3" s="768"/>
      <c r="L3" s="768"/>
      <c r="M3" s="768"/>
      <c r="N3" s="768"/>
      <c r="O3" s="768"/>
      <c r="P3" s="768"/>
      <c r="Q3" s="768"/>
    </row>
    <row r="4" spans="1:26" s="37" customFormat="1" ht="17.25" customHeight="1" thickBot="1" x14ac:dyDescent="0.25">
      <c r="A4" s="770"/>
      <c r="B4" s="1035" t="s">
        <v>9</v>
      </c>
      <c r="C4" s="1036"/>
      <c r="D4" s="1036"/>
      <c r="E4" s="1037" t="str">
        <f>IF(様式一覧表!D5="","",様式一覧表!D5)</f>
        <v/>
      </c>
      <c r="F4" s="1038"/>
      <c r="G4" s="1039"/>
      <c r="H4" s="745"/>
      <c r="I4" s="745"/>
      <c r="J4" s="745"/>
      <c r="K4" s="745"/>
      <c r="L4" s="745"/>
      <c r="M4" s="745"/>
      <c r="N4" s="745"/>
      <c r="O4" s="745"/>
      <c r="P4" s="745"/>
      <c r="Q4" s="745"/>
      <c r="R4" s="769"/>
      <c r="S4" s="770"/>
      <c r="T4" s="770"/>
      <c r="U4" s="770"/>
      <c r="V4" s="770"/>
      <c r="W4" s="770"/>
      <c r="X4" s="770"/>
      <c r="Y4" s="770"/>
      <c r="Z4" s="770"/>
    </row>
    <row r="5" spans="1:26" s="37" customFormat="1" ht="5.15" customHeight="1" x14ac:dyDescent="0.2">
      <c r="A5" s="770"/>
      <c r="B5" s="1040"/>
      <c r="C5" s="1040"/>
      <c r="D5" s="1040"/>
      <c r="E5" s="1041"/>
      <c r="F5" s="1041"/>
      <c r="G5" s="1041"/>
      <c r="H5" s="745"/>
      <c r="I5" s="745"/>
      <c r="J5" s="745"/>
      <c r="K5" s="745"/>
      <c r="L5" s="745"/>
      <c r="M5" s="745"/>
      <c r="N5" s="745"/>
      <c r="O5" s="745"/>
      <c r="P5" s="745"/>
      <c r="Q5" s="745"/>
      <c r="R5" s="769"/>
      <c r="S5" s="770"/>
      <c r="T5" s="770"/>
      <c r="U5" s="770"/>
      <c r="V5" s="770"/>
      <c r="W5" s="770"/>
      <c r="X5" s="770"/>
      <c r="Y5" s="770"/>
      <c r="Z5" s="770"/>
    </row>
    <row r="6" spans="1:26" ht="16.5" customHeight="1" x14ac:dyDescent="0.2">
      <c r="A6" s="767"/>
      <c r="B6" s="766" t="s">
        <v>843</v>
      </c>
      <c r="C6" s="767"/>
      <c r="D6" s="767"/>
      <c r="E6" s="772"/>
      <c r="F6" s="772"/>
      <c r="G6" s="772"/>
      <c r="H6" s="772"/>
      <c r="I6" s="772"/>
      <c r="J6" s="772"/>
      <c r="K6" s="772"/>
      <c r="L6" s="772"/>
      <c r="M6" s="772"/>
      <c r="N6" s="772"/>
      <c r="O6" s="772"/>
      <c r="P6" s="772"/>
      <c r="Q6" s="772"/>
    </row>
    <row r="7" spans="1:26" ht="26.25" customHeight="1" thickBot="1" x14ac:dyDescent="0.25">
      <c r="A7" s="767"/>
      <c r="B7" s="767"/>
      <c r="C7" s="976" t="s">
        <v>844</v>
      </c>
      <c r="D7" s="976"/>
      <c r="E7" s="976"/>
      <c r="F7" s="976"/>
      <c r="G7" s="976"/>
      <c r="H7" s="976"/>
      <c r="I7" s="976"/>
      <c r="J7" s="976"/>
      <c r="K7" s="976"/>
      <c r="L7" s="976"/>
      <c r="M7" s="976"/>
      <c r="N7" s="976"/>
      <c r="O7" s="773"/>
      <c r="P7" s="773"/>
      <c r="Q7" s="773"/>
    </row>
    <row r="8" spans="1:26" ht="21.65" customHeight="1" thickBot="1" x14ac:dyDescent="0.25">
      <c r="A8" s="767"/>
      <c r="B8" s="767"/>
      <c r="C8" s="774" t="s">
        <v>845</v>
      </c>
      <c r="D8" s="775"/>
      <c r="E8" s="764"/>
      <c r="F8" s="764"/>
      <c r="G8" s="764"/>
      <c r="H8" s="764"/>
      <c r="I8" s="764"/>
      <c r="J8" s="764"/>
      <c r="K8" s="764"/>
      <c r="L8" s="773"/>
      <c r="M8" s="773"/>
      <c r="N8" s="773"/>
    </row>
    <row r="9" spans="1:26" ht="9" customHeight="1" x14ac:dyDescent="0.2">
      <c r="D9" s="784"/>
      <c r="E9" s="784"/>
      <c r="F9" s="784"/>
      <c r="G9" s="784"/>
      <c r="H9" s="784"/>
      <c r="I9" s="784"/>
      <c r="J9" s="784"/>
      <c r="K9" s="784"/>
      <c r="L9" s="784"/>
      <c r="M9" s="784"/>
      <c r="N9" s="784"/>
      <c r="O9" s="785"/>
      <c r="P9" s="785"/>
      <c r="Q9" s="785"/>
    </row>
    <row r="10" spans="1:26" ht="17.25" customHeight="1" x14ac:dyDescent="0.2">
      <c r="A10" s="767"/>
      <c r="B10" s="766" t="s">
        <v>846</v>
      </c>
      <c r="O10" s="729"/>
      <c r="P10" s="729"/>
      <c r="Q10" s="729"/>
    </row>
    <row r="11" spans="1:26" ht="32.15" customHeight="1" x14ac:dyDescent="0.2">
      <c r="A11" s="767"/>
      <c r="B11" s="767"/>
      <c r="C11" s="976" t="s">
        <v>847</v>
      </c>
      <c r="D11" s="976"/>
      <c r="E11" s="976"/>
      <c r="F11" s="976"/>
      <c r="G11" s="976"/>
      <c r="H11" s="976"/>
      <c r="I11" s="976"/>
      <c r="J11" s="976"/>
      <c r="K11" s="976"/>
      <c r="L11" s="976"/>
      <c r="M11" s="976"/>
      <c r="N11" s="976"/>
      <c r="O11" s="764"/>
      <c r="P11" s="764"/>
      <c r="Q11" s="764"/>
    </row>
    <row r="12" spans="1:26" ht="67.5" customHeight="1" thickBot="1" x14ac:dyDescent="0.25">
      <c r="A12" s="767"/>
      <c r="B12" s="767"/>
      <c r="C12" s="1061" t="s">
        <v>848</v>
      </c>
      <c r="D12" s="1061"/>
      <c r="E12" s="1061"/>
      <c r="F12" s="1061"/>
      <c r="G12" s="1061"/>
      <c r="H12" s="1061"/>
      <c r="I12" s="1061"/>
      <c r="J12" s="1061"/>
      <c r="K12" s="1061"/>
      <c r="L12" s="1061"/>
      <c r="M12" s="1061"/>
      <c r="N12" s="1061"/>
      <c r="O12" s="764"/>
      <c r="P12" s="764"/>
      <c r="Q12" s="764"/>
    </row>
    <row r="13" spans="1:26" ht="28.5" customHeight="1" x14ac:dyDescent="0.2">
      <c r="C13" s="1077" t="s">
        <v>849</v>
      </c>
      <c r="D13" s="1078"/>
      <c r="E13" s="1078"/>
      <c r="F13" s="1078"/>
      <c r="G13" s="1078"/>
      <c r="H13" s="1078"/>
      <c r="I13" s="1078"/>
      <c r="J13" s="1078"/>
      <c r="K13" s="1078"/>
      <c r="L13" s="1078"/>
      <c r="M13" s="1078"/>
      <c r="N13" s="1079"/>
      <c r="O13" s="773"/>
      <c r="P13" s="773"/>
    </row>
    <row r="14" spans="1:26" ht="28.5" customHeight="1" x14ac:dyDescent="0.2">
      <c r="C14" s="1080" t="s">
        <v>850</v>
      </c>
      <c r="D14" s="1081"/>
      <c r="E14" s="1065" t="s">
        <v>851</v>
      </c>
      <c r="F14" s="1066"/>
      <c r="G14" s="1066"/>
      <c r="H14" s="1066"/>
      <c r="I14" s="1066"/>
      <c r="J14" s="1066"/>
      <c r="K14" s="1066"/>
      <c r="L14" s="1066"/>
      <c r="M14" s="1066"/>
      <c r="N14" s="1068"/>
      <c r="O14" s="773"/>
      <c r="P14" s="773"/>
    </row>
    <row r="15" spans="1:26" ht="54.75" customHeight="1" x14ac:dyDescent="0.2">
      <c r="C15" s="1082"/>
      <c r="D15" s="1083"/>
      <c r="E15" s="1069"/>
      <c r="F15" s="1070"/>
      <c r="G15" s="1070"/>
      <c r="H15" s="1070"/>
      <c r="I15" s="1070"/>
      <c r="J15" s="1070"/>
      <c r="K15" s="1070"/>
      <c r="L15" s="1070"/>
      <c r="M15" s="1070"/>
      <c r="N15" s="1072"/>
    </row>
    <row r="16" spans="1:26" ht="54.75" customHeight="1" x14ac:dyDescent="0.2">
      <c r="C16" s="1084"/>
      <c r="D16" s="1085"/>
      <c r="E16" s="1069"/>
      <c r="F16" s="1070"/>
      <c r="G16" s="1070"/>
      <c r="H16" s="1070"/>
      <c r="I16" s="1070"/>
      <c r="J16" s="1070"/>
      <c r="K16" s="1070"/>
      <c r="L16" s="1070"/>
      <c r="M16" s="1070"/>
      <c r="N16" s="1072"/>
    </row>
    <row r="17" spans="3:14" ht="54.75" customHeight="1" x14ac:dyDescent="0.2">
      <c r="C17" s="1082"/>
      <c r="D17" s="1083"/>
      <c r="E17" s="1069"/>
      <c r="F17" s="1070"/>
      <c r="G17" s="1070"/>
      <c r="H17" s="1070"/>
      <c r="I17" s="1070"/>
      <c r="J17" s="1070"/>
      <c r="K17" s="1070"/>
      <c r="L17" s="1070"/>
      <c r="M17" s="1070"/>
      <c r="N17" s="1072"/>
    </row>
    <row r="18" spans="3:14" ht="54.75" customHeight="1" x14ac:dyDescent="0.2">
      <c r="C18" s="1082"/>
      <c r="D18" s="1083"/>
      <c r="E18" s="1069"/>
      <c r="F18" s="1070"/>
      <c r="G18" s="1070"/>
      <c r="H18" s="1070"/>
      <c r="I18" s="1070"/>
      <c r="J18" s="1070"/>
      <c r="K18" s="1070"/>
      <c r="L18" s="1070"/>
      <c r="M18" s="1070"/>
      <c r="N18" s="1072"/>
    </row>
    <row r="19" spans="3:14" ht="54.75" customHeight="1" x14ac:dyDescent="0.2">
      <c r="C19" s="1082"/>
      <c r="D19" s="1083"/>
      <c r="E19" s="1069"/>
      <c r="F19" s="1070"/>
      <c r="G19" s="1070"/>
      <c r="H19" s="1070"/>
      <c r="I19" s="1070"/>
      <c r="J19" s="1070"/>
      <c r="K19" s="1070"/>
      <c r="L19" s="1070"/>
      <c r="M19" s="1070"/>
      <c r="N19" s="1072"/>
    </row>
    <row r="20" spans="3:14" ht="54.75" customHeight="1" x14ac:dyDescent="0.2">
      <c r="C20" s="1082"/>
      <c r="D20" s="1083"/>
      <c r="E20" s="1069"/>
      <c r="F20" s="1070"/>
      <c r="G20" s="1070"/>
      <c r="H20" s="1070"/>
      <c r="I20" s="1070"/>
      <c r="J20" s="1070"/>
      <c r="K20" s="1070"/>
      <c r="L20" s="1070"/>
      <c r="M20" s="1070"/>
      <c r="N20" s="1072"/>
    </row>
    <row r="21" spans="3:14" ht="7.9" customHeight="1" x14ac:dyDescent="0.2"/>
  </sheetData>
  <mergeCells count="22">
    <mergeCell ref="C19:D19"/>
    <mergeCell ref="E19:N19"/>
    <mergeCell ref="C20:D20"/>
    <mergeCell ref="E20:N20"/>
    <mergeCell ref="C16:D16"/>
    <mergeCell ref="E16:N16"/>
    <mergeCell ref="C17:D17"/>
    <mergeCell ref="E17:N17"/>
    <mergeCell ref="C18:D18"/>
    <mergeCell ref="E18:N18"/>
    <mergeCell ref="C12:N12"/>
    <mergeCell ref="C13:N13"/>
    <mergeCell ref="C14:D14"/>
    <mergeCell ref="E14:N14"/>
    <mergeCell ref="C15:D15"/>
    <mergeCell ref="E15:N15"/>
    <mergeCell ref="C11:N11"/>
    <mergeCell ref="B4:D4"/>
    <mergeCell ref="E4:G4"/>
    <mergeCell ref="B5:D5"/>
    <mergeCell ref="E5:G5"/>
    <mergeCell ref="C7:N7"/>
  </mergeCells>
  <phoneticPr fontId="16"/>
  <dataValidations count="1">
    <dataValidation type="list" allowBlank="1" showInputMessage="1" showErrorMessage="1" sqref="D8" xr:uid="{36918624-08F1-48F9-9990-367142CFAD3C}">
      <formula1>"有, 無"</formula1>
    </dataValidation>
  </dataValidations>
  <pageMargins left="0.70866141732283472" right="0.70866141732283472" top="0.74803149606299213" bottom="0.74803149606299213" header="0.31496062992125984" footer="0.31496062992125984"/>
  <pageSetup paperSize="9" scale="53" orientation="portrait" r:id="rId1"/>
  <headerFooter>
    <oddHeader>&amp;R&amp;U開示版・非開示版&amp;U
※上記いずれかに丸をつけてください。</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81897-ADA2-4A0B-B177-7CC069E17EE8}">
  <sheetPr>
    <pageSetUpPr fitToPage="1"/>
  </sheetPr>
  <dimension ref="A1:P107"/>
  <sheetViews>
    <sheetView view="pageBreakPreview" topLeftCell="A101" zoomScale="80" zoomScaleNormal="75" zoomScaleSheetLayoutView="80" workbookViewId="0">
      <selection activeCell="K121" sqref="K121"/>
    </sheetView>
  </sheetViews>
  <sheetFormatPr defaultColWidth="9" defaultRowHeight="15" customHeight="1" x14ac:dyDescent="0.2"/>
  <cols>
    <col min="1" max="1" width="3.26953125" style="770" customWidth="1"/>
    <col min="2" max="2" width="3.6328125" style="770" customWidth="1"/>
    <col min="3" max="3" width="5.36328125" style="770" customWidth="1"/>
    <col min="4" max="4" width="22.6328125" style="770" customWidth="1"/>
    <col min="5" max="5" width="3" style="770" bestFit="1" customWidth="1"/>
    <col min="6" max="6" width="10.6328125" style="770" customWidth="1"/>
    <col min="7" max="7" width="18.453125" style="770" customWidth="1"/>
    <col min="8" max="8" width="23.90625" style="770" customWidth="1"/>
    <col min="9" max="9" width="2.08984375" style="770" customWidth="1"/>
    <col min="10" max="10" width="1.6328125" style="770" customWidth="1"/>
    <col min="11" max="13" width="9" style="770"/>
    <col min="14" max="16384" width="9" style="37"/>
  </cols>
  <sheetData>
    <row r="1" spans="1:16" ht="23.25" customHeight="1" x14ac:dyDescent="0.2">
      <c r="A1" s="809" t="str">
        <f>コード!A1</f>
        <v>黒鉛電極（輸入者）</v>
      </c>
    </row>
    <row r="2" spans="1:16" s="31" customFormat="1" ht="26.25" customHeight="1" x14ac:dyDescent="0.2">
      <c r="A2" s="786" t="s">
        <v>852</v>
      </c>
      <c r="B2" s="787"/>
      <c r="C2" s="787"/>
      <c r="D2" s="787"/>
      <c r="E2" s="787"/>
      <c r="F2" s="787"/>
      <c r="G2" s="787"/>
      <c r="H2" s="787"/>
      <c r="I2" s="787"/>
      <c r="J2" s="787"/>
      <c r="K2" s="744"/>
      <c r="L2" s="744"/>
      <c r="M2" s="744"/>
    </row>
    <row r="3" spans="1:16" s="31" customFormat="1" ht="21" customHeight="1" thickBot="1" x14ac:dyDescent="0.25">
      <c r="A3" s="743"/>
      <c r="B3" s="744"/>
      <c r="C3" s="744"/>
      <c r="D3" s="744"/>
      <c r="E3" s="744"/>
      <c r="F3" s="744"/>
      <c r="G3" s="744"/>
      <c r="H3" s="744"/>
      <c r="I3" s="744"/>
      <c r="J3" s="744"/>
      <c r="K3" s="744"/>
      <c r="L3" s="744"/>
      <c r="M3" s="744"/>
      <c r="P3" s="708"/>
    </row>
    <row r="4" spans="1:16" ht="17.25" customHeight="1" thickBot="1" x14ac:dyDescent="0.25">
      <c r="B4" s="1035" t="s">
        <v>9</v>
      </c>
      <c r="C4" s="1036"/>
      <c r="D4" s="1036"/>
      <c r="E4" s="1087"/>
      <c r="F4" s="1037" t="str">
        <f>IF(様式一覧表!D5="","",様式一覧表!D5)</f>
        <v/>
      </c>
      <c r="G4" s="1038"/>
      <c r="H4" s="1039"/>
      <c r="I4" s="745"/>
      <c r="J4" s="745"/>
      <c r="K4" s="745"/>
      <c r="L4" s="745"/>
      <c r="M4" s="745"/>
      <c r="N4" s="98"/>
    </row>
    <row r="5" spans="1:16" ht="17.25" customHeight="1" x14ac:dyDescent="0.2">
      <c r="B5" s="1040"/>
      <c r="C5" s="1040"/>
      <c r="D5" s="1040"/>
      <c r="E5" s="1040"/>
      <c r="F5" s="1041"/>
      <c r="G5" s="1041"/>
      <c r="H5" s="1041"/>
      <c r="I5" s="745"/>
      <c r="J5" s="745"/>
      <c r="K5" s="745"/>
      <c r="L5" s="745"/>
      <c r="M5" s="745"/>
      <c r="N5" s="98"/>
    </row>
    <row r="6" spans="1:16" ht="21" customHeight="1" x14ac:dyDescent="0.2">
      <c r="A6" s="788" t="s">
        <v>853</v>
      </c>
    </row>
    <row r="7" spans="1:16" ht="14.65" customHeight="1" x14ac:dyDescent="0.2">
      <c r="B7" s="1086" t="s">
        <v>854</v>
      </c>
      <c r="C7" s="1086"/>
      <c r="D7" s="1086"/>
      <c r="E7" s="1086"/>
      <c r="F7" s="1086"/>
      <c r="G7" s="1086"/>
      <c r="H7" s="1086"/>
      <c r="I7" s="1086"/>
    </row>
    <row r="8" spans="1:16" ht="14.65" customHeight="1" x14ac:dyDescent="0.2">
      <c r="B8" s="1086"/>
      <c r="C8" s="1086"/>
      <c r="D8" s="1086"/>
      <c r="E8" s="1086"/>
      <c r="F8" s="1086"/>
      <c r="G8" s="1086"/>
      <c r="H8" s="1086"/>
      <c r="I8" s="1086"/>
    </row>
    <row r="9" spans="1:16" ht="14.65" customHeight="1" x14ac:dyDescent="0.2">
      <c r="B9" s="1086"/>
      <c r="C9" s="1086"/>
      <c r="D9" s="1086"/>
      <c r="E9" s="1086"/>
      <c r="F9" s="1086"/>
      <c r="G9" s="1086"/>
      <c r="H9" s="1086"/>
      <c r="I9" s="1086"/>
    </row>
    <row r="10" spans="1:16" ht="14.65" customHeight="1" x14ac:dyDescent="0.2">
      <c r="B10" s="1086"/>
      <c r="C10" s="1086"/>
      <c r="D10" s="1086"/>
      <c r="E10" s="1086"/>
      <c r="F10" s="1086"/>
      <c r="G10" s="1086"/>
      <c r="H10" s="1086"/>
      <c r="I10" s="1086"/>
    </row>
    <row r="11" spans="1:16" ht="14.65" customHeight="1" x14ac:dyDescent="0.2">
      <c r="B11" s="1086"/>
      <c r="C11" s="1086"/>
      <c r="D11" s="1086"/>
      <c r="E11" s="1086"/>
      <c r="F11" s="1086"/>
      <c r="G11" s="1086"/>
      <c r="H11" s="1086"/>
      <c r="I11" s="1086"/>
    </row>
    <row r="12" spans="1:16" ht="14.65" customHeight="1" x14ac:dyDescent="0.2">
      <c r="B12" s="1086"/>
      <c r="C12" s="1086"/>
      <c r="D12" s="1086"/>
      <c r="E12" s="1086"/>
      <c r="F12" s="1086"/>
      <c r="G12" s="1086"/>
      <c r="H12" s="1086"/>
      <c r="I12" s="1086"/>
    </row>
    <row r="13" spans="1:16" ht="14.65" customHeight="1" x14ac:dyDescent="0.2">
      <c r="B13" s="1086" t="s">
        <v>855</v>
      </c>
      <c r="C13" s="1086"/>
      <c r="D13" s="1086"/>
      <c r="E13" s="1086"/>
      <c r="F13" s="1086"/>
      <c r="G13" s="1086"/>
      <c r="H13" s="1086"/>
      <c r="I13" s="1086"/>
    </row>
    <row r="14" spans="1:16" ht="7.5" customHeight="1" x14ac:dyDescent="0.2"/>
    <row r="15" spans="1:16" s="789" customFormat="1" ht="15" customHeight="1" x14ac:dyDescent="0.2">
      <c r="A15" s="770"/>
      <c r="B15" s="770"/>
      <c r="C15" s="770"/>
      <c r="D15" s="770"/>
      <c r="E15" s="770"/>
      <c r="F15" s="770"/>
      <c r="G15" s="770"/>
      <c r="H15" s="770"/>
      <c r="I15" s="770"/>
      <c r="J15" s="770"/>
      <c r="K15" s="770"/>
      <c r="L15" s="770"/>
      <c r="M15" s="770"/>
    </row>
    <row r="16" spans="1:16" s="789" customFormat="1" ht="15" customHeight="1" x14ac:dyDescent="0.2">
      <c r="A16" s="770"/>
      <c r="B16" s="1093" t="s">
        <v>778</v>
      </c>
      <c r="C16" s="1094"/>
      <c r="D16" s="1088" t="s">
        <v>856</v>
      </c>
      <c r="E16" s="1089"/>
      <c r="F16" s="1097" t="s">
        <v>818</v>
      </c>
      <c r="G16" s="1099"/>
      <c r="H16" s="1088" t="s">
        <v>857</v>
      </c>
      <c r="I16" s="1089"/>
      <c r="J16" s="770"/>
      <c r="K16" s="770"/>
      <c r="L16" s="770"/>
      <c r="M16" s="770"/>
    </row>
    <row r="17" spans="1:13" s="789" customFormat="1" ht="15" customHeight="1" x14ac:dyDescent="0.2">
      <c r="A17" s="770"/>
      <c r="B17" s="1090" t="s">
        <v>780</v>
      </c>
      <c r="C17" s="1091"/>
      <c r="D17" s="1091"/>
      <c r="E17" s="1092"/>
      <c r="F17" s="790" t="s">
        <v>781</v>
      </c>
      <c r="G17" s="770"/>
      <c r="H17" s="770"/>
      <c r="I17" s="770"/>
      <c r="J17" s="770"/>
      <c r="K17" s="770"/>
      <c r="L17" s="770"/>
      <c r="M17" s="770"/>
    </row>
    <row r="18" spans="1:13" s="789" customFormat="1" ht="15" customHeight="1" x14ac:dyDescent="0.2">
      <c r="A18" s="770"/>
      <c r="B18" s="791" t="s">
        <v>782</v>
      </c>
      <c r="C18" s="792"/>
      <c r="D18" s="793"/>
      <c r="E18" s="794"/>
      <c r="F18" s="795"/>
      <c r="G18" s="770"/>
      <c r="H18" s="770"/>
      <c r="I18" s="770"/>
      <c r="J18" s="770"/>
      <c r="K18" s="770"/>
      <c r="L18" s="770"/>
      <c r="M18" s="770"/>
    </row>
    <row r="19" spans="1:13" s="789" customFormat="1" ht="15" customHeight="1" x14ac:dyDescent="0.2">
      <c r="A19" s="770"/>
      <c r="B19" s="791" t="s">
        <v>783</v>
      </c>
      <c r="C19" s="792"/>
      <c r="D19" s="793"/>
      <c r="E19" s="794"/>
      <c r="F19" s="795"/>
      <c r="G19" s="770"/>
      <c r="H19" s="770"/>
      <c r="I19" s="770"/>
      <c r="J19" s="770"/>
      <c r="K19" s="770"/>
      <c r="L19" s="770"/>
      <c r="M19" s="770"/>
    </row>
    <row r="20" spans="1:13" s="789" customFormat="1" ht="15" customHeight="1" x14ac:dyDescent="0.2">
      <c r="A20" s="770"/>
      <c r="B20" s="791" t="s">
        <v>784</v>
      </c>
      <c r="C20" s="792"/>
      <c r="D20" s="793"/>
      <c r="E20" s="794"/>
      <c r="F20" s="795"/>
      <c r="G20" s="770"/>
      <c r="H20" s="770"/>
      <c r="I20" s="770"/>
      <c r="J20" s="770"/>
      <c r="K20" s="770"/>
      <c r="L20" s="770"/>
      <c r="M20" s="770"/>
    </row>
    <row r="21" spans="1:13" s="789" customFormat="1" ht="15" customHeight="1" x14ac:dyDescent="0.2">
      <c r="A21" s="770"/>
      <c r="B21" s="791" t="s">
        <v>785</v>
      </c>
      <c r="C21" s="792"/>
      <c r="D21" s="793"/>
      <c r="E21" s="794"/>
      <c r="F21" s="795"/>
      <c r="G21" s="770"/>
      <c r="H21" s="770"/>
      <c r="I21" s="770"/>
      <c r="J21" s="770"/>
      <c r="K21" s="770"/>
      <c r="L21" s="770"/>
      <c r="M21" s="770"/>
    </row>
    <row r="22" spans="1:13" s="789" customFormat="1" ht="15" customHeight="1" x14ac:dyDescent="0.2">
      <c r="A22" s="770"/>
      <c r="B22" s="791" t="s">
        <v>786</v>
      </c>
      <c r="C22" s="792"/>
      <c r="D22" s="793"/>
      <c r="E22" s="794"/>
      <c r="F22" s="795"/>
      <c r="G22" s="770"/>
      <c r="H22" s="770"/>
      <c r="I22" s="770"/>
      <c r="J22" s="770"/>
      <c r="K22" s="770"/>
      <c r="L22" s="770"/>
      <c r="M22" s="770"/>
    </row>
    <row r="23" spans="1:13" s="789" customFormat="1" ht="15" customHeight="1" x14ac:dyDescent="0.2">
      <c r="A23" s="770"/>
      <c r="B23" s="791" t="s">
        <v>787</v>
      </c>
      <c r="C23" s="792"/>
      <c r="D23" s="793"/>
      <c r="E23" s="794"/>
      <c r="F23" s="795"/>
      <c r="G23" s="770"/>
      <c r="H23" s="770"/>
      <c r="I23" s="770"/>
      <c r="J23" s="770"/>
      <c r="K23" s="770"/>
      <c r="L23" s="770"/>
      <c r="M23" s="770"/>
    </row>
    <row r="24" spans="1:13" s="789" customFormat="1" ht="15" customHeight="1" x14ac:dyDescent="0.2">
      <c r="A24" s="770"/>
      <c r="B24" s="791" t="s">
        <v>788</v>
      </c>
      <c r="C24" s="792"/>
      <c r="D24" s="793"/>
      <c r="E24" s="794"/>
      <c r="F24" s="795"/>
      <c r="G24" s="770"/>
      <c r="H24" s="770"/>
      <c r="I24" s="770"/>
      <c r="J24" s="770"/>
      <c r="K24" s="770"/>
      <c r="L24" s="770"/>
      <c r="M24" s="770"/>
    </row>
    <row r="25" spans="1:13" s="789" customFormat="1" ht="15" customHeight="1" x14ac:dyDescent="0.2">
      <c r="A25" s="770"/>
      <c r="B25" s="791" t="s">
        <v>789</v>
      </c>
      <c r="C25" s="792"/>
      <c r="D25" s="793"/>
      <c r="E25" s="794"/>
      <c r="F25" s="795"/>
      <c r="G25" s="770"/>
      <c r="H25" s="770"/>
      <c r="I25" s="770"/>
      <c r="J25" s="770"/>
      <c r="K25" s="770"/>
      <c r="L25" s="770"/>
      <c r="M25" s="770"/>
    </row>
    <row r="26" spans="1:13" s="789" customFormat="1" ht="15" customHeight="1" x14ac:dyDescent="0.2">
      <c r="A26" s="770"/>
      <c r="B26" s="791" t="s">
        <v>790</v>
      </c>
      <c r="C26" s="792"/>
      <c r="D26" s="793"/>
      <c r="E26" s="794"/>
      <c r="F26" s="795"/>
      <c r="G26" s="770"/>
      <c r="H26" s="770"/>
      <c r="I26" s="770"/>
      <c r="J26" s="770"/>
      <c r="K26" s="770"/>
      <c r="L26" s="770"/>
      <c r="M26" s="770"/>
    </row>
    <row r="27" spans="1:13" s="789" customFormat="1" ht="15" customHeight="1" x14ac:dyDescent="0.2">
      <c r="A27" s="770"/>
      <c r="B27" s="796" t="s">
        <v>791</v>
      </c>
      <c r="C27" s="797"/>
      <c r="D27" s="798"/>
      <c r="E27" s="799"/>
      <c r="F27" s="800"/>
      <c r="G27" s="770"/>
      <c r="H27" s="770"/>
      <c r="I27" s="770"/>
      <c r="J27" s="770"/>
      <c r="K27" s="770"/>
      <c r="L27" s="770"/>
      <c r="M27" s="770"/>
    </row>
    <row r="28" spans="1:13" s="789" customFormat="1" ht="15" customHeight="1" x14ac:dyDescent="0.2">
      <c r="A28" s="770"/>
      <c r="B28" s="796" t="s">
        <v>792</v>
      </c>
      <c r="C28" s="797"/>
      <c r="D28" s="801"/>
      <c r="E28" s="799" t="s">
        <v>116</v>
      </c>
      <c r="F28" s="800"/>
      <c r="G28" s="770"/>
      <c r="H28" s="770"/>
      <c r="I28" s="770"/>
      <c r="J28" s="770"/>
      <c r="K28" s="770"/>
      <c r="L28" s="770"/>
      <c r="M28" s="770"/>
    </row>
    <row r="29" spans="1:13" s="789" customFormat="1" ht="15" customHeight="1" x14ac:dyDescent="0.2">
      <c r="A29" s="770"/>
      <c r="B29" s="792" t="s">
        <v>792</v>
      </c>
      <c r="C29" s="793"/>
      <c r="D29" s="802"/>
      <c r="E29" s="803" t="s">
        <v>116</v>
      </c>
      <c r="F29" s="795"/>
      <c r="G29" s="770"/>
      <c r="H29" s="770"/>
      <c r="I29" s="770"/>
      <c r="J29" s="770"/>
      <c r="K29" s="770"/>
      <c r="L29" s="770"/>
      <c r="M29" s="770"/>
    </row>
    <row r="30" spans="1:13" s="789" customFormat="1" ht="15" customHeight="1" x14ac:dyDescent="0.2">
      <c r="A30" s="770"/>
      <c r="B30" s="770"/>
      <c r="C30" s="770"/>
      <c r="D30" s="804"/>
      <c r="E30" s="805"/>
      <c r="F30" s="806"/>
      <c r="G30" s="770"/>
      <c r="H30" s="770"/>
      <c r="I30" s="770"/>
      <c r="J30" s="770"/>
      <c r="K30" s="770"/>
      <c r="L30" s="770"/>
      <c r="M30" s="770"/>
    </row>
    <row r="31" spans="1:13" s="789" customFormat="1" ht="15" customHeight="1" x14ac:dyDescent="0.2">
      <c r="A31" s="770"/>
      <c r="B31" s="770" t="s">
        <v>858</v>
      </c>
      <c r="C31" s="770"/>
      <c r="D31" s="770"/>
      <c r="E31" s="770"/>
      <c r="F31" s="770"/>
      <c r="G31" s="770"/>
      <c r="H31" s="770"/>
      <c r="I31" s="770"/>
      <c r="J31" s="770"/>
      <c r="K31" s="770"/>
      <c r="L31" s="770"/>
      <c r="M31" s="770"/>
    </row>
    <row r="32" spans="1:13" ht="15" customHeight="1" x14ac:dyDescent="0.2">
      <c r="B32" s="1093" t="s">
        <v>778</v>
      </c>
      <c r="C32" s="1094"/>
      <c r="D32" s="1095"/>
      <c r="E32" s="1096"/>
      <c r="F32" s="1097" t="s">
        <v>859</v>
      </c>
      <c r="G32" s="1098"/>
      <c r="H32" s="807"/>
      <c r="J32" s="808"/>
    </row>
    <row r="33" spans="2:15" ht="15" customHeight="1" x14ac:dyDescent="0.2">
      <c r="B33" s="1090" t="s">
        <v>780</v>
      </c>
      <c r="C33" s="1091"/>
      <c r="D33" s="1091"/>
      <c r="E33" s="1092"/>
      <c r="F33" s="790" t="s">
        <v>781</v>
      </c>
    </row>
    <row r="34" spans="2:15" ht="15" customHeight="1" x14ac:dyDescent="0.2">
      <c r="B34" s="791" t="s">
        <v>782</v>
      </c>
      <c r="C34" s="792"/>
      <c r="D34" s="793"/>
      <c r="E34" s="794"/>
      <c r="F34" s="795"/>
    </row>
    <row r="35" spans="2:15" ht="15" customHeight="1" x14ac:dyDescent="0.2">
      <c r="B35" s="791" t="s">
        <v>783</v>
      </c>
      <c r="C35" s="792"/>
      <c r="D35" s="793"/>
      <c r="E35" s="794"/>
      <c r="F35" s="795"/>
      <c r="O35" s="709"/>
    </row>
    <row r="36" spans="2:15" ht="15" customHeight="1" x14ac:dyDescent="0.2">
      <c r="B36" s="791" t="s">
        <v>784</v>
      </c>
      <c r="C36" s="792"/>
      <c r="D36" s="793"/>
      <c r="E36" s="794"/>
      <c r="F36" s="795"/>
    </row>
    <row r="37" spans="2:15" ht="15" customHeight="1" x14ac:dyDescent="0.2">
      <c r="B37" s="791" t="s">
        <v>785</v>
      </c>
      <c r="C37" s="792"/>
      <c r="D37" s="793"/>
      <c r="E37" s="794"/>
      <c r="F37" s="795"/>
    </row>
    <row r="38" spans="2:15" ht="15" customHeight="1" x14ac:dyDescent="0.2">
      <c r="B38" s="791" t="s">
        <v>786</v>
      </c>
      <c r="C38" s="792"/>
      <c r="D38" s="793"/>
      <c r="E38" s="794"/>
      <c r="F38" s="795"/>
    </row>
    <row r="39" spans="2:15" ht="15" customHeight="1" x14ac:dyDescent="0.2">
      <c r="B39" s="791" t="s">
        <v>787</v>
      </c>
      <c r="C39" s="792"/>
      <c r="D39" s="793"/>
      <c r="E39" s="794"/>
      <c r="F39" s="795"/>
    </row>
    <row r="40" spans="2:15" ht="15" customHeight="1" x14ac:dyDescent="0.2">
      <c r="B40" s="791" t="s">
        <v>788</v>
      </c>
      <c r="C40" s="792"/>
      <c r="D40" s="793"/>
      <c r="E40" s="794"/>
      <c r="F40" s="795"/>
    </row>
    <row r="41" spans="2:15" ht="15" customHeight="1" x14ac:dyDescent="0.2">
      <c r="B41" s="791" t="s">
        <v>789</v>
      </c>
      <c r="C41" s="792"/>
      <c r="D41" s="793"/>
      <c r="E41" s="794"/>
      <c r="F41" s="795"/>
    </row>
    <row r="42" spans="2:15" ht="15" customHeight="1" x14ac:dyDescent="0.2">
      <c r="B42" s="791" t="s">
        <v>790</v>
      </c>
      <c r="C42" s="792"/>
      <c r="D42" s="793"/>
      <c r="E42" s="794"/>
      <c r="F42" s="795"/>
    </row>
    <row r="43" spans="2:15" ht="15" customHeight="1" x14ac:dyDescent="0.2">
      <c r="B43" s="796" t="s">
        <v>791</v>
      </c>
      <c r="C43" s="797"/>
      <c r="D43" s="798"/>
      <c r="E43" s="799"/>
      <c r="F43" s="800"/>
    </row>
    <row r="44" spans="2:15" ht="15" customHeight="1" x14ac:dyDescent="0.2">
      <c r="B44" s="796" t="s">
        <v>792</v>
      </c>
      <c r="C44" s="797"/>
      <c r="D44" s="801"/>
      <c r="E44" s="799" t="s">
        <v>116</v>
      </c>
      <c r="F44" s="800"/>
    </row>
    <row r="45" spans="2:15" ht="15" customHeight="1" x14ac:dyDescent="0.2">
      <c r="B45" s="792" t="s">
        <v>792</v>
      </c>
      <c r="C45" s="793"/>
      <c r="D45" s="802"/>
      <c r="E45" s="803" t="s">
        <v>116</v>
      </c>
      <c r="F45" s="795"/>
    </row>
    <row r="47" spans="2:15" ht="15" customHeight="1" x14ac:dyDescent="0.2">
      <c r="B47" s="1093" t="s">
        <v>778</v>
      </c>
      <c r="C47" s="1094"/>
      <c r="D47" s="1095"/>
      <c r="E47" s="1096"/>
      <c r="F47" s="1097" t="s">
        <v>859</v>
      </c>
      <c r="G47" s="1098"/>
      <c r="H47" s="807"/>
    </row>
    <row r="48" spans="2:15" ht="15" customHeight="1" x14ac:dyDescent="0.2">
      <c r="B48" s="1090" t="s">
        <v>780</v>
      </c>
      <c r="C48" s="1091"/>
      <c r="D48" s="1091"/>
      <c r="E48" s="1092"/>
      <c r="F48" s="790" t="s">
        <v>781</v>
      </c>
    </row>
    <row r="49" spans="2:8" ht="15" customHeight="1" x14ac:dyDescent="0.2">
      <c r="B49" s="791" t="s">
        <v>782</v>
      </c>
      <c r="C49" s="792"/>
      <c r="D49" s="793"/>
      <c r="E49" s="794"/>
      <c r="F49" s="795"/>
    </row>
    <row r="50" spans="2:8" ht="15" customHeight="1" x14ac:dyDescent="0.2">
      <c r="B50" s="791" t="s">
        <v>783</v>
      </c>
      <c r="C50" s="792"/>
      <c r="D50" s="793"/>
      <c r="E50" s="794"/>
      <c r="F50" s="795"/>
    </row>
    <row r="51" spans="2:8" ht="15" customHeight="1" x14ac:dyDescent="0.2">
      <c r="B51" s="791" t="s">
        <v>784</v>
      </c>
      <c r="C51" s="792"/>
      <c r="D51" s="793"/>
      <c r="E51" s="794"/>
      <c r="F51" s="795"/>
    </row>
    <row r="52" spans="2:8" ht="15" customHeight="1" x14ac:dyDescent="0.2">
      <c r="B52" s="791" t="s">
        <v>785</v>
      </c>
      <c r="C52" s="792"/>
      <c r="D52" s="793"/>
      <c r="E52" s="794"/>
      <c r="F52" s="795"/>
    </row>
    <row r="53" spans="2:8" ht="15" customHeight="1" x14ac:dyDescent="0.2">
      <c r="B53" s="791" t="s">
        <v>786</v>
      </c>
      <c r="C53" s="792"/>
      <c r="D53" s="793"/>
      <c r="E53" s="794"/>
      <c r="F53" s="795"/>
    </row>
    <row r="54" spans="2:8" ht="15" customHeight="1" x14ac:dyDescent="0.2">
      <c r="B54" s="791" t="s">
        <v>787</v>
      </c>
      <c r="C54" s="792"/>
      <c r="D54" s="793"/>
      <c r="E54" s="794"/>
      <c r="F54" s="795"/>
    </row>
    <row r="55" spans="2:8" ht="15" customHeight="1" x14ac:dyDescent="0.2">
      <c r="B55" s="791" t="s">
        <v>788</v>
      </c>
      <c r="C55" s="792"/>
      <c r="D55" s="793"/>
      <c r="E55" s="794"/>
      <c r="F55" s="795"/>
    </row>
    <row r="56" spans="2:8" ht="15" customHeight="1" x14ac:dyDescent="0.2">
      <c r="B56" s="791" t="s">
        <v>789</v>
      </c>
      <c r="C56" s="792"/>
      <c r="D56" s="793"/>
      <c r="E56" s="794"/>
      <c r="F56" s="795"/>
    </row>
    <row r="57" spans="2:8" ht="15" customHeight="1" x14ac:dyDescent="0.2">
      <c r="B57" s="791" t="s">
        <v>790</v>
      </c>
      <c r="C57" s="792"/>
      <c r="D57" s="793"/>
      <c r="E57" s="794"/>
      <c r="F57" s="795"/>
    </row>
    <row r="58" spans="2:8" ht="15" customHeight="1" x14ac:dyDescent="0.2">
      <c r="B58" s="796" t="s">
        <v>791</v>
      </c>
      <c r="C58" s="797"/>
      <c r="D58" s="798"/>
      <c r="E58" s="799"/>
      <c r="F58" s="800"/>
    </row>
    <row r="59" spans="2:8" ht="15" customHeight="1" x14ac:dyDescent="0.2">
      <c r="B59" s="796" t="s">
        <v>792</v>
      </c>
      <c r="C59" s="797"/>
      <c r="D59" s="801"/>
      <c r="E59" s="799" t="s">
        <v>116</v>
      </c>
      <c r="F59" s="800"/>
    </row>
    <row r="60" spans="2:8" ht="15" customHeight="1" x14ac:dyDescent="0.2">
      <c r="B60" s="792" t="s">
        <v>792</v>
      </c>
      <c r="C60" s="793"/>
      <c r="D60" s="802"/>
      <c r="E60" s="803" t="s">
        <v>116</v>
      </c>
      <c r="F60" s="795"/>
    </row>
    <row r="62" spans="2:8" ht="15" customHeight="1" x14ac:dyDescent="0.2">
      <c r="B62" s="1093" t="s">
        <v>778</v>
      </c>
      <c r="C62" s="1094"/>
      <c r="D62" s="1095"/>
      <c r="E62" s="1096"/>
      <c r="F62" s="1097" t="s">
        <v>859</v>
      </c>
      <c r="G62" s="1098"/>
      <c r="H62" s="807"/>
    </row>
    <row r="63" spans="2:8" ht="15" customHeight="1" x14ac:dyDescent="0.2">
      <c r="B63" s="1090" t="s">
        <v>780</v>
      </c>
      <c r="C63" s="1091"/>
      <c r="D63" s="1091"/>
      <c r="E63" s="1092"/>
      <c r="F63" s="790" t="s">
        <v>781</v>
      </c>
    </row>
    <row r="64" spans="2:8" ht="15" customHeight="1" x14ac:dyDescent="0.2">
      <c r="B64" s="792" t="s">
        <v>782</v>
      </c>
      <c r="C64" s="793"/>
      <c r="D64" s="793"/>
      <c r="E64" s="794"/>
      <c r="F64" s="795"/>
    </row>
    <row r="65" spans="2:8" ht="15" customHeight="1" x14ac:dyDescent="0.2">
      <c r="B65" s="792" t="s">
        <v>783</v>
      </c>
      <c r="C65" s="793"/>
      <c r="D65" s="793"/>
      <c r="E65" s="794"/>
      <c r="F65" s="795"/>
    </row>
    <row r="66" spans="2:8" ht="15" customHeight="1" x14ac:dyDescent="0.2">
      <c r="B66" s="792" t="s">
        <v>784</v>
      </c>
      <c r="C66" s="793"/>
      <c r="D66" s="793"/>
      <c r="E66" s="794"/>
      <c r="F66" s="795"/>
    </row>
    <row r="67" spans="2:8" ht="15" customHeight="1" x14ac:dyDescent="0.2">
      <c r="B67" s="792" t="s">
        <v>785</v>
      </c>
      <c r="C67" s="793"/>
      <c r="D67" s="793"/>
      <c r="E67" s="794"/>
      <c r="F67" s="795"/>
    </row>
    <row r="68" spans="2:8" ht="15" customHeight="1" x14ac:dyDescent="0.2">
      <c r="B68" s="792" t="s">
        <v>786</v>
      </c>
      <c r="C68" s="793"/>
      <c r="D68" s="793"/>
      <c r="E68" s="794"/>
      <c r="F68" s="795"/>
    </row>
    <row r="69" spans="2:8" ht="15" customHeight="1" x14ac:dyDescent="0.2">
      <c r="B69" s="792" t="s">
        <v>787</v>
      </c>
      <c r="C69" s="793"/>
      <c r="D69" s="793"/>
      <c r="E69" s="794"/>
      <c r="F69" s="795"/>
    </row>
    <row r="70" spans="2:8" ht="15" customHeight="1" x14ac:dyDescent="0.2">
      <c r="B70" s="792" t="s">
        <v>788</v>
      </c>
      <c r="C70" s="793"/>
      <c r="D70" s="793"/>
      <c r="E70" s="794"/>
      <c r="F70" s="795"/>
    </row>
    <row r="71" spans="2:8" ht="15" customHeight="1" x14ac:dyDescent="0.2">
      <c r="B71" s="792" t="s">
        <v>789</v>
      </c>
      <c r="C71" s="793"/>
      <c r="D71" s="793"/>
      <c r="E71" s="794"/>
      <c r="F71" s="795"/>
    </row>
    <row r="72" spans="2:8" ht="15" customHeight="1" x14ac:dyDescent="0.2">
      <c r="B72" s="792" t="s">
        <v>790</v>
      </c>
      <c r="C72" s="793"/>
      <c r="D72" s="793"/>
      <c r="E72" s="794"/>
      <c r="F72" s="795"/>
    </row>
    <row r="73" spans="2:8" ht="15" customHeight="1" x14ac:dyDescent="0.2">
      <c r="B73" s="796" t="s">
        <v>791</v>
      </c>
      <c r="C73" s="797"/>
      <c r="D73" s="798"/>
      <c r="E73" s="799"/>
      <c r="F73" s="800"/>
    </row>
    <row r="74" spans="2:8" ht="15" customHeight="1" x14ac:dyDescent="0.2">
      <c r="B74" s="796" t="s">
        <v>792</v>
      </c>
      <c r="C74" s="797"/>
      <c r="D74" s="801"/>
      <c r="E74" s="799" t="s">
        <v>116</v>
      </c>
      <c r="F74" s="800"/>
    </row>
    <row r="75" spans="2:8" ht="15" customHeight="1" x14ac:dyDescent="0.2">
      <c r="B75" s="792" t="s">
        <v>792</v>
      </c>
      <c r="C75" s="793"/>
      <c r="D75" s="802"/>
      <c r="E75" s="803" t="s">
        <v>116</v>
      </c>
      <c r="F75" s="795"/>
    </row>
    <row r="78" spans="2:8" ht="15" customHeight="1" x14ac:dyDescent="0.2">
      <c r="B78" s="1093" t="s">
        <v>778</v>
      </c>
      <c r="C78" s="1094"/>
      <c r="D78" s="1095"/>
      <c r="E78" s="1096"/>
      <c r="F78" s="1097" t="s">
        <v>859</v>
      </c>
      <c r="G78" s="1098"/>
      <c r="H78" s="807"/>
    </row>
    <row r="79" spans="2:8" ht="15" customHeight="1" x14ac:dyDescent="0.2">
      <c r="B79" s="1090" t="s">
        <v>780</v>
      </c>
      <c r="C79" s="1091"/>
      <c r="D79" s="1091"/>
      <c r="E79" s="1092"/>
      <c r="F79" s="790" t="s">
        <v>781</v>
      </c>
    </row>
    <row r="80" spans="2:8" ht="15" customHeight="1" x14ac:dyDescent="0.2">
      <c r="B80" s="791" t="s">
        <v>782</v>
      </c>
      <c r="C80" s="792"/>
      <c r="D80" s="793"/>
      <c r="E80" s="794"/>
      <c r="F80" s="795"/>
    </row>
    <row r="81" spans="2:8" ht="15" customHeight="1" x14ac:dyDescent="0.2">
      <c r="B81" s="791" t="s">
        <v>783</v>
      </c>
      <c r="C81" s="792"/>
      <c r="D81" s="793"/>
      <c r="E81" s="794"/>
      <c r="F81" s="795"/>
    </row>
    <row r="82" spans="2:8" ht="15" customHeight="1" x14ac:dyDescent="0.2">
      <c r="B82" s="791" t="s">
        <v>784</v>
      </c>
      <c r="C82" s="792"/>
      <c r="D82" s="793"/>
      <c r="E82" s="794"/>
      <c r="F82" s="795"/>
    </row>
    <row r="83" spans="2:8" ht="15" customHeight="1" x14ac:dyDescent="0.2">
      <c r="B83" s="791" t="s">
        <v>785</v>
      </c>
      <c r="C83" s="792"/>
      <c r="D83" s="793"/>
      <c r="E83" s="794"/>
      <c r="F83" s="795"/>
    </row>
    <row r="84" spans="2:8" ht="15" customHeight="1" x14ac:dyDescent="0.2">
      <c r="B84" s="791" t="s">
        <v>786</v>
      </c>
      <c r="C84" s="792"/>
      <c r="D84" s="793"/>
      <c r="E84" s="794"/>
      <c r="F84" s="795"/>
    </row>
    <row r="85" spans="2:8" ht="15" customHeight="1" x14ac:dyDescent="0.2">
      <c r="B85" s="791" t="s">
        <v>787</v>
      </c>
      <c r="C85" s="792"/>
      <c r="D85" s="793"/>
      <c r="E85" s="794"/>
      <c r="F85" s="795"/>
    </row>
    <row r="86" spans="2:8" ht="15" customHeight="1" x14ac:dyDescent="0.2">
      <c r="B86" s="791" t="s">
        <v>788</v>
      </c>
      <c r="C86" s="792"/>
      <c r="D86" s="793"/>
      <c r="E86" s="794"/>
      <c r="F86" s="795"/>
    </row>
    <row r="87" spans="2:8" ht="15" customHeight="1" x14ac:dyDescent="0.2">
      <c r="B87" s="791" t="s">
        <v>789</v>
      </c>
      <c r="C87" s="792"/>
      <c r="D87" s="793"/>
      <c r="E87" s="794"/>
      <c r="F87" s="795"/>
    </row>
    <row r="88" spans="2:8" ht="15" customHeight="1" x14ac:dyDescent="0.2">
      <c r="B88" s="791" t="s">
        <v>790</v>
      </c>
      <c r="C88" s="792"/>
      <c r="D88" s="793"/>
      <c r="E88" s="794"/>
      <c r="F88" s="795"/>
    </row>
    <row r="89" spans="2:8" ht="15" customHeight="1" x14ac:dyDescent="0.2">
      <c r="B89" s="796" t="s">
        <v>791</v>
      </c>
      <c r="C89" s="797"/>
      <c r="D89" s="798"/>
      <c r="E89" s="799"/>
      <c r="F89" s="800"/>
    </row>
    <row r="90" spans="2:8" ht="15" customHeight="1" x14ac:dyDescent="0.2">
      <c r="B90" s="796" t="s">
        <v>792</v>
      </c>
      <c r="C90" s="797"/>
      <c r="D90" s="801"/>
      <c r="E90" s="799" t="s">
        <v>116</v>
      </c>
      <c r="F90" s="800"/>
    </row>
    <row r="91" spans="2:8" ht="15" customHeight="1" x14ac:dyDescent="0.2">
      <c r="B91" s="792" t="s">
        <v>792</v>
      </c>
      <c r="C91" s="793"/>
      <c r="D91" s="802"/>
      <c r="E91" s="803" t="s">
        <v>116</v>
      </c>
      <c r="F91" s="795"/>
    </row>
    <row r="93" spans="2:8" ht="15" customHeight="1" x14ac:dyDescent="0.2">
      <c r="B93" s="1093" t="s">
        <v>778</v>
      </c>
      <c r="C93" s="1094"/>
      <c r="D93" s="1095"/>
      <c r="E93" s="1096"/>
      <c r="F93" s="1097" t="s">
        <v>859</v>
      </c>
      <c r="G93" s="1098"/>
      <c r="H93" s="807"/>
    </row>
    <row r="94" spans="2:8" ht="15" customHeight="1" x14ac:dyDescent="0.2">
      <c r="B94" s="1090" t="s">
        <v>780</v>
      </c>
      <c r="C94" s="1091"/>
      <c r="D94" s="1091"/>
      <c r="E94" s="1092"/>
      <c r="F94" s="790" t="s">
        <v>781</v>
      </c>
    </row>
    <row r="95" spans="2:8" ht="15" customHeight="1" x14ac:dyDescent="0.2">
      <c r="B95" s="791" t="s">
        <v>782</v>
      </c>
      <c r="C95" s="792"/>
      <c r="D95" s="793"/>
      <c r="E95" s="794"/>
      <c r="F95" s="795"/>
    </row>
    <row r="96" spans="2:8" ht="15" customHeight="1" x14ac:dyDescent="0.2">
      <c r="B96" s="791" t="s">
        <v>783</v>
      </c>
      <c r="C96" s="792"/>
      <c r="D96" s="793"/>
      <c r="E96" s="794"/>
      <c r="F96" s="795"/>
    </row>
    <row r="97" spans="2:6" ht="15" customHeight="1" x14ac:dyDescent="0.2">
      <c r="B97" s="791" t="s">
        <v>784</v>
      </c>
      <c r="C97" s="792"/>
      <c r="D97" s="793"/>
      <c r="E97" s="794"/>
      <c r="F97" s="795"/>
    </row>
    <row r="98" spans="2:6" ht="15" customHeight="1" x14ac:dyDescent="0.2">
      <c r="B98" s="791" t="s">
        <v>785</v>
      </c>
      <c r="C98" s="792"/>
      <c r="D98" s="793"/>
      <c r="E98" s="794"/>
      <c r="F98" s="795"/>
    </row>
    <row r="99" spans="2:6" ht="15" customHeight="1" x14ac:dyDescent="0.2">
      <c r="B99" s="791" t="s">
        <v>786</v>
      </c>
      <c r="C99" s="792"/>
      <c r="D99" s="793"/>
      <c r="E99" s="794"/>
      <c r="F99" s="795"/>
    </row>
    <row r="100" spans="2:6" ht="15" customHeight="1" x14ac:dyDescent="0.2">
      <c r="B100" s="791" t="s">
        <v>787</v>
      </c>
      <c r="C100" s="792"/>
      <c r="D100" s="793"/>
      <c r="E100" s="794"/>
      <c r="F100" s="795"/>
    </row>
    <row r="101" spans="2:6" ht="15" customHeight="1" x14ac:dyDescent="0.2">
      <c r="B101" s="791" t="s">
        <v>788</v>
      </c>
      <c r="C101" s="792"/>
      <c r="D101" s="793"/>
      <c r="E101" s="794"/>
      <c r="F101" s="795"/>
    </row>
    <row r="102" spans="2:6" ht="15" customHeight="1" x14ac:dyDescent="0.2">
      <c r="B102" s="791" t="s">
        <v>789</v>
      </c>
      <c r="C102" s="792"/>
      <c r="D102" s="793"/>
      <c r="E102" s="794"/>
      <c r="F102" s="795"/>
    </row>
    <row r="103" spans="2:6" ht="15" customHeight="1" x14ac:dyDescent="0.2">
      <c r="B103" s="791" t="s">
        <v>790</v>
      </c>
      <c r="C103" s="792"/>
      <c r="D103" s="793"/>
      <c r="E103" s="794"/>
      <c r="F103" s="795"/>
    </row>
    <row r="104" spans="2:6" ht="15" customHeight="1" x14ac:dyDescent="0.2">
      <c r="B104" s="796" t="s">
        <v>791</v>
      </c>
      <c r="C104" s="797"/>
      <c r="D104" s="798"/>
      <c r="E104" s="799"/>
      <c r="F104" s="800"/>
    </row>
    <row r="105" spans="2:6" ht="15" customHeight="1" x14ac:dyDescent="0.2">
      <c r="B105" s="796" t="s">
        <v>792</v>
      </c>
      <c r="C105" s="797"/>
      <c r="D105" s="801"/>
      <c r="E105" s="799" t="s">
        <v>116</v>
      </c>
      <c r="F105" s="800"/>
    </row>
    <row r="106" spans="2:6" ht="15" customHeight="1" x14ac:dyDescent="0.2">
      <c r="B106" s="792" t="s">
        <v>792</v>
      </c>
      <c r="C106" s="793"/>
      <c r="D106" s="802"/>
      <c r="E106" s="803" t="s">
        <v>116</v>
      </c>
      <c r="F106" s="795"/>
    </row>
    <row r="107" spans="2:6" ht="10.15" customHeight="1" x14ac:dyDescent="0.2"/>
  </sheetData>
  <mergeCells count="31">
    <mergeCell ref="B94:E94"/>
    <mergeCell ref="B63:E63"/>
    <mergeCell ref="B78:C78"/>
    <mergeCell ref="D78:E78"/>
    <mergeCell ref="F78:G78"/>
    <mergeCell ref="B79:E79"/>
    <mergeCell ref="B93:C93"/>
    <mergeCell ref="D93:E93"/>
    <mergeCell ref="F93:G93"/>
    <mergeCell ref="B62:C62"/>
    <mergeCell ref="D62:E62"/>
    <mergeCell ref="F62:G62"/>
    <mergeCell ref="B16:C16"/>
    <mergeCell ref="D16:E16"/>
    <mergeCell ref="F16:G16"/>
    <mergeCell ref="B33:E33"/>
    <mergeCell ref="B47:C47"/>
    <mergeCell ref="D47:E47"/>
    <mergeCell ref="F47:G47"/>
    <mergeCell ref="B48:E48"/>
    <mergeCell ref="H16:I16"/>
    <mergeCell ref="B17:E17"/>
    <mergeCell ref="B32:C32"/>
    <mergeCell ref="D32:E32"/>
    <mergeCell ref="F32:G32"/>
    <mergeCell ref="B13:I13"/>
    <mergeCell ref="B4:E4"/>
    <mergeCell ref="F4:H4"/>
    <mergeCell ref="B5:E5"/>
    <mergeCell ref="F5:H5"/>
    <mergeCell ref="B7:I12"/>
  </mergeCells>
  <phoneticPr fontId="16"/>
  <dataValidations count="1">
    <dataValidation type="list" allowBlank="1" showInputMessage="1" showErrorMessage="1" sqref="F64:F75 F49:F60 F80:F91 F34:F45 F95:F106 F18:F30" xr:uid="{926E588A-360B-4FF7-B930-03CFDBFC0388}">
      <formula1>"１, ２, ３, ４, ５"</formula1>
    </dataValidation>
  </dataValidations>
  <printOptions horizontalCentered="1"/>
  <pageMargins left="0.23622047244094491" right="0.35433070866141736" top="0.55118110236220474" bottom="0.35433070866141736" header="0.31496062992125984" footer="0.31496062992125984"/>
  <pageSetup paperSize="9" scale="50" orientation="portrait" r:id="rId1"/>
  <headerFooter>
    <oddHeader xml:space="preserve">&amp;R&amp;U開示版・非開示版&amp;U
※上記いずれかに丸をつけてください。
</oddHeader>
  </headerFooter>
  <rowBreaks count="1" manualBreakCount="1">
    <brk id="7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2F4FC076-234A-4343-A0A5-C2B81A6BCD5E}">
          <x14:formula1>
            <xm:f>コード!$B$108:$B$111</xm:f>
          </x14:formula1>
          <xm:sqref>D32:E32 D47:E47 D62:E62 D78:E78 D93:E93</xm:sqref>
        </x14:dataValidation>
        <x14:dataValidation type="list" allowBlank="1" showInputMessage="1" showErrorMessage="1" xr:uid="{C5C4BE4F-7AAD-4FFC-A78F-AA993AB86D47}">
          <x14:formula1>
            <xm:f>コード!$B$223:$B$228</xm:f>
          </x14:formula1>
          <xm:sqref>H32 H47 H62 H78 H93</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7F3C1-AF76-4869-8F07-2DDCB865FD0F}">
  <sheetPr>
    <pageSetUpPr fitToPage="1"/>
  </sheetPr>
  <dimension ref="A1:M39"/>
  <sheetViews>
    <sheetView topLeftCell="A34" zoomScaleNormal="100" zoomScaleSheetLayoutView="100" workbookViewId="0">
      <selection activeCell="I42" sqref="I42"/>
    </sheetView>
  </sheetViews>
  <sheetFormatPr defaultColWidth="9" defaultRowHeight="13" x14ac:dyDescent="0.2"/>
  <cols>
    <col min="1" max="2" width="1.6328125" style="707" customWidth="1"/>
    <col min="3" max="3" width="2.6328125" style="707" customWidth="1"/>
    <col min="4" max="4" width="15.6328125" style="707" customWidth="1"/>
    <col min="5" max="5" width="2.6328125" style="707" customWidth="1"/>
    <col min="6" max="6" width="19.90625" style="707" customWidth="1"/>
    <col min="7" max="7" width="20.08984375" style="707" customWidth="1"/>
    <col min="8" max="9" width="20.36328125" style="707" customWidth="1"/>
    <col min="10" max="10" width="20.453125" style="31" customWidth="1"/>
    <col min="11" max="11" width="4" style="31" customWidth="1"/>
    <col min="12" max="16384" width="9" style="31"/>
  </cols>
  <sheetData>
    <row r="1" spans="1:13" ht="33" customHeight="1" x14ac:dyDescent="0.2">
      <c r="A1" s="809" t="str">
        <f>コード!A1</f>
        <v>黒鉛電極（輸入者）</v>
      </c>
    </row>
    <row r="2" spans="1:13" ht="24.75" customHeight="1" x14ac:dyDescent="0.2">
      <c r="A2" s="136" t="s">
        <v>860</v>
      </c>
    </row>
    <row r="3" spans="1:13" s="744" customFormat="1" ht="21" customHeight="1" thickBot="1" x14ac:dyDescent="0.25">
      <c r="A3" s="743"/>
      <c r="M3" s="708"/>
    </row>
    <row r="4" spans="1:13" s="37" customFormat="1" ht="17.25" customHeight="1" thickBot="1" x14ac:dyDescent="0.25">
      <c r="B4" s="849" t="s">
        <v>9</v>
      </c>
      <c r="C4" s="1109"/>
      <c r="D4" s="1109"/>
      <c r="E4" s="1110"/>
      <c r="F4" s="1111" t="str">
        <f>IF(様式一覧表!D5="","",様式一覧表!D5)</f>
        <v/>
      </c>
      <c r="G4" s="1112"/>
      <c r="H4" s="1113"/>
      <c r="I4" s="97"/>
      <c r="J4" s="97"/>
      <c r="K4" s="98"/>
    </row>
    <row r="5" spans="1:13" s="37" customFormat="1" ht="17.25" customHeight="1" x14ac:dyDescent="0.2">
      <c r="B5" s="853"/>
      <c r="C5" s="853"/>
      <c r="D5" s="853"/>
      <c r="E5" s="853"/>
      <c r="F5" s="1114"/>
      <c r="G5" s="1114"/>
      <c r="H5" s="1114"/>
      <c r="I5" s="97"/>
      <c r="J5" s="97"/>
      <c r="K5" s="98"/>
    </row>
    <row r="6" spans="1:13" s="707" customFormat="1" ht="21.75" customHeight="1" x14ac:dyDescent="0.2">
      <c r="B6" s="710" t="s">
        <v>861</v>
      </c>
      <c r="F6" s="728"/>
      <c r="G6" s="728"/>
      <c r="H6" s="728"/>
      <c r="I6" s="728"/>
      <c r="J6" s="728"/>
      <c r="K6" s="728"/>
    </row>
    <row r="7" spans="1:13" s="707" customFormat="1" ht="18.75" customHeight="1" x14ac:dyDescent="0.2">
      <c r="C7" s="1115" t="s">
        <v>862</v>
      </c>
      <c r="D7" s="1116"/>
      <c r="E7" s="1116"/>
      <c r="F7" s="1116"/>
      <c r="G7" s="1116"/>
      <c r="H7" s="1116"/>
      <c r="I7" s="1116"/>
      <c r="J7" s="1116"/>
      <c r="K7" s="711"/>
      <c r="L7" s="750"/>
    </row>
    <row r="8" spans="1:13" s="707" customFormat="1" ht="18.75" customHeight="1" x14ac:dyDescent="0.2">
      <c r="C8" s="1116"/>
      <c r="D8" s="1116"/>
      <c r="E8" s="1116"/>
      <c r="F8" s="1116"/>
      <c r="G8" s="1116"/>
      <c r="H8" s="1116"/>
      <c r="I8" s="1116"/>
      <c r="J8" s="1116"/>
      <c r="K8" s="711"/>
      <c r="L8" s="750"/>
    </row>
    <row r="9" spans="1:13" s="707" customFormat="1" ht="13.15" customHeight="1" x14ac:dyDescent="0.2">
      <c r="C9" s="1116"/>
      <c r="D9" s="1116"/>
      <c r="E9" s="1116"/>
      <c r="F9" s="1116"/>
      <c r="G9" s="1116"/>
      <c r="H9" s="1116"/>
      <c r="I9" s="1116"/>
      <c r="J9" s="1116"/>
      <c r="K9" s="711"/>
      <c r="L9" s="750"/>
    </row>
    <row r="10" spans="1:13" s="707" customFormat="1" ht="15.65" customHeight="1" thickBot="1" x14ac:dyDescent="0.25">
      <c r="C10" s="1117"/>
      <c r="D10" s="1117"/>
      <c r="E10" s="1117"/>
      <c r="F10" s="1117"/>
      <c r="G10" s="1117"/>
      <c r="H10" s="1117"/>
      <c r="I10" s="1117"/>
      <c r="J10" s="1116"/>
      <c r="K10" s="711"/>
      <c r="L10" s="750"/>
    </row>
    <row r="11" spans="1:13" s="707" customFormat="1" ht="13.5" customHeight="1" x14ac:dyDescent="0.2">
      <c r="C11" s="1100" t="s">
        <v>526</v>
      </c>
      <c r="D11" s="1101"/>
      <c r="E11" s="1102"/>
      <c r="F11" s="1106" t="s">
        <v>779</v>
      </c>
      <c r="G11" s="1108" t="s">
        <v>569</v>
      </c>
      <c r="H11" s="810" t="s">
        <v>863</v>
      </c>
      <c r="I11" s="811" t="s">
        <v>864</v>
      </c>
      <c r="K11" s="509"/>
    </row>
    <row r="12" spans="1:13" s="707" customFormat="1" ht="15" customHeight="1" x14ac:dyDescent="0.2">
      <c r="C12" s="1103"/>
      <c r="D12" s="1104"/>
      <c r="E12" s="1105"/>
      <c r="F12" s="1107"/>
      <c r="G12" s="1107"/>
      <c r="H12" s="812" t="s">
        <v>865</v>
      </c>
      <c r="I12" s="813" t="s">
        <v>865</v>
      </c>
      <c r="K12" s="509"/>
    </row>
    <row r="13" spans="1:13" s="707" customFormat="1" ht="13.5" customHeight="1" x14ac:dyDescent="0.2">
      <c r="C13" s="1118" t="s">
        <v>779</v>
      </c>
      <c r="D13" s="1119"/>
      <c r="E13" s="1120"/>
      <c r="F13" s="1124" t="s">
        <v>866</v>
      </c>
      <c r="G13" s="1126"/>
      <c r="H13" s="1128"/>
      <c r="I13" s="1130"/>
      <c r="K13" s="509"/>
    </row>
    <row r="14" spans="1:13" s="707" customFormat="1" ht="13.5" customHeight="1" x14ac:dyDescent="0.2">
      <c r="C14" s="1121"/>
      <c r="D14" s="1122"/>
      <c r="E14" s="1123"/>
      <c r="F14" s="1125"/>
      <c r="G14" s="1127"/>
      <c r="H14" s="1129"/>
      <c r="I14" s="1131"/>
      <c r="K14" s="509"/>
    </row>
    <row r="15" spans="1:13" s="707" customFormat="1" ht="13.5" customHeight="1" x14ac:dyDescent="0.2">
      <c r="C15" s="1121"/>
      <c r="D15" s="1122"/>
      <c r="E15" s="1123"/>
      <c r="F15" s="1132" t="s">
        <v>867</v>
      </c>
      <c r="G15" s="1134"/>
      <c r="H15" s="1134"/>
      <c r="I15" s="1136"/>
      <c r="K15" s="509"/>
    </row>
    <row r="16" spans="1:13" s="707" customFormat="1" ht="13.5" customHeight="1" x14ac:dyDescent="0.2">
      <c r="C16" s="1103"/>
      <c r="D16" s="1104"/>
      <c r="E16" s="1105"/>
      <c r="F16" s="1133"/>
      <c r="G16" s="1135"/>
      <c r="H16" s="1135"/>
      <c r="I16" s="1137"/>
      <c r="K16" s="509"/>
      <c r="L16" s="814"/>
    </row>
    <row r="17" spans="2:12" s="707" customFormat="1" ht="13.5" customHeight="1" x14ac:dyDescent="0.2">
      <c r="C17" s="1118" t="s">
        <v>569</v>
      </c>
      <c r="D17" s="1119"/>
      <c r="E17" s="1120"/>
      <c r="F17" s="712"/>
      <c r="G17" s="1124" t="s">
        <v>866</v>
      </c>
      <c r="H17" s="1128"/>
      <c r="I17" s="1130"/>
      <c r="K17" s="509"/>
    </row>
    <row r="18" spans="2:12" s="707" customFormat="1" ht="13.5" customHeight="1" x14ac:dyDescent="0.2">
      <c r="C18" s="1121"/>
      <c r="D18" s="1122"/>
      <c r="E18" s="1123"/>
      <c r="F18" s="713"/>
      <c r="G18" s="1125"/>
      <c r="H18" s="1129"/>
      <c r="I18" s="1131"/>
      <c r="K18" s="509"/>
    </row>
    <row r="19" spans="2:12" s="707" customFormat="1" ht="13.5" customHeight="1" x14ac:dyDescent="0.2">
      <c r="C19" s="1121"/>
      <c r="D19" s="1122"/>
      <c r="E19" s="1123"/>
      <c r="F19" s="713"/>
      <c r="G19" s="1132" t="s">
        <v>867</v>
      </c>
      <c r="H19" s="1134"/>
      <c r="I19" s="1136"/>
      <c r="J19" s="715"/>
      <c r="K19" s="509"/>
    </row>
    <row r="20" spans="2:12" s="707" customFormat="1" ht="13.5" customHeight="1" x14ac:dyDescent="0.2">
      <c r="C20" s="1103"/>
      <c r="D20" s="1104"/>
      <c r="E20" s="1105"/>
      <c r="F20" s="714"/>
      <c r="G20" s="1133"/>
      <c r="H20" s="1135"/>
      <c r="I20" s="1137"/>
      <c r="J20" s="715"/>
      <c r="K20" s="509"/>
      <c r="L20" s="814"/>
    </row>
    <row r="21" spans="2:12" s="707" customFormat="1" ht="13.5" customHeight="1" x14ac:dyDescent="0.2">
      <c r="C21" s="1144" t="s">
        <v>863</v>
      </c>
      <c r="D21" s="1145"/>
      <c r="E21" s="1146"/>
      <c r="F21" s="712"/>
      <c r="G21" s="712"/>
      <c r="H21" s="1124" t="s">
        <v>866</v>
      </c>
      <c r="I21" s="1130"/>
      <c r="K21" s="509"/>
    </row>
    <row r="22" spans="2:12" s="707" customFormat="1" ht="13.5" customHeight="1" x14ac:dyDescent="0.2">
      <c r="C22" s="1147"/>
      <c r="D22" s="1148"/>
      <c r="E22" s="1149"/>
      <c r="F22" s="713"/>
      <c r="G22" s="713"/>
      <c r="H22" s="1125"/>
      <c r="I22" s="1131"/>
      <c r="K22" s="509"/>
    </row>
    <row r="23" spans="2:12" s="707" customFormat="1" ht="13.5" customHeight="1" x14ac:dyDescent="0.2">
      <c r="C23" s="1147"/>
      <c r="D23" s="1148"/>
      <c r="E23" s="1149"/>
      <c r="F23" s="713"/>
      <c r="G23" s="713"/>
      <c r="H23" s="1132" t="s">
        <v>867</v>
      </c>
      <c r="I23" s="1136"/>
      <c r="K23" s="509"/>
    </row>
    <row r="24" spans="2:12" s="707" customFormat="1" ht="13.5" customHeight="1" x14ac:dyDescent="0.2">
      <c r="C24" s="1150" t="s">
        <v>865</v>
      </c>
      <c r="D24" s="1151"/>
      <c r="E24" s="1152"/>
      <c r="F24" s="714"/>
      <c r="G24" s="714"/>
      <c r="H24" s="1133"/>
      <c r="I24" s="1137"/>
      <c r="J24" s="715"/>
      <c r="K24" s="509"/>
      <c r="L24" s="814"/>
    </row>
    <row r="25" spans="2:12" s="707" customFormat="1" ht="13.5" customHeight="1" x14ac:dyDescent="0.2">
      <c r="C25" s="1144" t="s">
        <v>864</v>
      </c>
      <c r="D25" s="1145"/>
      <c r="E25" s="1146"/>
      <c r="F25" s="712"/>
      <c r="G25" s="712"/>
      <c r="H25" s="712"/>
      <c r="I25" s="1153" t="s">
        <v>866</v>
      </c>
      <c r="K25" s="509"/>
    </row>
    <row r="26" spans="2:12" s="707" customFormat="1" ht="13.5" customHeight="1" x14ac:dyDescent="0.2">
      <c r="C26" s="1147"/>
      <c r="D26" s="1148"/>
      <c r="E26" s="1149"/>
      <c r="F26" s="713"/>
      <c r="G26" s="713"/>
      <c r="H26" s="713"/>
      <c r="I26" s="1154"/>
      <c r="K26" s="509"/>
    </row>
    <row r="27" spans="2:12" s="707" customFormat="1" ht="13.5" customHeight="1" x14ac:dyDescent="0.2">
      <c r="C27" s="1147"/>
      <c r="D27" s="1148"/>
      <c r="E27" s="1149"/>
      <c r="F27" s="713"/>
      <c r="G27" s="713"/>
      <c r="H27" s="713"/>
      <c r="I27" s="1155" t="s">
        <v>867</v>
      </c>
      <c r="K27" s="509"/>
    </row>
    <row r="28" spans="2:12" s="707" customFormat="1" ht="13.5" customHeight="1" thickBot="1" x14ac:dyDescent="0.25">
      <c r="C28" s="1157" t="s">
        <v>865</v>
      </c>
      <c r="D28" s="1158"/>
      <c r="E28" s="1159"/>
      <c r="F28" s="815"/>
      <c r="G28" s="815"/>
      <c r="H28" s="815"/>
      <c r="I28" s="1156"/>
      <c r="K28" s="509"/>
      <c r="L28" s="814"/>
    </row>
    <row r="29" spans="2:12" s="707" customFormat="1" ht="13.5" customHeight="1" x14ac:dyDescent="0.2">
      <c r="F29" s="509"/>
      <c r="G29" s="509"/>
      <c r="H29" s="509"/>
      <c r="I29" s="509"/>
      <c r="J29" s="509"/>
      <c r="K29" s="509"/>
      <c r="L29" s="509"/>
    </row>
    <row r="30" spans="2:12" s="707" customFormat="1" ht="19.5" customHeight="1" x14ac:dyDescent="0.2">
      <c r="B30" s="710" t="s">
        <v>868</v>
      </c>
      <c r="F30" s="728"/>
      <c r="G30" s="728"/>
      <c r="H30" s="728"/>
      <c r="I30" s="728"/>
      <c r="J30" s="728"/>
      <c r="K30" s="728"/>
    </row>
    <row r="31" spans="2:12" s="707" customFormat="1" ht="18" customHeight="1" x14ac:dyDescent="0.2">
      <c r="C31" s="948" t="s">
        <v>869</v>
      </c>
      <c r="D31" s="948"/>
      <c r="E31" s="948"/>
      <c r="F31" s="948"/>
      <c r="G31" s="948"/>
      <c r="H31" s="948"/>
      <c r="I31" s="948"/>
      <c r="J31" s="948"/>
      <c r="K31" s="750"/>
      <c r="L31" s="750"/>
    </row>
    <row r="32" spans="2:12" s="707" customFormat="1" ht="18" customHeight="1" x14ac:dyDescent="0.2">
      <c r="C32" s="948"/>
      <c r="D32" s="948"/>
      <c r="E32" s="948"/>
      <c r="F32" s="948"/>
      <c r="G32" s="948"/>
      <c r="H32" s="948"/>
      <c r="I32" s="948"/>
      <c r="J32" s="948"/>
      <c r="K32" s="750"/>
      <c r="L32" s="750"/>
    </row>
    <row r="33" spans="1:12" s="707" customFormat="1" ht="18" customHeight="1" x14ac:dyDescent="0.2">
      <c r="C33" s="948"/>
      <c r="D33" s="948"/>
      <c r="E33" s="948"/>
      <c r="F33" s="948"/>
      <c r="G33" s="948"/>
      <c r="H33" s="948"/>
      <c r="I33" s="948"/>
      <c r="J33" s="948"/>
      <c r="K33" s="750"/>
      <c r="L33" s="750"/>
    </row>
    <row r="34" spans="1:12" s="707" customFormat="1" ht="18" customHeight="1" thickBot="1" x14ac:dyDescent="0.25">
      <c r="C34" s="948"/>
      <c r="D34" s="948"/>
      <c r="E34" s="948"/>
      <c r="F34" s="948"/>
      <c r="G34" s="948"/>
      <c r="H34" s="948"/>
      <c r="I34" s="948"/>
      <c r="J34" s="948"/>
      <c r="K34" s="750"/>
      <c r="L34" s="750"/>
    </row>
    <row r="35" spans="1:12" ht="13.5" customHeight="1" x14ac:dyDescent="0.2">
      <c r="C35" s="1138"/>
      <c r="D35" s="1139"/>
      <c r="E35" s="1139"/>
      <c r="F35" s="1139"/>
      <c r="G35" s="1139"/>
      <c r="H35" s="1139"/>
      <c r="I35" s="1139"/>
      <c r="J35" s="1140"/>
    </row>
    <row r="36" spans="1:12" ht="67.5" customHeight="1" thickBot="1" x14ac:dyDescent="0.25">
      <c r="C36" s="1141"/>
      <c r="D36" s="1142"/>
      <c r="E36" s="1142"/>
      <c r="F36" s="1142"/>
      <c r="G36" s="1142"/>
      <c r="H36" s="1142"/>
      <c r="I36" s="1142"/>
      <c r="J36" s="1143"/>
    </row>
    <row r="37" spans="1:12" ht="6" customHeight="1" x14ac:dyDescent="0.2"/>
    <row r="39" spans="1:12" ht="9" customHeight="1" x14ac:dyDescent="0.2">
      <c r="A39" s="31"/>
      <c r="F39" s="31"/>
      <c r="G39" s="31"/>
      <c r="H39" s="31"/>
      <c r="I39" s="31"/>
    </row>
  </sheetData>
  <mergeCells count="36">
    <mergeCell ref="C35:J36"/>
    <mergeCell ref="C21:E23"/>
    <mergeCell ref="H21:H22"/>
    <mergeCell ref="I21:I22"/>
    <mergeCell ref="H23:H24"/>
    <mergeCell ref="I23:I24"/>
    <mergeCell ref="C24:E24"/>
    <mergeCell ref="C25:E27"/>
    <mergeCell ref="I25:I26"/>
    <mergeCell ref="I27:I28"/>
    <mergeCell ref="C28:E28"/>
    <mergeCell ref="C31:J34"/>
    <mergeCell ref="C17:E20"/>
    <mergeCell ref="G17:G18"/>
    <mergeCell ref="H17:H18"/>
    <mergeCell ref="I17:I18"/>
    <mergeCell ref="G19:G20"/>
    <mergeCell ref="H19:H20"/>
    <mergeCell ref="I19:I20"/>
    <mergeCell ref="C13:E16"/>
    <mergeCell ref="F13:F14"/>
    <mergeCell ref="G13:G14"/>
    <mergeCell ref="H13:H14"/>
    <mergeCell ref="I13:I14"/>
    <mergeCell ref="F15:F16"/>
    <mergeCell ref="G15:G16"/>
    <mergeCell ref="H15:H16"/>
    <mergeCell ref="I15:I16"/>
    <mergeCell ref="C11:E12"/>
    <mergeCell ref="F11:F12"/>
    <mergeCell ref="G11:G12"/>
    <mergeCell ref="B4:E4"/>
    <mergeCell ref="F4:H4"/>
    <mergeCell ref="B5:E5"/>
    <mergeCell ref="F5:H5"/>
    <mergeCell ref="C7:J10"/>
  </mergeCells>
  <phoneticPr fontId="16"/>
  <dataValidations count="1">
    <dataValidation type="list" allowBlank="1" showInputMessage="1" showErrorMessage="1" sqref="H17:I18 G13:I14 I21:I22" xr:uid="{D3673F69-9511-499D-8F81-1E9EC3AB4931}">
      <formula1>"有,無,不明"</formula1>
    </dataValidation>
  </dataValidations>
  <pageMargins left="0.23622047244094491" right="0.35433070866141736" top="0.74803149606299213" bottom="0.74803149606299213" header="0.31496062992125984" footer="0.31496062992125984"/>
  <pageSetup paperSize="9" scale="77"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77F4E51D-C8D7-4A97-A77B-BE6A6C09F5C4}">
          <x14:formula1>
            <xm:f>コード!$B$193:$B$196</xm:f>
          </x14:formula1>
          <xm:sqref>H19:I20 G15:I16 I23:I24</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5">
    <tabColor rgb="FFFF0000"/>
    <pageSetUpPr fitToPage="1"/>
  </sheetPr>
  <dimension ref="A1:M17"/>
  <sheetViews>
    <sheetView showGridLines="0" view="pageBreakPreview" zoomScale="80" zoomScaleNormal="80" zoomScaleSheetLayoutView="80" workbookViewId="0">
      <selection activeCell="G10" sqref="G10"/>
    </sheetView>
  </sheetViews>
  <sheetFormatPr defaultColWidth="9" defaultRowHeight="13.5" customHeight="1" x14ac:dyDescent="0.2"/>
  <cols>
    <col min="1" max="1" width="2.6328125" style="115" customWidth="1"/>
    <col min="2" max="2" width="23.08984375" style="115" customWidth="1"/>
    <col min="3" max="3" width="8.90625" style="115" customWidth="1"/>
    <col min="4" max="4" width="40.08984375" style="115" bestFit="1" customWidth="1"/>
    <col min="5" max="10" width="16.6328125" style="115" customWidth="1"/>
    <col min="11" max="11" width="15.08984375" style="116" bestFit="1" customWidth="1"/>
    <col min="12" max="12" width="49" style="115" bestFit="1" customWidth="1"/>
    <col min="13" max="13" width="1" style="115" customWidth="1"/>
    <col min="14" max="16384" width="9" style="115"/>
  </cols>
  <sheetData>
    <row r="1" spans="1:13" ht="30.65" customHeight="1" x14ac:dyDescent="0.2">
      <c r="A1" s="126"/>
      <c r="B1" s="155" t="str">
        <f>コード!A1</f>
        <v>黒鉛電極（輸入者）</v>
      </c>
    </row>
    <row r="2" spans="1:13" ht="21" customHeight="1" x14ac:dyDescent="0.2">
      <c r="A2" s="134"/>
      <c r="B2" s="114" t="s">
        <v>28</v>
      </c>
      <c r="C2" s="114"/>
      <c r="D2" s="114"/>
      <c r="E2" s="114"/>
      <c r="F2" s="114"/>
      <c r="H2" s="114"/>
    </row>
    <row r="3" spans="1:13" ht="13.5" customHeight="1" x14ac:dyDescent="0.2">
      <c r="B3" s="114" t="s">
        <v>527</v>
      </c>
      <c r="C3" s="114"/>
      <c r="D3" s="114"/>
      <c r="E3" s="114"/>
      <c r="F3" s="114"/>
      <c r="H3" s="114"/>
    </row>
    <row r="4" spans="1:13" ht="13.5" customHeight="1" x14ac:dyDescent="0.2">
      <c r="B4" s="114" t="s">
        <v>528</v>
      </c>
      <c r="C4" s="114"/>
      <c r="D4" s="114"/>
      <c r="E4" s="114"/>
      <c r="F4" s="114"/>
      <c r="H4" s="114"/>
    </row>
    <row r="6" spans="1:13" ht="13.5" customHeight="1" x14ac:dyDescent="0.2">
      <c r="B6" s="1178" t="s">
        <v>529</v>
      </c>
      <c r="C6" s="1178" t="s">
        <v>530</v>
      </c>
      <c r="D6" s="1178" t="s">
        <v>531</v>
      </c>
      <c r="E6" s="1182"/>
      <c r="F6" s="1183"/>
      <c r="G6" s="1183"/>
      <c r="H6" s="1183"/>
      <c r="I6" s="1183"/>
      <c r="J6" s="1184"/>
      <c r="K6" s="1181" t="s">
        <v>532</v>
      </c>
      <c r="L6" s="1175" t="s">
        <v>533</v>
      </c>
    </row>
    <row r="7" spans="1:13" s="116" customFormat="1" ht="30.65" customHeight="1" x14ac:dyDescent="0.2">
      <c r="B7" s="1179"/>
      <c r="C7" s="1179"/>
      <c r="D7" s="1179"/>
      <c r="E7" s="117" t="s">
        <v>896</v>
      </c>
      <c r="F7" s="317" t="s">
        <v>897</v>
      </c>
      <c r="G7" s="117" t="s">
        <v>898</v>
      </c>
      <c r="H7" s="317" t="s">
        <v>899</v>
      </c>
      <c r="I7" s="317" t="s">
        <v>900</v>
      </c>
      <c r="J7" s="1013" t="s">
        <v>748</v>
      </c>
      <c r="K7" s="1179"/>
      <c r="L7" s="1176"/>
    </row>
    <row r="8" spans="1:13" s="116" customFormat="1" ht="30.65" customHeight="1" x14ac:dyDescent="0.2">
      <c r="B8" s="1180"/>
      <c r="C8" s="1180"/>
      <c r="D8" s="1180"/>
      <c r="E8" s="544" t="s">
        <v>901</v>
      </c>
      <c r="F8" s="544" t="s">
        <v>902</v>
      </c>
      <c r="G8" s="544" t="s">
        <v>903</v>
      </c>
      <c r="H8" s="544" t="s">
        <v>904</v>
      </c>
      <c r="I8" s="544" t="s">
        <v>905</v>
      </c>
      <c r="J8" s="1185"/>
      <c r="K8" s="1180"/>
      <c r="L8" s="1177"/>
    </row>
    <row r="9" spans="1:13" ht="31.5" customHeight="1" x14ac:dyDescent="0.2">
      <c r="B9" s="1169" t="s">
        <v>534</v>
      </c>
      <c r="C9" s="119" t="s">
        <v>535</v>
      </c>
      <c r="D9" s="119" t="s">
        <v>536</v>
      </c>
      <c r="E9" s="361">
        <f>'B-1'!J20</f>
        <v>0</v>
      </c>
      <c r="F9" s="361">
        <f>'B-1'!K20</f>
        <v>0</v>
      </c>
      <c r="G9" s="361">
        <f>'B-1'!L20</f>
        <v>0</v>
      </c>
      <c r="H9" s="361">
        <f>'B-1'!M20</f>
        <v>0</v>
      </c>
      <c r="I9" s="361">
        <f>'B-1'!N20</f>
        <v>0</v>
      </c>
      <c r="J9" s="361">
        <f>'B-1'!O20</f>
        <v>0</v>
      </c>
      <c r="K9" s="1163" t="str">
        <f>IF(SUM(E9:J9,E10:J10)=0,"",IF(AND(E11=TRUE,F11=TRUE,G11=TRUE,H11=TRUE,I11=TRUE,J11=TRUE),"整合","不整合"))</f>
        <v/>
      </c>
      <c r="L9" s="1172"/>
    </row>
    <row r="10" spans="1:13" ht="31.5" customHeight="1" x14ac:dyDescent="0.2">
      <c r="B10" s="1170"/>
      <c r="C10" s="119" t="s">
        <v>537</v>
      </c>
      <c r="D10" s="119" t="s">
        <v>538</v>
      </c>
      <c r="E10" s="361">
        <f>'C-1'!K32</f>
        <v>0</v>
      </c>
      <c r="F10" s="361">
        <f>'C-1'!K46</f>
        <v>0</v>
      </c>
      <c r="G10" s="361">
        <f>'C-1'!K60</f>
        <v>0</v>
      </c>
      <c r="H10" s="361">
        <f>'C-1'!K74</f>
        <v>0</v>
      </c>
      <c r="I10" s="361">
        <f>'C-1'!K88</f>
        <v>0</v>
      </c>
      <c r="J10" s="361">
        <f>'C-1'!K102</f>
        <v>0</v>
      </c>
      <c r="K10" s="1164"/>
      <c r="L10" s="1173"/>
    </row>
    <row r="11" spans="1:13" ht="31.5" customHeight="1" x14ac:dyDescent="0.2">
      <c r="B11" s="1171"/>
      <c r="C11" s="119"/>
      <c r="D11" s="582" t="s">
        <v>539</v>
      </c>
      <c r="E11" s="581" t="b">
        <f>E9=E10</f>
        <v>1</v>
      </c>
      <c r="F11" s="581" t="b">
        <f t="shared" ref="F11:J14" si="0">F9=F10</f>
        <v>1</v>
      </c>
      <c r="G11" s="581" t="b">
        <f t="shared" si="0"/>
        <v>1</v>
      </c>
      <c r="H11" s="581" t="b">
        <f t="shared" si="0"/>
        <v>1</v>
      </c>
      <c r="I11" s="581" t="b">
        <f t="shared" si="0"/>
        <v>1</v>
      </c>
      <c r="J11" s="581" t="b">
        <f t="shared" si="0"/>
        <v>1</v>
      </c>
      <c r="K11" s="1165"/>
      <c r="L11" s="1174"/>
    </row>
    <row r="12" spans="1:13" ht="31.5" customHeight="1" x14ac:dyDescent="0.2">
      <c r="B12" s="1169" t="s">
        <v>540</v>
      </c>
      <c r="C12" s="119" t="s">
        <v>535</v>
      </c>
      <c r="D12" s="119" t="s">
        <v>541</v>
      </c>
      <c r="E12" s="361">
        <f>'B-1'!J51</f>
        <v>0</v>
      </c>
      <c r="F12" s="361">
        <f>'B-1'!K51</f>
        <v>0</v>
      </c>
      <c r="G12" s="361">
        <f>'B-1'!L51</f>
        <v>0</v>
      </c>
      <c r="H12" s="361">
        <f>'B-1'!M51</f>
        <v>0</v>
      </c>
      <c r="I12" s="361">
        <f>'B-1'!N51</f>
        <v>0</v>
      </c>
      <c r="J12" s="361">
        <f>'B-1'!O51</f>
        <v>0</v>
      </c>
      <c r="K12" s="1163" t="str">
        <f>IF(SUM(E12:J12,E13:J13)=0,"",IF(AND(E14=TRUE,F14=TRUE,G14=TRUE,H14=TRUE,I14=TRUE,J14=TRUE),"整合","不整合"))</f>
        <v/>
      </c>
      <c r="L12" s="1172"/>
      <c r="M12" s="120"/>
    </row>
    <row r="13" spans="1:13" ht="31.5" customHeight="1" x14ac:dyDescent="0.2">
      <c r="B13" s="1170"/>
      <c r="C13" s="119" t="s">
        <v>44</v>
      </c>
      <c r="D13" s="118" t="s">
        <v>542</v>
      </c>
      <c r="E13" s="361">
        <f>'C-1'!L32</f>
        <v>0</v>
      </c>
      <c r="F13" s="361">
        <f>'C-1'!L46</f>
        <v>0</v>
      </c>
      <c r="G13" s="361">
        <f>'C-1'!L60</f>
        <v>0</v>
      </c>
      <c r="H13" s="361">
        <f>'C-1'!L74</f>
        <v>0</v>
      </c>
      <c r="I13" s="361">
        <f>'C-1'!L88</f>
        <v>0</v>
      </c>
      <c r="J13" s="361">
        <f>'C-1'!L102</f>
        <v>0</v>
      </c>
      <c r="K13" s="1164"/>
      <c r="L13" s="1173"/>
      <c r="M13" s="120"/>
    </row>
    <row r="14" spans="1:13" ht="31.5" customHeight="1" x14ac:dyDescent="0.2">
      <c r="B14" s="1171"/>
      <c r="C14" s="119"/>
      <c r="D14" s="582" t="s">
        <v>539</v>
      </c>
      <c r="E14" s="581" t="b">
        <f t="shared" ref="E14" si="1">E12=E13</f>
        <v>1</v>
      </c>
      <c r="F14" s="581" t="b">
        <f t="shared" si="0"/>
        <v>1</v>
      </c>
      <c r="G14" s="581" t="b">
        <f t="shared" si="0"/>
        <v>1</v>
      </c>
      <c r="H14" s="581" t="b">
        <f t="shared" si="0"/>
        <v>1</v>
      </c>
      <c r="I14" s="581" t="b">
        <f t="shared" si="0"/>
        <v>1</v>
      </c>
      <c r="J14" s="581" t="b">
        <f t="shared" si="0"/>
        <v>1</v>
      </c>
      <c r="K14" s="1165"/>
      <c r="L14" s="1174"/>
      <c r="M14" s="120"/>
    </row>
    <row r="15" spans="1:13" ht="31.5" customHeight="1" x14ac:dyDescent="0.2">
      <c r="B15" s="1160" t="s">
        <v>543</v>
      </c>
      <c r="C15" s="119" t="s">
        <v>535</v>
      </c>
      <c r="D15" s="192" t="s">
        <v>544</v>
      </c>
      <c r="E15" s="362"/>
      <c r="F15" s="362"/>
      <c r="G15" s="362"/>
      <c r="H15" s="362"/>
      <c r="I15" s="363"/>
      <c r="J15" s="361">
        <f>'B-1'!O10</f>
        <v>0</v>
      </c>
      <c r="K15" s="1163" t="str">
        <f>IF(SUM(J15,J16,J17)&gt;0,IF(J15=J16,IF(J16=J17,"整合","不整合"),"不整合"),"")</f>
        <v/>
      </c>
      <c r="L15" s="1166"/>
      <c r="M15" s="120"/>
    </row>
    <row r="16" spans="1:13" ht="31.5" customHeight="1" x14ac:dyDescent="0.2">
      <c r="B16" s="1161"/>
      <c r="C16" s="119" t="s">
        <v>545</v>
      </c>
      <c r="D16" s="119" t="s">
        <v>546</v>
      </c>
      <c r="E16" s="362"/>
      <c r="F16" s="362"/>
      <c r="G16" s="362"/>
      <c r="H16" s="362"/>
      <c r="I16" s="363"/>
      <c r="J16" s="361">
        <f>'D-1-2'!P25</f>
        <v>0</v>
      </c>
      <c r="K16" s="1164"/>
      <c r="L16" s="1167"/>
      <c r="M16" s="120"/>
    </row>
    <row r="17" spans="2:12" ht="31.5" customHeight="1" x14ac:dyDescent="0.2">
      <c r="B17" s="1162"/>
      <c r="C17" s="119" t="s">
        <v>50</v>
      </c>
      <c r="D17" s="119" t="s">
        <v>922</v>
      </c>
      <c r="E17" s="363"/>
      <c r="F17" s="363"/>
      <c r="G17" s="363"/>
      <c r="H17" s="363"/>
      <c r="I17" s="363"/>
      <c r="J17" s="361">
        <f>'D-2・D-３'!AP32</f>
        <v>0</v>
      </c>
      <c r="K17" s="1165"/>
      <c r="L17" s="1168"/>
    </row>
  </sheetData>
  <mergeCells count="16">
    <mergeCell ref="B9:B11"/>
    <mergeCell ref="K9:K11"/>
    <mergeCell ref="L9:L11"/>
    <mergeCell ref="L6:L8"/>
    <mergeCell ref="B6:B8"/>
    <mergeCell ref="C6:C8"/>
    <mergeCell ref="D6:D8"/>
    <mergeCell ref="K6:K8"/>
    <mergeCell ref="E6:J6"/>
    <mergeCell ref="J7:J8"/>
    <mergeCell ref="B15:B17"/>
    <mergeCell ref="K15:K17"/>
    <mergeCell ref="L15:L17"/>
    <mergeCell ref="B12:B14"/>
    <mergeCell ref="K12:K14"/>
    <mergeCell ref="L12:L14"/>
  </mergeCells>
  <phoneticPr fontId="16"/>
  <printOptions gridLinesSet="0"/>
  <pageMargins left="0.23622047244094491" right="0.23622047244094491" top="0.74803149606299213" bottom="0.74803149606299213" header="0.31496062992125984" footer="0.31496062992125984"/>
  <pageSetup paperSize="9" scale="61" orientation="landscape" r:id="rId1"/>
  <headerFooter>
    <oddHeader xml:space="preserve">&amp;R&amp;U開示版・非開示版&amp;U
※上記いずれかに丸をつけてください。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F69B23-DB26-493C-AF02-8D958C40B582}">
  <sheetPr>
    <tabColor rgb="FFFF0000"/>
    <pageSetUpPr fitToPage="1"/>
  </sheetPr>
  <dimension ref="A1:L244"/>
  <sheetViews>
    <sheetView topLeftCell="A115" zoomScale="115" zoomScaleNormal="115" workbookViewId="0">
      <selection activeCell="C118" sqref="C118"/>
    </sheetView>
  </sheetViews>
  <sheetFormatPr defaultColWidth="9" defaultRowHeight="13" x14ac:dyDescent="0.2"/>
  <cols>
    <col min="1" max="1" width="3.6328125" style="122" customWidth="1"/>
    <col min="2" max="2" width="62.453125" style="122" bestFit="1" customWidth="1"/>
    <col min="3" max="3" width="20.453125" style="122" bestFit="1" customWidth="1"/>
    <col min="4" max="4" width="55.6328125" style="122" bestFit="1" customWidth="1"/>
    <col min="5" max="5" width="52.6328125" style="122" bestFit="1" customWidth="1"/>
    <col min="6" max="6" width="9" style="122"/>
    <col min="7" max="7" width="16.453125" style="122" customWidth="1"/>
    <col min="8" max="16384" width="9" style="122"/>
  </cols>
  <sheetData>
    <row r="1" spans="1:2" ht="16.5" x14ac:dyDescent="0.2">
      <c r="A1" s="121" t="s">
        <v>678</v>
      </c>
    </row>
    <row r="2" spans="1:2" ht="14" x14ac:dyDescent="0.2">
      <c r="A2" s="123" t="s">
        <v>547</v>
      </c>
    </row>
    <row r="3" spans="1:2" ht="6.75" customHeight="1" x14ac:dyDescent="0.2"/>
    <row r="4" spans="1:2" s="182" customFormat="1" x14ac:dyDescent="0.2">
      <c r="A4" s="640">
        <v>1</v>
      </c>
      <c r="B4" s="641" t="s">
        <v>679</v>
      </c>
    </row>
    <row r="5" spans="1:2" s="182" customFormat="1" x14ac:dyDescent="0.2">
      <c r="B5" s="642" t="s">
        <v>680</v>
      </c>
    </row>
    <row r="6" spans="1:2" s="182" customFormat="1" x14ac:dyDescent="0.2">
      <c r="B6" s="643" t="s">
        <v>681</v>
      </c>
    </row>
    <row r="7" spans="1:2" s="182" customFormat="1" x14ac:dyDescent="0.2">
      <c r="B7" s="364"/>
    </row>
    <row r="8" spans="1:2" s="182" customFormat="1" x14ac:dyDescent="0.2">
      <c r="A8" s="640">
        <f>A4+1</f>
        <v>2</v>
      </c>
      <c r="B8" s="644" t="s">
        <v>682</v>
      </c>
    </row>
    <row r="9" spans="1:2" s="182" customFormat="1" x14ac:dyDescent="0.2">
      <c r="B9" s="643" t="s">
        <v>683</v>
      </c>
    </row>
    <row r="10" spans="1:2" s="182" customFormat="1" x14ac:dyDescent="0.2">
      <c r="B10" s="643" t="s">
        <v>684</v>
      </c>
    </row>
    <row r="11" spans="1:2" s="182" customFormat="1" x14ac:dyDescent="0.2">
      <c r="B11" s="643" t="s">
        <v>685</v>
      </c>
    </row>
    <row r="12" spans="1:2" s="182" customFormat="1" x14ac:dyDescent="0.2">
      <c r="B12" s="643" t="s">
        <v>686</v>
      </c>
    </row>
    <row r="13" spans="1:2" s="182" customFormat="1" x14ac:dyDescent="0.2">
      <c r="B13" s="643" t="s">
        <v>687</v>
      </c>
    </row>
    <row r="14" spans="1:2" s="182" customFormat="1" x14ac:dyDescent="0.2">
      <c r="B14" s="643" t="s">
        <v>688</v>
      </c>
    </row>
    <row r="15" spans="1:2" s="182" customFormat="1" x14ac:dyDescent="0.2">
      <c r="B15" s="643" t="s">
        <v>689</v>
      </c>
    </row>
    <row r="16" spans="1:2" s="182" customFormat="1" x14ac:dyDescent="0.2">
      <c r="B16" s="643" t="s">
        <v>690</v>
      </c>
    </row>
    <row r="17" spans="1:2" s="182" customFormat="1" x14ac:dyDescent="0.2">
      <c r="B17" s="643" t="s">
        <v>691</v>
      </c>
    </row>
    <row r="18" spans="1:2" s="182" customFormat="1" x14ac:dyDescent="0.2">
      <c r="B18" s="643" t="s">
        <v>692</v>
      </c>
    </row>
    <row r="19" spans="1:2" s="182" customFormat="1" x14ac:dyDescent="0.2">
      <c r="B19" s="643" t="s">
        <v>693</v>
      </c>
    </row>
    <row r="20" spans="1:2" s="182" customFormat="1" x14ac:dyDescent="0.2">
      <c r="B20" s="643" t="s">
        <v>694</v>
      </c>
    </row>
    <row r="21" spans="1:2" s="182" customFormat="1" x14ac:dyDescent="0.2">
      <c r="B21" s="643" t="s">
        <v>695</v>
      </c>
    </row>
    <row r="22" spans="1:2" s="182" customFormat="1" x14ac:dyDescent="0.2">
      <c r="B22" s="643" t="s">
        <v>696</v>
      </c>
    </row>
    <row r="23" spans="1:2" s="182" customFormat="1" x14ac:dyDescent="0.2">
      <c r="B23" s="643" t="s">
        <v>697</v>
      </c>
    </row>
    <row r="24" spans="1:2" s="182" customFormat="1" x14ac:dyDescent="0.2">
      <c r="B24" s="643" t="s">
        <v>698</v>
      </c>
    </row>
    <row r="25" spans="1:2" s="182" customFormat="1" x14ac:dyDescent="0.2">
      <c r="B25" s="643" t="s">
        <v>699</v>
      </c>
    </row>
    <row r="26" spans="1:2" s="182" customFormat="1" x14ac:dyDescent="0.2">
      <c r="B26" s="643" t="s">
        <v>700</v>
      </c>
    </row>
    <row r="27" spans="1:2" s="182" customFormat="1" x14ac:dyDescent="0.2">
      <c r="B27" s="643" t="s">
        <v>701</v>
      </c>
    </row>
    <row r="28" spans="1:2" s="182" customFormat="1" x14ac:dyDescent="0.2"/>
    <row r="29" spans="1:2" s="182" customFormat="1" x14ac:dyDescent="0.2">
      <c r="A29" s="640">
        <f>A8+1</f>
        <v>3</v>
      </c>
      <c r="B29" s="644" t="s">
        <v>702</v>
      </c>
    </row>
    <row r="30" spans="1:2" s="182" customFormat="1" x14ac:dyDescent="0.2">
      <c r="B30" s="643" t="s">
        <v>703</v>
      </c>
    </row>
    <row r="31" spans="1:2" s="182" customFormat="1" x14ac:dyDescent="0.2">
      <c r="B31" s="643" t="s">
        <v>704</v>
      </c>
    </row>
    <row r="32" spans="1:2" s="182" customFormat="1" x14ac:dyDescent="0.2">
      <c r="B32" s="643" t="s">
        <v>705</v>
      </c>
    </row>
    <row r="33" spans="1:2" s="182" customFormat="1" x14ac:dyDescent="0.2">
      <c r="B33" s="643" t="s">
        <v>706</v>
      </c>
    </row>
    <row r="34" spans="1:2" s="182" customFormat="1" x14ac:dyDescent="0.2">
      <c r="B34" s="643" t="s">
        <v>707</v>
      </c>
    </row>
    <row r="35" spans="1:2" s="182" customFormat="1" x14ac:dyDescent="0.2">
      <c r="B35" s="643" t="s">
        <v>912</v>
      </c>
    </row>
    <row r="36" spans="1:2" s="182" customFormat="1" x14ac:dyDescent="0.2">
      <c r="B36" s="643" t="s">
        <v>708</v>
      </c>
    </row>
    <row r="37" spans="1:2" s="182" customFormat="1" x14ac:dyDescent="0.2">
      <c r="B37" s="364"/>
    </row>
    <row r="38" spans="1:2" s="182" customFormat="1" x14ac:dyDescent="0.2">
      <c r="A38" s="640">
        <f>A29+1</f>
        <v>4</v>
      </c>
      <c r="B38" s="644" t="s">
        <v>709</v>
      </c>
    </row>
    <row r="39" spans="1:2" s="182" customFormat="1" ht="15.5" x14ac:dyDescent="0.2">
      <c r="B39" s="643" t="s">
        <v>913</v>
      </c>
    </row>
    <row r="40" spans="1:2" s="182" customFormat="1" ht="15.5" x14ac:dyDescent="0.2">
      <c r="B40" s="643" t="s">
        <v>914</v>
      </c>
    </row>
    <row r="41" spans="1:2" s="182" customFormat="1" ht="15.5" x14ac:dyDescent="0.2">
      <c r="B41" s="643" t="s">
        <v>915</v>
      </c>
    </row>
    <row r="42" spans="1:2" s="182" customFormat="1" ht="15.5" x14ac:dyDescent="0.2">
      <c r="B42" s="643" t="s">
        <v>916</v>
      </c>
    </row>
    <row r="43" spans="1:2" s="182" customFormat="1" x14ac:dyDescent="0.2"/>
    <row r="44" spans="1:2" s="182" customFormat="1" x14ac:dyDescent="0.2">
      <c r="A44" s="640">
        <f>A38+1</f>
        <v>5</v>
      </c>
      <c r="B44" s="641" t="s">
        <v>710</v>
      </c>
    </row>
    <row r="45" spans="1:2" s="182" customFormat="1" x14ac:dyDescent="0.2">
      <c r="B45" s="643" t="s">
        <v>711</v>
      </c>
    </row>
    <row r="46" spans="1:2" s="182" customFormat="1" x14ac:dyDescent="0.2">
      <c r="B46" s="643" t="s">
        <v>712</v>
      </c>
    </row>
    <row r="47" spans="1:2" s="182" customFormat="1" x14ac:dyDescent="0.2">
      <c r="B47" s="643" t="s">
        <v>713</v>
      </c>
    </row>
    <row r="48" spans="1:2" s="182" customFormat="1" x14ac:dyDescent="0.2">
      <c r="B48" s="643" t="s">
        <v>714</v>
      </c>
    </row>
    <row r="49" spans="1:2" s="182" customFormat="1" x14ac:dyDescent="0.2">
      <c r="B49" s="643" t="s">
        <v>715</v>
      </c>
    </row>
    <row r="50" spans="1:2" s="182" customFormat="1" x14ac:dyDescent="0.2"/>
    <row r="51" spans="1:2" s="182" customFormat="1" x14ac:dyDescent="0.2">
      <c r="A51" s="640">
        <f>A44+1</f>
        <v>6</v>
      </c>
      <c r="B51" s="641" t="s">
        <v>716</v>
      </c>
    </row>
    <row r="52" spans="1:2" s="182" customFormat="1" x14ac:dyDescent="0.2">
      <c r="B52" s="643" t="s">
        <v>717</v>
      </c>
    </row>
    <row r="53" spans="1:2" s="182" customFormat="1" x14ac:dyDescent="0.2">
      <c r="B53" s="643" t="s">
        <v>718</v>
      </c>
    </row>
    <row r="54" spans="1:2" s="182" customFormat="1" x14ac:dyDescent="0.2">
      <c r="B54" s="643" t="s">
        <v>719</v>
      </c>
    </row>
    <row r="55" spans="1:2" s="182" customFormat="1" x14ac:dyDescent="0.2">
      <c r="B55" s="643" t="s">
        <v>720</v>
      </c>
    </row>
    <row r="56" spans="1:2" s="182" customFormat="1" x14ac:dyDescent="0.2">
      <c r="B56" s="364"/>
    </row>
    <row r="57" spans="1:2" s="182" customFormat="1" x14ac:dyDescent="0.2">
      <c r="A57" s="640">
        <f>A51+1</f>
        <v>7</v>
      </c>
      <c r="B57" s="641" t="s">
        <v>721</v>
      </c>
    </row>
    <row r="58" spans="1:2" s="182" customFormat="1" x14ac:dyDescent="0.2">
      <c r="B58" s="643" t="s">
        <v>717</v>
      </c>
    </row>
    <row r="59" spans="1:2" s="182" customFormat="1" x14ac:dyDescent="0.2">
      <c r="B59" s="643" t="s">
        <v>718</v>
      </c>
    </row>
    <row r="60" spans="1:2" s="182" customFormat="1" x14ac:dyDescent="0.2">
      <c r="B60" s="643" t="s">
        <v>722</v>
      </c>
    </row>
    <row r="61" spans="1:2" s="182" customFormat="1" x14ac:dyDescent="0.2">
      <c r="B61" s="364"/>
    </row>
    <row r="62" spans="1:2" s="182" customFormat="1" x14ac:dyDescent="0.2">
      <c r="A62" s="640">
        <f>A57+1</f>
        <v>8</v>
      </c>
      <c r="B62" s="641" t="s">
        <v>802</v>
      </c>
    </row>
    <row r="63" spans="1:2" s="182" customFormat="1" x14ac:dyDescent="0.2">
      <c r="B63" s="643" t="s">
        <v>723</v>
      </c>
    </row>
    <row r="64" spans="1:2" s="182" customFormat="1" x14ac:dyDescent="0.2">
      <c r="B64" s="643" t="s">
        <v>724</v>
      </c>
    </row>
    <row r="65" spans="1:12" s="182" customFormat="1" x14ac:dyDescent="0.2">
      <c r="B65" s="643" t="s">
        <v>725</v>
      </c>
    </row>
    <row r="66" spans="1:12" s="182" customFormat="1" x14ac:dyDescent="0.2">
      <c r="B66" s="364"/>
    </row>
    <row r="67" spans="1:12" s="182" customFormat="1" x14ac:dyDescent="0.2">
      <c r="A67" s="640">
        <f>A62+1</f>
        <v>9</v>
      </c>
      <c r="B67" s="641" t="s">
        <v>803</v>
      </c>
    </row>
    <row r="68" spans="1:12" s="182" customFormat="1" x14ac:dyDescent="0.2">
      <c r="B68" s="643" t="s">
        <v>726</v>
      </c>
    </row>
    <row r="69" spans="1:12" s="182" customFormat="1" x14ac:dyDescent="0.2">
      <c r="B69" s="643" t="s">
        <v>727</v>
      </c>
    </row>
    <row r="70" spans="1:12" s="182" customFormat="1" x14ac:dyDescent="0.2">
      <c r="B70" s="643" t="s">
        <v>728</v>
      </c>
    </row>
    <row r="72" spans="1:12" x14ac:dyDescent="0.2">
      <c r="A72" s="735">
        <v>10</v>
      </c>
      <c r="B72" s="735" t="s">
        <v>813</v>
      </c>
    </row>
    <row r="73" spans="1:12" ht="15" customHeight="1" x14ac:dyDescent="0.2">
      <c r="B73" s="733" t="s">
        <v>811</v>
      </c>
      <c r="D73" s="1186"/>
      <c r="E73" s="1186"/>
      <c r="F73" s="1186"/>
      <c r="G73" s="1186"/>
      <c r="H73" s="1186"/>
      <c r="I73" s="1186"/>
      <c r="J73" s="1186"/>
      <c r="K73" s="1186"/>
      <c r="L73" s="1186"/>
    </row>
    <row r="74" spans="1:12" ht="15" customHeight="1" x14ac:dyDescent="0.2">
      <c r="B74" s="733" t="s">
        <v>812</v>
      </c>
      <c r="D74" s="1186"/>
      <c r="E74" s="1186"/>
      <c r="F74" s="35"/>
      <c r="G74" s="35"/>
      <c r="H74" s="35"/>
      <c r="I74" s="35"/>
      <c r="J74" s="35"/>
      <c r="K74" s="35"/>
      <c r="L74" s="1186"/>
    </row>
    <row r="75" spans="1:12" ht="15" customHeight="1" x14ac:dyDescent="0.2">
      <c r="B75" s="733" t="s">
        <v>728</v>
      </c>
      <c r="D75" s="1186"/>
      <c r="E75" s="1186"/>
      <c r="F75" s="35"/>
      <c r="G75" s="35"/>
      <c r="H75" s="35"/>
      <c r="I75" s="35"/>
      <c r="J75" s="35"/>
      <c r="K75" s="35"/>
      <c r="L75" s="1186"/>
    </row>
    <row r="76" spans="1:12" ht="15" customHeight="1" x14ac:dyDescent="0.2">
      <c r="B76" s="734"/>
    </row>
    <row r="77" spans="1:12" x14ac:dyDescent="0.2">
      <c r="A77" s="645">
        <v>11</v>
      </c>
      <c r="B77" s="645" t="s">
        <v>548</v>
      </c>
    </row>
    <row r="78" spans="1:12" x14ac:dyDescent="0.2">
      <c r="B78" s="646" t="s">
        <v>549</v>
      </c>
    </row>
    <row r="79" spans="1:12" x14ac:dyDescent="0.2">
      <c r="B79" s="124" t="s">
        <v>550</v>
      </c>
    </row>
    <row r="81" spans="1:2" x14ac:dyDescent="0.2">
      <c r="A81" s="645">
        <v>12</v>
      </c>
      <c r="B81" s="647" t="s">
        <v>551</v>
      </c>
    </row>
    <row r="82" spans="1:2" x14ac:dyDescent="0.2">
      <c r="A82" s="137"/>
      <c r="B82" s="39" t="s">
        <v>552</v>
      </c>
    </row>
    <row r="83" spans="1:2" x14ac:dyDescent="0.2">
      <c r="A83" s="137"/>
      <c r="B83" s="40" t="s">
        <v>553</v>
      </c>
    </row>
    <row r="84" spans="1:2" x14ac:dyDescent="0.2">
      <c r="A84" s="137"/>
      <c r="B84" s="40" t="s">
        <v>554</v>
      </c>
    </row>
    <row r="85" spans="1:2" x14ac:dyDescent="0.2">
      <c r="A85" s="137"/>
      <c r="B85" s="40" t="s">
        <v>555</v>
      </c>
    </row>
    <row r="86" spans="1:2" x14ac:dyDescent="0.2">
      <c r="A86" s="137"/>
      <c r="B86" s="40" t="s">
        <v>556</v>
      </c>
    </row>
    <row r="87" spans="1:2" x14ac:dyDescent="0.2">
      <c r="A87" s="137"/>
      <c r="B87" s="40" t="s">
        <v>557</v>
      </c>
    </row>
    <row r="88" spans="1:2" x14ac:dyDescent="0.2">
      <c r="A88" s="137"/>
      <c r="B88" s="40" t="s">
        <v>558</v>
      </c>
    </row>
    <row r="89" spans="1:2" x14ac:dyDescent="0.2">
      <c r="A89" s="137"/>
      <c r="B89" s="40" t="s">
        <v>559</v>
      </c>
    </row>
    <row r="91" spans="1:2" x14ac:dyDescent="0.2">
      <c r="A91" s="645">
        <f>A81+1</f>
        <v>13</v>
      </c>
      <c r="B91" s="648" t="s">
        <v>560</v>
      </c>
    </row>
    <row r="92" spans="1:2" x14ac:dyDescent="0.2">
      <c r="B92" s="649" t="s">
        <v>103</v>
      </c>
    </row>
    <row r="93" spans="1:2" x14ac:dyDescent="0.2">
      <c r="B93" s="649" t="s">
        <v>113</v>
      </c>
    </row>
    <row r="94" spans="1:2" x14ac:dyDescent="0.2">
      <c r="B94" s="40" t="s">
        <v>110</v>
      </c>
    </row>
    <row r="96" spans="1:2" x14ac:dyDescent="0.2">
      <c r="A96" s="645">
        <f>A91+1</f>
        <v>14</v>
      </c>
      <c r="B96" s="648" t="s">
        <v>561</v>
      </c>
    </row>
    <row r="97" spans="1:2" x14ac:dyDescent="0.2">
      <c r="B97" s="649" t="s">
        <v>562</v>
      </c>
    </row>
    <row r="98" spans="1:2" x14ac:dyDescent="0.2">
      <c r="B98" s="649" t="s">
        <v>108</v>
      </c>
    </row>
    <row r="99" spans="1:2" x14ac:dyDescent="0.2">
      <c r="B99" s="40" t="s">
        <v>105</v>
      </c>
    </row>
    <row r="101" spans="1:2" x14ac:dyDescent="0.2">
      <c r="A101" s="645">
        <f>A96+1</f>
        <v>15</v>
      </c>
      <c r="B101" s="648" t="s">
        <v>563</v>
      </c>
    </row>
    <row r="102" spans="1:2" x14ac:dyDescent="0.2">
      <c r="B102" s="650" t="s">
        <v>564</v>
      </c>
    </row>
    <row r="103" spans="1:2" x14ac:dyDescent="0.2">
      <c r="B103" s="315" t="s">
        <v>565</v>
      </c>
    </row>
    <row r="104" spans="1:2" x14ac:dyDescent="0.2">
      <c r="B104" s="315" t="s">
        <v>728</v>
      </c>
    </row>
    <row r="105" spans="1:2" x14ac:dyDescent="0.2">
      <c r="B105" s="315"/>
    </row>
    <row r="107" spans="1:2" x14ac:dyDescent="0.2">
      <c r="A107" s="645">
        <f>A101+1</f>
        <v>16</v>
      </c>
      <c r="B107" s="651" t="s">
        <v>566</v>
      </c>
    </row>
    <row r="108" spans="1:2" x14ac:dyDescent="0.2">
      <c r="B108" s="124" t="s">
        <v>567</v>
      </c>
    </row>
    <row r="109" spans="1:2" x14ac:dyDescent="0.2">
      <c r="B109" s="124" t="s">
        <v>568</v>
      </c>
    </row>
    <row r="110" spans="1:2" x14ac:dyDescent="0.2">
      <c r="B110" s="124" t="s">
        <v>569</v>
      </c>
    </row>
    <row r="111" spans="1:2" x14ac:dyDescent="0.2">
      <c r="B111" s="40" t="s">
        <v>570</v>
      </c>
    </row>
    <row r="113" spans="1:5" x14ac:dyDescent="0.2">
      <c r="A113" s="645">
        <f>A107+1</f>
        <v>17</v>
      </c>
      <c r="B113" s="645" t="s">
        <v>571</v>
      </c>
    </row>
    <row r="114" spans="1:5" x14ac:dyDescent="0.2">
      <c r="B114" s="124" t="s">
        <v>729</v>
      </c>
    </row>
    <row r="115" spans="1:5" x14ac:dyDescent="0.2">
      <c r="B115" s="124" t="s">
        <v>572</v>
      </c>
    </row>
    <row r="116" spans="1:5" x14ac:dyDescent="0.2">
      <c r="B116" s="124" t="s">
        <v>573</v>
      </c>
    </row>
    <row r="117" spans="1:5" x14ac:dyDescent="0.2">
      <c r="B117" s="124" t="s">
        <v>574</v>
      </c>
    </row>
    <row r="118" spans="1:5" x14ac:dyDescent="0.2">
      <c r="B118" s="124" t="s">
        <v>575</v>
      </c>
    </row>
    <row r="119" spans="1:5" x14ac:dyDescent="0.2">
      <c r="B119" s="124" t="s">
        <v>576</v>
      </c>
    </row>
    <row r="120" spans="1:5" x14ac:dyDescent="0.2">
      <c r="B120" s="124" t="s">
        <v>577</v>
      </c>
    </row>
    <row r="121" spans="1:5" x14ac:dyDescent="0.2">
      <c r="B121" s="124"/>
    </row>
    <row r="122" spans="1:5" x14ac:dyDescent="0.2">
      <c r="A122" s="645">
        <f>A113+1</f>
        <v>18</v>
      </c>
      <c r="B122" s="645" t="s">
        <v>578</v>
      </c>
    </row>
    <row r="123" spans="1:5" s="182" customFormat="1" x14ac:dyDescent="0.2">
      <c r="B123" s="652" t="s">
        <v>730</v>
      </c>
    </row>
    <row r="124" spans="1:5" s="182" customFormat="1" x14ac:dyDescent="0.2">
      <c r="B124" s="652" t="s">
        <v>731</v>
      </c>
    </row>
    <row r="125" spans="1:5" s="182" customFormat="1" x14ac:dyDescent="0.2">
      <c r="B125" s="183" t="s">
        <v>926</v>
      </c>
    </row>
    <row r="127" spans="1:5" s="182" customFormat="1" ht="14.15" customHeight="1" x14ac:dyDescent="0.2">
      <c r="A127" s="640">
        <f>A122+1</f>
        <v>19</v>
      </c>
      <c r="B127" s="653" t="s">
        <v>579</v>
      </c>
      <c r="C127" s="653" t="s">
        <v>580</v>
      </c>
      <c r="D127" s="653" t="s">
        <v>581</v>
      </c>
      <c r="E127" s="653" t="s">
        <v>582</v>
      </c>
    </row>
    <row r="128" spans="1:5" s="182" customFormat="1" ht="14.15" customHeight="1" x14ac:dyDescent="0.2">
      <c r="B128" s="183" t="s">
        <v>583</v>
      </c>
      <c r="C128" s="183" t="s">
        <v>584</v>
      </c>
      <c r="D128" s="654" t="s">
        <v>583</v>
      </c>
      <c r="E128" s="183" t="s">
        <v>585</v>
      </c>
    </row>
    <row r="129" spans="1:5" s="182" customFormat="1" ht="14.15" customHeight="1" x14ac:dyDescent="0.2">
      <c r="B129" s="183" t="s">
        <v>586</v>
      </c>
      <c r="C129" s="183" t="s">
        <v>587</v>
      </c>
      <c r="D129" s="654" t="s">
        <v>586</v>
      </c>
      <c r="E129" s="183" t="s">
        <v>588</v>
      </c>
    </row>
    <row r="130" spans="1:5" s="182" customFormat="1" ht="14.15" customHeight="1" x14ac:dyDescent="0.2">
      <c r="B130" s="183" t="s">
        <v>589</v>
      </c>
      <c r="C130" s="183" t="s">
        <v>590</v>
      </c>
      <c r="D130" s="654" t="s">
        <v>589</v>
      </c>
      <c r="E130" s="183" t="s">
        <v>591</v>
      </c>
    </row>
    <row r="131" spans="1:5" s="182" customFormat="1" ht="14.15" customHeight="1" x14ac:dyDescent="0.2">
      <c r="B131" s="183" t="s">
        <v>592</v>
      </c>
      <c r="C131" s="183" t="s">
        <v>593</v>
      </c>
      <c r="D131" s="654" t="s">
        <v>594</v>
      </c>
      <c r="E131" s="183" t="s">
        <v>595</v>
      </c>
    </row>
    <row r="132" spans="1:5" s="182" customFormat="1" ht="14.15" customHeight="1" x14ac:dyDescent="0.2">
      <c r="B132" s="183" t="s">
        <v>596</v>
      </c>
      <c r="C132" s="185"/>
      <c r="D132" s="654" t="s">
        <v>597</v>
      </c>
    </row>
    <row r="133" spans="1:5" s="182" customFormat="1" ht="14.15" customHeight="1" x14ac:dyDescent="0.2">
      <c r="B133" s="183" t="s">
        <v>598</v>
      </c>
      <c r="C133" s="186"/>
      <c r="D133" s="654" t="s">
        <v>599</v>
      </c>
    </row>
    <row r="134" spans="1:5" s="182" customFormat="1" ht="14.15" customHeight="1" x14ac:dyDescent="0.2">
      <c r="B134" s="183" t="s">
        <v>600</v>
      </c>
      <c r="C134" s="186"/>
      <c r="D134" s="654" t="s">
        <v>601</v>
      </c>
    </row>
    <row r="135" spans="1:5" s="182" customFormat="1" ht="14.15" customHeight="1" x14ac:dyDescent="0.2">
      <c r="B135" s="183" t="s">
        <v>602</v>
      </c>
      <c r="C135" s="186"/>
      <c r="D135" s="654" t="s">
        <v>591</v>
      </c>
    </row>
    <row r="136" spans="1:5" s="182" customFormat="1" ht="14.15" customHeight="1" x14ac:dyDescent="0.2">
      <c r="B136" s="183" t="s">
        <v>591</v>
      </c>
      <c r="C136" s="186"/>
      <c r="D136" s="654" t="s">
        <v>595</v>
      </c>
    </row>
    <row r="137" spans="1:5" s="182" customFormat="1" ht="14.15" customHeight="1" x14ac:dyDescent="0.2">
      <c r="B137" s="183" t="s">
        <v>595</v>
      </c>
      <c r="C137" s="187"/>
      <c r="D137" s="188"/>
    </row>
    <row r="138" spans="1:5" s="182" customFormat="1" x14ac:dyDescent="0.2"/>
    <row r="139" spans="1:5" s="182" customFormat="1" x14ac:dyDescent="0.2">
      <c r="A139" s="640">
        <f>A127+1</f>
        <v>20</v>
      </c>
      <c r="B139" s="653" t="s">
        <v>603</v>
      </c>
    </row>
    <row r="140" spans="1:5" s="182" customFormat="1" x14ac:dyDescent="0.2">
      <c r="B140" s="183" t="s">
        <v>604</v>
      </c>
    </row>
    <row r="141" spans="1:5" s="182" customFormat="1" x14ac:dyDescent="0.2">
      <c r="B141" s="183" t="s">
        <v>605</v>
      </c>
    </row>
    <row r="142" spans="1:5" s="182" customFormat="1" x14ac:dyDescent="0.2"/>
    <row r="143" spans="1:5" s="182" customFormat="1" x14ac:dyDescent="0.2">
      <c r="A143" s="640">
        <f>A139+1</f>
        <v>21</v>
      </c>
      <c r="B143" s="653" t="s">
        <v>606</v>
      </c>
    </row>
    <row r="144" spans="1:5" x14ac:dyDescent="0.2">
      <c r="B144" s="124" t="s">
        <v>607</v>
      </c>
    </row>
    <row r="145" spans="1:2" x14ac:dyDescent="0.2">
      <c r="B145" s="124" t="s">
        <v>732</v>
      </c>
    </row>
    <row r="146" spans="1:2" x14ac:dyDescent="0.2">
      <c r="B146" s="124" t="s">
        <v>608</v>
      </c>
    </row>
    <row r="147" spans="1:2" x14ac:dyDescent="0.2">
      <c r="B147" s="124" t="s">
        <v>609</v>
      </c>
    </row>
    <row r="148" spans="1:2" x14ac:dyDescent="0.2">
      <c r="B148" s="124" t="s">
        <v>610</v>
      </c>
    </row>
    <row r="149" spans="1:2" x14ac:dyDescent="0.2">
      <c r="B149" s="124" t="s">
        <v>611</v>
      </c>
    </row>
    <row r="150" spans="1:2" x14ac:dyDescent="0.2">
      <c r="B150" s="124" t="s">
        <v>612</v>
      </c>
    </row>
    <row r="151" spans="1:2" x14ac:dyDescent="0.2">
      <c r="B151" s="124" t="s">
        <v>613</v>
      </c>
    </row>
    <row r="153" spans="1:2" x14ac:dyDescent="0.2">
      <c r="A153" s="645">
        <f>A143+1</f>
        <v>22</v>
      </c>
      <c r="B153" s="648" t="s">
        <v>614</v>
      </c>
    </row>
    <row r="154" spans="1:2" x14ac:dyDescent="0.2">
      <c r="B154" s="124" t="s">
        <v>615</v>
      </c>
    </row>
    <row r="155" spans="1:2" x14ac:dyDescent="0.2">
      <c r="B155" s="124" t="s">
        <v>616</v>
      </c>
    </row>
    <row r="156" spans="1:2" x14ac:dyDescent="0.2">
      <c r="B156" s="124" t="s">
        <v>617</v>
      </c>
    </row>
    <row r="157" spans="1:2" x14ac:dyDescent="0.2">
      <c r="B157" s="124" t="s">
        <v>618</v>
      </c>
    </row>
    <row r="159" spans="1:2" x14ac:dyDescent="0.2">
      <c r="A159" s="645">
        <f>A153+1</f>
        <v>23</v>
      </c>
      <c r="B159" s="648" t="s">
        <v>619</v>
      </c>
    </row>
    <row r="160" spans="1:2" x14ac:dyDescent="0.2">
      <c r="B160" s="124" t="s">
        <v>620</v>
      </c>
    </row>
    <row r="161" spans="1:2" x14ac:dyDescent="0.2">
      <c r="B161" s="124" t="s">
        <v>621</v>
      </c>
    </row>
    <row r="162" spans="1:2" x14ac:dyDescent="0.2">
      <c r="B162" s="124" t="s">
        <v>622</v>
      </c>
    </row>
    <row r="164" spans="1:2" x14ac:dyDescent="0.2">
      <c r="A164" s="645">
        <f>A159+1</f>
        <v>24</v>
      </c>
      <c r="B164" s="648" t="s">
        <v>623</v>
      </c>
    </row>
    <row r="165" spans="1:2" x14ac:dyDescent="0.2">
      <c r="B165" s="124" t="s">
        <v>624</v>
      </c>
    </row>
    <row r="166" spans="1:2" x14ac:dyDescent="0.2">
      <c r="B166" s="124" t="s">
        <v>625</v>
      </c>
    </row>
    <row r="167" spans="1:2" x14ac:dyDescent="0.2">
      <c r="B167" s="124" t="s">
        <v>626</v>
      </c>
    </row>
    <row r="169" spans="1:2" x14ac:dyDescent="0.2">
      <c r="A169" s="645">
        <f>A164+1</f>
        <v>25</v>
      </c>
      <c r="B169" s="648" t="s">
        <v>627</v>
      </c>
    </row>
    <row r="170" spans="1:2" x14ac:dyDescent="0.2">
      <c r="B170" s="40" t="s">
        <v>628</v>
      </c>
    </row>
    <row r="171" spans="1:2" x14ac:dyDescent="0.2">
      <c r="B171" s="40" t="s">
        <v>629</v>
      </c>
    </row>
    <row r="172" spans="1:2" x14ac:dyDescent="0.2">
      <c r="B172" s="40" t="s">
        <v>630</v>
      </c>
    </row>
    <row r="173" spans="1:2" x14ac:dyDescent="0.2">
      <c r="B173" s="40" t="s">
        <v>631</v>
      </c>
    </row>
    <row r="174" spans="1:2" x14ac:dyDescent="0.2">
      <c r="B174" s="40" t="s">
        <v>632</v>
      </c>
    </row>
    <row r="175" spans="1:2" x14ac:dyDescent="0.2">
      <c r="B175" s="40" t="s">
        <v>633</v>
      </c>
    </row>
    <row r="176" spans="1:2" x14ac:dyDescent="0.2">
      <c r="B176" s="40" t="s">
        <v>634</v>
      </c>
    </row>
    <row r="177" spans="1:2" x14ac:dyDescent="0.2">
      <c r="B177" s="40" t="s">
        <v>906</v>
      </c>
    </row>
    <row r="178" spans="1:2" x14ac:dyDescent="0.2">
      <c r="B178" s="40" t="s">
        <v>635</v>
      </c>
    </row>
    <row r="179" spans="1:2" x14ac:dyDescent="0.2">
      <c r="B179" s="40" t="s">
        <v>636</v>
      </c>
    </row>
    <row r="180" spans="1:2" x14ac:dyDescent="0.2">
      <c r="B180" s="40" t="s">
        <v>637</v>
      </c>
    </row>
    <row r="181" spans="1:2" x14ac:dyDescent="0.2">
      <c r="B181" s="40" t="s">
        <v>638</v>
      </c>
    </row>
    <row r="182" spans="1:2" x14ac:dyDescent="0.2">
      <c r="B182" s="40" t="s">
        <v>639</v>
      </c>
    </row>
    <row r="183" spans="1:2" x14ac:dyDescent="0.2">
      <c r="B183" s="40" t="s">
        <v>640</v>
      </c>
    </row>
    <row r="184" spans="1:2" x14ac:dyDescent="0.2">
      <c r="B184" s="40" t="s">
        <v>641</v>
      </c>
    </row>
    <row r="186" spans="1:2" x14ac:dyDescent="0.2">
      <c r="A186" s="645">
        <f>A169+1</f>
        <v>26</v>
      </c>
      <c r="B186" s="648" t="s">
        <v>642</v>
      </c>
    </row>
    <row r="187" spans="1:2" x14ac:dyDescent="0.2">
      <c r="B187" s="124" t="s">
        <v>643</v>
      </c>
    </row>
    <row r="188" spans="1:2" x14ac:dyDescent="0.2">
      <c r="B188" s="124" t="s">
        <v>644</v>
      </c>
    </row>
    <row r="189" spans="1:2" x14ac:dyDescent="0.2">
      <c r="B189" s="124" t="s">
        <v>645</v>
      </c>
    </row>
    <row r="190" spans="1:2" x14ac:dyDescent="0.2">
      <c r="B190" s="124" t="s">
        <v>646</v>
      </c>
    </row>
    <row r="192" spans="1:2" x14ac:dyDescent="0.2">
      <c r="A192" s="645">
        <f>A186+1</f>
        <v>27</v>
      </c>
      <c r="B192" s="648" t="s">
        <v>647</v>
      </c>
    </row>
    <row r="193" spans="1:2" x14ac:dyDescent="0.2">
      <c r="B193" s="40" t="s">
        <v>648</v>
      </c>
    </row>
    <row r="194" spans="1:2" x14ac:dyDescent="0.2">
      <c r="B194" s="40" t="s">
        <v>649</v>
      </c>
    </row>
    <row r="195" spans="1:2" x14ac:dyDescent="0.2">
      <c r="B195" s="40" t="s">
        <v>650</v>
      </c>
    </row>
    <row r="196" spans="1:2" x14ac:dyDescent="0.2">
      <c r="B196" s="40" t="s">
        <v>651</v>
      </c>
    </row>
    <row r="198" spans="1:2" x14ac:dyDescent="0.2">
      <c r="A198" s="655">
        <f>A192+1</f>
        <v>28</v>
      </c>
      <c r="B198" s="656" t="s">
        <v>652</v>
      </c>
    </row>
    <row r="199" spans="1:2" x14ac:dyDescent="0.2">
      <c r="B199" s="183" t="s">
        <v>907</v>
      </c>
    </row>
    <row r="200" spans="1:2" x14ac:dyDescent="0.2">
      <c r="B200" s="183" t="s">
        <v>908</v>
      </c>
    </row>
    <row r="201" spans="1:2" x14ac:dyDescent="0.2">
      <c r="B201" s="183" t="s">
        <v>909</v>
      </c>
    </row>
    <row r="202" spans="1:2" x14ac:dyDescent="0.2">
      <c r="B202" s="183" t="s">
        <v>910</v>
      </c>
    </row>
    <row r="203" spans="1:2" x14ac:dyDescent="0.2">
      <c r="B203" s="183" t="s">
        <v>911</v>
      </c>
    </row>
    <row r="204" spans="1:2" x14ac:dyDescent="0.2">
      <c r="B204" s="517" t="s">
        <v>733</v>
      </c>
    </row>
    <row r="205" spans="1:2" x14ac:dyDescent="0.2">
      <c r="A205" s="182"/>
      <c r="B205" s="182"/>
    </row>
    <row r="206" spans="1:2" x14ac:dyDescent="0.2">
      <c r="A206" s="655">
        <f>A198+1</f>
        <v>29</v>
      </c>
      <c r="B206" s="656" t="s">
        <v>653</v>
      </c>
    </row>
    <row r="207" spans="1:2" x14ac:dyDescent="0.2">
      <c r="A207" s="182"/>
      <c r="B207" s="183" t="s">
        <v>654</v>
      </c>
    </row>
    <row r="208" spans="1:2" x14ac:dyDescent="0.2">
      <c r="A208" s="182"/>
      <c r="B208" s="183" t="s">
        <v>655</v>
      </c>
    </row>
    <row r="209" spans="1:2" x14ac:dyDescent="0.2">
      <c r="A209" s="182"/>
      <c r="B209" s="183" t="s">
        <v>656</v>
      </c>
    </row>
    <row r="210" spans="1:2" x14ac:dyDescent="0.2">
      <c r="A210" s="182"/>
      <c r="B210" s="183" t="s">
        <v>657</v>
      </c>
    </row>
    <row r="211" spans="1:2" x14ac:dyDescent="0.2">
      <c r="A211" s="182"/>
      <c r="B211" s="183" t="s">
        <v>658</v>
      </c>
    </row>
    <row r="212" spans="1:2" x14ac:dyDescent="0.2">
      <c r="A212" s="182"/>
      <c r="B212" s="183" t="s">
        <v>659</v>
      </c>
    </row>
    <row r="213" spans="1:2" x14ac:dyDescent="0.2">
      <c r="A213" s="182"/>
      <c r="B213" s="183" t="s">
        <v>660</v>
      </c>
    </row>
    <row r="214" spans="1:2" x14ac:dyDescent="0.2">
      <c r="A214" s="182"/>
      <c r="B214" s="182"/>
    </row>
    <row r="215" spans="1:2" x14ac:dyDescent="0.2">
      <c r="A215" s="655">
        <f>A206+1</f>
        <v>30</v>
      </c>
      <c r="B215" s="656" t="s">
        <v>661</v>
      </c>
    </row>
    <row r="216" spans="1:2" x14ac:dyDescent="0.2">
      <c r="A216" s="182"/>
      <c r="B216" s="183" t="s">
        <v>662</v>
      </c>
    </row>
    <row r="217" spans="1:2" x14ac:dyDescent="0.2">
      <c r="A217" s="182"/>
      <c r="B217" s="183" t="s">
        <v>663</v>
      </c>
    </row>
    <row r="218" spans="1:2" x14ac:dyDescent="0.2">
      <c r="A218" s="182"/>
      <c r="B218" s="183" t="s">
        <v>664</v>
      </c>
    </row>
    <row r="219" spans="1:2" x14ac:dyDescent="0.2">
      <c r="A219" s="182"/>
      <c r="B219" s="183" t="s">
        <v>665</v>
      </c>
    </row>
    <row r="220" spans="1:2" x14ac:dyDescent="0.2">
      <c r="A220" s="182"/>
      <c r="B220" s="315" t="s">
        <v>666</v>
      </c>
    </row>
    <row r="222" spans="1:2" x14ac:dyDescent="0.2">
      <c r="A222" s="655">
        <f>A215+1</f>
        <v>31</v>
      </c>
      <c r="B222" s="735" t="s">
        <v>888</v>
      </c>
    </row>
    <row r="223" spans="1:2" x14ac:dyDescent="0.2">
      <c r="B223" s="823" t="s">
        <v>878</v>
      </c>
    </row>
    <row r="224" spans="1:2" x14ac:dyDescent="0.2">
      <c r="B224" s="823" t="s">
        <v>879</v>
      </c>
    </row>
    <row r="225" spans="1:12" x14ac:dyDescent="0.2">
      <c r="B225" s="823" t="s">
        <v>880</v>
      </c>
    </row>
    <row r="226" spans="1:12" x14ac:dyDescent="0.2">
      <c r="B226" s="823" t="s">
        <v>881</v>
      </c>
    </row>
    <row r="227" spans="1:12" x14ac:dyDescent="0.2">
      <c r="B227" s="823" t="s">
        <v>882</v>
      </c>
    </row>
    <row r="228" spans="1:12" x14ac:dyDescent="0.2">
      <c r="B228" s="823" t="s">
        <v>883</v>
      </c>
    </row>
    <row r="230" spans="1:12" x14ac:dyDescent="0.2">
      <c r="A230" s="655">
        <f>A222+1</f>
        <v>32</v>
      </c>
      <c r="B230" s="735" t="s">
        <v>889</v>
      </c>
    </row>
    <row r="231" spans="1:12" ht="15" customHeight="1" x14ac:dyDescent="0.2">
      <c r="B231" s="733" t="s">
        <v>884</v>
      </c>
      <c r="D231" s="1186"/>
      <c r="E231" s="1186"/>
      <c r="F231" s="1186"/>
      <c r="G231" s="1186"/>
      <c r="H231" s="1186"/>
      <c r="I231" s="1186"/>
      <c r="J231" s="1186"/>
      <c r="K231" s="1186"/>
      <c r="L231" s="1186"/>
    </row>
    <row r="232" spans="1:12" ht="15" customHeight="1" x14ac:dyDescent="0.2">
      <c r="B232" s="733" t="s">
        <v>885</v>
      </c>
      <c r="D232" s="1186"/>
      <c r="E232" s="1186"/>
      <c r="F232" s="35"/>
      <c r="G232" s="35"/>
      <c r="H232" s="35"/>
      <c r="I232" s="35"/>
      <c r="J232" s="35"/>
      <c r="K232" s="35"/>
      <c r="L232" s="1186"/>
    </row>
    <row r="233" spans="1:12" ht="15" customHeight="1" x14ac:dyDescent="0.2">
      <c r="B233" s="733" t="s">
        <v>728</v>
      </c>
      <c r="D233" s="1186"/>
      <c r="E233" s="1186"/>
      <c r="F233" s="35"/>
      <c r="G233" s="35"/>
      <c r="H233" s="35"/>
      <c r="I233" s="35"/>
      <c r="J233" s="35"/>
      <c r="K233" s="35"/>
      <c r="L233" s="1186"/>
    </row>
    <row r="234" spans="1:12" s="821" customFormat="1" ht="17.649999999999999" customHeight="1" x14ac:dyDescent="0.2">
      <c r="B234" s="733"/>
      <c r="D234" s="822"/>
      <c r="E234" s="822"/>
      <c r="F234" s="822"/>
      <c r="G234" s="822"/>
      <c r="H234" s="822"/>
      <c r="I234" s="822"/>
      <c r="J234" s="822"/>
      <c r="K234" s="822"/>
      <c r="L234" s="822"/>
    </row>
    <row r="235" spans="1:12" x14ac:dyDescent="0.2">
      <c r="A235" s="655">
        <f>A230+1</f>
        <v>33</v>
      </c>
      <c r="B235" s="735" t="s">
        <v>890</v>
      </c>
    </row>
    <row r="236" spans="1:12" ht="15" customHeight="1" x14ac:dyDescent="0.2">
      <c r="B236" s="733" t="s">
        <v>886</v>
      </c>
      <c r="D236" s="1186"/>
      <c r="E236" s="1186"/>
      <c r="F236" s="1186"/>
      <c r="G236" s="1186"/>
      <c r="H236" s="1186"/>
      <c r="I236" s="1186"/>
      <c r="J236" s="1186"/>
      <c r="K236" s="1186"/>
      <c r="L236" s="1186"/>
    </row>
    <row r="237" spans="1:12" ht="15" customHeight="1" x14ac:dyDescent="0.2">
      <c r="B237" s="733" t="s">
        <v>887</v>
      </c>
      <c r="D237" s="1186"/>
      <c r="E237" s="1186"/>
      <c r="F237" s="35"/>
      <c r="G237" s="35"/>
      <c r="H237" s="35"/>
      <c r="I237" s="35"/>
      <c r="J237" s="35"/>
      <c r="K237" s="35"/>
      <c r="L237" s="1186"/>
    </row>
    <row r="238" spans="1:12" s="821" customFormat="1" ht="15" customHeight="1" x14ac:dyDescent="0.2">
      <c r="B238" s="733"/>
      <c r="D238" s="822"/>
      <c r="E238" s="822"/>
      <c r="F238" s="822"/>
      <c r="G238" s="822"/>
      <c r="H238" s="822"/>
      <c r="I238" s="822"/>
      <c r="J238" s="822"/>
      <c r="K238" s="822"/>
      <c r="L238" s="822"/>
    </row>
    <row r="240" spans="1:12" x14ac:dyDescent="0.2">
      <c r="A240" s="655">
        <f>A235+1</f>
        <v>34</v>
      </c>
      <c r="B240" s="828" t="s">
        <v>642</v>
      </c>
    </row>
    <row r="241" spans="2:2" x14ac:dyDescent="0.2">
      <c r="B241" s="124" t="s">
        <v>643</v>
      </c>
    </row>
    <row r="242" spans="2:2" x14ac:dyDescent="0.2">
      <c r="B242" s="124" t="s">
        <v>644</v>
      </c>
    </row>
    <row r="243" spans="2:2" x14ac:dyDescent="0.2">
      <c r="B243" s="124" t="s">
        <v>645</v>
      </c>
    </row>
    <row r="244" spans="2:2" x14ac:dyDescent="0.2">
      <c r="B244" s="124" t="s">
        <v>646</v>
      </c>
    </row>
  </sheetData>
  <sheetProtection formatCells="0"/>
  <mergeCells count="18">
    <mergeCell ref="L236:L237"/>
    <mergeCell ref="D231:D233"/>
    <mergeCell ref="E231:E233"/>
    <mergeCell ref="F231:G231"/>
    <mergeCell ref="H231:I231"/>
    <mergeCell ref="J231:K231"/>
    <mergeCell ref="L231:L233"/>
    <mergeCell ref="D236:D237"/>
    <mergeCell ref="E236:E237"/>
    <mergeCell ref="F236:G236"/>
    <mergeCell ref="H236:I236"/>
    <mergeCell ref="J236:K236"/>
    <mergeCell ref="L73:L75"/>
    <mergeCell ref="D73:D75"/>
    <mergeCell ref="E73:E75"/>
    <mergeCell ref="F73:G73"/>
    <mergeCell ref="H73:I73"/>
    <mergeCell ref="J73:K73"/>
  </mergeCells>
  <phoneticPr fontId="16"/>
  <pageMargins left="0.23622047244094491" right="0.23622047244094491" top="0.74803149606299213" bottom="0.74803149606299213" header="0.31496062992125984" footer="0.31496062992125984"/>
  <pageSetup paperSize="9" scale="23" orientation="portrait" r:id="rId1"/>
  <headerFooter>
    <oddHeader xml:space="preserve">&amp;R&amp;U開示版・非開示版&amp;U
※上記いずれかに丸をつけてください。
</oddHeader>
  </headerFooter>
  <rowBreaks count="1" manualBreakCount="1">
    <brk id="17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3" tint="0.79998168889431442"/>
  </sheetPr>
  <dimension ref="A1:P76"/>
  <sheetViews>
    <sheetView showGridLines="0" view="pageBreakPreview" zoomScale="55" zoomScaleNormal="100" zoomScaleSheetLayoutView="55" workbookViewId="0">
      <selection activeCell="L17" sqref="L17"/>
    </sheetView>
  </sheetViews>
  <sheetFormatPr defaultColWidth="9" defaultRowHeight="13" x14ac:dyDescent="0.2"/>
  <cols>
    <col min="1" max="1" width="2.08984375" style="168" customWidth="1"/>
    <col min="2" max="2" width="8" style="168" customWidth="1"/>
    <col min="3" max="3" width="22.08984375" style="168" customWidth="1"/>
    <col min="4" max="4" width="11.36328125" style="168" customWidth="1"/>
    <col min="5" max="5" width="43.08984375" style="168" customWidth="1"/>
    <col min="6" max="6" width="26.08984375" style="168" customWidth="1"/>
    <col min="7" max="7" width="1.90625" style="168" customWidth="1"/>
    <col min="8" max="16384" width="9" style="168"/>
  </cols>
  <sheetData>
    <row r="1" spans="1:16" s="154" customFormat="1" ht="23.9" customHeight="1" x14ac:dyDescent="0.2">
      <c r="B1" s="864" t="s">
        <v>29</v>
      </c>
      <c r="C1" s="865"/>
    </row>
    <row r="2" spans="1:16" s="154" customFormat="1" ht="9.65" customHeight="1" x14ac:dyDescent="0.2"/>
    <row r="3" spans="1:16" s="154" customFormat="1" ht="16.5" x14ac:dyDescent="0.2">
      <c r="B3" s="155" t="str">
        <f>コード!A1</f>
        <v>黒鉛電極（輸入者）</v>
      </c>
    </row>
    <row r="4" spans="1:16" s="157" customFormat="1" ht="13.4" customHeight="1" thickBot="1" x14ac:dyDescent="0.25">
      <c r="A4" s="156"/>
      <c r="P4" s="158"/>
    </row>
    <row r="5" spans="1:16" s="37" customFormat="1" ht="17.25" customHeight="1" thickBot="1" x14ac:dyDescent="0.25">
      <c r="B5" s="849" t="s">
        <v>9</v>
      </c>
      <c r="C5" s="850"/>
      <c r="D5" s="866" t="str">
        <f>IF(様式一覧表!D5="","",様式一覧表!D5)</f>
        <v/>
      </c>
      <c r="E5" s="867"/>
      <c r="F5" s="166"/>
      <c r="G5" s="97"/>
      <c r="H5" s="97"/>
      <c r="I5" s="97"/>
      <c r="J5" s="97"/>
      <c r="K5" s="97"/>
      <c r="L5" s="98"/>
    </row>
    <row r="6" spans="1:16" s="37" customFormat="1" ht="12" customHeight="1" x14ac:dyDescent="0.2">
      <c r="B6" s="853"/>
      <c r="C6" s="853"/>
      <c r="D6" s="853"/>
      <c r="E6" s="853"/>
      <c r="F6" s="854"/>
      <c r="G6" s="854"/>
      <c r="H6" s="854"/>
      <c r="I6" s="97"/>
      <c r="J6" s="97"/>
      <c r="K6" s="97"/>
      <c r="L6" s="97"/>
      <c r="M6" s="97"/>
      <c r="N6" s="98"/>
    </row>
    <row r="7" spans="1:16" s="37" customFormat="1" ht="23.9" customHeight="1" x14ac:dyDescent="0.2">
      <c r="B7" s="855" t="s">
        <v>10</v>
      </c>
      <c r="C7" s="856"/>
      <c r="D7" s="856"/>
      <c r="E7" s="856"/>
      <c r="F7" s="857"/>
      <c r="G7" s="149"/>
      <c r="H7" s="149"/>
      <c r="I7" s="97"/>
      <c r="J7" s="97"/>
      <c r="K7" s="97"/>
      <c r="L7" s="97"/>
      <c r="M7" s="97"/>
      <c r="N7" s="98"/>
    </row>
    <row r="8" spans="1:16" s="37" customFormat="1" ht="21.65" customHeight="1" x14ac:dyDescent="0.2">
      <c r="B8" s="861" t="s">
        <v>30</v>
      </c>
      <c r="C8" s="862"/>
      <c r="D8" s="862"/>
      <c r="E8" s="862"/>
      <c r="F8" s="863"/>
      <c r="G8" s="149"/>
      <c r="H8" s="149"/>
      <c r="I8" s="97"/>
      <c r="J8" s="97"/>
      <c r="K8" s="97"/>
      <c r="L8" s="97"/>
      <c r="M8" s="97"/>
      <c r="N8" s="98"/>
    </row>
    <row r="9" spans="1:16" s="37" customFormat="1" ht="34.5" customHeight="1" x14ac:dyDescent="0.2">
      <c r="B9" s="861" t="s">
        <v>31</v>
      </c>
      <c r="C9" s="862"/>
      <c r="D9" s="862"/>
      <c r="E9" s="862"/>
      <c r="F9" s="863"/>
      <c r="G9" s="149"/>
      <c r="H9" s="149"/>
      <c r="I9" s="97"/>
      <c r="J9" s="97"/>
      <c r="K9" s="97"/>
      <c r="L9" s="97"/>
      <c r="M9" s="97"/>
      <c r="N9" s="98"/>
    </row>
    <row r="10" spans="1:16" s="37" customFormat="1" ht="42.65" customHeight="1" x14ac:dyDescent="0.2">
      <c r="B10" s="858" t="s">
        <v>32</v>
      </c>
      <c r="C10" s="859"/>
      <c r="D10" s="859"/>
      <c r="E10" s="859"/>
      <c r="F10" s="860"/>
      <c r="G10" s="149"/>
      <c r="H10" s="149"/>
      <c r="I10" s="97"/>
      <c r="J10" s="97"/>
      <c r="K10" s="97"/>
      <c r="L10" s="97"/>
      <c r="M10" s="97"/>
      <c r="N10" s="98"/>
    </row>
    <row r="11" spans="1:16" s="154" customFormat="1" ht="12" customHeight="1" x14ac:dyDescent="0.2"/>
    <row r="12" spans="1:16" s="154" customFormat="1" ht="16.5" customHeight="1" x14ac:dyDescent="0.2">
      <c r="B12" s="846" t="s">
        <v>12</v>
      </c>
      <c r="C12" s="846" t="s">
        <v>33</v>
      </c>
      <c r="D12" s="846" t="s">
        <v>14</v>
      </c>
      <c r="E12" s="167" t="s">
        <v>34</v>
      </c>
      <c r="F12" s="846" t="s">
        <v>16</v>
      </c>
    </row>
    <row r="13" spans="1:16" s="154" customFormat="1" ht="18.649999999999999" customHeight="1" x14ac:dyDescent="0.2">
      <c r="B13" s="846"/>
      <c r="C13" s="846"/>
      <c r="D13" s="846"/>
      <c r="E13" s="314" t="s">
        <v>35</v>
      </c>
      <c r="F13" s="846"/>
    </row>
    <row r="14" spans="1:16" ht="16.5" x14ac:dyDescent="0.2">
      <c r="B14" s="169">
        <v>1</v>
      </c>
      <c r="C14" s="218" t="s">
        <v>36</v>
      </c>
      <c r="D14" s="164"/>
      <c r="E14" s="578"/>
      <c r="F14" s="165"/>
      <c r="H14" s="635"/>
    </row>
    <row r="15" spans="1:16" ht="16.5" x14ac:dyDescent="0.2">
      <c r="B15" s="169">
        <v>2</v>
      </c>
      <c r="C15" s="218" t="s">
        <v>37</v>
      </c>
      <c r="D15" s="164"/>
      <c r="E15" s="578"/>
      <c r="F15" s="165"/>
      <c r="H15" s="635"/>
    </row>
    <row r="16" spans="1:16" ht="16.5" x14ac:dyDescent="0.2">
      <c r="B16" s="169">
        <v>3</v>
      </c>
      <c r="C16" s="218" t="s">
        <v>38</v>
      </c>
      <c r="D16" s="164"/>
      <c r="E16" s="578"/>
      <c r="F16" s="165"/>
      <c r="H16" s="635"/>
    </row>
    <row r="17" spans="2:8" ht="16.5" x14ac:dyDescent="0.2">
      <c r="B17" s="169">
        <v>4</v>
      </c>
      <c r="C17" s="218" t="s">
        <v>804</v>
      </c>
      <c r="D17" s="164"/>
      <c r="E17" s="578"/>
      <c r="F17" s="165"/>
      <c r="H17" s="635"/>
    </row>
    <row r="18" spans="2:8" ht="16.5" x14ac:dyDescent="0.2">
      <c r="B18" s="169">
        <v>5</v>
      </c>
      <c r="C18" s="191" t="s">
        <v>39</v>
      </c>
      <c r="D18" s="164"/>
      <c r="E18" s="578"/>
      <c r="F18" s="165"/>
      <c r="H18" s="635"/>
    </row>
    <row r="19" spans="2:8" ht="16.5" x14ac:dyDescent="0.2">
      <c r="B19" s="169">
        <v>6</v>
      </c>
      <c r="C19" s="218" t="s">
        <v>40</v>
      </c>
      <c r="D19" s="164"/>
      <c r="E19" s="578"/>
      <c r="F19" s="165"/>
      <c r="H19" s="635"/>
    </row>
    <row r="20" spans="2:8" ht="16.5" x14ac:dyDescent="0.2">
      <c r="B20" s="169">
        <v>7</v>
      </c>
      <c r="C20" s="218" t="s">
        <v>41</v>
      </c>
      <c r="D20" s="164"/>
      <c r="E20" s="578"/>
      <c r="F20" s="165"/>
      <c r="H20" s="635"/>
    </row>
    <row r="21" spans="2:8" ht="16.5" x14ac:dyDescent="0.2">
      <c r="B21" s="169">
        <v>8</v>
      </c>
      <c r="C21" s="219" t="s">
        <v>806</v>
      </c>
      <c r="D21" s="164"/>
      <c r="E21" s="578"/>
      <c r="F21" s="165"/>
      <c r="H21" s="635"/>
    </row>
    <row r="22" spans="2:8" ht="16.5" x14ac:dyDescent="0.2">
      <c r="B22" s="169">
        <v>9</v>
      </c>
      <c r="C22" s="219" t="s">
        <v>807</v>
      </c>
      <c r="D22" s="164"/>
      <c r="E22" s="578"/>
      <c r="F22" s="165"/>
      <c r="H22" s="635"/>
    </row>
    <row r="23" spans="2:8" ht="16.5" x14ac:dyDescent="0.2">
      <c r="B23" s="169">
        <v>10</v>
      </c>
      <c r="C23" s="219" t="s">
        <v>808</v>
      </c>
      <c r="D23" s="164"/>
      <c r="E23" s="578"/>
      <c r="F23" s="165"/>
      <c r="H23" s="635"/>
    </row>
    <row r="24" spans="2:8" ht="16.5" x14ac:dyDescent="0.2">
      <c r="B24" s="169">
        <v>11</v>
      </c>
      <c r="C24" s="219" t="s">
        <v>917</v>
      </c>
      <c r="D24" s="164"/>
      <c r="E24" s="578"/>
      <c r="F24" s="165"/>
      <c r="H24" s="635"/>
    </row>
    <row r="25" spans="2:8" ht="16.5" x14ac:dyDescent="0.2">
      <c r="B25" s="169">
        <v>12</v>
      </c>
      <c r="C25" s="219" t="s">
        <v>42</v>
      </c>
      <c r="D25" s="164"/>
      <c r="E25" s="578"/>
      <c r="F25" s="165"/>
      <c r="H25" s="635"/>
    </row>
    <row r="26" spans="2:8" ht="16.5" x14ac:dyDescent="0.2">
      <c r="B26" s="169">
        <v>13</v>
      </c>
      <c r="C26" s="191" t="s">
        <v>43</v>
      </c>
      <c r="D26" s="164"/>
      <c r="E26" s="578"/>
      <c r="F26" s="165"/>
      <c r="H26" s="635"/>
    </row>
    <row r="27" spans="2:8" ht="16.5" x14ac:dyDescent="0.2">
      <c r="B27" s="169">
        <v>14</v>
      </c>
      <c r="C27" s="191" t="s">
        <v>44</v>
      </c>
      <c r="D27" s="164"/>
      <c r="E27" s="578"/>
      <c r="F27" s="165"/>
      <c r="H27" s="635"/>
    </row>
    <row r="28" spans="2:8" ht="16.5" x14ac:dyDescent="0.2">
      <c r="B28" s="169">
        <v>15</v>
      </c>
      <c r="C28" s="191" t="s">
        <v>45</v>
      </c>
      <c r="D28" s="164"/>
      <c r="E28" s="578"/>
      <c r="F28" s="165"/>
      <c r="H28" s="635"/>
    </row>
    <row r="29" spans="2:8" ht="16.5" x14ac:dyDescent="0.2">
      <c r="B29" s="169">
        <v>16</v>
      </c>
      <c r="C29" s="219" t="s">
        <v>46</v>
      </c>
      <c r="D29" s="164"/>
      <c r="E29" s="578"/>
      <c r="F29" s="165"/>
      <c r="H29" s="635"/>
    </row>
    <row r="30" spans="2:8" ht="16.5" x14ac:dyDescent="0.2">
      <c r="B30" s="169">
        <v>17</v>
      </c>
      <c r="C30" s="218" t="s">
        <v>47</v>
      </c>
      <c r="D30" s="164"/>
      <c r="E30" s="578"/>
      <c r="F30" s="165"/>
      <c r="H30" s="635"/>
    </row>
    <row r="31" spans="2:8" ht="16.5" x14ac:dyDescent="0.2">
      <c r="B31" s="169">
        <v>18</v>
      </c>
      <c r="C31" s="218" t="s">
        <v>48</v>
      </c>
      <c r="D31" s="164"/>
      <c r="E31" s="578"/>
      <c r="F31" s="165"/>
      <c r="H31" s="635"/>
    </row>
    <row r="32" spans="2:8" s="154" customFormat="1" ht="16.5" customHeight="1" x14ac:dyDescent="0.2">
      <c r="B32" s="169">
        <v>19</v>
      </c>
      <c r="C32" s="177" t="s">
        <v>49</v>
      </c>
      <c r="D32" s="164"/>
      <c r="E32" s="578"/>
      <c r="F32" s="165"/>
      <c r="H32" s="635"/>
    </row>
    <row r="33" spans="2:8" s="154" customFormat="1" ht="16.5" customHeight="1" x14ac:dyDescent="0.2">
      <c r="B33" s="169">
        <v>20</v>
      </c>
      <c r="C33" s="177" t="s">
        <v>50</v>
      </c>
      <c r="D33" s="164"/>
      <c r="E33" s="578"/>
      <c r="F33" s="165"/>
      <c r="H33" s="635"/>
    </row>
    <row r="34" spans="2:8" s="154" customFormat="1" ht="16.5" customHeight="1" x14ac:dyDescent="0.2">
      <c r="B34" s="169">
        <v>21</v>
      </c>
      <c r="C34" s="177" t="s">
        <v>51</v>
      </c>
      <c r="D34" s="164"/>
      <c r="E34" s="578"/>
      <c r="F34" s="165"/>
      <c r="H34" s="635"/>
    </row>
    <row r="35" spans="2:8" s="154" customFormat="1" ht="16.5" customHeight="1" x14ac:dyDescent="0.2">
      <c r="B35" s="169">
        <v>22</v>
      </c>
      <c r="C35" s="724" t="s">
        <v>805</v>
      </c>
      <c r="D35" s="164"/>
      <c r="E35" s="578"/>
      <c r="F35" s="165"/>
      <c r="H35" s="635"/>
    </row>
    <row r="36" spans="2:8" s="154" customFormat="1" ht="16.5" customHeight="1" x14ac:dyDescent="0.2">
      <c r="B36" s="169">
        <v>23</v>
      </c>
      <c r="C36" s="177" t="s">
        <v>52</v>
      </c>
      <c r="D36" s="164"/>
      <c r="E36" s="578"/>
      <c r="F36" s="165"/>
      <c r="H36" s="635"/>
    </row>
    <row r="37" spans="2:8" s="154" customFormat="1" ht="16.5" customHeight="1" x14ac:dyDescent="0.2">
      <c r="B37" s="169">
        <v>24</v>
      </c>
      <c r="C37" s="177" t="s">
        <v>53</v>
      </c>
      <c r="D37" s="164"/>
      <c r="E37" s="578"/>
      <c r="F37" s="165"/>
      <c r="H37" s="635"/>
    </row>
    <row r="38" spans="2:8" s="154" customFormat="1" ht="16.5" customHeight="1" x14ac:dyDescent="0.2">
      <c r="B38" s="169">
        <v>25</v>
      </c>
      <c r="C38" s="177" t="s">
        <v>54</v>
      </c>
      <c r="D38" s="164"/>
      <c r="E38" s="578"/>
      <c r="F38" s="165"/>
      <c r="H38" s="635"/>
    </row>
    <row r="39" spans="2:8" s="154" customFormat="1" ht="16.5" customHeight="1" x14ac:dyDescent="0.2">
      <c r="B39" s="169">
        <v>26</v>
      </c>
      <c r="C39" s="177" t="s">
        <v>55</v>
      </c>
      <c r="D39" s="164"/>
      <c r="E39" s="578"/>
      <c r="F39" s="165"/>
      <c r="H39" s="635"/>
    </row>
    <row r="40" spans="2:8" s="154" customFormat="1" ht="16.5" customHeight="1" x14ac:dyDescent="0.2">
      <c r="B40" s="169">
        <v>27</v>
      </c>
      <c r="C40" s="177" t="s">
        <v>56</v>
      </c>
      <c r="D40" s="164"/>
      <c r="E40" s="578"/>
      <c r="F40" s="165"/>
      <c r="H40" s="635"/>
    </row>
    <row r="41" spans="2:8" s="154" customFormat="1" ht="16.5" customHeight="1" x14ac:dyDescent="0.2">
      <c r="B41" s="169">
        <v>28</v>
      </c>
      <c r="C41" s="177" t="s">
        <v>57</v>
      </c>
      <c r="D41" s="164"/>
      <c r="E41" s="578"/>
      <c r="F41" s="165"/>
      <c r="H41" s="635"/>
    </row>
    <row r="42" spans="2:8" s="154" customFormat="1" ht="16.5" customHeight="1" x14ac:dyDescent="0.2">
      <c r="B42" s="169">
        <v>29</v>
      </c>
      <c r="C42" s="177" t="s">
        <v>58</v>
      </c>
      <c r="D42" s="164"/>
      <c r="E42" s="578"/>
      <c r="F42" s="165"/>
      <c r="H42" s="635"/>
    </row>
    <row r="43" spans="2:8" s="154" customFormat="1" ht="16.5" customHeight="1" x14ac:dyDescent="0.2">
      <c r="B43" s="169">
        <v>30</v>
      </c>
      <c r="C43" s="177" t="s">
        <v>59</v>
      </c>
      <c r="D43" s="164"/>
      <c r="E43" s="578"/>
      <c r="F43" s="165"/>
      <c r="H43" s="635"/>
    </row>
    <row r="44" spans="2:8" s="154" customFormat="1" ht="16.5" customHeight="1" x14ac:dyDescent="0.2">
      <c r="B44" s="169">
        <v>31</v>
      </c>
      <c r="C44" s="177" t="s">
        <v>60</v>
      </c>
      <c r="D44" s="164"/>
      <c r="E44" s="578"/>
      <c r="F44" s="165"/>
      <c r="H44" s="635"/>
    </row>
    <row r="45" spans="2:8" s="154" customFormat="1" ht="16.5" customHeight="1" x14ac:dyDescent="0.2">
      <c r="B45" s="169">
        <v>32</v>
      </c>
      <c r="C45" s="177" t="s">
        <v>61</v>
      </c>
      <c r="D45" s="164"/>
      <c r="E45" s="578"/>
      <c r="F45" s="165"/>
      <c r="H45" s="635"/>
    </row>
    <row r="46" spans="2:8" s="154" customFormat="1" ht="16.5" customHeight="1" x14ac:dyDescent="0.2">
      <c r="B46" s="169">
        <v>33</v>
      </c>
      <c r="C46" s="177" t="s">
        <v>62</v>
      </c>
      <c r="D46" s="164"/>
      <c r="E46" s="578"/>
      <c r="F46" s="165"/>
      <c r="H46" s="635"/>
    </row>
    <row r="47" spans="2:8" s="154" customFormat="1" ht="16.5" customHeight="1" x14ac:dyDescent="0.2">
      <c r="B47" s="169">
        <v>34</v>
      </c>
      <c r="C47" s="177" t="s">
        <v>63</v>
      </c>
      <c r="D47" s="164"/>
      <c r="E47" s="578"/>
      <c r="F47" s="165"/>
      <c r="H47" s="635"/>
    </row>
    <row r="48" spans="2:8" s="154" customFormat="1" ht="16.5" customHeight="1" x14ac:dyDescent="0.2">
      <c r="B48" s="169">
        <v>35</v>
      </c>
      <c r="C48" s="177" t="s">
        <v>64</v>
      </c>
      <c r="D48" s="164"/>
      <c r="E48" s="578"/>
      <c r="F48" s="165"/>
      <c r="H48" s="635"/>
    </row>
    <row r="49" spans="2:8" s="154" customFormat="1" ht="16.5" customHeight="1" x14ac:dyDescent="0.2">
      <c r="B49" s="169">
        <v>36</v>
      </c>
      <c r="C49" s="177" t="s">
        <v>65</v>
      </c>
      <c r="D49" s="164"/>
      <c r="E49" s="578"/>
      <c r="F49" s="165"/>
      <c r="H49" s="635"/>
    </row>
    <row r="50" spans="2:8" s="154" customFormat="1" ht="16.5" customHeight="1" x14ac:dyDescent="0.2">
      <c r="B50" s="169">
        <v>37</v>
      </c>
      <c r="C50" s="177" t="s">
        <v>66</v>
      </c>
      <c r="D50" s="164"/>
      <c r="E50" s="578"/>
      <c r="F50" s="165"/>
      <c r="H50" s="635"/>
    </row>
    <row r="51" spans="2:8" s="154" customFormat="1" ht="16.5" customHeight="1" x14ac:dyDescent="0.2">
      <c r="B51" s="169">
        <v>38</v>
      </c>
      <c r="C51" s="177" t="s">
        <v>67</v>
      </c>
      <c r="D51" s="164"/>
      <c r="E51" s="578"/>
      <c r="F51" s="165"/>
      <c r="H51" s="635"/>
    </row>
    <row r="52" spans="2:8" s="154" customFormat="1" ht="16.5" customHeight="1" x14ac:dyDescent="0.2">
      <c r="B52" s="169">
        <v>39</v>
      </c>
      <c r="C52" s="177" t="s">
        <v>68</v>
      </c>
      <c r="D52" s="164"/>
      <c r="E52" s="578"/>
      <c r="F52" s="165"/>
      <c r="H52" s="635"/>
    </row>
    <row r="53" spans="2:8" s="154" customFormat="1" ht="16.5" customHeight="1" x14ac:dyDescent="0.2">
      <c r="B53" s="169">
        <v>40</v>
      </c>
      <c r="C53" s="177" t="s">
        <v>69</v>
      </c>
      <c r="D53" s="164"/>
      <c r="E53" s="578"/>
      <c r="F53" s="165"/>
      <c r="H53" s="635"/>
    </row>
    <row r="54" spans="2:8" s="154" customFormat="1" ht="16.5" customHeight="1" x14ac:dyDescent="0.2">
      <c r="B54" s="169">
        <v>41</v>
      </c>
      <c r="C54" s="177" t="s">
        <v>70</v>
      </c>
      <c r="D54" s="164"/>
      <c r="E54" s="578"/>
      <c r="F54" s="165"/>
      <c r="H54" s="310"/>
    </row>
    <row r="55" spans="2:8" s="154" customFormat="1" ht="16.5" customHeight="1" x14ac:dyDescent="0.2">
      <c r="B55" s="169">
        <v>42</v>
      </c>
      <c r="C55" s="177" t="s">
        <v>71</v>
      </c>
      <c r="D55" s="164"/>
      <c r="E55" s="578"/>
      <c r="F55" s="165"/>
      <c r="H55" s="310"/>
    </row>
    <row r="56" spans="2:8" s="154" customFormat="1" ht="16.5" customHeight="1" x14ac:dyDescent="0.2">
      <c r="B56" s="169">
        <v>43</v>
      </c>
      <c r="C56" s="177" t="s">
        <v>72</v>
      </c>
      <c r="D56" s="164"/>
      <c r="E56" s="578"/>
      <c r="F56" s="165"/>
      <c r="H56" s="310"/>
    </row>
    <row r="57" spans="2:8" s="154" customFormat="1" ht="16.5" customHeight="1" x14ac:dyDescent="0.2">
      <c r="B57" s="169">
        <v>44</v>
      </c>
      <c r="C57" s="177" t="s">
        <v>73</v>
      </c>
      <c r="D57" s="164"/>
      <c r="E57" s="578"/>
      <c r="F57" s="165"/>
      <c r="H57" s="310"/>
    </row>
    <row r="58" spans="2:8" s="154" customFormat="1" ht="16.5" customHeight="1" x14ac:dyDescent="0.2">
      <c r="B58" s="169">
        <v>45</v>
      </c>
      <c r="C58" s="177" t="s">
        <v>74</v>
      </c>
      <c r="D58" s="164"/>
      <c r="E58" s="578"/>
      <c r="F58" s="165"/>
      <c r="H58" s="635"/>
    </row>
    <row r="59" spans="2:8" s="154" customFormat="1" ht="16.5" customHeight="1" x14ac:dyDescent="0.2">
      <c r="B59" s="169">
        <v>46</v>
      </c>
      <c r="C59" s="177" t="s">
        <v>75</v>
      </c>
      <c r="D59" s="164"/>
      <c r="E59" s="578"/>
      <c r="F59" s="165"/>
      <c r="H59" s="635"/>
    </row>
    <row r="60" spans="2:8" s="154" customFormat="1" ht="16.5" customHeight="1" x14ac:dyDescent="0.2">
      <c r="B60" s="169">
        <v>47</v>
      </c>
      <c r="C60" s="177" t="s">
        <v>76</v>
      </c>
      <c r="D60" s="164"/>
      <c r="E60" s="578"/>
      <c r="F60" s="165"/>
      <c r="H60" s="635"/>
    </row>
    <row r="61" spans="2:8" s="154" customFormat="1" ht="16.5" customHeight="1" x14ac:dyDescent="0.2">
      <c r="B61" s="169">
        <v>48</v>
      </c>
      <c r="C61" s="177" t="s">
        <v>77</v>
      </c>
      <c r="D61" s="164"/>
      <c r="E61" s="578"/>
      <c r="F61" s="165"/>
      <c r="H61" s="635"/>
    </row>
    <row r="62" spans="2:8" s="154" customFormat="1" ht="16.5" customHeight="1" x14ac:dyDescent="0.2">
      <c r="B62" s="169">
        <v>49</v>
      </c>
      <c r="C62" s="177" t="s">
        <v>78</v>
      </c>
      <c r="D62" s="164"/>
      <c r="E62" s="578"/>
      <c r="F62" s="165"/>
      <c r="H62" s="635"/>
    </row>
    <row r="63" spans="2:8" s="154" customFormat="1" ht="16.5" customHeight="1" x14ac:dyDescent="0.2">
      <c r="B63" s="169">
        <v>50</v>
      </c>
      <c r="C63" s="177" t="s">
        <v>79</v>
      </c>
      <c r="D63" s="164"/>
      <c r="E63" s="578"/>
      <c r="F63" s="165"/>
      <c r="H63" s="635"/>
    </row>
    <row r="64" spans="2:8" s="154" customFormat="1" ht="16.5" customHeight="1" x14ac:dyDescent="0.2">
      <c r="B64" s="169">
        <v>51</v>
      </c>
      <c r="C64" s="177" t="s">
        <v>80</v>
      </c>
      <c r="D64" s="164"/>
      <c r="E64" s="578"/>
      <c r="F64" s="165"/>
      <c r="H64" s="635"/>
    </row>
    <row r="65" spans="2:8" s="154" customFormat="1" ht="16.5" customHeight="1" x14ac:dyDescent="0.2">
      <c r="B65" s="169">
        <v>52</v>
      </c>
      <c r="C65" s="177" t="s">
        <v>81</v>
      </c>
      <c r="D65" s="164"/>
      <c r="E65" s="578"/>
      <c r="F65" s="165"/>
      <c r="H65" s="635"/>
    </row>
    <row r="66" spans="2:8" s="154" customFormat="1" ht="16.5" customHeight="1" x14ac:dyDescent="0.2">
      <c r="B66" s="169">
        <v>53</v>
      </c>
      <c r="C66" s="177" t="s">
        <v>82</v>
      </c>
      <c r="D66" s="164"/>
      <c r="E66" s="578"/>
      <c r="F66" s="165"/>
      <c r="H66" s="635"/>
    </row>
    <row r="67" spans="2:8" s="154" customFormat="1" ht="16.5" customHeight="1" x14ac:dyDescent="0.2">
      <c r="B67" s="169">
        <v>54</v>
      </c>
      <c r="C67" s="177" t="s">
        <v>83</v>
      </c>
      <c r="D67" s="164"/>
      <c r="E67" s="578"/>
      <c r="F67" s="165"/>
      <c r="H67" s="635"/>
    </row>
    <row r="68" spans="2:8" s="154" customFormat="1" ht="16.5" customHeight="1" x14ac:dyDescent="0.2">
      <c r="B68" s="169">
        <v>55</v>
      </c>
      <c r="C68" s="177" t="s">
        <v>84</v>
      </c>
      <c r="D68" s="164"/>
      <c r="E68" s="578"/>
      <c r="F68" s="165"/>
      <c r="H68" s="635"/>
    </row>
    <row r="69" spans="2:8" s="154" customFormat="1" ht="16.5" customHeight="1" x14ac:dyDescent="0.2">
      <c r="B69" s="169">
        <v>56</v>
      </c>
      <c r="C69" s="177" t="s">
        <v>85</v>
      </c>
      <c r="D69" s="164"/>
      <c r="E69" s="578"/>
      <c r="F69" s="165"/>
      <c r="H69" s="635"/>
    </row>
    <row r="70" spans="2:8" s="154" customFormat="1" ht="16.5" customHeight="1" x14ac:dyDescent="0.2">
      <c r="B70" s="169">
        <v>57</v>
      </c>
      <c r="C70" s="177" t="s">
        <v>86</v>
      </c>
      <c r="D70" s="164"/>
      <c r="E70" s="578"/>
      <c r="F70" s="165"/>
      <c r="H70" s="635"/>
    </row>
    <row r="71" spans="2:8" s="154" customFormat="1" ht="16.5" customHeight="1" x14ac:dyDescent="0.2">
      <c r="B71" s="169">
        <v>58</v>
      </c>
      <c r="C71" s="177" t="s">
        <v>87</v>
      </c>
      <c r="D71" s="164"/>
      <c r="E71" s="578"/>
      <c r="F71" s="165"/>
      <c r="H71" s="635"/>
    </row>
    <row r="72" spans="2:8" s="154" customFormat="1" ht="16.5" customHeight="1" x14ac:dyDescent="0.2">
      <c r="B72" s="169">
        <v>59</v>
      </c>
      <c r="C72" s="177" t="s">
        <v>88</v>
      </c>
      <c r="D72" s="164"/>
      <c r="E72" s="578"/>
      <c r="F72" s="165"/>
      <c r="H72" s="635"/>
    </row>
    <row r="73" spans="2:8" s="154" customFormat="1" ht="16.5" customHeight="1" x14ac:dyDescent="0.2">
      <c r="B73" s="169">
        <v>60</v>
      </c>
      <c r="C73" s="177" t="s">
        <v>89</v>
      </c>
      <c r="D73" s="164"/>
      <c r="E73" s="578"/>
      <c r="F73" s="165"/>
      <c r="H73" s="635"/>
    </row>
    <row r="74" spans="2:8" s="154" customFormat="1" ht="16.5" customHeight="1" x14ac:dyDescent="0.2">
      <c r="B74" s="169">
        <v>61</v>
      </c>
      <c r="C74" s="177" t="s">
        <v>90</v>
      </c>
      <c r="D74" s="164"/>
      <c r="E74" s="578"/>
      <c r="F74" s="165"/>
      <c r="H74" s="635"/>
    </row>
    <row r="75" spans="2:8" s="154" customFormat="1" ht="16.5" customHeight="1" x14ac:dyDescent="0.2">
      <c r="B75" s="169">
        <v>62</v>
      </c>
      <c r="C75" s="177" t="s">
        <v>91</v>
      </c>
      <c r="D75" s="164"/>
      <c r="E75" s="578"/>
      <c r="F75" s="165"/>
      <c r="H75" s="635"/>
    </row>
    <row r="76" spans="2:8" s="154" customFormat="1" ht="16.5" customHeight="1" x14ac:dyDescent="0.2">
      <c r="B76" s="169">
        <v>63</v>
      </c>
      <c r="C76" s="177" t="s">
        <v>92</v>
      </c>
      <c r="D76" s="164"/>
      <c r="E76" s="578"/>
      <c r="F76" s="165"/>
      <c r="H76" s="635"/>
    </row>
  </sheetData>
  <mergeCells count="13">
    <mergeCell ref="B1:C1"/>
    <mergeCell ref="B5:C5"/>
    <mergeCell ref="D5:E5"/>
    <mergeCell ref="B6:E6"/>
    <mergeCell ref="F6:H6"/>
    <mergeCell ref="B7:F7"/>
    <mergeCell ref="B8:F8"/>
    <mergeCell ref="B9:F9"/>
    <mergeCell ref="B10:F10"/>
    <mergeCell ref="B12:B13"/>
    <mergeCell ref="C12:C13"/>
    <mergeCell ref="D12:D13"/>
    <mergeCell ref="F12:F13"/>
  </mergeCells>
  <phoneticPr fontId="16"/>
  <dataValidations count="1">
    <dataValidation type="list" allowBlank="1" showInputMessage="1" sqref="E14:E76"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77" orientation="portrait" r:id="rId1"/>
  <headerFooter>
    <oddHeader xml:space="preserve">&amp;R&amp;U開示版・非開示版&amp;U
※上記いずれかに丸をつけてください。
</oddHeader>
  </headerFooter>
  <rowBreaks count="1" manualBreakCount="1">
    <brk id="77"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L73"/>
  <sheetViews>
    <sheetView showGridLines="0" view="pageBreakPreview" topLeftCell="A62" zoomScale="70" zoomScaleNormal="100" zoomScaleSheetLayoutView="70" workbookViewId="0">
      <selection activeCell="X67" sqref="X67"/>
    </sheetView>
  </sheetViews>
  <sheetFormatPr defaultRowHeight="13" x14ac:dyDescent="0.2"/>
  <cols>
    <col min="1" max="1" width="2" customWidth="1"/>
    <col min="2" max="38" width="3.08984375" customWidth="1"/>
    <col min="39" max="47" width="2.453125" customWidth="1"/>
    <col min="48" max="48" width="2.90625" customWidth="1"/>
    <col min="49" max="76" width="3.6328125" customWidth="1"/>
  </cols>
  <sheetData>
    <row r="1" spans="1:38" ht="26.15" customHeight="1" x14ac:dyDescent="0.2">
      <c r="B1" s="155" t="str">
        <f>コード!A1</f>
        <v>黒鉛電極（輸入者）</v>
      </c>
    </row>
    <row r="2" spans="1:38" ht="16.5" x14ac:dyDescent="0.2">
      <c r="A2" s="125"/>
      <c r="B2" s="6" t="s">
        <v>93</v>
      </c>
      <c r="C2" s="6"/>
      <c r="D2" s="6"/>
    </row>
    <row r="3" spans="1:38" ht="8.15" customHeight="1" thickBot="1" x14ac:dyDescent="0.25">
      <c r="A3" s="103"/>
      <c r="B3" s="103"/>
      <c r="C3" s="104"/>
      <c r="D3" s="103"/>
      <c r="E3" s="102"/>
      <c r="F3" s="102"/>
      <c r="G3" s="102"/>
      <c r="H3" s="105"/>
      <c r="I3" s="103"/>
      <c r="J3" s="103"/>
      <c r="K3" s="103"/>
      <c r="L3" s="103"/>
      <c r="M3" s="103"/>
      <c r="N3" s="103"/>
      <c r="O3" s="103"/>
      <c r="P3" s="103"/>
      <c r="Q3" s="103"/>
      <c r="R3" s="103"/>
      <c r="S3" s="103"/>
      <c r="T3" s="103"/>
      <c r="U3" s="103"/>
      <c r="V3" s="103"/>
      <c r="W3" s="103"/>
      <c r="X3" s="103"/>
      <c r="Y3" s="103"/>
      <c r="Z3" s="103"/>
      <c r="AA3" s="103"/>
      <c r="AB3" s="103"/>
      <c r="AC3" s="103"/>
      <c r="AD3" s="103"/>
      <c r="AE3" s="103"/>
      <c r="AF3" s="103"/>
    </row>
    <row r="4" spans="1:38" ht="17.25" customHeight="1" thickBot="1" x14ac:dyDescent="0.25">
      <c r="C4" s="892" t="s">
        <v>9</v>
      </c>
      <c r="D4" s="893"/>
      <c r="E4" s="893"/>
      <c r="F4" s="893"/>
      <c r="G4" s="893"/>
      <c r="H4" s="894"/>
      <c r="I4" s="889" t="str">
        <f>IF(様式一覧表!D5="","",様式一覧表!D5)</f>
        <v/>
      </c>
      <c r="J4" s="890"/>
      <c r="K4" s="890"/>
      <c r="L4" s="890"/>
      <c r="M4" s="890"/>
      <c r="N4" s="890"/>
      <c r="O4" s="890"/>
      <c r="P4" s="890"/>
      <c r="Q4" s="890"/>
      <c r="R4" s="890"/>
      <c r="S4" s="890"/>
      <c r="T4" s="890"/>
      <c r="U4" s="890"/>
      <c r="V4" s="891"/>
    </row>
    <row r="5" spans="1:38" s="111" customFormat="1" ht="7.4" customHeight="1" x14ac:dyDescent="0.2">
      <c r="A5" s="106"/>
      <c r="B5" s="107"/>
      <c r="C5" s="108"/>
      <c r="D5" s="107"/>
      <c r="E5" s="107"/>
      <c r="F5" s="107"/>
      <c r="G5" s="107"/>
      <c r="H5" s="107"/>
      <c r="I5" s="108"/>
      <c r="J5" s="108"/>
      <c r="K5" s="108"/>
      <c r="L5" s="108"/>
      <c r="M5" s="109"/>
      <c r="N5" s="107"/>
      <c r="O5" s="107"/>
      <c r="P5" s="107"/>
      <c r="Q5" s="107"/>
      <c r="R5" s="107"/>
      <c r="S5" s="107"/>
      <c r="T5" s="107"/>
      <c r="U5" s="107"/>
      <c r="V5" s="107"/>
      <c r="W5" s="107"/>
      <c r="X5" s="107"/>
      <c r="Y5" s="107"/>
      <c r="Z5" s="107"/>
      <c r="AA5" s="107"/>
      <c r="AB5" s="107"/>
      <c r="AC5" s="107"/>
      <c r="AD5" s="107"/>
      <c r="AE5" s="110"/>
      <c r="AF5" s="110"/>
    </row>
    <row r="6" spans="1:38" ht="13.4" customHeight="1" x14ac:dyDescent="0.2">
      <c r="B6" s="6"/>
      <c r="C6" s="902" t="s">
        <v>94</v>
      </c>
      <c r="D6" s="902"/>
      <c r="E6" s="902"/>
      <c r="F6" s="902"/>
      <c r="G6" s="902"/>
      <c r="H6" s="902"/>
      <c r="I6" s="902"/>
      <c r="J6" s="902"/>
      <c r="K6" s="902"/>
      <c r="L6" s="902"/>
      <c r="M6" s="902"/>
      <c r="N6" s="902"/>
      <c r="O6" s="902"/>
      <c r="P6" s="902"/>
      <c r="Q6" s="902"/>
      <c r="R6" s="902"/>
      <c r="S6" s="902"/>
      <c r="T6" s="902"/>
      <c r="U6" s="902"/>
      <c r="V6" s="902"/>
      <c r="W6" s="902"/>
      <c r="X6" s="902"/>
      <c r="Y6" s="902"/>
      <c r="Z6" s="902"/>
      <c r="AA6" s="902"/>
      <c r="AB6" s="902"/>
      <c r="AC6" s="902"/>
      <c r="AD6" s="902"/>
      <c r="AE6" s="902"/>
      <c r="AF6" s="902"/>
      <c r="AG6" s="902"/>
      <c r="AH6" s="902"/>
      <c r="AI6" s="902"/>
      <c r="AJ6" s="902"/>
      <c r="AK6" s="902"/>
      <c r="AL6" s="902"/>
    </row>
    <row r="7" spans="1:38" ht="19.5" customHeight="1" x14ac:dyDescent="0.2">
      <c r="B7" s="6"/>
      <c r="C7" s="902"/>
      <c r="D7" s="902"/>
      <c r="E7" s="902"/>
      <c r="F7" s="902"/>
      <c r="G7" s="902"/>
      <c r="H7" s="902"/>
      <c r="I7" s="902"/>
      <c r="J7" s="902"/>
      <c r="K7" s="902"/>
      <c r="L7" s="902"/>
      <c r="M7" s="902"/>
      <c r="N7" s="902"/>
      <c r="O7" s="902"/>
      <c r="P7" s="902"/>
      <c r="Q7" s="902"/>
      <c r="R7" s="902"/>
      <c r="S7" s="902"/>
      <c r="T7" s="902"/>
      <c r="U7" s="902"/>
      <c r="V7" s="902"/>
      <c r="W7" s="902"/>
      <c r="X7" s="902"/>
      <c r="Y7" s="902"/>
      <c r="Z7" s="902"/>
      <c r="AA7" s="902"/>
      <c r="AB7" s="902"/>
      <c r="AC7" s="902"/>
      <c r="AD7" s="902"/>
      <c r="AE7" s="902"/>
      <c r="AF7" s="902"/>
      <c r="AG7" s="902"/>
      <c r="AH7" s="902"/>
      <c r="AI7" s="902"/>
      <c r="AJ7" s="902"/>
      <c r="AK7" s="902"/>
      <c r="AL7" s="902"/>
    </row>
    <row r="8" spans="1:38" x14ac:dyDescent="0.2">
      <c r="B8" s="6"/>
      <c r="C8" s="194" t="s">
        <v>95</v>
      </c>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6"/>
    </row>
    <row r="9" spans="1:38" ht="14.9" customHeight="1" x14ac:dyDescent="0.2">
      <c r="B9" s="6"/>
      <c r="C9" s="899" t="s">
        <v>96</v>
      </c>
      <c r="D9" s="900"/>
      <c r="E9" s="900"/>
      <c r="F9" s="900"/>
      <c r="G9" s="900"/>
      <c r="H9" s="900"/>
      <c r="I9" s="900"/>
      <c r="J9" s="900"/>
      <c r="K9" s="900"/>
      <c r="L9" s="900"/>
      <c r="M9" s="900"/>
      <c r="N9" s="900"/>
      <c r="O9" s="900"/>
      <c r="P9" s="900"/>
      <c r="Q9" s="900"/>
      <c r="R9" s="900"/>
      <c r="S9" s="900"/>
      <c r="T9" s="900"/>
      <c r="U9" s="900"/>
      <c r="V9" s="900"/>
      <c r="W9" s="900"/>
      <c r="X9" s="900"/>
      <c r="Y9" s="900"/>
      <c r="Z9" s="900"/>
      <c r="AA9" s="900"/>
      <c r="AB9" s="900"/>
      <c r="AC9" s="900"/>
      <c r="AD9" s="900"/>
      <c r="AE9" s="900"/>
      <c r="AF9" s="900"/>
      <c r="AG9" s="900"/>
      <c r="AH9" s="900"/>
      <c r="AI9" s="900"/>
      <c r="AJ9" s="900"/>
      <c r="AK9" s="900"/>
      <c r="AL9" s="901"/>
    </row>
    <row r="10" spans="1:38" ht="14.9" customHeight="1" x14ac:dyDescent="0.2">
      <c r="B10" s="6"/>
      <c r="C10" s="899"/>
      <c r="D10" s="900"/>
      <c r="E10" s="900"/>
      <c r="F10" s="900"/>
      <c r="G10" s="900"/>
      <c r="H10" s="900"/>
      <c r="I10" s="900"/>
      <c r="J10" s="900"/>
      <c r="K10" s="900"/>
      <c r="L10" s="900"/>
      <c r="M10" s="900"/>
      <c r="N10" s="900"/>
      <c r="O10" s="900"/>
      <c r="P10" s="900"/>
      <c r="Q10" s="900"/>
      <c r="R10" s="900"/>
      <c r="S10" s="900"/>
      <c r="T10" s="900"/>
      <c r="U10" s="900"/>
      <c r="V10" s="900"/>
      <c r="W10" s="900"/>
      <c r="X10" s="900"/>
      <c r="Y10" s="900"/>
      <c r="Z10" s="900"/>
      <c r="AA10" s="900"/>
      <c r="AB10" s="900"/>
      <c r="AC10" s="900"/>
      <c r="AD10" s="900"/>
      <c r="AE10" s="900"/>
      <c r="AF10" s="900"/>
      <c r="AG10" s="900"/>
      <c r="AH10" s="900"/>
      <c r="AI10" s="900"/>
      <c r="AJ10" s="900"/>
      <c r="AK10" s="900"/>
      <c r="AL10" s="901"/>
    </row>
    <row r="11" spans="1:38" ht="14.9" customHeight="1" x14ac:dyDescent="0.2">
      <c r="B11" s="6"/>
      <c r="C11" s="903" t="s">
        <v>97</v>
      </c>
      <c r="D11" s="904"/>
      <c r="E11" s="905" t="s">
        <v>98</v>
      </c>
      <c r="F11" s="900"/>
      <c r="G11" s="900"/>
      <c r="H11" s="900"/>
      <c r="I11" s="900"/>
      <c r="J11" s="900"/>
      <c r="K11" s="900"/>
      <c r="L11" s="900"/>
      <c r="M11" s="900"/>
      <c r="N11" s="900"/>
      <c r="O11" s="900"/>
      <c r="P11" s="900"/>
      <c r="Q11" s="900"/>
      <c r="R11" s="900"/>
      <c r="S11" s="900"/>
      <c r="T11" s="900"/>
      <c r="U11" s="900"/>
      <c r="V11" s="900"/>
      <c r="W11" s="900"/>
      <c r="X11" s="900"/>
      <c r="Y11" s="900"/>
      <c r="Z11" s="900"/>
      <c r="AA11" s="900"/>
      <c r="AB11" s="900"/>
      <c r="AC11" s="900"/>
      <c r="AD11" s="900"/>
      <c r="AE11" s="900"/>
      <c r="AF11" s="900"/>
      <c r="AG11" s="900"/>
      <c r="AH11" s="900"/>
      <c r="AI11" s="900"/>
      <c r="AJ11" s="900"/>
      <c r="AK11" s="900"/>
      <c r="AL11" s="901"/>
    </row>
    <row r="12" spans="1:38" ht="14.9" customHeight="1" x14ac:dyDescent="0.2">
      <c r="C12" s="895" t="s">
        <v>99</v>
      </c>
      <c r="D12" s="896"/>
      <c r="E12" s="897" t="s">
        <v>100</v>
      </c>
      <c r="F12" s="897"/>
      <c r="G12" s="897"/>
      <c r="H12" s="897"/>
      <c r="I12" s="897"/>
      <c r="J12" s="897"/>
      <c r="K12" s="897"/>
      <c r="L12" s="897"/>
      <c r="M12" s="897"/>
      <c r="N12" s="897"/>
      <c r="O12" s="897"/>
      <c r="P12" s="897"/>
      <c r="Q12" s="897"/>
      <c r="R12" s="897"/>
      <c r="S12" s="897"/>
      <c r="T12" s="897"/>
      <c r="U12" s="897"/>
      <c r="V12" s="897"/>
      <c r="W12" s="897"/>
      <c r="X12" s="897"/>
      <c r="Y12" s="897"/>
      <c r="Z12" s="897"/>
      <c r="AA12" s="897"/>
      <c r="AB12" s="897"/>
      <c r="AC12" s="897"/>
      <c r="AD12" s="897"/>
      <c r="AE12" s="897"/>
      <c r="AF12" s="897"/>
      <c r="AG12" s="897"/>
      <c r="AH12" s="897"/>
      <c r="AI12" s="897"/>
      <c r="AJ12" s="897"/>
      <c r="AK12" s="897"/>
      <c r="AL12" s="898"/>
    </row>
    <row r="13" spans="1:38" ht="14.9" customHeight="1" x14ac:dyDescent="0.2">
      <c r="C13" s="2"/>
      <c r="D13" s="2"/>
      <c r="E13" s="2"/>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ht="13.4" customHeight="1" thickBot="1" x14ac:dyDescent="0.25">
      <c r="C14" s="2"/>
      <c r="D14" s="2"/>
      <c r="E14" s="2"/>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row>
    <row r="15" spans="1:38" ht="13.4" customHeight="1" x14ac:dyDescent="0.2">
      <c r="C15" s="20" t="s">
        <v>101</v>
      </c>
      <c r="D15" s="27"/>
      <c r="E15" s="21"/>
      <c r="F15" s="21"/>
      <c r="G15" s="21"/>
      <c r="H15" s="21"/>
      <c r="I15" s="21"/>
      <c r="J15" s="21"/>
      <c r="K15" s="21"/>
      <c r="L15" s="21"/>
      <c r="M15" s="21"/>
      <c r="N15" s="24"/>
      <c r="T15" s="881" t="s">
        <v>102</v>
      </c>
      <c r="U15" s="882"/>
      <c r="AA15" s="8" t="s">
        <v>103</v>
      </c>
      <c r="AB15" s="9"/>
      <c r="AC15" s="9"/>
      <c r="AD15" s="9"/>
      <c r="AE15" s="9"/>
      <c r="AF15" s="9"/>
      <c r="AG15" s="9"/>
      <c r="AH15" s="9"/>
      <c r="AI15" s="9"/>
      <c r="AJ15" s="9"/>
      <c r="AK15" s="9"/>
      <c r="AL15" s="10"/>
    </row>
    <row r="16" spans="1:38" ht="13.4" customHeight="1" x14ac:dyDescent="0.2">
      <c r="C16" s="4"/>
      <c r="D16" s="316" t="s">
        <v>104</v>
      </c>
      <c r="N16" s="14"/>
      <c r="T16" s="883"/>
      <c r="U16" s="884"/>
      <c r="AA16" s="12"/>
      <c r="AB16" t="s">
        <v>105</v>
      </c>
      <c r="AG16" s="11"/>
      <c r="AH16" s="11"/>
      <c r="AI16" s="11"/>
      <c r="AL16" s="13"/>
    </row>
    <row r="17" spans="3:38" ht="13.4" customHeight="1" x14ac:dyDescent="0.2">
      <c r="C17" s="4"/>
      <c r="E17" s="875"/>
      <c r="F17" s="876"/>
      <c r="G17" s="876"/>
      <c r="H17" s="876"/>
      <c r="I17" s="876"/>
      <c r="J17" s="876"/>
      <c r="K17" s="876"/>
      <c r="L17" s="876"/>
      <c r="M17" s="877"/>
      <c r="N17" s="14"/>
      <c r="T17" s="883"/>
      <c r="U17" s="884"/>
      <c r="AA17" s="4"/>
      <c r="AC17" s="875"/>
      <c r="AD17" s="876"/>
      <c r="AE17" s="876"/>
      <c r="AF17" s="876"/>
      <c r="AG17" s="876"/>
      <c r="AH17" s="876"/>
      <c r="AI17" s="876"/>
      <c r="AJ17" s="876"/>
      <c r="AK17" s="877"/>
      <c r="AL17" s="14"/>
    </row>
    <row r="18" spans="3:38" ht="13.4" customHeight="1" x14ac:dyDescent="0.2">
      <c r="C18" s="4"/>
      <c r="E18" s="878"/>
      <c r="F18" s="879"/>
      <c r="G18" s="879"/>
      <c r="H18" s="879"/>
      <c r="I18" s="879"/>
      <c r="J18" s="879"/>
      <c r="K18" s="879"/>
      <c r="L18" s="879"/>
      <c r="M18" s="880"/>
      <c r="N18" s="14"/>
      <c r="T18" s="883"/>
      <c r="U18" s="884"/>
      <c r="AA18" s="4"/>
      <c r="AC18" s="878"/>
      <c r="AD18" s="879"/>
      <c r="AE18" s="879"/>
      <c r="AF18" s="879"/>
      <c r="AG18" s="879"/>
      <c r="AH18" s="879"/>
      <c r="AI18" s="879"/>
      <c r="AJ18" s="879"/>
      <c r="AK18" s="880"/>
      <c r="AL18" s="14"/>
    </row>
    <row r="19" spans="3:38" ht="13.4" customHeight="1" x14ac:dyDescent="0.2">
      <c r="C19" s="4"/>
      <c r="J19" s="11"/>
      <c r="K19" s="11"/>
      <c r="L19" s="11"/>
      <c r="N19" s="14"/>
      <c r="T19" s="883"/>
      <c r="U19" s="884"/>
      <c r="AA19" s="4"/>
      <c r="AH19" s="11"/>
      <c r="AI19" s="11"/>
      <c r="AJ19" s="11"/>
      <c r="AL19" s="14"/>
    </row>
    <row r="20" spans="3:38" ht="13.4" customHeight="1" x14ac:dyDescent="0.2">
      <c r="C20" s="4"/>
      <c r="E20" s="875"/>
      <c r="F20" s="876"/>
      <c r="G20" s="876"/>
      <c r="H20" s="876"/>
      <c r="I20" s="876"/>
      <c r="J20" s="876"/>
      <c r="K20" s="876"/>
      <c r="L20" s="876"/>
      <c r="M20" s="877"/>
      <c r="N20" s="14"/>
      <c r="T20" s="883"/>
      <c r="U20" s="884"/>
      <c r="AA20" s="4"/>
      <c r="AC20" s="875"/>
      <c r="AD20" s="876"/>
      <c r="AE20" s="876"/>
      <c r="AF20" s="876"/>
      <c r="AG20" s="876"/>
      <c r="AH20" s="876"/>
      <c r="AI20" s="876"/>
      <c r="AJ20" s="876"/>
      <c r="AK20" s="877"/>
      <c r="AL20" s="14"/>
    </row>
    <row r="21" spans="3:38" ht="13.4" customHeight="1" x14ac:dyDescent="0.2">
      <c r="C21" s="4"/>
      <c r="E21" s="878"/>
      <c r="F21" s="879"/>
      <c r="G21" s="879"/>
      <c r="H21" s="879"/>
      <c r="I21" s="879"/>
      <c r="J21" s="879"/>
      <c r="K21" s="879"/>
      <c r="L21" s="879"/>
      <c r="M21" s="880"/>
      <c r="N21" s="14"/>
      <c r="T21" s="883"/>
      <c r="U21" s="884"/>
      <c r="AA21" s="4"/>
      <c r="AC21" s="878"/>
      <c r="AD21" s="879"/>
      <c r="AE21" s="879"/>
      <c r="AF21" s="879"/>
      <c r="AG21" s="879"/>
      <c r="AH21" s="879"/>
      <c r="AI21" s="879"/>
      <c r="AJ21" s="879"/>
      <c r="AK21" s="880"/>
      <c r="AL21" s="14"/>
    </row>
    <row r="22" spans="3:38" ht="13.4" customHeight="1" x14ac:dyDescent="0.2">
      <c r="C22" s="4"/>
      <c r="E22" s="15"/>
      <c r="F22" s="15"/>
      <c r="G22" s="15"/>
      <c r="H22" s="15"/>
      <c r="I22" s="16"/>
      <c r="J22" s="16"/>
      <c r="K22" s="16"/>
      <c r="L22" s="16"/>
      <c r="M22" s="16"/>
      <c r="N22" s="14"/>
      <c r="O22" t="s">
        <v>106</v>
      </c>
      <c r="T22" s="883"/>
      <c r="U22" s="884"/>
      <c r="AA22" s="4"/>
      <c r="AL22" s="14"/>
    </row>
    <row r="23" spans="3:38" x14ac:dyDescent="0.2">
      <c r="C23" s="4"/>
      <c r="D23" s="316" t="s">
        <v>107</v>
      </c>
      <c r="L23" s="16"/>
      <c r="M23" s="16"/>
      <c r="N23" s="14"/>
      <c r="T23" s="883"/>
      <c r="U23" s="884"/>
      <c r="AA23" s="4"/>
      <c r="AB23" t="s">
        <v>108</v>
      </c>
      <c r="AG23" s="11"/>
      <c r="AH23" s="11"/>
      <c r="AI23" s="11"/>
      <c r="AL23" s="14"/>
    </row>
    <row r="24" spans="3:38" x14ac:dyDescent="0.2">
      <c r="C24" s="4"/>
      <c r="E24" s="875"/>
      <c r="F24" s="876"/>
      <c r="G24" s="876"/>
      <c r="H24" s="876"/>
      <c r="I24" s="876"/>
      <c r="J24" s="876"/>
      <c r="K24" s="876"/>
      <c r="L24" s="876"/>
      <c r="M24" s="877"/>
      <c r="N24" s="14"/>
      <c r="T24" s="883"/>
      <c r="U24" s="884"/>
      <c r="AA24" s="4"/>
      <c r="AC24" s="875"/>
      <c r="AD24" s="876"/>
      <c r="AE24" s="876"/>
      <c r="AF24" s="876"/>
      <c r="AG24" s="876"/>
      <c r="AH24" s="876"/>
      <c r="AI24" s="876"/>
      <c r="AJ24" s="876"/>
      <c r="AK24" s="877"/>
      <c r="AL24" s="14"/>
    </row>
    <row r="25" spans="3:38" x14ac:dyDescent="0.2">
      <c r="C25" s="4"/>
      <c r="E25" s="878"/>
      <c r="F25" s="879"/>
      <c r="G25" s="879"/>
      <c r="H25" s="879"/>
      <c r="I25" s="879"/>
      <c r="J25" s="879"/>
      <c r="K25" s="879"/>
      <c r="L25" s="879"/>
      <c r="M25" s="880"/>
      <c r="N25" s="14"/>
      <c r="T25" s="883"/>
      <c r="U25" s="884"/>
      <c r="V25" s="5"/>
      <c r="W25" t="s">
        <v>109</v>
      </c>
      <c r="Y25" s="5"/>
      <c r="Z25" s="5"/>
      <c r="AA25" s="4"/>
      <c r="AC25" s="878"/>
      <c r="AD25" s="879"/>
      <c r="AE25" s="879"/>
      <c r="AF25" s="879"/>
      <c r="AG25" s="879"/>
      <c r="AH25" s="879"/>
      <c r="AI25" s="879"/>
      <c r="AJ25" s="879"/>
      <c r="AK25" s="880"/>
      <c r="AL25" s="14"/>
    </row>
    <row r="26" spans="3:38" x14ac:dyDescent="0.2">
      <c r="C26" s="4"/>
      <c r="J26" s="11"/>
      <c r="K26" s="11"/>
      <c r="L26" s="11"/>
      <c r="N26" s="14"/>
      <c r="T26" s="883"/>
      <c r="U26" s="884"/>
      <c r="V26" s="2"/>
      <c r="W26" s="2"/>
      <c r="X26" s="2"/>
      <c r="Y26" s="2"/>
      <c r="Z26" s="2"/>
      <c r="AA26" s="4"/>
      <c r="AH26" s="11"/>
      <c r="AI26" s="11"/>
      <c r="AJ26" s="11"/>
      <c r="AL26" s="14"/>
    </row>
    <row r="27" spans="3:38" x14ac:dyDescent="0.2">
      <c r="C27" s="4"/>
      <c r="E27" s="875"/>
      <c r="F27" s="876"/>
      <c r="G27" s="876"/>
      <c r="H27" s="876"/>
      <c r="I27" s="876"/>
      <c r="J27" s="876"/>
      <c r="K27" s="876"/>
      <c r="L27" s="876"/>
      <c r="M27" s="877"/>
      <c r="N27" s="14"/>
      <c r="T27" s="883"/>
      <c r="U27" s="884"/>
      <c r="AA27" s="4"/>
      <c r="AC27" s="875"/>
      <c r="AD27" s="876"/>
      <c r="AE27" s="876"/>
      <c r="AF27" s="876"/>
      <c r="AG27" s="876"/>
      <c r="AH27" s="876"/>
      <c r="AI27" s="876"/>
      <c r="AJ27" s="876"/>
      <c r="AK27" s="877"/>
      <c r="AL27" s="14"/>
    </row>
    <row r="28" spans="3:38" x14ac:dyDescent="0.2">
      <c r="C28" s="4"/>
      <c r="E28" s="878"/>
      <c r="F28" s="879"/>
      <c r="G28" s="879"/>
      <c r="H28" s="879"/>
      <c r="I28" s="879"/>
      <c r="J28" s="879"/>
      <c r="K28" s="879"/>
      <c r="L28" s="879"/>
      <c r="M28" s="880"/>
      <c r="N28" s="14"/>
      <c r="T28" s="883"/>
      <c r="U28" s="884"/>
      <c r="AA28" s="4"/>
      <c r="AC28" s="878"/>
      <c r="AD28" s="879"/>
      <c r="AE28" s="879"/>
      <c r="AF28" s="879"/>
      <c r="AG28" s="879"/>
      <c r="AH28" s="879"/>
      <c r="AI28" s="879"/>
      <c r="AJ28" s="879"/>
      <c r="AK28" s="880"/>
      <c r="AL28" s="14"/>
    </row>
    <row r="29" spans="3:38" ht="13.4" customHeight="1" thickBot="1" x14ac:dyDescent="0.25">
      <c r="C29" s="17"/>
      <c r="D29" s="18"/>
      <c r="E29" s="18"/>
      <c r="F29" s="18"/>
      <c r="G29" s="18"/>
      <c r="H29" s="18"/>
      <c r="I29" s="18"/>
      <c r="J29" s="28"/>
      <c r="K29" s="28"/>
      <c r="L29" s="28"/>
      <c r="M29" s="18"/>
      <c r="N29" s="19"/>
      <c r="T29" s="883"/>
      <c r="U29" s="884"/>
      <c r="AA29" s="4"/>
      <c r="AH29" s="11"/>
      <c r="AI29" s="11"/>
      <c r="AJ29" s="11"/>
      <c r="AL29" s="14"/>
    </row>
    <row r="30" spans="3:38" ht="13.4" customHeight="1" thickBot="1" x14ac:dyDescent="0.25">
      <c r="T30" s="883"/>
      <c r="U30" s="884"/>
      <c r="AA30" s="4"/>
      <c r="AG30" s="11"/>
      <c r="AH30" s="11"/>
      <c r="AI30" s="11"/>
      <c r="AL30" s="14"/>
    </row>
    <row r="31" spans="3:38" ht="13.4" customHeight="1" x14ac:dyDescent="0.2">
      <c r="C31" s="20" t="s">
        <v>110</v>
      </c>
      <c r="D31" s="21"/>
      <c r="E31" s="21"/>
      <c r="F31" s="21"/>
      <c r="G31" s="21"/>
      <c r="H31" s="21"/>
      <c r="I31" s="21"/>
      <c r="J31" s="21"/>
      <c r="K31" s="21"/>
      <c r="L31" s="21"/>
      <c r="M31" s="21"/>
      <c r="N31" s="24"/>
      <c r="T31" s="883"/>
      <c r="U31" s="884"/>
      <c r="AA31" s="4"/>
      <c r="AC31" s="875"/>
      <c r="AD31" s="876"/>
      <c r="AE31" s="876"/>
      <c r="AF31" s="876"/>
      <c r="AG31" s="876"/>
      <c r="AH31" s="876"/>
      <c r="AI31" s="876"/>
      <c r="AJ31" s="876"/>
      <c r="AK31" s="877"/>
      <c r="AL31" s="14"/>
    </row>
    <row r="32" spans="3:38" ht="13.4" customHeight="1" x14ac:dyDescent="0.2">
      <c r="C32" s="4"/>
      <c r="D32" s="316" t="s">
        <v>111</v>
      </c>
      <c r="N32" s="14"/>
      <c r="T32" s="883"/>
      <c r="U32" s="884"/>
      <c r="AA32" s="4"/>
      <c r="AC32" s="878"/>
      <c r="AD32" s="879"/>
      <c r="AE32" s="879"/>
      <c r="AF32" s="879"/>
      <c r="AG32" s="879"/>
      <c r="AH32" s="879"/>
      <c r="AI32" s="879"/>
      <c r="AJ32" s="879"/>
      <c r="AK32" s="880"/>
      <c r="AL32" s="14"/>
    </row>
    <row r="33" spans="3:38" ht="13.4" customHeight="1" x14ac:dyDescent="0.2">
      <c r="C33" s="4"/>
      <c r="E33" s="205"/>
      <c r="F33" s="206"/>
      <c r="G33" s="206"/>
      <c r="H33" s="206"/>
      <c r="I33" s="206"/>
      <c r="J33" s="206"/>
      <c r="K33" s="206"/>
      <c r="L33" s="206"/>
      <c r="M33" s="207"/>
      <c r="N33" s="14"/>
      <c r="P33" t="s">
        <v>112</v>
      </c>
      <c r="T33" s="883"/>
      <c r="U33" s="884"/>
      <c r="AA33" s="4"/>
      <c r="AH33" s="11"/>
      <c r="AI33" s="11"/>
      <c r="AJ33" s="11"/>
      <c r="AL33" s="14"/>
    </row>
    <row r="34" spans="3:38" ht="13.4" customHeight="1" x14ac:dyDescent="0.2">
      <c r="C34" s="4"/>
      <c r="E34" s="208"/>
      <c r="F34" s="209"/>
      <c r="G34" s="209"/>
      <c r="H34" s="209"/>
      <c r="I34" s="209"/>
      <c r="J34" s="209"/>
      <c r="K34" s="209"/>
      <c r="L34" s="209"/>
      <c r="M34" s="210"/>
      <c r="N34" s="14"/>
      <c r="T34" s="883"/>
      <c r="U34" s="884"/>
      <c r="AA34" s="4"/>
      <c r="AC34" s="875"/>
      <c r="AD34" s="876"/>
      <c r="AE34" s="876"/>
      <c r="AF34" s="876"/>
      <c r="AG34" s="876"/>
      <c r="AH34" s="876"/>
      <c r="AI34" s="876"/>
      <c r="AJ34" s="876"/>
      <c r="AK34" s="877"/>
      <c r="AL34" s="14"/>
    </row>
    <row r="35" spans="3:38" ht="13.4" customHeight="1" x14ac:dyDescent="0.2">
      <c r="C35" s="4"/>
      <c r="E35" s="15"/>
      <c r="F35" s="15"/>
      <c r="G35" s="15"/>
      <c r="H35" s="15"/>
      <c r="I35" s="16"/>
      <c r="J35" s="16"/>
      <c r="K35" s="16"/>
      <c r="L35" s="16"/>
      <c r="M35" s="16"/>
      <c r="N35" s="14"/>
      <c r="T35" s="883"/>
      <c r="U35" s="884"/>
      <c r="AA35" s="4"/>
      <c r="AC35" s="878"/>
      <c r="AD35" s="879"/>
      <c r="AE35" s="879"/>
      <c r="AF35" s="879"/>
      <c r="AG35" s="879"/>
      <c r="AH35" s="879"/>
      <c r="AI35" s="879"/>
      <c r="AJ35" s="879"/>
      <c r="AK35" s="880"/>
      <c r="AL35" s="14"/>
    </row>
    <row r="36" spans="3:38" ht="13.4" customHeight="1" thickBot="1" x14ac:dyDescent="0.25">
      <c r="C36" s="4"/>
      <c r="E36" s="205"/>
      <c r="F36" s="206"/>
      <c r="G36" s="206"/>
      <c r="H36" s="206"/>
      <c r="I36" s="206"/>
      <c r="J36" s="206"/>
      <c r="K36" s="206"/>
      <c r="L36" s="206"/>
      <c r="M36" s="207"/>
      <c r="N36" s="14"/>
      <c r="T36" s="883"/>
      <c r="U36" s="884"/>
      <c r="AA36" s="17"/>
      <c r="AB36" s="18"/>
      <c r="AC36" s="18"/>
      <c r="AD36" s="18"/>
      <c r="AE36" s="18"/>
      <c r="AF36" s="18"/>
      <c r="AG36" s="18"/>
      <c r="AH36" s="18"/>
      <c r="AI36" s="18"/>
      <c r="AJ36" s="18"/>
      <c r="AK36" s="18"/>
      <c r="AL36" s="19"/>
    </row>
    <row r="37" spans="3:38" ht="13.4" customHeight="1" thickBot="1" x14ac:dyDescent="0.25">
      <c r="C37" s="4"/>
      <c r="E37" s="208"/>
      <c r="F37" s="209"/>
      <c r="G37" s="209"/>
      <c r="H37" s="209"/>
      <c r="I37" s="209"/>
      <c r="J37" s="209"/>
      <c r="K37" s="209"/>
      <c r="L37" s="209"/>
      <c r="M37" s="210"/>
      <c r="N37" s="14"/>
      <c r="T37" s="883"/>
      <c r="U37" s="884"/>
    </row>
    <row r="38" spans="3:38" ht="13.4" customHeight="1" thickBot="1" x14ac:dyDescent="0.25">
      <c r="C38" s="17"/>
      <c r="D38" s="18"/>
      <c r="E38" s="18"/>
      <c r="F38" s="18"/>
      <c r="G38" s="18"/>
      <c r="H38" s="18"/>
      <c r="I38" s="18"/>
      <c r="J38" s="18"/>
      <c r="K38" s="18"/>
      <c r="L38" s="18"/>
      <c r="M38" s="18"/>
      <c r="N38" s="19"/>
      <c r="T38" s="883"/>
      <c r="U38" s="884"/>
      <c r="AA38" s="8" t="s">
        <v>113</v>
      </c>
      <c r="AB38" s="9"/>
      <c r="AC38" s="9"/>
      <c r="AD38" s="9"/>
      <c r="AE38" s="9"/>
      <c r="AF38" s="9"/>
      <c r="AG38" s="9"/>
      <c r="AH38" s="9"/>
      <c r="AI38" s="9"/>
      <c r="AJ38" s="9"/>
      <c r="AK38" s="9"/>
      <c r="AL38" s="10"/>
    </row>
    <row r="39" spans="3:38" ht="13.4" customHeight="1" thickBot="1" x14ac:dyDescent="0.25">
      <c r="T39" s="883"/>
      <c r="U39" s="884"/>
      <c r="AA39" s="12"/>
      <c r="AB39" t="s">
        <v>105</v>
      </c>
      <c r="AG39" s="11"/>
      <c r="AH39" s="11"/>
      <c r="AI39" s="11"/>
      <c r="AL39" s="13"/>
    </row>
    <row r="40" spans="3:38" ht="13.4" customHeight="1" x14ac:dyDescent="0.2">
      <c r="C40" s="20" t="s">
        <v>114</v>
      </c>
      <c r="D40" s="21"/>
      <c r="E40" s="21"/>
      <c r="F40" s="21"/>
      <c r="G40" s="21"/>
      <c r="H40" s="21"/>
      <c r="I40" s="21"/>
      <c r="J40" s="21"/>
      <c r="K40" s="21"/>
      <c r="L40" s="21"/>
      <c r="M40" s="21"/>
      <c r="N40" s="24"/>
      <c r="T40" s="883"/>
      <c r="U40" s="884"/>
      <c r="AA40" s="4"/>
      <c r="AC40" s="875"/>
      <c r="AD40" s="876"/>
      <c r="AE40" s="876"/>
      <c r="AF40" s="876"/>
      <c r="AG40" s="876"/>
      <c r="AH40" s="876"/>
      <c r="AI40" s="876"/>
      <c r="AJ40" s="876"/>
      <c r="AK40" s="877"/>
      <c r="AL40" s="14"/>
    </row>
    <row r="41" spans="3:38" x14ac:dyDescent="0.2">
      <c r="C41" s="29"/>
      <c r="D41" s="30" t="s">
        <v>115</v>
      </c>
      <c r="E41" s="874"/>
      <c r="F41" s="874"/>
      <c r="G41" s="874"/>
      <c r="H41" s="874"/>
      <c r="I41" s="874"/>
      <c r="J41" s="874"/>
      <c r="K41" s="874"/>
      <c r="L41" t="s">
        <v>116</v>
      </c>
      <c r="N41" s="14"/>
      <c r="T41" s="883"/>
      <c r="U41" s="884"/>
      <c r="AA41" s="4"/>
      <c r="AC41" s="878"/>
      <c r="AD41" s="879"/>
      <c r="AE41" s="879"/>
      <c r="AF41" s="879"/>
      <c r="AG41" s="879"/>
      <c r="AH41" s="879"/>
      <c r="AI41" s="879"/>
      <c r="AJ41" s="879"/>
      <c r="AK41" s="880"/>
      <c r="AL41" s="14"/>
    </row>
    <row r="42" spans="3:38" x14ac:dyDescent="0.2">
      <c r="C42" s="4"/>
      <c r="E42" s="868"/>
      <c r="F42" s="869"/>
      <c r="G42" s="869"/>
      <c r="H42" s="869"/>
      <c r="I42" s="869"/>
      <c r="J42" s="869"/>
      <c r="K42" s="869"/>
      <c r="L42" s="869"/>
      <c r="M42" s="870"/>
      <c r="N42" s="14"/>
      <c r="T42" s="883"/>
      <c r="U42" s="884"/>
      <c r="V42" s="2"/>
      <c r="W42" s="2"/>
      <c r="X42" s="2"/>
      <c r="Y42" s="2"/>
      <c r="Z42" s="2"/>
      <c r="AA42" s="4"/>
      <c r="AL42" s="14"/>
    </row>
    <row r="43" spans="3:38" x14ac:dyDescent="0.2">
      <c r="C43" s="4"/>
      <c r="E43" s="871"/>
      <c r="F43" s="872"/>
      <c r="G43" s="872"/>
      <c r="H43" s="872"/>
      <c r="I43" s="872"/>
      <c r="J43" s="872"/>
      <c r="K43" s="872"/>
      <c r="L43" s="872"/>
      <c r="M43" s="873"/>
      <c r="N43" s="14"/>
      <c r="O43" s="30" t="s">
        <v>115</v>
      </c>
      <c r="P43" s="887"/>
      <c r="Q43" s="887"/>
      <c r="R43" s="887"/>
      <c r="S43" s="2" t="s">
        <v>116</v>
      </c>
      <c r="T43" s="883"/>
      <c r="U43" s="884"/>
      <c r="V43" s="5"/>
      <c r="W43" t="s">
        <v>109</v>
      </c>
      <c r="Y43" s="5"/>
      <c r="Z43" s="5"/>
      <c r="AA43" s="4"/>
      <c r="AB43" t="s">
        <v>108</v>
      </c>
      <c r="AG43" s="11"/>
      <c r="AH43" s="11"/>
      <c r="AI43" s="11"/>
      <c r="AL43" s="14"/>
    </row>
    <row r="44" spans="3:38" ht="13.4" customHeight="1" x14ac:dyDescent="0.2">
      <c r="C44" s="4"/>
      <c r="E44" s="15"/>
      <c r="F44" s="15"/>
      <c r="G44" s="15"/>
      <c r="H44" s="15"/>
      <c r="I44" s="16"/>
      <c r="J44" s="16"/>
      <c r="K44" s="16"/>
      <c r="L44" s="16"/>
      <c r="M44" s="16"/>
      <c r="N44" s="14"/>
      <c r="T44" s="883"/>
      <c r="U44" s="884"/>
      <c r="V44" s="2"/>
      <c r="W44" s="2"/>
      <c r="X44" s="2"/>
      <c r="Y44" s="2"/>
      <c r="Z44" s="2"/>
      <c r="AA44" s="4"/>
      <c r="AC44" s="875"/>
      <c r="AD44" s="876"/>
      <c r="AE44" s="876"/>
      <c r="AF44" s="876"/>
      <c r="AG44" s="876"/>
      <c r="AH44" s="876"/>
      <c r="AI44" s="876"/>
      <c r="AJ44" s="876"/>
      <c r="AK44" s="877"/>
      <c r="AL44" s="14"/>
    </row>
    <row r="45" spans="3:38" x14ac:dyDescent="0.2">
      <c r="C45" s="4"/>
      <c r="E45" s="868"/>
      <c r="F45" s="869"/>
      <c r="G45" s="869"/>
      <c r="H45" s="869"/>
      <c r="I45" s="869"/>
      <c r="J45" s="869"/>
      <c r="K45" s="869"/>
      <c r="L45" s="869"/>
      <c r="M45" s="870"/>
      <c r="N45" s="14"/>
      <c r="T45" s="883"/>
      <c r="U45" s="884"/>
      <c r="AA45" s="4"/>
      <c r="AC45" s="878"/>
      <c r="AD45" s="879"/>
      <c r="AE45" s="879"/>
      <c r="AF45" s="879"/>
      <c r="AG45" s="879"/>
      <c r="AH45" s="879"/>
      <c r="AI45" s="879"/>
      <c r="AJ45" s="879"/>
      <c r="AK45" s="880"/>
      <c r="AL45" s="14"/>
    </row>
    <row r="46" spans="3:38" x14ac:dyDescent="0.2">
      <c r="C46" s="4"/>
      <c r="E46" s="871"/>
      <c r="F46" s="872"/>
      <c r="G46" s="872"/>
      <c r="H46" s="872"/>
      <c r="I46" s="872"/>
      <c r="J46" s="872"/>
      <c r="K46" s="872"/>
      <c r="L46" s="872"/>
      <c r="M46" s="873"/>
      <c r="N46" s="14"/>
      <c r="T46" s="883"/>
      <c r="U46" s="884"/>
      <c r="AA46" s="4"/>
      <c r="AH46" s="11"/>
      <c r="AI46" s="11"/>
      <c r="AJ46" s="11"/>
      <c r="AL46" s="14"/>
    </row>
    <row r="47" spans="3:38" ht="13.5" thickBot="1" x14ac:dyDescent="0.25">
      <c r="C47" s="17"/>
      <c r="D47" s="18"/>
      <c r="E47" s="18"/>
      <c r="F47" s="18"/>
      <c r="G47" s="18"/>
      <c r="H47" s="18"/>
      <c r="I47" s="18"/>
      <c r="J47" s="18"/>
      <c r="K47" s="18"/>
      <c r="L47" s="18"/>
      <c r="M47" s="18"/>
      <c r="N47" s="19"/>
      <c r="T47" s="883"/>
      <c r="U47" s="884"/>
      <c r="AA47" s="4"/>
      <c r="AG47" s="11"/>
      <c r="AH47" s="11"/>
      <c r="AI47" s="11"/>
      <c r="AL47" s="14"/>
    </row>
    <row r="48" spans="3:38" ht="13.4" customHeight="1" x14ac:dyDescent="0.2">
      <c r="T48" s="883"/>
      <c r="U48" s="884"/>
      <c r="AA48" s="4"/>
      <c r="AC48" s="875"/>
      <c r="AD48" s="876"/>
      <c r="AE48" s="876"/>
      <c r="AF48" s="876"/>
      <c r="AG48" s="876"/>
      <c r="AH48" s="876"/>
      <c r="AI48" s="876"/>
      <c r="AJ48" s="876"/>
      <c r="AK48" s="877"/>
      <c r="AL48" s="14"/>
    </row>
    <row r="49" spans="20:38" x14ac:dyDescent="0.2">
      <c r="T49" s="883"/>
      <c r="U49" s="884"/>
      <c r="AA49" s="4"/>
      <c r="AC49" s="878"/>
      <c r="AD49" s="879"/>
      <c r="AE49" s="879"/>
      <c r="AF49" s="879"/>
      <c r="AG49" s="879"/>
      <c r="AH49" s="879"/>
      <c r="AI49" s="879"/>
      <c r="AJ49" s="879"/>
      <c r="AK49" s="880"/>
      <c r="AL49" s="14"/>
    </row>
    <row r="50" spans="20:38" ht="13.5" thickBot="1" x14ac:dyDescent="0.25">
      <c r="T50" s="883"/>
      <c r="U50" s="884"/>
      <c r="AA50" s="17"/>
      <c r="AB50" s="18"/>
      <c r="AC50" s="18"/>
      <c r="AD50" s="18"/>
      <c r="AE50" s="18"/>
      <c r="AF50" s="18"/>
      <c r="AG50" s="18"/>
      <c r="AH50" s="18"/>
      <c r="AI50" s="18"/>
      <c r="AJ50" s="18"/>
      <c r="AK50" s="18"/>
      <c r="AL50" s="19"/>
    </row>
    <row r="51" spans="20:38" ht="13.5" thickBot="1" x14ac:dyDescent="0.25">
      <c r="T51" s="883"/>
      <c r="U51" s="884"/>
    </row>
    <row r="52" spans="20:38" ht="13.4" customHeight="1" x14ac:dyDescent="0.2">
      <c r="T52" s="883"/>
      <c r="U52" s="884"/>
      <c r="AA52" s="8" t="s">
        <v>110</v>
      </c>
      <c r="AB52" s="9"/>
      <c r="AC52" s="9"/>
      <c r="AD52" s="9"/>
      <c r="AE52" s="9"/>
      <c r="AF52" s="9"/>
      <c r="AG52" s="9"/>
      <c r="AH52" s="9"/>
      <c r="AI52" s="9"/>
      <c r="AJ52" s="9"/>
      <c r="AK52" s="9"/>
      <c r="AL52" s="10"/>
    </row>
    <row r="53" spans="20:38" x14ac:dyDescent="0.2">
      <c r="T53" s="883"/>
      <c r="U53" s="884"/>
      <c r="AA53" s="12"/>
      <c r="AB53" t="s">
        <v>105</v>
      </c>
      <c r="AG53" s="11"/>
      <c r="AH53" s="11"/>
      <c r="AI53" s="11"/>
      <c r="AL53" s="13"/>
    </row>
    <row r="54" spans="20:38" ht="13.4" customHeight="1" x14ac:dyDescent="0.2">
      <c r="T54" s="883"/>
      <c r="U54" s="884"/>
      <c r="AA54" s="4"/>
      <c r="AC54" s="875"/>
      <c r="AD54" s="876"/>
      <c r="AE54" s="876"/>
      <c r="AF54" s="876"/>
      <c r="AG54" s="876"/>
      <c r="AH54" s="876"/>
      <c r="AI54" s="876"/>
      <c r="AJ54" s="876"/>
      <c r="AK54" s="877"/>
      <c r="AL54" s="14"/>
    </row>
    <row r="55" spans="20:38" ht="13.4" customHeight="1" x14ac:dyDescent="0.2">
      <c r="T55" s="883"/>
      <c r="U55" s="884"/>
      <c r="AA55" s="4"/>
      <c r="AC55" s="878"/>
      <c r="AD55" s="879"/>
      <c r="AE55" s="879"/>
      <c r="AF55" s="879"/>
      <c r="AG55" s="879"/>
      <c r="AH55" s="879"/>
      <c r="AI55" s="879"/>
      <c r="AJ55" s="879"/>
      <c r="AK55" s="880"/>
      <c r="AL55" s="14"/>
    </row>
    <row r="56" spans="20:38" ht="13.4" customHeight="1" x14ac:dyDescent="0.2">
      <c r="T56" s="883"/>
      <c r="U56" s="884"/>
      <c r="AA56" s="4"/>
      <c r="AH56" s="11"/>
      <c r="AI56" s="11"/>
      <c r="AJ56" s="11"/>
      <c r="AL56" s="14"/>
    </row>
    <row r="57" spans="20:38" ht="13.4" customHeight="1" x14ac:dyDescent="0.2">
      <c r="T57" s="883"/>
      <c r="U57" s="884"/>
      <c r="V57" s="5"/>
      <c r="W57" t="s">
        <v>109</v>
      </c>
      <c r="Y57" s="5"/>
      <c r="Z57" s="5"/>
      <c r="AA57" s="4"/>
      <c r="AB57" t="s">
        <v>108</v>
      </c>
      <c r="AG57" s="11"/>
      <c r="AH57" s="11"/>
      <c r="AI57" s="11"/>
      <c r="AL57" s="14"/>
    </row>
    <row r="58" spans="20:38" ht="13.4" customHeight="1" x14ac:dyDescent="0.2">
      <c r="T58" s="883"/>
      <c r="U58" s="884"/>
      <c r="V58" s="2"/>
      <c r="W58" s="2"/>
      <c r="X58" s="2"/>
      <c r="Y58" s="2"/>
      <c r="Z58" s="2"/>
      <c r="AA58" s="4"/>
      <c r="AC58" s="875"/>
      <c r="AD58" s="876"/>
      <c r="AE58" s="876"/>
      <c r="AF58" s="876"/>
      <c r="AG58" s="876"/>
      <c r="AH58" s="876"/>
      <c r="AI58" s="876"/>
      <c r="AJ58" s="876"/>
      <c r="AK58" s="877"/>
      <c r="AL58" s="14"/>
    </row>
    <row r="59" spans="20:38" x14ac:dyDescent="0.2">
      <c r="T59" s="883"/>
      <c r="U59" s="884"/>
      <c r="AA59" s="4"/>
      <c r="AC59" s="878"/>
      <c r="AD59" s="879"/>
      <c r="AE59" s="879"/>
      <c r="AF59" s="879"/>
      <c r="AG59" s="879"/>
      <c r="AH59" s="879"/>
      <c r="AI59" s="879"/>
      <c r="AJ59" s="879"/>
      <c r="AK59" s="880"/>
      <c r="AL59" s="14"/>
    </row>
    <row r="60" spans="20:38" x14ac:dyDescent="0.2">
      <c r="T60" s="883"/>
      <c r="U60" s="884"/>
      <c r="AA60" s="4"/>
      <c r="AH60" s="11"/>
      <c r="AI60" s="11"/>
      <c r="AJ60" s="11"/>
      <c r="AL60" s="14"/>
    </row>
    <row r="61" spans="20:38" x14ac:dyDescent="0.2">
      <c r="T61" s="883"/>
      <c r="U61" s="884"/>
      <c r="AA61" s="4"/>
      <c r="AG61" s="11"/>
      <c r="AH61" s="11"/>
      <c r="AI61" s="11"/>
      <c r="AL61" s="14"/>
    </row>
    <row r="62" spans="20:38" x14ac:dyDescent="0.2">
      <c r="T62" s="883"/>
      <c r="U62" s="884"/>
      <c r="AA62" s="4"/>
      <c r="AC62" s="875"/>
      <c r="AD62" s="876"/>
      <c r="AE62" s="876"/>
      <c r="AF62" s="876"/>
      <c r="AG62" s="876"/>
      <c r="AH62" s="876"/>
      <c r="AI62" s="876"/>
      <c r="AJ62" s="876"/>
      <c r="AK62" s="877"/>
      <c r="AL62" s="14"/>
    </row>
    <row r="63" spans="20:38" x14ac:dyDescent="0.2">
      <c r="T63" s="883"/>
      <c r="U63" s="884"/>
      <c r="AA63" s="4"/>
      <c r="AC63" s="878"/>
      <c r="AD63" s="879"/>
      <c r="AE63" s="879"/>
      <c r="AF63" s="879"/>
      <c r="AG63" s="879"/>
      <c r="AH63" s="879"/>
      <c r="AI63" s="879"/>
      <c r="AJ63" s="879"/>
      <c r="AK63" s="880"/>
      <c r="AL63" s="14"/>
    </row>
    <row r="64" spans="20:38" ht="13.5" thickBot="1" x14ac:dyDescent="0.25">
      <c r="T64" s="883"/>
      <c r="U64" s="884"/>
      <c r="AA64" s="17"/>
      <c r="AB64" s="18"/>
      <c r="AC64" s="18"/>
      <c r="AD64" s="18"/>
      <c r="AE64" s="18"/>
      <c r="AF64" s="18"/>
      <c r="AG64" s="18"/>
      <c r="AH64" s="18"/>
      <c r="AI64" s="18"/>
      <c r="AJ64" s="18"/>
      <c r="AK64" s="18"/>
      <c r="AL64" s="19"/>
    </row>
    <row r="65" spans="20:38" ht="13.4" customHeight="1" thickBot="1" x14ac:dyDescent="0.25">
      <c r="T65" s="883"/>
      <c r="U65" s="884"/>
    </row>
    <row r="66" spans="20:38" x14ac:dyDescent="0.2">
      <c r="T66" s="883"/>
      <c r="U66" s="884"/>
      <c r="AA66" s="20" t="s">
        <v>114</v>
      </c>
      <c r="AB66" s="21"/>
      <c r="AC66" s="22"/>
      <c r="AD66" s="22"/>
      <c r="AE66" s="22"/>
      <c r="AF66" s="22"/>
      <c r="AG66" s="23"/>
      <c r="AH66" s="23"/>
      <c r="AI66" s="23"/>
      <c r="AJ66" s="23"/>
      <c r="AK66" s="23"/>
      <c r="AL66" s="24"/>
    </row>
    <row r="67" spans="20:38" x14ac:dyDescent="0.2">
      <c r="T67" s="883"/>
      <c r="U67" s="884"/>
      <c r="V67" s="5"/>
      <c r="W67" s="5"/>
      <c r="X67" s="5"/>
      <c r="Y67" s="5"/>
      <c r="Z67" s="5"/>
      <c r="AA67" s="4"/>
      <c r="AB67" t="s">
        <v>117</v>
      </c>
      <c r="AC67" s="888"/>
      <c r="AD67" s="888"/>
      <c r="AE67" s="888"/>
      <c r="AF67" s="888"/>
      <c r="AG67" s="888"/>
      <c r="AH67" s="888"/>
      <c r="AI67" s="888"/>
      <c r="AJ67" t="s">
        <v>116</v>
      </c>
      <c r="AL67" s="14"/>
    </row>
    <row r="68" spans="20:38" x14ac:dyDescent="0.2">
      <c r="T68" s="883"/>
      <c r="U68" s="884"/>
      <c r="V68" s="30" t="s">
        <v>115</v>
      </c>
      <c r="W68" s="887"/>
      <c r="X68" s="887"/>
      <c r="Y68" s="887"/>
      <c r="Z68" s="2" t="s">
        <v>116</v>
      </c>
      <c r="AA68" s="29"/>
      <c r="AB68" s="2"/>
      <c r="AC68" s="875"/>
      <c r="AD68" s="876"/>
      <c r="AE68" s="876"/>
      <c r="AF68" s="876"/>
      <c r="AG68" s="876"/>
      <c r="AH68" s="876"/>
      <c r="AI68" s="876"/>
      <c r="AJ68" s="876"/>
      <c r="AK68" s="877"/>
      <c r="AL68" s="14"/>
    </row>
    <row r="69" spans="20:38" x14ac:dyDescent="0.2">
      <c r="T69" s="883"/>
      <c r="U69" s="884"/>
      <c r="AA69" s="4"/>
      <c r="AC69" s="878"/>
      <c r="AD69" s="879"/>
      <c r="AE69" s="879"/>
      <c r="AF69" s="879"/>
      <c r="AG69" s="879"/>
      <c r="AH69" s="879"/>
      <c r="AI69" s="879"/>
      <c r="AJ69" s="879"/>
      <c r="AK69" s="880"/>
      <c r="AL69" s="14"/>
    </row>
    <row r="70" spans="20:38" x14ac:dyDescent="0.2">
      <c r="T70" s="883"/>
      <c r="U70" s="884"/>
      <c r="AA70" s="4"/>
      <c r="AC70" s="25"/>
      <c r="AD70" s="25"/>
      <c r="AE70" s="25"/>
      <c r="AF70" s="25"/>
      <c r="AG70" s="26"/>
      <c r="AH70" s="26"/>
      <c r="AI70" s="26"/>
      <c r="AJ70" s="26"/>
      <c r="AK70" s="26"/>
      <c r="AL70" s="14"/>
    </row>
    <row r="71" spans="20:38" x14ac:dyDescent="0.2">
      <c r="T71" s="883"/>
      <c r="U71" s="884"/>
      <c r="AA71" s="4"/>
      <c r="AB71" s="2"/>
      <c r="AC71" s="875"/>
      <c r="AD71" s="876"/>
      <c r="AE71" s="876"/>
      <c r="AF71" s="876"/>
      <c r="AG71" s="876"/>
      <c r="AH71" s="876"/>
      <c r="AI71" s="876"/>
      <c r="AJ71" s="876"/>
      <c r="AK71" s="877"/>
      <c r="AL71" s="14"/>
    </row>
    <row r="72" spans="20:38" x14ac:dyDescent="0.2">
      <c r="T72" s="883"/>
      <c r="U72" s="884"/>
      <c r="AA72" s="4"/>
      <c r="AC72" s="878"/>
      <c r="AD72" s="879"/>
      <c r="AE72" s="879"/>
      <c r="AF72" s="879"/>
      <c r="AG72" s="879"/>
      <c r="AH72" s="879"/>
      <c r="AI72" s="879"/>
      <c r="AJ72" s="879"/>
      <c r="AK72" s="880"/>
      <c r="AL72" s="14"/>
    </row>
    <row r="73" spans="20:38" ht="13.5" thickBot="1" x14ac:dyDescent="0.25">
      <c r="T73" s="885"/>
      <c r="U73" s="886"/>
      <c r="AA73" s="17"/>
      <c r="AB73" s="18"/>
      <c r="AC73" s="18"/>
      <c r="AD73" s="18"/>
      <c r="AE73" s="18"/>
      <c r="AF73" s="18"/>
      <c r="AG73" s="18"/>
      <c r="AH73" s="18"/>
      <c r="AI73" s="18"/>
      <c r="AJ73" s="18"/>
      <c r="AK73" s="18"/>
      <c r="AL73" s="19"/>
    </row>
  </sheetData>
  <mergeCells count="33">
    <mergeCell ref="I4:V4"/>
    <mergeCell ref="C4:H4"/>
    <mergeCell ref="C12:D12"/>
    <mergeCell ref="E12:AL12"/>
    <mergeCell ref="C9:AL10"/>
    <mergeCell ref="C6:AL7"/>
    <mergeCell ref="C11:D11"/>
    <mergeCell ref="E11:AL11"/>
    <mergeCell ref="AC31:AK32"/>
    <mergeCell ref="T15:U73"/>
    <mergeCell ref="E17:M18"/>
    <mergeCell ref="AC17:AK18"/>
    <mergeCell ref="E20:M21"/>
    <mergeCell ref="AC20:AK21"/>
    <mergeCell ref="AC34:AK35"/>
    <mergeCell ref="AC40:AK41"/>
    <mergeCell ref="P43:R43"/>
    <mergeCell ref="AC67:AI67"/>
    <mergeCell ref="W68:Y68"/>
    <mergeCell ref="AC68:AK69"/>
    <mergeCell ref="E24:M25"/>
    <mergeCell ref="AC24:AK25"/>
    <mergeCell ref="E27:M28"/>
    <mergeCell ref="AC27:AK28"/>
    <mergeCell ref="E45:M46"/>
    <mergeCell ref="E42:M43"/>
    <mergeCell ref="E41:K41"/>
    <mergeCell ref="AC71:AK72"/>
    <mergeCell ref="AC62:AK63"/>
    <mergeCell ref="AC44:AK45"/>
    <mergeCell ref="AC48:AK49"/>
    <mergeCell ref="AC54:AK55"/>
    <mergeCell ref="AC58:AK59"/>
  </mergeCells>
  <phoneticPr fontId="16"/>
  <printOptions horizontalCentered="1"/>
  <pageMargins left="0.70866141732283472" right="0.70866141732283472" top="0.74803149606299213" bottom="0.74803149606299213" header="0.31496062992125984" footer="0.31496062992125984"/>
  <pageSetup paperSize="9" scale="74" orientation="portrait" r:id="rId1"/>
  <headerFooter>
    <oddHeader xml:space="preserve">&amp;R&amp;U開示版・非開示版&amp;U
※上記いずれかに丸をつけてください。
</oddHead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48"/>
  <sheetViews>
    <sheetView showGridLines="0" topLeftCell="C1" zoomScale="70" zoomScaleNormal="70" zoomScaleSheetLayoutView="90" workbookViewId="0">
      <selection activeCell="E8" sqref="E8"/>
    </sheetView>
  </sheetViews>
  <sheetFormatPr defaultColWidth="9" defaultRowHeight="13" x14ac:dyDescent="0.2"/>
  <cols>
    <col min="1" max="1" width="2.90625" style="214" customWidth="1"/>
    <col min="2" max="2" width="4.08984375" style="214" customWidth="1"/>
    <col min="3" max="3" width="20.36328125" style="214" customWidth="1"/>
    <col min="4" max="4" width="18" style="214" customWidth="1"/>
    <col min="5" max="5" width="21" style="214" customWidth="1"/>
    <col min="6" max="11" width="22.6328125" style="214" customWidth="1"/>
    <col min="12" max="13" width="17.36328125" style="214" customWidth="1"/>
    <col min="14" max="14" width="3.08984375" style="214" customWidth="1"/>
    <col min="15" max="16384" width="9" style="214"/>
  </cols>
  <sheetData>
    <row r="1" spans="1:16" ht="22.5" customHeight="1" x14ac:dyDescent="0.2">
      <c r="A1" s="212"/>
      <c r="B1" s="380" t="str">
        <f>コード!A1</f>
        <v>黒鉛電極（輸入者）</v>
      </c>
      <c r="C1" s="213"/>
    </row>
    <row r="2" spans="1:16" ht="18" customHeight="1" x14ac:dyDescent="0.2">
      <c r="B2" s="509" t="s">
        <v>118</v>
      </c>
      <c r="C2" s="215"/>
      <c r="D2" s="215"/>
      <c r="E2" s="215"/>
      <c r="F2" s="215"/>
      <c r="G2" s="215"/>
      <c r="H2" s="215"/>
      <c r="I2" s="215"/>
      <c r="J2" s="215"/>
      <c r="K2" s="215"/>
      <c r="L2" s="215"/>
      <c r="M2" s="215"/>
    </row>
    <row r="3" spans="1:16" ht="5.15" customHeight="1" x14ac:dyDescent="0.2">
      <c r="B3" s="215"/>
      <c r="C3" s="215"/>
      <c r="D3" s="215"/>
      <c r="E3" s="215"/>
      <c r="F3" s="215"/>
      <c r="G3" s="215"/>
      <c r="H3" s="215"/>
      <c r="I3" s="215"/>
      <c r="J3" s="215"/>
      <c r="K3" s="215"/>
      <c r="L3" s="215"/>
      <c r="M3" s="215"/>
    </row>
    <row r="4" spans="1:16" s="216" customFormat="1" ht="18.649999999999999" customHeight="1" x14ac:dyDescent="0.2">
      <c r="B4" s="906" t="s">
        <v>119</v>
      </c>
      <c r="C4" s="907"/>
      <c r="D4" s="907" t="s">
        <v>119</v>
      </c>
      <c r="E4" s="908" t="str">
        <f>IF(様式一覧表!D5="","",様式一覧表!D5)</f>
        <v/>
      </c>
      <c r="F4" s="909"/>
      <c r="G4" s="909"/>
      <c r="H4" s="909"/>
      <c r="I4" s="909"/>
      <c r="J4" s="909"/>
      <c r="K4" s="909"/>
      <c r="L4" s="909"/>
      <c r="M4" s="910"/>
    </row>
    <row r="5" spans="1:16" ht="8.9" customHeight="1" x14ac:dyDescent="0.2">
      <c r="A5" s="215"/>
      <c r="B5" s="215"/>
      <c r="C5" s="215"/>
      <c r="D5" s="215"/>
      <c r="E5" s="215"/>
      <c r="F5" s="215"/>
      <c r="G5" s="215"/>
      <c r="H5" s="215"/>
      <c r="I5" s="215"/>
      <c r="J5" s="215"/>
      <c r="K5" s="215"/>
      <c r="L5" s="215"/>
      <c r="M5" s="215"/>
    </row>
    <row r="6" spans="1:16" ht="35.25" customHeight="1" x14ac:dyDescent="0.2">
      <c r="A6" s="215"/>
      <c r="B6" s="911" t="s">
        <v>120</v>
      </c>
      <c r="C6" s="911"/>
      <c r="D6" s="911"/>
      <c r="E6" s="911"/>
      <c r="F6" s="911"/>
      <c r="G6" s="911"/>
      <c r="H6" s="911"/>
      <c r="I6" s="911"/>
      <c r="J6" s="911"/>
      <c r="K6" s="911"/>
      <c r="L6" s="911"/>
      <c r="M6" s="911"/>
    </row>
    <row r="7" spans="1:16" ht="79.5" customHeight="1" x14ac:dyDescent="0.2">
      <c r="A7" s="215" t="s">
        <v>121</v>
      </c>
      <c r="B7" s="912" t="s">
        <v>925</v>
      </c>
      <c r="C7" s="913"/>
      <c r="D7" s="913"/>
      <c r="E7" s="913"/>
      <c r="F7" s="913"/>
      <c r="G7" s="913"/>
      <c r="H7" s="913"/>
      <c r="I7" s="913"/>
      <c r="J7" s="913"/>
      <c r="K7" s="913"/>
      <c r="L7" s="913"/>
      <c r="M7" s="913"/>
      <c r="N7" s="217"/>
      <c r="O7" s="217"/>
      <c r="P7" s="217"/>
    </row>
    <row r="8" spans="1:16" ht="45.65" customHeight="1" thickBot="1" x14ac:dyDescent="0.25">
      <c r="A8" s="215"/>
      <c r="B8" s="571" t="s">
        <v>122</v>
      </c>
      <c r="C8" s="668" t="s">
        <v>741</v>
      </c>
      <c r="D8" s="668" t="s">
        <v>742</v>
      </c>
      <c r="E8" s="668" t="s">
        <v>743</v>
      </c>
      <c r="F8" s="668" t="s">
        <v>744</v>
      </c>
      <c r="G8" s="668" t="s">
        <v>745</v>
      </c>
      <c r="H8" s="668" t="s">
        <v>746</v>
      </c>
      <c r="I8" s="668" t="s">
        <v>747</v>
      </c>
      <c r="J8" s="668" t="s">
        <v>795</v>
      </c>
      <c r="K8" s="668" t="s">
        <v>796</v>
      </c>
      <c r="L8" s="541" t="s">
        <v>123</v>
      </c>
      <c r="M8" s="540" t="s">
        <v>124</v>
      </c>
    </row>
    <row r="9" spans="1:16" ht="22.5" customHeight="1" thickTop="1" x14ac:dyDescent="0.2">
      <c r="A9" s="215"/>
      <c r="B9" s="663">
        <v>1</v>
      </c>
      <c r="C9" s="666"/>
      <c r="D9" s="666"/>
      <c r="E9" s="667"/>
      <c r="F9" s="666"/>
      <c r="G9" s="666"/>
      <c r="H9" s="666"/>
      <c r="I9" s="666"/>
      <c r="J9" s="666"/>
      <c r="K9" s="666"/>
      <c r="L9" s="368"/>
      <c r="M9" s="826"/>
    </row>
    <row r="10" spans="1:16" ht="22.5" customHeight="1" x14ac:dyDescent="0.2">
      <c r="A10" s="215"/>
      <c r="B10" s="664">
        <v>2</v>
      </c>
      <c r="C10" s="369"/>
      <c r="D10" s="369"/>
      <c r="E10" s="665"/>
      <c r="F10" s="369"/>
      <c r="G10" s="369"/>
      <c r="H10" s="369"/>
      <c r="I10" s="369"/>
      <c r="J10" s="369"/>
      <c r="K10" s="369"/>
      <c r="L10" s="370"/>
      <c r="M10" s="370"/>
    </row>
    <row r="11" spans="1:16" ht="22.5" customHeight="1" x14ac:dyDescent="0.2">
      <c r="A11" s="215"/>
      <c r="B11" s="664">
        <v>3</v>
      </c>
      <c r="C11" s="369"/>
      <c r="D11" s="369"/>
      <c r="E11" s="665"/>
      <c r="F11" s="369"/>
      <c r="G11" s="369"/>
      <c r="H11" s="369"/>
      <c r="I11" s="369"/>
      <c r="J11" s="369"/>
      <c r="K11" s="369"/>
      <c r="L11" s="370"/>
      <c r="M11" s="370"/>
    </row>
    <row r="12" spans="1:16" ht="22.5" customHeight="1" x14ac:dyDescent="0.2">
      <c r="A12" s="215"/>
      <c r="B12" s="664">
        <v>4</v>
      </c>
      <c r="C12" s="369"/>
      <c r="D12" s="369"/>
      <c r="E12" s="665"/>
      <c r="F12" s="369"/>
      <c r="G12" s="369"/>
      <c r="H12" s="369"/>
      <c r="I12" s="369"/>
      <c r="J12" s="369"/>
      <c r="K12" s="369"/>
      <c r="L12" s="371"/>
      <c r="M12" s="371"/>
    </row>
    <row r="13" spans="1:16" ht="22.5" customHeight="1" x14ac:dyDescent="0.2">
      <c r="A13" s="215"/>
      <c r="B13" s="664">
        <v>5</v>
      </c>
      <c r="C13" s="369"/>
      <c r="D13" s="369"/>
      <c r="E13" s="665"/>
      <c r="F13" s="369"/>
      <c r="G13" s="369"/>
      <c r="H13" s="369"/>
      <c r="I13" s="369"/>
      <c r="J13" s="369"/>
      <c r="K13" s="369"/>
      <c r="L13" s="370"/>
      <c r="M13" s="370"/>
    </row>
    <row r="14" spans="1:16" ht="22.5" customHeight="1" x14ac:dyDescent="0.2">
      <c r="A14" s="215"/>
      <c r="B14" s="664">
        <v>6</v>
      </c>
      <c r="C14" s="369"/>
      <c r="D14" s="369"/>
      <c r="E14" s="665"/>
      <c r="F14" s="369"/>
      <c r="G14" s="369"/>
      <c r="H14" s="369"/>
      <c r="I14" s="369"/>
      <c r="J14" s="369"/>
      <c r="K14" s="369"/>
      <c r="L14" s="370"/>
      <c r="M14" s="370"/>
    </row>
    <row r="15" spans="1:16" ht="22.5" customHeight="1" x14ac:dyDescent="0.2">
      <c r="A15" s="215"/>
      <c r="B15" s="664">
        <v>7</v>
      </c>
      <c r="C15" s="369"/>
      <c r="D15" s="369"/>
      <c r="E15" s="665"/>
      <c r="F15" s="369"/>
      <c r="G15" s="369"/>
      <c r="H15" s="369"/>
      <c r="I15" s="369"/>
      <c r="J15" s="369"/>
      <c r="K15" s="369"/>
      <c r="L15" s="370"/>
      <c r="M15" s="370"/>
    </row>
    <row r="16" spans="1:16" ht="22.5" customHeight="1" x14ac:dyDescent="0.2">
      <c r="A16" s="215"/>
      <c r="B16" s="664">
        <v>8</v>
      </c>
      <c r="C16" s="369"/>
      <c r="D16" s="369"/>
      <c r="E16" s="665"/>
      <c r="F16" s="369"/>
      <c r="G16" s="369"/>
      <c r="H16" s="369"/>
      <c r="I16" s="369"/>
      <c r="J16" s="369"/>
      <c r="K16" s="369"/>
      <c r="L16" s="370"/>
      <c r="M16" s="370"/>
    </row>
    <row r="17" spans="1:13" ht="22.5" customHeight="1" x14ac:dyDescent="0.2">
      <c r="A17" s="215"/>
      <c r="B17" s="664">
        <v>9</v>
      </c>
      <c r="C17" s="369"/>
      <c r="D17" s="369"/>
      <c r="E17" s="665"/>
      <c r="F17" s="369"/>
      <c r="G17" s="369"/>
      <c r="H17" s="369"/>
      <c r="I17" s="369"/>
      <c r="J17" s="369"/>
      <c r="K17" s="369"/>
      <c r="L17" s="370"/>
      <c r="M17" s="370"/>
    </row>
    <row r="18" spans="1:13" ht="22.5" customHeight="1" x14ac:dyDescent="0.2">
      <c r="A18" s="215"/>
      <c r="B18" s="664">
        <v>10</v>
      </c>
      <c r="C18" s="369"/>
      <c r="D18" s="369"/>
      <c r="E18" s="665"/>
      <c r="F18" s="369"/>
      <c r="G18" s="369"/>
      <c r="H18" s="369"/>
      <c r="I18" s="369"/>
      <c r="J18" s="369"/>
      <c r="K18" s="369"/>
      <c r="L18" s="370"/>
      <c r="M18" s="370"/>
    </row>
    <row r="19" spans="1:13" ht="22.5" customHeight="1" x14ac:dyDescent="0.2">
      <c r="A19" s="215"/>
      <c r="B19" s="664">
        <v>11</v>
      </c>
      <c r="C19" s="369"/>
      <c r="D19" s="369"/>
      <c r="E19" s="665"/>
      <c r="F19" s="369"/>
      <c r="G19" s="369"/>
      <c r="H19" s="369"/>
      <c r="I19" s="369"/>
      <c r="J19" s="369"/>
      <c r="K19" s="369"/>
      <c r="L19" s="370"/>
      <c r="M19" s="370"/>
    </row>
    <row r="20" spans="1:13" ht="22.5" customHeight="1" x14ac:dyDescent="0.2">
      <c r="A20" s="215"/>
      <c r="B20" s="664">
        <v>12</v>
      </c>
      <c r="C20" s="369"/>
      <c r="D20" s="369"/>
      <c r="E20" s="665"/>
      <c r="F20" s="369"/>
      <c r="G20" s="369"/>
      <c r="H20" s="369"/>
      <c r="I20" s="369"/>
      <c r="J20" s="369"/>
      <c r="K20" s="369"/>
      <c r="L20" s="370"/>
      <c r="M20" s="370"/>
    </row>
    <row r="21" spans="1:13" ht="22.5" customHeight="1" x14ac:dyDescent="0.2">
      <c r="A21" s="215"/>
      <c r="B21" s="664">
        <v>13</v>
      </c>
      <c r="C21" s="369"/>
      <c r="D21" s="369"/>
      <c r="E21" s="665"/>
      <c r="F21" s="369"/>
      <c r="G21" s="369"/>
      <c r="H21" s="369"/>
      <c r="I21" s="369"/>
      <c r="J21" s="369"/>
      <c r="K21" s="369"/>
      <c r="L21" s="370"/>
      <c r="M21" s="370"/>
    </row>
    <row r="22" spans="1:13" ht="22.5" customHeight="1" x14ac:dyDescent="0.2">
      <c r="A22" s="215"/>
      <c r="B22" s="664">
        <v>14</v>
      </c>
      <c r="C22" s="369"/>
      <c r="D22" s="369"/>
      <c r="E22" s="665"/>
      <c r="F22" s="369"/>
      <c r="G22" s="369"/>
      <c r="H22" s="369"/>
      <c r="I22" s="369"/>
      <c r="J22" s="369"/>
      <c r="K22" s="369"/>
      <c r="L22" s="370"/>
      <c r="M22" s="370"/>
    </row>
    <row r="23" spans="1:13" ht="22.5" customHeight="1" x14ac:dyDescent="0.2">
      <c r="A23" s="215"/>
      <c r="B23" s="664">
        <v>15</v>
      </c>
      <c r="C23" s="369"/>
      <c r="D23" s="369"/>
      <c r="E23" s="665"/>
      <c r="F23" s="369"/>
      <c r="G23" s="369"/>
      <c r="H23" s="369"/>
      <c r="I23" s="369"/>
      <c r="J23" s="369"/>
      <c r="K23" s="369"/>
      <c r="L23" s="370"/>
      <c r="M23" s="370"/>
    </row>
    <row r="24" spans="1:13" ht="22.5" customHeight="1" x14ac:dyDescent="0.2">
      <c r="A24" s="215"/>
      <c r="B24" s="664">
        <v>16</v>
      </c>
      <c r="C24" s="369"/>
      <c r="D24" s="369"/>
      <c r="E24" s="665"/>
      <c r="F24" s="369"/>
      <c r="G24" s="369"/>
      <c r="H24" s="369"/>
      <c r="I24" s="369"/>
      <c r="J24" s="369"/>
      <c r="K24" s="369"/>
      <c r="L24" s="370"/>
      <c r="M24" s="370"/>
    </row>
    <row r="25" spans="1:13" ht="22.5" customHeight="1" x14ac:dyDescent="0.2">
      <c r="A25" s="215"/>
      <c r="B25" s="664">
        <v>17</v>
      </c>
      <c r="C25" s="369"/>
      <c r="D25" s="369"/>
      <c r="E25" s="665"/>
      <c r="F25" s="369"/>
      <c r="G25" s="369"/>
      <c r="H25" s="369"/>
      <c r="I25" s="369"/>
      <c r="J25" s="369"/>
      <c r="K25" s="369"/>
      <c r="L25" s="370"/>
      <c r="M25" s="370"/>
    </row>
    <row r="26" spans="1:13" ht="22.5" customHeight="1" x14ac:dyDescent="0.2">
      <c r="A26" s="215"/>
      <c r="B26" s="664">
        <v>18</v>
      </c>
      <c r="C26" s="369"/>
      <c r="D26" s="369"/>
      <c r="E26" s="665"/>
      <c r="F26" s="369"/>
      <c r="G26" s="369"/>
      <c r="H26" s="369"/>
      <c r="I26" s="369"/>
      <c r="J26" s="369"/>
      <c r="K26" s="369"/>
      <c r="L26" s="370"/>
      <c r="M26" s="370"/>
    </row>
    <row r="27" spans="1:13" ht="22.5" customHeight="1" x14ac:dyDescent="0.2">
      <c r="A27" s="215"/>
      <c r="B27" s="664">
        <v>19</v>
      </c>
      <c r="C27" s="369"/>
      <c r="D27" s="369"/>
      <c r="E27" s="665"/>
      <c r="F27" s="369"/>
      <c r="G27" s="369"/>
      <c r="H27" s="369"/>
      <c r="I27" s="369"/>
      <c r="J27" s="369"/>
      <c r="K27" s="369"/>
      <c r="L27" s="370"/>
      <c r="M27" s="370"/>
    </row>
    <row r="28" spans="1:13" ht="22.5" customHeight="1" x14ac:dyDescent="0.2">
      <c r="A28" s="215"/>
      <c r="B28" s="664">
        <v>20</v>
      </c>
      <c r="C28" s="369"/>
      <c r="D28" s="369"/>
      <c r="E28" s="665"/>
      <c r="F28" s="369"/>
      <c r="G28" s="369"/>
      <c r="H28" s="369"/>
      <c r="I28" s="369"/>
      <c r="J28" s="369"/>
      <c r="K28" s="369"/>
      <c r="L28" s="370"/>
      <c r="M28" s="370"/>
    </row>
    <row r="29" spans="1:13" ht="22.5" customHeight="1" x14ac:dyDescent="0.2">
      <c r="A29" s="215"/>
      <c r="B29" s="664">
        <v>21</v>
      </c>
      <c r="C29" s="369"/>
      <c r="D29" s="369"/>
      <c r="E29" s="665"/>
      <c r="F29" s="369"/>
      <c r="G29" s="369"/>
      <c r="H29" s="369"/>
      <c r="I29" s="369"/>
      <c r="J29" s="369"/>
      <c r="K29" s="369"/>
      <c r="L29" s="370"/>
      <c r="M29" s="370"/>
    </row>
    <row r="30" spans="1:13" ht="22.5" customHeight="1" x14ac:dyDescent="0.2">
      <c r="A30" s="215"/>
      <c r="B30" s="664">
        <v>22</v>
      </c>
      <c r="C30" s="369"/>
      <c r="D30" s="369"/>
      <c r="E30" s="665"/>
      <c r="F30" s="369"/>
      <c r="G30" s="369"/>
      <c r="H30" s="369"/>
      <c r="I30" s="369"/>
      <c r="J30" s="369"/>
      <c r="K30" s="369"/>
      <c r="L30" s="370"/>
      <c r="M30" s="370"/>
    </row>
    <row r="31" spans="1:13" ht="22.5" customHeight="1" x14ac:dyDescent="0.2">
      <c r="A31" s="215"/>
      <c r="B31" s="664">
        <v>23</v>
      </c>
      <c r="C31" s="369"/>
      <c r="D31" s="369"/>
      <c r="E31" s="665"/>
      <c r="F31" s="369"/>
      <c r="G31" s="369"/>
      <c r="H31" s="369"/>
      <c r="I31" s="369"/>
      <c r="J31" s="369"/>
      <c r="K31" s="369"/>
      <c r="L31" s="370"/>
      <c r="M31" s="370"/>
    </row>
    <row r="32" spans="1:13" ht="22.5" customHeight="1" x14ac:dyDescent="0.2">
      <c r="A32" s="215"/>
      <c r="B32" s="664">
        <v>24</v>
      </c>
      <c r="C32" s="369"/>
      <c r="D32" s="369"/>
      <c r="E32" s="665"/>
      <c r="F32" s="369"/>
      <c r="G32" s="369"/>
      <c r="H32" s="369"/>
      <c r="I32" s="369"/>
      <c r="J32" s="369"/>
      <c r="K32" s="369"/>
      <c r="L32" s="370"/>
      <c r="M32" s="370"/>
    </row>
    <row r="33" spans="1:13" ht="22.5" customHeight="1" x14ac:dyDescent="0.2">
      <c r="A33" s="215"/>
      <c r="B33" s="664">
        <v>25</v>
      </c>
      <c r="C33" s="369"/>
      <c r="D33" s="369"/>
      <c r="E33" s="665"/>
      <c r="F33" s="369"/>
      <c r="G33" s="369"/>
      <c r="H33" s="369"/>
      <c r="I33" s="369"/>
      <c r="J33" s="369"/>
      <c r="K33" s="369"/>
      <c r="L33" s="370"/>
      <c r="M33" s="370"/>
    </row>
    <row r="34" spans="1:13" ht="22.5" customHeight="1" x14ac:dyDescent="0.2">
      <c r="A34" s="215"/>
      <c r="B34" s="664">
        <v>26</v>
      </c>
      <c r="C34" s="369"/>
      <c r="D34" s="369"/>
      <c r="E34" s="665"/>
      <c r="F34" s="369"/>
      <c r="G34" s="369"/>
      <c r="H34" s="369"/>
      <c r="I34" s="369"/>
      <c r="J34" s="369"/>
      <c r="K34" s="369"/>
      <c r="L34" s="370"/>
      <c r="M34" s="370"/>
    </row>
    <row r="35" spans="1:13" ht="22.5" customHeight="1" x14ac:dyDescent="0.2">
      <c r="A35" s="215"/>
      <c r="B35" s="664">
        <v>27</v>
      </c>
      <c r="C35" s="369"/>
      <c r="D35" s="369"/>
      <c r="E35" s="665"/>
      <c r="F35" s="369"/>
      <c r="G35" s="369"/>
      <c r="H35" s="369"/>
      <c r="I35" s="369"/>
      <c r="J35" s="369"/>
      <c r="K35" s="369"/>
      <c r="L35" s="370"/>
      <c r="M35" s="370"/>
    </row>
    <row r="36" spans="1:13" ht="22.5" customHeight="1" x14ac:dyDescent="0.2">
      <c r="A36" s="215"/>
      <c r="B36" s="664">
        <v>28</v>
      </c>
      <c r="C36" s="369"/>
      <c r="D36" s="369"/>
      <c r="E36" s="665"/>
      <c r="F36" s="369"/>
      <c r="G36" s="369"/>
      <c r="H36" s="369"/>
      <c r="I36" s="369"/>
      <c r="J36" s="369"/>
      <c r="K36" s="369"/>
      <c r="L36" s="370"/>
      <c r="M36" s="370"/>
    </row>
    <row r="37" spans="1:13" ht="22.5" customHeight="1" x14ac:dyDescent="0.2">
      <c r="A37" s="215"/>
      <c r="B37" s="664">
        <v>29</v>
      </c>
      <c r="C37" s="369"/>
      <c r="D37" s="369"/>
      <c r="E37" s="665"/>
      <c r="F37" s="369"/>
      <c r="G37" s="369"/>
      <c r="H37" s="369"/>
      <c r="I37" s="369"/>
      <c r="J37" s="369"/>
      <c r="K37" s="369"/>
      <c r="L37" s="370"/>
      <c r="M37" s="370"/>
    </row>
    <row r="38" spans="1:13" ht="22.5" customHeight="1" x14ac:dyDescent="0.2">
      <c r="A38" s="215"/>
      <c r="B38" s="664">
        <v>30</v>
      </c>
      <c r="C38" s="369"/>
      <c r="D38" s="369"/>
      <c r="E38" s="665"/>
      <c r="F38" s="369"/>
      <c r="G38" s="369"/>
      <c r="H38" s="369"/>
      <c r="I38" s="369"/>
      <c r="J38" s="369"/>
      <c r="K38" s="369"/>
      <c r="L38" s="370"/>
      <c r="M38" s="370"/>
    </row>
    <row r="39" spans="1:13" ht="22.5" customHeight="1" x14ac:dyDescent="0.2">
      <c r="A39" s="215"/>
      <c r="B39" s="664">
        <v>31</v>
      </c>
      <c r="C39" s="369"/>
      <c r="D39" s="369"/>
      <c r="E39" s="665"/>
      <c r="F39" s="369"/>
      <c r="G39" s="369"/>
      <c r="H39" s="369"/>
      <c r="I39" s="369"/>
      <c r="J39" s="369"/>
      <c r="K39" s="369"/>
      <c r="L39" s="370"/>
      <c r="M39" s="370"/>
    </row>
    <row r="40" spans="1:13" ht="22.5" customHeight="1" x14ac:dyDescent="0.2">
      <c r="A40" s="215"/>
      <c r="B40" s="664">
        <v>32</v>
      </c>
      <c r="C40" s="369"/>
      <c r="D40" s="369"/>
      <c r="E40" s="665"/>
      <c r="F40" s="369"/>
      <c r="G40" s="369"/>
      <c r="H40" s="369"/>
      <c r="I40" s="369"/>
      <c r="J40" s="369"/>
      <c r="K40" s="369"/>
      <c r="L40" s="370"/>
      <c r="M40" s="370"/>
    </row>
    <row r="41" spans="1:13" ht="22.5" customHeight="1" x14ac:dyDescent="0.2">
      <c r="A41" s="215"/>
      <c r="B41" s="664">
        <v>33</v>
      </c>
      <c r="C41" s="369"/>
      <c r="D41" s="369"/>
      <c r="E41" s="665"/>
      <c r="F41" s="369"/>
      <c r="G41" s="369"/>
      <c r="H41" s="369"/>
      <c r="I41" s="369"/>
      <c r="J41" s="369"/>
      <c r="K41" s="369"/>
      <c r="L41" s="370"/>
      <c r="M41" s="370"/>
    </row>
    <row r="42" spans="1:13" ht="22.5" customHeight="1" x14ac:dyDescent="0.2">
      <c r="A42" s="215"/>
      <c r="B42" s="664">
        <v>34</v>
      </c>
      <c r="C42" s="369"/>
      <c r="D42" s="369"/>
      <c r="E42" s="665"/>
      <c r="F42" s="369"/>
      <c r="G42" s="369"/>
      <c r="H42" s="369"/>
      <c r="I42" s="369"/>
      <c r="J42" s="369"/>
      <c r="K42" s="369"/>
      <c r="L42" s="370"/>
      <c r="M42" s="370"/>
    </row>
    <row r="43" spans="1:13" ht="22.5" customHeight="1" x14ac:dyDescent="0.2">
      <c r="A43" s="215"/>
      <c r="B43" s="664">
        <v>35</v>
      </c>
      <c r="C43" s="369"/>
      <c r="D43" s="369"/>
      <c r="E43" s="665"/>
      <c r="F43" s="369"/>
      <c r="G43" s="369"/>
      <c r="H43" s="369"/>
      <c r="I43" s="369"/>
      <c r="J43" s="369"/>
      <c r="K43" s="369"/>
      <c r="L43" s="370"/>
      <c r="M43" s="370"/>
    </row>
    <row r="44" spans="1:13" ht="22.5" customHeight="1" x14ac:dyDescent="0.2">
      <c r="A44" s="215"/>
      <c r="B44" s="664">
        <v>36</v>
      </c>
      <c r="C44" s="369"/>
      <c r="D44" s="369"/>
      <c r="E44" s="665"/>
      <c r="F44" s="369"/>
      <c r="G44" s="369"/>
      <c r="H44" s="369"/>
      <c r="I44" s="369"/>
      <c r="J44" s="369"/>
      <c r="K44" s="369"/>
      <c r="L44" s="370"/>
      <c r="M44" s="370"/>
    </row>
    <row r="45" spans="1:13" ht="22.5" customHeight="1" x14ac:dyDescent="0.2">
      <c r="A45" s="215"/>
      <c r="B45" s="664">
        <v>37</v>
      </c>
      <c r="C45" s="369"/>
      <c r="D45" s="369"/>
      <c r="E45" s="665"/>
      <c r="F45" s="369"/>
      <c r="G45" s="369"/>
      <c r="H45" s="369"/>
      <c r="I45" s="369"/>
      <c r="J45" s="369"/>
      <c r="K45" s="369"/>
      <c r="L45" s="370"/>
      <c r="M45" s="370"/>
    </row>
    <row r="46" spans="1:13" ht="22.5" customHeight="1" x14ac:dyDescent="0.2">
      <c r="B46" s="664">
        <v>38</v>
      </c>
      <c r="C46" s="369"/>
      <c r="D46" s="369"/>
      <c r="E46" s="665"/>
      <c r="F46" s="369"/>
      <c r="G46" s="369"/>
      <c r="H46" s="369"/>
      <c r="I46" s="369"/>
      <c r="J46" s="369"/>
      <c r="K46" s="369"/>
      <c r="L46" s="370"/>
      <c r="M46" s="370"/>
    </row>
    <row r="47" spans="1:13" ht="22.5" customHeight="1" x14ac:dyDescent="0.2">
      <c r="B47" s="664">
        <v>39</v>
      </c>
      <c r="C47" s="369"/>
      <c r="D47" s="369"/>
      <c r="E47" s="665"/>
      <c r="F47" s="369"/>
      <c r="G47" s="369"/>
      <c r="H47" s="369"/>
      <c r="I47" s="369"/>
      <c r="J47" s="369"/>
      <c r="K47" s="369"/>
      <c r="L47" s="370"/>
      <c r="M47" s="370"/>
    </row>
    <row r="48" spans="1:13" ht="22.5" customHeight="1" x14ac:dyDescent="0.2">
      <c r="B48" s="664">
        <v>40</v>
      </c>
      <c r="C48" s="369"/>
      <c r="D48" s="369"/>
      <c r="E48" s="665"/>
      <c r="F48" s="369"/>
      <c r="G48" s="369"/>
      <c r="H48" s="369"/>
      <c r="I48" s="369"/>
      <c r="J48" s="369"/>
      <c r="K48" s="369"/>
      <c r="L48" s="370"/>
      <c r="M48" s="370"/>
    </row>
  </sheetData>
  <mergeCells count="4">
    <mergeCell ref="B4:D4"/>
    <mergeCell ref="E4:M4"/>
    <mergeCell ref="B6:M6"/>
    <mergeCell ref="B7:M7"/>
  </mergeCells>
  <phoneticPr fontId="16"/>
  <printOptions horizontalCentered="1"/>
  <pageMargins left="0.19685039370078741" right="0.23622047244094491" top="0.74803149606299213" bottom="0.74803149606299213" header="0.31496062992125984" footer="0.31496062992125984"/>
  <pageSetup paperSize="9" scale="42" fitToHeight="0" orientation="portrait" cellComments="asDisplayed" r:id="rId1"/>
  <headerFooter>
    <oddHeader xml:space="preserve">&amp;R&amp;U開示版・非開示版&amp;U
※上記いずれかに丸をつけてください。
</oddHeader>
  </headerFooter>
  <legacyDrawing r:id="rId2"/>
  <extLst>
    <ext xmlns:x14="http://schemas.microsoft.com/office/spreadsheetml/2009/9/main" uri="{CCE6A557-97BC-4b89-ADB6-D9C93CAAB3DF}">
      <x14:dataValidations xmlns:xm="http://schemas.microsoft.com/office/excel/2006/main" count="9">
        <x14:dataValidation type="list" allowBlank="1" showInputMessage="1" showErrorMessage="1" xr:uid="{9A12E899-D6E6-4828-80FD-BE75EDBAB23A}">
          <x14:formula1>
            <xm:f>コード!$B$5:$B$6</xm:f>
          </x14:formula1>
          <xm:sqref>C9:C48</xm:sqref>
        </x14:dataValidation>
        <x14:dataValidation type="list" allowBlank="1" showInputMessage="1" showErrorMessage="1" xr:uid="{D56AD46A-E568-4D1D-9883-C87F7E964B9B}">
          <x14:formula1>
            <xm:f>コード!$B$9:$B$27</xm:f>
          </x14:formula1>
          <xm:sqref>D9:D48</xm:sqref>
        </x14:dataValidation>
        <x14:dataValidation type="list" allowBlank="1" showInputMessage="1" showErrorMessage="1" xr:uid="{226D1C39-6BC1-415F-8E5C-7526ED1D30FC}">
          <x14:formula1>
            <xm:f>コード!$B$30:$B$36</xm:f>
          </x14:formula1>
          <xm:sqref>E9:E48</xm:sqref>
        </x14:dataValidation>
        <x14:dataValidation type="list" allowBlank="1" showInputMessage="1" showErrorMessage="1" xr:uid="{B7EB3E93-8EE5-4566-BAED-7CF29F711ED5}">
          <x14:formula1>
            <xm:f>コード!$B$39:$B$42</xm:f>
          </x14:formula1>
          <xm:sqref>F9:F48</xm:sqref>
        </x14:dataValidation>
        <x14:dataValidation type="list" allowBlank="1" showInputMessage="1" showErrorMessage="1" xr:uid="{A3413FD7-EBEF-4BC7-AD73-74BBC77A1D15}">
          <x14:formula1>
            <xm:f>コード!$B$45:$B$49</xm:f>
          </x14:formula1>
          <xm:sqref>G9:G48</xm:sqref>
        </x14:dataValidation>
        <x14:dataValidation type="list" allowBlank="1" showInputMessage="1" showErrorMessage="1" xr:uid="{4D73A848-00CE-4A1C-B231-D050A308A071}">
          <x14:formula1>
            <xm:f>コード!$B$52:$B$55</xm:f>
          </x14:formula1>
          <xm:sqref>H9:H48</xm:sqref>
        </x14:dataValidation>
        <x14:dataValidation type="list" allowBlank="1" showInputMessage="1" showErrorMessage="1" xr:uid="{2257165A-0B56-4DB9-B1B3-A0DA48EAAEA3}">
          <x14:formula1>
            <xm:f>コード!$B$58:$B$60</xm:f>
          </x14:formula1>
          <xm:sqref>I9:I48</xm:sqref>
        </x14:dataValidation>
        <x14:dataValidation type="list" allowBlank="1" showInputMessage="1" showErrorMessage="1" xr:uid="{BDF2738F-9F13-4D29-B043-8339B32651FB}">
          <x14:formula1>
            <xm:f>コード!$B$63:$B$65</xm:f>
          </x14:formula1>
          <xm:sqref>J9:J48</xm:sqref>
        </x14:dataValidation>
        <x14:dataValidation type="list" allowBlank="1" showInputMessage="1" showErrorMessage="1" xr:uid="{E2E325B3-DD04-4022-AC9E-8D83058C9ADE}">
          <x14:formula1>
            <xm:f>コード!$B$68:$B$70</xm:f>
          </x14:formula1>
          <xm:sqref>K9:K48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B1:AC53"/>
  <sheetViews>
    <sheetView showGridLines="0" zoomScale="70" zoomScaleNormal="70" zoomScaleSheetLayoutView="75" workbookViewId="0">
      <pane xSplit="2" ySplit="2" topLeftCell="M3" activePane="bottomRight" state="frozen"/>
      <selection activeCell="E12" sqref="E12"/>
      <selection pane="topRight" activeCell="E12" sqref="E12"/>
      <selection pane="bottomLeft" activeCell="E12" sqref="E12"/>
      <selection pane="bottomRight" activeCell="F31" sqref="F31"/>
    </sheetView>
  </sheetViews>
  <sheetFormatPr defaultColWidth="9" defaultRowHeight="13" x14ac:dyDescent="0.2"/>
  <cols>
    <col min="1" max="1" width="2.453125" customWidth="1"/>
    <col min="2" max="2" width="3.453125" customWidth="1"/>
    <col min="3" max="3" width="26.90625" customWidth="1"/>
    <col min="4" max="4" width="34.453125" customWidth="1"/>
    <col min="5" max="5" width="18.453125" customWidth="1"/>
    <col min="6" max="6" width="37.90625" customWidth="1"/>
    <col min="7" max="7" width="36" customWidth="1"/>
    <col min="8" max="8" width="48.90625" customWidth="1"/>
    <col min="9" max="9" width="24.6328125" customWidth="1"/>
    <col min="10" max="11" width="22.26953125" style="659" customWidth="1"/>
    <col min="12" max="13" width="24.08984375" style="659" customWidth="1"/>
    <col min="14" max="14" width="17.90625" style="659" customWidth="1"/>
    <col min="15" max="15" width="19.90625" customWidth="1"/>
    <col min="16" max="16" width="20.6328125" customWidth="1"/>
    <col min="17" max="17" width="21.453125" customWidth="1"/>
    <col min="18" max="18" width="20.08984375" customWidth="1"/>
    <col min="19" max="19" width="19.453125" customWidth="1"/>
    <col min="20" max="20" width="17.08984375" bestFit="1" customWidth="1"/>
    <col min="21" max="21" width="19.08984375" bestFit="1" customWidth="1"/>
  </cols>
  <sheetData>
    <row r="1" spans="2:29" ht="21.75" customHeight="1" x14ac:dyDescent="0.2">
      <c r="B1" s="155" t="str">
        <f>コード!A1</f>
        <v>黒鉛電極（輸入者）</v>
      </c>
    </row>
    <row r="2" spans="2:29" ht="22.5" customHeight="1" x14ac:dyDescent="0.2">
      <c r="B2" s="135" t="s">
        <v>125</v>
      </c>
    </row>
    <row r="3" spans="2:29" ht="12" customHeight="1" thickBot="1" x14ac:dyDescent="0.25">
      <c r="B3" s="103"/>
      <c r="C3" s="103"/>
      <c r="D3" s="104"/>
      <c r="E3" s="103"/>
      <c r="F3" s="102"/>
      <c r="G3" s="102"/>
      <c r="H3" s="102"/>
      <c r="I3" s="102"/>
      <c r="J3" s="102"/>
      <c r="K3" s="102"/>
      <c r="L3" s="102"/>
      <c r="M3" s="102"/>
      <c r="N3" s="102"/>
      <c r="O3" s="102"/>
      <c r="P3" s="103"/>
      <c r="Q3" s="103"/>
      <c r="R3" s="103"/>
      <c r="S3" s="103"/>
      <c r="T3" s="103"/>
      <c r="U3" s="103"/>
      <c r="V3" s="103"/>
      <c r="W3" s="103"/>
      <c r="X3" s="103"/>
      <c r="Y3" s="103"/>
      <c r="Z3" s="103"/>
      <c r="AA3" s="103"/>
      <c r="AB3" s="103"/>
      <c r="AC3" s="103"/>
    </row>
    <row r="4" spans="2:29" ht="17.25" customHeight="1" thickBot="1" x14ac:dyDescent="0.25">
      <c r="B4" s="916" t="s">
        <v>9</v>
      </c>
      <c r="C4" s="917"/>
      <c r="D4" s="914" t="str">
        <f>IF(様式一覧表!D5="","",様式一覧表!D5)</f>
        <v/>
      </c>
      <c r="E4" s="915"/>
      <c r="F4" s="113"/>
    </row>
    <row r="5" spans="2:29" s="111" customFormat="1" ht="17.25" customHeight="1" x14ac:dyDescent="0.2">
      <c r="B5" s="919"/>
      <c r="C5" s="920"/>
      <c r="D5" s="920"/>
      <c r="E5" s="920"/>
      <c r="F5" s="920"/>
      <c r="G5" s="920"/>
      <c r="H5" s="107"/>
      <c r="I5" s="107"/>
      <c r="J5" s="658"/>
      <c r="K5" s="658"/>
      <c r="L5" s="658"/>
      <c r="M5" s="658"/>
      <c r="N5" s="658"/>
      <c r="O5" s="107"/>
      <c r="P5" s="107"/>
      <c r="Q5" s="107"/>
      <c r="R5" s="107"/>
      <c r="S5" s="107"/>
      <c r="T5" s="107"/>
      <c r="U5" s="107"/>
      <c r="V5" s="107"/>
      <c r="W5" s="107"/>
      <c r="X5" s="107"/>
      <c r="Y5" s="107"/>
      <c r="Z5" s="107"/>
      <c r="AA5" s="107"/>
      <c r="AB5" s="110"/>
      <c r="AC5" s="110"/>
    </row>
    <row r="6" spans="2:29" ht="18.75" customHeight="1" thickBot="1" x14ac:dyDescent="0.25">
      <c r="B6" s="34" t="s">
        <v>126</v>
      </c>
      <c r="C6" t="s">
        <v>127</v>
      </c>
    </row>
    <row r="7" spans="2:29" ht="47.9" customHeight="1" x14ac:dyDescent="0.2">
      <c r="C7" s="547" t="s">
        <v>128</v>
      </c>
      <c r="D7" s="542" t="s">
        <v>129</v>
      </c>
      <c r="E7" s="542" t="s">
        <v>130</v>
      </c>
      <c r="F7" s="542" t="s">
        <v>131</v>
      </c>
      <c r="G7" s="542" t="s">
        <v>132</v>
      </c>
      <c r="H7" s="550" t="s">
        <v>133</v>
      </c>
      <c r="I7" s="572" t="s">
        <v>749</v>
      </c>
      <c r="J7" s="572" t="s">
        <v>750</v>
      </c>
      <c r="K7" s="572" t="s">
        <v>751</v>
      </c>
      <c r="L7" s="572" t="s">
        <v>752</v>
      </c>
      <c r="M7" s="572" t="s">
        <v>753</v>
      </c>
      <c r="N7" s="572" t="s">
        <v>746</v>
      </c>
      <c r="O7" s="572" t="s">
        <v>754</v>
      </c>
      <c r="P7" s="572" t="s">
        <v>797</v>
      </c>
      <c r="Q7" s="576" t="s">
        <v>798</v>
      </c>
    </row>
    <row r="8" spans="2:29" x14ac:dyDescent="0.2">
      <c r="C8" s="50"/>
      <c r="D8" s="51"/>
      <c r="E8" s="52"/>
      <c r="F8" s="53"/>
      <c r="G8" s="53"/>
      <c r="H8" s="51"/>
      <c r="I8" s="369"/>
      <c r="J8" s="369"/>
      <c r="K8" s="665"/>
      <c r="L8" s="369"/>
      <c r="M8" s="369"/>
      <c r="N8" s="369"/>
      <c r="O8" s="369"/>
      <c r="P8" s="369"/>
      <c r="Q8" s="677"/>
    </row>
    <row r="9" spans="2:29" x14ac:dyDescent="0.2">
      <c r="C9" s="50"/>
      <c r="D9" s="51"/>
      <c r="E9" s="52"/>
      <c r="F9" s="53"/>
      <c r="G9" s="53"/>
      <c r="H9" s="51"/>
      <c r="I9" s="369"/>
      <c r="J9" s="369"/>
      <c r="K9" s="665"/>
      <c r="L9" s="369"/>
      <c r="M9" s="369"/>
      <c r="N9" s="369"/>
      <c r="O9" s="369"/>
      <c r="P9" s="369"/>
      <c r="Q9" s="678"/>
      <c r="R9" s="4"/>
    </row>
    <row r="10" spans="2:29" x14ac:dyDescent="0.2">
      <c r="C10" s="50"/>
      <c r="D10" s="51"/>
      <c r="E10" s="52"/>
      <c r="F10" s="53"/>
      <c r="G10" s="53"/>
      <c r="H10" s="51"/>
      <c r="I10" s="369"/>
      <c r="J10" s="369"/>
      <c r="K10" s="665"/>
      <c r="L10" s="369"/>
      <c r="M10" s="369"/>
      <c r="N10" s="369"/>
      <c r="O10" s="369"/>
      <c r="P10" s="369"/>
      <c r="Q10" s="677"/>
    </row>
    <row r="11" spans="2:29" x14ac:dyDescent="0.2">
      <c r="C11" s="50"/>
      <c r="D11" s="51"/>
      <c r="E11" s="52"/>
      <c r="F11" s="53"/>
      <c r="G11" s="53"/>
      <c r="H11" s="51"/>
      <c r="I11" s="369"/>
      <c r="J11" s="369"/>
      <c r="K11" s="665"/>
      <c r="L11" s="369"/>
      <c r="M11" s="369"/>
      <c r="N11" s="369"/>
      <c r="O11" s="369"/>
      <c r="P11" s="369"/>
      <c r="Q11" s="677"/>
    </row>
    <row r="12" spans="2:29" ht="13.5" thickBot="1" x14ac:dyDescent="0.25">
      <c r="C12" s="54"/>
      <c r="D12" s="55"/>
      <c r="E12" s="56"/>
      <c r="F12" s="57"/>
      <c r="G12" s="57"/>
      <c r="H12" s="55"/>
      <c r="I12" s="675"/>
      <c r="J12" s="675"/>
      <c r="K12" s="676"/>
      <c r="L12" s="675"/>
      <c r="M12" s="675"/>
      <c r="N12" s="675"/>
      <c r="O12" s="675"/>
      <c r="P12" s="675"/>
      <c r="Q12" s="679"/>
    </row>
    <row r="13" spans="2:29" ht="16.399999999999999" customHeight="1" x14ac:dyDescent="0.2"/>
    <row r="14" spans="2:29" ht="16.399999999999999" customHeight="1" thickBot="1" x14ac:dyDescent="0.25">
      <c r="B14" s="34" t="s">
        <v>134</v>
      </c>
      <c r="C14" t="s">
        <v>135</v>
      </c>
    </row>
    <row r="15" spans="2:29" ht="48" customHeight="1" x14ac:dyDescent="0.2">
      <c r="C15" s="548" t="s">
        <v>136</v>
      </c>
      <c r="D15" s="549" t="s">
        <v>137</v>
      </c>
      <c r="E15" s="542" t="s">
        <v>130</v>
      </c>
      <c r="F15" s="542" t="s">
        <v>131</v>
      </c>
      <c r="G15" s="542" t="s">
        <v>138</v>
      </c>
      <c r="H15" s="550" t="s">
        <v>133</v>
      </c>
      <c r="I15" s="572" t="s">
        <v>749</v>
      </c>
      <c r="J15" s="572" t="s">
        <v>750</v>
      </c>
      <c r="K15" s="572" t="s">
        <v>751</v>
      </c>
      <c r="L15" s="572" t="s">
        <v>752</v>
      </c>
      <c r="M15" s="572" t="s">
        <v>753</v>
      </c>
      <c r="N15" s="572" t="s">
        <v>746</v>
      </c>
      <c r="O15" s="572" t="s">
        <v>754</v>
      </c>
      <c r="P15" s="572" t="s">
        <v>797</v>
      </c>
      <c r="Q15" s="576" t="s">
        <v>798</v>
      </c>
    </row>
    <row r="16" spans="2:29" ht="16.399999999999999" customHeight="1" x14ac:dyDescent="0.2">
      <c r="C16" s="50"/>
      <c r="D16" s="51"/>
      <c r="E16" s="52"/>
      <c r="F16" s="53"/>
      <c r="G16" s="53"/>
      <c r="H16" s="51"/>
      <c r="I16" s="369"/>
      <c r="J16" s="369"/>
      <c r="K16" s="665"/>
      <c r="L16" s="369"/>
      <c r="M16" s="369"/>
      <c r="N16" s="369"/>
      <c r="O16" s="369"/>
      <c r="P16" s="369"/>
      <c r="Q16" s="677"/>
    </row>
    <row r="17" spans="2:19" ht="16.399999999999999" customHeight="1" x14ac:dyDescent="0.2">
      <c r="C17" s="50"/>
      <c r="D17" s="51"/>
      <c r="E17" s="52"/>
      <c r="F17" s="53"/>
      <c r="G17" s="53"/>
      <c r="H17" s="51"/>
      <c r="I17" s="369"/>
      <c r="J17" s="369"/>
      <c r="K17" s="665"/>
      <c r="L17" s="369"/>
      <c r="M17" s="369"/>
      <c r="N17" s="369"/>
      <c r="O17" s="369"/>
      <c r="P17" s="369"/>
      <c r="Q17" s="678"/>
      <c r="R17" s="4"/>
    </row>
    <row r="18" spans="2:19" ht="16.399999999999999" customHeight="1" x14ac:dyDescent="0.2">
      <c r="C18" s="50"/>
      <c r="D18" s="51"/>
      <c r="E18" s="52"/>
      <c r="F18" s="53"/>
      <c r="G18" s="53"/>
      <c r="H18" s="51"/>
      <c r="I18" s="369"/>
      <c r="J18" s="369"/>
      <c r="K18" s="665"/>
      <c r="L18" s="369"/>
      <c r="M18" s="369"/>
      <c r="N18" s="369"/>
      <c r="O18" s="369"/>
      <c r="P18" s="369"/>
      <c r="Q18" s="677"/>
    </row>
    <row r="19" spans="2:19" ht="16.399999999999999" customHeight="1" x14ac:dyDescent="0.2">
      <c r="C19" s="50"/>
      <c r="D19" s="51"/>
      <c r="E19" s="52"/>
      <c r="F19" s="53"/>
      <c r="G19" s="53"/>
      <c r="H19" s="51"/>
      <c r="I19" s="369"/>
      <c r="J19" s="369"/>
      <c r="K19" s="665"/>
      <c r="L19" s="369"/>
      <c r="M19" s="369"/>
      <c r="N19" s="369"/>
      <c r="O19" s="369"/>
      <c r="P19" s="369"/>
      <c r="Q19" s="677"/>
    </row>
    <row r="20" spans="2:19" ht="16.399999999999999" customHeight="1" thickBot="1" x14ac:dyDescent="0.25">
      <c r="C20" s="54"/>
      <c r="D20" s="55"/>
      <c r="E20" s="56"/>
      <c r="F20" s="57"/>
      <c r="G20" s="57"/>
      <c r="H20" s="55"/>
      <c r="I20" s="675"/>
      <c r="J20" s="675"/>
      <c r="K20" s="676"/>
      <c r="L20" s="675"/>
      <c r="M20" s="675"/>
      <c r="N20" s="675"/>
      <c r="O20" s="675"/>
      <c r="P20" s="675"/>
      <c r="Q20" s="679"/>
    </row>
    <row r="21" spans="2:19" ht="16.399999999999999" customHeight="1" x14ac:dyDescent="0.2"/>
    <row r="22" spans="2:19" ht="16.399999999999999" customHeight="1" thickBot="1" x14ac:dyDescent="0.25">
      <c r="B22" s="34" t="s">
        <v>139</v>
      </c>
      <c r="C22" t="s">
        <v>140</v>
      </c>
    </row>
    <row r="23" spans="2:19" ht="44.9" customHeight="1" x14ac:dyDescent="0.2">
      <c r="C23" s="548" t="s">
        <v>141</v>
      </c>
      <c r="D23" s="549" t="s">
        <v>142</v>
      </c>
      <c r="E23" s="542" t="s">
        <v>130</v>
      </c>
      <c r="F23" s="542" t="s">
        <v>131</v>
      </c>
      <c r="G23" s="543" t="s">
        <v>143</v>
      </c>
      <c r="H23" s="550" t="s">
        <v>133</v>
      </c>
      <c r="I23" s="572" t="s">
        <v>749</v>
      </c>
      <c r="J23" s="572" t="s">
        <v>750</v>
      </c>
      <c r="K23" s="572" t="s">
        <v>751</v>
      </c>
      <c r="L23" s="572" t="s">
        <v>752</v>
      </c>
      <c r="M23" s="572" t="s">
        <v>753</v>
      </c>
      <c r="N23" s="572" t="s">
        <v>746</v>
      </c>
      <c r="O23" s="573" t="s">
        <v>754</v>
      </c>
      <c r="P23" s="572" t="s">
        <v>797</v>
      </c>
      <c r="Q23" s="577" t="s">
        <v>798</v>
      </c>
      <c r="R23" s="546" t="s">
        <v>144</v>
      </c>
      <c r="S23" s="551" t="s">
        <v>145</v>
      </c>
    </row>
    <row r="24" spans="2:19" ht="16.399999999999999" customHeight="1" x14ac:dyDescent="0.2">
      <c r="C24" s="50"/>
      <c r="D24" s="51"/>
      <c r="E24" s="52"/>
      <c r="F24" s="53"/>
      <c r="G24" s="53"/>
      <c r="H24" s="51"/>
      <c r="I24" s="369"/>
      <c r="J24" s="369"/>
      <c r="K24" s="665"/>
      <c r="L24" s="369"/>
      <c r="M24" s="369"/>
      <c r="N24" s="369"/>
      <c r="O24" s="369"/>
      <c r="P24" s="369"/>
      <c r="Q24" s="369"/>
      <c r="R24" s="60"/>
      <c r="S24" s="58"/>
    </row>
    <row r="25" spans="2:19" ht="16.399999999999999" customHeight="1" x14ac:dyDescent="0.2">
      <c r="C25" s="50"/>
      <c r="D25" s="51"/>
      <c r="E25" s="52"/>
      <c r="F25" s="53"/>
      <c r="G25" s="53"/>
      <c r="H25" s="51"/>
      <c r="I25" s="369"/>
      <c r="J25" s="369"/>
      <c r="K25" s="665"/>
      <c r="L25" s="369"/>
      <c r="M25" s="369"/>
      <c r="N25" s="369"/>
      <c r="O25" s="369"/>
      <c r="P25" s="369"/>
      <c r="Q25" s="369"/>
      <c r="R25" s="60"/>
      <c r="S25" s="58"/>
    </row>
    <row r="26" spans="2:19" ht="16.399999999999999" customHeight="1" x14ac:dyDescent="0.2">
      <c r="C26" s="50"/>
      <c r="D26" s="51"/>
      <c r="E26" s="52"/>
      <c r="F26" s="53"/>
      <c r="G26" s="53"/>
      <c r="H26" s="51"/>
      <c r="I26" s="369"/>
      <c r="J26" s="369"/>
      <c r="K26" s="665"/>
      <c r="L26" s="369"/>
      <c r="M26" s="369"/>
      <c r="N26" s="369"/>
      <c r="O26" s="369"/>
      <c r="P26" s="369"/>
      <c r="Q26" s="369"/>
      <c r="R26" s="60"/>
      <c r="S26" s="58"/>
    </row>
    <row r="27" spans="2:19" ht="16.399999999999999" customHeight="1" x14ac:dyDescent="0.2">
      <c r="C27" s="50"/>
      <c r="D27" s="51"/>
      <c r="E27" s="52"/>
      <c r="F27" s="53"/>
      <c r="G27" s="53"/>
      <c r="H27" s="51"/>
      <c r="I27" s="369"/>
      <c r="J27" s="369"/>
      <c r="K27" s="665"/>
      <c r="L27" s="369"/>
      <c r="M27" s="369"/>
      <c r="N27" s="369"/>
      <c r="O27" s="369"/>
      <c r="P27" s="369"/>
      <c r="Q27" s="369"/>
      <c r="R27" s="60"/>
      <c r="S27" s="58"/>
    </row>
    <row r="28" spans="2:19" ht="16.399999999999999" customHeight="1" thickBot="1" x14ac:dyDescent="0.25">
      <c r="C28" s="54"/>
      <c r="D28" s="55"/>
      <c r="E28" s="56"/>
      <c r="F28" s="57"/>
      <c r="G28" s="57"/>
      <c r="H28" s="55"/>
      <c r="I28" s="675"/>
      <c r="J28" s="675"/>
      <c r="K28" s="676"/>
      <c r="L28" s="675"/>
      <c r="M28" s="675"/>
      <c r="N28" s="675"/>
      <c r="O28" s="675"/>
      <c r="P28" s="675"/>
      <c r="Q28" s="675"/>
      <c r="R28" s="61"/>
      <c r="S28" s="59"/>
    </row>
    <row r="29" spans="2:19" ht="16.399999999999999" customHeight="1" x14ac:dyDescent="0.2"/>
    <row r="30" spans="2:19" ht="16.399999999999999" customHeight="1" thickBot="1" x14ac:dyDescent="0.25">
      <c r="B30" s="34" t="s">
        <v>146</v>
      </c>
      <c r="C30" t="s">
        <v>147</v>
      </c>
    </row>
    <row r="31" spans="2:19" ht="47.15" customHeight="1" x14ac:dyDescent="0.2">
      <c r="C31" s="547" t="s">
        <v>148</v>
      </c>
      <c r="D31" s="921" t="s">
        <v>149</v>
      </c>
      <c r="E31" s="922"/>
      <c r="F31" s="730" t="s">
        <v>131</v>
      </c>
      <c r="G31" s="543" t="s">
        <v>143</v>
      </c>
      <c r="H31" s="550" t="s">
        <v>133</v>
      </c>
      <c r="I31" s="572" t="s">
        <v>749</v>
      </c>
      <c r="J31" s="572" t="s">
        <v>750</v>
      </c>
      <c r="K31" s="572" t="s">
        <v>751</v>
      </c>
      <c r="L31" s="572" t="s">
        <v>752</v>
      </c>
      <c r="M31" s="572" t="s">
        <v>753</v>
      </c>
      <c r="N31" s="572" t="s">
        <v>746</v>
      </c>
      <c r="O31" s="573" t="s">
        <v>754</v>
      </c>
      <c r="P31" s="572" t="s">
        <v>797</v>
      </c>
      <c r="Q31" s="577" t="s">
        <v>798</v>
      </c>
      <c r="R31" s="549" t="s">
        <v>144</v>
      </c>
      <c r="S31" s="551" t="s">
        <v>150</v>
      </c>
    </row>
    <row r="32" spans="2:19" ht="16.399999999999999" customHeight="1" x14ac:dyDescent="0.2">
      <c r="C32" s="50"/>
      <c r="D32" s="918"/>
      <c r="E32" s="918"/>
      <c r="F32" s="731" t="s">
        <v>151</v>
      </c>
      <c r="G32" s="53"/>
      <c r="H32" s="51"/>
      <c r="I32" s="369"/>
      <c r="J32" s="369"/>
      <c r="K32" s="665"/>
      <c r="L32" s="369"/>
      <c r="M32" s="369"/>
      <c r="N32" s="369"/>
      <c r="O32" s="369"/>
      <c r="P32" s="369"/>
      <c r="Q32" s="369"/>
      <c r="R32" s="60"/>
      <c r="S32" s="58"/>
    </row>
    <row r="33" spans="2:19" ht="16.399999999999999" customHeight="1" x14ac:dyDescent="0.2">
      <c r="C33" s="50"/>
      <c r="D33" s="918"/>
      <c r="E33" s="918"/>
      <c r="F33" s="731" t="s">
        <v>151</v>
      </c>
      <c r="G33" s="53"/>
      <c r="H33" s="51"/>
      <c r="I33" s="369"/>
      <c r="J33" s="369"/>
      <c r="K33" s="665"/>
      <c r="L33" s="369"/>
      <c r="M33" s="369"/>
      <c r="N33" s="369"/>
      <c r="O33" s="369"/>
      <c r="P33" s="369"/>
      <c r="Q33" s="369"/>
      <c r="R33" s="60"/>
      <c r="S33" s="58"/>
    </row>
    <row r="34" spans="2:19" ht="16.399999999999999" customHeight="1" x14ac:dyDescent="0.2">
      <c r="C34" s="50"/>
      <c r="D34" s="918"/>
      <c r="E34" s="918"/>
      <c r="F34" s="731" t="s">
        <v>151</v>
      </c>
      <c r="G34" s="53"/>
      <c r="H34" s="51"/>
      <c r="I34" s="369"/>
      <c r="J34" s="369"/>
      <c r="K34" s="665"/>
      <c r="L34" s="369"/>
      <c r="M34" s="369"/>
      <c r="N34" s="369"/>
      <c r="O34" s="369"/>
      <c r="P34" s="369"/>
      <c r="Q34" s="369"/>
      <c r="R34" s="60"/>
      <c r="S34" s="58"/>
    </row>
    <row r="35" spans="2:19" ht="16.399999999999999" customHeight="1" x14ac:dyDescent="0.2">
      <c r="C35" s="50"/>
      <c r="D35" s="918"/>
      <c r="E35" s="918"/>
      <c r="F35" s="731" t="s">
        <v>151</v>
      </c>
      <c r="G35" s="53"/>
      <c r="H35" s="51"/>
      <c r="I35" s="369"/>
      <c r="J35" s="369"/>
      <c r="K35" s="665"/>
      <c r="L35" s="369"/>
      <c r="M35" s="369"/>
      <c r="N35" s="369"/>
      <c r="O35" s="369"/>
      <c r="P35" s="369"/>
      <c r="Q35" s="369"/>
      <c r="R35" s="60"/>
      <c r="S35" s="58"/>
    </row>
    <row r="36" spans="2:19" ht="16.399999999999999" customHeight="1" thickBot="1" x14ac:dyDescent="0.25">
      <c r="C36" s="54"/>
      <c r="D36" s="929"/>
      <c r="E36" s="929"/>
      <c r="F36" s="732" t="s">
        <v>151</v>
      </c>
      <c r="G36" s="57"/>
      <c r="H36" s="55"/>
      <c r="I36" s="675"/>
      <c r="J36" s="675"/>
      <c r="K36" s="676"/>
      <c r="L36" s="675"/>
      <c r="M36" s="675"/>
      <c r="N36" s="675"/>
      <c r="O36" s="675"/>
      <c r="P36" s="675"/>
      <c r="Q36" s="675"/>
      <c r="R36" s="61"/>
      <c r="S36" s="59"/>
    </row>
    <row r="37" spans="2:19" ht="16.399999999999999" customHeight="1" x14ac:dyDescent="0.2"/>
    <row r="38" spans="2:19" ht="16.399999999999999" customHeight="1" thickBot="1" x14ac:dyDescent="0.25">
      <c r="B38" s="34" t="s">
        <v>152</v>
      </c>
      <c r="C38" t="s">
        <v>153</v>
      </c>
    </row>
    <row r="39" spans="2:19" ht="48" customHeight="1" x14ac:dyDescent="0.2">
      <c r="C39" s="547" t="s">
        <v>154</v>
      </c>
      <c r="D39" s="923" t="s">
        <v>155</v>
      </c>
      <c r="E39" s="924"/>
      <c r="F39" s="542" t="s">
        <v>156</v>
      </c>
      <c r="G39" s="542" t="s">
        <v>157</v>
      </c>
      <c r="H39" s="545" t="s">
        <v>158</v>
      </c>
      <c r="I39" s="572" t="s">
        <v>749</v>
      </c>
      <c r="J39" s="572" t="s">
        <v>750</v>
      </c>
      <c r="K39" s="572" t="s">
        <v>751</v>
      </c>
      <c r="L39" s="572" t="s">
        <v>752</v>
      </c>
      <c r="M39" s="572" t="s">
        <v>753</v>
      </c>
      <c r="N39" s="572" t="s">
        <v>746</v>
      </c>
      <c r="O39" s="573" t="s">
        <v>754</v>
      </c>
      <c r="P39" s="572" t="s">
        <v>797</v>
      </c>
      <c r="Q39" s="576" t="s">
        <v>798</v>
      </c>
    </row>
    <row r="40" spans="2:19" ht="16.399999999999999" customHeight="1" x14ac:dyDescent="0.2">
      <c r="C40" s="50"/>
      <c r="D40" s="918"/>
      <c r="E40" s="918"/>
      <c r="F40" s="53"/>
      <c r="G40" s="53"/>
      <c r="H40" s="202"/>
      <c r="I40" s="369"/>
      <c r="J40" s="369"/>
      <c r="K40" s="665"/>
      <c r="L40" s="369"/>
      <c r="M40" s="369"/>
      <c r="N40" s="369"/>
      <c r="O40" s="369"/>
      <c r="P40" s="369"/>
      <c r="Q40" s="677"/>
    </row>
    <row r="41" spans="2:19" ht="16.399999999999999" customHeight="1" x14ac:dyDescent="0.2">
      <c r="C41" s="50"/>
      <c r="D41" s="918"/>
      <c r="E41" s="918"/>
      <c r="F41" s="53"/>
      <c r="G41" s="53"/>
      <c r="H41" s="202"/>
      <c r="I41" s="369"/>
      <c r="J41" s="369"/>
      <c r="K41" s="665"/>
      <c r="L41" s="369"/>
      <c r="M41" s="369"/>
      <c r="N41" s="369"/>
      <c r="O41" s="369"/>
      <c r="P41" s="369"/>
      <c r="Q41" s="677"/>
    </row>
    <row r="42" spans="2:19" ht="16.399999999999999" customHeight="1" x14ac:dyDescent="0.2">
      <c r="C42" s="50"/>
      <c r="D42" s="918"/>
      <c r="E42" s="918"/>
      <c r="F42" s="53"/>
      <c r="G42" s="53"/>
      <c r="H42" s="202"/>
      <c r="I42" s="369"/>
      <c r="J42" s="369"/>
      <c r="K42" s="665"/>
      <c r="L42" s="369"/>
      <c r="M42" s="369"/>
      <c r="N42" s="369"/>
      <c r="O42" s="369"/>
      <c r="P42" s="369"/>
      <c r="Q42" s="677"/>
    </row>
    <row r="43" spans="2:19" ht="16.399999999999999" customHeight="1" x14ac:dyDescent="0.2">
      <c r="C43" s="50"/>
      <c r="D43" s="918"/>
      <c r="E43" s="918"/>
      <c r="F43" s="53"/>
      <c r="G43" s="53"/>
      <c r="H43" s="202"/>
      <c r="I43" s="369"/>
      <c r="J43" s="369"/>
      <c r="K43" s="665"/>
      <c r="L43" s="369"/>
      <c r="M43" s="369"/>
      <c r="N43" s="369"/>
      <c r="O43" s="369"/>
      <c r="P43" s="369"/>
      <c r="Q43" s="677"/>
    </row>
    <row r="44" spans="2:19" ht="16.399999999999999" customHeight="1" thickBot="1" x14ac:dyDescent="0.25">
      <c r="C44" s="54"/>
      <c r="D44" s="929"/>
      <c r="E44" s="929"/>
      <c r="F44" s="57"/>
      <c r="G44" s="57"/>
      <c r="H44" s="203"/>
      <c r="I44" s="675"/>
      <c r="J44" s="675"/>
      <c r="K44" s="676"/>
      <c r="L44" s="675"/>
      <c r="M44" s="675"/>
      <c r="N44" s="675"/>
      <c r="O44" s="675"/>
      <c r="P44" s="675"/>
      <c r="Q44" s="679"/>
    </row>
    <row r="45" spans="2:19" ht="16.399999999999999" customHeight="1" x14ac:dyDescent="0.2"/>
    <row r="46" spans="2:19" ht="16.399999999999999" customHeight="1" thickBot="1" x14ac:dyDescent="0.25">
      <c r="B46" s="34" t="s">
        <v>159</v>
      </c>
      <c r="C46" t="s">
        <v>799</v>
      </c>
    </row>
    <row r="47" spans="2:19" ht="47.9" customHeight="1" x14ac:dyDescent="0.2">
      <c r="C47" s="41" t="s">
        <v>160</v>
      </c>
      <c r="D47" s="921" t="s">
        <v>161</v>
      </c>
      <c r="E47" s="922"/>
      <c r="F47" s="96" t="s">
        <v>162</v>
      </c>
      <c r="G47" s="96" t="s">
        <v>163</v>
      </c>
      <c r="H47" s="96" t="s">
        <v>164</v>
      </c>
      <c r="I47" s="3" t="s">
        <v>165</v>
      </c>
      <c r="J47" s="117"/>
      <c r="N47" s="681"/>
      <c r="O47" s="680"/>
    </row>
    <row r="48" spans="2:19" ht="16.399999999999999" customHeight="1" x14ac:dyDescent="0.2">
      <c r="C48" s="50"/>
      <c r="D48" s="927"/>
      <c r="E48" s="928"/>
      <c r="F48" s="53"/>
      <c r="G48" s="51"/>
      <c r="H48" s="51"/>
      <c r="I48" s="58"/>
    </row>
    <row r="49" spans="3:9" ht="16.399999999999999" customHeight="1" x14ac:dyDescent="0.2">
      <c r="C49" s="50"/>
      <c r="D49" s="927"/>
      <c r="E49" s="928"/>
      <c r="F49" s="53"/>
      <c r="G49" s="51"/>
      <c r="H49" s="51"/>
      <c r="I49" s="58"/>
    </row>
    <row r="50" spans="3:9" ht="16.399999999999999" customHeight="1" x14ac:dyDescent="0.2">
      <c r="C50" s="50"/>
      <c r="D50" s="927"/>
      <c r="E50" s="928"/>
      <c r="F50" s="53"/>
      <c r="G50" s="51"/>
      <c r="H50" s="51"/>
      <c r="I50" s="58"/>
    </row>
    <row r="51" spans="3:9" ht="16.399999999999999" customHeight="1" x14ac:dyDescent="0.2">
      <c r="C51" s="50"/>
      <c r="D51" s="927"/>
      <c r="E51" s="928"/>
      <c r="F51" s="53"/>
      <c r="G51" s="51"/>
      <c r="H51" s="51"/>
      <c r="I51" s="58"/>
    </row>
    <row r="52" spans="3:9" ht="16.399999999999999" customHeight="1" thickBot="1" x14ac:dyDescent="0.25">
      <c r="C52" s="54"/>
      <c r="D52" s="925"/>
      <c r="E52" s="926"/>
      <c r="F52" s="57"/>
      <c r="G52" s="55"/>
      <c r="H52" s="55"/>
      <c r="I52" s="59"/>
    </row>
    <row r="53" spans="3:9" ht="10.4" customHeight="1" x14ac:dyDescent="0.2"/>
  </sheetData>
  <dataConsolidate link="1"/>
  <mergeCells count="21">
    <mergeCell ref="D43:E43"/>
    <mergeCell ref="D44:E44"/>
    <mergeCell ref="D40:E40"/>
    <mergeCell ref="D41:E41"/>
    <mergeCell ref="D36:E36"/>
    <mergeCell ref="D52:E52"/>
    <mergeCell ref="D47:E47"/>
    <mergeCell ref="D48:E48"/>
    <mergeCell ref="D49:E49"/>
    <mergeCell ref="D50:E50"/>
    <mergeCell ref="D51:E51"/>
    <mergeCell ref="D4:E4"/>
    <mergeCell ref="B4:C4"/>
    <mergeCell ref="D42:E42"/>
    <mergeCell ref="D32:E32"/>
    <mergeCell ref="D33:E33"/>
    <mergeCell ref="D34:E34"/>
    <mergeCell ref="D35:E35"/>
    <mergeCell ref="B5:G5"/>
    <mergeCell ref="D31:E31"/>
    <mergeCell ref="D39:E39"/>
  </mergeCells>
  <phoneticPr fontId="16"/>
  <pageMargins left="0.2" right="0.2" top="0.74803149606299213" bottom="0.52" header="0.31496062992125984" footer="0.31496062992125984"/>
  <pageSetup paperSize="9" scale="31"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3">
        <x14:dataValidation type="list" allowBlank="1" showInputMessage="1" showErrorMessage="1" xr:uid="{F8F326EE-FD1F-40D6-9B2B-B2FF54510BF3}">
          <x14:formula1>
            <xm:f>コード!$B$78:$B$79</xm:f>
          </x14:formula1>
          <xm:sqref>E8:E12 E24:E28 E16:E20</xm:sqref>
        </x14:dataValidation>
        <x14:dataValidation type="list" allowBlank="1" showInputMessage="1" showErrorMessage="1" xr:uid="{4FF45296-019B-40CD-B1A1-AA19035045F7}">
          <x14:formula1>
            <xm:f>コード!$B$82:$B$89</xm:f>
          </x14:formula1>
          <xm:sqref>F8:F12 F48:F52 F40:F44 F24:F28 F16:F20</xm:sqref>
        </x14:dataValidation>
        <x14:dataValidation type="list" allowBlank="1" showInputMessage="1" showErrorMessage="1" xr:uid="{35240A2B-C469-42CB-AA5E-76E064C114AB}">
          <x14:formula1>
            <xm:f>コード!$B$92:$B$94</xm:f>
          </x14:formula1>
          <xm:sqref>G32:G36 G24:G28 G16:G20</xm:sqref>
        </x14:dataValidation>
        <x14:dataValidation type="list" allowBlank="1" showInputMessage="1" showErrorMessage="1" xr:uid="{AE78AF3B-B0DC-48E3-87A7-E7468F1D5002}">
          <x14:formula1>
            <xm:f>コード!$B$68:$B$70</xm:f>
          </x14:formula1>
          <xm:sqref>Q8:Q12 Q16:Q20 Q24:Q28 Q32:Q36 Q40:Q44</xm:sqref>
        </x14:dataValidation>
        <x14:dataValidation type="list" allowBlank="1" showInputMessage="1" showErrorMessage="1" xr:uid="{1E1FAD98-AD32-4FF1-841A-9D2EC591B3CF}">
          <x14:formula1>
            <xm:f>コード!$B$63:$B$65</xm:f>
          </x14:formula1>
          <xm:sqref>P8:P12 P16:P20 P24:P28 P32:P36 P40:P44</xm:sqref>
        </x14:dataValidation>
        <x14:dataValidation type="list" allowBlank="1" showInputMessage="1" showErrorMessage="1" xr:uid="{C7CA01C9-2B10-4FED-B0DD-6880B636E0B4}">
          <x14:formula1>
            <xm:f>コード!$B$58:$B$60</xm:f>
          </x14:formula1>
          <xm:sqref>O8:O12 O16:O20 O24:O28 O32:O36 O40:O44</xm:sqref>
        </x14:dataValidation>
        <x14:dataValidation type="list" allowBlank="1" showInputMessage="1" showErrorMessage="1" xr:uid="{E116FFBD-2AE6-4E29-BE35-70B02AD4491B}">
          <x14:formula1>
            <xm:f>コード!$B$52:$B$55</xm:f>
          </x14:formula1>
          <xm:sqref>N8:N12 N16:N20 N24:N28 N32:N36 N40:N44</xm:sqref>
        </x14:dataValidation>
        <x14:dataValidation type="list" allowBlank="1" showInputMessage="1" showErrorMessage="1" xr:uid="{4E6973BA-118A-4C35-AB64-3E550D67955D}">
          <x14:formula1>
            <xm:f>コード!$B$45:$B$49</xm:f>
          </x14:formula1>
          <xm:sqref>M8:M12 M16:M20 M24:M28 M32:M36 M40:M44</xm:sqref>
        </x14:dataValidation>
        <x14:dataValidation type="list" allowBlank="1" showInputMessage="1" showErrorMessage="1" xr:uid="{1175D8F4-758E-4A64-9237-5F219A6828FC}">
          <x14:formula1>
            <xm:f>コード!$B$39:$B$42</xm:f>
          </x14:formula1>
          <xm:sqref>L8:L12 L16:L20 L24:L28 L32:L36 L40:L44</xm:sqref>
        </x14:dataValidation>
        <x14:dataValidation type="list" allowBlank="1" showInputMessage="1" showErrorMessage="1" xr:uid="{DBEC3853-9ED5-42C0-AA12-C9967DB9A2D7}">
          <x14:formula1>
            <xm:f>コード!$B$30:$B$36</xm:f>
          </x14:formula1>
          <xm:sqref>K8:K12 K16:K20 K24:K28 K32:K36 K40:K44</xm:sqref>
        </x14:dataValidation>
        <x14:dataValidation type="list" allowBlank="1" showInputMessage="1" showErrorMessage="1" xr:uid="{D3EDE25B-E7F7-4572-AB18-B6A721B835E5}">
          <x14:formula1>
            <xm:f>コード!$B$9:$B$27</xm:f>
          </x14:formula1>
          <xm:sqref>J8:J12 J16:J20 J24:J28 J32:J36 J40:J44</xm:sqref>
        </x14:dataValidation>
        <x14:dataValidation type="list" allowBlank="1" showInputMessage="1" showErrorMessage="1" xr:uid="{086732E1-DCD2-46E4-9054-CBD0A7ECD7B7}">
          <x14:formula1>
            <xm:f>コード!$B$5:$B$6</xm:f>
          </x14:formula1>
          <xm:sqref>I8:I12 I16:I20 I24:I28 I32:I36 I40:I44</xm:sqref>
        </x14:dataValidation>
        <x14:dataValidation type="list" allowBlank="1" showInputMessage="1" showErrorMessage="1" xr:uid="{E81D6DB3-2F39-4C30-B556-1D7334A6FEF9}">
          <x14:formula1>
            <xm:f>コード!$B$92:$B$93</xm:f>
          </x14:formula1>
          <xm:sqref>G8:G12 G40:G44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4D740-128A-4E74-9899-E23E39F70A3B}">
  <sheetPr>
    <pageSetUpPr fitToPage="1"/>
  </sheetPr>
  <dimension ref="A1:AG74"/>
  <sheetViews>
    <sheetView showGridLines="0" view="pageBreakPreview" topLeftCell="D59" zoomScale="70" zoomScaleNormal="75" zoomScaleSheetLayoutView="70" workbookViewId="0">
      <selection activeCell="D71" sqref="D71:H71"/>
    </sheetView>
  </sheetViews>
  <sheetFormatPr defaultColWidth="9" defaultRowHeight="13" x14ac:dyDescent="0.2"/>
  <cols>
    <col min="1" max="2" width="2.08984375" customWidth="1"/>
    <col min="3" max="3" width="5" style="11" customWidth="1"/>
    <col min="4" max="4" width="3.08984375" customWidth="1"/>
    <col min="5" max="5" width="15.08984375" style="25" customWidth="1"/>
    <col min="6" max="6" width="25.90625" style="25" customWidth="1"/>
    <col min="7" max="7" width="2.90625" style="25" customWidth="1"/>
    <col min="8" max="8" width="13.90625" style="2" customWidth="1"/>
    <col min="9" max="9" width="16.6328125" customWidth="1"/>
    <col min="10" max="15" width="22.08984375" customWidth="1"/>
    <col min="16" max="33" width="11.08984375" customWidth="1"/>
    <col min="34" max="34" width="1.6328125" customWidth="1"/>
  </cols>
  <sheetData>
    <row r="1" spans="1:33" ht="23.25" customHeight="1" x14ac:dyDescent="0.2">
      <c r="A1" s="125"/>
      <c r="B1" s="235" t="str">
        <f>コード!A1</f>
        <v>黒鉛電極（輸入者）</v>
      </c>
    </row>
    <row r="2" spans="1:33" s="26" customFormat="1" ht="16.5" customHeight="1" x14ac:dyDescent="0.2">
      <c r="B2" s="236" t="s">
        <v>166</v>
      </c>
      <c r="C2" s="237"/>
      <c r="D2" s="238"/>
      <c r="E2" s="102"/>
      <c r="F2" s="102"/>
      <c r="G2" s="102"/>
      <c r="H2" s="239"/>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row>
    <row r="3" spans="1:33" ht="12" customHeight="1" thickBot="1" x14ac:dyDescent="0.25">
      <c r="A3" s="103"/>
      <c r="B3" s="103"/>
      <c r="C3" s="104"/>
      <c r="D3" s="103"/>
      <c r="E3" s="102"/>
      <c r="F3" s="102"/>
      <c r="G3" s="102"/>
      <c r="H3" s="105"/>
      <c r="I3" s="103"/>
      <c r="J3" s="103"/>
      <c r="K3" s="103"/>
      <c r="L3" s="103"/>
      <c r="M3" s="103"/>
      <c r="N3" s="103"/>
      <c r="O3" s="103"/>
      <c r="P3" s="103"/>
      <c r="Q3" s="103"/>
      <c r="R3" s="103"/>
      <c r="S3" s="103"/>
      <c r="T3" s="103"/>
      <c r="U3" s="103"/>
      <c r="V3" s="103"/>
      <c r="W3" s="103"/>
      <c r="X3" s="103"/>
      <c r="Y3" s="103"/>
      <c r="Z3" s="103"/>
      <c r="AA3" s="103"/>
      <c r="AB3" s="103"/>
      <c r="AC3" s="103"/>
      <c r="AD3" s="103"/>
      <c r="AE3" s="103"/>
      <c r="AF3" s="103"/>
      <c r="AG3" s="103"/>
    </row>
    <row r="4" spans="1:33" ht="17.149999999999999" customHeight="1" thickBot="1" x14ac:dyDescent="0.25">
      <c r="B4" s="892" t="s">
        <v>9</v>
      </c>
      <c r="C4" s="893"/>
      <c r="D4" s="893"/>
      <c r="E4" s="894"/>
      <c r="F4" s="889" t="str">
        <f>IF(様式一覧表!D5="","",様式一覧表!D5)</f>
        <v/>
      </c>
      <c r="G4" s="890"/>
      <c r="H4" s="891"/>
      <c r="I4" s="103"/>
      <c r="J4" s="103"/>
      <c r="K4" s="103"/>
      <c r="L4" s="103"/>
      <c r="M4" s="103"/>
      <c r="N4" s="103"/>
      <c r="O4" s="240"/>
    </row>
    <row r="5" spans="1:33" s="111" customFormat="1" ht="16.5" customHeight="1" thickBot="1" x14ac:dyDescent="0.25">
      <c r="A5" s="106"/>
      <c r="B5" s="107"/>
      <c r="C5" s="108"/>
      <c r="D5" s="107"/>
      <c r="E5" s="107"/>
      <c r="F5" s="107"/>
      <c r="G5" s="107"/>
      <c r="H5" s="107"/>
      <c r="I5" s="108"/>
      <c r="J5" s="108"/>
      <c r="K5" s="108"/>
      <c r="L5" s="109"/>
      <c r="M5" s="108"/>
      <c r="N5" s="930" t="s">
        <v>167</v>
      </c>
      <c r="O5" s="931"/>
      <c r="P5" s="107"/>
      <c r="Q5" s="107"/>
      <c r="R5" s="107"/>
      <c r="S5" s="107"/>
      <c r="T5" s="107"/>
      <c r="U5" s="107"/>
      <c r="V5" s="107"/>
      <c r="W5" s="107"/>
      <c r="X5" s="107"/>
      <c r="Y5" s="107"/>
      <c r="Z5" s="107"/>
      <c r="AA5" s="107"/>
      <c r="AB5" s="107"/>
      <c r="AC5" s="107"/>
      <c r="AD5" s="107"/>
      <c r="AE5" s="107"/>
      <c r="AF5" s="110"/>
      <c r="AG5" s="110"/>
    </row>
    <row r="6" spans="1:33" ht="62.9" customHeight="1" thickBot="1" x14ac:dyDescent="0.25">
      <c r="A6" s="103"/>
      <c r="B6" s="241"/>
      <c r="C6" s="242"/>
      <c r="D6" s="243"/>
      <c r="E6" s="244"/>
      <c r="F6" s="244"/>
      <c r="G6" s="244"/>
      <c r="H6" s="245"/>
      <c r="I6" s="326" t="s">
        <v>735</v>
      </c>
      <c r="J6" s="326" t="s">
        <v>736</v>
      </c>
      <c r="K6" s="326" t="s">
        <v>737</v>
      </c>
      <c r="L6" s="326" t="s">
        <v>738</v>
      </c>
      <c r="M6" s="326" t="s">
        <v>739</v>
      </c>
      <c r="N6" s="384" t="s">
        <v>740</v>
      </c>
      <c r="O6" s="385" t="s">
        <v>734</v>
      </c>
    </row>
    <row r="7" spans="1:33" ht="19.5" customHeight="1" x14ac:dyDescent="0.2">
      <c r="A7" s="103"/>
      <c r="B7" s="246" t="s">
        <v>168</v>
      </c>
      <c r="C7" s="247"/>
      <c r="D7" s="248"/>
      <c r="E7" s="249"/>
      <c r="F7" s="249"/>
      <c r="G7" s="249"/>
      <c r="H7" s="250"/>
      <c r="I7" s="251"/>
      <c r="J7" s="252"/>
      <c r="K7" s="252"/>
      <c r="L7" s="252"/>
      <c r="M7" s="325"/>
      <c r="N7" s="252"/>
      <c r="O7" s="386"/>
    </row>
    <row r="8" spans="1:33" ht="16.5" customHeight="1" x14ac:dyDescent="0.2">
      <c r="A8" s="103"/>
      <c r="B8" s="532"/>
      <c r="C8" s="253" t="s">
        <v>126</v>
      </c>
      <c r="D8" s="254" t="s">
        <v>169</v>
      </c>
      <c r="E8" s="255"/>
      <c r="F8" s="255"/>
      <c r="G8" s="255"/>
      <c r="H8" s="256" t="s">
        <v>170</v>
      </c>
      <c r="I8" s="327" t="s">
        <v>171</v>
      </c>
      <c r="J8" s="257"/>
      <c r="K8" s="257"/>
      <c r="L8" s="318"/>
      <c r="M8" s="257"/>
      <c r="N8" s="318"/>
      <c r="O8" s="387"/>
      <c r="P8" s="258"/>
      <c r="Q8" s="259"/>
    </row>
    <row r="9" spans="1:33" ht="16.5" customHeight="1" x14ac:dyDescent="0.2">
      <c r="A9" s="103"/>
      <c r="B9" s="532"/>
      <c r="C9" s="260" t="s">
        <v>134</v>
      </c>
      <c r="D9" s="261" t="s">
        <v>172</v>
      </c>
      <c r="E9" s="262"/>
      <c r="F9" s="262"/>
      <c r="G9" s="262"/>
      <c r="H9" s="263" t="s">
        <v>173</v>
      </c>
      <c r="I9" s="327" t="s">
        <v>171</v>
      </c>
      <c r="J9" s="328">
        <f>IF(+J10+J11&lt;&gt;0,+J10+J11,0)</f>
        <v>0</v>
      </c>
      <c r="K9" s="328">
        <f t="shared" ref="K9:N9" si="0">IF(+K10+K11&lt;&gt;0,+K10+K11,0)</f>
        <v>0</v>
      </c>
      <c r="L9" s="328">
        <f t="shared" si="0"/>
        <v>0</v>
      </c>
      <c r="M9" s="328">
        <f t="shared" si="0"/>
        <v>0</v>
      </c>
      <c r="N9" s="329">
        <f t="shared" si="0"/>
        <v>0</v>
      </c>
      <c r="O9" s="394">
        <f>IF(+O10+O11&lt;&gt;0,+O10+O11,0)</f>
        <v>0</v>
      </c>
    </row>
    <row r="10" spans="1:33" ht="16.5" customHeight="1" x14ac:dyDescent="0.2">
      <c r="A10" s="103"/>
      <c r="B10" s="532"/>
      <c r="C10" s="264"/>
      <c r="D10" s="265" t="s">
        <v>174</v>
      </c>
      <c r="E10" s="266"/>
      <c r="F10" s="255"/>
      <c r="G10" s="262"/>
      <c r="H10" s="263" t="s">
        <v>175</v>
      </c>
      <c r="I10" s="327" t="s">
        <v>171</v>
      </c>
      <c r="J10" s="267"/>
      <c r="K10" s="267"/>
      <c r="L10" s="267"/>
      <c r="M10" s="267"/>
      <c r="N10" s="319"/>
      <c r="O10" s="395"/>
    </row>
    <row r="11" spans="1:33" ht="16.5" customHeight="1" x14ac:dyDescent="0.2">
      <c r="A11" s="103"/>
      <c r="B11" s="532"/>
      <c r="C11" s="264"/>
      <c r="D11" s="265" t="s">
        <v>176</v>
      </c>
      <c r="E11" s="266"/>
      <c r="F11" s="255"/>
      <c r="G11" s="255"/>
      <c r="H11" s="256" t="s">
        <v>177</v>
      </c>
      <c r="I11" s="327" t="s">
        <v>171</v>
      </c>
      <c r="J11" s="267"/>
      <c r="K11" s="267"/>
      <c r="L11" s="267"/>
      <c r="M11" s="267"/>
      <c r="N11" s="319"/>
      <c r="O11" s="395"/>
      <c r="P11" s="268"/>
    </row>
    <row r="12" spans="1:33" ht="16.5" customHeight="1" x14ac:dyDescent="0.2">
      <c r="A12" s="103"/>
      <c r="B12" s="532"/>
      <c r="C12" s="260" t="s">
        <v>139</v>
      </c>
      <c r="D12" s="261" t="s">
        <v>178</v>
      </c>
      <c r="E12" s="262"/>
      <c r="F12" s="262"/>
      <c r="G12" s="262"/>
      <c r="H12" s="263" t="s">
        <v>179</v>
      </c>
      <c r="I12" s="327" t="s">
        <v>171</v>
      </c>
      <c r="J12" s="328">
        <f>IF(+J13+J14+J15&lt;&gt;0,+J13+J14+J15,0)</f>
        <v>0</v>
      </c>
      <c r="K12" s="328">
        <f t="shared" ref="K12:N12" si="1">IF(+K13+K14+K15&lt;&gt;0,+K13+K14+K15,0)</f>
        <v>0</v>
      </c>
      <c r="L12" s="328">
        <f t="shared" si="1"/>
        <v>0</v>
      </c>
      <c r="M12" s="328">
        <f t="shared" si="1"/>
        <v>0</v>
      </c>
      <c r="N12" s="329">
        <f t="shared" si="1"/>
        <v>0</v>
      </c>
      <c r="O12" s="394">
        <f>IF(+O13+O14+O15&lt;&gt;0,+O13+O14+O15,0)</f>
        <v>0</v>
      </c>
    </row>
    <row r="13" spans="1:33" ht="16.5" customHeight="1" x14ac:dyDescent="0.2">
      <c r="A13" s="103"/>
      <c r="B13" s="532"/>
      <c r="C13" s="264"/>
      <c r="D13" s="265" t="s">
        <v>174</v>
      </c>
      <c r="E13" s="266"/>
      <c r="F13" s="255"/>
      <c r="G13" s="262"/>
      <c r="H13" s="263" t="s">
        <v>180</v>
      </c>
      <c r="I13" s="327" t="s">
        <v>171</v>
      </c>
      <c r="J13" s="267"/>
      <c r="K13" s="267"/>
      <c r="L13" s="267"/>
      <c r="M13" s="267"/>
      <c r="N13" s="319"/>
      <c r="O13" s="395"/>
    </row>
    <row r="14" spans="1:33" ht="16.5" customHeight="1" x14ac:dyDescent="0.2">
      <c r="A14" s="103"/>
      <c r="B14" s="532"/>
      <c r="C14" s="269"/>
      <c r="D14" s="265" t="s">
        <v>176</v>
      </c>
      <c r="E14" s="266"/>
      <c r="F14" s="255"/>
      <c r="G14" s="255"/>
      <c r="H14" s="256" t="s">
        <v>181</v>
      </c>
      <c r="I14" s="327" t="s">
        <v>171</v>
      </c>
      <c r="J14" s="267"/>
      <c r="K14" s="267"/>
      <c r="L14" s="267"/>
      <c r="M14" s="267"/>
      <c r="N14" s="319"/>
      <c r="O14" s="395"/>
    </row>
    <row r="15" spans="1:33" ht="16.5" customHeight="1" x14ac:dyDescent="0.2">
      <c r="A15" s="103"/>
      <c r="B15" s="532"/>
      <c r="C15" s="269"/>
      <c r="D15" s="270" t="s">
        <v>182</v>
      </c>
      <c r="E15" s="255"/>
      <c r="F15" s="255"/>
      <c r="G15" s="255"/>
      <c r="H15" s="256" t="s">
        <v>183</v>
      </c>
      <c r="I15" s="327" t="s">
        <v>171</v>
      </c>
      <c r="J15" s="267"/>
      <c r="K15" s="267"/>
      <c r="L15" s="267"/>
      <c r="M15" s="267"/>
      <c r="N15" s="319"/>
      <c r="O15" s="395"/>
    </row>
    <row r="16" spans="1:33" ht="16.5" customHeight="1" x14ac:dyDescent="0.2">
      <c r="A16" s="103"/>
      <c r="B16" s="532"/>
      <c r="C16" s="260" t="s">
        <v>146</v>
      </c>
      <c r="D16" s="261" t="s">
        <v>184</v>
      </c>
      <c r="E16" s="271"/>
      <c r="F16" s="271"/>
      <c r="G16" s="271"/>
      <c r="H16" s="272" t="s">
        <v>185</v>
      </c>
      <c r="I16" s="327" t="s">
        <v>171</v>
      </c>
      <c r="J16" s="328">
        <f>IF(+J17+J18+J19&lt;&gt;0,+J17+J18+J19,0)</f>
        <v>0</v>
      </c>
      <c r="K16" s="328">
        <f t="shared" ref="K16:N16" si="2">IF(+K17+K18+K19&lt;&gt;0,+K17+K18+K19,0)</f>
        <v>0</v>
      </c>
      <c r="L16" s="328">
        <f t="shared" si="2"/>
        <v>0</v>
      </c>
      <c r="M16" s="328">
        <f t="shared" si="2"/>
        <v>0</v>
      </c>
      <c r="N16" s="329">
        <f t="shared" si="2"/>
        <v>0</v>
      </c>
      <c r="O16" s="394">
        <f>IF(+O17+O18+O19&lt;&gt;0,+O17+O18+O19,0)</f>
        <v>0</v>
      </c>
    </row>
    <row r="17" spans="1:16" ht="16.5" customHeight="1" x14ac:dyDescent="0.2">
      <c r="A17" s="103"/>
      <c r="B17" s="532"/>
      <c r="C17" s="264"/>
      <c r="D17" s="265" t="s">
        <v>174</v>
      </c>
      <c r="E17" s="266"/>
      <c r="F17" s="255"/>
      <c r="G17" s="262"/>
      <c r="H17" s="263" t="s">
        <v>186</v>
      </c>
      <c r="I17" s="327" t="s">
        <v>171</v>
      </c>
      <c r="J17" s="267"/>
      <c r="K17" s="267"/>
      <c r="L17" s="267"/>
      <c r="M17" s="267"/>
      <c r="N17" s="319"/>
      <c r="O17" s="395"/>
    </row>
    <row r="18" spans="1:16" ht="16.5" customHeight="1" x14ac:dyDescent="0.2">
      <c r="A18" s="103"/>
      <c r="B18" s="532"/>
      <c r="C18" s="269"/>
      <c r="D18" s="265" t="s">
        <v>176</v>
      </c>
      <c r="E18" s="266"/>
      <c r="F18" s="255"/>
      <c r="G18" s="255"/>
      <c r="H18" s="256" t="s">
        <v>187</v>
      </c>
      <c r="I18" s="327" t="s">
        <v>171</v>
      </c>
      <c r="J18" s="267"/>
      <c r="K18" s="267"/>
      <c r="L18" s="267"/>
      <c r="M18" s="267"/>
      <c r="N18" s="319"/>
      <c r="O18" s="395"/>
    </row>
    <row r="19" spans="1:16" ht="16.5" customHeight="1" x14ac:dyDescent="0.2">
      <c r="A19" s="103"/>
      <c r="B19" s="532"/>
      <c r="C19" s="273"/>
      <c r="D19" s="274" t="s">
        <v>182</v>
      </c>
      <c r="E19" s="255"/>
      <c r="F19" s="255"/>
      <c r="G19" s="255"/>
      <c r="H19" s="256" t="s">
        <v>188</v>
      </c>
      <c r="I19" s="327" t="s">
        <v>171</v>
      </c>
      <c r="J19" s="257"/>
      <c r="K19" s="257"/>
      <c r="L19" s="318"/>
      <c r="M19" s="257"/>
      <c r="N19" s="318"/>
      <c r="O19" s="387"/>
    </row>
    <row r="20" spans="1:16" ht="16.5" customHeight="1" x14ac:dyDescent="0.2">
      <c r="A20" s="103"/>
      <c r="B20" s="532"/>
      <c r="C20" s="260" t="s">
        <v>152</v>
      </c>
      <c r="D20" s="261" t="s">
        <v>189</v>
      </c>
      <c r="E20" s="262"/>
      <c r="F20" s="262"/>
      <c r="G20" s="262"/>
      <c r="H20" s="263" t="s">
        <v>190</v>
      </c>
      <c r="I20" s="327" t="s">
        <v>171</v>
      </c>
      <c r="J20" s="330">
        <f>IF(+J21+J24+J31&lt;&gt;0,+J21+J24+J31,0)</f>
        <v>0</v>
      </c>
      <c r="K20" s="330">
        <f t="shared" ref="K20:O20" si="3">IF(+K21+K24+K31&lt;&gt;0,+K21+K24+K31,0)</f>
        <v>0</v>
      </c>
      <c r="L20" s="330">
        <f t="shared" si="3"/>
        <v>0</v>
      </c>
      <c r="M20" s="330">
        <f t="shared" si="3"/>
        <v>0</v>
      </c>
      <c r="N20" s="331">
        <f t="shared" si="3"/>
        <v>0</v>
      </c>
      <c r="O20" s="396">
        <f t="shared" si="3"/>
        <v>0</v>
      </c>
      <c r="P20" s="268"/>
    </row>
    <row r="21" spans="1:16" ht="16.5" customHeight="1" x14ac:dyDescent="0.2">
      <c r="A21" s="103"/>
      <c r="B21" s="532"/>
      <c r="C21" s="264"/>
      <c r="D21" s="265" t="s">
        <v>174</v>
      </c>
      <c r="E21" s="274"/>
      <c r="F21" s="255"/>
      <c r="G21" s="262"/>
      <c r="H21" s="263" t="s">
        <v>191</v>
      </c>
      <c r="I21" s="327" t="s">
        <v>171</v>
      </c>
      <c r="J21" s="328">
        <f>IF(+J22+J23&lt;&gt;0,+J22+J23,0)</f>
        <v>0</v>
      </c>
      <c r="K21" s="328">
        <f t="shared" ref="K21:N21" si="4">IF(+K22+K23&lt;&gt;0,+K22+K23,0)</f>
        <v>0</v>
      </c>
      <c r="L21" s="328">
        <f t="shared" si="4"/>
        <v>0</v>
      </c>
      <c r="M21" s="328">
        <f t="shared" si="4"/>
        <v>0</v>
      </c>
      <c r="N21" s="329">
        <f t="shared" si="4"/>
        <v>0</v>
      </c>
      <c r="O21" s="394">
        <f>IF(+O22+O23&lt;&gt;0,+O22+O23,0)</f>
        <v>0</v>
      </c>
    </row>
    <row r="22" spans="1:16" ht="16.5" customHeight="1" x14ac:dyDescent="0.2">
      <c r="A22" s="103"/>
      <c r="B22" s="532"/>
      <c r="C22" s="269"/>
      <c r="D22" s="275"/>
      <c r="E22" s="276" t="s">
        <v>192</v>
      </c>
      <c r="F22" s="277"/>
      <c r="G22" s="277"/>
      <c r="H22" s="256" t="s">
        <v>193</v>
      </c>
      <c r="I22" s="327" t="s">
        <v>171</v>
      </c>
      <c r="J22" s="257"/>
      <c r="K22" s="257"/>
      <c r="L22" s="257"/>
      <c r="M22" s="257"/>
      <c r="N22" s="318"/>
      <c r="O22" s="387"/>
    </row>
    <row r="23" spans="1:16" ht="16.5" customHeight="1" x14ac:dyDescent="0.2">
      <c r="A23" s="103"/>
      <c r="B23" s="532"/>
      <c r="C23" s="269"/>
      <c r="D23" s="275"/>
      <c r="E23" s="276" t="s">
        <v>194</v>
      </c>
      <c r="F23" s="277"/>
      <c r="G23" s="277"/>
      <c r="H23" s="256" t="s">
        <v>195</v>
      </c>
      <c r="I23" s="327" t="s">
        <v>171</v>
      </c>
      <c r="J23" s="267"/>
      <c r="K23" s="267"/>
      <c r="L23" s="267"/>
      <c r="M23" s="267"/>
      <c r="N23" s="319"/>
      <c r="O23" s="395"/>
    </row>
    <row r="24" spans="1:16" ht="16.5" customHeight="1" x14ac:dyDescent="0.2">
      <c r="A24" s="103"/>
      <c r="B24" s="532"/>
      <c r="C24" s="269"/>
      <c r="D24" s="265" t="s">
        <v>176</v>
      </c>
      <c r="E24" s="266"/>
      <c r="F24" s="255"/>
      <c r="G24" s="277"/>
      <c r="H24" s="256" t="s">
        <v>196</v>
      </c>
      <c r="I24" s="327" t="s">
        <v>171</v>
      </c>
      <c r="J24" s="332">
        <f t="shared" ref="J24:O24" si="5">IF(J25+J28&lt;&gt;0,J25+J28,0)</f>
        <v>0</v>
      </c>
      <c r="K24" s="332">
        <f t="shared" si="5"/>
        <v>0</v>
      </c>
      <c r="L24" s="332">
        <f t="shared" si="5"/>
        <v>0</v>
      </c>
      <c r="M24" s="332">
        <f t="shared" si="5"/>
        <v>0</v>
      </c>
      <c r="N24" s="333">
        <f t="shared" si="5"/>
        <v>0</v>
      </c>
      <c r="O24" s="397">
        <f t="shared" si="5"/>
        <v>0</v>
      </c>
      <c r="P24" s="268"/>
    </row>
    <row r="25" spans="1:16" ht="16.5" customHeight="1" x14ac:dyDescent="0.2">
      <c r="A25" s="103"/>
      <c r="B25" s="532"/>
      <c r="C25" s="269"/>
      <c r="D25" s="278"/>
      <c r="E25" s="932" t="s">
        <v>197</v>
      </c>
      <c r="F25" s="933"/>
      <c r="G25" s="277"/>
      <c r="H25" s="256" t="s">
        <v>198</v>
      </c>
      <c r="I25" s="327" t="s">
        <v>171</v>
      </c>
      <c r="J25" s="328">
        <f>IF(+J26+J27&lt;&gt;0,+J26+J27,0)</f>
        <v>0</v>
      </c>
      <c r="K25" s="328">
        <f t="shared" ref="K25:N25" si="6">IF(+K26+K27&lt;&gt;0,+K26+K27,0)</f>
        <v>0</v>
      </c>
      <c r="L25" s="328">
        <f t="shared" si="6"/>
        <v>0</v>
      </c>
      <c r="M25" s="328">
        <f t="shared" si="6"/>
        <v>0</v>
      </c>
      <c r="N25" s="329">
        <f t="shared" si="6"/>
        <v>0</v>
      </c>
      <c r="O25" s="394">
        <f>IF(+O26+O27&lt;&gt;0,+O26+O27,0)</f>
        <v>0</v>
      </c>
      <c r="P25" s="268"/>
    </row>
    <row r="26" spans="1:16" ht="16.5" customHeight="1" x14ac:dyDescent="0.2">
      <c r="A26" s="103"/>
      <c r="B26" s="532"/>
      <c r="C26" s="269"/>
      <c r="D26" s="278"/>
      <c r="E26" s="280"/>
      <c r="F26" s="281" t="s">
        <v>199</v>
      </c>
      <c r="G26" s="277"/>
      <c r="H26" s="256" t="s">
        <v>200</v>
      </c>
      <c r="I26" s="327" t="s">
        <v>171</v>
      </c>
      <c r="J26" s="267"/>
      <c r="K26" s="267"/>
      <c r="L26" s="267"/>
      <c r="M26" s="267"/>
      <c r="N26" s="319"/>
      <c r="O26" s="395"/>
      <c r="P26" s="268"/>
    </row>
    <row r="27" spans="1:16" ht="16.5" customHeight="1" x14ac:dyDescent="0.2">
      <c r="A27" s="103"/>
      <c r="B27" s="532"/>
      <c r="C27" s="269"/>
      <c r="D27" s="278"/>
      <c r="E27" s="282"/>
      <c r="F27" s="281" t="s">
        <v>201</v>
      </c>
      <c r="G27" s="277"/>
      <c r="H27" s="256" t="s">
        <v>202</v>
      </c>
      <c r="I27" s="327" t="s">
        <v>171</v>
      </c>
      <c r="J27" s="267"/>
      <c r="K27" s="267"/>
      <c r="L27" s="267"/>
      <c r="M27" s="267"/>
      <c r="N27" s="319"/>
      <c r="O27" s="395"/>
      <c r="P27" s="268"/>
    </row>
    <row r="28" spans="1:16" ht="16.5" customHeight="1" x14ac:dyDescent="0.2">
      <c r="A28" s="103"/>
      <c r="B28" s="532"/>
      <c r="C28" s="269"/>
      <c r="D28" s="278"/>
      <c r="E28" s="932" t="s">
        <v>197</v>
      </c>
      <c r="F28" s="933"/>
      <c r="G28" s="262"/>
      <c r="H28" s="256" t="s">
        <v>203</v>
      </c>
      <c r="I28" s="327" t="s">
        <v>171</v>
      </c>
      <c r="J28" s="328">
        <f>IF(+J29+J30&lt;&gt;0,+J29+J30,0)</f>
        <v>0</v>
      </c>
      <c r="K28" s="328">
        <f t="shared" ref="K28:N28" si="7">IF(+K29+K30&lt;&gt;0,+K29+K30,0)</f>
        <v>0</v>
      </c>
      <c r="L28" s="328">
        <f t="shared" si="7"/>
        <v>0</v>
      </c>
      <c r="M28" s="328">
        <f t="shared" si="7"/>
        <v>0</v>
      </c>
      <c r="N28" s="329">
        <f t="shared" si="7"/>
        <v>0</v>
      </c>
      <c r="O28" s="394">
        <f>IF(+O29+O30&lt;&gt;0,+O29+O30,0)</f>
        <v>0</v>
      </c>
      <c r="P28" s="268"/>
    </row>
    <row r="29" spans="1:16" ht="16.5" customHeight="1" x14ac:dyDescent="0.2">
      <c r="A29" s="103"/>
      <c r="B29" s="532"/>
      <c r="C29" s="269"/>
      <c r="D29" s="383"/>
      <c r="E29" s="102"/>
      <c r="F29" s="281" t="s">
        <v>199</v>
      </c>
      <c r="G29" s="277"/>
      <c r="H29" s="256" t="s">
        <v>204</v>
      </c>
      <c r="I29" s="327" t="s">
        <v>171</v>
      </c>
      <c r="J29" s="283"/>
      <c r="K29" s="283"/>
      <c r="L29" s="283"/>
      <c r="M29" s="283"/>
      <c r="N29" s="320"/>
      <c r="O29" s="398"/>
      <c r="P29" s="268"/>
    </row>
    <row r="30" spans="1:16" ht="16.5" customHeight="1" x14ac:dyDescent="0.2">
      <c r="A30" s="103"/>
      <c r="B30" s="532"/>
      <c r="C30" s="269"/>
      <c r="D30" s="278"/>
      <c r="E30" s="282"/>
      <c r="F30" s="281" t="s">
        <v>201</v>
      </c>
      <c r="G30" s="277"/>
      <c r="H30" s="256" t="s">
        <v>205</v>
      </c>
      <c r="I30" s="327" t="s">
        <v>171</v>
      </c>
      <c r="J30" s="283"/>
      <c r="K30" s="283"/>
      <c r="L30" s="283"/>
      <c r="M30" s="283"/>
      <c r="N30" s="320"/>
      <c r="O30" s="398"/>
      <c r="P30" s="268"/>
    </row>
    <row r="31" spans="1:16" ht="16.5" customHeight="1" x14ac:dyDescent="0.2">
      <c r="A31" s="103"/>
      <c r="B31" s="532"/>
      <c r="C31" s="269"/>
      <c r="D31" s="270" t="s">
        <v>182</v>
      </c>
      <c r="E31" s="261"/>
      <c r="F31" s="255"/>
      <c r="G31" s="255"/>
      <c r="H31" s="256" t="s">
        <v>206</v>
      </c>
      <c r="I31" s="327" t="s">
        <v>171</v>
      </c>
      <c r="J31" s="328">
        <f>IF(+J32+J33&lt;&gt;0,+J32+J33,0)</f>
        <v>0</v>
      </c>
      <c r="K31" s="328">
        <f t="shared" ref="K31:N31" si="8">IF(+K32+K33&lt;&gt;0,+K32+K33,0)</f>
        <v>0</v>
      </c>
      <c r="L31" s="328">
        <f t="shared" si="8"/>
        <v>0</v>
      </c>
      <c r="M31" s="328">
        <f t="shared" si="8"/>
        <v>0</v>
      </c>
      <c r="N31" s="329">
        <f t="shared" si="8"/>
        <v>0</v>
      </c>
      <c r="O31" s="394">
        <f>IF(+O32+O33&lt;&gt;0,+O32+O33,0)</f>
        <v>0</v>
      </c>
    </row>
    <row r="32" spans="1:16" ht="16.5" customHeight="1" x14ac:dyDescent="0.2">
      <c r="A32" s="103"/>
      <c r="B32" s="532"/>
      <c r="C32" s="269"/>
      <c r="D32" s="275"/>
      <c r="E32" s="281" t="s">
        <v>199</v>
      </c>
      <c r="F32" s="277"/>
      <c r="G32" s="277"/>
      <c r="H32" s="256" t="s">
        <v>207</v>
      </c>
      <c r="I32" s="599" t="s">
        <v>171</v>
      </c>
      <c r="J32" s="600"/>
      <c r="K32" s="600"/>
      <c r="L32" s="600"/>
      <c r="M32" s="600"/>
      <c r="N32" s="601"/>
      <c r="O32" s="602"/>
    </row>
    <row r="33" spans="1:16" ht="16.5" customHeight="1" x14ac:dyDescent="0.2">
      <c r="A33" s="103"/>
      <c r="B33" s="532"/>
      <c r="C33" s="269"/>
      <c r="D33" s="284"/>
      <c r="E33" s="281" t="s">
        <v>201</v>
      </c>
      <c r="F33" s="285"/>
      <c r="G33" s="285"/>
      <c r="H33" s="256" t="s">
        <v>208</v>
      </c>
      <c r="I33" s="599" t="s">
        <v>171</v>
      </c>
      <c r="J33" s="600"/>
      <c r="K33" s="600"/>
      <c r="L33" s="600"/>
      <c r="M33" s="600"/>
      <c r="N33" s="601"/>
      <c r="O33" s="602"/>
    </row>
    <row r="34" spans="1:16" ht="16.5" customHeight="1" thickBot="1" x14ac:dyDescent="0.25">
      <c r="A34" s="103"/>
      <c r="B34" s="532"/>
      <c r="C34" s="286" t="s">
        <v>159</v>
      </c>
      <c r="D34" s="287" t="s">
        <v>209</v>
      </c>
      <c r="E34" s="288"/>
      <c r="F34" s="288"/>
      <c r="G34" s="288"/>
      <c r="H34" s="297" t="s">
        <v>210</v>
      </c>
      <c r="I34" s="603" t="s">
        <v>171</v>
      </c>
      <c r="J34" s="604"/>
      <c r="K34" s="604"/>
      <c r="L34" s="604"/>
      <c r="M34" s="604"/>
      <c r="N34" s="605"/>
      <c r="O34" s="606"/>
      <c r="P34" s="268"/>
    </row>
    <row r="35" spans="1:16" ht="16.5" customHeight="1" thickTop="1" x14ac:dyDescent="0.2">
      <c r="A35" s="103"/>
      <c r="B35" s="289"/>
      <c r="C35" s="585" t="s">
        <v>211</v>
      </c>
      <c r="D35" s="586" t="s">
        <v>212</v>
      </c>
      <c r="E35" s="587"/>
      <c r="F35" s="587"/>
      <c r="G35" s="587"/>
      <c r="H35" s="588" t="s">
        <v>213</v>
      </c>
      <c r="I35" s="607" t="s">
        <v>214</v>
      </c>
      <c r="J35" s="608">
        <f>IF(I36&lt;&gt;0,I36,0)</f>
        <v>0</v>
      </c>
      <c r="K35" s="608">
        <f t="shared" ref="K35:N35" si="9">IF(J36&lt;&gt;0,J36,0)</f>
        <v>0</v>
      </c>
      <c r="L35" s="608">
        <f t="shared" si="9"/>
        <v>0</v>
      </c>
      <c r="M35" s="608">
        <f t="shared" si="9"/>
        <v>0</v>
      </c>
      <c r="N35" s="609">
        <f t="shared" si="9"/>
        <v>0</v>
      </c>
      <c r="O35" s="610"/>
      <c r="P35" s="268"/>
    </row>
    <row r="36" spans="1:16" ht="20.25" customHeight="1" thickBot="1" x14ac:dyDescent="0.25">
      <c r="A36" s="103"/>
      <c r="B36" s="289"/>
      <c r="C36" s="593" t="s">
        <v>215</v>
      </c>
      <c r="D36" s="103" t="s">
        <v>216</v>
      </c>
      <c r="E36" s="589"/>
      <c r="F36" s="589"/>
      <c r="G36" s="589"/>
      <c r="H36" s="590" t="s">
        <v>217</v>
      </c>
      <c r="I36" s="611"/>
      <c r="J36" s="611"/>
      <c r="K36" s="611"/>
      <c r="L36" s="611"/>
      <c r="M36" s="611"/>
      <c r="N36" s="612"/>
      <c r="O36" s="613"/>
      <c r="P36" s="268"/>
    </row>
    <row r="37" spans="1:16" ht="20.25" customHeight="1" thickBot="1" x14ac:dyDescent="0.25">
      <c r="A37" s="103"/>
      <c r="B37" s="534"/>
      <c r="C37" s="591" t="s">
        <v>218</v>
      </c>
      <c r="D37" s="938" t="s">
        <v>219</v>
      </c>
      <c r="E37" s="938"/>
      <c r="F37" s="938"/>
      <c r="G37" s="938"/>
      <c r="H37" s="592"/>
      <c r="I37" s="598" t="s">
        <v>171</v>
      </c>
      <c r="J37" s="334">
        <f t="shared" ref="J37:O37" si="10">IF(J35+J8+J9+J12-(J16+J20+J34)-J36&lt;&gt;0,J35+J8+J9+J12-(J16+J20+J34)-J36,0)</f>
        <v>0</v>
      </c>
      <c r="K37" s="334">
        <f t="shared" si="10"/>
        <v>0</v>
      </c>
      <c r="L37" s="334">
        <f t="shared" si="10"/>
        <v>0</v>
      </c>
      <c r="M37" s="334">
        <f t="shared" si="10"/>
        <v>0</v>
      </c>
      <c r="N37" s="335">
        <f t="shared" si="10"/>
        <v>0</v>
      </c>
      <c r="O37" s="399">
        <f t="shared" si="10"/>
        <v>0</v>
      </c>
      <c r="P37" s="268"/>
    </row>
    <row r="38" spans="1:16" ht="20.25" customHeight="1" x14ac:dyDescent="0.2">
      <c r="A38" s="103"/>
      <c r="B38" s="246" t="s">
        <v>220</v>
      </c>
      <c r="C38" s="485"/>
      <c r="D38" s="486"/>
      <c r="E38" s="271"/>
      <c r="F38" s="271"/>
      <c r="G38" s="271"/>
      <c r="H38" s="487"/>
      <c r="I38" s="488"/>
      <c r="J38" s="489"/>
      <c r="K38" s="489"/>
      <c r="L38" s="489"/>
      <c r="M38" s="490"/>
      <c r="N38" s="489"/>
      <c r="O38" s="484"/>
    </row>
    <row r="39" spans="1:16" ht="16.5" customHeight="1" x14ac:dyDescent="0.2">
      <c r="A39" s="103"/>
      <c r="B39" s="532"/>
      <c r="C39" s="253" t="s">
        <v>126</v>
      </c>
      <c r="D39" s="254" t="s">
        <v>221</v>
      </c>
      <c r="E39" s="255"/>
      <c r="F39" s="255"/>
      <c r="G39" s="255"/>
      <c r="H39" s="256" t="s">
        <v>222</v>
      </c>
      <c r="I39" s="327" t="s">
        <v>171</v>
      </c>
      <c r="J39" s="267"/>
      <c r="K39" s="267"/>
      <c r="L39" s="267"/>
      <c r="M39" s="267"/>
      <c r="N39" s="319"/>
      <c r="O39" s="395"/>
    </row>
    <row r="40" spans="1:16" ht="16.5" customHeight="1" x14ac:dyDescent="0.2">
      <c r="A40" s="103"/>
      <c r="B40" s="532"/>
      <c r="C40" s="260" t="s">
        <v>134</v>
      </c>
      <c r="D40" s="261" t="s">
        <v>223</v>
      </c>
      <c r="E40" s="262"/>
      <c r="F40" s="262"/>
      <c r="G40" s="262"/>
      <c r="H40" s="263" t="s">
        <v>224</v>
      </c>
      <c r="I40" s="327" t="s">
        <v>171</v>
      </c>
      <c r="J40" s="328">
        <f>IF(+J41+J42&lt;&gt;0,+J41+J42,0)</f>
        <v>0</v>
      </c>
      <c r="K40" s="328">
        <f t="shared" ref="K40:N40" si="11">IF(+K41+K42&lt;&gt;0,+K41+K42,0)</f>
        <v>0</v>
      </c>
      <c r="L40" s="328">
        <f t="shared" si="11"/>
        <v>0</v>
      </c>
      <c r="M40" s="328">
        <f t="shared" si="11"/>
        <v>0</v>
      </c>
      <c r="N40" s="328">
        <f t="shared" si="11"/>
        <v>0</v>
      </c>
      <c r="O40" s="394">
        <f>IF(+O41+O42&lt;&gt;0,+O41+O42,0)</f>
        <v>0</v>
      </c>
    </row>
    <row r="41" spans="1:16" ht="16.5" customHeight="1" x14ac:dyDescent="0.2">
      <c r="A41" s="103"/>
      <c r="B41" s="532"/>
      <c r="C41" s="264"/>
      <c r="D41" s="265" t="s">
        <v>174</v>
      </c>
      <c r="E41" s="266"/>
      <c r="F41" s="255"/>
      <c r="G41" s="262"/>
      <c r="H41" s="263" t="s">
        <v>225</v>
      </c>
      <c r="I41" s="327" t="s">
        <v>171</v>
      </c>
      <c r="J41" s="267"/>
      <c r="K41" s="267"/>
      <c r="L41" s="267"/>
      <c r="M41" s="267"/>
      <c r="N41" s="319"/>
      <c r="O41" s="395"/>
    </row>
    <row r="42" spans="1:16" ht="16.5" customHeight="1" x14ac:dyDescent="0.2">
      <c r="A42" s="103"/>
      <c r="B42" s="532"/>
      <c r="C42" s="264"/>
      <c r="D42" s="265" t="s">
        <v>176</v>
      </c>
      <c r="E42" s="266"/>
      <c r="F42" s="255"/>
      <c r="G42" s="255"/>
      <c r="H42" s="256" t="s">
        <v>226</v>
      </c>
      <c r="I42" s="327" t="s">
        <v>171</v>
      </c>
      <c r="J42" s="267"/>
      <c r="K42" s="267"/>
      <c r="L42" s="267"/>
      <c r="M42" s="267"/>
      <c r="N42" s="319"/>
      <c r="O42" s="395"/>
    </row>
    <row r="43" spans="1:16" ht="16.5" customHeight="1" x14ac:dyDescent="0.2">
      <c r="A43" s="103"/>
      <c r="B43" s="532"/>
      <c r="C43" s="260" t="s">
        <v>139</v>
      </c>
      <c r="D43" s="261" t="s">
        <v>227</v>
      </c>
      <c r="E43" s="262"/>
      <c r="F43" s="262"/>
      <c r="G43" s="262"/>
      <c r="H43" s="263" t="s">
        <v>228</v>
      </c>
      <c r="I43" s="327" t="s">
        <v>171</v>
      </c>
      <c r="J43" s="328">
        <f>IF(+J44+J45+J46&lt;&gt;0,+J44+J45+J46,0)</f>
        <v>0</v>
      </c>
      <c r="K43" s="328">
        <f t="shared" ref="K43:N43" si="12">IF(+K44+K45+K46&lt;&gt;0,+K44+K45+K46,0)</f>
        <v>0</v>
      </c>
      <c r="L43" s="328">
        <f t="shared" si="12"/>
        <v>0</v>
      </c>
      <c r="M43" s="328">
        <f t="shared" si="12"/>
        <v>0</v>
      </c>
      <c r="N43" s="328">
        <f t="shared" si="12"/>
        <v>0</v>
      </c>
      <c r="O43" s="394">
        <f>IF(+O44+O45+O46&lt;&gt;0,+O44+O45+O46,0)</f>
        <v>0</v>
      </c>
    </row>
    <row r="44" spans="1:16" ht="16.5" customHeight="1" x14ac:dyDescent="0.2">
      <c r="A44" s="103"/>
      <c r="B44" s="532"/>
      <c r="C44" s="264"/>
      <c r="D44" s="265" t="s">
        <v>174</v>
      </c>
      <c r="E44" s="266"/>
      <c r="F44" s="255"/>
      <c r="G44" s="262"/>
      <c r="H44" s="263" t="s">
        <v>229</v>
      </c>
      <c r="I44" s="327" t="s">
        <v>171</v>
      </c>
      <c r="J44" s="267"/>
      <c r="K44" s="267"/>
      <c r="L44" s="267"/>
      <c r="M44" s="267"/>
      <c r="N44" s="319"/>
      <c r="O44" s="395"/>
    </row>
    <row r="45" spans="1:16" ht="16.5" customHeight="1" x14ac:dyDescent="0.2">
      <c r="A45" s="103"/>
      <c r="B45" s="532"/>
      <c r="C45" s="269"/>
      <c r="D45" s="265" t="s">
        <v>176</v>
      </c>
      <c r="E45" s="266"/>
      <c r="F45" s="255"/>
      <c r="G45" s="255"/>
      <c r="H45" s="256" t="s">
        <v>230</v>
      </c>
      <c r="I45" s="327" t="s">
        <v>171</v>
      </c>
      <c r="J45" s="267"/>
      <c r="K45" s="267"/>
      <c r="L45" s="267"/>
      <c r="M45" s="267"/>
      <c r="N45" s="319"/>
      <c r="O45" s="395"/>
    </row>
    <row r="46" spans="1:16" ht="16.5" customHeight="1" x14ac:dyDescent="0.2">
      <c r="A46" s="103"/>
      <c r="B46" s="532"/>
      <c r="C46" s="269"/>
      <c r="D46" s="270" t="s">
        <v>182</v>
      </c>
      <c r="E46" s="255"/>
      <c r="F46" s="255"/>
      <c r="G46" s="255"/>
      <c r="H46" s="256" t="s">
        <v>231</v>
      </c>
      <c r="I46" s="327" t="s">
        <v>171</v>
      </c>
      <c r="J46" s="267"/>
      <c r="K46" s="267"/>
      <c r="L46" s="267"/>
      <c r="M46" s="267"/>
      <c r="N46" s="319"/>
      <c r="O46" s="395"/>
    </row>
    <row r="47" spans="1:16" ht="16.5" customHeight="1" x14ac:dyDescent="0.2">
      <c r="A47" s="103"/>
      <c r="B47" s="532"/>
      <c r="C47" s="260" t="s">
        <v>146</v>
      </c>
      <c r="D47" s="261" t="s">
        <v>232</v>
      </c>
      <c r="E47" s="271"/>
      <c r="F47" s="255"/>
      <c r="G47" s="271"/>
      <c r="H47" s="272" t="s">
        <v>233</v>
      </c>
      <c r="I47" s="327" t="s">
        <v>171</v>
      </c>
      <c r="J47" s="328">
        <f>IF(+J48+J49+J50&lt;&gt;0,+J48+J49+J50,0)</f>
        <v>0</v>
      </c>
      <c r="K47" s="328">
        <f t="shared" ref="K47:N47" si="13">IF(+K48+K49+K50&lt;&gt;0,+K48+K49+K50,0)</f>
        <v>0</v>
      </c>
      <c r="L47" s="328">
        <f t="shared" si="13"/>
        <v>0</v>
      </c>
      <c r="M47" s="328">
        <f t="shared" si="13"/>
        <v>0</v>
      </c>
      <c r="N47" s="328">
        <f t="shared" si="13"/>
        <v>0</v>
      </c>
      <c r="O47" s="394">
        <f>IF(+O48+O49+O50&lt;&gt;0,+O48+O49+O50,0)</f>
        <v>0</v>
      </c>
    </row>
    <row r="48" spans="1:16" ht="16.5" customHeight="1" x14ac:dyDescent="0.2">
      <c r="A48" s="103"/>
      <c r="B48" s="532"/>
      <c r="C48" s="264"/>
      <c r="D48" s="265" t="s">
        <v>174</v>
      </c>
      <c r="E48" s="266"/>
      <c r="F48" s="255"/>
      <c r="G48" s="262"/>
      <c r="H48" s="263" t="s">
        <v>234</v>
      </c>
      <c r="I48" s="327" t="s">
        <v>171</v>
      </c>
      <c r="J48" s="267"/>
      <c r="K48" s="267"/>
      <c r="L48" s="267"/>
      <c r="M48" s="267"/>
      <c r="N48" s="319"/>
      <c r="O48" s="395"/>
    </row>
    <row r="49" spans="1:15" ht="16.5" customHeight="1" x14ac:dyDescent="0.2">
      <c r="A49" s="103"/>
      <c r="B49" s="532"/>
      <c r="C49" s="269"/>
      <c r="D49" s="265" t="s">
        <v>176</v>
      </c>
      <c r="E49" s="266"/>
      <c r="F49" s="255"/>
      <c r="G49" s="255"/>
      <c r="H49" s="256" t="s">
        <v>235</v>
      </c>
      <c r="I49" s="327" t="s">
        <v>171</v>
      </c>
      <c r="J49" s="267"/>
      <c r="K49" s="267"/>
      <c r="L49" s="267"/>
      <c r="M49" s="267"/>
      <c r="N49" s="319"/>
      <c r="O49" s="395"/>
    </row>
    <row r="50" spans="1:15" ht="16.5" customHeight="1" x14ac:dyDescent="0.2">
      <c r="A50" s="103"/>
      <c r="B50" s="532"/>
      <c r="C50" s="273"/>
      <c r="D50" s="270" t="s">
        <v>182</v>
      </c>
      <c r="E50" s="255"/>
      <c r="F50" s="255"/>
      <c r="G50" s="255"/>
      <c r="H50" s="256" t="s">
        <v>236</v>
      </c>
      <c r="I50" s="327" t="s">
        <v>171</v>
      </c>
      <c r="J50" s="267"/>
      <c r="K50" s="267"/>
      <c r="L50" s="267"/>
      <c r="M50" s="267"/>
      <c r="N50" s="319"/>
      <c r="O50" s="395"/>
    </row>
    <row r="51" spans="1:15" ht="16.5" customHeight="1" x14ac:dyDescent="0.2">
      <c r="A51" s="103"/>
      <c r="B51" s="532"/>
      <c r="C51" s="260" t="s">
        <v>152</v>
      </c>
      <c r="D51" s="261" t="s">
        <v>237</v>
      </c>
      <c r="E51" s="262"/>
      <c r="F51" s="262"/>
      <c r="G51" s="262"/>
      <c r="H51" s="263" t="s">
        <v>238</v>
      </c>
      <c r="I51" s="327" t="s">
        <v>171</v>
      </c>
      <c r="J51" s="330">
        <f t="shared" ref="J51:O51" si="14">IF(J52+J55+J62&lt;&gt;0,J52+J55+J62,0)</f>
        <v>0</v>
      </c>
      <c r="K51" s="330">
        <f t="shared" si="14"/>
        <v>0</v>
      </c>
      <c r="L51" s="330">
        <f t="shared" si="14"/>
        <v>0</v>
      </c>
      <c r="M51" s="330">
        <f t="shared" si="14"/>
        <v>0</v>
      </c>
      <c r="N51" s="331">
        <f t="shared" si="14"/>
        <v>0</v>
      </c>
      <c r="O51" s="396">
        <f t="shared" si="14"/>
        <v>0</v>
      </c>
    </row>
    <row r="52" spans="1:15" ht="16.5" customHeight="1" x14ac:dyDescent="0.2">
      <c r="A52" s="103"/>
      <c r="B52" s="532"/>
      <c r="C52" s="264"/>
      <c r="D52" s="270" t="s">
        <v>174</v>
      </c>
      <c r="E52" s="261"/>
      <c r="F52" s="262"/>
      <c r="G52" s="262"/>
      <c r="H52" s="263" t="s">
        <v>239</v>
      </c>
      <c r="I52" s="327" t="s">
        <v>171</v>
      </c>
      <c r="J52" s="328">
        <f>IF(+J53+J54&lt;&gt;0,+J53+J54,0)</f>
        <v>0</v>
      </c>
      <c r="K52" s="328">
        <f t="shared" ref="K52:N52" si="15">IF(+K53+K54&lt;&gt;0,+K53+K54,0)</f>
        <v>0</v>
      </c>
      <c r="L52" s="328">
        <f t="shared" si="15"/>
        <v>0</v>
      </c>
      <c r="M52" s="328">
        <f t="shared" si="15"/>
        <v>0</v>
      </c>
      <c r="N52" s="328">
        <f t="shared" si="15"/>
        <v>0</v>
      </c>
      <c r="O52" s="394">
        <f>IF(+O53+O54&lt;&gt;0,+O53+O54,0)</f>
        <v>0</v>
      </c>
    </row>
    <row r="53" spans="1:15" ht="16.5" customHeight="1" x14ac:dyDescent="0.2">
      <c r="A53" s="103"/>
      <c r="B53" s="532"/>
      <c r="C53" s="269"/>
      <c r="D53" s="275"/>
      <c r="E53" s="276" t="s">
        <v>192</v>
      </c>
      <c r="F53" s="277"/>
      <c r="G53" s="277"/>
      <c r="H53" s="256" t="s">
        <v>240</v>
      </c>
      <c r="I53" s="327" t="s">
        <v>171</v>
      </c>
      <c r="J53" s="267"/>
      <c r="K53" s="267"/>
      <c r="L53" s="267"/>
      <c r="M53" s="267"/>
      <c r="N53" s="319"/>
      <c r="O53" s="395"/>
    </row>
    <row r="54" spans="1:15" ht="18" customHeight="1" x14ac:dyDescent="0.2">
      <c r="A54" s="103"/>
      <c r="B54" s="532"/>
      <c r="C54" s="269"/>
      <c r="D54" s="275"/>
      <c r="E54" s="276" t="s">
        <v>194</v>
      </c>
      <c r="F54" s="277"/>
      <c r="G54" s="277"/>
      <c r="H54" s="256" t="s">
        <v>241</v>
      </c>
      <c r="I54" s="327" t="s">
        <v>171</v>
      </c>
      <c r="J54" s="267"/>
      <c r="K54" s="267"/>
      <c r="L54" s="267"/>
      <c r="M54" s="267"/>
      <c r="N54" s="319"/>
      <c r="O54" s="395"/>
    </row>
    <row r="55" spans="1:15" ht="16.5" customHeight="1" x14ac:dyDescent="0.2">
      <c r="A55" s="103"/>
      <c r="B55" s="532"/>
      <c r="C55" s="269"/>
      <c r="D55" s="265" t="s">
        <v>176</v>
      </c>
      <c r="E55" s="266"/>
      <c r="F55" s="255"/>
      <c r="G55" s="277"/>
      <c r="H55" s="256" t="s">
        <v>242</v>
      </c>
      <c r="I55" s="327" t="s">
        <v>171</v>
      </c>
      <c r="J55" s="332">
        <f t="shared" ref="J55:O55" si="16">IF(J56+J59&lt;&gt;0,J56+J59,0)</f>
        <v>0</v>
      </c>
      <c r="K55" s="332">
        <f t="shared" si="16"/>
        <v>0</v>
      </c>
      <c r="L55" s="332">
        <f t="shared" si="16"/>
        <v>0</v>
      </c>
      <c r="M55" s="332">
        <f t="shared" si="16"/>
        <v>0</v>
      </c>
      <c r="N55" s="333">
        <f t="shared" si="16"/>
        <v>0</v>
      </c>
      <c r="O55" s="397">
        <f t="shared" si="16"/>
        <v>0</v>
      </c>
    </row>
    <row r="56" spans="1:15" ht="16.5" customHeight="1" x14ac:dyDescent="0.2">
      <c r="A56" s="103"/>
      <c r="B56" s="532"/>
      <c r="C56" s="269"/>
      <c r="D56" s="278"/>
      <c r="E56" s="932" t="s">
        <v>197</v>
      </c>
      <c r="F56" s="933"/>
      <c r="G56" s="277"/>
      <c r="H56" s="256" t="s">
        <v>243</v>
      </c>
      <c r="I56" s="327" t="s">
        <v>171</v>
      </c>
      <c r="J56" s="328">
        <f>IF(+J57+J58&lt;&gt;0,+J57+J58,0)</f>
        <v>0</v>
      </c>
      <c r="K56" s="328">
        <f t="shared" ref="K56:N56" si="17">IF(+K57+K58&lt;&gt;0,+K57+K58,0)</f>
        <v>0</v>
      </c>
      <c r="L56" s="328">
        <f t="shared" si="17"/>
        <v>0</v>
      </c>
      <c r="M56" s="328">
        <f t="shared" si="17"/>
        <v>0</v>
      </c>
      <c r="N56" s="328">
        <f t="shared" si="17"/>
        <v>0</v>
      </c>
      <c r="O56" s="394">
        <f>IF(+O57+O58&lt;&gt;0,+O57+O58,0)</f>
        <v>0</v>
      </c>
    </row>
    <row r="57" spans="1:15" ht="16.5" customHeight="1" x14ac:dyDescent="0.2">
      <c r="A57" s="103"/>
      <c r="B57" s="532"/>
      <c r="C57" s="269"/>
      <c r="D57" s="278"/>
      <c r="E57" s="280"/>
      <c r="F57" s="281" t="s">
        <v>199</v>
      </c>
      <c r="G57" s="277"/>
      <c r="H57" s="256" t="s">
        <v>244</v>
      </c>
      <c r="I57" s="327" t="s">
        <v>171</v>
      </c>
      <c r="J57" s="267"/>
      <c r="K57" s="267"/>
      <c r="L57" s="267"/>
      <c r="M57" s="267"/>
      <c r="N57" s="319"/>
      <c r="O57" s="395"/>
    </row>
    <row r="58" spans="1:15" ht="16.5" customHeight="1" x14ac:dyDescent="0.2">
      <c r="A58" s="103"/>
      <c r="B58" s="532"/>
      <c r="C58" s="269"/>
      <c r="D58" s="278"/>
      <c r="E58" s="282"/>
      <c r="F58" s="281" t="s">
        <v>201</v>
      </c>
      <c r="G58" s="277"/>
      <c r="H58" s="256" t="s">
        <v>245</v>
      </c>
      <c r="I58" s="327" t="s">
        <v>171</v>
      </c>
      <c r="J58" s="267"/>
      <c r="K58" s="267"/>
      <c r="L58" s="267"/>
      <c r="M58" s="267"/>
      <c r="N58" s="319"/>
      <c r="O58" s="395"/>
    </row>
    <row r="59" spans="1:15" ht="16.5" customHeight="1" x14ac:dyDescent="0.2">
      <c r="A59" s="103"/>
      <c r="B59" s="532"/>
      <c r="C59" s="269"/>
      <c r="D59" s="278"/>
      <c r="E59" s="932" t="s">
        <v>197</v>
      </c>
      <c r="F59" s="933"/>
      <c r="G59" s="262"/>
      <c r="H59" s="256" t="s">
        <v>246</v>
      </c>
      <c r="I59" s="327" t="s">
        <v>171</v>
      </c>
      <c r="J59" s="328">
        <f>IF(+J60+J61&lt;&gt;0,+J60+J61,0)</f>
        <v>0</v>
      </c>
      <c r="K59" s="328">
        <f t="shared" ref="K59:N59" si="18">IF(+K60+K61&lt;&gt;0,+K60+K61,0)</f>
        <v>0</v>
      </c>
      <c r="L59" s="328">
        <f t="shared" si="18"/>
        <v>0</v>
      </c>
      <c r="M59" s="328">
        <f t="shared" si="18"/>
        <v>0</v>
      </c>
      <c r="N59" s="328">
        <f t="shared" si="18"/>
        <v>0</v>
      </c>
      <c r="O59" s="394">
        <f>IF(+O60+O61&lt;&gt;0,+O60+O61,0)</f>
        <v>0</v>
      </c>
    </row>
    <row r="60" spans="1:15" ht="16.5" customHeight="1" x14ac:dyDescent="0.2">
      <c r="A60" s="103"/>
      <c r="B60" s="532"/>
      <c r="C60" s="269"/>
      <c r="D60" s="278"/>
      <c r="E60" s="280"/>
      <c r="F60" s="281" t="s">
        <v>199</v>
      </c>
      <c r="G60" s="277"/>
      <c r="H60" s="256" t="s">
        <v>247</v>
      </c>
      <c r="I60" s="327" t="s">
        <v>171</v>
      </c>
      <c r="J60" s="283"/>
      <c r="K60" s="283"/>
      <c r="L60" s="283"/>
      <c r="M60" s="283"/>
      <c r="N60" s="320"/>
      <c r="O60" s="398"/>
    </row>
    <row r="61" spans="1:15" ht="16.5" customHeight="1" x14ac:dyDescent="0.2">
      <c r="A61" s="103"/>
      <c r="B61" s="532"/>
      <c r="C61" s="269"/>
      <c r="D61" s="278"/>
      <c r="E61" s="282"/>
      <c r="F61" s="281" t="s">
        <v>201</v>
      </c>
      <c r="G61" s="277"/>
      <c r="H61" s="256" t="s">
        <v>248</v>
      </c>
      <c r="I61" s="327" t="s">
        <v>171</v>
      </c>
      <c r="J61" s="283"/>
      <c r="K61" s="283"/>
      <c r="L61" s="283"/>
      <c r="M61" s="283"/>
      <c r="N61" s="320"/>
      <c r="O61" s="398"/>
    </row>
    <row r="62" spans="1:15" ht="16.5" customHeight="1" x14ac:dyDescent="0.2">
      <c r="A62" s="103"/>
      <c r="B62" s="532"/>
      <c r="C62" s="269"/>
      <c r="D62" s="270" t="s">
        <v>182</v>
      </c>
      <c r="E62" s="261"/>
      <c r="F62" s="255"/>
      <c r="G62" s="255"/>
      <c r="H62" s="256" t="s">
        <v>249</v>
      </c>
      <c r="I62" s="327" t="s">
        <v>171</v>
      </c>
      <c r="J62" s="328">
        <f t="shared" ref="J62:O62" si="19">IF(+J63+J64&lt;&gt;0,+J63+J64,0)</f>
        <v>0</v>
      </c>
      <c r="K62" s="328">
        <f t="shared" si="19"/>
        <v>0</v>
      </c>
      <c r="L62" s="328">
        <f t="shared" si="19"/>
        <v>0</v>
      </c>
      <c r="M62" s="328">
        <f t="shared" si="19"/>
        <v>0</v>
      </c>
      <c r="N62" s="329">
        <f t="shared" si="19"/>
        <v>0</v>
      </c>
      <c r="O62" s="394">
        <f t="shared" si="19"/>
        <v>0</v>
      </c>
    </row>
    <row r="63" spans="1:15" ht="16.5" customHeight="1" x14ac:dyDescent="0.2">
      <c r="A63" s="103"/>
      <c r="B63" s="532"/>
      <c r="C63" s="269"/>
      <c r="D63" s="275"/>
      <c r="E63" s="281" t="s">
        <v>199</v>
      </c>
      <c r="F63" s="277"/>
      <c r="G63" s="277"/>
      <c r="H63" s="256" t="s">
        <v>250</v>
      </c>
      <c r="I63" s="327" t="s">
        <v>171</v>
      </c>
      <c r="J63" s="267"/>
      <c r="K63" s="267"/>
      <c r="L63" s="267"/>
      <c r="M63" s="267"/>
      <c r="N63" s="319"/>
      <c r="O63" s="395"/>
    </row>
    <row r="64" spans="1:15" ht="16.5" customHeight="1" x14ac:dyDescent="0.2">
      <c r="A64" s="103"/>
      <c r="B64" s="532"/>
      <c r="C64" s="269"/>
      <c r="D64" s="284"/>
      <c r="E64" s="281" t="s">
        <v>201</v>
      </c>
      <c r="F64" s="285"/>
      <c r="G64" s="285"/>
      <c r="H64" s="256" t="s">
        <v>251</v>
      </c>
      <c r="I64" s="327" t="s">
        <v>171</v>
      </c>
      <c r="J64" s="267"/>
      <c r="K64" s="267"/>
      <c r="L64" s="267"/>
      <c r="M64" s="267"/>
      <c r="N64" s="319"/>
      <c r="O64" s="395"/>
    </row>
    <row r="65" spans="1:33" s="279" customFormat="1" ht="16.5" customHeight="1" x14ac:dyDescent="0.2">
      <c r="A65" s="296"/>
      <c r="B65" s="532"/>
      <c r="C65" s="253" t="s">
        <v>252</v>
      </c>
      <c r="D65" s="254" t="s">
        <v>253</v>
      </c>
      <c r="E65" s="254"/>
      <c r="F65" s="255"/>
      <c r="G65" s="255"/>
      <c r="H65" s="256" t="s">
        <v>254</v>
      </c>
      <c r="I65" s="327" t="s">
        <v>171</v>
      </c>
      <c r="J65" s="392"/>
      <c r="K65" s="392"/>
      <c r="L65" s="392"/>
      <c r="M65" s="392"/>
      <c r="N65" s="393"/>
      <c r="O65" s="400"/>
    </row>
    <row r="66" spans="1:33" ht="16.5" customHeight="1" thickBot="1" x14ac:dyDescent="0.25">
      <c r="A66" s="103"/>
      <c r="B66" s="532"/>
      <c r="C66" s="286" t="s">
        <v>255</v>
      </c>
      <c r="D66" s="287" t="s">
        <v>256</v>
      </c>
      <c r="E66" s="288"/>
      <c r="F66" s="288"/>
      <c r="G66" s="288"/>
      <c r="H66" s="297" t="s">
        <v>257</v>
      </c>
      <c r="I66" s="336" t="s">
        <v>171</v>
      </c>
      <c r="J66" s="298"/>
      <c r="K66" s="298"/>
      <c r="L66" s="298"/>
      <c r="M66" s="298"/>
      <c r="N66" s="321"/>
      <c r="O66" s="401"/>
    </row>
    <row r="67" spans="1:33" ht="16.5" customHeight="1" thickTop="1" x14ac:dyDescent="0.2">
      <c r="A67" s="103"/>
      <c r="B67" s="532"/>
      <c r="C67" s="585" t="s">
        <v>258</v>
      </c>
      <c r="D67" s="586" t="s">
        <v>259</v>
      </c>
      <c r="E67" s="587"/>
      <c r="F67" s="587"/>
      <c r="G67" s="587"/>
      <c r="H67" s="588" t="s">
        <v>260</v>
      </c>
      <c r="I67" s="518" t="s">
        <v>214</v>
      </c>
      <c r="J67" s="520">
        <f>I68</f>
        <v>0</v>
      </c>
      <c r="K67" s="520">
        <f t="shared" ref="K67:N67" si="20">J68</f>
        <v>0</v>
      </c>
      <c r="L67" s="520">
        <f t="shared" si="20"/>
        <v>0</v>
      </c>
      <c r="M67" s="520">
        <f t="shared" si="20"/>
        <v>0</v>
      </c>
      <c r="N67" s="521">
        <f t="shared" si="20"/>
        <v>0</v>
      </c>
      <c r="O67" s="519"/>
    </row>
    <row r="68" spans="1:33" ht="20.25" customHeight="1" thickBot="1" x14ac:dyDescent="0.25">
      <c r="A68" s="103"/>
      <c r="B68" s="533"/>
      <c r="C68" s="594" t="s">
        <v>261</v>
      </c>
      <c r="D68" s="595" t="s">
        <v>262</v>
      </c>
      <c r="E68" s="596"/>
      <c r="F68" s="596"/>
      <c r="G68" s="596"/>
      <c r="H68" s="597" t="s">
        <v>263</v>
      </c>
      <c r="I68" s="522"/>
      <c r="J68" s="523"/>
      <c r="K68" s="523"/>
      <c r="L68" s="523"/>
      <c r="M68" s="523"/>
      <c r="N68" s="524"/>
      <c r="O68" s="525"/>
    </row>
    <row r="69" spans="1:33" ht="42.75" customHeight="1" x14ac:dyDescent="0.2">
      <c r="A69" s="103"/>
      <c r="B69" s="299"/>
      <c r="C69" s="300" t="s">
        <v>218</v>
      </c>
      <c r="D69" s="939" t="s">
        <v>923</v>
      </c>
      <c r="E69" s="939"/>
      <c r="F69" s="939"/>
      <c r="G69" s="939"/>
      <c r="H69" s="940"/>
      <c r="I69" s="337" t="s">
        <v>171</v>
      </c>
      <c r="J69" s="301"/>
      <c r="K69" s="301"/>
      <c r="L69" s="322"/>
      <c r="M69" s="301"/>
      <c r="N69" s="322"/>
      <c r="O69" s="389"/>
    </row>
    <row r="70" spans="1:33" ht="51" customHeight="1" x14ac:dyDescent="0.2">
      <c r="A70" s="103"/>
      <c r="B70" s="302"/>
      <c r="C70" s="303" t="s">
        <v>264</v>
      </c>
      <c r="D70" s="941" t="s">
        <v>265</v>
      </c>
      <c r="E70" s="942"/>
      <c r="F70" s="942"/>
      <c r="G70" s="942"/>
      <c r="H70" s="942"/>
      <c r="I70" s="338" t="s">
        <v>171</v>
      </c>
      <c r="J70" s="304"/>
      <c r="K70" s="304"/>
      <c r="L70" s="323"/>
      <c r="M70" s="304"/>
      <c r="N70" s="323"/>
      <c r="O70" s="390"/>
    </row>
    <row r="71" spans="1:33" ht="53.15" customHeight="1" thickBot="1" x14ac:dyDescent="0.25">
      <c r="A71" s="103"/>
      <c r="B71" s="305"/>
      <c r="C71" s="306" t="s">
        <v>266</v>
      </c>
      <c r="D71" s="934" t="s">
        <v>924</v>
      </c>
      <c r="E71" s="935"/>
      <c r="F71" s="935"/>
      <c r="G71" s="935"/>
      <c r="H71" s="935"/>
      <c r="I71" s="339" t="s">
        <v>171</v>
      </c>
      <c r="J71" s="307"/>
      <c r="K71" s="307"/>
      <c r="L71" s="324"/>
      <c r="M71" s="307"/>
      <c r="N71" s="324"/>
      <c r="O71" s="391"/>
    </row>
    <row r="72" spans="1:33" ht="15" customHeight="1" x14ac:dyDescent="0.2">
      <c r="B72" s="103" t="s">
        <v>267</v>
      </c>
      <c r="D72" s="936" t="s">
        <v>776</v>
      </c>
      <c r="E72" s="936"/>
      <c r="F72" s="936"/>
      <c r="G72" s="936"/>
      <c r="H72" s="936"/>
      <c r="I72" s="936"/>
      <c r="J72" s="936"/>
      <c r="K72" s="936"/>
      <c r="L72" s="936"/>
      <c r="M72" s="936"/>
      <c r="N72" s="936"/>
    </row>
    <row r="73" spans="1:33" ht="15" customHeight="1" x14ac:dyDescent="0.2">
      <c r="A73" s="308"/>
      <c r="B73" s="103" t="s">
        <v>268</v>
      </c>
      <c r="C73" s="104"/>
      <c r="D73" s="937" t="s">
        <v>269</v>
      </c>
      <c r="E73" s="937"/>
      <c r="F73" s="937"/>
      <c r="G73" s="937"/>
      <c r="H73" s="937"/>
      <c r="I73" s="937"/>
      <c r="J73" s="937"/>
      <c r="K73" s="937"/>
      <c r="L73" s="937"/>
      <c r="M73" s="937"/>
      <c r="N73" s="937"/>
      <c r="O73" s="103"/>
      <c r="P73" s="103"/>
      <c r="Q73" s="103"/>
      <c r="R73" s="103"/>
      <c r="S73" s="103"/>
      <c r="T73" s="103"/>
      <c r="U73" s="103"/>
      <c r="V73" s="103"/>
      <c r="W73" s="103"/>
      <c r="X73" s="103"/>
      <c r="Y73" s="103"/>
      <c r="Z73" s="103"/>
      <c r="AA73" s="103"/>
      <c r="AB73" s="103"/>
      <c r="AC73" s="103"/>
      <c r="AD73" s="103"/>
      <c r="AE73" s="103"/>
      <c r="AF73" s="103"/>
      <c r="AG73" s="103"/>
    </row>
    <row r="74" spans="1:33" x14ac:dyDescent="0.2">
      <c r="B74" s="103" t="s">
        <v>270</v>
      </c>
      <c r="D74" s="103" t="s">
        <v>271</v>
      </c>
      <c r="E74" s="102"/>
      <c r="F74" s="102"/>
      <c r="G74" s="102"/>
      <c r="H74" s="105"/>
      <c r="I74" s="103"/>
      <c r="J74" s="103"/>
      <c r="K74" s="103"/>
      <c r="L74" s="103"/>
      <c r="M74" s="103"/>
      <c r="N74" s="103"/>
    </row>
  </sheetData>
  <mergeCells count="13">
    <mergeCell ref="D71:H71"/>
    <mergeCell ref="D72:N72"/>
    <mergeCell ref="D73:N73"/>
    <mergeCell ref="D37:G37"/>
    <mergeCell ref="E56:F56"/>
    <mergeCell ref="E59:F59"/>
    <mergeCell ref="D69:H69"/>
    <mergeCell ref="D70:H70"/>
    <mergeCell ref="B4:E4"/>
    <mergeCell ref="F4:H4"/>
    <mergeCell ref="N5:O5"/>
    <mergeCell ref="E25:F25"/>
    <mergeCell ref="E28:F28"/>
  </mergeCells>
  <phoneticPr fontId="16"/>
  <printOptions horizontalCentered="1"/>
  <pageMargins left="0.23622047244094491" right="0.23622047244094491" top="0.55118110236220474" bottom="0.55118110236220474" header="0.31496062992125984" footer="0.31496062992125984"/>
  <pageSetup paperSize="9" scale="46" orientation="portrait" r:id="rId1"/>
  <headerFooter>
    <oddHeader xml:space="preserve">&amp;R&amp;U開示版・非開示版&amp;U
※上記いずれかに丸をつけてください。
</oddHeader>
  </headerFooter>
  <rowBreaks count="1" manualBreakCount="1">
    <brk id="73" max="12" man="1"/>
  </rowBreaks>
  <colBreaks count="1" manualBreakCount="1">
    <brk id="33" min="1" max="41"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2C7B6-8F6A-427A-B617-CE9D8957CD9A}">
  <sheetPr>
    <tabColor rgb="FF92D050"/>
    <pageSetUpPr fitToPage="1"/>
  </sheetPr>
  <dimension ref="A1:AG74"/>
  <sheetViews>
    <sheetView showGridLines="0" view="pageBreakPreview" topLeftCell="A55" zoomScale="55" zoomScaleNormal="75" zoomScaleSheetLayoutView="55" workbookViewId="0">
      <selection activeCell="I64" sqref="I64"/>
    </sheetView>
  </sheetViews>
  <sheetFormatPr defaultColWidth="9" defaultRowHeight="13" x14ac:dyDescent="0.2"/>
  <cols>
    <col min="1" max="2" width="2.08984375" customWidth="1"/>
    <col min="3" max="3" width="4.90625" style="11" customWidth="1"/>
    <col min="4" max="4" width="3.08984375" customWidth="1"/>
    <col min="5" max="5" width="15.08984375" style="25" customWidth="1"/>
    <col min="6" max="6" width="25.90625" style="25" customWidth="1"/>
    <col min="7" max="7" width="2.90625" style="25" customWidth="1"/>
    <col min="8" max="8" width="13.90625" style="2" customWidth="1"/>
    <col min="9" max="9" width="16.6328125" customWidth="1"/>
    <col min="10" max="15" width="22.08984375" customWidth="1"/>
    <col min="16" max="33" width="11.08984375" customWidth="1"/>
    <col min="34" max="34" width="1.6328125" customWidth="1"/>
  </cols>
  <sheetData>
    <row r="1" spans="1:33" ht="23.25" customHeight="1" x14ac:dyDescent="0.2">
      <c r="A1" s="125"/>
      <c r="B1" s="235" t="str">
        <f>コード!A1</f>
        <v>黒鉛電極（輸入者）</v>
      </c>
    </row>
    <row r="2" spans="1:33" s="26" customFormat="1" ht="16.5" customHeight="1" x14ac:dyDescent="0.2">
      <c r="B2" s="236" t="s">
        <v>272</v>
      </c>
      <c r="C2" s="237"/>
      <c r="D2" s="238"/>
      <c r="E2" s="102"/>
      <c r="F2" s="102"/>
      <c r="G2" s="102"/>
      <c r="H2" s="239"/>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row>
    <row r="3" spans="1:33" ht="12" customHeight="1" thickBot="1" x14ac:dyDescent="0.25">
      <c r="A3" s="103"/>
      <c r="B3" s="103"/>
      <c r="C3" s="104"/>
      <c r="D3" s="103"/>
      <c r="E3" s="102"/>
      <c r="F3" s="102"/>
      <c r="G3" s="102"/>
      <c r="H3" s="105"/>
      <c r="I3" s="103"/>
      <c r="J3" s="103"/>
      <c r="K3" s="103"/>
      <c r="L3" s="103"/>
      <c r="M3" s="103"/>
      <c r="N3" s="103"/>
      <c r="O3" s="103"/>
      <c r="P3" s="103"/>
      <c r="Q3" s="103"/>
      <c r="R3" s="103"/>
      <c r="S3" s="103"/>
      <c r="T3" s="103"/>
      <c r="U3" s="103"/>
      <c r="V3" s="103"/>
      <c r="W3" s="103"/>
      <c r="X3" s="103"/>
      <c r="Y3" s="103"/>
      <c r="Z3" s="103"/>
      <c r="AA3" s="103"/>
      <c r="AB3" s="103"/>
      <c r="AC3" s="103"/>
      <c r="AD3" s="103"/>
      <c r="AE3" s="103"/>
      <c r="AF3" s="103"/>
      <c r="AG3" s="103"/>
    </row>
    <row r="4" spans="1:33" ht="17.149999999999999" customHeight="1" thickBot="1" x14ac:dyDescent="0.25">
      <c r="B4" s="892" t="s">
        <v>9</v>
      </c>
      <c r="C4" s="893"/>
      <c r="D4" s="893"/>
      <c r="E4" s="894"/>
      <c r="F4" s="889" t="str">
        <f>IF(様式一覧表!D5="","",様式一覧表!D5)</f>
        <v/>
      </c>
      <c r="G4" s="890"/>
      <c r="H4" s="891"/>
      <c r="I4" s="103"/>
      <c r="J4" s="103"/>
      <c r="K4" s="103"/>
      <c r="L4" s="103"/>
      <c r="M4" s="103"/>
      <c r="N4" s="103"/>
      <c r="O4" s="240"/>
    </row>
    <row r="5" spans="1:33" s="111" customFormat="1" ht="16.5" customHeight="1" thickBot="1" x14ac:dyDescent="0.25">
      <c r="A5" s="106"/>
      <c r="B5" s="107"/>
      <c r="C5" s="108"/>
      <c r="D5" s="107"/>
      <c r="E5" s="107"/>
      <c r="F5" s="107"/>
      <c r="G5" s="107"/>
      <c r="H5" s="107"/>
      <c r="I5" s="108"/>
      <c r="J5" s="108"/>
      <c r="K5" s="108"/>
      <c r="L5" s="109"/>
      <c r="M5" s="108"/>
      <c r="N5" s="930" t="s">
        <v>167</v>
      </c>
      <c r="O5" s="930"/>
      <c r="P5" s="107"/>
      <c r="Q5" s="107"/>
      <c r="R5" s="107"/>
      <c r="S5" s="107"/>
      <c r="T5" s="107"/>
      <c r="U5" s="107"/>
      <c r="V5" s="107"/>
      <c r="W5" s="107"/>
      <c r="X5" s="107"/>
      <c r="Y5" s="107"/>
      <c r="Z5" s="107"/>
      <c r="AA5" s="107"/>
      <c r="AB5" s="107"/>
      <c r="AC5" s="107"/>
      <c r="AD5" s="107"/>
      <c r="AE5" s="107"/>
      <c r="AF5" s="110"/>
      <c r="AG5" s="110"/>
    </row>
    <row r="6" spans="1:33" ht="62.9" customHeight="1" thickBot="1" x14ac:dyDescent="0.25">
      <c r="A6" s="103"/>
      <c r="B6" s="241"/>
      <c r="C6" s="242"/>
      <c r="D6" s="243"/>
      <c r="E6" s="244"/>
      <c r="F6" s="244"/>
      <c r="G6" s="244"/>
      <c r="H6" s="245"/>
      <c r="I6" s="326" t="s">
        <v>735</v>
      </c>
      <c r="J6" s="326" t="s">
        <v>736</v>
      </c>
      <c r="K6" s="326" t="s">
        <v>737</v>
      </c>
      <c r="L6" s="326" t="s">
        <v>738</v>
      </c>
      <c r="M6" s="326" t="s">
        <v>739</v>
      </c>
      <c r="N6" s="384" t="s">
        <v>740</v>
      </c>
      <c r="O6" s="385" t="s">
        <v>734</v>
      </c>
    </row>
    <row r="7" spans="1:33" ht="19.5" customHeight="1" x14ac:dyDescent="0.2">
      <c r="A7" s="103"/>
      <c r="B7" s="246" t="s">
        <v>168</v>
      </c>
      <c r="C7" s="247"/>
      <c r="D7" s="248"/>
      <c r="E7" s="249"/>
      <c r="F7" s="249"/>
      <c r="G7" s="249"/>
      <c r="H7" s="250"/>
      <c r="I7" s="251"/>
      <c r="J7" s="252"/>
      <c r="K7" s="252"/>
      <c r="L7" s="252"/>
      <c r="M7" s="325"/>
      <c r="N7" s="252"/>
      <c r="O7" s="386"/>
    </row>
    <row r="8" spans="1:33" ht="16.5" customHeight="1" x14ac:dyDescent="0.2">
      <c r="A8" s="103"/>
      <c r="B8" s="532"/>
      <c r="C8" s="253" t="s">
        <v>126</v>
      </c>
      <c r="D8" s="254" t="s">
        <v>169</v>
      </c>
      <c r="E8" s="255"/>
      <c r="F8" s="255"/>
      <c r="G8" s="255"/>
      <c r="H8" s="256" t="s">
        <v>170</v>
      </c>
      <c r="I8" s="327" t="s">
        <v>171</v>
      </c>
      <c r="J8" s="501" t="str">
        <f>IF('B-1'!J8="","","【"&amp;(IF(ABS('B-1'!J8)&gt;0,100,"0")&amp;"】"))</f>
        <v/>
      </c>
      <c r="K8" s="501" t="str">
        <f>IF('B-1'!K8="","","【"&amp;(IF('B-1'!K8&gt;='B-1'!J8,ROUND(100+ABS('B-1'!J8-'B-1'!K8)/ABS('B-1'!J8/100),0),ROUND(100-ABS('B-1'!J8-'B-1'!K8)/ABS('B-1'!J8/100),0))&amp;"】"))</f>
        <v/>
      </c>
      <c r="L8" s="501" t="str">
        <f>IF('B-1'!L8="","","【"&amp;(IF('B-1'!L8&gt;='B-1'!J8,ROUND(100+ABS('B-1'!J8-'B-1'!L8)/ABS('B-1'!J8/100),0),ROUND(100-ABS('B-1'!J8-'B-1'!L8)/ABS('B-1'!J8/100),0))&amp;"】"))</f>
        <v/>
      </c>
      <c r="M8" s="501" t="str">
        <f>IF('B-1'!M8="","","【"&amp;(IF('B-1'!M8&gt;='B-1'!J8,ROUND(100+ABS('B-1'!J8-'B-1'!M8)/ABS('B-1'!J8/100),0),ROUND(100-ABS('B-1'!J8-'B-1'!M8)/ABS('B-1'!J8/100),0))&amp;"】"))</f>
        <v/>
      </c>
      <c r="N8" s="502" t="str">
        <f>IF('B-1'!N8="","","【"&amp;(IF('B-1'!N8&gt;='B-1'!J8,ROUND(100+ABS('B-1'!J8-'B-1'!N8)/ABS('B-1'!J8/100),0),ROUND(100-ABS('B-1'!J8-'B-1'!N8)/ABS('B-1'!J8/100),0))&amp;"】"))</f>
        <v/>
      </c>
      <c r="O8" s="503" t="str">
        <f>IF('B-1'!O8="","","【"&amp;(IF('B-1'!O8&gt;='B-1'!J8,ROUND(100+ABS('B-1'!J8-'B-1'!O8)/ABS('B-1'!J8/100),0),ROUND(100-ABS('B-1'!J8-'B-1'!O8)/ABS('B-1'!J8/100),0))&amp;"】"))</f>
        <v/>
      </c>
      <c r="P8" s="258"/>
      <c r="Q8" s="259"/>
    </row>
    <row r="9" spans="1:33" ht="16.5" customHeight="1" x14ac:dyDescent="0.2">
      <c r="A9" s="103"/>
      <c r="B9" s="532"/>
      <c r="C9" s="260" t="s">
        <v>134</v>
      </c>
      <c r="D9" s="261" t="s">
        <v>172</v>
      </c>
      <c r="E9" s="262"/>
      <c r="F9" s="262"/>
      <c r="G9" s="262"/>
      <c r="H9" s="263" t="s">
        <v>173</v>
      </c>
      <c r="I9" s="327" t="s">
        <v>171</v>
      </c>
      <c r="J9" s="498" t="str">
        <f>IF('B-1'!J9="","","【"&amp;(IF(ABS('B-1'!J9)&gt;0,100,"0")&amp;"】"))</f>
        <v>【0】</v>
      </c>
      <c r="K9" s="498" t="e">
        <f>IF('B-1'!K9="","","【"&amp;(IF('B-1'!K9&gt;='B-1'!J9,ROUND(100+ABS('B-1'!J9-'B-1'!K9)/ABS('B-1'!J9/100),0),ROUND(100-ABS('B-1'!J9-'B-1'!K9)/ABS('B-1'!J9/100),0))&amp;"】"))</f>
        <v>#DIV/0!</v>
      </c>
      <c r="L9" s="498" t="e">
        <f>IF('B-1'!L9="","","【"&amp;(IF('B-1'!L9&gt;='B-1'!J9,ROUND(100+ABS('B-1'!J9-'B-1'!L9)/ABS('B-1'!J9/100),0),ROUND(100-ABS('B-1'!J9-'B-1'!L9)/ABS('B-1'!J9/100),0))&amp;"】"))</f>
        <v>#DIV/0!</v>
      </c>
      <c r="M9" s="498" t="e">
        <f>IF('B-1'!M9="","","【"&amp;(IF('B-1'!M9&gt;='B-1'!J9,ROUND(100+ABS('B-1'!J9-'B-1'!M9)/ABS('B-1'!J9/100),0),ROUND(100-ABS('B-1'!J9-'B-1'!M9)/ABS('B-1'!J9/100),0))&amp;"】"))</f>
        <v>#DIV/0!</v>
      </c>
      <c r="N9" s="499" t="e">
        <f>IF('B-1'!N9="","","【"&amp;(IF('B-1'!N9&gt;='B-1'!J9,ROUND(100+ABS('B-1'!J9-'B-1'!N9)/ABS('B-1'!J9/100),0),ROUND(100-ABS('B-1'!J9-'B-1'!N9)/ABS('B-1'!J9/100),0))&amp;"】"))</f>
        <v>#DIV/0!</v>
      </c>
      <c r="O9" s="500" t="e">
        <f>IF('B-1'!O9="","","【"&amp;(IF('B-1'!O9&gt;='B-1'!J9,ROUND(100+ABS('B-1'!J9-'B-1'!O9)/ABS('B-1'!J9/100),0),ROUND(100-ABS('B-1'!J9-'B-1'!O9)/ABS('B-1'!J9/100),0))&amp;"】"))</f>
        <v>#DIV/0!</v>
      </c>
    </row>
    <row r="10" spans="1:33" ht="16.5" customHeight="1" x14ac:dyDescent="0.2">
      <c r="A10" s="103"/>
      <c r="B10" s="532"/>
      <c r="C10" s="264"/>
      <c r="D10" s="265" t="s">
        <v>174</v>
      </c>
      <c r="E10" s="266"/>
      <c r="F10" s="255"/>
      <c r="G10" s="262"/>
      <c r="H10" s="263" t="s">
        <v>175</v>
      </c>
      <c r="I10" s="327" t="s">
        <v>171</v>
      </c>
      <c r="J10" s="501" t="str">
        <f>IF('B-1'!J10="","","【"&amp;(IF(ABS('B-1'!J10)&gt;0,100,"0")&amp;"】"))</f>
        <v/>
      </c>
      <c r="K10" s="501" t="str">
        <f>IF('B-1'!K10="","","【"&amp;(IF('B-1'!K10&gt;='B-1'!J10,ROUND(100+ABS('B-1'!J10-'B-1'!K10)/ABS('B-1'!J10/100),0),ROUND(100-ABS('B-1'!J10-'B-1'!K10)/ABS('B-1'!J10/100),0))&amp;"】"))</f>
        <v/>
      </c>
      <c r="L10" s="501" t="str">
        <f>IF('B-1'!L10="","","【"&amp;(IF('B-1'!L10&gt;='B-1'!J10,ROUND(100+ABS('B-1'!J10-'B-1'!L10)/ABS('B-1'!J10/100),0),ROUND(100-ABS('B-1'!J10-'B-1'!L10)/ABS('B-1'!J10/100),0))&amp;"】"))</f>
        <v/>
      </c>
      <c r="M10" s="501" t="str">
        <f>IF('B-1'!M10="","","【"&amp;(IF('B-1'!M10&gt;='B-1'!J10,ROUND(100+ABS('B-1'!J10-'B-1'!M10)/ABS('B-1'!J10/100),0),ROUND(100-ABS('B-1'!J10-'B-1'!M10)/ABS('B-1'!J10/100),0))&amp;"】"))</f>
        <v/>
      </c>
      <c r="N10" s="502" t="str">
        <f>IF('B-1'!N10="","","【"&amp;(IF('B-1'!N10&gt;='B-1'!J10,ROUND(100+ABS('B-1'!J10-'B-1'!N10)/ABS('B-1'!J10/100),0),ROUND(100-ABS('B-1'!J10-'B-1'!N10)/ABS('B-1'!J10/100),0))&amp;"】"))</f>
        <v/>
      </c>
      <c r="O10" s="503" t="str">
        <f>IF('B-1'!O10="","","【"&amp;(IF('B-1'!O10&gt;='B-1'!J10,ROUND(100+ABS('B-1'!J10-'B-1'!O10)/ABS('B-1'!J10/100),0),ROUND(100-ABS('B-1'!J10-'B-1'!O10)/ABS('B-1'!J10/100),0))&amp;"】"))</f>
        <v/>
      </c>
    </row>
    <row r="11" spans="1:33" ht="16.5" customHeight="1" x14ac:dyDescent="0.2">
      <c r="A11" s="103"/>
      <c r="B11" s="532"/>
      <c r="C11" s="264"/>
      <c r="D11" s="265" t="s">
        <v>176</v>
      </c>
      <c r="E11" s="266"/>
      <c r="F11" s="255"/>
      <c r="G11" s="255"/>
      <c r="H11" s="256" t="s">
        <v>177</v>
      </c>
      <c r="I11" s="327" t="s">
        <v>171</v>
      </c>
      <c r="J11" s="501" t="str">
        <f>IF('B-1'!J11="","","【"&amp;(IF(ABS('B-1'!J11)&gt;0,100,"0")&amp;"】"))</f>
        <v/>
      </c>
      <c r="K11" s="501" t="str">
        <f>IF('B-1'!K11="","","【"&amp;(IF('B-1'!K11&gt;='B-1'!J11,ROUND(100+ABS('B-1'!J11-'B-1'!K11)/ABS('B-1'!J11/100),0),ROUND(100-ABS('B-1'!J11-'B-1'!K11)/ABS('B-1'!J11/100),0))&amp;"】"))</f>
        <v/>
      </c>
      <c r="L11" s="501" t="str">
        <f>IF('B-1'!L11="","","【"&amp;(IF('B-1'!L11&gt;='B-1'!J11,ROUND(100+ABS('B-1'!J11-'B-1'!L11)/ABS('B-1'!J11/100),0),ROUND(100-ABS('B-1'!J11-'B-1'!L11)/ABS('B-1'!J11/100),0))&amp;"】"))</f>
        <v/>
      </c>
      <c r="M11" s="501" t="str">
        <f>IF('B-1'!M11="","","【"&amp;(IF('B-1'!M11&gt;='B-1'!J11,ROUND(100+ABS('B-1'!J11-'B-1'!M11)/ABS('B-1'!J11/100),0),ROUND(100-ABS('B-1'!J11-'B-1'!M11)/ABS('B-1'!J11/100),0))&amp;"】"))</f>
        <v/>
      </c>
      <c r="N11" s="502" t="str">
        <f>IF('B-1'!N11="","","【"&amp;(IF('B-1'!N11&gt;='B-1'!J11,ROUND(100+ABS('B-1'!J11-'B-1'!N11)/ABS('B-1'!J11/100),0),ROUND(100-ABS('B-1'!J11-'B-1'!N11)/ABS('B-1'!J11/100),0))&amp;"】"))</f>
        <v/>
      </c>
      <c r="O11" s="503" t="str">
        <f>IF('B-1'!O11="","","【"&amp;(IF('B-1'!O11&gt;='B-1'!J11,ROUND(100+ABS('B-1'!J11-'B-1'!O11)/ABS('B-1'!J11/100),0),ROUND(100-ABS('B-1'!J11-'B-1'!O11)/ABS('B-1'!J11/100),0))&amp;"】"))</f>
        <v/>
      </c>
      <c r="P11" s="268"/>
    </row>
    <row r="12" spans="1:33" ht="16.5" customHeight="1" x14ac:dyDescent="0.2">
      <c r="A12" s="103"/>
      <c r="B12" s="532"/>
      <c r="C12" s="260" t="s">
        <v>139</v>
      </c>
      <c r="D12" s="261" t="s">
        <v>178</v>
      </c>
      <c r="E12" s="262"/>
      <c r="F12" s="262"/>
      <c r="G12" s="262"/>
      <c r="H12" s="263" t="s">
        <v>179</v>
      </c>
      <c r="I12" s="327" t="s">
        <v>171</v>
      </c>
      <c r="J12" s="498" t="str">
        <f>IF('B-1'!J12="","","【"&amp;(IF(ABS('B-1'!J12)&gt;0,100,"0")&amp;"】"))</f>
        <v>【0】</v>
      </c>
      <c r="K12" s="498" t="e">
        <f>IF('B-1'!K12="","","【"&amp;(IF('B-1'!K12&gt;='B-1'!J12,ROUND(100+ABS('B-1'!J12-'B-1'!K12)/ABS('B-1'!J12/100),0),ROUND(100-ABS('B-1'!J12-'B-1'!K12)/ABS('B-1'!J12/100),0))&amp;"】"))</f>
        <v>#DIV/0!</v>
      </c>
      <c r="L12" s="498" t="e">
        <f>IF('B-1'!L12="","","【"&amp;(IF('B-1'!L12&gt;='B-1'!J12,ROUND(100+ABS('B-1'!J12-'B-1'!L12)/ABS('B-1'!J12/100),0),ROUND(100-ABS('B-1'!J12-'B-1'!L12)/ABS('B-1'!J12/100),0))&amp;"】"))</f>
        <v>#DIV/0!</v>
      </c>
      <c r="M12" s="498" t="e">
        <f>IF('B-1'!M12="","","【"&amp;(IF('B-1'!M12&gt;='B-1'!J12,ROUND(100+ABS('B-1'!J12-'B-1'!M12)/ABS('B-1'!J12/100),0),ROUND(100-ABS('B-1'!J12-'B-1'!M12)/ABS('B-1'!J12/100),0))&amp;"】"))</f>
        <v>#DIV/0!</v>
      </c>
      <c r="N12" s="499" t="e">
        <f>IF('B-1'!N12="","","【"&amp;(IF('B-1'!N12&gt;='B-1'!J12,ROUND(100+ABS('B-1'!J12-'B-1'!N12)/ABS('B-1'!J12/100),0),ROUND(100-ABS('B-1'!J12-'B-1'!N12)/ABS('B-1'!J12/100),0))&amp;"】"))</f>
        <v>#DIV/0!</v>
      </c>
      <c r="O12" s="500" t="e">
        <f>IF('B-1'!O12="","","【"&amp;(IF('B-1'!O12&gt;='B-1'!J12,ROUND(100+ABS('B-1'!J12-'B-1'!O12)/ABS('B-1'!J12/100),0),ROUND(100-ABS('B-1'!J12-'B-1'!O12)/ABS('B-1'!J12/100),0))&amp;"】"))</f>
        <v>#DIV/0!</v>
      </c>
    </row>
    <row r="13" spans="1:33" ht="16.5" customHeight="1" x14ac:dyDescent="0.2">
      <c r="A13" s="103"/>
      <c r="B13" s="532"/>
      <c r="C13" s="264"/>
      <c r="D13" s="265" t="s">
        <v>174</v>
      </c>
      <c r="E13" s="266"/>
      <c r="F13" s="255"/>
      <c r="G13" s="262"/>
      <c r="H13" s="263" t="s">
        <v>180</v>
      </c>
      <c r="I13" s="327" t="s">
        <v>171</v>
      </c>
      <c r="J13" s="501" t="str">
        <f>IF('B-1'!J13="","","【"&amp;(IF(ABS('B-1'!J13)&gt;0,100,"0")&amp;"】"))</f>
        <v/>
      </c>
      <c r="K13" s="501" t="str">
        <f>IF('B-1'!K13="","","【"&amp;(IF('B-1'!K13&gt;='B-1'!J13,ROUND(100+ABS('B-1'!J13-'B-1'!K13)/ABS('B-1'!J13/100),0),ROUND(100-ABS('B-1'!J13-'B-1'!K13)/ABS('B-1'!J13/100),0))&amp;"】"))</f>
        <v/>
      </c>
      <c r="L13" s="501" t="str">
        <f>IF('B-1'!L13="","","【"&amp;(IF('B-1'!L13&gt;='B-1'!J13,ROUND(100+ABS('B-1'!J13-'B-1'!L13)/ABS('B-1'!J13/100),0),ROUND(100-ABS('B-1'!J13-'B-1'!L13)/ABS('B-1'!J13/100),0))&amp;"】"))</f>
        <v/>
      </c>
      <c r="M13" s="501" t="str">
        <f>IF('B-1'!M13="","","【"&amp;(IF('B-1'!M13&gt;='B-1'!J13,ROUND(100+ABS('B-1'!J13-'B-1'!M13)/ABS('B-1'!J13/100),0),ROUND(100-ABS('B-1'!J13-'B-1'!M13)/ABS('B-1'!J13/100),0))&amp;"】"))</f>
        <v/>
      </c>
      <c r="N13" s="502" t="str">
        <f>IF('B-1'!N13="","","【"&amp;(IF('B-1'!N13&gt;='B-1'!J13,ROUND(100+ABS('B-1'!J13-'B-1'!N13)/ABS('B-1'!J13/100),0),ROUND(100-ABS('B-1'!J13-'B-1'!N13)/ABS('B-1'!J13/100),0))&amp;"】"))</f>
        <v/>
      </c>
      <c r="O13" s="503" t="str">
        <f>IF('B-1'!O13="","","【"&amp;(IF('B-1'!O13&gt;='B-1'!J13,ROUND(100+ABS('B-1'!J13-'B-1'!O13)/ABS('B-1'!J13/100),0),ROUND(100-ABS('B-1'!J13-'B-1'!O13)/ABS('B-1'!J13/100),0))&amp;"】"))</f>
        <v/>
      </c>
    </row>
    <row r="14" spans="1:33" ht="16.5" customHeight="1" x14ac:dyDescent="0.2">
      <c r="A14" s="103"/>
      <c r="B14" s="532"/>
      <c r="C14" s="269"/>
      <c r="D14" s="265" t="s">
        <v>176</v>
      </c>
      <c r="E14" s="266"/>
      <c r="F14" s="255"/>
      <c r="G14" s="255"/>
      <c r="H14" s="256" t="s">
        <v>181</v>
      </c>
      <c r="I14" s="327" t="s">
        <v>171</v>
      </c>
      <c r="J14" s="501" t="str">
        <f>IF('B-1'!J14="","","【"&amp;(IF(ABS('B-1'!J14)&gt;0,100,"0")&amp;"】"))</f>
        <v/>
      </c>
      <c r="K14" s="501" t="str">
        <f>IF('B-1'!K14="","","【"&amp;(IF('B-1'!K14&gt;='B-1'!J14,ROUND(100+ABS('B-1'!J14-'B-1'!K14)/ABS('B-1'!J14/100),0),ROUND(100-ABS('B-1'!J14-'B-1'!K14)/ABS('B-1'!J14/100),0))&amp;"】"))</f>
        <v/>
      </c>
      <c r="L14" s="501" t="str">
        <f>IF('B-1'!L14="","","【"&amp;(IF('B-1'!L14&gt;='B-1'!J14,ROUND(100+ABS('B-1'!J14-'B-1'!L14)/ABS('B-1'!J14/100),0),ROUND(100-ABS('B-1'!J14-'B-1'!L14)/ABS('B-1'!J14/100),0))&amp;"】"))</f>
        <v/>
      </c>
      <c r="M14" s="501" t="str">
        <f>IF('B-1'!M14="","","【"&amp;(IF('B-1'!M14&gt;='B-1'!J14,ROUND(100+ABS('B-1'!J14-'B-1'!M14)/ABS('B-1'!J14/100),0),ROUND(100-ABS('B-1'!J14-'B-1'!M14)/ABS('B-1'!J14/100),0))&amp;"】"))</f>
        <v/>
      </c>
      <c r="N14" s="502" t="str">
        <f>IF('B-1'!N14="","","【"&amp;(IF('B-1'!N14&gt;='B-1'!J14,ROUND(100+ABS('B-1'!J14-'B-1'!N14)/ABS('B-1'!J14/100),0),ROUND(100-ABS('B-1'!J14-'B-1'!N14)/ABS('B-1'!J14/100),0))&amp;"】"))</f>
        <v/>
      </c>
      <c r="O14" s="503" t="str">
        <f>IF('B-1'!O14="","","【"&amp;(IF('B-1'!O14&gt;='B-1'!J14,ROUND(100+ABS('B-1'!J14-'B-1'!O14)/ABS('B-1'!J14/100),0),ROUND(100-ABS('B-1'!J14-'B-1'!O14)/ABS('B-1'!J14/100),0))&amp;"】"))</f>
        <v/>
      </c>
    </row>
    <row r="15" spans="1:33" ht="16.5" customHeight="1" x14ac:dyDescent="0.2">
      <c r="A15" s="103"/>
      <c r="B15" s="532"/>
      <c r="C15" s="269"/>
      <c r="D15" s="270" t="s">
        <v>182</v>
      </c>
      <c r="E15" s="255"/>
      <c r="F15" s="255"/>
      <c r="G15" s="255"/>
      <c r="H15" s="256" t="s">
        <v>183</v>
      </c>
      <c r="I15" s="327" t="s">
        <v>171</v>
      </c>
      <c r="J15" s="501" t="str">
        <f>IF('B-1'!J15="","","【"&amp;(IF(ABS('B-1'!J15)&gt;0,100,"0")&amp;"】"))</f>
        <v/>
      </c>
      <c r="K15" s="501" t="str">
        <f>IF('B-1'!K15="","","【"&amp;(IF('B-1'!K15&gt;='B-1'!J15,ROUND(100+ABS('B-1'!J15-'B-1'!K15)/ABS('B-1'!J15/100),0),ROUND(100-ABS('B-1'!J15-'B-1'!K15)/ABS('B-1'!J15/100),0))&amp;"】"))</f>
        <v/>
      </c>
      <c r="L15" s="501" t="str">
        <f>IF('B-1'!L15="","","【"&amp;(IF('B-1'!L15&gt;='B-1'!J15,ROUND(100+ABS('B-1'!J15-'B-1'!L15)/ABS('B-1'!J15/100),0),ROUND(100-ABS('B-1'!J15-'B-1'!L15)/ABS('B-1'!J15/100),0))&amp;"】"))</f>
        <v/>
      </c>
      <c r="M15" s="501" t="str">
        <f>IF('B-1'!M15="","","【"&amp;(IF('B-1'!M15&gt;='B-1'!J15,ROUND(100+ABS('B-1'!J15-'B-1'!M15)/ABS('B-1'!J15/100),0),ROUND(100-ABS('B-1'!J15-'B-1'!M15)/ABS('B-1'!J15/100),0))&amp;"】"))</f>
        <v/>
      </c>
      <c r="N15" s="502" t="str">
        <f>IF('B-1'!N15="","","【"&amp;(IF('B-1'!N15&gt;='B-1'!J15,ROUND(100+ABS('B-1'!J15-'B-1'!N15)/ABS('B-1'!J15/100),0),ROUND(100-ABS('B-1'!J15-'B-1'!N15)/ABS('B-1'!J15/100),0))&amp;"】"))</f>
        <v/>
      </c>
      <c r="O15" s="503" t="str">
        <f>IF('B-1'!O15="","","【"&amp;(IF('B-1'!O15&gt;='B-1'!J15,ROUND(100+ABS('B-1'!J15-'B-1'!O15)/ABS('B-1'!J15/100),0),ROUND(100-ABS('B-1'!J15-'B-1'!O15)/ABS('B-1'!J15/100),0))&amp;"】"))</f>
        <v/>
      </c>
    </row>
    <row r="16" spans="1:33" ht="16.5" customHeight="1" x14ac:dyDescent="0.2">
      <c r="A16" s="103"/>
      <c r="B16" s="532"/>
      <c r="C16" s="260" t="s">
        <v>146</v>
      </c>
      <c r="D16" s="261" t="s">
        <v>184</v>
      </c>
      <c r="E16" s="271"/>
      <c r="F16" s="271"/>
      <c r="G16" s="271"/>
      <c r="H16" s="272" t="s">
        <v>185</v>
      </c>
      <c r="I16" s="327" t="s">
        <v>171</v>
      </c>
      <c r="J16" s="498" t="str">
        <f>IF('B-1'!J16="","","【"&amp;(IF(ABS('B-1'!J16)&gt;0,100,"0")&amp;"】"))</f>
        <v>【0】</v>
      </c>
      <c r="K16" s="498" t="e">
        <f>IF('B-1'!K16="","","【"&amp;(IF('B-1'!K16&gt;='B-1'!J16,ROUND(100+ABS('B-1'!J16-'B-1'!K16)/ABS('B-1'!J16/100),0),ROUND(100-ABS('B-1'!J16-'B-1'!K16)/ABS('B-1'!J16/100),0))&amp;"】"))</f>
        <v>#DIV/0!</v>
      </c>
      <c r="L16" s="498" t="e">
        <f>IF('B-1'!L16="","","【"&amp;(IF('B-1'!L16&gt;='B-1'!J16,ROUND(100+ABS('B-1'!J16-'B-1'!L16)/ABS('B-1'!J16/100),0),ROUND(100-ABS('B-1'!J16-'B-1'!L16)/ABS('B-1'!J16/100),0))&amp;"】"))</f>
        <v>#DIV/0!</v>
      </c>
      <c r="M16" s="498" t="e">
        <f>IF('B-1'!M16="","","【"&amp;(IF('B-1'!M16&gt;='B-1'!J16,ROUND(100+ABS('B-1'!J16-'B-1'!M16)/ABS('B-1'!J16/100),0),ROUND(100-ABS('B-1'!J16-'B-1'!M16)/ABS('B-1'!J16/100),0))&amp;"】"))</f>
        <v>#DIV/0!</v>
      </c>
      <c r="N16" s="499" t="e">
        <f>IF('B-1'!N16="","","【"&amp;(IF('B-1'!N16&gt;='B-1'!J16,ROUND(100+ABS('B-1'!J16-'B-1'!N16)/ABS('B-1'!J16/100),0),ROUND(100-ABS('B-1'!J16-'B-1'!N16)/ABS('B-1'!J16/100),0))&amp;"】"))</f>
        <v>#DIV/0!</v>
      </c>
      <c r="O16" s="500" t="e">
        <f>IF('B-1'!O16="","","【"&amp;(IF('B-1'!O16&gt;='B-1'!J16,ROUND(100+ABS('B-1'!J16-'B-1'!O16)/ABS('B-1'!J16/100),0),ROUND(100-ABS('B-1'!J16-'B-1'!O16)/ABS('B-1'!J16/100),0))&amp;"】"))</f>
        <v>#DIV/0!</v>
      </c>
    </row>
    <row r="17" spans="1:16" ht="16.5" customHeight="1" x14ac:dyDescent="0.2">
      <c r="A17" s="103"/>
      <c r="B17" s="532"/>
      <c r="C17" s="264"/>
      <c r="D17" s="265" t="s">
        <v>174</v>
      </c>
      <c r="E17" s="266"/>
      <c r="F17" s="255"/>
      <c r="G17" s="262"/>
      <c r="H17" s="263" t="s">
        <v>186</v>
      </c>
      <c r="I17" s="327" t="s">
        <v>171</v>
      </c>
      <c r="J17" s="501" t="str">
        <f>IF('B-1'!J17="","","【"&amp;(IF(ABS('B-1'!J17)&gt;0,100,"0")&amp;"】"))</f>
        <v/>
      </c>
      <c r="K17" s="614" t="str">
        <f>IF('B-1'!K17="","","【"&amp;(IF('B-1'!K17&gt;='B-1'!J17,ROUND(100+ABS('B-1'!J17-'B-1'!K17)/ABS('B-1'!J17/100),0),ROUND(100-ABS('B-1'!J17-'B-1'!K17)/ABS('B-1'!J17/100),0))&amp;"】"))</f>
        <v/>
      </c>
      <c r="L17" s="501" t="str">
        <f>IF('B-1'!L17="","","【"&amp;(IF('B-1'!L17&gt;='B-1'!J17,ROUND(100+ABS('B-1'!J17-'B-1'!L17)/ABS('B-1'!J17/100),0),ROUND(100-ABS('B-1'!J17-'B-1'!L17)/ABS('B-1'!J17/100),0))&amp;"】"))</f>
        <v/>
      </c>
      <c r="M17" s="501" t="str">
        <f>IF('B-1'!M17="","","【"&amp;(IF('B-1'!M17&gt;='B-1'!J17,ROUND(100+ABS('B-1'!J17-'B-1'!M17)/ABS('B-1'!J17/100),0),ROUND(100-ABS('B-1'!J17-'B-1'!M17)/ABS('B-1'!J17/100),0))&amp;"】"))</f>
        <v/>
      </c>
      <c r="N17" s="502" t="str">
        <f>IF('B-1'!N17="","","【"&amp;(IF('B-1'!N17&gt;='B-1'!J17,ROUND(100+ABS('B-1'!J17-'B-1'!N17)/ABS('B-1'!J17/100),0),ROUND(100-ABS('B-1'!J17-'B-1'!N17)/ABS('B-1'!J17/100),0))&amp;"】"))</f>
        <v/>
      </c>
      <c r="O17" s="503" t="str">
        <f>IF('B-1'!O17="","","【"&amp;(IF('B-1'!O17&gt;='B-1'!J17,ROUND(100+ABS('B-1'!J17-'B-1'!O17)/ABS('B-1'!J17/100),0),ROUND(100-ABS('B-1'!J17-'B-1'!O17)/ABS('B-1'!J17/100),0))&amp;"】"))</f>
        <v/>
      </c>
    </row>
    <row r="18" spans="1:16" ht="16.5" customHeight="1" x14ac:dyDescent="0.2">
      <c r="A18" s="103"/>
      <c r="B18" s="532"/>
      <c r="C18" s="269"/>
      <c r="D18" s="265" t="s">
        <v>176</v>
      </c>
      <c r="E18" s="266"/>
      <c r="F18" s="255"/>
      <c r="G18" s="255"/>
      <c r="H18" s="256" t="s">
        <v>187</v>
      </c>
      <c r="I18" s="327" t="s">
        <v>171</v>
      </c>
      <c r="J18" s="501" t="str">
        <f>IF('B-1'!J18="","","【"&amp;(IF(ABS('B-1'!J18)&gt;0,100,"0")&amp;"】"))</f>
        <v/>
      </c>
      <c r="K18" s="501" t="str">
        <f>IF('B-1'!K18="","","【"&amp;(IF('B-1'!K18&gt;='B-1'!J18,ROUND(100+ABS('B-1'!J18-'B-1'!K18)/ABS('B-1'!J18/100),0),ROUND(100-ABS('B-1'!J18-'B-1'!K18)/ABS('B-1'!J18/100),0))&amp;"】"))</f>
        <v/>
      </c>
      <c r="L18" s="501" t="str">
        <f>IF('B-1'!L18="","","【"&amp;(IF('B-1'!L18&gt;='B-1'!J18,ROUND(100+ABS('B-1'!J18-'B-1'!L18)/ABS('B-1'!J18/100),0),ROUND(100-ABS('B-1'!J18-'B-1'!L18)/ABS('B-1'!J18/100),0))&amp;"】"))</f>
        <v/>
      </c>
      <c r="M18" s="501" t="str">
        <f>IF('B-1'!M18="","","【"&amp;(IF('B-1'!M18&gt;='B-1'!J18,ROUND(100+ABS('B-1'!J18-'B-1'!M18)/ABS('B-1'!J18/100),0),ROUND(100-ABS('B-1'!J18-'B-1'!M18)/ABS('B-1'!J18/100),0))&amp;"】"))</f>
        <v/>
      </c>
      <c r="N18" s="502" t="str">
        <f>IF('B-1'!N18="","","【"&amp;(IF('B-1'!N18&gt;='B-1'!J18,ROUND(100+ABS('B-1'!J18-'B-1'!N18)/ABS('B-1'!J18/100),0),ROUND(100-ABS('B-1'!J18-'B-1'!N18)/ABS('B-1'!J18/100),0))&amp;"】"))</f>
        <v/>
      </c>
      <c r="O18" s="503" t="str">
        <f>IF('B-1'!O18="","","【"&amp;(IF('B-1'!O18&gt;='B-1'!J18,ROUND(100+ABS('B-1'!J18-'B-1'!O18)/ABS('B-1'!J18/100),0),ROUND(100-ABS('B-1'!J18-'B-1'!O18)/ABS('B-1'!J18/100),0))&amp;"】"))</f>
        <v/>
      </c>
    </row>
    <row r="19" spans="1:16" ht="16.5" customHeight="1" x14ac:dyDescent="0.2">
      <c r="A19" s="103"/>
      <c r="B19" s="532"/>
      <c r="C19" s="273"/>
      <c r="D19" s="274" t="s">
        <v>182</v>
      </c>
      <c r="E19" s="255"/>
      <c r="F19" s="255"/>
      <c r="G19" s="255"/>
      <c r="H19" s="256" t="s">
        <v>188</v>
      </c>
      <c r="I19" s="327" t="s">
        <v>171</v>
      </c>
      <c r="J19" s="501" t="str">
        <f>IF('B-1'!J19="","","【"&amp;(IF(ABS('B-1'!J19)&gt;0,100,"0")&amp;"】"))</f>
        <v/>
      </c>
      <c r="K19" s="501" t="str">
        <f>IF('B-1'!K19="","","【"&amp;(IF('B-1'!K19&gt;='B-1'!J19,ROUND(100+ABS('B-1'!J19-'B-1'!K19)/ABS('B-1'!J19/100),0),ROUND(100-ABS('B-1'!J19-'B-1'!K19)/ABS('B-1'!J19/100),0))&amp;"】"))</f>
        <v/>
      </c>
      <c r="L19" s="501" t="str">
        <f>IF('B-1'!L19="","","【"&amp;(IF('B-1'!L19&gt;='B-1'!J19,ROUND(100+ABS('B-1'!J19-'B-1'!L19)/ABS('B-1'!J19/100),0),ROUND(100-ABS('B-1'!J19-'B-1'!L19)/ABS('B-1'!J19/100),0))&amp;"】"))</f>
        <v/>
      </c>
      <c r="M19" s="501" t="str">
        <f>IF('B-1'!M19="","","【"&amp;(IF('B-1'!M19&gt;='B-1'!J19,ROUND(100+ABS('B-1'!J19-'B-1'!M19)/ABS('B-1'!J19/100),0),ROUND(100-ABS('B-1'!J19-'B-1'!M19)/ABS('B-1'!J19/100),0))&amp;"】"))</f>
        <v/>
      </c>
      <c r="N19" s="502" t="str">
        <f>IF('B-1'!N19="","","【"&amp;(IF('B-1'!N19&gt;='B-1'!J19,ROUND(100+ABS('B-1'!J19-'B-1'!N19)/ABS('B-1'!J19/100),0),ROUND(100-ABS('B-1'!J19-'B-1'!N19)/ABS('B-1'!J19/100),0))&amp;"】"))</f>
        <v/>
      </c>
      <c r="O19" s="503" t="str">
        <f>IF('B-1'!O19="","","【"&amp;(IF('B-1'!O19&gt;='B-1'!J19,ROUND(100+ABS('B-1'!J19-'B-1'!O19)/ABS('B-1'!J19/100),0),ROUND(100-ABS('B-1'!J19-'B-1'!O19)/ABS('B-1'!J19/100),0))&amp;"】"))</f>
        <v/>
      </c>
    </row>
    <row r="20" spans="1:16" ht="16.5" customHeight="1" x14ac:dyDescent="0.2">
      <c r="A20" s="103"/>
      <c r="B20" s="532"/>
      <c r="C20" s="260" t="s">
        <v>152</v>
      </c>
      <c r="D20" s="261" t="s">
        <v>189</v>
      </c>
      <c r="E20" s="262"/>
      <c r="F20" s="262"/>
      <c r="G20" s="262"/>
      <c r="H20" s="263" t="s">
        <v>190</v>
      </c>
      <c r="I20" s="327" t="s">
        <v>171</v>
      </c>
      <c r="J20" s="498" t="str">
        <f>IF('B-1'!J20="","","【"&amp;(IF(ABS('B-1'!J20)&gt;0,100,"0")&amp;"】"))</f>
        <v>【0】</v>
      </c>
      <c r="K20" s="498" t="e">
        <f>IF('B-1'!K20="","","【"&amp;(IF('B-1'!K20&gt;='B-1'!J20,ROUND(100+ABS('B-1'!J20-'B-1'!K20)/ABS('B-1'!J20/100),0),ROUND(100-ABS('B-1'!J20-'B-1'!K20)/ABS('B-1'!J20/100),0))&amp;"】"))</f>
        <v>#DIV/0!</v>
      </c>
      <c r="L20" s="498" t="e">
        <f>IF('B-1'!L20="","","【"&amp;(IF('B-1'!L20&gt;='B-1'!J20,ROUND(100+ABS('B-1'!J20-'B-1'!L20)/ABS('B-1'!J20/100),0),ROUND(100-ABS('B-1'!J20-'B-1'!L20)/ABS('B-1'!J20/100),0))&amp;"】"))</f>
        <v>#DIV/0!</v>
      </c>
      <c r="M20" s="498" t="e">
        <f>IF('B-1'!M20="","","【"&amp;(IF('B-1'!M20&gt;='B-1'!J20,ROUND(100+ABS('B-1'!J20-'B-1'!M20)/ABS('B-1'!J20/100),0),ROUND(100-ABS('B-1'!J20-'B-1'!M20)/ABS('B-1'!J20/100),0))&amp;"】"))</f>
        <v>#DIV/0!</v>
      </c>
      <c r="N20" s="499" t="e">
        <f>IF('B-1'!N20="","","【"&amp;(IF('B-1'!N20&gt;='B-1'!J20,ROUND(100+ABS('B-1'!J20-'B-1'!N20)/ABS('B-1'!J20/100),0),ROUND(100-ABS('B-1'!J20-'B-1'!N20)/ABS('B-1'!J20/100),0))&amp;"】"))</f>
        <v>#DIV/0!</v>
      </c>
      <c r="O20" s="500" t="e">
        <f>IF('B-1'!O20="","","【"&amp;(IF('B-1'!O20&gt;='B-1'!J20,ROUND(100+ABS('B-1'!J20-'B-1'!O20)/ABS('B-1'!J20/100),0),ROUND(100-ABS('B-1'!J20-'B-1'!O20)/ABS('B-1'!J20/100),0))&amp;"】"))</f>
        <v>#DIV/0!</v>
      </c>
      <c r="P20" s="268"/>
    </row>
    <row r="21" spans="1:16" ht="16.5" customHeight="1" x14ac:dyDescent="0.2">
      <c r="A21" s="103"/>
      <c r="B21" s="532"/>
      <c r="C21" s="264"/>
      <c r="D21" s="265" t="s">
        <v>174</v>
      </c>
      <c r="E21" s="274"/>
      <c r="F21" s="255"/>
      <c r="G21" s="262"/>
      <c r="H21" s="263" t="s">
        <v>191</v>
      </c>
      <c r="I21" s="327" t="s">
        <v>171</v>
      </c>
      <c r="J21" s="498" t="str">
        <f>IF('B-1'!J21="","","【"&amp;(IF(ABS('B-1'!J21)&gt;0,100,"0")&amp;"】"))</f>
        <v>【0】</v>
      </c>
      <c r="K21" s="498" t="e">
        <f>IF('B-1'!K21="","","【"&amp;(IF('B-1'!K21&gt;='B-1'!J21,ROUND(100+ABS('B-1'!J21-'B-1'!K21)/ABS('B-1'!J21/100),0),ROUND(100-ABS('B-1'!J21-'B-1'!K21)/ABS('B-1'!J21/100),0))&amp;"】"))</f>
        <v>#DIV/0!</v>
      </c>
      <c r="L21" s="498" t="e">
        <f>IF('B-1'!L21="","","【"&amp;(IF('B-1'!L21&gt;='B-1'!J21,ROUND(100+ABS('B-1'!J21-'B-1'!L21)/ABS('B-1'!J21/100),0),ROUND(100-ABS('B-1'!J21-'B-1'!L21)/ABS('B-1'!J21/100),0))&amp;"】"))</f>
        <v>#DIV/0!</v>
      </c>
      <c r="M21" s="498" t="e">
        <f>IF('B-1'!M21="","","【"&amp;(IF('B-1'!M21&gt;='B-1'!J21,ROUND(100+ABS('B-1'!J21-'B-1'!M21)/ABS('B-1'!J21/100),0),ROUND(100-ABS('B-1'!J21-'B-1'!M21)/ABS('B-1'!J21/100),0))&amp;"】"))</f>
        <v>#DIV/0!</v>
      </c>
      <c r="N21" s="499" t="e">
        <f>IF('B-1'!N21="","","【"&amp;(IF('B-1'!N21&gt;='B-1'!J21,ROUND(100+ABS('B-1'!J21-'B-1'!N21)/ABS('B-1'!J21/100),0),ROUND(100-ABS('B-1'!J21-'B-1'!N21)/ABS('B-1'!J21/100),0))&amp;"】"))</f>
        <v>#DIV/0!</v>
      </c>
      <c r="O21" s="500" t="e">
        <f>IF('B-1'!O21="","","【"&amp;(IF('B-1'!O21&gt;='B-1'!J21,ROUND(100+ABS('B-1'!J21-'B-1'!O21)/ABS('B-1'!J21/100),0),ROUND(100-ABS('B-1'!J21-'B-1'!O21)/ABS('B-1'!J21/100),0))&amp;"】"))</f>
        <v>#DIV/0!</v>
      </c>
    </row>
    <row r="22" spans="1:16" ht="16.5" customHeight="1" x14ac:dyDescent="0.2">
      <c r="A22" s="103"/>
      <c r="B22" s="532"/>
      <c r="C22" s="269"/>
      <c r="D22" s="275"/>
      <c r="E22" s="276" t="s">
        <v>192</v>
      </c>
      <c r="F22" s="277"/>
      <c r="G22" s="277"/>
      <c r="H22" s="256" t="s">
        <v>193</v>
      </c>
      <c r="I22" s="327" t="s">
        <v>171</v>
      </c>
      <c r="J22" s="501" t="str">
        <f>IF('B-1'!J22="","","【"&amp;(IF(ABS('B-1'!J22)&gt;0,100,"0")&amp;"】"))</f>
        <v/>
      </c>
      <c r="K22" s="501" t="str">
        <f>IF('B-1'!K22="","","【"&amp;(IF('B-1'!K22&gt;='B-1'!J22,ROUND(100+ABS('B-1'!J22-'B-1'!K22)/ABS('B-1'!J22/100),0),ROUND(100-ABS('B-1'!J22-'B-1'!K22)/ABS('B-1'!J22/100),0))&amp;"】"))</f>
        <v/>
      </c>
      <c r="L22" s="501" t="str">
        <f>IF('B-1'!L22="","","【"&amp;(IF('B-1'!L22&gt;='B-1'!J22,ROUND(100+ABS('B-1'!J22-'B-1'!L22)/ABS('B-1'!J22/100),0),ROUND(100-ABS('B-1'!J22-'B-1'!L22)/ABS('B-1'!J22/100),0))&amp;"】"))</f>
        <v/>
      </c>
      <c r="M22" s="501" t="str">
        <f>IF('B-1'!M22="","","【"&amp;(IF('B-1'!M22&gt;='B-1'!J22,ROUND(100+ABS('B-1'!J22-'B-1'!M22)/ABS('B-1'!J22/100),0),ROUND(100-ABS('B-1'!J22-'B-1'!M22)/ABS('B-1'!J22/100),0))&amp;"】"))</f>
        <v/>
      </c>
      <c r="N22" s="502" t="str">
        <f>IF('B-1'!N22="","","【"&amp;(IF('B-1'!N22&gt;='B-1'!J22,ROUND(100+ABS('B-1'!J22-'B-1'!N22)/ABS('B-1'!J22/100),0),ROUND(100-ABS('B-1'!J22-'B-1'!N22)/ABS('B-1'!J22/100),0))&amp;"】"))</f>
        <v/>
      </c>
      <c r="O22" s="503" t="str">
        <f>IF('B-1'!O22="","","【"&amp;(IF('B-1'!O22&gt;='B-1'!J22,ROUND(100+ABS('B-1'!J22-'B-1'!O22)/ABS('B-1'!J22/100),0),ROUND(100-ABS('B-1'!J22-'B-1'!O22)/ABS('B-1'!J22/100),0))&amp;"】"))</f>
        <v/>
      </c>
    </row>
    <row r="23" spans="1:16" ht="16.5" customHeight="1" x14ac:dyDescent="0.2">
      <c r="A23" s="103"/>
      <c r="B23" s="532"/>
      <c r="C23" s="269"/>
      <c r="D23" s="275"/>
      <c r="E23" s="276" t="s">
        <v>194</v>
      </c>
      <c r="F23" s="277"/>
      <c r="G23" s="277"/>
      <c r="H23" s="256" t="s">
        <v>195</v>
      </c>
      <c r="I23" s="327" t="s">
        <v>171</v>
      </c>
      <c r="J23" s="501" t="str">
        <f>IF('B-1'!J23="","","【"&amp;(IF(ABS('B-1'!J23)&gt;0,100,"0")&amp;"】"))</f>
        <v/>
      </c>
      <c r="K23" s="501" t="str">
        <f>IF('B-1'!K23="","","【"&amp;(IF('B-1'!K23&gt;='B-1'!J23,ROUND(100+ABS('B-1'!J23-'B-1'!K23)/ABS('B-1'!J23/100),0),ROUND(100-ABS('B-1'!J23-'B-1'!K23)/ABS('B-1'!J23/100),0))&amp;"】"))</f>
        <v/>
      </c>
      <c r="L23" s="501" t="str">
        <f>IF('B-1'!L23="","","【"&amp;(IF('B-1'!L23&gt;='B-1'!J23,ROUND(100+ABS('B-1'!J23-'B-1'!L23)/ABS('B-1'!J23/100),0),ROUND(100-ABS('B-1'!J23-'B-1'!L23)/ABS('B-1'!J23/100),0))&amp;"】"))</f>
        <v/>
      </c>
      <c r="M23" s="501" t="str">
        <f>IF('B-1'!M23="","","【"&amp;(IF('B-1'!M23&gt;='B-1'!J23,ROUND(100+ABS('B-1'!J23-'B-1'!M23)/ABS('B-1'!J23/100),0),ROUND(100-ABS('B-1'!J23-'B-1'!M23)/ABS('B-1'!J23/100),0))&amp;"】"))</f>
        <v/>
      </c>
      <c r="N23" s="502" t="str">
        <f>IF('B-1'!N23="","","【"&amp;(IF('B-1'!N23&gt;='B-1'!J23,ROUND(100+ABS('B-1'!J23-'B-1'!N23)/ABS('B-1'!J23/100),0),ROUND(100-ABS('B-1'!J23-'B-1'!N23)/ABS('B-1'!J23/100),0))&amp;"】"))</f>
        <v/>
      </c>
      <c r="O23" s="503" t="str">
        <f>IF('B-1'!O23="","","【"&amp;(IF('B-1'!O23&gt;='B-1'!J23,ROUND(100+ABS('B-1'!J23-'B-1'!O23)/ABS('B-1'!J23/100),0),ROUND(100-ABS('B-1'!J23-'B-1'!O23)/ABS('B-1'!J23/100),0))&amp;"】"))</f>
        <v/>
      </c>
    </row>
    <row r="24" spans="1:16" ht="16.5" customHeight="1" x14ac:dyDescent="0.2">
      <c r="A24" s="103"/>
      <c r="B24" s="532"/>
      <c r="C24" s="269"/>
      <c r="D24" s="265" t="s">
        <v>176</v>
      </c>
      <c r="E24" s="266"/>
      <c r="F24" s="255"/>
      <c r="G24" s="277"/>
      <c r="H24" s="256" t="s">
        <v>196</v>
      </c>
      <c r="I24" s="327" t="s">
        <v>171</v>
      </c>
      <c r="J24" s="498" t="str">
        <f>IF('B-1'!J24="","","【"&amp;(IF(ABS('B-1'!J24)&gt;0,100,"0")&amp;"】"))</f>
        <v>【0】</v>
      </c>
      <c r="K24" s="498" t="e">
        <f>IF('B-1'!K24="","","【"&amp;(IF('B-1'!K24&gt;='B-1'!J24,ROUND(100+ABS('B-1'!J24-'B-1'!K24)/ABS('B-1'!J24/100),0),ROUND(100-ABS('B-1'!J24-'B-1'!K24)/ABS('B-1'!J24/100),0))&amp;"】"))</f>
        <v>#DIV/0!</v>
      </c>
      <c r="L24" s="498" t="e">
        <f>IF('B-1'!L24="","","【"&amp;(IF('B-1'!L24&gt;='B-1'!J24,ROUND(100+ABS('B-1'!J24-'B-1'!L24)/ABS('B-1'!J24/100),0),ROUND(100-ABS('B-1'!J24-'B-1'!L24)/ABS('B-1'!J24/100),0))&amp;"】"))</f>
        <v>#DIV/0!</v>
      </c>
      <c r="M24" s="498" t="e">
        <f>IF('B-1'!M24="","","【"&amp;(IF('B-1'!M24&gt;='B-1'!J24,ROUND(100+ABS('B-1'!J24-'B-1'!M24)/ABS('B-1'!J24/100),0),ROUND(100-ABS('B-1'!J24-'B-1'!M24)/ABS('B-1'!J24/100),0))&amp;"】"))</f>
        <v>#DIV/0!</v>
      </c>
      <c r="N24" s="499" t="e">
        <f>IF('B-1'!N24="","","【"&amp;(IF('B-1'!N24&gt;='B-1'!J24,ROUND(100+ABS('B-1'!J24-'B-1'!N24)/ABS('B-1'!J24/100),0),ROUND(100-ABS('B-1'!J24-'B-1'!N24)/ABS('B-1'!J24/100),0))&amp;"】"))</f>
        <v>#DIV/0!</v>
      </c>
      <c r="O24" s="500" t="e">
        <f>IF('B-1'!O24="","","【"&amp;(IF('B-1'!O24&gt;='B-1'!J24,ROUND(100+ABS('B-1'!J24-'B-1'!O24)/ABS('B-1'!J24/100),0),ROUND(100-ABS('B-1'!J24-'B-1'!O24)/ABS('B-1'!J24/100),0))&amp;"】"))</f>
        <v>#DIV/0!</v>
      </c>
      <c r="P24" s="268"/>
    </row>
    <row r="25" spans="1:16" ht="16.5" customHeight="1" x14ac:dyDescent="0.2">
      <c r="A25" s="103"/>
      <c r="B25" s="532"/>
      <c r="C25" s="269"/>
      <c r="D25" s="278"/>
      <c r="E25" s="932" t="str">
        <f>'B-1'!E25:F25</f>
        <v>うち（国名：　　　　　　　　　）</v>
      </c>
      <c r="F25" s="933"/>
      <c r="G25" s="277"/>
      <c r="H25" s="256" t="s">
        <v>198</v>
      </c>
      <c r="I25" s="327" t="s">
        <v>171</v>
      </c>
      <c r="J25" s="498" t="str">
        <f>IF('B-1'!J25="","","【"&amp;(IF(ABS('B-1'!J25)&gt;0,100,"0")&amp;"】"))</f>
        <v>【0】</v>
      </c>
      <c r="K25" s="498" t="e">
        <f>IF('B-1'!K25="","","【"&amp;(IF('B-1'!K25&gt;='B-1'!J25,ROUND(100+ABS('B-1'!J25-'B-1'!K25)/ABS('B-1'!J25/100),0),ROUND(100-ABS('B-1'!J25-'B-1'!K25)/ABS('B-1'!J25/100),0))&amp;"】"))</f>
        <v>#DIV/0!</v>
      </c>
      <c r="L25" s="498" t="e">
        <f>IF('B-1'!L25="","","【"&amp;(IF('B-1'!L25&gt;='B-1'!J25,ROUND(100+ABS('B-1'!J25-'B-1'!L25)/ABS('B-1'!J25/100),0),ROUND(100-ABS('B-1'!J25-'B-1'!L25)/ABS('B-1'!J25/100),0))&amp;"】"))</f>
        <v>#DIV/0!</v>
      </c>
      <c r="M25" s="498" t="e">
        <f>IF('B-1'!M25="","","【"&amp;(IF('B-1'!M25&gt;='B-1'!J25,ROUND(100+ABS('B-1'!J25-'B-1'!M25)/ABS('B-1'!J25/100),0),ROUND(100-ABS('B-1'!J25-'B-1'!M25)/ABS('B-1'!J25/100),0))&amp;"】"))</f>
        <v>#DIV/0!</v>
      </c>
      <c r="N25" s="499" t="e">
        <f>IF('B-1'!N25="","","【"&amp;(IF('B-1'!N25&gt;='B-1'!J25,ROUND(100+ABS('B-1'!J25-'B-1'!N25)/ABS('B-1'!J25/100),0),ROUND(100-ABS('B-1'!J25-'B-1'!N25)/ABS('B-1'!J25/100),0))&amp;"】"))</f>
        <v>#DIV/0!</v>
      </c>
      <c r="O25" s="500" t="e">
        <f>IF('B-1'!O25="","","【"&amp;(IF('B-1'!O25&gt;='B-1'!J25,ROUND(100+ABS('B-1'!J25-'B-1'!O25)/ABS('B-1'!J25/100),0),ROUND(100-ABS('B-1'!J25-'B-1'!O25)/ABS('B-1'!J25/100),0))&amp;"】"))</f>
        <v>#DIV/0!</v>
      </c>
      <c r="P25" s="268"/>
    </row>
    <row r="26" spans="1:16" ht="16.5" customHeight="1" x14ac:dyDescent="0.2">
      <c r="A26" s="103"/>
      <c r="B26" s="532"/>
      <c r="C26" s="269"/>
      <c r="D26" s="278"/>
      <c r="E26" s="280"/>
      <c r="F26" s="281" t="s">
        <v>199</v>
      </c>
      <c r="G26" s="277"/>
      <c r="H26" s="256" t="s">
        <v>200</v>
      </c>
      <c r="I26" s="327" t="s">
        <v>171</v>
      </c>
      <c r="J26" s="501" t="str">
        <f>IF('B-1'!J26="","","【"&amp;(IF(ABS('B-1'!J26)&gt;0,100,"0")&amp;"】"))</f>
        <v/>
      </c>
      <c r="K26" s="501" t="str">
        <f>IF('B-1'!K26="","","【"&amp;(IF('B-1'!K26&gt;='B-1'!J26,ROUND(100+ABS('B-1'!J26-'B-1'!K26)/ABS('B-1'!J26/100),0),ROUND(100-ABS('B-1'!J26-'B-1'!K26)/ABS('B-1'!J26/100),0))&amp;"】"))</f>
        <v/>
      </c>
      <c r="L26" s="501" t="str">
        <f>IF('B-1'!L26="","","【"&amp;(IF('B-1'!L26&gt;='B-1'!J26,ROUND(100+ABS('B-1'!J26-'B-1'!L26)/ABS('B-1'!J26/100),0),ROUND(100-ABS('B-1'!J26-'B-1'!L26)/ABS('B-1'!J26/100),0))&amp;"】"))</f>
        <v/>
      </c>
      <c r="M26" s="501" t="str">
        <f>IF('B-1'!M26="","","【"&amp;(IF('B-1'!M26&gt;='B-1'!J26,ROUND(100+ABS('B-1'!J26-'B-1'!M26)/ABS('B-1'!J26/100),0),ROUND(100-ABS('B-1'!J26-'B-1'!M26)/ABS('B-1'!J26/100),0))&amp;"】"))</f>
        <v/>
      </c>
      <c r="N26" s="502" t="str">
        <f>IF('B-1'!N26="","","【"&amp;(IF('B-1'!N26&gt;='B-1'!J26,ROUND(100+ABS('B-1'!J26-'B-1'!N26)/ABS('B-1'!J26/100),0),ROUND(100-ABS('B-1'!J26-'B-1'!N26)/ABS('B-1'!J26/100),0))&amp;"】"))</f>
        <v/>
      </c>
      <c r="O26" s="503" t="str">
        <f>IF('B-1'!O26="","","【"&amp;(IF('B-1'!O26&gt;='B-1'!J26,ROUND(100+ABS('B-1'!J26-'B-1'!O26)/ABS('B-1'!J26/100),0),ROUND(100-ABS('B-1'!J26-'B-1'!O26)/ABS('B-1'!J26/100),0))&amp;"】"))</f>
        <v/>
      </c>
      <c r="P26" s="268"/>
    </row>
    <row r="27" spans="1:16" ht="16.5" customHeight="1" x14ac:dyDescent="0.2">
      <c r="A27" s="103"/>
      <c r="B27" s="532"/>
      <c r="C27" s="269"/>
      <c r="D27" s="278"/>
      <c r="E27" s="282"/>
      <c r="F27" s="281" t="s">
        <v>201</v>
      </c>
      <c r="G27" s="277"/>
      <c r="H27" s="256" t="s">
        <v>202</v>
      </c>
      <c r="I27" s="327" t="s">
        <v>171</v>
      </c>
      <c r="J27" s="501" t="str">
        <f>IF('B-1'!J27="","","【"&amp;(IF(ABS('B-1'!J27)&gt;0,100,"0")&amp;"】"))</f>
        <v/>
      </c>
      <c r="K27" s="501" t="str">
        <f>IF('B-1'!K27="","","【"&amp;(IF('B-1'!K27&gt;='B-1'!J27,ROUND(100+ABS('B-1'!J27-'B-1'!K27)/ABS('B-1'!J27/100),0),ROUND(100-ABS('B-1'!J27-'B-1'!K27)/ABS('B-1'!J27/100),0))&amp;"】"))</f>
        <v/>
      </c>
      <c r="L27" s="501" t="str">
        <f>IF('B-1'!L27="","","【"&amp;(IF('B-1'!L27&gt;='B-1'!J27,ROUND(100+ABS('B-1'!J27-'B-1'!L27)/ABS('B-1'!J27/100),0),ROUND(100-ABS('B-1'!J27-'B-1'!L27)/ABS('B-1'!J27/100),0))&amp;"】"))</f>
        <v/>
      </c>
      <c r="M27" s="501" t="str">
        <f>IF('B-1'!M27="","","【"&amp;(IF('B-1'!M27&gt;='B-1'!J27,ROUND(100+ABS('B-1'!J27-'B-1'!M27)/ABS('B-1'!J27/100),0),ROUND(100-ABS('B-1'!J27-'B-1'!M27)/ABS('B-1'!J27/100),0))&amp;"】"))</f>
        <v/>
      </c>
      <c r="N27" s="502" t="str">
        <f>IF('B-1'!N27="","","【"&amp;(IF('B-1'!N27&gt;='B-1'!J27,ROUND(100+ABS('B-1'!J27-'B-1'!N27)/ABS('B-1'!J27/100),0),ROUND(100-ABS('B-1'!J27-'B-1'!N27)/ABS('B-1'!J27/100),0))&amp;"】"))</f>
        <v/>
      </c>
      <c r="O27" s="503" t="str">
        <f>IF('B-1'!O27="","","【"&amp;(IF('B-1'!O27&gt;='B-1'!J27,ROUND(100+ABS('B-1'!J27-'B-1'!O27)/ABS('B-1'!J27/100),0),ROUND(100-ABS('B-1'!J27-'B-1'!O27)/ABS('B-1'!J27/100),0))&amp;"】"))</f>
        <v/>
      </c>
      <c r="P27" s="268"/>
    </row>
    <row r="28" spans="1:16" ht="16.5" customHeight="1" x14ac:dyDescent="0.2">
      <c r="A28" s="103"/>
      <c r="B28" s="532"/>
      <c r="C28" s="269"/>
      <c r="D28" s="278"/>
      <c r="E28" s="932" t="str">
        <f>'B-1'!E28:F28</f>
        <v>うち（国名：　　　　　　　　　）</v>
      </c>
      <c r="F28" s="933"/>
      <c r="G28" s="262"/>
      <c r="H28" s="256" t="s">
        <v>203</v>
      </c>
      <c r="I28" s="327" t="s">
        <v>171</v>
      </c>
      <c r="J28" s="498" t="str">
        <f>IF('B-1'!J28="","","【"&amp;(IF(ABS('B-1'!J28)&gt;0,100,"0")&amp;"】"))</f>
        <v>【0】</v>
      </c>
      <c r="K28" s="498" t="e">
        <f>IF('B-1'!K28="","","【"&amp;(IF('B-1'!K28&gt;='B-1'!J28,ROUND(100+ABS('B-1'!J28-'B-1'!K28)/ABS('B-1'!J28/100),0),ROUND(100-ABS('B-1'!J28-'B-1'!K28)/ABS('B-1'!J28/100),0))&amp;"】"))</f>
        <v>#DIV/0!</v>
      </c>
      <c r="L28" s="498" t="e">
        <f>IF('B-1'!L28="","","【"&amp;(IF('B-1'!L28&gt;='B-1'!J28,ROUND(100+ABS('B-1'!J28-'B-1'!L28)/ABS('B-1'!J28/100),0),ROUND(100-ABS('B-1'!J28-'B-1'!L28)/ABS('B-1'!J28/100),0))&amp;"】"))</f>
        <v>#DIV/0!</v>
      </c>
      <c r="M28" s="498" t="e">
        <f>IF('B-1'!M28="","","【"&amp;(IF('B-1'!M28&gt;='B-1'!J28,ROUND(100+ABS('B-1'!J28-'B-1'!M28)/ABS('B-1'!J28/100),0),ROUND(100-ABS('B-1'!J28-'B-1'!M28)/ABS('B-1'!J28/100),0))&amp;"】"))</f>
        <v>#DIV/0!</v>
      </c>
      <c r="N28" s="499" t="e">
        <f>IF('B-1'!N28="","","【"&amp;(IF('B-1'!N28&gt;='B-1'!J28,ROUND(100+ABS('B-1'!J28-'B-1'!N28)/ABS('B-1'!J28/100),0),ROUND(100-ABS('B-1'!J28-'B-1'!N28)/ABS('B-1'!J28/100),0))&amp;"】"))</f>
        <v>#DIV/0!</v>
      </c>
      <c r="O28" s="500" t="e">
        <f>IF('B-1'!O28="","","【"&amp;(IF('B-1'!O28&gt;='B-1'!J28,ROUND(100+ABS('B-1'!J28-'B-1'!O28)/ABS('B-1'!J28/100),0),ROUND(100-ABS('B-1'!J28-'B-1'!O28)/ABS('B-1'!J28/100),0))&amp;"】"))</f>
        <v>#DIV/0!</v>
      </c>
      <c r="P28" s="268"/>
    </row>
    <row r="29" spans="1:16" ht="16.5" customHeight="1" x14ac:dyDescent="0.2">
      <c r="A29" s="103"/>
      <c r="B29" s="532"/>
      <c r="C29" s="269"/>
      <c r="D29" s="383"/>
      <c r="E29" s="102"/>
      <c r="F29" s="281" t="s">
        <v>199</v>
      </c>
      <c r="G29" s="277"/>
      <c r="H29" s="256" t="s">
        <v>204</v>
      </c>
      <c r="I29" s="615" t="s">
        <v>171</v>
      </c>
      <c r="J29" s="616" t="str">
        <f>IF('B-1'!J29="","","【"&amp;(IF(ABS('B-1'!J29)&gt;0,100,"0")&amp;"】"))</f>
        <v/>
      </c>
      <c r="K29" s="616" t="str">
        <f>IF('B-1'!K29="","","【"&amp;(IF('B-1'!K29&gt;='B-1'!J29,ROUND(100+ABS('B-1'!J29-'B-1'!K29)/ABS('B-1'!J29/100),0),ROUND(100-ABS('B-1'!J29-'B-1'!K29)/ABS('B-1'!J29/100),0))&amp;"】"))</f>
        <v/>
      </c>
      <c r="L29" s="616" t="str">
        <f>IF('B-1'!L29="","","【"&amp;(IF('B-1'!L29&gt;='B-1'!J29,ROUND(100+ABS('B-1'!J29-'B-1'!L29)/ABS('B-1'!J29/100),0),ROUND(100-ABS('B-1'!J29-'B-1'!L29)/ABS('B-1'!J29/100),0))&amp;"】"))</f>
        <v/>
      </c>
      <c r="M29" s="616" t="str">
        <f>IF('B-1'!M29="","","【"&amp;(IF('B-1'!M29&gt;='B-1'!J29,ROUND(100+ABS('B-1'!J29-'B-1'!M29)/ABS('B-1'!J29/100),0),ROUND(100-ABS('B-1'!J29-'B-1'!M29)/ABS('B-1'!J29/100),0))&amp;"】"))</f>
        <v/>
      </c>
      <c r="N29" s="617" t="str">
        <f>IF('B-1'!N29="","","【"&amp;(IF('B-1'!N29&gt;='B-1'!J29,ROUND(100+ABS('B-1'!J29-'B-1'!N29)/ABS('B-1'!J29/100),0),ROUND(100-ABS('B-1'!J29-'B-1'!N29)/ABS('B-1'!J29/100),0))&amp;"】"))</f>
        <v/>
      </c>
      <c r="O29" s="618" t="str">
        <f>IF('B-1'!O29="","","【"&amp;(IF('B-1'!O29&gt;='B-1'!J29,ROUND(100+ABS('B-1'!J29-'B-1'!O29)/ABS('B-1'!J29/100),0),ROUND(100-ABS('B-1'!J29-'B-1'!O29)/ABS('B-1'!J29/100),0))&amp;"】"))</f>
        <v/>
      </c>
      <c r="P29" s="268"/>
    </row>
    <row r="30" spans="1:16" ht="16.5" customHeight="1" x14ac:dyDescent="0.2">
      <c r="A30" s="103"/>
      <c r="B30" s="532"/>
      <c r="C30" s="269"/>
      <c r="D30" s="278"/>
      <c r="E30" s="282"/>
      <c r="F30" s="281" t="s">
        <v>201</v>
      </c>
      <c r="G30" s="277"/>
      <c r="H30" s="256" t="s">
        <v>205</v>
      </c>
      <c r="I30" s="615" t="s">
        <v>171</v>
      </c>
      <c r="J30" s="616" t="str">
        <f>IF('B-1'!J30="","","【"&amp;(IF(ABS('B-1'!J30)&gt;0,100,"0")&amp;"】"))</f>
        <v/>
      </c>
      <c r="K30" s="616" t="str">
        <f>IF('B-1'!K30="","","【"&amp;(IF('B-1'!K30&gt;='B-1'!J30,ROUND(100+ABS('B-1'!J30-'B-1'!K30)/ABS('B-1'!J30/100),0),ROUND(100-ABS('B-1'!J30-'B-1'!K30)/ABS('B-1'!J30/100),0))&amp;"】"))</f>
        <v/>
      </c>
      <c r="L30" s="616" t="str">
        <f>IF('B-1'!L30="","","【"&amp;(IF('B-1'!L30&gt;='B-1'!J30,ROUND(100+ABS('B-1'!J30-'B-1'!L30)/ABS('B-1'!J30/100),0),ROUND(100-ABS('B-1'!J30-'B-1'!L30)/ABS('B-1'!J30/100),0))&amp;"】"))</f>
        <v/>
      </c>
      <c r="M30" s="616" t="str">
        <f>IF('B-1'!M30="","","【"&amp;(IF('B-1'!M30&gt;='B-1'!J30,ROUND(100+ABS('B-1'!J30-'B-1'!M30)/ABS('B-1'!J30/100),0),ROUND(100-ABS('B-1'!J30-'B-1'!M30)/ABS('B-1'!J30/100),0))&amp;"】"))</f>
        <v/>
      </c>
      <c r="N30" s="617" t="str">
        <f>IF('B-1'!N30="","","【"&amp;(IF('B-1'!N30&gt;='B-1'!J30,ROUND(100+ABS('B-1'!J30-'B-1'!N30)/ABS('B-1'!J30/100),0),ROUND(100-ABS('B-1'!J30-'B-1'!N30)/ABS('B-1'!J30/100),0))&amp;"】"))</f>
        <v/>
      </c>
      <c r="O30" s="618" t="str">
        <f>IF('B-1'!O30="","","【"&amp;(IF('B-1'!O30&gt;='B-1'!J30,ROUND(100+ABS('B-1'!J30-'B-1'!O30)/ABS('B-1'!J30/100),0),ROUND(100-ABS('B-1'!J30-'B-1'!O30)/ABS('B-1'!J30/100),0))&amp;"】"))</f>
        <v/>
      </c>
      <c r="P30" s="268"/>
    </row>
    <row r="31" spans="1:16" ht="16.5" customHeight="1" x14ac:dyDescent="0.2">
      <c r="A31" s="103"/>
      <c r="B31" s="532"/>
      <c r="C31" s="269"/>
      <c r="D31" s="270" t="s">
        <v>182</v>
      </c>
      <c r="E31" s="261"/>
      <c r="F31" s="255"/>
      <c r="G31" s="255"/>
      <c r="H31" s="256" t="s">
        <v>206</v>
      </c>
      <c r="I31" s="615" t="s">
        <v>171</v>
      </c>
      <c r="J31" s="619" t="str">
        <f>IF('B-1'!J31="","","【"&amp;(IF(ABS('B-1'!J31)&gt;0,100,"0")&amp;"】"))</f>
        <v>【0】</v>
      </c>
      <c r="K31" s="619" t="e">
        <f>IF('B-1'!K31="","","【"&amp;(IF('B-1'!K31&gt;='B-1'!J31,ROUND(100+ABS('B-1'!J31-'B-1'!K31)/ABS('B-1'!J31/100),0),ROUND(100-ABS('B-1'!J31-'B-1'!K31)/ABS('B-1'!J31/100),0))&amp;"】"))</f>
        <v>#DIV/0!</v>
      </c>
      <c r="L31" s="619" t="e">
        <f>IF('B-1'!L31="","","【"&amp;(IF('B-1'!L31&gt;='B-1'!J31,ROUND(100+ABS('B-1'!J31-'B-1'!L31)/ABS('B-1'!J31/100),0),ROUND(100-ABS('B-1'!J31-'B-1'!L31)/ABS('B-1'!J31/100),0))&amp;"】"))</f>
        <v>#DIV/0!</v>
      </c>
      <c r="M31" s="619" t="e">
        <f>IF('B-1'!M31="","","【"&amp;(IF('B-1'!M31&gt;='B-1'!J31,ROUND(100+ABS('B-1'!J31-'B-1'!M31)/ABS('B-1'!J31/100),0),ROUND(100-ABS('B-1'!J31-'B-1'!M31)/ABS('B-1'!J31/100),0))&amp;"】"))</f>
        <v>#DIV/0!</v>
      </c>
      <c r="N31" s="620" t="e">
        <f>IF('B-1'!N31="","","【"&amp;(IF('B-1'!N31&gt;='B-1'!J31,ROUND(100+ABS('B-1'!J31-'B-1'!N31)/ABS('B-1'!J31/100),0),ROUND(100-ABS('B-1'!J31-'B-1'!N31)/ABS('B-1'!J31/100),0))&amp;"】"))</f>
        <v>#DIV/0!</v>
      </c>
      <c r="O31" s="621" t="e">
        <f>IF('B-1'!O31="","","【"&amp;(IF('B-1'!O31&gt;='B-1'!J31,ROUND(100+ABS('B-1'!J31-'B-1'!O31)/ABS('B-1'!J31/100),0),ROUND(100-ABS('B-1'!J31-'B-1'!O31)/ABS('B-1'!J31/100),0))&amp;"】"))</f>
        <v>#DIV/0!</v>
      </c>
    </row>
    <row r="32" spans="1:16" ht="16.5" customHeight="1" x14ac:dyDescent="0.2">
      <c r="A32" s="103"/>
      <c r="B32" s="532"/>
      <c r="C32" s="269"/>
      <c r="D32" s="275"/>
      <c r="E32" s="281" t="s">
        <v>199</v>
      </c>
      <c r="F32" s="277"/>
      <c r="G32" s="277"/>
      <c r="H32" s="256" t="s">
        <v>207</v>
      </c>
      <c r="I32" s="615" t="s">
        <v>171</v>
      </c>
      <c r="J32" s="616" t="str">
        <f>IF('B-1'!J32="","","【"&amp;(IF(ABS('B-1'!J32)&gt;0,100,"0")&amp;"】"))</f>
        <v/>
      </c>
      <c r="K32" s="616" t="str">
        <f>IF('B-1'!K32="","","【"&amp;(IF('B-1'!K32&gt;='B-1'!J32,ROUND(100+ABS('B-1'!J32-'B-1'!K32)/ABS('B-1'!J32/100),0),ROUND(100-ABS('B-1'!J32-'B-1'!K32)/ABS('B-1'!J32/100),0))&amp;"】"))</f>
        <v/>
      </c>
      <c r="L32" s="616" t="str">
        <f>IF('B-1'!L32="","","【"&amp;(IF('B-1'!L32&gt;='B-1'!J32,ROUND(100+ABS('B-1'!J32-'B-1'!L32)/ABS('B-1'!J32/100),0),ROUND(100-ABS('B-1'!J32-'B-1'!L32)/ABS('B-1'!J32/100),0))&amp;"】"))</f>
        <v/>
      </c>
      <c r="M32" s="616" t="str">
        <f>IF('B-1'!M32="","","【"&amp;(IF('B-1'!M32&gt;='B-1'!J32,ROUND(100+ABS('B-1'!J32-'B-1'!M32)/ABS('B-1'!J32/100),0),ROUND(100-ABS('B-1'!J32-'B-1'!M32)/ABS('B-1'!J32/100),0))&amp;"】"))</f>
        <v/>
      </c>
      <c r="N32" s="617" t="str">
        <f>IF('B-1'!N32="","","【"&amp;(IF('B-1'!N32&gt;='B-1'!J32,ROUND(100+ABS('B-1'!J32-'B-1'!N32)/ABS('B-1'!J32/100),0),ROUND(100-ABS('B-1'!J32-'B-1'!N32)/ABS('B-1'!J32/100),0))&amp;"】"))</f>
        <v/>
      </c>
      <c r="O32" s="618" t="str">
        <f>IF('B-1'!O32="","","【"&amp;(IF('B-1'!O32&gt;='B-1'!J32,ROUND(100+ABS('B-1'!J32-'B-1'!O32)/ABS('B-1'!J32/100),0),ROUND(100-ABS('B-1'!J32-'B-1'!O32)/ABS('B-1'!J32/100),0))&amp;"】"))</f>
        <v/>
      </c>
    </row>
    <row r="33" spans="1:16" ht="16.5" customHeight="1" x14ac:dyDescent="0.2">
      <c r="A33" s="103"/>
      <c r="B33" s="532"/>
      <c r="C33" s="269"/>
      <c r="D33" s="284"/>
      <c r="E33" s="281" t="s">
        <v>201</v>
      </c>
      <c r="F33" s="285"/>
      <c r="G33" s="285"/>
      <c r="H33" s="256" t="s">
        <v>208</v>
      </c>
      <c r="I33" s="615" t="s">
        <v>171</v>
      </c>
      <c r="J33" s="616" t="str">
        <f>IF('B-1'!J33="","","【"&amp;(IF(ABS('B-1'!J33)&gt;0,100,"0")&amp;"】"))</f>
        <v/>
      </c>
      <c r="K33" s="616" t="str">
        <f>IF('B-1'!K33="","","【"&amp;(IF('B-1'!K33&gt;='B-1'!J33,ROUND(100+ABS('B-1'!J33-'B-1'!K33)/ABS('B-1'!J33/100),0),ROUND(100-ABS('B-1'!J33-'B-1'!K33)/ABS('B-1'!J33/100),0))&amp;"】"))</f>
        <v/>
      </c>
      <c r="L33" s="616" t="str">
        <f>IF('B-1'!L33="","","【"&amp;(IF('B-1'!L33&gt;='B-1'!J33,ROUND(100+ABS('B-1'!J33-'B-1'!L33)/ABS('B-1'!J33/100),0),ROUND(100-ABS('B-1'!J33-'B-1'!L33)/ABS('B-1'!J33/100),0))&amp;"】"))</f>
        <v/>
      </c>
      <c r="M33" s="616" t="str">
        <f>IF('B-1'!M33="","","【"&amp;(IF('B-1'!M33&gt;='B-1'!J33,ROUND(100+ABS('B-1'!J33-'B-1'!M33)/ABS('B-1'!J33/100),0),ROUND(100-ABS('B-1'!J33-'B-1'!M33)/ABS('B-1'!J33/100),0))&amp;"】"))</f>
        <v/>
      </c>
      <c r="N33" s="617" t="str">
        <f>IF('B-1'!N33="","","【"&amp;(IF('B-1'!N33&gt;='B-1'!J33,ROUND(100+ABS('B-1'!J33-'B-1'!N33)/ABS('B-1'!J33/100),0),ROUND(100-ABS('B-1'!J33-'B-1'!N33)/ABS('B-1'!J33/100),0))&amp;"】"))</f>
        <v/>
      </c>
      <c r="O33" s="618" t="str">
        <f>IF('B-1'!O33="","","【"&amp;(IF('B-1'!O33&gt;='B-1'!J33,ROUND(100+ABS('B-1'!J33-'B-1'!O33)/ABS('B-1'!J33/100),0),ROUND(100-ABS('B-1'!J33-'B-1'!O33)/ABS('B-1'!J33/100),0))&amp;"】"))</f>
        <v/>
      </c>
    </row>
    <row r="34" spans="1:16" ht="16.5" customHeight="1" thickBot="1" x14ac:dyDescent="0.25">
      <c r="A34" s="103"/>
      <c r="B34" s="532"/>
      <c r="C34" s="286" t="s">
        <v>159</v>
      </c>
      <c r="D34" s="287" t="s">
        <v>209</v>
      </c>
      <c r="E34" s="288"/>
      <c r="F34" s="288"/>
      <c r="G34" s="262"/>
      <c r="H34" s="263" t="s">
        <v>210</v>
      </c>
      <c r="I34" s="622" t="s">
        <v>171</v>
      </c>
      <c r="J34" s="616" t="str">
        <f>IF('B-1'!J34="","","【"&amp;(IF(ABS('B-1'!J34)&gt;0,100,"0")&amp;"】"))</f>
        <v/>
      </c>
      <c r="K34" s="616" t="str">
        <f>IF('B-1'!K34="","","【"&amp;(IF('B-1'!K34&gt;='B-1'!J34,ROUND(100+ABS('B-1'!J34-'B-1'!K34)/ABS('B-1'!J34/100),0),ROUND(100-ABS('B-1'!J34-'B-1'!K34)/ABS('B-1'!J34/100),0))&amp;"】"))</f>
        <v/>
      </c>
      <c r="L34" s="616" t="str">
        <f>IF('B-1'!L34="","","【"&amp;(IF('B-1'!L34&gt;='B-1'!J34,ROUND(100+ABS('B-1'!J34-'B-1'!L34)/ABS('B-1'!J34/100),0),ROUND(100-ABS('B-1'!J34-'B-1'!L34)/ABS('B-1'!J34/100),0))&amp;"】"))</f>
        <v/>
      </c>
      <c r="M34" s="616" t="str">
        <f>IF('B-1'!M34="","","【"&amp;(IF('B-1'!M34&gt;='B-1'!J34,ROUND(100+ABS('B-1'!J34-'B-1'!M34)/ABS('B-1'!J34/100),0),ROUND(100-ABS('B-1'!J34-'B-1'!M34)/ABS('B-1'!J34/100),0))&amp;"】"))</f>
        <v/>
      </c>
      <c r="N34" s="617" t="str">
        <f>IF('B-1'!N34="","","【"&amp;(IF('B-1'!N34&gt;='B-1'!J34,ROUND(100+ABS('B-1'!J34-'B-1'!N34)/ABS('B-1'!J34/100),0),ROUND(100-ABS('B-1'!J34-'B-1'!N34)/ABS('B-1'!J34/100),0))&amp;"】"))</f>
        <v/>
      </c>
      <c r="O34" s="618" t="str">
        <f>IF('B-1'!O34="","","【"&amp;(IF('B-1'!O34&gt;='B-1'!J34,ROUND(100+ABS('B-1'!J34-'B-1'!O34)/ABS('B-1'!J34/100),0),ROUND(100-ABS('B-1'!J34-'B-1'!O34)/ABS('B-1'!J34/100),0))&amp;"】"))</f>
        <v/>
      </c>
      <c r="P34" s="268"/>
    </row>
    <row r="35" spans="1:16" ht="20.25" customHeight="1" thickTop="1" x14ac:dyDescent="0.2">
      <c r="A35" s="103"/>
      <c r="B35" s="289"/>
      <c r="C35" s="585" t="s">
        <v>211</v>
      </c>
      <c r="D35" s="586" t="s">
        <v>212</v>
      </c>
      <c r="E35" s="587"/>
      <c r="F35" s="587"/>
      <c r="G35" s="587"/>
      <c r="H35" s="588" t="s">
        <v>213</v>
      </c>
      <c r="I35" s="623" t="s">
        <v>171</v>
      </c>
      <c r="J35" s="624" t="str">
        <f>IF('B-1'!J35="","","【"&amp;(IF(ABS('B-1'!J35)&gt;0,100,"0")&amp;"】"))</f>
        <v>【0】</v>
      </c>
      <c r="K35" s="624" t="e">
        <f>IF('B-1'!K35="","","【"&amp;(IF('B-1'!K35&gt;='B-1'!J35,ROUND(100+ABS('B-1'!J35-'B-1'!K35)/ABS('B-1'!J35/100),0),ROUND(100-ABS('B-1'!J35-'B-1'!K35)/ABS('B-1'!J35/100),0))&amp;"】"))</f>
        <v>#DIV/0!</v>
      </c>
      <c r="L35" s="624" t="e">
        <f>IF('B-1'!L35="","","【"&amp;(IF('B-1'!L35&gt;='B-1'!J35,ROUND(100+ABS('B-1'!J35-'B-1'!L35)/ABS('B-1'!J35/100),0),ROUND(100-ABS('B-1'!J35-'B-1'!L35)/ABS('B-1'!J35/100),0))&amp;"】"))</f>
        <v>#DIV/0!</v>
      </c>
      <c r="M35" s="624" t="e">
        <f>IF('B-1'!M35="","","【"&amp;(IF('B-1'!M35&gt;='B-1'!J35,ROUND(100+ABS('B-1'!J35-'B-1'!M35)/ABS('B-1'!J35/100),0),ROUND(100-ABS('B-1'!J35-'B-1'!M35)/ABS('B-1'!J35/100),0))&amp;"】"))</f>
        <v>#DIV/0!</v>
      </c>
      <c r="N35" s="625" t="e">
        <f>IF('B-1'!N35="","","【"&amp;(IF('B-1'!N35&gt;='B-1'!J35,ROUND(100+ABS('B-1'!J35-'B-1'!N35)/ABS('B-1'!J35/100),0),ROUND(100-ABS('B-1'!J35-'B-1'!N35)/ABS('B-1'!J35/100),0))&amp;"】"))</f>
        <v>#DIV/0!</v>
      </c>
      <c r="O35" s="626" t="str">
        <f>IF('B-1'!O35="","","【"&amp;(IF('B-1'!O35&gt;='B-1'!J35,ROUND(100+ABS('B-1'!J35-'B-1'!O35)/ABS('B-1'!J35/100),0),ROUND(100-ABS('B-1'!J35-'B-1'!O35)/ABS('B-1'!J35/100),0))&amp;"】"))</f>
        <v/>
      </c>
      <c r="P35" s="268"/>
    </row>
    <row r="36" spans="1:16" ht="20.25" customHeight="1" thickBot="1" x14ac:dyDescent="0.25">
      <c r="A36" s="103"/>
      <c r="B36" s="289"/>
      <c r="C36" s="264" t="s">
        <v>215</v>
      </c>
      <c r="D36" s="103" t="s">
        <v>216</v>
      </c>
      <c r="E36" s="589"/>
      <c r="F36" s="589"/>
      <c r="G36" s="589"/>
      <c r="H36" s="590" t="s">
        <v>217</v>
      </c>
      <c r="I36" s="627" t="str">
        <f>IF('B-1'!I36="","","【"&amp;(IF('B-1'!I36&gt;='B-1'!J36,ROUND(100+ABS('B-1'!J36-'B-1'!I36)/ABS('B-1'!J36/100),0),ROUND(100-ABS('B-1'!J36-'B-1'!I36)/ABS('B-1'!J36/100),0))&amp;"】"))</f>
        <v/>
      </c>
      <c r="J36" s="627" t="str">
        <f>IF('B-1'!J36="","","【"&amp;(IF(ABS('B-1'!J36)&gt;0,100,"0")&amp;"】"))</f>
        <v/>
      </c>
      <c r="K36" s="627" t="str">
        <f>IF('B-1'!K36="","","【"&amp;(IF('B-1'!K36&gt;='B-1'!J36,ROUND(100+ABS('B-1'!J36-'B-1'!K36)/ABS('B-1'!J36/100),0),ROUND(100-ABS('B-1'!J36-'B-1'!K36)/ABS('B-1'!J36/100),0))&amp;"】"))</f>
        <v/>
      </c>
      <c r="L36" s="627" t="str">
        <f>IF('B-1'!L36="","","【"&amp;(IF('B-1'!L36&gt;='B-1'!J36,ROUND(100+ABS('B-1'!J36-'B-1'!L36)/ABS('B-1'!J36/100),0),ROUND(100-ABS('B-1'!J36-'B-1'!L36)/ABS('B-1'!J36/100),0))&amp;"】"))</f>
        <v/>
      </c>
      <c r="M36" s="627" t="str">
        <f>IF('B-1'!M36="","","【"&amp;(IF('B-1'!M36&gt;='B-1'!J36,ROUND(100+ABS('B-1'!J36-'B-1'!M36)/ABS('B-1'!J36/100),0),ROUND(100-ABS('B-1'!J36-'B-1'!M36)/ABS('B-1'!J36/100),0))&amp;"】"))</f>
        <v/>
      </c>
      <c r="N36" s="628" t="str">
        <f>IF('B-1'!N36="","","【"&amp;(IF('B-1'!N36&gt;='B-1'!J36,ROUND(100+ABS('B-1'!J36-'B-1'!N36)/ABS('B-1'!J36/100),0),ROUND(100-ABS('B-1'!J36-'B-1'!N36)/ABS('B-1'!J36/100),0))&amp;"】"))</f>
        <v/>
      </c>
      <c r="O36" s="629" t="str">
        <f>IF('B-1'!O36="","","【"&amp;(IF('B-1'!O36&gt;='B-1'!J36,ROUND(100+ABS('B-1'!J36-'B-1'!O36)/ABS('B-1'!J36/100),0),ROUND(100-ABS('B-1'!J36-'B-1'!O36)/ABS('B-1'!J36/100),0))&amp;"】"))</f>
        <v/>
      </c>
      <c r="P36" s="268"/>
    </row>
    <row r="37" spans="1:16" ht="20.25" customHeight="1" thickBot="1" x14ac:dyDescent="0.25">
      <c r="A37" s="103"/>
      <c r="B37" s="534"/>
      <c r="C37" s="591" t="s">
        <v>218</v>
      </c>
      <c r="D37" s="938" t="s">
        <v>219</v>
      </c>
      <c r="E37" s="938"/>
      <c r="F37" s="938"/>
      <c r="G37" s="938"/>
      <c r="H37" s="592"/>
      <c r="I37" s="630" t="s">
        <v>171</v>
      </c>
      <c r="J37" s="631" t="str">
        <f>IF('B-1'!J37="","","【"&amp;(IF(ABS('B-1'!J37)&gt;0,100,"0")&amp;"】"))</f>
        <v>【0】</v>
      </c>
      <c r="K37" s="631" t="e">
        <f>IF('B-1'!K37="","","【"&amp;(IF('B-1'!K37&gt;='B-1'!J37,ROUND(100+ABS('B-1'!J37-'B-1'!K37)/ABS('B-1'!J37/100),0),ROUND(100-ABS('B-1'!J37-'B-1'!K37)/ABS('B-1'!J37/100),0))&amp;"】"))</f>
        <v>#DIV/0!</v>
      </c>
      <c r="L37" s="631" t="e">
        <f>IF('B-1'!L37="","","【"&amp;(IF('B-1'!L37&gt;='B-1'!J37,ROUND(100+ABS('B-1'!J37-'B-1'!L37)/ABS('B-1'!J37/100),0),ROUND(100-ABS('B-1'!J37-'B-1'!L37)/ABS('B-1'!J37/100),0))&amp;"】"))</f>
        <v>#DIV/0!</v>
      </c>
      <c r="M37" s="631" t="e">
        <f>IF('B-1'!M37="","","【"&amp;(IF('B-1'!M37&gt;='B-1'!J37,ROUND(100+ABS('B-1'!J37-'B-1'!M37)/ABS('B-1'!J37/100),0),ROUND(100-ABS('B-1'!J37-'B-1'!M37)/ABS('B-1'!J37/100),0))&amp;"】"))</f>
        <v>#DIV/0!</v>
      </c>
      <c r="N37" s="632" t="e">
        <f>IF('B-1'!N37="","","【"&amp;(IF('B-1'!N37&gt;='B-1'!J37,ROUND(100+ABS('B-1'!J37-'B-1'!N37)/ABS('B-1'!J37/100),0),ROUND(100-ABS('B-1'!J37-'B-1'!N37)/ABS('B-1'!J37/100),0))&amp;"】"))</f>
        <v>#DIV/0!</v>
      </c>
      <c r="O37" s="633" t="e">
        <f>IF('B-1'!O37="","","【"&amp;(IF('B-1'!O37&gt;='B-1'!J37,ROUND(100+ABS('B-1'!J37-'B-1'!O37)/ABS('B-1'!J37/100),0),ROUND(100-ABS('B-1'!J37-'B-1'!O37)/ABS('B-1'!J37/100),0))&amp;"】"))</f>
        <v>#DIV/0!</v>
      </c>
      <c r="P37" s="268"/>
    </row>
    <row r="38" spans="1:16" ht="20.25" customHeight="1" x14ac:dyDescent="0.2">
      <c r="A38" s="103"/>
      <c r="B38" s="246" t="s">
        <v>220</v>
      </c>
      <c r="C38" s="290"/>
      <c r="D38" s="291"/>
      <c r="E38" s="292"/>
      <c r="F38" s="292"/>
      <c r="G38" s="292"/>
      <c r="H38" s="293"/>
      <c r="I38" s="294"/>
      <c r="J38" s="295"/>
      <c r="K38" s="295"/>
      <c r="L38" s="295"/>
      <c r="M38" s="295"/>
      <c r="N38" s="295"/>
      <c r="O38" s="388"/>
    </row>
    <row r="39" spans="1:16" ht="16.5" customHeight="1" x14ac:dyDescent="0.2">
      <c r="A39" s="103"/>
      <c r="B39" s="532"/>
      <c r="C39" s="253" t="s">
        <v>126</v>
      </c>
      <c r="D39" s="254" t="s">
        <v>221</v>
      </c>
      <c r="E39" s="255"/>
      <c r="F39" s="255"/>
      <c r="G39" s="255"/>
      <c r="H39" s="256" t="s">
        <v>222</v>
      </c>
      <c r="I39" s="327" t="s">
        <v>171</v>
      </c>
      <c r="J39" s="501" t="str">
        <f>IF('B-1'!J39="","","【"&amp;(IF(ABS('B-1'!J39)&gt;0,100,"0")&amp;"】"))</f>
        <v/>
      </c>
      <c r="K39" s="501" t="str">
        <f>IF('B-1'!K39="","","【"&amp;(IF('B-1'!K39&gt;='B-1'!J39,ROUND(100+ABS('B-1'!J39-'B-1'!K39)/ABS('B-1'!J39/100),0),ROUND(100-ABS('B-1'!J39-'B-1'!K39)/ABS('B-1'!J39/100),0))&amp;"】"))</f>
        <v/>
      </c>
      <c r="L39" s="501" t="str">
        <f>IF('B-1'!L39="","","【"&amp;(IF('B-1'!L39&gt;='B-1'!J39,ROUND(100+ABS('B-1'!J39-'B-1'!L39)/ABS('B-1'!J39/100),0),ROUND(100-ABS('B-1'!J39-'B-1'!L39)/ABS('B-1'!J39/100),0))&amp;"】"))</f>
        <v/>
      </c>
      <c r="M39" s="501" t="str">
        <f>IF('B-1'!M39="","","【"&amp;(IF('B-1'!M39&gt;='B-1'!J39,ROUND(100+ABS('B-1'!J39-'B-1'!M39)/ABS('B-1'!J39/100),0),ROUND(100-ABS('B-1'!J39-'B-1'!M39)/ABS('B-1'!J39/100),0))&amp;"】"))</f>
        <v/>
      </c>
      <c r="N39" s="502" t="str">
        <f>IF('B-1'!N39="","","【"&amp;(IF('B-1'!N39&gt;='B-1'!J39,ROUND(100+ABS('B-1'!J39-'B-1'!N39)/ABS('B-1'!J39/100),0),ROUND(100-ABS('B-1'!J39-'B-1'!N39)/ABS('B-1'!J39/100),0))&amp;"】"))</f>
        <v/>
      </c>
      <c r="O39" s="503" t="str">
        <f>IF('B-1'!O39="","","【"&amp;(IF('B-1'!O39&gt;='B-1'!J39,ROUND(100+ABS('B-1'!J39-'B-1'!O39)/ABS('B-1'!J39/100),0),ROUND(100-ABS('B-1'!J39-'B-1'!O39)/ABS('B-1'!J39/100),0))&amp;"】"))</f>
        <v/>
      </c>
    </row>
    <row r="40" spans="1:16" ht="16.5" customHeight="1" x14ac:dyDescent="0.2">
      <c r="A40" s="103"/>
      <c r="B40" s="532"/>
      <c r="C40" s="260" t="s">
        <v>134</v>
      </c>
      <c r="D40" s="261" t="s">
        <v>223</v>
      </c>
      <c r="E40" s="262"/>
      <c r="F40" s="262"/>
      <c r="G40" s="262"/>
      <c r="H40" s="263" t="s">
        <v>224</v>
      </c>
      <c r="I40" s="327" t="s">
        <v>171</v>
      </c>
      <c r="J40" s="498" t="str">
        <f>IF('B-1'!J40="","","【"&amp;(IF(ABS('B-1'!J40)&gt;0,100,"0")&amp;"】"))</f>
        <v>【0】</v>
      </c>
      <c r="K40" s="498" t="e">
        <f>IF('B-1'!K40="","","【"&amp;(IF('B-1'!K40&gt;='B-1'!J40,ROUND(100+ABS('B-1'!J40-'B-1'!K40)/ABS('B-1'!J40/100),0),ROUND(100-ABS('B-1'!J40-'B-1'!K40)/ABS('B-1'!J40/100),0))&amp;"】"))</f>
        <v>#DIV/0!</v>
      </c>
      <c r="L40" s="498" t="e">
        <f>IF('B-1'!L40="","","【"&amp;(IF('B-1'!L40&gt;='B-1'!J40,ROUND(100+ABS('B-1'!J40-'B-1'!L40)/ABS('B-1'!J40/100),0),ROUND(100-ABS('B-1'!J40-'B-1'!L40)/ABS('B-1'!J40/100),0))&amp;"】"))</f>
        <v>#DIV/0!</v>
      </c>
      <c r="M40" s="498" t="e">
        <f>IF('B-1'!M40="","","【"&amp;(IF('B-1'!M40&gt;='B-1'!J40,ROUND(100+ABS('B-1'!J40-'B-1'!M40)/ABS('B-1'!J40/100),0),ROUND(100-ABS('B-1'!J40-'B-1'!M40)/ABS('B-1'!J40/100),0))&amp;"】"))</f>
        <v>#DIV/0!</v>
      </c>
      <c r="N40" s="499" t="e">
        <f>IF('B-1'!N40="","","【"&amp;(IF('B-1'!N40&gt;='B-1'!J40,ROUND(100+ABS('B-1'!J40-'B-1'!N40)/ABS('B-1'!J40/100),0),ROUND(100-ABS('B-1'!J40-'B-1'!N40)/ABS('B-1'!J40/100),0))&amp;"】"))</f>
        <v>#DIV/0!</v>
      </c>
      <c r="O40" s="500" t="e">
        <f>IF('B-1'!O40="","","【"&amp;(IF('B-1'!O40&gt;='B-1'!J40,ROUND(100+ABS('B-1'!J40-'B-1'!O40)/ABS('B-1'!J40/100),0),ROUND(100-ABS('B-1'!J40-'B-1'!O40)/ABS('B-1'!J40/100),0))&amp;"】"))</f>
        <v>#DIV/0!</v>
      </c>
    </row>
    <row r="41" spans="1:16" ht="16.5" customHeight="1" x14ac:dyDescent="0.2">
      <c r="A41" s="103"/>
      <c r="B41" s="532"/>
      <c r="C41" s="264"/>
      <c r="D41" s="265" t="s">
        <v>174</v>
      </c>
      <c r="E41" s="266"/>
      <c r="F41" s="255"/>
      <c r="G41" s="262"/>
      <c r="H41" s="263" t="s">
        <v>225</v>
      </c>
      <c r="I41" s="327" t="s">
        <v>171</v>
      </c>
      <c r="J41" s="501" t="str">
        <f>IF('B-1'!J41="","","【"&amp;(IF(ABS('B-1'!J41)&gt;0,100,"0")&amp;"】"))</f>
        <v/>
      </c>
      <c r="K41" s="501" t="str">
        <f>IF('B-1'!K41="","","【"&amp;(IF('B-1'!K41&gt;='B-1'!J41,ROUND(100+ABS('B-1'!J41-'B-1'!K41)/ABS('B-1'!J41/100),0),ROUND(100-ABS('B-1'!J41-'B-1'!K41)/ABS('B-1'!J41/100),0))&amp;"】"))</f>
        <v/>
      </c>
      <c r="L41" s="501" t="str">
        <f>IF('B-1'!L41="","","【"&amp;(IF('B-1'!L41&gt;='B-1'!J41,ROUND(100+ABS('B-1'!J41-'B-1'!L41)/ABS('B-1'!J41/100),0),ROUND(100-ABS('B-1'!J41-'B-1'!L41)/ABS('B-1'!J41/100),0))&amp;"】"))</f>
        <v/>
      </c>
      <c r="M41" s="501" t="str">
        <f>IF('B-1'!M41="","","【"&amp;(IF('B-1'!M41&gt;='B-1'!J41,ROUND(100+ABS('B-1'!J41-'B-1'!M41)/ABS('B-1'!J41/100),0),ROUND(100-ABS('B-1'!J41-'B-1'!M41)/ABS('B-1'!J41/100),0))&amp;"】"))</f>
        <v/>
      </c>
      <c r="N41" s="502" t="str">
        <f>IF('B-1'!N41="","","【"&amp;(IF('B-1'!N41&gt;='B-1'!J41,ROUND(100+ABS('B-1'!J41-'B-1'!N41)/ABS('B-1'!J41/100),0),ROUND(100-ABS('B-1'!J41-'B-1'!N41)/ABS('B-1'!J41/100),0))&amp;"】"))</f>
        <v/>
      </c>
      <c r="O41" s="503" t="str">
        <f>IF('B-1'!O41="","","【"&amp;(IF('B-1'!O41&gt;='B-1'!J41,ROUND(100+ABS('B-1'!J41-'B-1'!O41)/ABS('B-1'!J41/100),0),ROUND(100-ABS('B-1'!J41-'B-1'!O41)/ABS('B-1'!J41/100),0))&amp;"】"))</f>
        <v/>
      </c>
    </row>
    <row r="42" spans="1:16" ht="16.5" customHeight="1" x14ac:dyDescent="0.2">
      <c r="A42" s="103"/>
      <c r="B42" s="532"/>
      <c r="C42" s="264"/>
      <c r="D42" s="265" t="s">
        <v>176</v>
      </c>
      <c r="E42" s="266"/>
      <c r="F42" s="255"/>
      <c r="G42" s="255"/>
      <c r="H42" s="256" t="s">
        <v>226</v>
      </c>
      <c r="I42" s="327" t="s">
        <v>171</v>
      </c>
      <c r="J42" s="501" t="str">
        <f>IF('B-1'!J42="","","【"&amp;(IF(ABS('B-1'!J42)&gt;0,100,"0")&amp;"】"))</f>
        <v/>
      </c>
      <c r="K42" s="501" t="str">
        <f>IF('B-1'!K42="","","【"&amp;(IF('B-1'!K42&gt;='B-1'!J42,ROUND(100+ABS('B-1'!J42-'B-1'!K42)/ABS('B-1'!J42/100),0),ROUND(100-ABS('B-1'!J42-'B-1'!K42)/ABS('B-1'!J42/100),0))&amp;"】"))</f>
        <v/>
      </c>
      <c r="L42" s="501" t="str">
        <f>IF('B-1'!L42="","","【"&amp;(IF('B-1'!L42&gt;='B-1'!J42,ROUND(100+ABS('B-1'!J42-'B-1'!L42)/ABS('B-1'!J42/100),0),ROUND(100-ABS('B-1'!J42-'B-1'!L42)/ABS('B-1'!J42/100),0))&amp;"】"))</f>
        <v/>
      </c>
      <c r="M42" s="501" t="str">
        <f>IF('B-1'!M42="","","【"&amp;(IF('B-1'!M42&gt;='B-1'!J42,ROUND(100+ABS('B-1'!J42-'B-1'!M42)/ABS('B-1'!J42/100),0),ROUND(100-ABS('B-1'!J42-'B-1'!M42)/ABS('B-1'!J42/100),0))&amp;"】"))</f>
        <v/>
      </c>
      <c r="N42" s="502" t="str">
        <f>IF('B-1'!N42="","","【"&amp;(IF('B-1'!N42&gt;='B-1'!J42,ROUND(100+ABS('B-1'!J42-'B-1'!N42)/ABS('B-1'!J42/100),0),ROUND(100-ABS('B-1'!J42-'B-1'!N42)/ABS('B-1'!J42/100),0))&amp;"】"))</f>
        <v/>
      </c>
      <c r="O42" s="503" t="str">
        <f>IF('B-1'!O42="","","【"&amp;(IF('B-1'!O42&gt;='B-1'!J42,ROUND(100+ABS('B-1'!J42-'B-1'!O42)/ABS('B-1'!J42/100),0),ROUND(100-ABS('B-1'!J42-'B-1'!O42)/ABS('B-1'!J42/100),0))&amp;"】"))</f>
        <v/>
      </c>
    </row>
    <row r="43" spans="1:16" ht="16.5" customHeight="1" x14ac:dyDescent="0.2">
      <c r="A43" s="103"/>
      <c r="B43" s="532"/>
      <c r="C43" s="260" t="s">
        <v>139</v>
      </c>
      <c r="D43" s="261" t="s">
        <v>227</v>
      </c>
      <c r="E43" s="262"/>
      <c r="F43" s="262"/>
      <c r="G43" s="262"/>
      <c r="H43" s="263" t="s">
        <v>228</v>
      </c>
      <c r="I43" s="327" t="s">
        <v>171</v>
      </c>
      <c r="J43" s="498" t="str">
        <f>IF('B-1'!J43="","","【"&amp;(IF(ABS('B-1'!J43)&gt;0,100,"0")&amp;"】"))</f>
        <v>【0】</v>
      </c>
      <c r="K43" s="498" t="e">
        <f>IF('B-1'!K43="","","【"&amp;(IF('B-1'!K43&gt;='B-1'!J43,ROUND(100+ABS('B-1'!J43-'B-1'!K43)/ABS('B-1'!J43/100),0),ROUND(100-ABS('B-1'!J43-'B-1'!K43)/ABS('B-1'!J43/100),0))&amp;"】"))</f>
        <v>#DIV/0!</v>
      </c>
      <c r="L43" s="498" t="e">
        <f>IF('B-1'!L43="","","【"&amp;(IF('B-1'!L43&gt;='B-1'!J43,ROUND(100+ABS('B-1'!J43-'B-1'!L43)/ABS('B-1'!J43/100),0),ROUND(100-ABS('B-1'!J43-'B-1'!L43)/ABS('B-1'!J43/100),0))&amp;"】"))</f>
        <v>#DIV/0!</v>
      </c>
      <c r="M43" s="498" t="e">
        <f>IF('B-1'!M43="","","【"&amp;(IF('B-1'!M43&gt;='B-1'!J43,ROUND(100+ABS('B-1'!J43-'B-1'!M43)/ABS('B-1'!J43/100),0),ROUND(100-ABS('B-1'!J43-'B-1'!M43)/ABS('B-1'!J43/100),0))&amp;"】"))</f>
        <v>#DIV/0!</v>
      </c>
      <c r="N43" s="499" t="e">
        <f>IF('B-1'!N43="","","【"&amp;(IF('B-1'!N43&gt;='B-1'!J43,ROUND(100+ABS('B-1'!J43-'B-1'!N43)/ABS('B-1'!J43/100),0),ROUND(100-ABS('B-1'!J43-'B-1'!N43)/ABS('B-1'!J43/100),0))&amp;"】"))</f>
        <v>#DIV/0!</v>
      </c>
      <c r="O43" s="500" t="e">
        <f>IF('B-1'!O43="","","【"&amp;(IF('B-1'!O43&gt;='B-1'!J43,ROUND(100+ABS('B-1'!J43-'B-1'!O43)/ABS('B-1'!J43/100),0),ROUND(100-ABS('B-1'!J43-'B-1'!O43)/ABS('B-1'!J43/100),0))&amp;"】"))</f>
        <v>#DIV/0!</v>
      </c>
    </row>
    <row r="44" spans="1:16" ht="16.5" customHeight="1" x14ac:dyDescent="0.2">
      <c r="A44" s="103"/>
      <c r="B44" s="532"/>
      <c r="C44" s="264"/>
      <c r="D44" s="265" t="s">
        <v>174</v>
      </c>
      <c r="E44" s="266"/>
      <c r="F44" s="255"/>
      <c r="G44" s="262"/>
      <c r="H44" s="263" t="s">
        <v>229</v>
      </c>
      <c r="I44" s="327" t="s">
        <v>171</v>
      </c>
      <c r="J44" s="501" t="str">
        <f>IF('B-1'!J44="","","【"&amp;(IF(ABS('B-1'!J44)&gt;0,100,"0")&amp;"】"))</f>
        <v/>
      </c>
      <c r="K44" s="501" t="str">
        <f>IF('B-1'!K44="","","【"&amp;(IF('B-1'!K44&gt;='B-1'!J44,ROUND(100+ABS('B-1'!J44-'B-1'!K44)/ABS('B-1'!J44/100),0),ROUND(100-ABS('B-1'!J44-'B-1'!K44)/ABS('B-1'!J44/100),0))&amp;"】"))</f>
        <v/>
      </c>
      <c r="L44" s="501" t="str">
        <f>IF('B-1'!L44="","","【"&amp;(IF('B-1'!L44&gt;='B-1'!J44,ROUND(100+ABS('B-1'!J44-'B-1'!L44)/ABS('B-1'!J44/100),0),ROUND(100-ABS('B-1'!J44-'B-1'!L44)/ABS('B-1'!J44/100),0))&amp;"】"))</f>
        <v/>
      </c>
      <c r="M44" s="501" t="str">
        <f>IF('B-1'!M44="","","【"&amp;(IF('B-1'!M44&gt;='B-1'!J44,ROUND(100+ABS('B-1'!J44-'B-1'!M44)/ABS('B-1'!J44/100),0),ROUND(100-ABS('B-1'!J44-'B-1'!M44)/ABS('B-1'!J44/100),0))&amp;"】"))</f>
        <v/>
      </c>
      <c r="N44" s="502" t="str">
        <f>IF('B-1'!N44="","","【"&amp;(IF('B-1'!N44&gt;='B-1'!J44,ROUND(100+ABS('B-1'!J44-'B-1'!N44)/ABS('B-1'!J44/100),0),ROUND(100-ABS('B-1'!J44-'B-1'!N44)/ABS('B-1'!J44/100),0))&amp;"】"))</f>
        <v/>
      </c>
      <c r="O44" s="503" t="str">
        <f>IF('B-1'!O44="","","【"&amp;(IF('B-1'!O44&gt;='B-1'!J44,ROUND(100+ABS('B-1'!J44-'B-1'!O44)/ABS('B-1'!J44/100),0),ROUND(100-ABS('B-1'!J44-'B-1'!O44)/ABS('B-1'!J44/100),0))&amp;"】"))</f>
        <v/>
      </c>
    </row>
    <row r="45" spans="1:16" ht="16.5" customHeight="1" x14ac:dyDescent="0.2">
      <c r="A45" s="103"/>
      <c r="B45" s="532"/>
      <c r="C45" s="269"/>
      <c r="D45" s="265" t="s">
        <v>176</v>
      </c>
      <c r="E45" s="266"/>
      <c r="F45" s="255"/>
      <c r="G45" s="255"/>
      <c r="H45" s="256" t="s">
        <v>230</v>
      </c>
      <c r="I45" s="327" t="s">
        <v>171</v>
      </c>
      <c r="J45" s="501" t="str">
        <f>IF('B-1'!J45="","","【"&amp;(IF(ABS('B-1'!J45)&gt;0,100,"0")&amp;"】"))</f>
        <v/>
      </c>
      <c r="K45" s="501" t="str">
        <f>IF('B-1'!K45="","","【"&amp;(IF('B-1'!K45&gt;='B-1'!J45,ROUND(100+ABS('B-1'!J45-'B-1'!K45)/ABS('B-1'!J45/100),0),ROUND(100-ABS('B-1'!J45-'B-1'!K45)/ABS('B-1'!J45/100),0))&amp;"】"))</f>
        <v/>
      </c>
      <c r="L45" s="501" t="str">
        <f>IF('B-1'!L45="","","【"&amp;(IF('B-1'!L45&gt;='B-1'!J45,ROUND(100+ABS('B-1'!J45-'B-1'!L45)/ABS('B-1'!J45/100),0),ROUND(100-ABS('B-1'!J45-'B-1'!L45)/ABS('B-1'!J45/100),0))&amp;"】"))</f>
        <v/>
      </c>
      <c r="M45" s="501" t="str">
        <f>IF('B-1'!M45="","","【"&amp;(IF('B-1'!M45&gt;='B-1'!J45,ROUND(100+ABS('B-1'!J45-'B-1'!M45)/ABS('B-1'!J45/100),0),ROUND(100-ABS('B-1'!J45-'B-1'!M45)/ABS('B-1'!J45/100),0))&amp;"】"))</f>
        <v/>
      </c>
      <c r="N45" s="502" t="str">
        <f>IF('B-1'!N45="","","【"&amp;(IF('B-1'!N45&gt;='B-1'!J45,ROUND(100+ABS('B-1'!J45-'B-1'!N45)/ABS('B-1'!J45/100),0),ROUND(100-ABS('B-1'!J45-'B-1'!N45)/ABS('B-1'!J45/100),0))&amp;"】"))</f>
        <v/>
      </c>
      <c r="O45" s="503" t="str">
        <f>IF('B-1'!O45="","","【"&amp;(IF('B-1'!O45&gt;='B-1'!J45,ROUND(100+ABS('B-1'!J45-'B-1'!O45)/ABS('B-1'!J45/100),0),ROUND(100-ABS('B-1'!J45-'B-1'!O45)/ABS('B-1'!J45/100),0))&amp;"】"))</f>
        <v/>
      </c>
    </row>
    <row r="46" spans="1:16" ht="16.5" customHeight="1" x14ac:dyDescent="0.2">
      <c r="A46" s="103"/>
      <c r="B46" s="532"/>
      <c r="C46" s="269"/>
      <c r="D46" s="270" t="s">
        <v>182</v>
      </c>
      <c r="E46" s="255"/>
      <c r="F46" s="255"/>
      <c r="G46" s="255"/>
      <c r="H46" s="256" t="s">
        <v>231</v>
      </c>
      <c r="I46" s="327" t="s">
        <v>171</v>
      </c>
      <c r="J46" s="501" t="str">
        <f>IF('B-1'!J46="","","【"&amp;(IF(ABS('B-1'!J46)&gt;0,100,"0")&amp;"】"))</f>
        <v/>
      </c>
      <c r="K46" s="501" t="str">
        <f>IF('B-1'!K46="","","【"&amp;(IF('B-1'!K46&gt;='B-1'!J46,ROUND(100+ABS('B-1'!J46-'B-1'!K46)/ABS('B-1'!J46/100),0),ROUND(100-ABS('B-1'!J46-'B-1'!K46)/ABS('B-1'!J46/100),0))&amp;"】"))</f>
        <v/>
      </c>
      <c r="L46" s="501" t="str">
        <f>IF('B-1'!L46="","","【"&amp;(IF('B-1'!L46&gt;='B-1'!J46,ROUND(100+ABS('B-1'!J46-'B-1'!L46)/ABS('B-1'!J46/100),0),ROUND(100-ABS('B-1'!J46-'B-1'!L46)/ABS('B-1'!J46/100),0))&amp;"】"))</f>
        <v/>
      </c>
      <c r="M46" s="501" t="str">
        <f>IF('B-1'!M46="","","【"&amp;(IF('B-1'!M46&gt;='B-1'!J46,ROUND(100+ABS('B-1'!J46-'B-1'!M46)/ABS('B-1'!J46/100),0),ROUND(100-ABS('B-1'!J46-'B-1'!M46)/ABS('B-1'!J46/100),0))&amp;"】"))</f>
        <v/>
      </c>
      <c r="N46" s="502" t="str">
        <f>IF('B-1'!N46="","","【"&amp;(IF('B-1'!N46&gt;='B-1'!J46,ROUND(100+ABS('B-1'!J46-'B-1'!N46)/ABS('B-1'!J46/100),0),ROUND(100-ABS('B-1'!J46-'B-1'!N46)/ABS('B-1'!J46/100),0))&amp;"】"))</f>
        <v/>
      </c>
      <c r="O46" s="503" t="str">
        <f>IF('B-1'!O46="","","【"&amp;(IF('B-1'!O46&gt;='B-1'!J46,ROUND(100+ABS('B-1'!J46-'B-1'!O46)/ABS('B-1'!J46/100),0),ROUND(100-ABS('B-1'!J46-'B-1'!O46)/ABS('B-1'!J46/100),0))&amp;"】"))</f>
        <v/>
      </c>
    </row>
    <row r="47" spans="1:16" ht="16.5" customHeight="1" x14ac:dyDescent="0.2">
      <c r="A47" s="103"/>
      <c r="B47" s="532"/>
      <c r="C47" s="260" t="s">
        <v>146</v>
      </c>
      <c r="D47" s="261" t="s">
        <v>232</v>
      </c>
      <c r="E47" s="271"/>
      <c r="F47" s="255"/>
      <c r="G47" s="271"/>
      <c r="H47" s="272" t="s">
        <v>233</v>
      </c>
      <c r="I47" s="327" t="s">
        <v>171</v>
      </c>
      <c r="J47" s="498" t="str">
        <f>IF('B-1'!J47="","","【"&amp;(IF(ABS('B-1'!J47)&gt;0,100,"0")&amp;"】"))</f>
        <v>【0】</v>
      </c>
      <c r="K47" s="498" t="e">
        <f>IF('B-1'!K47="","","【"&amp;(IF('B-1'!K47&gt;='B-1'!J47,ROUND(100+ABS('B-1'!J47-'B-1'!K47)/ABS('B-1'!J47/100),0),ROUND(100-ABS('B-1'!J47-'B-1'!K47)/ABS('B-1'!J47/100),0))&amp;"】"))</f>
        <v>#DIV/0!</v>
      </c>
      <c r="L47" s="498" t="e">
        <f>IF('B-1'!L47="","","【"&amp;(IF('B-1'!L47&gt;='B-1'!J47,ROUND(100+ABS('B-1'!J47-'B-1'!L47)/ABS('B-1'!J47/100),0),ROUND(100-ABS('B-1'!J47-'B-1'!L47)/ABS('B-1'!J47/100),0))&amp;"】"))</f>
        <v>#DIV/0!</v>
      </c>
      <c r="M47" s="498" t="e">
        <f>IF('B-1'!M47="","","【"&amp;(IF('B-1'!M47&gt;='B-1'!J47,ROUND(100+ABS('B-1'!J47-'B-1'!M47)/ABS('B-1'!J47/100),0),ROUND(100-ABS('B-1'!J47-'B-1'!M47)/ABS('B-1'!J47/100),0))&amp;"】"))</f>
        <v>#DIV/0!</v>
      </c>
      <c r="N47" s="499" t="e">
        <f>IF('B-1'!N47="","","【"&amp;(IF('B-1'!N47&gt;='B-1'!J47,ROUND(100+ABS('B-1'!J47-'B-1'!N47)/ABS('B-1'!J47/100),0),ROUND(100-ABS('B-1'!J47-'B-1'!N47)/ABS('B-1'!J47/100),0))&amp;"】"))</f>
        <v>#DIV/0!</v>
      </c>
      <c r="O47" s="500" t="e">
        <f>IF('B-1'!O47="","","【"&amp;(IF('B-1'!O47&gt;='B-1'!J47,ROUND(100+ABS('B-1'!J47-'B-1'!O47)/ABS('B-1'!J47/100),0),ROUND(100-ABS('B-1'!J47-'B-1'!O47)/ABS('B-1'!J47/100),0))&amp;"】"))</f>
        <v>#DIV/0!</v>
      </c>
    </row>
    <row r="48" spans="1:16" ht="16.5" customHeight="1" x14ac:dyDescent="0.2">
      <c r="A48" s="103"/>
      <c r="B48" s="532"/>
      <c r="C48" s="264"/>
      <c r="D48" s="265" t="s">
        <v>174</v>
      </c>
      <c r="E48" s="266"/>
      <c r="F48" s="255"/>
      <c r="G48" s="262"/>
      <c r="H48" s="263" t="s">
        <v>234</v>
      </c>
      <c r="I48" s="327" t="s">
        <v>171</v>
      </c>
      <c r="J48" s="501" t="str">
        <f>IF('B-1'!J48="","","【"&amp;(IF(ABS('B-1'!J48)&gt;0,100,"0")&amp;"】"))</f>
        <v/>
      </c>
      <c r="K48" s="501" t="str">
        <f>IF('B-1'!K48="","","【"&amp;(IF('B-1'!K48&gt;='B-1'!J48,ROUND(100+ABS('B-1'!J48-'B-1'!K48)/ABS('B-1'!J48/100),0),ROUND(100-ABS('B-1'!J48-'B-1'!K48)/ABS('B-1'!J48/100),0))&amp;"】"))</f>
        <v/>
      </c>
      <c r="L48" s="501" t="str">
        <f>IF('B-1'!L48="","","【"&amp;(IF('B-1'!L48&gt;='B-1'!J48,ROUND(100+ABS('B-1'!J48-'B-1'!L48)/ABS('B-1'!J48/100),0),ROUND(100-ABS('B-1'!J48-'B-1'!L48)/ABS('B-1'!J48/100),0))&amp;"】"))</f>
        <v/>
      </c>
      <c r="M48" s="501" t="str">
        <f>IF('B-1'!M48="","","【"&amp;(IF('B-1'!M48&gt;='B-1'!J48,ROUND(100+ABS('B-1'!J48-'B-1'!M48)/ABS('B-1'!J48/100),0),ROUND(100-ABS('B-1'!J48-'B-1'!M48)/ABS('B-1'!J48/100),0))&amp;"】"))</f>
        <v/>
      </c>
      <c r="N48" s="502" t="str">
        <f>IF('B-1'!N48="","","【"&amp;(IF('B-1'!N48&gt;='B-1'!J48,ROUND(100+ABS('B-1'!J48-'B-1'!N48)/ABS('B-1'!J48/100),0),ROUND(100-ABS('B-1'!J48-'B-1'!N48)/ABS('B-1'!J48/100),0))&amp;"】"))</f>
        <v/>
      </c>
      <c r="O48" s="503" t="str">
        <f>IF('B-1'!O48="","","【"&amp;(IF('B-1'!O48&gt;='B-1'!J48,ROUND(100+ABS('B-1'!J48-'B-1'!O48)/ABS('B-1'!J48/100),0),ROUND(100-ABS('B-1'!J48-'B-1'!O48)/ABS('B-1'!J48/100),0))&amp;"】"))</f>
        <v/>
      </c>
    </row>
    <row r="49" spans="1:15" ht="16.5" customHeight="1" x14ac:dyDescent="0.2">
      <c r="A49" s="103"/>
      <c r="B49" s="532"/>
      <c r="C49" s="269"/>
      <c r="D49" s="265" t="s">
        <v>176</v>
      </c>
      <c r="E49" s="266"/>
      <c r="F49" s="255"/>
      <c r="G49" s="255"/>
      <c r="H49" s="256" t="s">
        <v>235</v>
      </c>
      <c r="I49" s="327" t="s">
        <v>171</v>
      </c>
      <c r="J49" s="501" t="str">
        <f>IF('B-1'!J49="","","【"&amp;(IF(ABS('B-1'!J49)&gt;0,100,"0")&amp;"】"))</f>
        <v/>
      </c>
      <c r="K49" s="501" t="str">
        <f>IF('B-1'!K49="","","【"&amp;(IF('B-1'!K49&gt;='B-1'!J49,ROUND(100+ABS('B-1'!J49-'B-1'!K49)/ABS('B-1'!J49/100),0),ROUND(100-ABS('B-1'!J49-'B-1'!K49)/ABS('B-1'!J49/100),0))&amp;"】"))</f>
        <v/>
      </c>
      <c r="L49" s="501" t="str">
        <f>IF('B-1'!L49="","","【"&amp;(IF('B-1'!L49&gt;='B-1'!J49,ROUND(100+ABS('B-1'!J49-'B-1'!L49)/ABS('B-1'!J49/100),0),ROUND(100-ABS('B-1'!J49-'B-1'!L49)/ABS('B-1'!J49/100),0))&amp;"】"))</f>
        <v/>
      </c>
      <c r="M49" s="501" t="str">
        <f>IF('B-1'!M49="","","【"&amp;(IF('B-1'!M49&gt;='B-1'!J49,ROUND(100+ABS('B-1'!J49-'B-1'!M49)/ABS('B-1'!J49/100),0),ROUND(100-ABS('B-1'!J49-'B-1'!M49)/ABS('B-1'!J49/100),0))&amp;"】"))</f>
        <v/>
      </c>
      <c r="N49" s="502" t="str">
        <f>IF('B-1'!N49="","","【"&amp;(IF('B-1'!N49&gt;='B-1'!J49,ROUND(100+ABS('B-1'!J49-'B-1'!N49)/ABS('B-1'!J49/100),0),ROUND(100-ABS('B-1'!J49-'B-1'!N49)/ABS('B-1'!J49/100),0))&amp;"】"))</f>
        <v/>
      </c>
      <c r="O49" s="503" t="str">
        <f>IF('B-1'!O49="","","【"&amp;(IF('B-1'!O49&gt;='B-1'!J49,ROUND(100+ABS('B-1'!J49-'B-1'!O49)/ABS('B-1'!J49/100),0),ROUND(100-ABS('B-1'!J49-'B-1'!O49)/ABS('B-1'!J49/100),0))&amp;"】"))</f>
        <v/>
      </c>
    </row>
    <row r="50" spans="1:15" ht="16.5" customHeight="1" x14ac:dyDescent="0.2">
      <c r="A50" s="103"/>
      <c r="B50" s="532"/>
      <c r="C50" s="273"/>
      <c r="D50" s="270" t="s">
        <v>182</v>
      </c>
      <c r="E50" s="255"/>
      <c r="F50" s="255"/>
      <c r="G50" s="255"/>
      <c r="H50" s="256" t="s">
        <v>236</v>
      </c>
      <c r="I50" s="327" t="s">
        <v>171</v>
      </c>
      <c r="J50" s="501" t="str">
        <f>IF('B-1'!J50="","","【"&amp;(IF(ABS('B-1'!J50)&gt;0,100,"0")&amp;"】"))</f>
        <v/>
      </c>
      <c r="K50" s="501" t="str">
        <f>IF('B-1'!K50="","","【"&amp;(IF('B-1'!K50&gt;='B-1'!J50,ROUND(100+ABS('B-1'!J50-'B-1'!K50)/ABS('B-1'!J50/100),0),ROUND(100-ABS('B-1'!J50-'B-1'!K50)/ABS('B-1'!J50/100),0))&amp;"】"))</f>
        <v/>
      </c>
      <c r="L50" s="501" t="str">
        <f>IF('B-1'!L50="","","【"&amp;(IF('B-1'!L50&gt;='B-1'!J50,ROUND(100+ABS('B-1'!J50-'B-1'!L50)/ABS('B-1'!J50/100),0),ROUND(100-ABS('B-1'!J50-'B-1'!L50)/ABS('B-1'!J50/100),0))&amp;"】"))</f>
        <v/>
      </c>
      <c r="M50" s="501" t="str">
        <f>IF('B-1'!M50="","","【"&amp;(IF('B-1'!M50&gt;='B-1'!J50,ROUND(100+ABS('B-1'!J50-'B-1'!M50)/ABS('B-1'!J50/100),0),ROUND(100-ABS('B-1'!J50-'B-1'!M50)/ABS('B-1'!J50/100),0))&amp;"】"))</f>
        <v/>
      </c>
      <c r="N50" s="502" t="str">
        <f>IF('B-1'!N50="","","【"&amp;(IF('B-1'!N50&gt;='B-1'!J50,ROUND(100+ABS('B-1'!J50-'B-1'!N50)/ABS('B-1'!J50/100),0),ROUND(100-ABS('B-1'!J50-'B-1'!N50)/ABS('B-1'!J50/100),0))&amp;"】"))</f>
        <v/>
      </c>
      <c r="O50" s="503" t="str">
        <f>IF('B-1'!O50="","","【"&amp;(IF('B-1'!O50&gt;='B-1'!J50,ROUND(100+ABS('B-1'!J50-'B-1'!O50)/ABS('B-1'!J50/100),0),ROUND(100-ABS('B-1'!J50-'B-1'!O50)/ABS('B-1'!J50/100),0))&amp;"】"))</f>
        <v/>
      </c>
    </row>
    <row r="51" spans="1:15" ht="16.5" customHeight="1" x14ac:dyDescent="0.2">
      <c r="A51" s="103"/>
      <c r="B51" s="532"/>
      <c r="C51" s="260" t="s">
        <v>152</v>
      </c>
      <c r="D51" s="261" t="s">
        <v>237</v>
      </c>
      <c r="E51" s="262"/>
      <c r="F51" s="262"/>
      <c r="G51" s="262"/>
      <c r="H51" s="263" t="s">
        <v>238</v>
      </c>
      <c r="I51" s="327" t="s">
        <v>171</v>
      </c>
      <c r="J51" s="498" t="str">
        <f>IF('B-1'!J51="","","【"&amp;(IF(ABS('B-1'!J51)&gt;0,100,"0")&amp;"】"))</f>
        <v>【0】</v>
      </c>
      <c r="K51" s="498" t="e">
        <f>IF('B-1'!K51="","","【"&amp;(IF('B-1'!K51&gt;='B-1'!J51,ROUND(100+ABS('B-1'!J51-'B-1'!K51)/ABS('B-1'!J51/100),0),ROUND(100-ABS('B-1'!J51-'B-1'!K51)/ABS('B-1'!J51/100),0))&amp;"】"))</f>
        <v>#DIV/0!</v>
      </c>
      <c r="L51" s="498" t="e">
        <f>IF('B-1'!L51="","","【"&amp;(IF('B-1'!L51&gt;='B-1'!J51,ROUND(100+ABS('B-1'!J51-'B-1'!L51)/ABS('B-1'!J51/100),0),ROUND(100-ABS('B-1'!J51-'B-1'!L51)/ABS('B-1'!J51/100),0))&amp;"】"))</f>
        <v>#DIV/0!</v>
      </c>
      <c r="M51" s="498" t="e">
        <f>IF('B-1'!M51="","","【"&amp;(IF('B-1'!M51&gt;='B-1'!J51,ROUND(100+ABS('B-1'!J51-'B-1'!M51)/ABS('B-1'!J51/100),0),ROUND(100-ABS('B-1'!J51-'B-1'!M51)/ABS('B-1'!J51/100),0))&amp;"】"))</f>
        <v>#DIV/0!</v>
      </c>
      <c r="N51" s="499" t="e">
        <f>IF('B-1'!N51="","","【"&amp;(IF('B-1'!N51&gt;='B-1'!J51,ROUND(100+ABS('B-1'!J51-'B-1'!N51)/ABS('B-1'!J51/100),0),ROUND(100-ABS('B-1'!J51-'B-1'!N51)/ABS('B-1'!J51/100),0))&amp;"】"))</f>
        <v>#DIV/0!</v>
      </c>
      <c r="O51" s="500" t="e">
        <f>IF('B-1'!O51="","","【"&amp;(IF('B-1'!O51&gt;='B-1'!J51,ROUND(100+ABS('B-1'!J51-'B-1'!O51)/ABS('B-1'!J51/100),0),ROUND(100-ABS('B-1'!J51-'B-1'!O51)/ABS('B-1'!J51/100),0))&amp;"】"))</f>
        <v>#DIV/0!</v>
      </c>
    </row>
    <row r="52" spans="1:15" ht="16.5" customHeight="1" x14ac:dyDescent="0.2">
      <c r="A52" s="103"/>
      <c r="B52" s="532"/>
      <c r="C52" s="264"/>
      <c r="D52" s="270" t="s">
        <v>174</v>
      </c>
      <c r="E52" s="261"/>
      <c r="F52" s="262"/>
      <c r="G52" s="262"/>
      <c r="H52" s="263" t="s">
        <v>239</v>
      </c>
      <c r="I52" s="327" t="s">
        <v>171</v>
      </c>
      <c r="J52" s="498" t="str">
        <f>IF('B-1'!J52="","","【"&amp;(IF(ABS('B-1'!J52)&gt;0,100,"0")&amp;"】"))</f>
        <v>【0】</v>
      </c>
      <c r="K52" s="498" t="e">
        <f>IF('B-1'!K52="","","【"&amp;(IF('B-1'!K52&gt;='B-1'!J52,ROUND(100+ABS('B-1'!J52-'B-1'!K52)/ABS('B-1'!J52/100),0),ROUND(100-ABS('B-1'!J52-'B-1'!K52)/ABS('B-1'!J52/100),0))&amp;"】"))</f>
        <v>#DIV/0!</v>
      </c>
      <c r="L52" s="498" t="e">
        <f>IF('B-1'!L52="","","【"&amp;(IF('B-1'!L52&gt;='B-1'!J52,ROUND(100+ABS('B-1'!J52-'B-1'!L52)/ABS('B-1'!J52/100),0),ROUND(100-ABS('B-1'!J52-'B-1'!L52)/ABS('B-1'!J52/100),0))&amp;"】"))</f>
        <v>#DIV/0!</v>
      </c>
      <c r="M52" s="498" t="e">
        <f>IF('B-1'!M52="","","【"&amp;(IF('B-1'!M52&gt;='B-1'!J52,ROUND(100+ABS('B-1'!J52-'B-1'!M52)/ABS('B-1'!J52/100),0),ROUND(100-ABS('B-1'!J52-'B-1'!M52)/ABS('B-1'!J52/100),0))&amp;"】"))</f>
        <v>#DIV/0!</v>
      </c>
      <c r="N52" s="499" t="e">
        <f>IF('B-1'!N52="","","【"&amp;(IF('B-1'!N52&gt;='B-1'!J52,ROUND(100+ABS('B-1'!J52-'B-1'!N52)/ABS('B-1'!J52/100),0),ROUND(100-ABS('B-1'!J52-'B-1'!N52)/ABS('B-1'!J52/100),0))&amp;"】"))</f>
        <v>#DIV/0!</v>
      </c>
      <c r="O52" s="500" t="e">
        <f>IF('B-1'!O52="","","【"&amp;(IF('B-1'!O52&gt;='B-1'!J52,ROUND(100+ABS('B-1'!J52-'B-1'!O52)/ABS('B-1'!J52/100),0),ROUND(100-ABS('B-1'!J52-'B-1'!O52)/ABS('B-1'!J52/100),0))&amp;"】"))</f>
        <v>#DIV/0!</v>
      </c>
    </row>
    <row r="53" spans="1:15" ht="16.5" customHeight="1" x14ac:dyDescent="0.2">
      <c r="A53" s="103"/>
      <c r="B53" s="532"/>
      <c r="C53" s="269"/>
      <c r="D53" s="275"/>
      <c r="E53" s="276" t="s">
        <v>192</v>
      </c>
      <c r="F53" s="277"/>
      <c r="G53" s="277"/>
      <c r="H53" s="256" t="s">
        <v>240</v>
      </c>
      <c r="I53" s="327" t="s">
        <v>171</v>
      </c>
      <c r="J53" s="501" t="str">
        <f>IF('B-1'!J53="","","【"&amp;(IF(ABS('B-1'!J53)&gt;0,100,"0")&amp;"】"))</f>
        <v/>
      </c>
      <c r="K53" s="501" t="str">
        <f>IF('B-1'!K53="","","【"&amp;(IF('B-1'!K53&gt;='B-1'!J53,ROUND(100+ABS('B-1'!J53-'B-1'!K53)/ABS('B-1'!J53/100),0),ROUND(100-ABS('B-1'!J53-'B-1'!K53)/ABS('B-1'!J53/100),0))&amp;"】"))</f>
        <v/>
      </c>
      <c r="L53" s="501" t="str">
        <f>IF('B-1'!L53="","","【"&amp;(IF('B-1'!L53&gt;='B-1'!J53,ROUND(100+ABS('B-1'!J53-'B-1'!L53)/ABS('B-1'!J53/100),0),ROUND(100-ABS('B-1'!J53-'B-1'!L53)/ABS('B-1'!J53/100),0))&amp;"】"))</f>
        <v/>
      </c>
      <c r="M53" s="501" t="str">
        <f>IF('B-1'!M53="","","【"&amp;(IF('B-1'!M53&gt;='B-1'!J53,ROUND(100+ABS('B-1'!J53-'B-1'!M53)/ABS('B-1'!J53/100),0),ROUND(100-ABS('B-1'!J53-'B-1'!M53)/ABS('B-1'!J53/100),0))&amp;"】"))</f>
        <v/>
      </c>
      <c r="N53" s="502" t="str">
        <f>IF('B-1'!N53="","","【"&amp;(IF('B-1'!N53&gt;='B-1'!J53,ROUND(100+ABS('B-1'!J53-'B-1'!N53)/ABS('B-1'!J53/100),0),ROUND(100-ABS('B-1'!J53-'B-1'!N53)/ABS('B-1'!J53/100),0))&amp;"】"))</f>
        <v/>
      </c>
      <c r="O53" s="503" t="str">
        <f>IF('B-1'!O53="","","【"&amp;(IF('B-1'!O53&gt;='B-1'!J53,ROUND(100+ABS('B-1'!J53-'B-1'!O53)/ABS('B-1'!J53/100),0),ROUND(100-ABS('B-1'!J53-'B-1'!O53)/ABS('B-1'!J53/100),0))&amp;"】"))</f>
        <v/>
      </c>
    </row>
    <row r="54" spans="1:15" ht="18" customHeight="1" x14ac:dyDescent="0.2">
      <c r="A54" s="103"/>
      <c r="B54" s="532"/>
      <c r="C54" s="269"/>
      <c r="D54" s="275"/>
      <c r="E54" s="276" t="s">
        <v>194</v>
      </c>
      <c r="F54" s="277"/>
      <c r="G54" s="277"/>
      <c r="H54" s="256" t="s">
        <v>241</v>
      </c>
      <c r="I54" s="327" t="s">
        <v>171</v>
      </c>
      <c r="J54" s="501" t="str">
        <f>IF('B-1'!J54="","","【"&amp;(IF(ABS('B-1'!J54)&gt;0,100,"0")&amp;"】"))</f>
        <v/>
      </c>
      <c r="K54" s="501" t="str">
        <f>IF('B-1'!K54="","","【"&amp;(IF('B-1'!K54&gt;='B-1'!J54,ROUND(100+ABS('B-1'!J54-'B-1'!K54)/ABS('B-1'!J54/100),0),ROUND(100-ABS('B-1'!J54-'B-1'!K54)/ABS('B-1'!J54/100),0))&amp;"】"))</f>
        <v/>
      </c>
      <c r="L54" s="501" t="str">
        <f>IF('B-1'!L54="","","【"&amp;(IF('B-1'!L54&gt;='B-1'!J54,ROUND(100+ABS('B-1'!J54-'B-1'!L54)/ABS('B-1'!J54/100),0),ROUND(100-ABS('B-1'!J54-'B-1'!L54)/ABS('B-1'!J54/100),0))&amp;"】"))</f>
        <v/>
      </c>
      <c r="M54" s="501" t="str">
        <f>IF('B-1'!M54="","","【"&amp;(IF('B-1'!M54&gt;='B-1'!J54,ROUND(100+ABS('B-1'!J54-'B-1'!M54)/ABS('B-1'!J54/100),0),ROUND(100-ABS('B-1'!J54-'B-1'!M54)/ABS('B-1'!J54/100),0))&amp;"】"))</f>
        <v/>
      </c>
      <c r="N54" s="502" t="str">
        <f>IF('B-1'!N54="","","【"&amp;(IF('B-1'!N54&gt;='B-1'!J54,ROUND(100+ABS('B-1'!J54-'B-1'!N54)/ABS('B-1'!J54/100),0),ROUND(100-ABS('B-1'!J54-'B-1'!N54)/ABS('B-1'!J54/100),0))&amp;"】"))</f>
        <v/>
      </c>
      <c r="O54" s="503" t="str">
        <f>IF('B-1'!O54="","","【"&amp;(IF('B-1'!O54&gt;='B-1'!J54,ROUND(100+ABS('B-1'!J54-'B-1'!O54)/ABS('B-1'!J54/100),0),ROUND(100-ABS('B-1'!J54-'B-1'!O54)/ABS('B-1'!J54/100),0))&amp;"】"))</f>
        <v/>
      </c>
    </row>
    <row r="55" spans="1:15" ht="16.5" customHeight="1" x14ac:dyDescent="0.2">
      <c r="A55" s="103"/>
      <c r="B55" s="532"/>
      <c r="C55" s="269"/>
      <c r="D55" s="265" t="s">
        <v>176</v>
      </c>
      <c r="E55" s="266"/>
      <c r="F55" s="255"/>
      <c r="G55" s="277"/>
      <c r="H55" s="256" t="s">
        <v>242</v>
      </c>
      <c r="I55" s="327" t="s">
        <v>171</v>
      </c>
      <c r="J55" s="498" t="str">
        <f>IF('B-1'!J55="","","【"&amp;(IF(ABS('B-1'!J55)&gt;0,100,"0")&amp;"】"))</f>
        <v>【0】</v>
      </c>
      <c r="K55" s="498" t="e">
        <f>IF('B-1'!K55="","","【"&amp;(IF('B-1'!K55&gt;='B-1'!J55,ROUND(100+ABS('B-1'!J55-'B-1'!K55)/ABS('B-1'!J55/100),0),ROUND(100-ABS('B-1'!J55-'B-1'!K55)/ABS('B-1'!J55/100),0))&amp;"】"))</f>
        <v>#DIV/0!</v>
      </c>
      <c r="L55" s="498" t="e">
        <f>IF('B-1'!L55="","","【"&amp;(IF('B-1'!L55&gt;='B-1'!J55,ROUND(100+ABS('B-1'!J55-'B-1'!L55)/ABS('B-1'!J55/100),0),ROUND(100-ABS('B-1'!J55-'B-1'!L55)/ABS('B-1'!J55/100),0))&amp;"】"))</f>
        <v>#DIV/0!</v>
      </c>
      <c r="M55" s="498" t="e">
        <f>IF('B-1'!M55="","","【"&amp;(IF('B-1'!M55&gt;='B-1'!J55,ROUND(100+ABS('B-1'!J55-'B-1'!M55)/ABS('B-1'!J55/100),0),ROUND(100-ABS('B-1'!J55-'B-1'!M55)/ABS('B-1'!J55/100),0))&amp;"】"))</f>
        <v>#DIV/0!</v>
      </c>
      <c r="N55" s="499" t="e">
        <f>IF('B-1'!N55="","","【"&amp;(IF('B-1'!N55&gt;='B-1'!J55,ROUND(100+ABS('B-1'!J55-'B-1'!N55)/ABS('B-1'!J55/100),0),ROUND(100-ABS('B-1'!J55-'B-1'!N55)/ABS('B-1'!J55/100),0))&amp;"】"))</f>
        <v>#DIV/0!</v>
      </c>
      <c r="O55" s="500" t="e">
        <f>IF('B-1'!O55="","","【"&amp;(IF('B-1'!O55&gt;='B-1'!J55,ROUND(100+ABS('B-1'!J55-'B-1'!O55)/ABS('B-1'!J55/100),0),ROUND(100-ABS('B-1'!J55-'B-1'!O55)/ABS('B-1'!J55/100),0))&amp;"】"))</f>
        <v>#DIV/0!</v>
      </c>
    </row>
    <row r="56" spans="1:15" ht="16.5" customHeight="1" x14ac:dyDescent="0.2">
      <c r="A56" s="103"/>
      <c r="B56" s="532"/>
      <c r="C56" s="269"/>
      <c r="D56" s="278"/>
      <c r="E56" s="932" t="str">
        <f>'B-1'!E56</f>
        <v>うち（国名：　　　　　　　　　）</v>
      </c>
      <c r="F56" s="933"/>
      <c r="G56" s="277"/>
      <c r="H56" s="256" t="s">
        <v>243</v>
      </c>
      <c r="I56" s="327" t="s">
        <v>171</v>
      </c>
      <c r="J56" s="498" t="str">
        <f>IF('B-1'!J56="","","【"&amp;(IF(ABS('B-1'!J56)&gt;0,100,"0")&amp;"】"))</f>
        <v>【0】</v>
      </c>
      <c r="K56" s="498" t="e">
        <f>IF('B-1'!K56="","","【"&amp;(IF('B-1'!K56&gt;='B-1'!J56,ROUND(100+ABS('B-1'!J56-'B-1'!K56)/ABS('B-1'!J56/100),0),ROUND(100-ABS('B-1'!J56-'B-1'!K56)/ABS('B-1'!J56/100),0))&amp;"】"))</f>
        <v>#DIV/0!</v>
      </c>
      <c r="L56" s="498" t="e">
        <f>IF('B-1'!L56="","","【"&amp;(IF('B-1'!L56&gt;='B-1'!J56,ROUND(100+ABS('B-1'!J56-'B-1'!L56)/ABS('B-1'!J56/100),0),ROUND(100-ABS('B-1'!J56-'B-1'!L56)/ABS('B-1'!J56/100),0))&amp;"】"))</f>
        <v>#DIV/0!</v>
      </c>
      <c r="M56" s="498" t="e">
        <f>IF('B-1'!M56="","","【"&amp;(IF('B-1'!M56&gt;='B-1'!J56,ROUND(100+ABS('B-1'!J56-'B-1'!M56)/ABS('B-1'!J56/100),0),ROUND(100-ABS('B-1'!J56-'B-1'!M56)/ABS('B-1'!J56/100),0))&amp;"】"))</f>
        <v>#DIV/0!</v>
      </c>
      <c r="N56" s="499" t="e">
        <f>IF('B-1'!N56="","","【"&amp;(IF('B-1'!N56&gt;='B-1'!J56,ROUND(100+ABS('B-1'!J56-'B-1'!N56)/ABS('B-1'!J56/100),0),ROUND(100-ABS('B-1'!J56-'B-1'!N56)/ABS('B-1'!J56/100),0))&amp;"】"))</f>
        <v>#DIV/0!</v>
      </c>
      <c r="O56" s="500" t="e">
        <f>IF('B-1'!O56="","","【"&amp;(IF('B-1'!O56&gt;='B-1'!J56,ROUND(100+ABS('B-1'!J56-'B-1'!O56)/ABS('B-1'!J56/100),0),ROUND(100-ABS('B-1'!J56-'B-1'!O56)/ABS('B-1'!J56/100),0))&amp;"】"))</f>
        <v>#DIV/0!</v>
      </c>
    </row>
    <row r="57" spans="1:15" ht="16.5" customHeight="1" x14ac:dyDescent="0.2">
      <c r="A57" s="103"/>
      <c r="B57" s="532"/>
      <c r="C57" s="269"/>
      <c r="D57" s="278"/>
      <c r="E57" s="280"/>
      <c r="F57" s="281" t="s">
        <v>199</v>
      </c>
      <c r="G57" s="277"/>
      <c r="H57" s="256" t="s">
        <v>244</v>
      </c>
      <c r="I57" s="327" t="s">
        <v>171</v>
      </c>
      <c r="J57" s="501" t="str">
        <f>IF('B-1'!J57="","","【"&amp;(IF(ABS('B-1'!J57)&gt;0,100,"0")&amp;"】"))</f>
        <v/>
      </c>
      <c r="K57" s="501" t="str">
        <f>IF('B-1'!K57="","","【"&amp;(IF('B-1'!K57&gt;='B-1'!J57,ROUND(100+ABS('B-1'!J57-'B-1'!K57)/ABS('B-1'!J57/100),0),ROUND(100-ABS('B-1'!J57-'B-1'!K57)/ABS('B-1'!J57/100),0))&amp;"】"))</f>
        <v/>
      </c>
      <c r="L57" s="501" t="str">
        <f>IF('B-1'!L57="","","【"&amp;(IF('B-1'!L57&gt;='B-1'!J57,ROUND(100+ABS('B-1'!J57-'B-1'!L57)/ABS('B-1'!J57/100),0),ROUND(100-ABS('B-1'!J57-'B-1'!L57)/ABS('B-1'!J57/100),0))&amp;"】"))</f>
        <v/>
      </c>
      <c r="M57" s="501" t="str">
        <f>IF('B-1'!M57="","","【"&amp;(IF('B-1'!M57&gt;='B-1'!J57,ROUND(100+ABS('B-1'!J57-'B-1'!M57)/ABS('B-1'!J57/100),0),ROUND(100-ABS('B-1'!J57-'B-1'!M57)/ABS('B-1'!J57/100),0))&amp;"】"))</f>
        <v/>
      </c>
      <c r="N57" s="502" t="str">
        <f>IF('B-1'!N57="","","【"&amp;(IF('B-1'!N57&gt;='B-1'!J57,ROUND(100+ABS('B-1'!J57-'B-1'!N57)/ABS('B-1'!J57/100),0),ROUND(100-ABS('B-1'!J57-'B-1'!N57)/ABS('B-1'!J57/100),0))&amp;"】"))</f>
        <v/>
      </c>
      <c r="O57" s="503" t="str">
        <f>IF('B-1'!O57="","","【"&amp;(IF('B-1'!O57&gt;='B-1'!J57,ROUND(100+ABS('B-1'!J57-'B-1'!O57)/ABS('B-1'!J57/100),0),ROUND(100-ABS('B-1'!J57-'B-1'!O57)/ABS('B-1'!J57/100),0))&amp;"】"))</f>
        <v/>
      </c>
    </row>
    <row r="58" spans="1:15" ht="16.5" customHeight="1" x14ac:dyDescent="0.2">
      <c r="A58" s="103"/>
      <c r="B58" s="532"/>
      <c r="C58" s="269"/>
      <c r="D58" s="278"/>
      <c r="E58" s="282"/>
      <c r="F58" s="281" t="s">
        <v>201</v>
      </c>
      <c r="G58" s="277"/>
      <c r="H58" s="256" t="s">
        <v>245</v>
      </c>
      <c r="I58" s="327" t="s">
        <v>171</v>
      </c>
      <c r="J58" s="501" t="str">
        <f>IF('B-1'!J58="","","【"&amp;(IF(ABS('B-1'!J58)&gt;0,100,"0")&amp;"】"))</f>
        <v/>
      </c>
      <c r="K58" s="501" t="str">
        <f>IF('B-1'!K58="","","【"&amp;(IF('B-1'!K58&gt;='B-1'!J58,ROUND(100+ABS('B-1'!J58-'B-1'!K58)/ABS('B-1'!J58/100),0),ROUND(100-ABS('B-1'!J58-'B-1'!K58)/ABS('B-1'!J58/100),0))&amp;"】"))</f>
        <v/>
      </c>
      <c r="L58" s="501" t="str">
        <f>IF('B-1'!L58="","","【"&amp;(IF('B-1'!L58&gt;='B-1'!J58,ROUND(100+ABS('B-1'!J58-'B-1'!L58)/ABS('B-1'!J58/100),0),ROUND(100-ABS('B-1'!J58-'B-1'!L58)/ABS('B-1'!J58/100),0))&amp;"】"))</f>
        <v/>
      </c>
      <c r="M58" s="501" t="str">
        <f>IF('B-1'!M58="","","【"&amp;(IF('B-1'!M58&gt;='B-1'!J58,ROUND(100+ABS('B-1'!J58-'B-1'!M58)/ABS('B-1'!J58/100),0),ROUND(100-ABS('B-1'!J58-'B-1'!M58)/ABS('B-1'!J58/100),0))&amp;"】"))</f>
        <v/>
      </c>
      <c r="N58" s="502" t="str">
        <f>IF('B-1'!N58="","","【"&amp;(IF('B-1'!N58&gt;='B-1'!J58,ROUND(100+ABS('B-1'!J58-'B-1'!N58)/ABS('B-1'!J58/100),0),ROUND(100-ABS('B-1'!J58-'B-1'!N58)/ABS('B-1'!J58/100),0))&amp;"】"))</f>
        <v/>
      </c>
      <c r="O58" s="503" t="str">
        <f>IF('B-1'!O58="","","【"&amp;(IF('B-1'!O58&gt;='B-1'!J58,ROUND(100+ABS('B-1'!J58-'B-1'!O58)/ABS('B-1'!J58/100),0),ROUND(100-ABS('B-1'!J58-'B-1'!O58)/ABS('B-1'!J58/100),0))&amp;"】"))</f>
        <v/>
      </c>
    </row>
    <row r="59" spans="1:15" ht="16.5" customHeight="1" x14ac:dyDescent="0.2">
      <c r="A59" s="103"/>
      <c r="B59" s="532"/>
      <c r="C59" s="269"/>
      <c r="D59" s="278"/>
      <c r="E59" s="932" t="str">
        <f>'B-1'!E59</f>
        <v>うち（国名：　　　　　　　　　）</v>
      </c>
      <c r="F59" s="933"/>
      <c r="G59" s="262"/>
      <c r="H59" s="256" t="s">
        <v>246</v>
      </c>
      <c r="I59" s="327" t="s">
        <v>171</v>
      </c>
      <c r="J59" s="498" t="str">
        <f>IF('B-1'!J59="","","【"&amp;(IF(ABS('B-1'!J59)&gt;0,100,"0")&amp;"】"))</f>
        <v>【0】</v>
      </c>
      <c r="K59" s="498" t="e">
        <f>IF('B-1'!K59="","","【"&amp;(IF('B-1'!K59&gt;='B-1'!J59,ROUND(100+ABS('B-1'!J59-'B-1'!K59)/ABS('B-1'!J59/100),0),ROUND(100-ABS('B-1'!J59-'B-1'!K59)/ABS('B-1'!J59/100),0))&amp;"】"))</f>
        <v>#DIV/0!</v>
      </c>
      <c r="L59" s="498" t="e">
        <f>IF('B-1'!L59="","","【"&amp;(IF('B-1'!L59&gt;='B-1'!J59,ROUND(100+ABS('B-1'!J59-'B-1'!L59)/ABS('B-1'!J59/100),0),ROUND(100-ABS('B-1'!J59-'B-1'!L59)/ABS('B-1'!J59/100),0))&amp;"】"))</f>
        <v>#DIV/0!</v>
      </c>
      <c r="M59" s="498" t="e">
        <f>IF('B-1'!M59="","","【"&amp;(IF('B-1'!M59&gt;='B-1'!J59,ROUND(100+ABS('B-1'!J59-'B-1'!M59)/ABS('B-1'!J59/100),0),ROUND(100-ABS('B-1'!J59-'B-1'!M59)/ABS('B-1'!J59/100),0))&amp;"】"))</f>
        <v>#DIV/0!</v>
      </c>
      <c r="N59" s="499" t="e">
        <f>IF('B-1'!N59="","","【"&amp;(IF('B-1'!N59&gt;='B-1'!J59,ROUND(100+ABS('B-1'!J59-'B-1'!N59)/ABS('B-1'!J59/100),0),ROUND(100-ABS('B-1'!J59-'B-1'!N59)/ABS('B-1'!J59/100),0))&amp;"】"))</f>
        <v>#DIV/0!</v>
      </c>
      <c r="O59" s="500" t="e">
        <f>IF('B-1'!O59="","","【"&amp;(IF('B-1'!O59&gt;='B-1'!J59,ROUND(100+ABS('B-1'!J59-'B-1'!O59)/ABS('B-1'!J59/100),0),ROUND(100-ABS('B-1'!J59-'B-1'!O59)/ABS('B-1'!J59/100),0))&amp;"】"))</f>
        <v>#DIV/0!</v>
      </c>
    </row>
    <row r="60" spans="1:15" ht="16.5" customHeight="1" x14ac:dyDescent="0.2">
      <c r="A60" s="103"/>
      <c r="B60" s="532"/>
      <c r="C60" s="269"/>
      <c r="D60" s="278"/>
      <c r="E60" s="280"/>
      <c r="F60" s="281" t="s">
        <v>199</v>
      </c>
      <c r="G60" s="277"/>
      <c r="H60" s="256" t="s">
        <v>247</v>
      </c>
      <c r="I60" s="327" t="s">
        <v>171</v>
      </c>
      <c r="J60" s="501" t="str">
        <f>IF('B-1'!J60="","","【"&amp;(IF(ABS('B-1'!J60)&gt;0,100,"0")&amp;"】"))</f>
        <v/>
      </c>
      <c r="K60" s="501" t="str">
        <f>IF('B-1'!K60="","","【"&amp;(IF('B-1'!K60&gt;='B-1'!J60,ROUND(100+ABS('B-1'!J60-'B-1'!K60)/ABS('B-1'!J60/100),0),ROUND(100-ABS('B-1'!J60-'B-1'!K60)/ABS('B-1'!J60/100),0))&amp;"】"))</f>
        <v/>
      </c>
      <c r="L60" s="501" t="str">
        <f>IF('B-1'!L60="","","【"&amp;(IF('B-1'!L60&gt;='B-1'!J60,ROUND(100+ABS('B-1'!J60-'B-1'!L60)/ABS('B-1'!J60/100),0),ROUND(100-ABS('B-1'!J60-'B-1'!L60)/ABS('B-1'!J60/100),0))&amp;"】"))</f>
        <v/>
      </c>
      <c r="M60" s="501" t="str">
        <f>IF('B-1'!M60="","","【"&amp;(IF('B-1'!M60&gt;='B-1'!J60,ROUND(100+ABS('B-1'!J60-'B-1'!M60)/ABS('B-1'!J60/100),0),ROUND(100-ABS('B-1'!J60-'B-1'!M60)/ABS('B-1'!J60/100),0))&amp;"】"))</f>
        <v/>
      </c>
      <c r="N60" s="502" t="str">
        <f>IF('B-1'!N60="","","【"&amp;(IF('B-1'!N60&gt;='B-1'!J60,ROUND(100+ABS('B-1'!J60-'B-1'!N60)/ABS('B-1'!J60/100),0),ROUND(100-ABS('B-1'!J60-'B-1'!N60)/ABS('B-1'!J60/100),0))&amp;"】"))</f>
        <v/>
      </c>
      <c r="O60" s="503" t="str">
        <f>IF('B-1'!O60="","","【"&amp;(IF('B-1'!O60&gt;='B-1'!J60,ROUND(100+ABS('B-1'!J60-'B-1'!O60)/ABS('B-1'!J60/100),0),ROUND(100-ABS('B-1'!J60-'B-1'!O60)/ABS('B-1'!J60/100),0))&amp;"】"))</f>
        <v/>
      </c>
    </row>
    <row r="61" spans="1:15" ht="16.5" customHeight="1" x14ac:dyDescent="0.2">
      <c r="A61" s="103"/>
      <c r="B61" s="532"/>
      <c r="C61" s="269"/>
      <c r="D61" s="278"/>
      <c r="E61" s="282"/>
      <c r="F61" s="281" t="s">
        <v>201</v>
      </c>
      <c r="G61" s="277"/>
      <c r="H61" s="256" t="s">
        <v>248</v>
      </c>
      <c r="I61" s="327" t="s">
        <v>171</v>
      </c>
      <c r="J61" s="501" t="str">
        <f>IF('B-1'!J61="","","【"&amp;(IF(ABS('B-1'!J61)&gt;0,100,"0")&amp;"】"))</f>
        <v/>
      </c>
      <c r="K61" s="501" t="str">
        <f>IF('B-1'!K61="","","【"&amp;(IF('B-1'!K61&gt;='B-1'!J61,ROUND(100+ABS('B-1'!J61-'B-1'!K61)/ABS('B-1'!J61/100),0),ROUND(100-ABS('B-1'!J61-'B-1'!K61)/ABS('B-1'!J61/100),0))&amp;"】"))</f>
        <v/>
      </c>
      <c r="L61" s="501" t="str">
        <f>IF('B-1'!L61="","","【"&amp;(IF('B-1'!L61&gt;='B-1'!J61,ROUND(100+ABS('B-1'!J61-'B-1'!L61)/ABS('B-1'!J61/100),0),ROUND(100-ABS('B-1'!J61-'B-1'!L61)/ABS('B-1'!J61/100),0))&amp;"】"))</f>
        <v/>
      </c>
      <c r="M61" s="501" t="str">
        <f>IF('B-1'!M61="","","【"&amp;(IF('B-1'!M61&gt;='B-1'!J61,ROUND(100+ABS('B-1'!J61-'B-1'!M61)/ABS('B-1'!J61/100),0),ROUND(100-ABS('B-1'!J61-'B-1'!M61)/ABS('B-1'!J61/100),0))&amp;"】"))</f>
        <v/>
      </c>
      <c r="N61" s="502" t="str">
        <f>IF('B-1'!N61="","","【"&amp;(IF('B-1'!N61&gt;='B-1'!J61,ROUND(100+ABS('B-1'!J61-'B-1'!N61)/ABS('B-1'!J61/100),0),ROUND(100-ABS('B-1'!J61-'B-1'!N61)/ABS('B-1'!J61/100),0))&amp;"】"))</f>
        <v/>
      </c>
      <c r="O61" s="503" t="str">
        <f>IF('B-1'!O61="","","【"&amp;(IF('B-1'!O61&gt;='B-1'!J61,ROUND(100+ABS('B-1'!J61-'B-1'!O61)/ABS('B-1'!J61/100),0),ROUND(100-ABS('B-1'!J61-'B-1'!O61)/ABS('B-1'!J61/100),0))&amp;"】"))</f>
        <v/>
      </c>
    </row>
    <row r="62" spans="1:15" ht="16.5" customHeight="1" x14ac:dyDescent="0.2">
      <c r="A62" s="103"/>
      <c r="B62" s="532"/>
      <c r="C62" s="269"/>
      <c r="D62" s="270" t="s">
        <v>182</v>
      </c>
      <c r="E62" s="261"/>
      <c r="F62" s="255"/>
      <c r="G62" s="255"/>
      <c r="H62" s="256" t="s">
        <v>249</v>
      </c>
      <c r="I62" s="327" t="s">
        <v>171</v>
      </c>
      <c r="J62" s="498" t="str">
        <f>IF('B-1'!J62="","","【"&amp;(IF(ABS('B-1'!J62)&gt;0,100,"0")&amp;"】"))</f>
        <v>【0】</v>
      </c>
      <c r="K62" s="498" t="e">
        <f>IF('B-1'!K62="","","【"&amp;(IF('B-1'!K62&gt;='B-1'!J62,ROUND(100+ABS('B-1'!J62-'B-1'!K62)/ABS('B-1'!J62/100),0),ROUND(100-ABS('B-1'!J62-'B-1'!K62)/ABS('B-1'!J62/100),0))&amp;"】"))</f>
        <v>#DIV/0!</v>
      </c>
      <c r="L62" s="498" t="e">
        <f>IF('B-1'!L62="","","【"&amp;(IF('B-1'!L62&gt;='B-1'!J62,ROUND(100+ABS('B-1'!J62-'B-1'!L62)/ABS('B-1'!J62/100),0),ROUND(100-ABS('B-1'!J62-'B-1'!L62)/ABS('B-1'!J62/100),0))&amp;"】"))</f>
        <v>#DIV/0!</v>
      </c>
      <c r="M62" s="498" t="e">
        <f>IF('B-1'!M62="","","【"&amp;(IF('B-1'!M62&gt;='B-1'!J62,ROUND(100+ABS('B-1'!J62-'B-1'!M62)/ABS('B-1'!J62/100),0),ROUND(100-ABS('B-1'!J62-'B-1'!M62)/ABS('B-1'!J62/100),0))&amp;"】"))</f>
        <v>#DIV/0!</v>
      </c>
      <c r="N62" s="499" t="e">
        <f>IF('B-1'!N62="","","【"&amp;(IF('B-1'!N62&gt;='B-1'!J62,ROUND(100+ABS('B-1'!J62-'B-1'!N62)/ABS('B-1'!J62/100),0),ROUND(100-ABS('B-1'!J62-'B-1'!N62)/ABS('B-1'!J62/100),0))&amp;"】"))</f>
        <v>#DIV/0!</v>
      </c>
      <c r="O62" s="500" t="e">
        <f>IF('B-1'!O62="","","【"&amp;(IF('B-1'!O62&gt;='B-1'!J62,ROUND(100+ABS('B-1'!J62-'B-1'!O62)/ABS('B-1'!J62/100),0),ROUND(100-ABS('B-1'!J62-'B-1'!O62)/ABS('B-1'!J62/100),0))&amp;"】"))</f>
        <v>#DIV/0!</v>
      </c>
    </row>
    <row r="63" spans="1:15" ht="16.5" customHeight="1" x14ac:dyDescent="0.2">
      <c r="A63" s="103"/>
      <c r="B63" s="532"/>
      <c r="C63" s="269"/>
      <c r="D63" s="275"/>
      <c r="E63" s="281" t="s">
        <v>199</v>
      </c>
      <c r="F63" s="277"/>
      <c r="G63" s="277"/>
      <c r="H63" s="256" t="s">
        <v>250</v>
      </c>
      <c r="I63" s="327" t="s">
        <v>171</v>
      </c>
      <c r="J63" s="501" t="str">
        <f>IF('B-1'!J63="","","【"&amp;(IF(ABS('B-1'!J63)&gt;0,100,"0")&amp;"】"))</f>
        <v/>
      </c>
      <c r="K63" s="501" t="str">
        <f>IF('B-1'!K63="","","【"&amp;(IF('B-1'!K63&gt;='B-1'!J63,ROUND(100+ABS('B-1'!J63-'B-1'!K63)/ABS('B-1'!J63/100),0),ROUND(100-ABS('B-1'!J63-'B-1'!K63)/ABS('B-1'!J63/100),0))&amp;"】"))</f>
        <v/>
      </c>
      <c r="L63" s="501" t="str">
        <f>IF('B-1'!L63="","","【"&amp;(IF('B-1'!L63&gt;='B-1'!J63,ROUND(100+ABS('B-1'!J63-'B-1'!L63)/ABS('B-1'!J63/100),0),ROUND(100-ABS('B-1'!J63-'B-1'!L63)/ABS('B-1'!J63/100),0))&amp;"】"))</f>
        <v/>
      </c>
      <c r="M63" s="501" t="str">
        <f>IF('B-1'!M63="","","【"&amp;(IF('B-1'!M63&gt;='B-1'!J63,ROUND(100+ABS('B-1'!J63-'B-1'!M63)/ABS('B-1'!J63/100),0),ROUND(100-ABS('B-1'!J63-'B-1'!M63)/ABS('B-1'!J63/100),0))&amp;"】"))</f>
        <v/>
      </c>
      <c r="N63" s="502" t="str">
        <f>IF('B-1'!N63="","","【"&amp;(IF('B-1'!N63&gt;='B-1'!J63,ROUND(100+ABS('B-1'!J63-'B-1'!N63)/ABS('B-1'!J63/100),0),ROUND(100-ABS('B-1'!J63-'B-1'!N63)/ABS('B-1'!J63/100),0))&amp;"】"))</f>
        <v/>
      </c>
      <c r="O63" s="503" t="str">
        <f>IF('B-1'!O63="","","【"&amp;(IF('B-1'!O63&gt;='B-1'!J63,ROUND(100+ABS('B-1'!J63-'B-1'!O63)/ABS('B-1'!J63/100),0),ROUND(100-ABS('B-1'!J63-'B-1'!O63)/ABS('B-1'!J63/100),0))&amp;"】"))</f>
        <v/>
      </c>
    </row>
    <row r="64" spans="1:15" ht="16.5" customHeight="1" x14ac:dyDescent="0.2">
      <c r="A64" s="103"/>
      <c r="B64" s="532"/>
      <c r="C64" s="269"/>
      <c r="D64" s="284"/>
      <c r="E64" s="281" t="s">
        <v>201</v>
      </c>
      <c r="F64" s="285"/>
      <c r="G64" s="285"/>
      <c r="H64" s="256" t="s">
        <v>251</v>
      </c>
      <c r="I64" s="327" t="s">
        <v>171</v>
      </c>
      <c r="J64" s="501" t="str">
        <f>IF('B-1'!J64="","","【"&amp;(IF(ABS('B-1'!J64)&gt;0,100,"0")&amp;"】"))</f>
        <v/>
      </c>
      <c r="K64" s="501" t="str">
        <f>IF('B-1'!K64="","","【"&amp;(IF('B-1'!K64&gt;='B-1'!J64,ROUND(100+ABS('B-1'!J64-'B-1'!K64)/ABS('B-1'!J64/100),0),ROUND(100-ABS('B-1'!J64-'B-1'!K64)/ABS('B-1'!J64/100),0))&amp;"】"))</f>
        <v/>
      </c>
      <c r="L64" s="501" t="str">
        <f>IF('B-1'!L64="","","【"&amp;(IF('B-1'!L64&gt;='B-1'!J64,ROUND(100+ABS('B-1'!J64-'B-1'!L64)/ABS('B-1'!J64/100),0),ROUND(100-ABS('B-1'!J64-'B-1'!L64)/ABS('B-1'!J64/100),0))&amp;"】"))</f>
        <v/>
      </c>
      <c r="M64" s="501" t="str">
        <f>IF('B-1'!M64="","","【"&amp;(IF('B-1'!M64&gt;='B-1'!J64,ROUND(100+ABS('B-1'!J64-'B-1'!M64)/ABS('B-1'!J64/100),0),ROUND(100-ABS('B-1'!J64-'B-1'!M64)/ABS('B-1'!J64/100),0))&amp;"】"))</f>
        <v/>
      </c>
      <c r="N64" s="502" t="str">
        <f>IF('B-1'!N64="","","【"&amp;(IF('B-1'!N64&gt;='B-1'!J64,ROUND(100+ABS('B-1'!J64-'B-1'!N64)/ABS('B-1'!J64/100),0),ROUND(100-ABS('B-1'!J64-'B-1'!N64)/ABS('B-1'!J64/100),0))&amp;"】"))</f>
        <v/>
      </c>
      <c r="O64" s="503" t="str">
        <f>IF('B-1'!O64="","","【"&amp;(IF('B-1'!O64&gt;='B-1'!J64,ROUND(100+ABS('B-1'!J64-'B-1'!O64)/ABS('B-1'!J64/100),0),ROUND(100-ABS('B-1'!J64-'B-1'!O64)/ABS('B-1'!J64/100),0))&amp;"】"))</f>
        <v/>
      </c>
    </row>
    <row r="65" spans="1:33" s="279" customFormat="1" ht="16.5" customHeight="1" x14ac:dyDescent="0.2">
      <c r="A65" s="296"/>
      <c r="B65" s="532"/>
      <c r="C65" s="253" t="s">
        <v>252</v>
      </c>
      <c r="D65" s="254" t="s">
        <v>253</v>
      </c>
      <c r="E65" s="254"/>
      <c r="F65" s="255"/>
      <c r="G65" s="255"/>
      <c r="H65" s="256" t="s">
        <v>254</v>
      </c>
      <c r="I65" s="327" t="s">
        <v>171</v>
      </c>
      <c r="J65" s="501" t="str">
        <f>IF('B-1'!J65="","","【"&amp;(IF(ABS('B-1'!J65)&gt;0,100,"0")&amp;"】"))</f>
        <v/>
      </c>
      <c r="K65" s="501" t="str">
        <f>IF('B-1'!K65="","","【"&amp;(IF('B-1'!K65&gt;='B-1'!J65,ROUND(100+ABS('B-1'!J65-'B-1'!K65)/ABS('B-1'!J65/100),0),ROUND(100-ABS('B-1'!J65-'B-1'!K65)/ABS('B-1'!J65/100),0))&amp;"】"))</f>
        <v/>
      </c>
      <c r="L65" s="501" t="str">
        <f>IF('B-1'!L65="","","【"&amp;(IF('B-1'!L65&gt;='B-1'!J65,ROUND(100+ABS('B-1'!J65-'B-1'!L65)/ABS('B-1'!J65/100),0),ROUND(100-ABS('B-1'!J65-'B-1'!L65)/ABS('B-1'!J65/100),0))&amp;"】"))</f>
        <v/>
      </c>
      <c r="M65" s="501" t="str">
        <f>IF('B-1'!M65="","","【"&amp;(IF('B-1'!M65&gt;='B-1'!J65,ROUND(100+ABS('B-1'!J65-'B-1'!M65)/ABS('B-1'!J65/100),0),ROUND(100-ABS('B-1'!J65-'B-1'!M65)/ABS('B-1'!J65/100),0))&amp;"】"))</f>
        <v/>
      </c>
      <c r="N65" s="502" t="str">
        <f>IF('B-1'!N65="","","【"&amp;(IF('B-1'!N65&gt;='B-1'!J65,ROUND(100+ABS('B-1'!J65-'B-1'!N65)/ABS('B-1'!J65/100),0),ROUND(100-ABS('B-1'!J65-'B-1'!N65)/ABS('B-1'!J65/100),0))&amp;"】"))</f>
        <v/>
      </c>
      <c r="O65" s="503" t="str">
        <f>IF('B-1'!O65="","","【"&amp;(IF('B-1'!O65&gt;='B-1'!J65,ROUND(100+ABS('B-1'!J65-'B-1'!O65)/ABS('B-1'!J65/100),0),ROUND(100-ABS('B-1'!J65-'B-1'!O65)/ABS('B-1'!J65/100),0))&amp;"】"))</f>
        <v/>
      </c>
    </row>
    <row r="66" spans="1:33" ht="16.5" customHeight="1" thickBot="1" x14ac:dyDescent="0.25">
      <c r="A66" s="103"/>
      <c r="B66" s="532"/>
      <c r="C66" s="286" t="s">
        <v>255</v>
      </c>
      <c r="D66" s="287" t="s">
        <v>256</v>
      </c>
      <c r="E66" s="288"/>
      <c r="F66" s="288"/>
      <c r="G66" s="288"/>
      <c r="H66" s="297" t="s">
        <v>257</v>
      </c>
      <c r="I66" s="336" t="s">
        <v>171</v>
      </c>
      <c r="J66" s="504" t="str">
        <f>IF('B-1'!J66="","","【"&amp;(IF(ABS('B-1'!J66)&gt;0,100,"0")&amp;"】"))</f>
        <v/>
      </c>
      <c r="K66" s="504" t="str">
        <f>IF('B-1'!K66="","","【"&amp;(IF('B-1'!K66&gt;='B-1'!J66,ROUND(100+ABS('B-1'!J66-'B-1'!K66)/ABS('B-1'!J66/100),0),ROUND(100-ABS('B-1'!J66-'B-1'!K66)/ABS('B-1'!J66/100),0))&amp;"】"))</f>
        <v/>
      </c>
      <c r="L66" s="504" t="str">
        <f>IF('B-1'!L66="","","【"&amp;(IF('B-1'!L66&gt;='B-1'!J66,ROUND(100+ABS('B-1'!J66-'B-1'!L66)/ABS('B-1'!J66/100),0),ROUND(100-ABS('B-1'!J66-'B-1'!L66)/ABS('B-1'!J66/100),0))&amp;"】"))</f>
        <v/>
      </c>
      <c r="M66" s="504" t="str">
        <f>IF('B-1'!M66="","","【"&amp;(IF('B-1'!M66&gt;='B-1'!J66,ROUND(100+ABS('B-1'!J66-'B-1'!M66)/ABS('B-1'!J66/100),0),ROUND(100-ABS('B-1'!J66-'B-1'!M66)/ABS('B-1'!J66/100),0))&amp;"】"))</f>
        <v/>
      </c>
      <c r="N66" s="505" t="str">
        <f>IF('B-1'!N66="","","【"&amp;(IF('B-1'!N66&gt;='B-1'!J66,ROUND(100+ABS('B-1'!J66-'B-1'!N66)/ABS('B-1'!J66/100),0),ROUND(100-ABS('B-1'!J66-'B-1'!N66)/ABS('B-1'!J66/100),0))&amp;"】"))</f>
        <v/>
      </c>
      <c r="O66" s="506" t="str">
        <f>IF('B-1'!O66="","","【"&amp;(IF('B-1'!O66&gt;='B-1'!J66,ROUND(100+ABS('B-1'!J66-'B-1'!O66)/ABS('B-1'!J66/100),0),ROUND(100-ABS('B-1'!J66-'B-1'!O66)/ABS('B-1'!J66/100),0))&amp;"】"))</f>
        <v/>
      </c>
    </row>
    <row r="67" spans="1:33" ht="16.5" customHeight="1" thickTop="1" x14ac:dyDescent="0.2">
      <c r="A67" s="103"/>
      <c r="B67" s="532"/>
      <c r="C67" s="585" t="s">
        <v>211</v>
      </c>
      <c r="D67" s="586" t="s">
        <v>273</v>
      </c>
      <c r="E67" s="587"/>
      <c r="F67" s="587"/>
      <c r="G67" s="587"/>
      <c r="H67" s="588" t="s">
        <v>260</v>
      </c>
      <c r="I67" s="518" t="s">
        <v>214</v>
      </c>
      <c r="J67" s="526" t="str">
        <f>IF('B-1'!J67="","","【"&amp;(IF(ABS('B-1'!J67)&gt;0,100,"0")&amp;"】"))</f>
        <v>【0】</v>
      </c>
      <c r="K67" s="526" t="e">
        <f>IF('B-1'!K67="","","【"&amp;(IF('B-1'!K67&gt;='B-1'!J67,ROUND(100+ABS('B-1'!J67-'B-1'!K67)/ABS('B-1'!J67/100),0),ROUND(100-ABS('B-1'!J67-'B-1'!K67)/ABS('B-1'!J67/100),0))&amp;"】"))</f>
        <v>#DIV/0!</v>
      </c>
      <c r="L67" s="526" t="e">
        <f>IF('B-1'!L67="","","【"&amp;(IF('B-1'!L67&gt;='B-1'!J67,ROUND(100+ABS('B-1'!J67-'B-1'!L67)/ABS('B-1'!J67/100),0),ROUND(100-ABS('B-1'!J67-'B-1'!L67)/ABS('B-1'!J67/100),0))&amp;"】"))</f>
        <v>#DIV/0!</v>
      </c>
      <c r="M67" s="526" t="e">
        <f>IF('B-1'!M67="","","【"&amp;(IF('B-1'!M67&gt;='B-1'!J67,ROUND(100+ABS('B-1'!J67-'B-1'!M67)/ABS('B-1'!J67/100),0),ROUND(100-ABS('B-1'!J67-'B-1'!M67)/ABS('B-1'!J67/100),0))&amp;"】"))</f>
        <v>#DIV/0!</v>
      </c>
      <c r="N67" s="527" t="e">
        <f>IF('B-1'!N67="","","【"&amp;(IF('B-1'!N67&gt;='B-1'!J67,ROUND(100+ABS('B-1'!J67-'B-1'!N67)/ABS('B-1'!J67/100),0),ROUND(100-ABS('B-1'!J67-'B-1'!N67)/ABS('B-1'!J67/100),0))&amp;"】"))</f>
        <v>#DIV/0!</v>
      </c>
      <c r="O67" s="528" t="str">
        <f>IF('B-1'!O67="","","【"&amp;(IF('B-1'!O67&gt;='B-1'!J67,ROUND(100+ABS('B-1'!J67-'B-1'!O67)/ABS('B-1'!J67/100),0),ROUND(100-ABS('B-1'!J67-'B-1'!O67)/ABS('B-1'!J67/100),0))&amp;"】"))</f>
        <v/>
      </c>
    </row>
    <row r="68" spans="1:33" ht="20.25" customHeight="1" thickBot="1" x14ac:dyDescent="0.25">
      <c r="A68" s="103"/>
      <c r="B68" s="533"/>
      <c r="C68" s="594" t="s">
        <v>215</v>
      </c>
      <c r="D68" s="595" t="s">
        <v>274</v>
      </c>
      <c r="E68" s="596"/>
      <c r="F68" s="596"/>
      <c r="G68" s="596"/>
      <c r="H68" s="597" t="s">
        <v>263</v>
      </c>
      <c r="I68" s="529" t="str">
        <f>IF('B-1'!I68="","","【"&amp;(IF('B-1'!I68&gt;='B-1'!J68,ROUND(100+ABS('B-1'!J68-'B-1'!I68)/ABS('B-1'!J68/100),0),ROUND(100-ABS('B-1'!J68-'B-1'!I68)/ABS('B-1'!J68/100),0))&amp;"】"))</f>
        <v/>
      </c>
      <c r="J68" s="529" t="str">
        <f>IF('B-1'!J68="","","【"&amp;(IF(ABS('B-1'!J68)&gt;0,100,"0")&amp;"】"))</f>
        <v/>
      </c>
      <c r="K68" s="529" t="str">
        <f>IF('B-1'!K68="","","【"&amp;(IF('B-1'!K68&gt;='B-1'!J68,ROUND(100+ABS('B-1'!J68-'B-1'!K68)/ABS('B-1'!J68/100),0),ROUND(100-ABS('B-1'!J68-'B-1'!K68)/ABS('B-1'!J68/100),0))&amp;"】"))</f>
        <v/>
      </c>
      <c r="L68" s="529" t="str">
        <f>IF('B-1'!L68="","","【"&amp;(IF('B-1'!L68&gt;='B-1'!J68,ROUND(100+ABS('B-1'!J68-'B-1'!L68)/ABS('B-1'!J68/100),0),ROUND(100-ABS('B-1'!J68-'B-1'!L68)/ABS('B-1'!J68/100),0))&amp;"】"))</f>
        <v/>
      </c>
      <c r="M68" s="529" t="str">
        <f>IF('B-1'!M68="","","【"&amp;(IF('B-1'!M68&gt;='B-1'!J68,ROUND(100+ABS('B-1'!J68-'B-1'!M68)/ABS('B-1'!J68/100),0),ROUND(100-ABS('B-1'!J68-'B-1'!M68)/ABS('B-1'!J68/100),0))&amp;"】"))</f>
        <v/>
      </c>
      <c r="N68" s="530" t="str">
        <f>IF('B-1'!N68="","","【"&amp;(IF('B-1'!N68&gt;='B-1'!J68,ROUND(100+ABS('B-1'!J68-'B-1'!N68)/ABS('B-1'!J68/100),0),ROUND(100-ABS('B-1'!J68-'B-1'!N68)/ABS('B-1'!J68/100),0))&amp;"】"))</f>
        <v/>
      </c>
      <c r="O68" s="531" t="str">
        <f>IF('B-1'!O68="","","【"&amp;(IF('B-1'!O68&gt;='B-1'!J68,ROUND(100+ABS('B-1'!J68-'B-1'!O68)/ABS('B-1'!J68/100),0),ROUND(100-ABS('B-1'!J68-'B-1'!O68)/ABS('B-1'!J68/100),0))&amp;"】"))</f>
        <v/>
      </c>
    </row>
    <row r="69" spans="1:33" ht="42.75" customHeight="1" x14ac:dyDescent="0.2">
      <c r="A69" s="103"/>
      <c r="B69" s="299"/>
      <c r="C69" s="300" t="s">
        <v>218</v>
      </c>
      <c r="D69" s="939" t="s">
        <v>923</v>
      </c>
      <c r="E69" s="939"/>
      <c r="F69" s="939"/>
      <c r="G69" s="939"/>
      <c r="H69" s="940"/>
      <c r="I69" s="337" t="s">
        <v>171</v>
      </c>
      <c r="J69" s="402" t="str">
        <f>IF('B-1'!J69="","",'B-1'!J69)</f>
        <v/>
      </c>
      <c r="K69" s="402" t="str">
        <f>IF('B-1'!K69="","",'B-1'!K69)</f>
        <v/>
      </c>
      <c r="L69" s="402" t="str">
        <f>IF('B-1'!L69="","",'B-1'!L69)</f>
        <v/>
      </c>
      <c r="M69" s="402" t="str">
        <f>IF('B-1'!M69="","",'B-1'!M69)</f>
        <v/>
      </c>
      <c r="N69" s="404" t="str">
        <f>IF('B-1'!N69="","",'B-1'!N69)</f>
        <v/>
      </c>
      <c r="O69" s="406" t="str">
        <f>IF('B-1'!O69="","",'B-1'!O69)</f>
        <v/>
      </c>
    </row>
    <row r="70" spans="1:33" ht="51" customHeight="1" x14ac:dyDescent="0.2">
      <c r="A70" s="103"/>
      <c r="B70" s="302"/>
      <c r="C70" s="303" t="s">
        <v>264</v>
      </c>
      <c r="D70" s="941" t="s">
        <v>265</v>
      </c>
      <c r="E70" s="942"/>
      <c r="F70" s="942"/>
      <c r="G70" s="942"/>
      <c r="H70" s="942"/>
      <c r="I70" s="338" t="s">
        <v>171</v>
      </c>
      <c r="J70" s="403" t="str">
        <f>IF('B-1'!J70="","",'B-1'!J70)</f>
        <v/>
      </c>
      <c r="K70" s="403" t="str">
        <f>IF('B-1'!K70="","",'B-1'!K70)</f>
        <v/>
      </c>
      <c r="L70" s="403" t="str">
        <f>IF('B-1'!L70="","",'B-1'!L70)</f>
        <v/>
      </c>
      <c r="M70" s="403" t="str">
        <f>IF('B-1'!M70="","",'B-1'!M70)</f>
        <v/>
      </c>
      <c r="N70" s="405" t="str">
        <f>IF('B-1'!N70="","",'B-1'!N70)</f>
        <v/>
      </c>
      <c r="O70" s="407" t="str">
        <f>IF('B-1'!O70="","",'B-1'!O70)</f>
        <v/>
      </c>
    </row>
    <row r="71" spans="1:33" ht="53.15" customHeight="1" thickBot="1" x14ac:dyDescent="0.25">
      <c r="A71" s="103"/>
      <c r="B71" s="305"/>
      <c r="C71" s="306" t="s">
        <v>266</v>
      </c>
      <c r="D71" s="934" t="s">
        <v>924</v>
      </c>
      <c r="E71" s="935"/>
      <c r="F71" s="935"/>
      <c r="G71" s="935"/>
      <c r="H71" s="935"/>
      <c r="I71" s="339" t="s">
        <v>171</v>
      </c>
      <c r="J71" s="409" t="str">
        <f>IF('B-1'!J71="","",'B-1'!J71)</f>
        <v/>
      </c>
      <c r="K71" s="409" t="str">
        <f>IF('B-1'!K71="","",'B-1'!K71)</f>
        <v/>
      </c>
      <c r="L71" s="409" t="str">
        <f>IF('B-1'!L71="","",'B-1'!L71)</f>
        <v/>
      </c>
      <c r="M71" s="409" t="str">
        <f>IF('B-1'!M71="","",'B-1'!M71)</f>
        <v/>
      </c>
      <c r="N71" s="410" t="str">
        <f>IF('B-1'!N71="","",'B-1'!N71)</f>
        <v/>
      </c>
      <c r="O71" s="408" t="str">
        <f>IF('B-1'!O71="","",'B-1'!O71)</f>
        <v/>
      </c>
    </row>
    <row r="72" spans="1:33" ht="15" customHeight="1" x14ac:dyDescent="0.2">
      <c r="B72" s="103" t="s">
        <v>267</v>
      </c>
      <c r="D72" s="936" t="s">
        <v>776</v>
      </c>
      <c r="E72" s="936"/>
      <c r="F72" s="936"/>
      <c r="G72" s="936"/>
      <c r="H72" s="936"/>
      <c r="I72" s="936"/>
      <c r="J72" s="936"/>
      <c r="K72" s="936"/>
      <c r="L72" s="936"/>
      <c r="M72" s="936"/>
      <c r="N72" s="936"/>
    </row>
    <row r="73" spans="1:33" ht="15" customHeight="1" x14ac:dyDescent="0.2">
      <c r="A73" s="308"/>
      <c r="B73" s="103" t="s">
        <v>268</v>
      </c>
      <c r="C73" s="104"/>
      <c r="D73" s="937" t="s">
        <v>269</v>
      </c>
      <c r="E73" s="937"/>
      <c r="F73" s="937"/>
      <c r="G73" s="937"/>
      <c r="H73" s="937"/>
      <c r="I73" s="937"/>
      <c r="J73" s="937"/>
      <c r="K73" s="937"/>
      <c r="L73" s="937"/>
      <c r="M73" s="937"/>
      <c r="N73" s="937"/>
      <c r="O73" s="103"/>
      <c r="P73" s="103"/>
      <c r="Q73" s="103"/>
      <c r="R73" s="103"/>
      <c r="S73" s="103"/>
      <c r="T73" s="103"/>
      <c r="U73" s="103"/>
      <c r="V73" s="103"/>
      <c r="W73" s="103"/>
      <c r="X73" s="103"/>
      <c r="Y73" s="103"/>
      <c r="Z73" s="103"/>
      <c r="AA73" s="103"/>
      <c r="AB73" s="103"/>
      <c r="AC73" s="103"/>
      <c r="AD73" s="103"/>
      <c r="AE73" s="103"/>
      <c r="AF73" s="103"/>
      <c r="AG73" s="103"/>
    </row>
    <row r="74" spans="1:33" x14ac:dyDescent="0.2">
      <c r="B74" s="103" t="s">
        <v>270</v>
      </c>
      <c r="D74" s="103" t="s">
        <v>271</v>
      </c>
      <c r="E74" s="102"/>
      <c r="F74" s="102"/>
      <c r="G74" s="102"/>
      <c r="H74" s="105"/>
      <c r="I74" s="103"/>
      <c r="J74" s="103"/>
      <c r="K74" s="103"/>
      <c r="L74" s="103"/>
      <c r="M74" s="103"/>
      <c r="N74" s="103"/>
    </row>
  </sheetData>
  <mergeCells count="13">
    <mergeCell ref="D71:H71"/>
    <mergeCell ref="D72:N72"/>
    <mergeCell ref="D73:N73"/>
    <mergeCell ref="D37:G37"/>
    <mergeCell ref="E56:F56"/>
    <mergeCell ref="E59:F59"/>
    <mergeCell ref="D69:H69"/>
    <mergeCell ref="D70:H70"/>
    <mergeCell ref="B4:E4"/>
    <mergeCell ref="F4:H4"/>
    <mergeCell ref="N5:O5"/>
    <mergeCell ref="E25:F25"/>
    <mergeCell ref="E28:F28"/>
  </mergeCells>
  <phoneticPr fontId="16"/>
  <printOptions horizontalCentered="1"/>
  <pageMargins left="0.23622047244094491" right="0.23622047244094491" top="0.55118110236220474" bottom="0.55118110236220474" header="0.31496062992125984" footer="0.31496062992125984"/>
  <pageSetup paperSize="9" scale="46" orientation="portrait" r:id="rId1"/>
  <headerFooter>
    <oddHeader xml:space="preserve">&amp;R&amp;U開示版・非開示版&amp;U
※上記いずれかに丸をつけてください。
</oddHeader>
  </headerFooter>
  <rowBreaks count="1" manualBreakCount="1">
    <brk id="73" max="12" man="1"/>
  </rowBreaks>
  <colBreaks count="1" manualBreakCount="1">
    <brk id="33" min="1" max="41"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AC102"/>
  <sheetViews>
    <sheetView showGridLines="0" view="pageBreakPreview" zoomScale="85" zoomScaleNormal="100" zoomScaleSheetLayoutView="85" workbookViewId="0">
      <pane xSplit="1" ySplit="2" topLeftCell="B3" activePane="bottomRight" state="frozen"/>
      <selection activeCell="E12" sqref="E12"/>
      <selection pane="topRight" activeCell="E12" sqref="E12"/>
      <selection pane="bottomLeft" activeCell="E12" sqref="E12"/>
      <selection pane="bottomRight" activeCell="H20" sqref="H20"/>
    </sheetView>
  </sheetViews>
  <sheetFormatPr defaultColWidth="9" defaultRowHeight="13" x14ac:dyDescent="0.2"/>
  <cols>
    <col min="1" max="1" width="2.453125" style="31" customWidth="1"/>
    <col min="2" max="4" width="21.90625" style="31" customWidth="1"/>
    <col min="5" max="6" width="20.6328125" style="31" customWidth="1"/>
    <col min="7" max="7" width="10.36328125" style="31" customWidth="1"/>
    <col min="8" max="8" width="11.453125" style="31" customWidth="1"/>
    <col min="9" max="13" width="20.90625" style="31" customWidth="1"/>
    <col min="14" max="15" width="12.36328125" style="31" customWidth="1"/>
    <col min="16" max="16" width="10.36328125" style="31" customWidth="1"/>
    <col min="17" max="17" width="13.36328125" style="31" customWidth="1"/>
    <col min="18" max="22" width="10.36328125" style="31" customWidth="1"/>
    <col min="23" max="23" width="15" style="31" customWidth="1"/>
    <col min="24" max="24" width="17.90625" style="31" customWidth="1"/>
    <col min="25" max="25" width="21.90625" style="31" customWidth="1"/>
    <col min="26" max="26" width="13.90625" style="31" customWidth="1"/>
    <col min="27" max="28" width="18.90625" style="31" customWidth="1"/>
    <col min="29" max="29" width="2" style="31" customWidth="1"/>
    <col min="30" max="30" width="1.6328125" style="31" customWidth="1"/>
    <col min="31" max="16384" width="9" style="31"/>
  </cols>
  <sheetData>
    <row r="1" spans="1:29" ht="32.9" customHeight="1" x14ac:dyDescent="0.2">
      <c r="A1" s="125"/>
      <c r="B1" s="155" t="str">
        <f>コード!A1</f>
        <v>黒鉛電極（輸入者）</v>
      </c>
      <c r="C1" s="155"/>
      <c r="D1" s="155"/>
    </row>
    <row r="2" spans="1:29" ht="21.65" customHeight="1" x14ac:dyDescent="0.2">
      <c r="B2" s="176" t="s">
        <v>275</v>
      </c>
      <c r="C2" s="176"/>
      <c r="D2" s="176"/>
    </row>
    <row r="3" spans="1:29" ht="6" customHeight="1" thickBot="1" x14ac:dyDescent="0.25"/>
    <row r="4" spans="1:29" s="1" customFormat="1" ht="19.5" customHeight="1" thickBot="1" x14ac:dyDescent="0.25">
      <c r="B4" s="583" t="s">
        <v>9</v>
      </c>
      <c r="C4" s="584"/>
      <c r="D4" s="949" t="str">
        <f>IF(様式一覧表!D5="","",様式一覧表!D5)</f>
        <v/>
      </c>
      <c r="E4" s="950"/>
      <c r="F4" s="951"/>
      <c r="J4" s="204"/>
      <c r="K4" s="204"/>
      <c r="L4" s="204"/>
      <c r="M4" s="204"/>
      <c r="N4" s="204"/>
      <c r="O4" s="204"/>
      <c r="P4" s="204"/>
      <c r="Q4" s="204"/>
      <c r="R4" s="204"/>
      <c r="S4" s="204"/>
      <c r="T4" s="204"/>
      <c r="U4" s="204"/>
      <c r="V4" s="204"/>
      <c r="W4" s="204"/>
      <c r="X4" s="204"/>
      <c r="Y4" s="32"/>
      <c r="Z4" s="204"/>
      <c r="AA4" s="32"/>
      <c r="AB4" s="32"/>
    </row>
    <row r="5" spans="1:29" s="1" customFormat="1" ht="7.4" customHeight="1" x14ac:dyDescent="0.2"/>
    <row r="6" spans="1:29" s="112" customFormat="1" ht="45.75" customHeight="1" x14ac:dyDescent="0.2">
      <c r="B6" s="946" t="s">
        <v>920</v>
      </c>
      <c r="C6" s="946"/>
      <c r="D6" s="946"/>
      <c r="E6" s="946"/>
      <c r="F6" s="946"/>
      <c r="G6" s="946"/>
      <c r="H6" s="946"/>
      <c r="I6" s="946"/>
      <c r="J6" s="946"/>
      <c r="K6" s="946"/>
      <c r="L6" s="946"/>
      <c r="M6" s="946"/>
      <c r="N6" s="946"/>
      <c r="O6" s="946"/>
      <c r="P6" s="946"/>
      <c r="Q6" s="946"/>
      <c r="R6" s="946"/>
      <c r="S6" s="946"/>
      <c r="T6" s="946"/>
      <c r="U6" s="946"/>
      <c r="V6" s="946"/>
      <c r="W6" s="946"/>
      <c r="X6" s="946"/>
      <c r="Y6" s="946"/>
      <c r="Z6" s="946"/>
      <c r="AA6" s="946"/>
      <c r="AB6" s="946"/>
      <c r="AC6" s="309"/>
    </row>
    <row r="7" spans="1:29" s="112" customFormat="1" ht="9.65" customHeight="1" x14ac:dyDescent="0.2"/>
    <row r="8" spans="1:29" s="112" customFormat="1" ht="21.65" customHeight="1" x14ac:dyDescent="0.2">
      <c r="B8" s="140" t="s">
        <v>95</v>
      </c>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2"/>
    </row>
    <row r="9" spans="1:29" ht="15.65" customHeight="1" x14ac:dyDescent="0.2">
      <c r="B9" s="233" t="s">
        <v>276</v>
      </c>
      <c r="AB9" s="234"/>
    </row>
    <row r="10" spans="1:29" ht="15.65" customHeight="1" x14ac:dyDescent="0.2">
      <c r="B10" s="832" t="s">
        <v>919</v>
      </c>
      <c r="AB10" s="234"/>
    </row>
    <row r="11" spans="1:29" ht="15" customHeight="1" x14ac:dyDescent="0.2">
      <c r="B11" s="145" t="s">
        <v>277</v>
      </c>
      <c r="C11" s="535"/>
      <c r="D11" s="535"/>
      <c r="AB11" s="234"/>
    </row>
    <row r="12" spans="1:29" s="112" customFormat="1" ht="33" customHeight="1" x14ac:dyDescent="0.2">
      <c r="B12" s="947" t="s">
        <v>278</v>
      </c>
      <c r="C12" s="948"/>
      <c r="D12" s="948"/>
      <c r="E12" s="948"/>
      <c r="F12" s="948"/>
      <c r="G12" s="948"/>
      <c r="H12" s="948"/>
      <c r="I12" s="948"/>
      <c r="J12" s="948"/>
      <c r="K12" s="948"/>
      <c r="L12" s="948"/>
      <c r="M12" s="948"/>
      <c r="N12" s="948"/>
      <c r="O12" s="948"/>
      <c r="P12" s="948"/>
      <c r="Q12" s="948"/>
      <c r="R12" s="948"/>
      <c r="S12" s="948"/>
      <c r="T12" s="948"/>
      <c r="U12" s="948"/>
      <c r="V12" s="948"/>
      <c r="W12" s="948"/>
      <c r="X12" s="948"/>
      <c r="Y12" s="948"/>
      <c r="Z12" s="948"/>
      <c r="AA12"/>
      <c r="AB12" s="367"/>
      <c r="AC12"/>
    </row>
    <row r="13" spans="1:29" ht="15" customHeight="1" x14ac:dyDescent="0.2">
      <c r="B13" s="233" t="s">
        <v>279</v>
      </c>
      <c r="G13" s="375"/>
      <c r="H13" s="375"/>
      <c r="AB13" s="234"/>
    </row>
    <row r="14" spans="1:29" ht="15" customHeight="1" x14ac:dyDescent="0.2">
      <c r="B14" s="233" t="s">
        <v>280</v>
      </c>
      <c r="AB14" s="234"/>
    </row>
    <row r="15" spans="1:29" ht="15" customHeight="1" x14ac:dyDescent="0.2">
      <c r="B15" s="379"/>
      <c r="C15" s="143"/>
      <c r="D15" s="143"/>
      <c r="E15" s="143"/>
      <c r="F15" s="143"/>
      <c r="G15" s="143"/>
      <c r="H15" s="143"/>
      <c r="I15" s="143"/>
      <c r="J15" s="143"/>
      <c r="K15" s="143"/>
      <c r="L15" s="143"/>
      <c r="M15" s="143"/>
      <c r="N15" s="143"/>
      <c r="O15" s="143"/>
      <c r="P15" s="143"/>
      <c r="Q15" s="143"/>
      <c r="R15" s="378"/>
      <c r="S15" s="143"/>
      <c r="T15" s="143"/>
      <c r="U15" s="143"/>
      <c r="V15" s="143"/>
      <c r="W15" s="143"/>
      <c r="X15" s="143"/>
      <c r="Y15" s="143"/>
      <c r="Z15" s="143"/>
      <c r="AA15" s="143"/>
      <c r="AB15" s="144"/>
    </row>
    <row r="16" spans="1:29" s="112" customFormat="1" ht="7.5" customHeight="1" thickBot="1" x14ac:dyDescent="0.25">
      <c r="B16" s="138"/>
      <c r="C16" s="138"/>
      <c r="D16" s="138"/>
      <c r="E16" s="138"/>
      <c r="F16" s="138"/>
      <c r="G16" s="138"/>
      <c r="H16" s="728"/>
      <c r="I16" s="138"/>
      <c r="J16" s="660"/>
      <c r="K16" s="660"/>
      <c r="L16" s="660"/>
      <c r="M16" s="660"/>
      <c r="N16" s="138"/>
      <c r="O16" s="138"/>
      <c r="P16" s="138"/>
      <c r="Q16" s="138"/>
      <c r="R16" s="138"/>
      <c r="S16" s="138"/>
      <c r="T16" s="138"/>
      <c r="U16" s="138"/>
      <c r="V16" s="138"/>
      <c r="W16" s="138"/>
      <c r="X16" s="138"/>
      <c r="Y16" s="138"/>
      <c r="Z16" s="138"/>
      <c r="AA16" s="138"/>
      <c r="AB16" s="138"/>
      <c r="AC16" s="138"/>
    </row>
    <row r="17" spans="2:28" ht="25.4" customHeight="1" thickBot="1" x14ac:dyDescent="0.25">
      <c r="B17" s="943" t="s">
        <v>281</v>
      </c>
      <c r="C17" s="944"/>
      <c r="D17" s="944"/>
      <c r="E17" s="944"/>
      <c r="F17" s="944"/>
      <c r="G17" s="944"/>
      <c r="H17" s="944"/>
      <c r="I17" s="944"/>
      <c r="J17" s="944"/>
      <c r="K17" s="944"/>
      <c r="L17" s="944"/>
      <c r="M17" s="944"/>
      <c r="N17" s="944"/>
      <c r="O17" s="944"/>
      <c r="P17" s="944"/>
      <c r="Q17" s="944"/>
      <c r="R17" s="944"/>
      <c r="S17" s="944"/>
      <c r="T17" s="944"/>
      <c r="U17" s="944"/>
      <c r="V17" s="944"/>
      <c r="W17" s="944"/>
      <c r="X17" s="944"/>
      <c r="Y17" s="944"/>
      <c r="Z17" s="944"/>
      <c r="AA17" s="944"/>
      <c r="AB17" s="945"/>
    </row>
    <row r="18" spans="2:28" ht="71.150000000000006" customHeight="1" thickBot="1" x14ac:dyDescent="0.25">
      <c r="B18" s="411" t="s">
        <v>282</v>
      </c>
      <c r="C18" s="555" t="s">
        <v>283</v>
      </c>
      <c r="D18" s="555" t="s">
        <v>284</v>
      </c>
      <c r="E18" s="556" t="s">
        <v>285</v>
      </c>
      <c r="F18" s="538" t="s">
        <v>286</v>
      </c>
      <c r="G18" s="412" t="s">
        <v>287</v>
      </c>
      <c r="H18" s="538" t="s">
        <v>810</v>
      </c>
      <c r="I18" s="538" t="s">
        <v>891</v>
      </c>
      <c r="J18" s="538" t="s">
        <v>892</v>
      </c>
      <c r="K18" s="538" t="s">
        <v>893</v>
      </c>
      <c r="L18" s="538" t="s">
        <v>894</v>
      </c>
      <c r="M18" s="538" t="s">
        <v>895</v>
      </c>
      <c r="N18" s="414" t="s">
        <v>288</v>
      </c>
      <c r="O18" s="414" t="s">
        <v>289</v>
      </c>
      <c r="P18" s="415" t="s">
        <v>290</v>
      </c>
      <c r="Q18" s="437" t="s">
        <v>291</v>
      </c>
      <c r="R18" s="415" t="s">
        <v>292</v>
      </c>
      <c r="S18" s="415" t="s">
        <v>293</v>
      </c>
      <c r="T18" s="415" t="s">
        <v>294</v>
      </c>
      <c r="U18" s="415" t="s">
        <v>295</v>
      </c>
      <c r="V18" s="413" t="s">
        <v>296</v>
      </c>
      <c r="W18" s="413" t="s">
        <v>297</v>
      </c>
      <c r="X18" s="413" t="s">
        <v>298</v>
      </c>
      <c r="Y18" s="413" t="s">
        <v>299</v>
      </c>
      <c r="Z18" s="413" t="s">
        <v>300</v>
      </c>
      <c r="AA18" s="413" t="s">
        <v>301</v>
      </c>
      <c r="AB18" s="416" t="s">
        <v>302</v>
      </c>
    </row>
    <row r="19" spans="2:28" ht="30.75" customHeight="1" x14ac:dyDescent="0.2">
      <c r="B19" s="130" t="s">
        <v>669</v>
      </c>
      <c r="C19" s="557" t="str">
        <f>IF(N19="","",IF(様式一覧表!$D$5="","",様式一覧表!$D$5))</f>
        <v/>
      </c>
      <c r="D19" s="563" t="s">
        <v>303</v>
      </c>
      <c r="E19" s="558" t="s">
        <v>304</v>
      </c>
      <c r="F19" s="365" t="s">
        <v>305</v>
      </c>
      <c r="G19" s="139" t="s">
        <v>306</v>
      </c>
      <c r="H19" s="139" t="s">
        <v>306</v>
      </c>
      <c r="I19" s="139" t="s">
        <v>306</v>
      </c>
      <c r="J19" s="139" t="s">
        <v>306</v>
      </c>
      <c r="K19" s="139" t="s">
        <v>306</v>
      </c>
      <c r="L19" s="139" t="s">
        <v>306</v>
      </c>
      <c r="M19" s="139" t="s">
        <v>306</v>
      </c>
      <c r="N19" s="44"/>
      <c r="O19" s="44"/>
      <c r="P19" s="139" t="s">
        <v>306</v>
      </c>
      <c r="Q19" s="421" t="str">
        <f t="shared" ref="Q19:Q69" si="0">IFERROR(O19/N19,"")</f>
        <v/>
      </c>
      <c r="R19" s="47"/>
      <c r="S19" s="47"/>
      <c r="T19" s="47"/>
      <c r="U19" s="47"/>
      <c r="V19" s="417" t="str">
        <f t="shared" ref="V19:V69" si="1">IFERROR(R19/N19,"")</f>
        <v/>
      </c>
      <c r="W19" s="417" t="str">
        <f t="shared" ref="W19:W69" si="2">IFERROR(S19/N19,"")</f>
        <v/>
      </c>
      <c r="X19" s="417" t="str">
        <f t="shared" ref="X19:X69" si="3">IFERROR(T19/N19,"")</f>
        <v/>
      </c>
      <c r="Y19" s="417" t="str">
        <f t="shared" ref="Y19:Y69" si="4">IFERROR(U19/N19,"")</f>
        <v/>
      </c>
      <c r="Z19" s="417" t="str">
        <f t="shared" ref="Z19:Z69" si="5">IFERROR((R19+S19+T19+U19)/N19,"")</f>
        <v/>
      </c>
      <c r="AA19" s="425" t="str">
        <f t="shared" ref="AA19:AA69" si="6">IFERROR(Q19-Z19,"")</f>
        <v/>
      </c>
      <c r="AB19" s="459" t="str">
        <f>IF(O19-R19-S19-T19-U19&lt;&gt;0,O19-R19-S19-T19-U19,"")</f>
        <v/>
      </c>
    </row>
    <row r="20" spans="2:28" ht="30.75" customHeight="1" x14ac:dyDescent="0.2">
      <c r="B20" s="220" t="s">
        <v>668</v>
      </c>
      <c r="C20" s="559" t="str">
        <f>IF(N20="","",IF(様式一覧表!$D$5="","",様式一覧表!$D$5))</f>
        <v/>
      </c>
      <c r="D20" s="564" t="s">
        <v>303</v>
      </c>
      <c r="E20" s="560" t="s">
        <v>307</v>
      </c>
      <c r="F20" s="132"/>
      <c r="G20" s="62"/>
      <c r="H20" s="819"/>
      <c r="I20" s="369"/>
      <c r="J20" s="369"/>
      <c r="K20" s="665"/>
      <c r="L20" s="369"/>
      <c r="M20" s="369"/>
      <c r="N20" s="45"/>
      <c r="O20" s="45"/>
      <c r="P20" s="672"/>
      <c r="Q20" s="418" t="str">
        <f t="shared" si="0"/>
        <v/>
      </c>
      <c r="R20" s="48"/>
      <c r="S20" s="48"/>
      <c r="T20" s="48"/>
      <c r="U20" s="48"/>
      <c r="V20" s="422" t="str">
        <f t="shared" si="1"/>
        <v/>
      </c>
      <c r="W20" s="422" t="str">
        <f t="shared" si="2"/>
        <v/>
      </c>
      <c r="X20" s="422" t="str">
        <f t="shared" si="3"/>
        <v/>
      </c>
      <c r="Y20" s="422" t="str">
        <f t="shared" si="4"/>
        <v/>
      </c>
      <c r="Z20" s="422" t="str">
        <f t="shared" si="5"/>
        <v/>
      </c>
      <c r="AA20" s="426" t="str">
        <f t="shared" si="6"/>
        <v/>
      </c>
      <c r="AB20" s="460" t="str">
        <f>IF(O20-R20-S20-T20-U20&lt;&gt;0,O20-R20-S20-T20-U20,"")</f>
        <v/>
      </c>
    </row>
    <row r="21" spans="2:28" ht="30.75" customHeight="1" x14ac:dyDescent="0.2">
      <c r="B21" s="131" t="s">
        <v>668</v>
      </c>
      <c r="C21" s="559" t="str">
        <f>IF(N21="","",IF(様式一覧表!$D$5="","",様式一覧表!$D$5))</f>
        <v/>
      </c>
      <c r="D21" s="559" t="s">
        <v>303</v>
      </c>
      <c r="E21" s="560" t="s">
        <v>307</v>
      </c>
      <c r="F21" s="132"/>
      <c r="G21" s="62"/>
      <c r="H21" s="819"/>
      <c r="I21" s="369"/>
      <c r="J21" s="369"/>
      <c r="K21" s="665"/>
      <c r="L21" s="369"/>
      <c r="M21" s="369"/>
      <c r="N21" s="45"/>
      <c r="O21" s="45"/>
      <c r="P21" s="672"/>
      <c r="Q21" s="418" t="str">
        <f t="shared" si="0"/>
        <v/>
      </c>
      <c r="R21" s="48"/>
      <c r="S21" s="48"/>
      <c r="T21" s="48"/>
      <c r="U21" s="48"/>
      <c r="V21" s="422" t="str">
        <f t="shared" si="1"/>
        <v/>
      </c>
      <c r="W21" s="422" t="str">
        <f t="shared" si="2"/>
        <v/>
      </c>
      <c r="X21" s="422" t="str">
        <f t="shared" si="3"/>
        <v/>
      </c>
      <c r="Y21" s="422" t="str">
        <f t="shared" si="4"/>
        <v/>
      </c>
      <c r="Z21" s="422" t="str">
        <f t="shared" si="5"/>
        <v/>
      </c>
      <c r="AA21" s="426" t="str">
        <f t="shared" si="6"/>
        <v/>
      </c>
      <c r="AB21" s="460" t="str">
        <f>IF(O21-R21-S21-T21-U21&lt;&gt;0,O21-R21-S21-T21-U21,"")</f>
        <v/>
      </c>
    </row>
    <row r="22" spans="2:28" ht="30.75" customHeight="1" x14ac:dyDescent="0.2">
      <c r="B22" s="131" t="s">
        <v>668</v>
      </c>
      <c r="C22" s="559" t="str">
        <f>IF(N22="","",IF(様式一覧表!$D$5="","",様式一覧表!$D$5))</f>
        <v/>
      </c>
      <c r="D22" s="559" t="s">
        <v>303</v>
      </c>
      <c r="E22" s="560" t="s">
        <v>307</v>
      </c>
      <c r="F22" s="132"/>
      <c r="G22" s="62"/>
      <c r="H22" s="819"/>
      <c r="I22" s="369"/>
      <c r="J22" s="369"/>
      <c r="K22" s="665"/>
      <c r="L22" s="369"/>
      <c r="M22" s="369"/>
      <c r="N22" s="45"/>
      <c r="O22" s="45"/>
      <c r="P22" s="672"/>
      <c r="Q22" s="418" t="str">
        <f t="shared" si="0"/>
        <v/>
      </c>
      <c r="R22" s="48"/>
      <c r="S22" s="48"/>
      <c r="T22" s="48"/>
      <c r="U22" s="48"/>
      <c r="V22" s="422" t="str">
        <f t="shared" si="1"/>
        <v/>
      </c>
      <c r="W22" s="422" t="str">
        <f t="shared" si="2"/>
        <v/>
      </c>
      <c r="X22" s="422" t="str">
        <f t="shared" si="3"/>
        <v/>
      </c>
      <c r="Y22" s="422" t="str">
        <f t="shared" si="4"/>
        <v/>
      </c>
      <c r="Z22" s="422" t="str">
        <f t="shared" si="5"/>
        <v/>
      </c>
      <c r="AA22" s="426" t="str">
        <f t="shared" si="6"/>
        <v/>
      </c>
      <c r="AB22" s="460" t="str">
        <f t="shared" ref="AB22:AB31" si="7">IF(O22-R22-S22-T22-U22&lt;&gt;0,O22-R22-S22-T22-U22,"")</f>
        <v/>
      </c>
    </row>
    <row r="23" spans="2:28" ht="30.75" customHeight="1" x14ac:dyDescent="0.2">
      <c r="B23" s="131" t="s">
        <v>668</v>
      </c>
      <c r="C23" s="559" t="str">
        <f>IF(N23="","",IF(様式一覧表!$D$5="","",様式一覧表!$D$5))</f>
        <v/>
      </c>
      <c r="D23" s="559" t="s">
        <v>303</v>
      </c>
      <c r="E23" s="560" t="s">
        <v>307</v>
      </c>
      <c r="F23" s="132"/>
      <c r="G23" s="62"/>
      <c r="H23" s="819"/>
      <c r="I23" s="369"/>
      <c r="J23" s="369"/>
      <c r="K23" s="665"/>
      <c r="L23" s="369"/>
      <c r="M23" s="369"/>
      <c r="N23" s="45"/>
      <c r="O23" s="45"/>
      <c r="P23" s="672"/>
      <c r="Q23" s="418" t="str">
        <f t="shared" si="0"/>
        <v/>
      </c>
      <c r="R23" s="48"/>
      <c r="S23" s="48"/>
      <c r="T23" s="48"/>
      <c r="U23" s="48"/>
      <c r="V23" s="422" t="str">
        <f t="shared" si="1"/>
        <v/>
      </c>
      <c r="W23" s="422" t="str">
        <f t="shared" si="2"/>
        <v/>
      </c>
      <c r="X23" s="422" t="str">
        <f t="shared" si="3"/>
        <v/>
      </c>
      <c r="Y23" s="422" t="str">
        <f t="shared" si="4"/>
        <v/>
      </c>
      <c r="Z23" s="422" t="str">
        <f t="shared" si="5"/>
        <v/>
      </c>
      <c r="AA23" s="426" t="str">
        <f t="shared" si="6"/>
        <v/>
      </c>
      <c r="AB23" s="460" t="str">
        <f t="shared" si="7"/>
        <v/>
      </c>
    </row>
    <row r="24" spans="2:28" ht="30.75" customHeight="1" x14ac:dyDescent="0.2">
      <c r="B24" s="131" t="s">
        <v>668</v>
      </c>
      <c r="C24" s="559" t="str">
        <f>IF(N24="","",IF(様式一覧表!$D$5="","",様式一覧表!$D$5))</f>
        <v/>
      </c>
      <c r="D24" s="559" t="s">
        <v>303</v>
      </c>
      <c r="E24" s="560" t="s">
        <v>307</v>
      </c>
      <c r="F24" s="132"/>
      <c r="G24" s="62"/>
      <c r="H24" s="819"/>
      <c r="I24" s="369"/>
      <c r="J24" s="369"/>
      <c r="K24" s="665"/>
      <c r="L24" s="369"/>
      <c r="M24" s="369"/>
      <c r="N24" s="45"/>
      <c r="O24" s="45"/>
      <c r="P24" s="672"/>
      <c r="Q24" s="418" t="str">
        <f t="shared" si="0"/>
        <v/>
      </c>
      <c r="R24" s="48"/>
      <c r="S24" s="48"/>
      <c r="T24" s="48"/>
      <c r="U24" s="48"/>
      <c r="V24" s="422" t="str">
        <f t="shared" si="1"/>
        <v/>
      </c>
      <c r="W24" s="422" t="str">
        <f t="shared" si="2"/>
        <v/>
      </c>
      <c r="X24" s="422" t="str">
        <f t="shared" si="3"/>
        <v/>
      </c>
      <c r="Y24" s="422" t="str">
        <f t="shared" si="4"/>
        <v/>
      </c>
      <c r="Z24" s="422" t="str">
        <f t="shared" si="5"/>
        <v/>
      </c>
      <c r="AA24" s="426" t="str">
        <f t="shared" si="6"/>
        <v/>
      </c>
      <c r="AB24" s="460" t="str">
        <f t="shared" si="7"/>
        <v/>
      </c>
    </row>
    <row r="25" spans="2:28" ht="30.75" customHeight="1" x14ac:dyDescent="0.2">
      <c r="B25" s="131" t="s">
        <v>668</v>
      </c>
      <c r="C25" s="559" t="str">
        <f>IF(N25="","",IF(様式一覧表!$D$5="","",様式一覧表!$D$5))</f>
        <v/>
      </c>
      <c r="D25" s="559" t="s">
        <v>303</v>
      </c>
      <c r="E25" s="560" t="s">
        <v>307</v>
      </c>
      <c r="F25" s="132"/>
      <c r="G25" s="62"/>
      <c r="H25" s="819"/>
      <c r="I25" s="369"/>
      <c r="J25" s="369"/>
      <c r="K25" s="665"/>
      <c r="L25" s="369"/>
      <c r="M25" s="369"/>
      <c r="N25" s="45"/>
      <c r="O25" s="45"/>
      <c r="P25" s="672"/>
      <c r="Q25" s="418" t="str">
        <f t="shared" si="0"/>
        <v/>
      </c>
      <c r="R25" s="45"/>
      <c r="S25" s="45"/>
      <c r="T25" s="45"/>
      <c r="U25" s="45"/>
      <c r="V25" s="422" t="str">
        <f t="shared" si="1"/>
        <v/>
      </c>
      <c r="W25" s="422" t="str">
        <f t="shared" si="2"/>
        <v/>
      </c>
      <c r="X25" s="422" t="str">
        <f t="shared" si="3"/>
        <v/>
      </c>
      <c r="Y25" s="422" t="str">
        <f t="shared" si="4"/>
        <v/>
      </c>
      <c r="Z25" s="422" t="str">
        <f t="shared" si="5"/>
        <v/>
      </c>
      <c r="AA25" s="426" t="str">
        <f t="shared" si="6"/>
        <v/>
      </c>
      <c r="AB25" s="460" t="str">
        <f>IF(O25-R25-S25-T25-U25&lt;&gt;0,O25-R25-S25-T25-U25,"")</f>
        <v/>
      </c>
    </row>
    <row r="26" spans="2:28" ht="30.75" customHeight="1" x14ac:dyDescent="0.2">
      <c r="B26" s="131" t="s">
        <v>668</v>
      </c>
      <c r="C26" s="559" t="str">
        <f>IF(N26="","",IF(様式一覧表!$D$5="","",様式一覧表!$D$5))</f>
        <v/>
      </c>
      <c r="D26" s="559" t="s">
        <v>303</v>
      </c>
      <c r="E26" s="560" t="s">
        <v>307</v>
      </c>
      <c r="F26" s="132"/>
      <c r="G26" s="62"/>
      <c r="H26" s="819"/>
      <c r="I26" s="369"/>
      <c r="J26" s="369"/>
      <c r="K26" s="665"/>
      <c r="L26" s="369"/>
      <c r="M26" s="369"/>
      <c r="N26" s="45"/>
      <c r="O26" s="45"/>
      <c r="P26" s="672"/>
      <c r="Q26" s="418" t="str">
        <f t="shared" si="0"/>
        <v/>
      </c>
      <c r="R26" s="45"/>
      <c r="S26" s="45"/>
      <c r="T26" s="45"/>
      <c r="U26" s="45"/>
      <c r="V26" s="422" t="str">
        <f t="shared" si="1"/>
        <v/>
      </c>
      <c r="W26" s="422" t="str">
        <f t="shared" si="2"/>
        <v/>
      </c>
      <c r="X26" s="422" t="str">
        <f t="shared" si="3"/>
        <v/>
      </c>
      <c r="Y26" s="422" t="str">
        <f t="shared" si="4"/>
        <v/>
      </c>
      <c r="Z26" s="422" t="str">
        <f t="shared" si="5"/>
        <v/>
      </c>
      <c r="AA26" s="426" t="str">
        <f t="shared" si="6"/>
        <v/>
      </c>
      <c r="AB26" s="460" t="str">
        <f t="shared" si="7"/>
        <v/>
      </c>
    </row>
    <row r="27" spans="2:28" ht="30.75" customHeight="1" x14ac:dyDescent="0.2">
      <c r="B27" s="131" t="s">
        <v>668</v>
      </c>
      <c r="C27" s="559" t="str">
        <f>IF(N27="","",IF(様式一覧表!$D$5="","",様式一覧表!$D$5))</f>
        <v/>
      </c>
      <c r="D27" s="559" t="s">
        <v>303</v>
      </c>
      <c r="E27" s="560" t="s">
        <v>307</v>
      </c>
      <c r="F27" s="132"/>
      <c r="G27" s="62"/>
      <c r="H27" s="819"/>
      <c r="I27" s="369"/>
      <c r="J27" s="369"/>
      <c r="K27" s="665"/>
      <c r="L27" s="369"/>
      <c r="M27" s="369"/>
      <c r="N27" s="45"/>
      <c r="O27" s="45"/>
      <c r="P27" s="672"/>
      <c r="Q27" s="418" t="str">
        <f t="shared" si="0"/>
        <v/>
      </c>
      <c r="R27" s="45"/>
      <c r="S27" s="45"/>
      <c r="T27" s="45"/>
      <c r="U27" s="45"/>
      <c r="V27" s="422" t="str">
        <f t="shared" si="1"/>
        <v/>
      </c>
      <c r="W27" s="422" t="str">
        <f t="shared" si="2"/>
        <v/>
      </c>
      <c r="X27" s="422" t="str">
        <f t="shared" si="3"/>
        <v/>
      </c>
      <c r="Y27" s="422" t="str">
        <f t="shared" si="4"/>
        <v/>
      </c>
      <c r="Z27" s="422" t="str">
        <f t="shared" si="5"/>
        <v/>
      </c>
      <c r="AA27" s="426" t="str">
        <f t="shared" si="6"/>
        <v/>
      </c>
      <c r="AB27" s="460" t="str">
        <f t="shared" si="7"/>
        <v/>
      </c>
    </row>
    <row r="28" spans="2:28" ht="30.75" customHeight="1" x14ac:dyDescent="0.2">
      <c r="B28" s="131" t="s">
        <v>668</v>
      </c>
      <c r="C28" s="559" t="str">
        <f>IF(N28="","",IF(様式一覧表!$D$5="","",様式一覧表!$D$5))</f>
        <v/>
      </c>
      <c r="D28" s="559" t="s">
        <v>303</v>
      </c>
      <c r="E28" s="560" t="s">
        <v>307</v>
      </c>
      <c r="F28" s="132"/>
      <c r="G28" s="62"/>
      <c r="H28" s="819"/>
      <c r="I28" s="369"/>
      <c r="J28" s="369"/>
      <c r="K28" s="665"/>
      <c r="L28" s="369"/>
      <c r="M28" s="369"/>
      <c r="N28" s="45"/>
      <c r="O28" s="45"/>
      <c r="P28" s="672"/>
      <c r="Q28" s="418" t="str">
        <f t="shared" si="0"/>
        <v/>
      </c>
      <c r="R28" s="48"/>
      <c r="S28" s="48"/>
      <c r="T28" s="48"/>
      <c r="U28" s="48"/>
      <c r="V28" s="422" t="str">
        <f t="shared" si="1"/>
        <v/>
      </c>
      <c r="W28" s="422" t="str">
        <f t="shared" si="2"/>
        <v/>
      </c>
      <c r="X28" s="422" t="str">
        <f t="shared" si="3"/>
        <v/>
      </c>
      <c r="Y28" s="422" t="str">
        <f t="shared" si="4"/>
        <v/>
      </c>
      <c r="Z28" s="422" t="str">
        <f t="shared" si="5"/>
        <v/>
      </c>
      <c r="AA28" s="426" t="str">
        <f t="shared" si="6"/>
        <v/>
      </c>
      <c r="AB28" s="460" t="str">
        <f t="shared" si="7"/>
        <v/>
      </c>
    </row>
    <row r="29" spans="2:28" ht="30.75" customHeight="1" x14ac:dyDescent="0.2">
      <c r="B29" s="220" t="s">
        <v>668</v>
      </c>
      <c r="C29" s="559" t="str">
        <f>IF(N29="","",IF(様式一覧表!$D$5="","",様式一覧表!$D$5))</f>
        <v/>
      </c>
      <c r="D29" s="564" t="s">
        <v>303</v>
      </c>
      <c r="E29" s="560" t="s">
        <v>307</v>
      </c>
      <c r="F29" s="132"/>
      <c r="G29" s="62"/>
      <c r="H29" s="819"/>
      <c r="I29" s="369"/>
      <c r="J29" s="369"/>
      <c r="K29" s="665"/>
      <c r="L29" s="369"/>
      <c r="M29" s="369"/>
      <c r="N29" s="45"/>
      <c r="O29" s="45"/>
      <c r="P29" s="672"/>
      <c r="Q29" s="418" t="str">
        <f t="shared" si="0"/>
        <v/>
      </c>
      <c r="R29" s="48"/>
      <c r="S29" s="48"/>
      <c r="T29" s="48"/>
      <c r="U29" s="48"/>
      <c r="V29" s="422" t="str">
        <f t="shared" si="1"/>
        <v/>
      </c>
      <c r="W29" s="422" t="str">
        <f t="shared" si="2"/>
        <v/>
      </c>
      <c r="X29" s="422" t="str">
        <f t="shared" si="3"/>
        <v/>
      </c>
      <c r="Y29" s="422" t="str">
        <f t="shared" si="4"/>
        <v/>
      </c>
      <c r="Z29" s="422" t="str">
        <f t="shared" si="5"/>
        <v/>
      </c>
      <c r="AA29" s="426" t="str">
        <f t="shared" si="6"/>
        <v/>
      </c>
      <c r="AB29" s="460" t="str">
        <f t="shared" si="7"/>
        <v/>
      </c>
    </row>
    <row r="30" spans="2:28" ht="30.75" customHeight="1" x14ac:dyDescent="0.2">
      <c r="B30" s="220" t="s">
        <v>668</v>
      </c>
      <c r="C30" s="559" t="str">
        <f>IF(N30="","",IF(様式一覧表!$D$5="","",様式一覧表!$D$5))</f>
        <v/>
      </c>
      <c r="D30" s="559" t="s">
        <v>303</v>
      </c>
      <c r="E30" s="560" t="s">
        <v>307</v>
      </c>
      <c r="F30" s="132"/>
      <c r="G30" s="62"/>
      <c r="H30" s="819"/>
      <c r="I30" s="369"/>
      <c r="J30" s="369"/>
      <c r="K30" s="665"/>
      <c r="L30" s="369"/>
      <c r="M30" s="369"/>
      <c r="N30" s="45"/>
      <c r="O30" s="45"/>
      <c r="P30" s="672"/>
      <c r="Q30" s="418" t="str">
        <f t="shared" si="0"/>
        <v/>
      </c>
      <c r="R30" s="48"/>
      <c r="S30" s="48"/>
      <c r="T30" s="48"/>
      <c r="U30" s="48"/>
      <c r="V30" s="422" t="str">
        <f t="shared" si="1"/>
        <v/>
      </c>
      <c r="W30" s="422" t="str">
        <f t="shared" si="2"/>
        <v/>
      </c>
      <c r="X30" s="422" t="str">
        <f t="shared" si="3"/>
        <v/>
      </c>
      <c r="Y30" s="422" t="str">
        <f t="shared" si="4"/>
        <v/>
      </c>
      <c r="Z30" s="422" t="str">
        <f t="shared" si="5"/>
        <v/>
      </c>
      <c r="AA30" s="426" t="str">
        <f t="shared" si="6"/>
        <v/>
      </c>
      <c r="AB30" s="460" t="str">
        <f t="shared" si="7"/>
        <v/>
      </c>
    </row>
    <row r="31" spans="2:28" ht="30.75" customHeight="1" thickBot="1" x14ac:dyDescent="0.25">
      <c r="B31" s="312" t="s">
        <v>668</v>
      </c>
      <c r="C31" s="561" t="str">
        <f>IF(N31="","",IF(様式一覧表!$D$5="","",様式一覧表!$D$5))</f>
        <v/>
      </c>
      <c r="D31" s="565" t="s">
        <v>303</v>
      </c>
      <c r="E31" s="562" t="s">
        <v>307</v>
      </c>
      <c r="F31" s="133"/>
      <c r="G31" s="201"/>
      <c r="H31" s="820"/>
      <c r="I31" s="670"/>
      <c r="J31" s="670"/>
      <c r="K31" s="671"/>
      <c r="L31" s="670"/>
      <c r="M31" s="670"/>
      <c r="N31" s="46"/>
      <c r="O31" s="46"/>
      <c r="P31" s="507"/>
      <c r="Q31" s="419" t="str">
        <f t="shared" si="0"/>
        <v/>
      </c>
      <c r="R31" s="49"/>
      <c r="S31" s="46"/>
      <c r="T31" s="46"/>
      <c r="U31" s="46"/>
      <c r="V31" s="423" t="str">
        <f t="shared" si="1"/>
        <v/>
      </c>
      <c r="W31" s="423" t="str">
        <f t="shared" si="2"/>
        <v/>
      </c>
      <c r="X31" s="423" t="str">
        <f t="shared" si="3"/>
        <v/>
      </c>
      <c r="Y31" s="423" t="str">
        <f t="shared" si="4"/>
        <v/>
      </c>
      <c r="Z31" s="423" t="str">
        <f t="shared" si="5"/>
        <v/>
      </c>
      <c r="AA31" s="427" t="str">
        <f t="shared" si="6"/>
        <v/>
      </c>
      <c r="AB31" s="461" t="str">
        <f t="shared" si="7"/>
        <v/>
      </c>
    </row>
    <row r="32" spans="2:28" ht="30.75" customHeight="1" thickTop="1" thickBot="1" x14ac:dyDescent="0.25">
      <c r="B32" s="211" t="s">
        <v>308</v>
      </c>
      <c r="C32" s="536"/>
      <c r="D32" s="536"/>
      <c r="E32" s="537"/>
      <c r="F32" s="669"/>
      <c r="G32" s="343"/>
      <c r="H32" s="343"/>
      <c r="I32" s="343"/>
      <c r="J32" s="580"/>
      <c r="K32" s="580"/>
      <c r="L32" s="580"/>
      <c r="M32" s="580"/>
      <c r="N32" s="344">
        <f>IF(SUM(N19:N31)&lt;&gt;0,SUM(N19:N31),0)</f>
        <v>0</v>
      </c>
      <c r="O32" s="344">
        <f>IF(SUM(O19:O31)&lt;&gt;0,SUM(O19:O31),0)</f>
        <v>0</v>
      </c>
      <c r="P32" s="345"/>
      <c r="Q32" s="420" t="str">
        <f t="shared" si="0"/>
        <v/>
      </c>
      <c r="R32" s="341" t="str">
        <f>IF(SUM(R19:R31)&lt;&gt;0,SUM(R19:R31),"")</f>
        <v/>
      </c>
      <c r="S32" s="341" t="str">
        <f t="shared" ref="S32" si="8">IF(SUM(S19:S31)&lt;&gt;0,SUM(S19:S31),"")</f>
        <v/>
      </c>
      <c r="T32" s="341" t="str">
        <f t="shared" ref="T32" si="9">IF(SUM(T19:T31)&lt;&gt;0,SUM(T19:T31),"")</f>
        <v/>
      </c>
      <c r="U32" s="341" t="str">
        <f t="shared" ref="U32" si="10">IF(SUM(U19:U31)&lt;&gt;0,SUM(U19:U31),"")</f>
        <v/>
      </c>
      <c r="V32" s="424" t="str">
        <f t="shared" si="1"/>
        <v/>
      </c>
      <c r="W32" s="424" t="str">
        <f t="shared" si="2"/>
        <v/>
      </c>
      <c r="X32" s="424" t="str">
        <f t="shared" si="3"/>
        <v/>
      </c>
      <c r="Y32" s="424" t="str">
        <f t="shared" si="4"/>
        <v/>
      </c>
      <c r="Z32" s="424" t="str">
        <f t="shared" si="5"/>
        <v/>
      </c>
      <c r="AA32" s="429" t="str">
        <f t="shared" si="6"/>
        <v/>
      </c>
      <c r="AB32" s="462" t="e">
        <f>O32-R32-S32-T32-U32</f>
        <v>#VALUE!</v>
      </c>
    </row>
    <row r="33" spans="2:28" ht="30.75" customHeight="1" x14ac:dyDescent="0.2">
      <c r="B33" s="130" t="s">
        <v>671</v>
      </c>
      <c r="C33" s="557" t="str">
        <f>IF(N33="","",IF(様式一覧表!$D$5="","",様式一覧表!$D$5))</f>
        <v/>
      </c>
      <c r="D33" s="563" t="s">
        <v>303</v>
      </c>
      <c r="E33" s="558" t="s">
        <v>304</v>
      </c>
      <c r="F33" s="365" t="s">
        <v>305</v>
      </c>
      <c r="G33" s="139" t="s">
        <v>306</v>
      </c>
      <c r="H33" s="139" t="s">
        <v>306</v>
      </c>
      <c r="I33" s="139" t="s">
        <v>306</v>
      </c>
      <c r="J33" s="139" t="s">
        <v>306</v>
      </c>
      <c r="K33" s="139" t="s">
        <v>306</v>
      </c>
      <c r="L33" s="139" t="s">
        <v>306</v>
      </c>
      <c r="M33" s="139" t="s">
        <v>306</v>
      </c>
      <c r="N33" s="44"/>
      <c r="O33" s="44"/>
      <c r="P33" s="139" t="s">
        <v>306</v>
      </c>
      <c r="Q33" s="421" t="str">
        <f t="shared" si="0"/>
        <v/>
      </c>
      <c r="R33" s="47"/>
      <c r="S33" s="47"/>
      <c r="T33" s="47"/>
      <c r="U33" s="47"/>
      <c r="V33" s="417" t="str">
        <f t="shared" si="1"/>
        <v/>
      </c>
      <c r="W33" s="417" t="str">
        <f t="shared" si="2"/>
        <v/>
      </c>
      <c r="X33" s="417" t="str">
        <f t="shared" si="3"/>
        <v/>
      </c>
      <c r="Y33" s="417" t="str">
        <f t="shared" si="4"/>
        <v/>
      </c>
      <c r="Z33" s="417" t="str">
        <f t="shared" si="5"/>
        <v/>
      </c>
      <c r="AA33" s="425" t="str">
        <f t="shared" si="6"/>
        <v/>
      </c>
      <c r="AB33" s="459" t="str">
        <f>IF(O33-R33-S33-T33-U33&lt;&gt;0,O33-R33-S33-T33-U33,"")</f>
        <v/>
      </c>
    </row>
    <row r="34" spans="2:28" ht="30.75" customHeight="1" x14ac:dyDescent="0.2">
      <c r="B34" s="220" t="s">
        <v>670</v>
      </c>
      <c r="C34" s="559" t="str">
        <f>IF(N34="","",IF(様式一覧表!$D$5="","",様式一覧表!$D$5))</f>
        <v/>
      </c>
      <c r="D34" s="564" t="s">
        <v>303</v>
      </c>
      <c r="E34" s="560" t="s">
        <v>307</v>
      </c>
      <c r="F34" s="132"/>
      <c r="G34" s="62"/>
      <c r="H34" s="819"/>
      <c r="I34" s="369"/>
      <c r="J34" s="369"/>
      <c r="K34" s="665"/>
      <c r="L34" s="369"/>
      <c r="M34" s="369"/>
      <c r="N34" s="45"/>
      <c r="O34" s="45"/>
      <c r="P34" s="672"/>
      <c r="Q34" s="418" t="str">
        <f t="shared" si="0"/>
        <v/>
      </c>
      <c r="R34" s="48"/>
      <c r="S34" s="48"/>
      <c r="T34" s="48"/>
      <c r="U34" s="48"/>
      <c r="V34" s="422" t="str">
        <f t="shared" si="1"/>
        <v/>
      </c>
      <c r="W34" s="422" t="str">
        <f t="shared" si="2"/>
        <v/>
      </c>
      <c r="X34" s="422" t="str">
        <f t="shared" si="3"/>
        <v/>
      </c>
      <c r="Y34" s="422" t="str">
        <f t="shared" si="4"/>
        <v/>
      </c>
      <c r="Z34" s="422" t="str">
        <f t="shared" si="5"/>
        <v/>
      </c>
      <c r="AA34" s="426" t="str">
        <f t="shared" si="6"/>
        <v/>
      </c>
      <c r="AB34" s="460" t="str">
        <f>IF(O34-R34-S34-T34-U34&lt;&gt;0,O34-R34-S34-T34-U34,"")</f>
        <v/>
      </c>
    </row>
    <row r="35" spans="2:28" ht="30.75" customHeight="1" x14ac:dyDescent="0.2">
      <c r="B35" s="131" t="s">
        <v>670</v>
      </c>
      <c r="C35" s="559" t="str">
        <f>IF(N35="","",IF(様式一覧表!$D$5="","",様式一覧表!$D$5))</f>
        <v/>
      </c>
      <c r="D35" s="559" t="s">
        <v>303</v>
      </c>
      <c r="E35" s="560" t="s">
        <v>307</v>
      </c>
      <c r="F35" s="132"/>
      <c r="G35" s="62"/>
      <c r="H35" s="819"/>
      <c r="I35" s="369"/>
      <c r="J35" s="369"/>
      <c r="K35" s="665"/>
      <c r="L35" s="369"/>
      <c r="M35" s="369"/>
      <c r="N35" s="45"/>
      <c r="O35" s="45"/>
      <c r="P35" s="672"/>
      <c r="Q35" s="418" t="str">
        <f t="shared" si="0"/>
        <v/>
      </c>
      <c r="R35" s="48"/>
      <c r="S35" s="48"/>
      <c r="T35" s="48"/>
      <c r="U35" s="48"/>
      <c r="V35" s="422" t="str">
        <f t="shared" si="1"/>
        <v/>
      </c>
      <c r="W35" s="422" t="str">
        <f t="shared" si="2"/>
        <v/>
      </c>
      <c r="X35" s="422" t="str">
        <f t="shared" si="3"/>
        <v/>
      </c>
      <c r="Y35" s="422" t="str">
        <f t="shared" si="4"/>
        <v/>
      </c>
      <c r="Z35" s="422" t="str">
        <f t="shared" si="5"/>
        <v/>
      </c>
      <c r="AA35" s="426" t="str">
        <f t="shared" si="6"/>
        <v/>
      </c>
      <c r="AB35" s="460" t="str">
        <f t="shared" ref="AB35:AB45" si="11">IF(O35-R35-S35-T35-U35&lt;&gt;0,O35-R35-S35-T35-U35,"")</f>
        <v/>
      </c>
    </row>
    <row r="36" spans="2:28" ht="30.75" customHeight="1" x14ac:dyDescent="0.2">
      <c r="B36" s="131" t="s">
        <v>670</v>
      </c>
      <c r="C36" s="559" t="str">
        <f>IF(N36="","",IF(様式一覧表!$D$5="","",様式一覧表!$D$5))</f>
        <v/>
      </c>
      <c r="D36" s="559" t="s">
        <v>303</v>
      </c>
      <c r="E36" s="560" t="s">
        <v>307</v>
      </c>
      <c r="F36" s="132"/>
      <c r="G36" s="62"/>
      <c r="H36" s="819"/>
      <c r="I36" s="369"/>
      <c r="J36" s="369"/>
      <c r="K36" s="665"/>
      <c r="L36" s="369"/>
      <c r="M36" s="369"/>
      <c r="N36" s="45"/>
      <c r="O36" s="45"/>
      <c r="P36" s="672"/>
      <c r="Q36" s="418" t="str">
        <f t="shared" si="0"/>
        <v/>
      </c>
      <c r="R36" s="48"/>
      <c r="S36" s="48"/>
      <c r="T36" s="48"/>
      <c r="U36" s="48"/>
      <c r="V36" s="422" t="str">
        <f t="shared" si="1"/>
        <v/>
      </c>
      <c r="W36" s="422" t="str">
        <f t="shared" si="2"/>
        <v/>
      </c>
      <c r="X36" s="422" t="str">
        <f t="shared" si="3"/>
        <v/>
      </c>
      <c r="Y36" s="422" t="str">
        <f t="shared" si="4"/>
        <v/>
      </c>
      <c r="Z36" s="422" t="str">
        <f t="shared" si="5"/>
        <v/>
      </c>
      <c r="AA36" s="426" t="str">
        <f t="shared" si="6"/>
        <v/>
      </c>
      <c r="AB36" s="460" t="str">
        <f t="shared" si="11"/>
        <v/>
      </c>
    </row>
    <row r="37" spans="2:28" ht="30.75" customHeight="1" x14ac:dyDescent="0.2">
      <c r="B37" s="131" t="s">
        <v>670</v>
      </c>
      <c r="C37" s="559" t="str">
        <f>IF(N37="","",IF(様式一覧表!$D$5="","",様式一覧表!$D$5))</f>
        <v/>
      </c>
      <c r="D37" s="559" t="s">
        <v>303</v>
      </c>
      <c r="E37" s="560" t="s">
        <v>307</v>
      </c>
      <c r="F37" s="132"/>
      <c r="G37" s="62"/>
      <c r="H37" s="819"/>
      <c r="I37" s="369"/>
      <c r="J37" s="369"/>
      <c r="K37" s="665"/>
      <c r="L37" s="369"/>
      <c r="M37" s="369"/>
      <c r="N37" s="45"/>
      <c r="O37" s="45"/>
      <c r="P37" s="672"/>
      <c r="Q37" s="418" t="str">
        <f t="shared" si="0"/>
        <v/>
      </c>
      <c r="R37" s="48"/>
      <c r="S37" s="48"/>
      <c r="T37" s="48"/>
      <c r="U37" s="48"/>
      <c r="V37" s="422" t="str">
        <f t="shared" si="1"/>
        <v/>
      </c>
      <c r="W37" s="422" t="str">
        <f t="shared" si="2"/>
        <v/>
      </c>
      <c r="X37" s="422" t="str">
        <f t="shared" si="3"/>
        <v/>
      </c>
      <c r="Y37" s="422" t="str">
        <f t="shared" si="4"/>
        <v/>
      </c>
      <c r="Z37" s="422" t="str">
        <f t="shared" si="5"/>
        <v/>
      </c>
      <c r="AA37" s="426" t="str">
        <f t="shared" si="6"/>
        <v/>
      </c>
      <c r="AB37" s="460" t="str">
        <f t="shared" si="11"/>
        <v/>
      </c>
    </row>
    <row r="38" spans="2:28" ht="30.75" customHeight="1" x14ac:dyDescent="0.2">
      <c r="B38" s="131" t="s">
        <v>670</v>
      </c>
      <c r="C38" s="559" t="str">
        <f>IF(N38="","",IF(様式一覧表!$D$5="","",様式一覧表!$D$5))</f>
        <v/>
      </c>
      <c r="D38" s="559" t="s">
        <v>303</v>
      </c>
      <c r="E38" s="560" t="s">
        <v>307</v>
      </c>
      <c r="F38" s="132"/>
      <c r="G38" s="62"/>
      <c r="H38" s="819"/>
      <c r="I38" s="369"/>
      <c r="J38" s="369"/>
      <c r="K38" s="665"/>
      <c r="L38" s="369"/>
      <c r="M38" s="369"/>
      <c r="N38" s="45"/>
      <c r="O38" s="45"/>
      <c r="P38" s="672"/>
      <c r="Q38" s="418" t="str">
        <f t="shared" si="0"/>
        <v/>
      </c>
      <c r="R38" s="48"/>
      <c r="S38" s="48"/>
      <c r="T38" s="48"/>
      <c r="U38" s="48"/>
      <c r="V38" s="422" t="str">
        <f t="shared" si="1"/>
        <v/>
      </c>
      <c r="W38" s="422" t="str">
        <f t="shared" si="2"/>
        <v/>
      </c>
      <c r="X38" s="422" t="str">
        <f t="shared" si="3"/>
        <v/>
      </c>
      <c r="Y38" s="422" t="str">
        <f t="shared" si="4"/>
        <v/>
      </c>
      <c r="Z38" s="422" t="str">
        <f t="shared" si="5"/>
        <v/>
      </c>
      <c r="AA38" s="426" t="str">
        <f t="shared" si="6"/>
        <v/>
      </c>
      <c r="AB38" s="460" t="str">
        <f t="shared" si="11"/>
        <v/>
      </c>
    </row>
    <row r="39" spans="2:28" ht="30.75" customHeight="1" x14ac:dyDescent="0.2">
      <c r="B39" s="131" t="s">
        <v>670</v>
      </c>
      <c r="C39" s="559" t="str">
        <f>IF(N39="","",IF(様式一覧表!$D$5="","",様式一覧表!$D$5))</f>
        <v/>
      </c>
      <c r="D39" s="559" t="s">
        <v>303</v>
      </c>
      <c r="E39" s="560" t="s">
        <v>307</v>
      </c>
      <c r="F39" s="132"/>
      <c r="G39" s="62"/>
      <c r="H39" s="819"/>
      <c r="I39" s="369"/>
      <c r="J39" s="369"/>
      <c r="K39" s="665"/>
      <c r="L39" s="369"/>
      <c r="M39" s="369"/>
      <c r="N39" s="45"/>
      <c r="O39" s="45"/>
      <c r="P39" s="672"/>
      <c r="Q39" s="418" t="str">
        <f t="shared" si="0"/>
        <v/>
      </c>
      <c r="R39" s="45"/>
      <c r="S39" s="45"/>
      <c r="T39" s="45"/>
      <c r="U39" s="45"/>
      <c r="V39" s="422" t="str">
        <f t="shared" si="1"/>
        <v/>
      </c>
      <c r="W39" s="422" t="str">
        <f t="shared" si="2"/>
        <v/>
      </c>
      <c r="X39" s="422" t="str">
        <f t="shared" si="3"/>
        <v/>
      </c>
      <c r="Y39" s="422" t="str">
        <f t="shared" si="4"/>
        <v/>
      </c>
      <c r="Z39" s="422" t="str">
        <f t="shared" si="5"/>
        <v/>
      </c>
      <c r="AA39" s="426" t="str">
        <f t="shared" si="6"/>
        <v/>
      </c>
      <c r="AB39" s="460" t="str">
        <f t="shared" si="11"/>
        <v/>
      </c>
    </row>
    <row r="40" spans="2:28" ht="30.75" customHeight="1" x14ac:dyDescent="0.2">
      <c r="B40" s="131" t="s">
        <v>670</v>
      </c>
      <c r="C40" s="559" t="str">
        <f>IF(N40="","",IF(様式一覧表!$D$5="","",様式一覧表!$D$5))</f>
        <v/>
      </c>
      <c r="D40" s="559" t="s">
        <v>303</v>
      </c>
      <c r="E40" s="560" t="s">
        <v>307</v>
      </c>
      <c r="F40" s="132"/>
      <c r="G40" s="62"/>
      <c r="H40" s="819"/>
      <c r="I40" s="369"/>
      <c r="J40" s="369"/>
      <c r="K40" s="665"/>
      <c r="L40" s="369"/>
      <c r="M40" s="369"/>
      <c r="N40" s="45"/>
      <c r="O40" s="45"/>
      <c r="P40" s="672"/>
      <c r="Q40" s="418" t="str">
        <f t="shared" si="0"/>
        <v/>
      </c>
      <c r="R40" s="45"/>
      <c r="S40" s="45"/>
      <c r="T40" s="45"/>
      <c r="U40" s="45"/>
      <c r="V40" s="422" t="str">
        <f t="shared" si="1"/>
        <v/>
      </c>
      <c r="W40" s="422" t="str">
        <f t="shared" si="2"/>
        <v/>
      </c>
      <c r="X40" s="422" t="str">
        <f t="shared" si="3"/>
        <v/>
      </c>
      <c r="Y40" s="422" t="str">
        <f t="shared" si="4"/>
        <v/>
      </c>
      <c r="Z40" s="422" t="str">
        <f t="shared" si="5"/>
        <v/>
      </c>
      <c r="AA40" s="426" t="str">
        <f t="shared" si="6"/>
        <v/>
      </c>
      <c r="AB40" s="460" t="str">
        <f t="shared" si="11"/>
        <v/>
      </c>
    </row>
    <row r="41" spans="2:28" ht="30.75" customHeight="1" x14ac:dyDescent="0.2">
      <c r="B41" s="131" t="s">
        <v>670</v>
      </c>
      <c r="C41" s="559" t="str">
        <f>IF(N41="","",IF(様式一覧表!$D$5="","",様式一覧表!$D$5))</f>
        <v/>
      </c>
      <c r="D41" s="559" t="s">
        <v>303</v>
      </c>
      <c r="E41" s="560" t="s">
        <v>307</v>
      </c>
      <c r="F41" s="132"/>
      <c r="G41" s="62"/>
      <c r="H41" s="819"/>
      <c r="I41" s="369"/>
      <c r="J41" s="369"/>
      <c r="K41" s="665"/>
      <c r="L41" s="369"/>
      <c r="M41" s="369"/>
      <c r="N41" s="45"/>
      <c r="O41" s="45"/>
      <c r="P41" s="672"/>
      <c r="Q41" s="418" t="str">
        <f t="shared" si="0"/>
        <v/>
      </c>
      <c r="R41" s="45"/>
      <c r="S41" s="45"/>
      <c r="T41" s="45"/>
      <c r="U41" s="45"/>
      <c r="V41" s="422" t="str">
        <f t="shared" si="1"/>
        <v/>
      </c>
      <c r="W41" s="422" t="str">
        <f t="shared" si="2"/>
        <v/>
      </c>
      <c r="X41" s="422" t="str">
        <f t="shared" si="3"/>
        <v/>
      </c>
      <c r="Y41" s="422" t="str">
        <f t="shared" si="4"/>
        <v/>
      </c>
      <c r="Z41" s="422" t="str">
        <f t="shared" si="5"/>
        <v/>
      </c>
      <c r="AA41" s="426" t="str">
        <f t="shared" si="6"/>
        <v/>
      </c>
      <c r="AB41" s="460" t="str">
        <f t="shared" si="11"/>
        <v/>
      </c>
    </row>
    <row r="42" spans="2:28" ht="30.75" customHeight="1" x14ac:dyDescent="0.2">
      <c r="B42" s="131" t="s">
        <v>670</v>
      </c>
      <c r="C42" s="559" t="str">
        <f>IF(N42="","",IF(様式一覧表!$D$5="","",様式一覧表!$D$5))</f>
        <v/>
      </c>
      <c r="D42" s="559" t="s">
        <v>303</v>
      </c>
      <c r="E42" s="560" t="s">
        <v>307</v>
      </c>
      <c r="F42" s="132"/>
      <c r="G42" s="62"/>
      <c r="H42" s="819"/>
      <c r="I42" s="369"/>
      <c r="J42" s="369"/>
      <c r="K42" s="665"/>
      <c r="L42" s="369"/>
      <c r="M42" s="369"/>
      <c r="N42" s="45"/>
      <c r="O42" s="45"/>
      <c r="P42" s="672"/>
      <c r="Q42" s="418" t="str">
        <f t="shared" si="0"/>
        <v/>
      </c>
      <c r="R42" s="48"/>
      <c r="S42" s="48"/>
      <c r="T42" s="48"/>
      <c r="U42" s="48"/>
      <c r="V42" s="422" t="str">
        <f t="shared" si="1"/>
        <v/>
      </c>
      <c r="W42" s="422" t="str">
        <f t="shared" si="2"/>
        <v/>
      </c>
      <c r="X42" s="422" t="str">
        <f t="shared" si="3"/>
        <v/>
      </c>
      <c r="Y42" s="422" t="str">
        <f t="shared" si="4"/>
        <v/>
      </c>
      <c r="Z42" s="422" t="str">
        <f t="shared" si="5"/>
        <v/>
      </c>
      <c r="AA42" s="426" t="str">
        <f t="shared" si="6"/>
        <v/>
      </c>
      <c r="AB42" s="460" t="str">
        <f t="shared" si="11"/>
        <v/>
      </c>
    </row>
    <row r="43" spans="2:28" ht="30.75" customHeight="1" x14ac:dyDescent="0.2">
      <c r="B43" s="131" t="s">
        <v>670</v>
      </c>
      <c r="C43" s="559" t="str">
        <f>IF(N43="","",IF(様式一覧表!$D$5="","",様式一覧表!$D$5))</f>
        <v/>
      </c>
      <c r="D43" s="564" t="s">
        <v>303</v>
      </c>
      <c r="E43" s="560" t="s">
        <v>307</v>
      </c>
      <c r="F43" s="132"/>
      <c r="G43" s="62"/>
      <c r="H43" s="819"/>
      <c r="I43" s="369"/>
      <c r="J43" s="369"/>
      <c r="K43" s="665"/>
      <c r="L43" s="369"/>
      <c r="M43" s="369"/>
      <c r="N43" s="45"/>
      <c r="O43" s="45"/>
      <c r="P43" s="672"/>
      <c r="Q43" s="418" t="str">
        <f t="shared" si="0"/>
        <v/>
      </c>
      <c r="R43" s="48"/>
      <c r="S43" s="48"/>
      <c r="T43" s="48"/>
      <c r="U43" s="48"/>
      <c r="V43" s="422" t="str">
        <f t="shared" si="1"/>
        <v/>
      </c>
      <c r="W43" s="422" t="str">
        <f t="shared" si="2"/>
        <v/>
      </c>
      <c r="X43" s="422" t="str">
        <f t="shared" si="3"/>
        <v/>
      </c>
      <c r="Y43" s="422" t="str">
        <f t="shared" si="4"/>
        <v/>
      </c>
      <c r="Z43" s="422" t="str">
        <f t="shared" si="5"/>
        <v/>
      </c>
      <c r="AA43" s="426" t="str">
        <f t="shared" si="6"/>
        <v/>
      </c>
      <c r="AB43" s="460" t="str">
        <f t="shared" si="11"/>
        <v/>
      </c>
    </row>
    <row r="44" spans="2:28" ht="30.75" customHeight="1" x14ac:dyDescent="0.2">
      <c r="B44" s="131" t="s">
        <v>670</v>
      </c>
      <c r="C44" s="559" t="str">
        <f>IF(N44="","",IF(様式一覧表!$D$5="","",様式一覧表!$D$5))</f>
        <v/>
      </c>
      <c r="D44" s="564" t="s">
        <v>303</v>
      </c>
      <c r="E44" s="560" t="s">
        <v>307</v>
      </c>
      <c r="F44" s="132"/>
      <c r="G44" s="62"/>
      <c r="H44" s="819"/>
      <c r="I44" s="369"/>
      <c r="J44" s="369"/>
      <c r="K44" s="665"/>
      <c r="L44" s="369"/>
      <c r="M44" s="369"/>
      <c r="N44" s="45"/>
      <c r="O44" s="45"/>
      <c r="P44" s="672"/>
      <c r="Q44" s="418" t="str">
        <f t="shared" si="0"/>
        <v/>
      </c>
      <c r="R44" s="48"/>
      <c r="S44" s="48"/>
      <c r="T44" s="48"/>
      <c r="U44" s="48"/>
      <c r="V44" s="422" t="str">
        <f t="shared" si="1"/>
        <v/>
      </c>
      <c r="W44" s="422" t="str">
        <f t="shared" si="2"/>
        <v/>
      </c>
      <c r="X44" s="422" t="str">
        <f t="shared" si="3"/>
        <v/>
      </c>
      <c r="Y44" s="422" t="str">
        <f t="shared" si="4"/>
        <v/>
      </c>
      <c r="Z44" s="422" t="str">
        <f t="shared" si="5"/>
        <v/>
      </c>
      <c r="AA44" s="426" t="str">
        <f t="shared" si="6"/>
        <v/>
      </c>
      <c r="AB44" s="460" t="str">
        <f t="shared" si="11"/>
        <v/>
      </c>
    </row>
    <row r="45" spans="2:28" ht="30.75" customHeight="1" thickBot="1" x14ac:dyDescent="0.25">
      <c r="B45" s="221" t="s">
        <v>670</v>
      </c>
      <c r="C45" s="561" t="str">
        <f>IF(N45="","",IF(様式一覧表!$D$5="","",様式一覧表!$D$5))</f>
        <v/>
      </c>
      <c r="D45" s="561" t="s">
        <v>303</v>
      </c>
      <c r="E45" s="562" t="s">
        <v>307</v>
      </c>
      <c r="F45" s="133"/>
      <c r="G45" s="201"/>
      <c r="H45" s="820"/>
      <c r="I45" s="670"/>
      <c r="J45" s="670"/>
      <c r="K45" s="671"/>
      <c r="L45" s="670"/>
      <c r="M45" s="670"/>
      <c r="N45" s="46"/>
      <c r="O45" s="46"/>
      <c r="P45" s="507"/>
      <c r="Q45" s="419" t="str">
        <f t="shared" si="0"/>
        <v/>
      </c>
      <c r="R45" s="49"/>
      <c r="S45" s="46"/>
      <c r="T45" s="46"/>
      <c r="U45" s="46"/>
      <c r="V45" s="423" t="str">
        <f t="shared" si="1"/>
        <v/>
      </c>
      <c r="W45" s="423" t="str">
        <f t="shared" si="2"/>
        <v/>
      </c>
      <c r="X45" s="423" t="str">
        <f t="shared" si="3"/>
        <v/>
      </c>
      <c r="Y45" s="423" t="str">
        <f t="shared" si="4"/>
        <v/>
      </c>
      <c r="Z45" s="423" t="str">
        <f t="shared" si="5"/>
        <v/>
      </c>
      <c r="AA45" s="427" t="str">
        <f t="shared" si="6"/>
        <v/>
      </c>
      <c r="AB45" s="461" t="str">
        <f t="shared" si="11"/>
        <v/>
      </c>
    </row>
    <row r="46" spans="2:28" ht="30.75" customHeight="1" thickTop="1" thickBot="1" x14ac:dyDescent="0.25">
      <c r="B46" s="366" t="s">
        <v>308</v>
      </c>
      <c r="C46" s="536"/>
      <c r="D46" s="536"/>
      <c r="E46" s="537"/>
      <c r="F46" s="537"/>
      <c r="G46" s="340"/>
      <c r="H46" s="340"/>
      <c r="I46" s="340"/>
      <c r="J46" s="579"/>
      <c r="K46" s="579"/>
      <c r="L46" s="579"/>
      <c r="M46" s="579"/>
      <c r="N46" s="341">
        <f>IF(SUM(N33:N45)&lt;&gt;0,SUM(N33:N45),0)</f>
        <v>0</v>
      </c>
      <c r="O46" s="341">
        <f>IF(SUM(O33:O45)&lt;&gt;0,SUM(O33:O45),0)</f>
        <v>0</v>
      </c>
      <c r="P46" s="342"/>
      <c r="Q46" s="420" t="str">
        <f t="shared" si="0"/>
        <v/>
      </c>
      <c r="R46" s="341" t="str">
        <f>IF(SUM(R33:R45)&lt;&gt;0,SUM(R33:R45),"")</f>
        <v/>
      </c>
      <c r="S46" s="341" t="str">
        <f t="shared" ref="S46" si="12">IF(SUM(S33:S45)&lt;&gt;0,SUM(S33:S45),"")</f>
        <v/>
      </c>
      <c r="T46" s="341" t="str">
        <f t="shared" ref="T46" si="13">IF(SUM(T33:T45)&lt;&gt;0,SUM(T33:T45),"")</f>
        <v/>
      </c>
      <c r="U46" s="341" t="str">
        <f t="shared" ref="U46" si="14">IF(SUM(U33:U45)&lt;&gt;0,SUM(U33:U45),"")</f>
        <v/>
      </c>
      <c r="V46" s="420" t="str">
        <f t="shared" si="1"/>
        <v/>
      </c>
      <c r="W46" s="420" t="str">
        <f t="shared" si="2"/>
        <v/>
      </c>
      <c r="X46" s="420" t="str">
        <f t="shared" si="3"/>
        <v/>
      </c>
      <c r="Y46" s="420" t="str">
        <f t="shared" si="4"/>
        <v/>
      </c>
      <c r="Z46" s="420" t="str">
        <f t="shared" si="5"/>
        <v/>
      </c>
      <c r="AA46" s="428" t="str">
        <f t="shared" si="6"/>
        <v/>
      </c>
      <c r="AB46" s="462" t="e">
        <f>O46-R46-S46-T46-U46</f>
        <v>#VALUE!</v>
      </c>
    </row>
    <row r="47" spans="2:28" ht="30.75" customHeight="1" x14ac:dyDescent="0.2">
      <c r="B47" s="130" t="s">
        <v>673</v>
      </c>
      <c r="C47" s="557" t="str">
        <f>IF(N47="","",IF(様式一覧表!$D$5="","",様式一覧表!$D$5))</f>
        <v/>
      </c>
      <c r="D47" s="563" t="s">
        <v>303</v>
      </c>
      <c r="E47" s="558" t="s">
        <v>304</v>
      </c>
      <c r="F47" s="365" t="s">
        <v>305</v>
      </c>
      <c r="G47" s="139" t="s">
        <v>306</v>
      </c>
      <c r="H47" s="139" t="s">
        <v>306</v>
      </c>
      <c r="I47" s="139" t="s">
        <v>306</v>
      </c>
      <c r="J47" s="139" t="s">
        <v>306</v>
      </c>
      <c r="K47" s="139" t="s">
        <v>306</v>
      </c>
      <c r="L47" s="139" t="s">
        <v>306</v>
      </c>
      <c r="M47" s="139" t="s">
        <v>306</v>
      </c>
      <c r="N47" s="44"/>
      <c r="O47" s="44"/>
      <c r="P47" s="139" t="s">
        <v>306</v>
      </c>
      <c r="Q47" s="421" t="str">
        <f t="shared" si="0"/>
        <v/>
      </c>
      <c r="R47" s="47"/>
      <c r="S47" s="47"/>
      <c r="T47" s="47"/>
      <c r="U47" s="47"/>
      <c r="V47" s="417" t="str">
        <f t="shared" si="1"/>
        <v/>
      </c>
      <c r="W47" s="417" t="str">
        <f t="shared" si="2"/>
        <v/>
      </c>
      <c r="X47" s="417" t="str">
        <f t="shared" si="3"/>
        <v/>
      </c>
      <c r="Y47" s="417" t="str">
        <f t="shared" si="4"/>
        <v/>
      </c>
      <c r="Z47" s="417" t="str">
        <f t="shared" si="5"/>
        <v/>
      </c>
      <c r="AA47" s="425" t="str">
        <f t="shared" si="6"/>
        <v/>
      </c>
      <c r="AB47" s="459" t="str">
        <f>IF(O47-R47-S47-T47-U47&lt;&gt;0,O47-R47-S47-T47-U47,"")</f>
        <v/>
      </c>
    </row>
    <row r="48" spans="2:28" ht="30.75" customHeight="1" x14ac:dyDescent="0.2">
      <c r="B48" s="220" t="s">
        <v>673</v>
      </c>
      <c r="C48" s="559" t="str">
        <f>IF(N48="","",IF(様式一覧表!$D$5="","",様式一覧表!$D$5))</f>
        <v/>
      </c>
      <c r="D48" s="564" t="s">
        <v>303</v>
      </c>
      <c r="E48" s="560" t="s">
        <v>307</v>
      </c>
      <c r="F48" s="132"/>
      <c r="G48" s="62"/>
      <c r="H48" s="819"/>
      <c r="I48" s="369"/>
      <c r="J48" s="369"/>
      <c r="K48" s="665"/>
      <c r="L48" s="369"/>
      <c r="M48" s="369"/>
      <c r="N48" s="45"/>
      <c r="O48" s="45"/>
      <c r="P48" s="672"/>
      <c r="Q48" s="418" t="str">
        <f t="shared" si="0"/>
        <v/>
      </c>
      <c r="R48" s="48"/>
      <c r="S48" s="48"/>
      <c r="T48" s="48"/>
      <c r="U48" s="48"/>
      <c r="V48" s="422" t="str">
        <f t="shared" si="1"/>
        <v/>
      </c>
      <c r="W48" s="422" t="str">
        <f t="shared" si="2"/>
        <v/>
      </c>
      <c r="X48" s="422" t="str">
        <f t="shared" si="3"/>
        <v/>
      </c>
      <c r="Y48" s="422" t="str">
        <f t="shared" si="4"/>
        <v/>
      </c>
      <c r="Z48" s="422" t="str">
        <f t="shared" si="5"/>
        <v/>
      </c>
      <c r="AA48" s="426" t="str">
        <f t="shared" si="6"/>
        <v/>
      </c>
      <c r="AB48" s="460" t="str">
        <f>IF(O48-R48-S48-T48-U48&lt;&gt;0,O48-R48-S48-T48-U48,"")</f>
        <v/>
      </c>
    </row>
    <row r="49" spans="2:28" ht="30.75" customHeight="1" x14ac:dyDescent="0.2">
      <c r="B49" s="220" t="s">
        <v>673</v>
      </c>
      <c r="C49" s="559" t="str">
        <f>IF(N49="","",IF(様式一覧表!$D$5="","",様式一覧表!$D$5))</f>
        <v/>
      </c>
      <c r="D49" s="559" t="s">
        <v>303</v>
      </c>
      <c r="E49" s="560" t="s">
        <v>307</v>
      </c>
      <c r="F49" s="132"/>
      <c r="G49" s="62"/>
      <c r="H49" s="819"/>
      <c r="I49" s="369"/>
      <c r="J49" s="369"/>
      <c r="K49" s="665"/>
      <c r="L49" s="369"/>
      <c r="M49" s="369"/>
      <c r="N49" s="45"/>
      <c r="O49" s="45"/>
      <c r="P49" s="672"/>
      <c r="Q49" s="418" t="str">
        <f t="shared" si="0"/>
        <v/>
      </c>
      <c r="R49" s="48"/>
      <c r="S49" s="48"/>
      <c r="T49" s="48"/>
      <c r="U49" s="48"/>
      <c r="V49" s="422" t="str">
        <f t="shared" si="1"/>
        <v/>
      </c>
      <c r="W49" s="422" t="str">
        <f t="shared" si="2"/>
        <v/>
      </c>
      <c r="X49" s="422" t="str">
        <f t="shared" si="3"/>
        <v/>
      </c>
      <c r="Y49" s="422" t="str">
        <f t="shared" si="4"/>
        <v/>
      </c>
      <c r="Z49" s="422" t="str">
        <f t="shared" si="5"/>
        <v/>
      </c>
      <c r="AA49" s="426" t="str">
        <f t="shared" si="6"/>
        <v/>
      </c>
      <c r="AB49" s="460" t="str">
        <f t="shared" ref="AB49:AB59" si="15">IF(O49-R49-S49-T49-U49&lt;&gt;0,O49-R49-S49-T49-U49,"")</f>
        <v/>
      </c>
    </row>
    <row r="50" spans="2:28" ht="30.75" customHeight="1" x14ac:dyDescent="0.2">
      <c r="B50" s="220" t="s">
        <v>673</v>
      </c>
      <c r="C50" s="559" t="str">
        <f>IF(N50="","",IF(様式一覧表!$D$5="","",様式一覧表!$D$5))</f>
        <v/>
      </c>
      <c r="D50" s="559" t="s">
        <v>303</v>
      </c>
      <c r="E50" s="560" t="s">
        <v>307</v>
      </c>
      <c r="F50" s="132"/>
      <c r="G50" s="62"/>
      <c r="H50" s="819"/>
      <c r="I50" s="369"/>
      <c r="J50" s="369"/>
      <c r="K50" s="665"/>
      <c r="L50" s="369"/>
      <c r="M50" s="369"/>
      <c r="N50" s="45"/>
      <c r="O50" s="45"/>
      <c r="P50" s="672"/>
      <c r="Q50" s="418" t="str">
        <f t="shared" si="0"/>
        <v/>
      </c>
      <c r="R50" s="48"/>
      <c r="S50" s="48"/>
      <c r="T50" s="48"/>
      <c r="U50" s="48"/>
      <c r="V50" s="422" t="str">
        <f t="shared" si="1"/>
        <v/>
      </c>
      <c r="W50" s="422" t="str">
        <f t="shared" si="2"/>
        <v/>
      </c>
      <c r="X50" s="422" t="str">
        <f t="shared" si="3"/>
        <v/>
      </c>
      <c r="Y50" s="422" t="str">
        <f t="shared" si="4"/>
        <v/>
      </c>
      <c r="Z50" s="422" t="str">
        <f t="shared" si="5"/>
        <v/>
      </c>
      <c r="AA50" s="426" t="str">
        <f t="shared" si="6"/>
        <v/>
      </c>
      <c r="AB50" s="460" t="str">
        <f t="shared" si="15"/>
        <v/>
      </c>
    </row>
    <row r="51" spans="2:28" ht="30.75" customHeight="1" x14ac:dyDescent="0.2">
      <c r="B51" s="220" t="s">
        <v>673</v>
      </c>
      <c r="C51" s="559" t="str">
        <f>IF(N51="","",IF(様式一覧表!$D$5="","",様式一覧表!$D$5))</f>
        <v/>
      </c>
      <c r="D51" s="559" t="s">
        <v>303</v>
      </c>
      <c r="E51" s="560" t="s">
        <v>307</v>
      </c>
      <c r="F51" s="132"/>
      <c r="G51" s="62"/>
      <c r="H51" s="819"/>
      <c r="I51" s="369"/>
      <c r="J51" s="369"/>
      <c r="K51" s="665"/>
      <c r="L51" s="369"/>
      <c r="M51" s="369"/>
      <c r="N51" s="45"/>
      <c r="O51" s="45"/>
      <c r="P51" s="672"/>
      <c r="Q51" s="418" t="str">
        <f t="shared" si="0"/>
        <v/>
      </c>
      <c r="R51" s="48"/>
      <c r="S51" s="48"/>
      <c r="T51" s="48"/>
      <c r="U51" s="48"/>
      <c r="V51" s="422" t="str">
        <f t="shared" si="1"/>
        <v/>
      </c>
      <c r="W51" s="422" t="str">
        <f t="shared" si="2"/>
        <v/>
      </c>
      <c r="X51" s="422" t="str">
        <f t="shared" si="3"/>
        <v/>
      </c>
      <c r="Y51" s="422" t="str">
        <f t="shared" si="4"/>
        <v/>
      </c>
      <c r="Z51" s="422" t="str">
        <f t="shared" si="5"/>
        <v/>
      </c>
      <c r="AA51" s="426" t="str">
        <f t="shared" si="6"/>
        <v/>
      </c>
      <c r="AB51" s="460" t="str">
        <f t="shared" si="15"/>
        <v/>
      </c>
    </row>
    <row r="52" spans="2:28" ht="30.75" customHeight="1" x14ac:dyDescent="0.2">
      <c r="B52" s="220" t="s">
        <v>673</v>
      </c>
      <c r="C52" s="559" t="str">
        <f>IF(N52="","",IF(様式一覧表!$D$5="","",様式一覧表!$D$5))</f>
        <v/>
      </c>
      <c r="D52" s="559" t="s">
        <v>303</v>
      </c>
      <c r="E52" s="560" t="s">
        <v>307</v>
      </c>
      <c r="F52" s="132"/>
      <c r="G52" s="62"/>
      <c r="H52" s="819"/>
      <c r="I52" s="369"/>
      <c r="J52" s="369"/>
      <c r="K52" s="665"/>
      <c r="L52" s="369"/>
      <c r="M52" s="369"/>
      <c r="N52" s="45"/>
      <c r="O52" s="45"/>
      <c r="P52" s="672"/>
      <c r="Q52" s="418" t="str">
        <f t="shared" si="0"/>
        <v/>
      </c>
      <c r="R52" s="48"/>
      <c r="S52" s="48"/>
      <c r="T52" s="48"/>
      <c r="U52" s="48"/>
      <c r="V52" s="422" t="str">
        <f t="shared" si="1"/>
        <v/>
      </c>
      <c r="W52" s="422" t="str">
        <f t="shared" si="2"/>
        <v/>
      </c>
      <c r="X52" s="422" t="str">
        <f t="shared" si="3"/>
        <v/>
      </c>
      <c r="Y52" s="422" t="str">
        <f t="shared" si="4"/>
        <v/>
      </c>
      <c r="Z52" s="422" t="str">
        <f t="shared" si="5"/>
        <v/>
      </c>
      <c r="AA52" s="426" t="str">
        <f t="shared" si="6"/>
        <v/>
      </c>
      <c r="AB52" s="460" t="str">
        <f t="shared" si="15"/>
        <v/>
      </c>
    </row>
    <row r="53" spans="2:28" ht="30.75" customHeight="1" x14ac:dyDescent="0.2">
      <c r="B53" s="220" t="s">
        <v>673</v>
      </c>
      <c r="C53" s="559" t="str">
        <f>IF(N53="","",IF(様式一覧表!$D$5="","",様式一覧表!$D$5))</f>
        <v/>
      </c>
      <c r="D53" s="559" t="s">
        <v>303</v>
      </c>
      <c r="E53" s="560" t="s">
        <v>307</v>
      </c>
      <c r="F53" s="132"/>
      <c r="G53" s="62"/>
      <c r="H53" s="819"/>
      <c r="I53" s="369"/>
      <c r="J53" s="369"/>
      <c r="K53" s="665"/>
      <c r="L53" s="369"/>
      <c r="M53" s="369"/>
      <c r="N53" s="45"/>
      <c r="O53" s="45"/>
      <c r="P53" s="672"/>
      <c r="Q53" s="418" t="str">
        <f t="shared" si="0"/>
        <v/>
      </c>
      <c r="R53" s="45"/>
      <c r="S53" s="45"/>
      <c r="T53" s="45"/>
      <c r="U53" s="45"/>
      <c r="V53" s="422" t="str">
        <f t="shared" si="1"/>
        <v/>
      </c>
      <c r="W53" s="422" t="str">
        <f t="shared" si="2"/>
        <v/>
      </c>
      <c r="X53" s="422" t="str">
        <f t="shared" si="3"/>
        <v/>
      </c>
      <c r="Y53" s="422" t="str">
        <f t="shared" si="4"/>
        <v/>
      </c>
      <c r="Z53" s="422" t="str">
        <f t="shared" si="5"/>
        <v/>
      </c>
      <c r="AA53" s="426" t="str">
        <f t="shared" si="6"/>
        <v/>
      </c>
      <c r="AB53" s="460" t="str">
        <f t="shared" si="15"/>
        <v/>
      </c>
    </row>
    <row r="54" spans="2:28" ht="30.75" customHeight="1" x14ac:dyDescent="0.2">
      <c r="B54" s="220" t="s">
        <v>673</v>
      </c>
      <c r="C54" s="559" t="str">
        <f>IF(N54="","",IF(様式一覧表!$D$5="","",様式一覧表!$D$5))</f>
        <v/>
      </c>
      <c r="D54" s="559" t="s">
        <v>303</v>
      </c>
      <c r="E54" s="560" t="s">
        <v>307</v>
      </c>
      <c r="F54" s="132"/>
      <c r="G54" s="62"/>
      <c r="H54" s="819"/>
      <c r="I54" s="369"/>
      <c r="J54" s="369"/>
      <c r="K54" s="665"/>
      <c r="L54" s="369"/>
      <c r="M54" s="369"/>
      <c r="N54" s="45"/>
      <c r="O54" s="45"/>
      <c r="P54" s="672"/>
      <c r="Q54" s="418" t="str">
        <f t="shared" si="0"/>
        <v/>
      </c>
      <c r="R54" s="45"/>
      <c r="S54" s="45"/>
      <c r="T54" s="45"/>
      <c r="U54" s="45"/>
      <c r="V54" s="422" t="str">
        <f t="shared" si="1"/>
        <v/>
      </c>
      <c r="W54" s="422" t="str">
        <f t="shared" si="2"/>
        <v/>
      </c>
      <c r="X54" s="422" t="str">
        <f t="shared" si="3"/>
        <v/>
      </c>
      <c r="Y54" s="422" t="str">
        <f t="shared" si="4"/>
        <v/>
      </c>
      <c r="Z54" s="422" t="str">
        <f t="shared" si="5"/>
        <v/>
      </c>
      <c r="AA54" s="426" t="str">
        <f t="shared" si="6"/>
        <v/>
      </c>
      <c r="AB54" s="460" t="str">
        <f t="shared" si="15"/>
        <v/>
      </c>
    </row>
    <row r="55" spans="2:28" ht="30.75" customHeight="1" x14ac:dyDescent="0.2">
      <c r="B55" s="220" t="s">
        <v>673</v>
      </c>
      <c r="C55" s="559" t="str">
        <f>IF(N55="","",IF(様式一覧表!$D$5="","",様式一覧表!$D$5))</f>
        <v/>
      </c>
      <c r="D55" s="559" t="s">
        <v>303</v>
      </c>
      <c r="E55" s="560" t="s">
        <v>307</v>
      </c>
      <c r="F55" s="132"/>
      <c r="G55" s="62"/>
      <c r="H55" s="819"/>
      <c r="I55" s="369"/>
      <c r="J55" s="369"/>
      <c r="K55" s="665"/>
      <c r="L55" s="369"/>
      <c r="M55" s="369"/>
      <c r="N55" s="45"/>
      <c r="O55" s="45"/>
      <c r="P55" s="672"/>
      <c r="Q55" s="418" t="str">
        <f t="shared" si="0"/>
        <v/>
      </c>
      <c r="R55" s="45"/>
      <c r="S55" s="45"/>
      <c r="T55" s="45"/>
      <c r="U55" s="45"/>
      <c r="V55" s="422" t="str">
        <f t="shared" si="1"/>
        <v/>
      </c>
      <c r="W55" s="422" t="str">
        <f t="shared" si="2"/>
        <v/>
      </c>
      <c r="X55" s="422" t="str">
        <f t="shared" si="3"/>
        <v/>
      </c>
      <c r="Y55" s="422" t="str">
        <f t="shared" si="4"/>
        <v/>
      </c>
      <c r="Z55" s="422" t="str">
        <f t="shared" si="5"/>
        <v/>
      </c>
      <c r="AA55" s="426" t="str">
        <f t="shared" si="6"/>
        <v/>
      </c>
      <c r="AB55" s="460" t="str">
        <f t="shared" si="15"/>
        <v/>
      </c>
    </row>
    <row r="56" spans="2:28" ht="30.75" customHeight="1" x14ac:dyDescent="0.2">
      <c r="B56" s="220" t="s">
        <v>673</v>
      </c>
      <c r="C56" s="559" t="str">
        <f>IF(N56="","",IF(様式一覧表!$D$5="","",様式一覧表!$D$5))</f>
        <v/>
      </c>
      <c r="D56" s="559" t="s">
        <v>303</v>
      </c>
      <c r="E56" s="560" t="s">
        <v>307</v>
      </c>
      <c r="F56" s="132"/>
      <c r="G56" s="62"/>
      <c r="H56" s="819"/>
      <c r="I56" s="369"/>
      <c r="J56" s="369"/>
      <c r="K56" s="665"/>
      <c r="L56" s="369"/>
      <c r="M56" s="369"/>
      <c r="N56" s="45"/>
      <c r="O56" s="45"/>
      <c r="P56" s="672"/>
      <c r="Q56" s="418" t="str">
        <f t="shared" si="0"/>
        <v/>
      </c>
      <c r="R56" s="48"/>
      <c r="S56" s="48"/>
      <c r="T56" s="48"/>
      <c r="U56" s="48"/>
      <c r="V56" s="422" t="str">
        <f t="shared" si="1"/>
        <v/>
      </c>
      <c r="W56" s="422" t="str">
        <f t="shared" si="2"/>
        <v/>
      </c>
      <c r="X56" s="422" t="str">
        <f t="shared" si="3"/>
        <v/>
      </c>
      <c r="Y56" s="422" t="str">
        <f t="shared" si="4"/>
        <v/>
      </c>
      <c r="Z56" s="422" t="str">
        <f t="shared" si="5"/>
        <v/>
      </c>
      <c r="AA56" s="426" t="str">
        <f t="shared" si="6"/>
        <v/>
      </c>
      <c r="AB56" s="460" t="str">
        <f t="shared" si="15"/>
        <v/>
      </c>
    </row>
    <row r="57" spans="2:28" ht="30.75" customHeight="1" x14ac:dyDescent="0.2">
      <c r="B57" s="220" t="s">
        <v>673</v>
      </c>
      <c r="C57" s="559" t="str">
        <f>IF(N57="","",IF(様式一覧表!$D$5="","",様式一覧表!$D$5))</f>
        <v/>
      </c>
      <c r="D57" s="559" t="s">
        <v>303</v>
      </c>
      <c r="E57" s="560" t="s">
        <v>307</v>
      </c>
      <c r="F57" s="132"/>
      <c r="G57" s="62"/>
      <c r="H57" s="819"/>
      <c r="I57" s="369"/>
      <c r="J57" s="369"/>
      <c r="K57" s="665"/>
      <c r="L57" s="369"/>
      <c r="M57" s="369"/>
      <c r="N57" s="45"/>
      <c r="O57" s="45"/>
      <c r="P57" s="672"/>
      <c r="Q57" s="418" t="str">
        <f t="shared" si="0"/>
        <v/>
      </c>
      <c r="R57" s="48"/>
      <c r="S57" s="48"/>
      <c r="T57" s="48"/>
      <c r="U57" s="48"/>
      <c r="V57" s="422" t="str">
        <f t="shared" si="1"/>
        <v/>
      </c>
      <c r="W57" s="422" t="str">
        <f t="shared" si="2"/>
        <v/>
      </c>
      <c r="X57" s="422" t="str">
        <f t="shared" si="3"/>
        <v/>
      </c>
      <c r="Y57" s="422" t="str">
        <f t="shared" si="4"/>
        <v/>
      </c>
      <c r="Z57" s="422" t="str">
        <f t="shared" si="5"/>
        <v/>
      </c>
      <c r="AA57" s="426" t="str">
        <f t="shared" si="6"/>
        <v/>
      </c>
      <c r="AB57" s="460" t="str">
        <f t="shared" si="15"/>
        <v/>
      </c>
    </row>
    <row r="58" spans="2:28" ht="30.75" customHeight="1" x14ac:dyDescent="0.2">
      <c r="B58" s="220" t="s">
        <v>673</v>
      </c>
      <c r="C58" s="559" t="str">
        <f>IF(N58="","",IF(様式一覧表!$D$5="","",様式一覧表!$D$5))</f>
        <v/>
      </c>
      <c r="D58" s="559" t="s">
        <v>303</v>
      </c>
      <c r="E58" s="560" t="s">
        <v>307</v>
      </c>
      <c r="F58" s="132"/>
      <c r="G58" s="62"/>
      <c r="H58" s="819"/>
      <c r="I58" s="369"/>
      <c r="J58" s="369"/>
      <c r="K58" s="665"/>
      <c r="L58" s="369"/>
      <c r="M58" s="369"/>
      <c r="N58" s="45"/>
      <c r="O58" s="45"/>
      <c r="P58" s="672"/>
      <c r="Q58" s="418" t="str">
        <f t="shared" si="0"/>
        <v/>
      </c>
      <c r="R58" s="48"/>
      <c r="S58" s="48"/>
      <c r="T58" s="48"/>
      <c r="U58" s="48"/>
      <c r="V58" s="422" t="str">
        <f t="shared" si="1"/>
        <v/>
      </c>
      <c r="W58" s="422" t="str">
        <f t="shared" si="2"/>
        <v/>
      </c>
      <c r="X58" s="422" t="str">
        <f t="shared" si="3"/>
        <v/>
      </c>
      <c r="Y58" s="422" t="str">
        <f t="shared" si="4"/>
        <v/>
      </c>
      <c r="Z58" s="422" t="str">
        <f t="shared" si="5"/>
        <v/>
      </c>
      <c r="AA58" s="426" t="str">
        <f t="shared" si="6"/>
        <v/>
      </c>
      <c r="AB58" s="460" t="str">
        <f t="shared" si="15"/>
        <v/>
      </c>
    </row>
    <row r="59" spans="2:28" ht="30.75" customHeight="1" thickBot="1" x14ac:dyDescent="0.25">
      <c r="B59" s="312" t="s">
        <v>672</v>
      </c>
      <c r="C59" s="561" t="str">
        <f>IF(N59="","",IF(様式一覧表!$D$5="","",様式一覧表!$D$5))</f>
        <v/>
      </c>
      <c r="D59" s="565" t="s">
        <v>303</v>
      </c>
      <c r="E59" s="562" t="s">
        <v>307</v>
      </c>
      <c r="F59" s="133"/>
      <c r="G59" s="201"/>
      <c r="H59" s="820"/>
      <c r="I59" s="670"/>
      <c r="J59" s="670"/>
      <c r="K59" s="671"/>
      <c r="L59" s="670"/>
      <c r="M59" s="670"/>
      <c r="N59" s="46"/>
      <c r="O59" s="46"/>
      <c r="P59" s="507"/>
      <c r="Q59" s="419" t="str">
        <f t="shared" si="0"/>
        <v/>
      </c>
      <c r="R59" s="49"/>
      <c r="S59" s="46"/>
      <c r="T59" s="46"/>
      <c r="U59" s="46"/>
      <c r="V59" s="423" t="str">
        <f t="shared" si="1"/>
        <v/>
      </c>
      <c r="W59" s="423" t="str">
        <f t="shared" si="2"/>
        <v/>
      </c>
      <c r="X59" s="423" t="str">
        <f t="shared" si="3"/>
        <v/>
      </c>
      <c r="Y59" s="423" t="str">
        <f t="shared" si="4"/>
        <v/>
      </c>
      <c r="Z59" s="423" t="str">
        <f t="shared" si="5"/>
        <v/>
      </c>
      <c r="AA59" s="427" t="str">
        <f t="shared" si="6"/>
        <v/>
      </c>
      <c r="AB59" s="461" t="str">
        <f t="shared" si="15"/>
        <v/>
      </c>
    </row>
    <row r="60" spans="2:28" ht="30.75" customHeight="1" thickTop="1" thickBot="1" x14ac:dyDescent="0.25">
      <c r="B60" s="211" t="s">
        <v>308</v>
      </c>
      <c r="C60" s="536"/>
      <c r="D60" s="536"/>
      <c r="E60" s="537"/>
      <c r="F60" s="669"/>
      <c r="G60" s="343"/>
      <c r="H60" s="343"/>
      <c r="I60" s="343"/>
      <c r="J60" s="580"/>
      <c r="K60" s="580"/>
      <c r="L60" s="580"/>
      <c r="M60" s="580"/>
      <c r="N60" s="344">
        <f>IF(SUM(N47:N59)&lt;&gt;0,SUM(N47:N59),0)</f>
        <v>0</v>
      </c>
      <c r="O60" s="344">
        <f>IF(SUM(O47:O59)&lt;&gt;0,SUM(O47:O59),0)</f>
        <v>0</v>
      </c>
      <c r="P60" s="345"/>
      <c r="Q60" s="420" t="str">
        <f t="shared" si="0"/>
        <v/>
      </c>
      <c r="R60" s="341" t="str">
        <f>IF(SUM(R47:R59)&lt;&gt;0,SUM(R47:R59),"")</f>
        <v/>
      </c>
      <c r="S60" s="341" t="str">
        <f t="shared" ref="S60" si="16">IF(SUM(S47:S59)&lt;&gt;0,SUM(S47:S59),"")</f>
        <v/>
      </c>
      <c r="T60" s="341" t="str">
        <f t="shared" ref="T60" si="17">IF(SUM(T47:T59)&lt;&gt;0,SUM(T47:T59),"")</f>
        <v/>
      </c>
      <c r="U60" s="341" t="str">
        <f t="shared" ref="U60" si="18">IF(SUM(U47:U59)&lt;&gt;0,SUM(U47:U59),"")</f>
        <v/>
      </c>
      <c r="V60" s="424" t="str">
        <f t="shared" si="1"/>
        <v/>
      </c>
      <c r="W60" s="424" t="str">
        <f t="shared" si="2"/>
        <v/>
      </c>
      <c r="X60" s="424" t="str">
        <f t="shared" si="3"/>
        <v/>
      </c>
      <c r="Y60" s="424" t="str">
        <f t="shared" si="4"/>
        <v/>
      </c>
      <c r="Z60" s="424" t="str">
        <f t="shared" si="5"/>
        <v/>
      </c>
      <c r="AA60" s="429" t="str">
        <f t="shared" si="6"/>
        <v/>
      </c>
      <c r="AB60" s="462" t="e">
        <f t="shared" ref="AB60" si="19">O60-R60-S60-T60-U60</f>
        <v>#VALUE!</v>
      </c>
    </row>
    <row r="61" spans="2:28" ht="30.75" customHeight="1" x14ac:dyDescent="0.2">
      <c r="B61" s="220" t="s">
        <v>674</v>
      </c>
      <c r="C61" s="557" t="str">
        <f>IF(N61="","",IF(様式一覧表!$D$5="","",様式一覧表!$D$5))</f>
        <v/>
      </c>
      <c r="D61" s="563" t="s">
        <v>303</v>
      </c>
      <c r="E61" s="558" t="s">
        <v>304</v>
      </c>
      <c r="F61" s="365" t="s">
        <v>305</v>
      </c>
      <c r="G61" s="139" t="s">
        <v>306</v>
      </c>
      <c r="H61" s="139" t="s">
        <v>306</v>
      </c>
      <c r="I61" s="139" t="s">
        <v>306</v>
      </c>
      <c r="J61" s="139" t="s">
        <v>306</v>
      </c>
      <c r="K61" s="139" t="s">
        <v>306</v>
      </c>
      <c r="L61" s="139" t="s">
        <v>306</v>
      </c>
      <c r="M61" s="139" t="s">
        <v>306</v>
      </c>
      <c r="N61" s="44"/>
      <c r="O61" s="44"/>
      <c r="P61" s="139" t="s">
        <v>306</v>
      </c>
      <c r="Q61" s="421" t="str">
        <f t="shared" si="0"/>
        <v/>
      </c>
      <c r="R61" s="47"/>
      <c r="S61" s="47"/>
      <c r="T61" s="47"/>
      <c r="U61" s="47"/>
      <c r="V61" s="417" t="str">
        <f t="shared" si="1"/>
        <v/>
      </c>
      <c r="W61" s="417" t="str">
        <f t="shared" si="2"/>
        <v/>
      </c>
      <c r="X61" s="417" t="str">
        <f t="shared" si="3"/>
        <v/>
      </c>
      <c r="Y61" s="417" t="str">
        <f t="shared" si="4"/>
        <v/>
      </c>
      <c r="Z61" s="417" t="str">
        <f t="shared" si="5"/>
        <v/>
      </c>
      <c r="AA61" s="425" t="str">
        <f t="shared" si="6"/>
        <v/>
      </c>
      <c r="AB61" s="459" t="str">
        <f>IF(O61-R61-S61-T61-U61&lt;&gt;0,O61-R61-S61-T61-U61,"")</f>
        <v/>
      </c>
    </row>
    <row r="62" spans="2:28" ht="30.75" customHeight="1" x14ac:dyDescent="0.2">
      <c r="B62" s="220" t="s">
        <v>674</v>
      </c>
      <c r="C62" s="559" t="str">
        <f>IF(N62="","",IF(様式一覧表!$D$5="","",様式一覧表!$D$5))</f>
        <v/>
      </c>
      <c r="D62" s="564" t="s">
        <v>303</v>
      </c>
      <c r="E62" s="560" t="s">
        <v>307</v>
      </c>
      <c r="F62" s="132"/>
      <c r="G62" s="62"/>
      <c r="H62" s="819"/>
      <c r="I62" s="369"/>
      <c r="J62" s="369"/>
      <c r="K62" s="665"/>
      <c r="L62" s="369"/>
      <c r="M62" s="369"/>
      <c r="N62" s="45"/>
      <c r="O62" s="45"/>
      <c r="P62" s="672"/>
      <c r="Q62" s="418" t="str">
        <f t="shared" si="0"/>
        <v/>
      </c>
      <c r="R62" s="48"/>
      <c r="S62" s="48"/>
      <c r="T62" s="48"/>
      <c r="U62" s="48"/>
      <c r="V62" s="422" t="str">
        <f t="shared" si="1"/>
        <v/>
      </c>
      <c r="W62" s="422" t="str">
        <f t="shared" si="2"/>
        <v/>
      </c>
      <c r="X62" s="422" t="str">
        <f t="shared" si="3"/>
        <v/>
      </c>
      <c r="Y62" s="422" t="str">
        <f t="shared" si="4"/>
        <v/>
      </c>
      <c r="Z62" s="422" t="str">
        <f t="shared" si="5"/>
        <v/>
      </c>
      <c r="AA62" s="426" t="str">
        <f t="shared" si="6"/>
        <v/>
      </c>
      <c r="AB62" s="460" t="str">
        <f>IF(O62-R62-S62-T62-U62&lt;&gt;0,O62-R62-S62-T62-U62,"")</f>
        <v/>
      </c>
    </row>
    <row r="63" spans="2:28" ht="30.75" customHeight="1" x14ac:dyDescent="0.2">
      <c r="B63" s="220" t="s">
        <v>674</v>
      </c>
      <c r="C63" s="559" t="str">
        <f>IF(N63="","",IF(様式一覧表!$D$5="","",様式一覧表!$D$5))</f>
        <v/>
      </c>
      <c r="D63" s="564" t="s">
        <v>303</v>
      </c>
      <c r="E63" s="560" t="s">
        <v>307</v>
      </c>
      <c r="F63" s="132"/>
      <c r="G63" s="62"/>
      <c r="H63" s="819"/>
      <c r="I63" s="369"/>
      <c r="J63" s="369"/>
      <c r="K63" s="665"/>
      <c r="L63" s="369"/>
      <c r="M63" s="369"/>
      <c r="N63" s="45"/>
      <c r="O63" s="45"/>
      <c r="P63" s="672"/>
      <c r="Q63" s="418" t="str">
        <f t="shared" si="0"/>
        <v/>
      </c>
      <c r="R63" s="48"/>
      <c r="S63" s="48"/>
      <c r="T63" s="48"/>
      <c r="U63" s="48"/>
      <c r="V63" s="422" t="str">
        <f t="shared" si="1"/>
        <v/>
      </c>
      <c r="W63" s="422" t="str">
        <f t="shared" si="2"/>
        <v/>
      </c>
      <c r="X63" s="422" t="str">
        <f t="shared" si="3"/>
        <v/>
      </c>
      <c r="Y63" s="422" t="str">
        <f t="shared" si="4"/>
        <v/>
      </c>
      <c r="Z63" s="422" t="str">
        <f t="shared" si="5"/>
        <v/>
      </c>
      <c r="AA63" s="426" t="str">
        <f t="shared" si="6"/>
        <v/>
      </c>
      <c r="AB63" s="460" t="str">
        <f t="shared" ref="AB63:AB73" si="20">IF(O63-R63-S63-T63-U63&lt;&gt;0,O63-R63-S63-T63-U63,"")</f>
        <v/>
      </c>
    </row>
    <row r="64" spans="2:28" ht="30.75" customHeight="1" x14ac:dyDescent="0.2">
      <c r="B64" s="220" t="s">
        <v>674</v>
      </c>
      <c r="C64" s="559" t="str">
        <f>IF(N64="","",IF(様式一覧表!$D$5="","",様式一覧表!$D$5))</f>
        <v/>
      </c>
      <c r="D64" s="564" t="s">
        <v>303</v>
      </c>
      <c r="E64" s="560" t="s">
        <v>307</v>
      </c>
      <c r="F64" s="132"/>
      <c r="G64" s="62"/>
      <c r="H64" s="819"/>
      <c r="I64" s="369"/>
      <c r="J64" s="369"/>
      <c r="K64" s="665"/>
      <c r="L64" s="369"/>
      <c r="M64" s="369"/>
      <c r="N64" s="45"/>
      <c r="O64" s="45"/>
      <c r="P64" s="672"/>
      <c r="Q64" s="418" t="str">
        <f t="shared" si="0"/>
        <v/>
      </c>
      <c r="R64" s="48"/>
      <c r="S64" s="48"/>
      <c r="T64" s="48"/>
      <c r="U64" s="48"/>
      <c r="V64" s="422" t="str">
        <f t="shared" si="1"/>
        <v/>
      </c>
      <c r="W64" s="422" t="str">
        <f t="shared" si="2"/>
        <v/>
      </c>
      <c r="X64" s="422" t="str">
        <f t="shared" si="3"/>
        <v/>
      </c>
      <c r="Y64" s="422" t="str">
        <f t="shared" si="4"/>
        <v/>
      </c>
      <c r="Z64" s="422" t="str">
        <f t="shared" si="5"/>
        <v/>
      </c>
      <c r="AA64" s="426" t="str">
        <f t="shared" si="6"/>
        <v/>
      </c>
      <c r="AB64" s="460" t="str">
        <f t="shared" si="20"/>
        <v/>
      </c>
    </row>
    <row r="65" spans="2:28" ht="30.75" customHeight="1" x14ac:dyDescent="0.2">
      <c r="B65" s="220" t="s">
        <v>674</v>
      </c>
      <c r="C65" s="559" t="str">
        <f>IF(N65="","",IF(様式一覧表!$D$5="","",様式一覧表!$D$5))</f>
        <v/>
      </c>
      <c r="D65" s="564" t="s">
        <v>303</v>
      </c>
      <c r="E65" s="560" t="s">
        <v>307</v>
      </c>
      <c r="F65" s="132"/>
      <c r="G65" s="62"/>
      <c r="H65" s="819"/>
      <c r="I65" s="369"/>
      <c r="J65" s="369"/>
      <c r="K65" s="665"/>
      <c r="L65" s="369"/>
      <c r="M65" s="369"/>
      <c r="N65" s="45"/>
      <c r="O65" s="45"/>
      <c r="P65" s="672"/>
      <c r="Q65" s="418" t="str">
        <f t="shared" si="0"/>
        <v/>
      </c>
      <c r="R65" s="48"/>
      <c r="S65" s="48"/>
      <c r="T65" s="48"/>
      <c r="U65" s="48"/>
      <c r="V65" s="422" t="str">
        <f t="shared" si="1"/>
        <v/>
      </c>
      <c r="W65" s="422" t="str">
        <f t="shared" si="2"/>
        <v/>
      </c>
      <c r="X65" s="422" t="str">
        <f t="shared" si="3"/>
        <v/>
      </c>
      <c r="Y65" s="422" t="str">
        <f t="shared" si="4"/>
        <v/>
      </c>
      <c r="Z65" s="422" t="str">
        <f t="shared" si="5"/>
        <v/>
      </c>
      <c r="AA65" s="426" t="str">
        <f t="shared" si="6"/>
        <v/>
      </c>
      <c r="AB65" s="460" t="str">
        <f t="shared" si="20"/>
        <v/>
      </c>
    </row>
    <row r="66" spans="2:28" ht="30.75" customHeight="1" x14ac:dyDescent="0.2">
      <c r="B66" s="220" t="s">
        <v>674</v>
      </c>
      <c r="C66" s="559" t="str">
        <f>IF(N66="","",IF(様式一覧表!$D$5="","",様式一覧表!$D$5))</f>
        <v/>
      </c>
      <c r="D66" s="564" t="s">
        <v>303</v>
      </c>
      <c r="E66" s="560" t="s">
        <v>307</v>
      </c>
      <c r="F66" s="132"/>
      <c r="G66" s="62"/>
      <c r="H66" s="819"/>
      <c r="I66" s="369"/>
      <c r="J66" s="369"/>
      <c r="K66" s="665"/>
      <c r="L66" s="369"/>
      <c r="M66" s="369"/>
      <c r="N66" s="45"/>
      <c r="O66" s="45"/>
      <c r="P66" s="672"/>
      <c r="Q66" s="418" t="str">
        <f t="shared" si="0"/>
        <v/>
      </c>
      <c r="R66" s="48"/>
      <c r="S66" s="48"/>
      <c r="T66" s="48"/>
      <c r="U66" s="48"/>
      <c r="V66" s="422" t="str">
        <f t="shared" si="1"/>
        <v/>
      </c>
      <c r="W66" s="422" t="str">
        <f t="shared" si="2"/>
        <v/>
      </c>
      <c r="X66" s="422" t="str">
        <f t="shared" si="3"/>
        <v/>
      </c>
      <c r="Y66" s="422" t="str">
        <f t="shared" si="4"/>
        <v/>
      </c>
      <c r="Z66" s="422" t="str">
        <f t="shared" si="5"/>
        <v/>
      </c>
      <c r="AA66" s="426" t="str">
        <f t="shared" si="6"/>
        <v/>
      </c>
      <c r="AB66" s="460" t="str">
        <f t="shared" si="20"/>
        <v/>
      </c>
    </row>
    <row r="67" spans="2:28" ht="30.75" customHeight="1" x14ac:dyDescent="0.2">
      <c r="B67" s="220" t="s">
        <v>674</v>
      </c>
      <c r="C67" s="559" t="str">
        <f>IF(N67="","",IF(様式一覧表!$D$5="","",様式一覧表!$D$5))</f>
        <v/>
      </c>
      <c r="D67" s="564" t="s">
        <v>303</v>
      </c>
      <c r="E67" s="560" t="s">
        <v>307</v>
      </c>
      <c r="F67" s="132"/>
      <c r="G67" s="62"/>
      <c r="H67" s="819"/>
      <c r="I67" s="369"/>
      <c r="J67" s="369"/>
      <c r="K67" s="665"/>
      <c r="L67" s="369"/>
      <c r="M67" s="369"/>
      <c r="N67" s="45"/>
      <c r="O67" s="45"/>
      <c r="P67" s="672"/>
      <c r="Q67" s="418" t="str">
        <f t="shared" si="0"/>
        <v/>
      </c>
      <c r="R67" s="45"/>
      <c r="S67" s="45"/>
      <c r="T67" s="45"/>
      <c r="U67" s="45"/>
      <c r="V67" s="422" t="str">
        <f t="shared" si="1"/>
        <v/>
      </c>
      <c r="W67" s="422" t="str">
        <f t="shared" si="2"/>
        <v/>
      </c>
      <c r="X67" s="422" t="str">
        <f t="shared" si="3"/>
        <v/>
      </c>
      <c r="Y67" s="422" t="str">
        <f t="shared" si="4"/>
        <v/>
      </c>
      <c r="Z67" s="422" t="str">
        <f t="shared" si="5"/>
        <v/>
      </c>
      <c r="AA67" s="426" t="str">
        <f t="shared" si="6"/>
        <v/>
      </c>
      <c r="AB67" s="460" t="str">
        <f t="shared" si="20"/>
        <v/>
      </c>
    </row>
    <row r="68" spans="2:28" ht="30.75" customHeight="1" x14ac:dyDescent="0.2">
      <c r="B68" s="220" t="s">
        <v>674</v>
      </c>
      <c r="C68" s="559" t="str">
        <f>IF(N68="","",IF(様式一覧表!$D$5="","",様式一覧表!$D$5))</f>
        <v/>
      </c>
      <c r="D68" s="564" t="s">
        <v>303</v>
      </c>
      <c r="E68" s="560" t="s">
        <v>307</v>
      </c>
      <c r="F68" s="132"/>
      <c r="G68" s="62"/>
      <c r="H68" s="819"/>
      <c r="I68" s="369"/>
      <c r="J68" s="369"/>
      <c r="K68" s="665"/>
      <c r="L68" s="369"/>
      <c r="M68" s="369"/>
      <c r="N68" s="45"/>
      <c r="O68" s="45"/>
      <c r="P68" s="672"/>
      <c r="Q68" s="418" t="str">
        <f t="shared" si="0"/>
        <v/>
      </c>
      <c r="R68" s="45"/>
      <c r="S68" s="45"/>
      <c r="T68" s="45"/>
      <c r="U68" s="45"/>
      <c r="V68" s="422" t="str">
        <f t="shared" si="1"/>
        <v/>
      </c>
      <c r="W68" s="422" t="str">
        <f t="shared" si="2"/>
        <v/>
      </c>
      <c r="X68" s="422" t="str">
        <f t="shared" si="3"/>
        <v/>
      </c>
      <c r="Y68" s="422" t="str">
        <f t="shared" si="4"/>
        <v/>
      </c>
      <c r="Z68" s="422" t="str">
        <f t="shared" si="5"/>
        <v/>
      </c>
      <c r="AA68" s="426" t="str">
        <f t="shared" si="6"/>
        <v/>
      </c>
      <c r="AB68" s="460" t="str">
        <f t="shared" si="20"/>
        <v/>
      </c>
    </row>
    <row r="69" spans="2:28" ht="30.75" customHeight="1" x14ac:dyDescent="0.2">
      <c r="B69" s="220" t="s">
        <v>674</v>
      </c>
      <c r="C69" s="559" t="str">
        <f>IF(N69="","",IF(様式一覧表!$D$5="","",様式一覧表!$D$5))</f>
        <v/>
      </c>
      <c r="D69" s="564" t="s">
        <v>303</v>
      </c>
      <c r="E69" s="560" t="s">
        <v>307</v>
      </c>
      <c r="F69" s="132"/>
      <c r="G69" s="62"/>
      <c r="H69" s="819"/>
      <c r="I69" s="369"/>
      <c r="J69" s="369"/>
      <c r="K69" s="665"/>
      <c r="L69" s="369"/>
      <c r="M69" s="369"/>
      <c r="N69" s="45"/>
      <c r="O69" s="45"/>
      <c r="P69" s="672"/>
      <c r="Q69" s="418" t="str">
        <f t="shared" si="0"/>
        <v/>
      </c>
      <c r="R69" s="45"/>
      <c r="S69" s="45"/>
      <c r="T69" s="45"/>
      <c r="U69" s="45"/>
      <c r="V69" s="422" t="str">
        <f t="shared" si="1"/>
        <v/>
      </c>
      <c r="W69" s="422" t="str">
        <f t="shared" si="2"/>
        <v/>
      </c>
      <c r="X69" s="422" t="str">
        <f t="shared" si="3"/>
        <v/>
      </c>
      <c r="Y69" s="422" t="str">
        <f t="shared" si="4"/>
        <v/>
      </c>
      <c r="Z69" s="422" t="str">
        <f t="shared" si="5"/>
        <v/>
      </c>
      <c r="AA69" s="426" t="str">
        <f t="shared" si="6"/>
        <v/>
      </c>
      <c r="AB69" s="460" t="str">
        <f t="shared" si="20"/>
        <v/>
      </c>
    </row>
    <row r="70" spans="2:28" ht="30.75" customHeight="1" x14ac:dyDescent="0.2">
      <c r="B70" s="220" t="s">
        <v>674</v>
      </c>
      <c r="C70" s="559" t="str">
        <f>IF(N70="","",IF(様式一覧表!$D$5="","",様式一覧表!$D$5))</f>
        <v/>
      </c>
      <c r="D70" s="564" t="s">
        <v>303</v>
      </c>
      <c r="E70" s="560" t="s">
        <v>307</v>
      </c>
      <c r="F70" s="132"/>
      <c r="G70" s="62"/>
      <c r="H70" s="819"/>
      <c r="I70" s="369"/>
      <c r="J70" s="369"/>
      <c r="K70" s="665"/>
      <c r="L70" s="369"/>
      <c r="M70" s="369"/>
      <c r="N70" s="45"/>
      <c r="O70" s="45"/>
      <c r="P70" s="672"/>
      <c r="Q70" s="418" t="str">
        <f t="shared" ref="Q70:Q102" si="21">IFERROR(O70/N70,"")</f>
        <v/>
      </c>
      <c r="R70" s="48"/>
      <c r="S70" s="48"/>
      <c r="T70" s="48"/>
      <c r="U70" s="48"/>
      <c r="V70" s="422" t="str">
        <f t="shared" ref="V70:V102" si="22">IFERROR(R70/N70,"")</f>
        <v/>
      </c>
      <c r="W70" s="422" t="str">
        <f t="shared" ref="W70:W102" si="23">IFERROR(S70/N70,"")</f>
        <v/>
      </c>
      <c r="X70" s="422" t="str">
        <f t="shared" ref="X70:X102" si="24">IFERROR(T70/N70,"")</f>
        <v/>
      </c>
      <c r="Y70" s="422" t="str">
        <f t="shared" ref="Y70:Y102" si="25">IFERROR(U70/N70,"")</f>
        <v/>
      </c>
      <c r="Z70" s="422" t="str">
        <f t="shared" ref="Z70:Z102" si="26">IFERROR((R70+S70+T70+U70)/N70,"")</f>
        <v/>
      </c>
      <c r="AA70" s="426" t="str">
        <f t="shared" ref="AA70:AA102" si="27">IFERROR(Q70-Z70,"")</f>
        <v/>
      </c>
      <c r="AB70" s="460" t="str">
        <f t="shared" si="20"/>
        <v/>
      </c>
    </row>
    <row r="71" spans="2:28" ht="30.75" customHeight="1" x14ac:dyDescent="0.2">
      <c r="B71" s="220" t="s">
        <v>674</v>
      </c>
      <c r="C71" s="559" t="str">
        <f>IF(N71="","",IF(様式一覧表!$D$5="","",様式一覧表!$D$5))</f>
        <v/>
      </c>
      <c r="D71" s="564" t="s">
        <v>303</v>
      </c>
      <c r="E71" s="560" t="s">
        <v>307</v>
      </c>
      <c r="F71" s="132"/>
      <c r="G71" s="62"/>
      <c r="H71" s="819"/>
      <c r="I71" s="369"/>
      <c r="J71" s="369"/>
      <c r="K71" s="665"/>
      <c r="L71" s="369"/>
      <c r="M71" s="369"/>
      <c r="N71" s="45"/>
      <c r="O71" s="45"/>
      <c r="P71" s="672"/>
      <c r="Q71" s="418" t="str">
        <f t="shared" si="21"/>
        <v/>
      </c>
      <c r="R71" s="48"/>
      <c r="S71" s="48"/>
      <c r="T71" s="48"/>
      <c r="U71" s="48"/>
      <c r="V71" s="422" t="str">
        <f t="shared" si="22"/>
        <v/>
      </c>
      <c r="W71" s="422" t="str">
        <f t="shared" si="23"/>
        <v/>
      </c>
      <c r="X71" s="422" t="str">
        <f t="shared" si="24"/>
        <v/>
      </c>
      <c r="Y71" s="422" t="str">
        <f t="shared" si="25"/>
        <v/>
      </c>
      <c r="Z71" s="422" t="str">
        <f t="shared" si="26"/>
        <v/>
      </c>
      <c r="AA71" s="426" t="str">
        <f t="shared" si="27"/>
        <v/>
      </c>
      <c r="AB71" s="460" t="str">
        <f t="shared" si="20"/>
        <v/>
      </c>
    </row>
    <row r="72" spans="2:28" ht="30.75" customHeight="1" x14ac:dyDescent="0.2">
      <c r="B72" s="220" t="s">
        <v>674</v>
      </c>
      <c r="C72" s="559" t="str">
        <f>IF(N72="","",IF(様式一覧表!$D$5="","",様式一覧表!$D$5))</f>
        <v/>
      </c>
      <c r="D72" s="564" t="s">
        <v>303</v>
      </c>
      <c r="E72" s="560" t="s">
        <v>307</v>
      </c>
      <c r="F72" s="132"/>
      <c r="G72" s="62"/>
      <c r="H72" s="819"/>
      <c r="I72" s="369"/>
      <c r="J72" s="369"/>
      <c r="K72" s="665"/>
      <c r="L72" s="369"/>
      <c r="M72" s="369"/>
      <c r="N72" s="45"/>
      <c r="O72" s="45"/>
      <c r="P72" s="672"/>
      <c r="Q72" s="418" t="str">
        <f t="shared" si="21"/>
        <v/>
      </c>
      <c r="R72" s="48"/>
      <c r="S72" s="48"/>
      <c r="T72" s="48"/>
      <c r="U72" s="48"/>
      <c r="V72" s="422" t="str">
        <f t="shared" si="22"/>
        <v/>
      </c>
      <c r="W72" s="422" t="str">
        <f t="shared" si="23"/>
        <v/>
      </c>
      <c r="X72" s="422" t="str">
        <f t="shared" si="24"/>
        <v/>
      </c>
      <c r="Y72" s="422" t="str">
        <f t="shared" si="25"/>
        <v/>
      </c>
      <c r="Z72" s="422" t="str">
        <f t="shared" si="26"/>
        <v/>
      </c>
      <c r="AA72" s="426" t="str">
        <f t="shared" si="27"/>
        <v/>
      </c>
      <c r="AB72" s="460" t="str">
        <f t="shared" si="20"/>
        <v/>
      </c>
    </row>
    <row r="73" spans="2:28" ht="30.75" customHeight="1" thickBot="1" x14ac:dyDescent="0.25">
      <c r="B73" s="312" t="s">
        <v>674</v>
      </c>
      <c r="C73" s="561" t="str">
        <f>IF(N73="","",IF(様式一覧表!$D$5="","",様式一覧表!$D$5))</f>
        <v/>
      </c>
      <c r="D73" s="561" t="s">
        <v>303</v>
      </c>
      <c r="E73" s="562" t="s">
        <v>307</v>
      </c>
      <c r="F73" s="133"/>
      <c r="G73" s="201"/>
      <c r="H73" s="820"/>
      <c r="I73" s="670"/>
      <c r="J73" s="670"/>
      <c r="K73" s="671"/>
      <c r="L73" s="670"/>
      <c r="M73" s="670"/>
      <c r="N73" s="46"/>
      <c r="O73" s="46"/>
      <c r="P73" s="507"/>
      <c r="Q73" s="419" t="str">
        <f t="shared" si="21"/>
        <v/>
      </c>
      <c r="R73" s="49"/>
      <c r="S73" s="46"/>
      <c r="T73" s="46"/>
      <c r="U73" s="46"/>
      <c r="V73" s="423" t="str">
        <f t="shared" si="22"/>
        <v/>
      </c>
      <c r="W73" s="423" t="str">
        <f t="shared" si="23"/>
        <v/>
      </c>
      <c r="X73" s="423" t="str">
        <f t="shared" si="24"/>
        <v/>
      </c>
      <c r="Y73" s="423" t="str">
        <f t="shared" si="25"/>
        <v/>
      </c>
      <c r="Z73" s="423" t="str">
        <f t="shared" si="26"/>
        <v/>
      </c>
      <c r="AA73" s="427" t="str">
        <f t="shared" si="27"/>
        <v/>
      </c>
      <c r="AB73" s="461" t="str">
        <f t="shared" si="20"/>
        <v/>
      </c>
    </row>
    <row r="74" spans="2:28" ht="30.75" customHeight="1" thickTop="1" thickBot="1" x14ac:dyDescent="0.25">
      <c r="B74" s="366" t="s">
        <v>308</v>
      </c>
      <c r="C74" s="536"/>
      <c r="D74" s="536"/>
      <c r="E74" s="537"/>
      <c r="F74" s="537"/>
      <c r="G74" s="340"/>
      <c r="H74" s="340"/>
      <c r="I74" s="340"/>
      <c r="J74" s="579"/>
      <c r="K74" s="579"/>
      <c r="L74" s="579"/>
      <c r="M74" s="579"/>
      <c r="N74" s="341">
        <f>IF(SUM(N61:N73)&lt;&gt;0,SUM(N61:N73),0)</f>
        <v>0</v>
      </c>
      <c r="O74" s="341">
        <f>IF(SUM(O61:O73)&lt;&gt;0,SUM(O61:O73),0)</f>
        <v>0</v>
      </c>
      <c r="P74" s="342"/>
      <c r="Q74" s="420" t="str">
        <f t="shared" si="21"/>
        <v/>
      </c>
      <c r="R74" s="341" t="str">
        <f>IF(SUM(R61:R73)&lt;&gt;0,SUM(R61:R73),"")</f>
        <v/>
      </c>
      <c r="S74" s="341" t="str">
        <f t="shared" ref="S74" si="28">IF(SUM(S61:S73)&lt;&gt;0,SUM(S61:S73),"")</f>
        <v/>
      </c>
      <c r="T74" s="341" t="str">
        <f t="shared" ref="T74" si="29">IF(SUM(T61:T73)&lt;&gt;0,SUM(T61:T73),"")</f>
        <v/>
      </c>
      <c r="U74" s="341" t="str">
        <f t="shared" ref="U74" si="30">IF(SUM(U61:U73)&lt;&gt;0,SUM(U61:U73),"")</f>
        <v/>
      </c>
      <c r="V74" s="420" t="str">
        <f t="shared" si="22"/>
        <v/>
      </c>
      <c r="W74" s="420" t="str">
        <f t="shared" si="23"/>
        <v/>
      </c>
      <c r="X74" s="420" t="str">
        <f t="shared" si="24"/>
        <v/>
      </c>
      <c r="Y74" s="420" t="str">
        <f t="shared" si="25"/>
        <v/>
      </c>
      <c r="Z74" s="420" t="str">
        <f t="shared" si="26"/>
        <v/>
      </c>
      <c r="AA74" s="428" t="str">
        <f t="shared" si="27"/>
        <v/>
      </c>
      <c r="AB74" s="462" t="e">
        <f>O74-R74-S74-T74-U74</f>
        <v>#VALUE!</v>
      </c>
    </row>
    <row r="75" spans="2:28" ht="30.75" customHeight="1" x14ac:dyDescent="0.2">
      <c r="B75" s="220" t="s">
        <v>676</v>
      </c>
      <c r="C75" s="557" t="str">
        <f>IF(N75="","",IF(様式一覧表!$D$5="","",様式一覧表!$D$5))</f>
        <v/>
      </c>
      <c r="D75" s="563" t="s">
        <v>303</v>
      </c>
      <c r="E75" s="558" t="s">
        <v>304</v>
      </c>
      <c r="F75" s="365" t="s">
        <v>305</v>
      </c>
      <c r="G75" s="139" t="s">
        <v>306</v>
      </c>
      <c r="H75" s="139" t="s">
        <v>306</v>
      </c>
      <c r="I75" s="139" t="s">
        <v>306</v>
      </c>
      <c r="J75" s="139" t="s">
        <v>306</v>
      </c>
      <c r="K75" s="139" t="s">
        <v>306</v>
      </c>
      <c r="L75" s="139" t="s">
        <v>306</v>
      </c>
      <c r="M75" s="139" t="s">
        <v>306</v>
      </c>
      <c r="N75" s="44"/>
      <c r="O75" s="44"/>
      <c r="P75" s="139" t="s">
        <v>306</v>
      </c>
      <c r="Q75" s="421" t="str">
        <f t="shared" si="21"/>
        <v/>
      </c>
      <c r="R75" s="47"/>
      <c r="S75" s="47"/>
      <c r="T75" s="47"/>
      <c r="U75" s="47"/>
      <c r="V75" s="417" t="str">
        <f t="shared" si="22"/>
        <v/>
      </c>
      <c r="W75" s="417" t="str">
        <f t="shared" si="23"/>
        <v/>
      </c>
      <c r="X75" s="417" t="str">
        <f t="shared" si="24"/>
        <v/>
      </c>
      <c r="Y75" s="417" t="str">
        <f t="shared" si="25"/>
        <v/>
      </c>
      <c r="Z75" s="417" t="str">
        <f t="shared" si="26"/>
        <v/>
      </c>
      <c r="AA75" s="425" t="str">
        <f t="shared" si="27"/>
        <v/>
      </c>
      <c r="AB75" s="459" t="str">
        <f>IF(O75-R75-S75-T75-U75&lt;&gt;0,O75-R75-S75-T75-U75,"")</f>
        <v/>
      </c>
    </row>
    <row r="76" spans="2:28" ht="30.75" customHeight="1" x14ac:dyDescent="0.2">
      <c r="B76" s="220" t="s">
        <v>675</v>
      </c>
      <c r="C76" s="559" t="str">
        <f>IF(N76="","",IF(様式一覧表!$D$5="","",様式一覧表!$D$5))</f>
        <v/>
      </c>
      <c r="D76" s="564" t="s">
        <v>303</v>
      </c>
      <c r="E76" s="560" t="s">
        <v>307</v>
      </c>
      <c r="F76" s="132"/>
      <c r="G76" s="62"/>
      <c r="H76" s="819"/>
      <c r="I76" s="369"/>
      <c r="J76" s="369"/>
      <c r="K76" s="665"/>
      <c r="L76" s="369"/>
      <c r="M76" s="369"/>
      <c r="N76" s="45"/>
      <c r="O76" s="45"/>
      <c r="P76" s="672"/>
      <c r="Q76" s="418" t="str">
        <f t="shared" si="21"/>
        <v/>
      </c>
      <c r="R76" s="48"/>
      <c r="S76" s="48"/>
      <c r="T76" s="48"/>
      <c r="U76" s="48"/>
      <c r="V76" s="422" t="str">
        <f t="shared" si="22"/>
        <v/>
      </c>
      <c r="W76" s="422" t="str">
        <f t="shared" si="23"/>
        <v/>
      </c>
      <c r="X76" s="422" t="str">
        <f t="shared" si="24"/>
        <v/>
      </c>
      <c r="Y76" s="422" t="str">
        <f t="shared" si="25"/>
        <v/>
      </c>
      <c r="Z76" s="422" t="str">
        <f t="shared" si="26"/>
        <v/>
      </c>
      <c r="AA76" s="426" t="str">
        <f t="shared" si="27"/>
        <v/>
      </c>
      <c r="AB76" s="460" t="str">
        <f>IF(O76-R76-S76-T76-U76&lt;&gt;0,O76-R76-S76-T76-U76,"")</f>
        <v/>
      </c>
    </row>
    <row r="77" spans="2:28" ht="30.75" customHeight="1" x14ac:dyDescent="0.2">
      <c r="B77" s="220" t="s">
        <v>675</v>
      </c>
      <c r="C77" s="559" t="str">
        <f>IF(N77="","",IF(様式一覧表!$D$5="","",様式一覧表!$D$5))</f>
        <v/>
      </c>
      <c r="D77" s="564" t="s">
        <v>303</v>
      </c>
      <c r="E77" s="560" t="s">
        <v>307</v>
      </c>
      <c r="F77" s="132"/>
      <c r="G77" s="62"/>
      <c r="H77" s="819"/>
      <c r="I77" s="369"/>
      <c r="J77" s="369"/>
      <c r="K77" s="665"/>
      <c r="L77" s="369"/>
      <c r="M77" s="369"/>
      <c r="N77" s="45"/>
      <c r="O77" s="45"/>
      <c r="P77" s="672"/>
      <c r="Q77" s="418" t="str">
        <f t="shared" si="21"/>
        <v/>
      </c>
      <c r="R77" s="48"/>
      <c r="S77" s="48"/>
      <c r="T77" s="48"/>
      <c r="U77" s="48"/>
      <c r="V77" s="422" t="str">
        <f t="shared" si="22"/>
        <v/>
      </c>
      <c r="W77" s="422" t="str">
        <f t="shared" si="23"/>
        <v/>
      </c>
      <c r="X77" s="422" t="str">
        <f t="shared" si="24"/>
        <v/>
      </c>
      <c r="Y77" s="422" t="str">
        <f t="shared" si="25"/>
        <v/>
      </c>
      <c r="Z77" s="422" t="str">
        <f t="shared" si="26"/>
        <v/>
      </c>
      <c r="AA77" s="426" t="str">
        <f t="shared" si="27"/>
        <v/>
      </c>
      <c r="AB77" s="460" t="str">
        <f t="shared" ref="AB77:AB87" si="31">IF(O77-R77-S77-T77-U77&lt;&gt;0,O77-R77-S77-T77-U77,"")</f>
        <v/>
      </c>
    </row>
    <row r="78" spans="2:28" ht="30.75" customHeight="1" x14ac:dyDescent="0.2">
      <c r="B78" s="220" t="s">
        <v>675</v>
      </c>
      <c r="C78" s="559" t="str">
        <f>IF(N78="","",IF(様式一覧表!$D$5="","",様式一覧表!$D$5))</f>
        <v/>
      </c>
      <c r="D78" s="564" t="s">
        <v>303</v>
      </c>
      <c r="E78" s="560" t="s">
        <v>307</v>
      </c>
      <c r="F78" s="132"/>
      <c r="G78" s="62"/>
      <c r="H78" s="819"/>
      <c r="I78" s="369"/>
      <c r="J78" s="369"/>
      <c r="K78" s="665"/>
      <c r="L78" s="369"/>
      <c r="M78" s="369"/>
      <c r="N78" s="45"/>
      <c r="O78" s="45"/>
      <c r="P78" s="672"/>
      <c r="Q78" s="418" t="str">
        <f t="shared" si="21"/>
        <v/>
      </c>
      <c r="R78" s="48"/>
      <c r="S78" s="48"/>
      <c r="T78" s="48"/>
      <c r="U78" s="48"/>
      <c r="V78" s="422" t="str">
        <f t="shared" si="22"/>
        <v/>
      </c>
      <c r="W78" s="422" t="str">
        <f t="shared" si="23"/>
        <v/>
      </c>
      <c r="X78" s="422" t="str">
        <f t="shared" si="24"/>
        <v/>
      </c>
      <c r="Y78" s="422" t="str">
        <f t="shared" si="25"/>
        <v/>
      </c>
      <c r="Z78" s="422" t="str">
        <f t="shared" si="26"/>
        <v/>
      </c>
      <c r="AA78" s="426" t="str">
        <f t="shared" si="27"/>
        <v/>
      </c>
      <c r="AB78" s="460" t="str">
        <f t="shared" si="31"/>
        <v/>
      </c>
    </row>
    <row r="79" spans="2:28" ht="30.75" customHeight="1" x14ac:dyDescent="0.2">
      <c r="B79" s="220" t="s">
        <v>675</v>
      </c>
      <c r="C79" s="559" t="str">
        <f>IF(N79="","",IF(様式一覧表!$D$5="","",様式一覧表!$D$5))</f>
        <v/>
      </c>
      <c r="D79" s="564" t="s">
        <v>303</v>
      </c>
      <c r="E79" s="560" t="s">
        <v>307</v>
      </c>
      <c r="F79" s="132"/>
      <c r="G79" s="62"/>
      <c r="H79" s="819"/>
      <c r="I79" s="369"/>
      <c r="J79" s="369"/>
      <c r="K79" s="665"/>
      <c r="L79" s="369"/>
      <c r="M79" s="369"/>
      <c r="N79" s="45"/>
      <c r="O79" s="45"/>
      <c r="P79" s="672"/>
      <c r="Q79" s="418" t="str">
        <f t="shared" si="21"/>
        <v/>
      </c>
      <c r="R79" s="48"/>
      <c r="S79" s="48"/>
      <c r="T79" s="48"/>
      <c r="U79" s="48"/>
      <c r="V79" s="422" t="str">
        <f t="shared" si="22"/>
        <v/>
      </c>
      <c r="W79" s="422" t="str">
        <f t="shared" si="23"/>
        <v/>
      </c>
      <c r="X79" s="422" t="str">
        <f t="shared" si="24"/>
        <v/>
      </c>
      <c r="Y79" s="422" t="str">
        <f t="shared" si="25"/>
        <v/>
      </c>
      <c r="Z79" s="422" t="str">
        <f t="shared" si="26"/>
        <v/>
      </c>
      <c r="AA79" s="426" t="str">
        <f t="shared" si="27"/>
        <v/>
      </c>
      <c r="AB79" s="460" t="str">
        <f t="shared" si="31"/>
        <v/>
      </c>
    </row>
    <row r="80" spans="2:28" ht="30.75" customHeight="1" x14ac:dyDescent="0.2">
      <c r="B80" s="220" t="s">
        <v>675</v>
      </c>
      <c r="C80" s="559" t="str">
        <f>IF(N80="","",IF(様式一覧表!$D$5="","",様式一覧表!$D$5))</f>
        <v/>
      </c>
      <c r="D80" s="564" t="s">
        <v>303</v>
      </c>
      <c r="E80" s="560" t="s">
        <v>307</v>
      </c>
      <c r="F80" s="132"/>
      <c r="G80" s="62"/>
      <c r="H80" s="819"/>
      <c r="I80" s="369"/>
      <c r="J80" s="369"/>
      <c r="K80" s="665"/>
      <c r="L80" s="369"/>
      <c r="M80" s="369"/>
      <c r="N80" s="45"/>
      <c r="O80" s="45"/>
      <c r="P80" s="672"/>
      <c r="Q80" s="418" t="str">
        <f t="shared" si="21"/>
        <v/>
      </c>
      <c r="R80" s="48"/>
      <c r="S80" s="48"/>
      <c r="T80" s="48"/>
      <c r="U80" s="48"/>
      <c r="V80" s="422" t="str">
        <f t="shared" si="22"/>
        <v/>
      </c>
      <c r="W80" s="422" t="str">
        <f t="shared" si="23"/>
        <v/>
      </c>
      <c r="X80" s="422" t="str">
        <f t="shared" si="24"/>
        <v/>
      </c>
      <c r="Y80" s="422" t="str">
        <f t="shared" si="25"/>
        <v/>
      </c>
      <c r="Z80" s="422" t="str">
        <f t="shared" si="26"/>
        <v/>
      </c>
      <c r="AA80" s="426" t="str">
        <f t="shared" si="27"/>
        <v/>
      </c>
      <c r="AB80" s="460" t="str">
        <f t="shared" si="31"/>
        <v/>
      </c>
    </row>
    <row r="81" spans="2:28" ht="30.75" customHeight="1" x14ac:dyDescent="0.2">
      <c r="B81" s="220" t="s">
        <v>675</v>
      </c>
      <c r="C81" s="559" t="str">
        <f>IF(N81="","",IF(様式一覧表!$D$5="","",様式一覧表!$D$5))</f>
        <v/>
      </c>
      <c r="D81" s="564" t="s">
        <v>303</v>
      </c>
      <c r="E81" s="560" t="s">
        <v>307</v>
      </c>
      <c r="F81" s="132"/>
      <c r="G81" s="62"/>
      <c r="H81" s="819"/>
      <c r="I81" s="369"/>
      <c r="J81" s="369"/>
      <c r="K81" s="665"/>
      <c r="L81" s="369"/>
      <c r="M81" s="369"/>
      <c r="N81" s="45"/>
      <c r="O81" s="45"/>
      <c r="P81" s="672"/>
      <c r="Q81" s="418" t="str">
        <f t="shared" si="21"/>
        <v/>
      </c>
      <c r="R81" s="45"/>
      <c r="S81" s="45"/>
      <c r="T81" s="45"/>
      <c r="U81" s="45"/>
      <c r="V81" s="422" t="str">
        <f t="shared" si="22"/>
        <v/>
      </c>
      <c r="W81" s="422" t="str">
        <f t="shared" si="23"/>
        <v/>
      </c>
      <c r="X81" s="422" t="str">
        <f t="shared" si="24"/>
        <v/>
      </c>
      <c r="Y81" s="422" t="str">
        <f t="shared" si="25"/>
        <v/>
      </c>
      <c r="Z81" s="422" t="str">
        <f t="shared" si="26"/>
        <v/>
      </c>
      <c r="AA81" s="426" t="str">
        <f t="shared" si="27"/>
        <v/>
      </c>
      <c r="AB81" s="460" t="str">
        <f t="shared" si="31"/>
        <v/>
      </c>
    </row>
    <row r="82" spans="2:28" ht="30.75" customHeight="1" x14ac:dyDescent="0.2">
      <c r="B82" s="220" t="s">
        <v>675</v>
      </c>
      <c r="C82" s="559" t="str">
        <f>IF(N82="","",IF(様式一覧表!$D$5="","",様式一覧表!$D$5))</f>
        <v/>
      </c>
      <c r="D82" s="564" t="s">
        <v>303</v>
      </c>
      <c r="E82" s="560" t="s">
        <v>307</v>
      </c>
      <c r="F82" s="132"/>
      <c r="G82" s="62"/>
      <c r="H82" s="819"/>
      <c r="I82" s="369"/>
      <c r="J82" s="369"/>
      <c r="K82" s="665"/>
      <c r="L82" s="369"/>
      <c r="M82" s="369"/>
      <c r="N82" s="45"/>
      <c r="O82" s="45"/>
      <c r="P82" s="672"/>
      <c r="Q82" s="418" t="str">
        <f t="shared" si="21"/>
        <v/>
      </c>
      <c r="R82" s="45"/>
      <c r="S82" s="45"/>
      <c r="T82" s="45"/>
      <c r="U82" s="45"/>
      <c r="V82" s="422" t="str">
        <f t="shared" si="22"/>
        <v/>
      </c>
      <c r="W82" s="422" t="str">
        <f t="shared" si="23"/>
        <v/>
      </c>
      <c r="X82" s="422" t="str">
        <f t="shared" si="24"/>
        <v/>
      </c>
      <c r="Y82" s="422" t="str">
        <f t="shared" si="25"/>
        <v/>
      </c>
      <c r="Z82" s="422" t="str">
        <f t="shared" si="26"/>
        <v/>
      </c>
      <c r="AA82" s="426" t="str">
        <f t="shared" si="27"/>
        <v/>
      </c>
      <c r="AB82" s="460" t="str">
        <f t="shared" si="31"/>
        <v/>
      </c>
    </row>
    <row r="83" spans="2:28" ht="30.75" customHeight="1" x14ac:dyDescent="0.2">
      <c r="B83" s="220" t="s">
        <v>675</v>
      </c>
      <c r="C83" s="559" t="str">
        <f>IF(N83="","",IF(様式一覧表!$D$5="","",様式一覧表!$D$5))</f>
        <v/>
      </c>
      <c r="D83" s="564" t="s">
        <v>303</v>
      </c>
      <c r="E83" s="560" t="s">
        <v>307</v>
      </c>
      <c r="F83" s="132"/>
      <c r="G83" s="62"/>
      <c r="H83" s="819"/>
      <c r="I83" s="369"/>
      <c r="J83" s="369"/>
      <c r="K83" s="665"/>
      <c r="L83" s="369"/>
      <c r="M83" s="369"/>
      <c r="N83" s="45"/>
      <c r="O83" s="45"/>
      <c r="P83" s="672"/>
      <c r="Q83" s="418" t="str">
        <f t="shared" si="21"/>
        <v/>
      </c>
      <c r="R83" s="45"/>
      <c r="S83" s="45"/>
      <c r="T83" s="45"/>
      <c r="U83" s="45"/>
      <c r="V83" s="422" t="str">
        <f t="shared" si="22"/>
        <v/>
      </c>
      <c r="W83" s="422" t="str">
        <f t="shared" si="23"/>
        <v/>
      </c>
      <c r="X83" s="422" t="str">
        <f t="shared" si="24"/>
        <v/>
      </c>
      <c r="Y83" s="422" t="str">
        <f t="shared" si="25"/>
        <v/>
      </c>
      <c r="Z83" s="422" t="str">
        <f t="shared" si="26"/>
        <v/>
      </c>
      <c r="AA83" s="426" t="str">
        <f t="shared" si="27"/>
        <v/>
      </c>
      <c r="AB83" s="460" t="str">
        <f t="shared" si="31"/>
        <v/>
      </c>
    </row>
    <row r="84" spans="2:28" ht="30.75" customHeight="1" x14ac:dyDescent="0.2">
      <c r="B84" s="220" t="s">
        <v>675</v>
      </c>
      <c r="C84" s="559" t="str">
        <f>IF(N84="","",IF(様式一覧表!$D$5="","",様式一覧表!$D$5))</f>
        <v/>
      </c>
      <c r="D84" s="564" t="s">
        <v>303</v>
      </c>
      <c r="E84" s="560" t="s">
        <v>307</v>
      </c>
      <c r="F84" s="132"/>
      <c r="G84" s="62"/>
      <c r="H84" s="819"/>
      <c r="I84" s="369"/>
      <c r="J84" s="369"/>
      <c r="K84" s="665"/>
      <c r="L84" s="369"/>
      <c r="M84" s="369"/>
      <c r="N84" s="45"/>
      <c r="O84" s="45"/>
      <c r="P84" s="672"/>
      <c r="Q84" s="418" t="str">
        <f t="shared" ref="Q84:Q88" si="32">IFERROR(O84/N84,"")</f>
        <v/>
      </c>
      <c r="R84" s="48"/>
      <c r="S84" s="48"/>
      <c r="T84" s="48"/>
      <c r="U84" s="48"/>
      <c r="V84" s="422" t="str">
        <f t="shared" ref="V84:V88" si="33">IFERROR(R84/N84,"")</f>
        <v/>
      </c>
      <c r="W84" s="422" t="str">
        <f t="shared" ref="W84:W88" si="34">IFERROR(S84/N84,"")</f>
        <v/>
      </c>
      <c r="X84" s="422" t="str">
        <f t="shared" ref="X84:X88" si="35">IFERROR(T84/N84,"")</f>
        <v/>
      </c>
      <c r="Y84" s="422" t="str">
        <f t="shared" ref="Y84:Y88" si="36">IFERROR(U84/N84,"")</f>
        <v/>
      </c>
      <c r="Z84" s="422" t="str">
        <f t="shared" ref="Z84:Z88" si="37">IFERROR((R84+S84+T84+U84)/N84,"")</f>
        <v/>
      </c>
      <c r="AA84" s="426" t="str">
        <f t="shared" ref="AA84:AA88" si="38">IFERROR(Q84-Z84,"")</f>
        <v/>
      </c>
      <c r="AB84" s="460" t="str">
        <f t="shared" si="31"/>
        <v/>
      </c>
    </row>
    <row r="85" spans="2:28" ht="30.75" customHeight="1" x14ac:dyDescent="0.2">
      <c r="B85" s="220" t="s">
        <v>675</v>
      </c>
      <c r="C85" s="559" t="str">
        <f>IF(N85="","",IF(様式一覧表!$D$5="","",様式一覧表!$D$5))</f>
        <v/>
      </c>
      <c r="D85" s="564" t="s">
        <v>303</v>
      </c>
      <c r="E85" s="560" t="s">
        <v>307</v>
      </c>
      <c r="F85" s="132"/>
      <c r="G85" s="62"/>
      <c r="H85" s="819"/>
      <c r="I85" s="369"/>
      <c r="J85" s="369"/>
      <c r="K85" s="665"/>
      <c r="L85" s="369"/>
      <c r="M85" s="369"/>
      <c r="N85" s="45"/>
      <c r="O85" s="45"/>
      <c r="P85" s="672"/>
      <c r="Q85" s="418" t="str">
        <f t="shared" si="32"/>
        <v/>
      </c>
      <c r="R85" s="48"/>
      <c r="S85" s="48"/>
      <c r="T85" s="48"/>
      <c r="U85" s="48"/>
      <c r="V85" s="422" t="str">
        <f t="shared" si="33"/>
        <v/>
      </c>
      <c r="W85" s="422" t="str">
        <f t="shared" si="34"/>
        <v/>
      </c>
      <c r="X85" s="422" t="str">
        <f t="shared" si="35"/>
        <v/>
      </c>
      <c r="Y85" s="422" t="str">
        <f t="shared" si="36"/>
        <v/>
      </c>
      <c r="Z85" s="422" t="str">
        <f t="shared" si="37"/>
        <v/>
      </c>
      <c r="AA85" s="426" t="str">
        <f t="shared" si="38"/>
        <v/>
      </c>
      <c r="AB85" s="460" t="str">
        <f t="shared" si="31"/>
        <v/>
      </c>
    </row>
    <row r="86" spans="2:28" ht="30.75" customHeight="1" x14ac:dyDescent="0.2">
      <c r="B86" s="220" t="s">
        <v>675</v>
      </c>
      <c r="C86" s="559" t="str">
        <f>IF(N86="","",IF(様式一覧表!$D$5="","",様式一覧表!$D$5))</f>
        <v/>
      </c>
      <c r="D86" s="564" t="s">
        <v>303</v>
      </c>
      <c r="E86" s="560" t="s">
        <v>307</v>
      </c>
      <c r="F86" s="132"/>
      <c r="G86" s="62"/>
      <c r="H86" s="819"/>
      <c r="I86" s="369"/>
      <c r="J86" s="369"/>
      <c r="K86" s="665"/>
      <c r="L86" s="369"/>
      <c r="M86" s="369"/>
      <c r="N86" s="45"/>
      <c r="O86" s="45"/>
      <c r="P86" s="672"/>
      <c r="Q86" s="418" t="str">
        <f t="shared" si="32"/>
        <v/>
      </c>
      <c r="R86" s="48"/>
      <c r="S86" s="48"/>
      <c r="T86" s="48"/>
      <c r="U86" s="48"/>
      <c r="V86" s="422" t="str">
        <f t="shared" si="33"/>
        <v/>
      </c>
      <c r="W86" s="422" t="str">
        <f t="shared" si="34"/>
        <v/>
      </c>
      <c r="X86" s="422" t="str">
        <f t="shared" si="35"/>
        <v/>
      </c>
      <c r="Y86" s="422" t="str">
        <f t="shared" si="36"/>
        <v/>
      </c>
      <c r="Z86" s="422" t="str">
        <f t="shared" si="37"/>
        <v/>
      </c>
      <c r="AA86" s="426" t="str">
        <f t="shared" si="38"/>
        <v/>
      </c>
      <c r="AB86" s="460" t="str">
        <f t="shared" si="31"/>
        <v/>
      </c>
    </row>
    <row r="87" spans="2:28" ht="30.75" customHeight="1" thickBot="1" x14ac:dyDescent="0.25">
      <c r="B87" s="312" t="s">
        <v>675</v>
      </c>
      <c r="C87" s="561" t="str">
        <f>IF(N87="","",IF(様式一覧表!$D$5="","",様式一覧表!$D$5))</f>
        <v/>
      </c>
      <c r="D87" s="561" t="s">
        <v>303</v>
      </c>
      <c r="E87" s="562" t="s">
        <v>307</v>
      </c>
      <c r="F87" s="133"/>
      <c r="G87" s="201"/>
      <c r="H87" s="820"/>
      <c r="I87" s="670"/>
      <c r="J87" s="670"/>
      <c r="K87" s="671"/>
      <c r="L87" s="670"/>
      <c r="M87" s="670"/>
      <c r="N87" s="46"/>
      <c r="O87" s="46"/>
      <c r="P87" s="507"/>
      <c r="Q87" s="419" t="str">
        <f t="shared" si="32"/>
        <v/>
      </c>
      <c r="R87" s="49"/>
      <c r="S87" s="46"/>
      <c r="T87" s="46"/>
      <c r="U87" s="46"/>
      <c r="V87" s="423" t="str">
        <f t="shared" si="33"/>
        <v/>
      </c>
      <c r="W87" s="423" t="str">
        <f t="shared" si="34"/>
        <v/>
      </c>
      <c r="X87" s="423" t="str">
        <f t="shared" si="35"/>
        <v/>
      </c>
      <c r="Y87" s="423" t="str">
        <f t="shared" si="36"/>
        <v/>
      </c>
      <c r="Z87" s="423" t="str">
        <f t="shared" si="37"/>
        <v/>
      </c>
      <c r="AA87" s="427" t="str">
        <f t="shared" si="38"/>
        <v/>
      </c>
      <c r="AB87" s="461" t="str">
        <f t="shared" si="31"/>
        <v/>
      </c>
    </row>
    <row r="88" spans="2:28" ht="30.75" customHeight="1" thickTop="1" thickBot="1" x14ac:dyDescent="0.25">
      <c r="B88" s="366" t="s">
        <v>308</v>
      </c>
      <c r="C88" s="536"/>
      <c r="D88" s="536"/>
      <c r="E88" s="537"/>
      <c r="F88" s="537"/>
      <c r="G88" s="340"/>
      <c r="H88" s="340"/>
      <c r="I88" s="340"/>
      <c r="J88" s="579"/>
      <c r="K88" s="579"/>
      <c r="L88" s="579"/>
      <c r="M88" s="579"/>
      <c r="N88" s="341">
        <f>IF(SUM(N75:N87)&lt;&gt;0,SUM(N75:N87),0)</f>
        <v>0</v>
      </c>
      <c r="O88" s="341">
        <f>IF(SUM(O75:O87)&lt;&gt;0,SUM(O75:O87),0)</f>
        <v>0</v>
      </c>
      <c r="P88" s="342"/>
      <c r="Q88" s="420" t="str">
        <f t="shared" si="32"/>
        <v/>
      </c>
      <c r="R88" s="341" t="str">
        <f>IF(SUM(R75:R87)&lt;&gt;0,SUM(R75:R87),"")</f>
        <v/>
      </c>
      <c r="S88" s="341" t="str">
        <f t="shared" ref="S88:U88" si="39">IF(SUM(S75:S87)&lt;&gt;0,SUM(S75:S87),"")</f>
        <v/>
      </c>
      <c r="T88" s="341" t="str">
        <f t="shared" si="39"/>
        <v/>
      </c>
      <c r="U88" s="341" t="str">
        <f t="shared" si="39"/>
        <v/>
      </c>
      <c r="V88" s="420" t="str">
        <f t="shared" si="33"/>
        <v/>
      </c>
      <c r="W88" s="420" t="str">
        <f t="shared" si="34"/>
        <v/>
      </c>
      <c r="X88" s="420" t="str">
        <f t="shared" si="35"/>
        <v/>
      </c>
      <c r="Y88" s="420" t="str">
        <f t="shared" si="36"/>
        <v/>
      </c>
      <c r="Z88" s="420" t="str">
        <f t="shared" si="37"/>
        <v/>
      </c>
      <c r="AA88" s="428" t="str">
        <f t="shared" si="38"/>
        <v/>
      </c>
      <c r="AB88" s="462" t="e">
        <f t="shared" ref="AB88" si="40">O88-R88-S88-T88-U88</f>
        <v>#VALUE!</v>
      </c>
    </row>
    <row r="89" spans="2:28" ht="30.75" customHeight="1" x14ac:dyDescent="0.2">
      <c r="B89" s="574" t="s">
        <v>677</v>
      </c>
      <c r="C89" s="557" t="str">
        <f>IF(N89="","",IF(様式一覧表!$D$5="","",様式一覧表!$D$5))</f>
        <v/>
      </c>
      <c r="D89" s="566" t="s">
        <v>303</v>
      </c>
      <c r="E89" s="558" t="s">
        <v>304</v>
      </c>
      <c r="F89" s="365" t="s">
        <v>305</v>
      </c>
      <c r="G89" s="139" t="s">
        <v>306</v>
      </c>
      <c r="H89" s="139" t="s">
        <v>306</v>
      </c>
      <c r="I89" s="139" t="s">
        <v>306</v>
      </c>
      <c r="J89" s="139" t="s">
        <v>306</v>
      </c>
      <c r="K89" s="139" t="s">
        <v>306</v>
      </c>
      <c r="L89" s="139" t="s">
        <v>306</v>
      </c>
      <c r="M89" s="139" t="s">
        <v>306</v>
      </c>
      <c r="N89" s="44"/>
      <c r="O89" s="44"/>
      <c r="P89" s="139" t="s">
        <v>306</v>
      </c>
      <c r="Q89" s="421" t="str">
        <f t="shared" si="21"/>
        <v/>
      </c>
      <c r="R89" s="47"/>
      <c r="S89" s="47"/>
      <c r="T89" s="47"/>
      <c r="U89" s="47"/>
      <c r="V89" s="417" t="str">
        <f t="shared" si="22"/>
        <v/>
      </c>
      <c r="W89" s="417" t="str">
        <f t="shared" si="23"/>
        <v/>
      </c>
      <c r="X89" s="417" t="str">
        <f t="shared" si="24"/>
        <v/>
      </c>
      <c r="Y89" s="417" t="str">
        <f t="shared" si="25"/>
        <v/>
      </c>
      <c r="Z89" s="417" t="str">
        <f t="shared" si="26"/>
        <v/>
      </c>
      <c r="AA89" s="425" t="str">
        <f t="shared" si="27"/>
        <v/>
      </c>
      <c r="AB89" s="459" t="str">
        <f>IF(O89-R89-S89-T89-U89&lt;&gt;0,O89-R89-S89-T89-U89,"")</f>
        <v/>
      </c>
    </row>
    <row r="90" spans="2:28" ht="30.75" customHeight="1" x14ac:dyDescent="0.2">
      <c r="B90" s="575" t="s">
        <v>677</v>
      </c>
      <c r="C90" s="559" t="str">
        <f>IF(N90="","",IF(様式一覧表!$D$5="","",様式一覧表!$D$5))</f>
        <v/>
      </c>
      <c r="D90" s="567" t="s">
        <v>303</v>
      </c>
      <c r="E90" s="560" t="s">
        <v>307</v>
      </c>
      <c r="F90" s="132"/>
      <c r="G90" s="62"/>
      <c r="H90" s="819"/>
      <c r="I90" s="369"/>
      <c r="J90" s="369"/>
      <c r="K90" s="665"/>
      <c r="L90" s="369"/>
      <c r="M90" s="369"/>
      <c r="N90" s="45"/>
      <c r="O90" s="45"/>
      <c r="P90" s="672"/>
      <c r="Q90" s="418" t="str">
        <f t="shared" si="21"/>
        <v/>
      </c>
      <c r="R90" s="48"/>
      <c r="S90" s="48"/>
      <c r="T90" s="48"/>
      <c r="U90" s="48"/>
      <c r="V90" s="422" t="str">
        <f t="shared" si="22"/>
        <v/>
      </c>
      <c r="W90" s="422" t="str">
        <f t="shared" si="23"/>
        <v/>
      </c>
      <c r="X90" s="422" t="str">
        <f t="shared" si="24"/>
        <v/>
      </c>
      <c r="Y90" s="422" t="str">
        <f t="shared" si="25"/>
        <v/>
      </c>
      <c r="Z90" s="422" t="str">
        <f t="shared" si="26"/>
        <v/>
      </c>
      <c r="AA90" s="426" t="str">
        <f t="shared" si="27"/>
        <v/>
      </c>
      <c r="AB90" s="460" t="str">
        <f>IF(O90-R90-S90-T90-U90&lt;&gt;0,O90-R90-S90-T90-U90,"")</f>
        <v/>
      </c>
    </row>
    <row r="91" spans="2:28" ht="30.75" customHeight="1" x14ac:dyDescent="0.2">
      <c r="B91" s="575" t="s">
        <v>677</v>
      </c>
      <c r="C91" s="559" t="str">
        <f>IF(N91="","",IF(様式一覧表!$D$5="","",様式一覧表!$D$5))</f>
        <v/>
      </c>
      <c r="D91" s="567" t="s">
        <v>303</v>
      </c>
      <c r="E91" s="560" t="s">
        <v>307</v>
      </c>
      <c r="F91" s="132"/>
      <c r="G91" s="62"/>
      <c r="H91" s="819"/>
      <c r="I91" s="369"/>
      <c r="J91" s="369"/>
      <c r="K91" s="665"/>
      <c r="L91" s="369"/>
      <c r="M91" s="369"/>
      <c r="N91" s="45"/>
      <c r="O91" s="45"/>
      <c r="P91" s="672"/>
      <c r="Q91" s="418" t="str">
        <f t="shared" si="21"/>
        <v/>
      </c>
      <c r="R91" s="48"/>
      <c r="S91" s="48"/>
      <c r="T91" s="48"/>
      <c r="U91" s="48"/>
      <c r="V91" s="422" t="str">
        <f t="shared" si="22"/>
        <v/>
      </c>
      <c r="W91" s="422" t="str">
        <f t="shared" si="23"/>
        <v/>
      </c>
      <c r="X91" s="422" t="str">
        <f t="shared" si="24"/>
        <v/>
      </c>
      <c r="Y91" s="422" t="str">
        <f t="shared" si="25"/>
        <v/>
      </c>
      <c r="Z91" s="422" t="str">
        <f t="shared" si="26"/>
        <v/>
      </c>
      <c r="AA91" s="426" t="str">
        <f t="shared" si="27"/>
        <v/>
      </c>
      <c r="AB91" s="460" t="str">
        <f t="shared" ref="AB91:AB101" si="41">IF(O91-R91-S91-T91-U91&lt;&gt;0,O91-R91-S91-T91-U91,"")</f>
        <v/>
      </c>
    </row>
    <row r="92" spans="2:28" ht="30.75" customHeight="1" x14ac:dyDescent="0.2">
      <c r="B92" s="575" t="s">
        <v>677</v>
      </c>
      <c r="C92" s="559" t="str">
        <f>IF(N92="","",IF(様式一覧表!$D$5="","",様式一覧表!$D$5))</f>
        <v/>
      </c>
      <c r="D92" s="567" t="s">
        <v>303</v>
      </c>
      <c r="E92" s="560" t="s">
        <v>307</v>
      </c>
      <c r="F92" s="132"/>
      <c r="G92" s="62"/>
      <c r="H92" s="819"/>
      <c r="I92" s="369"/>
      <c r="J92" s="369"/>
      <c r="K92" s="665"/>
      <c r="L92" s="369"/>
      <c r="M92" s="369"/>
      <c r="N92" s="45"/>
      <c r="O92" s="45"/>
      <c r="P92" s="672"/>
      <c r="Q92" s="418" t="str">
        <f t="shared" si="21"/>
        <v/>
      </c>
      <c r="R92" s="48"/>
      <c r="S92" s="48"/>
      <c r="T92" s="48"/>
      <c r="U92" s="48"/>
      <c r="V92" s="422" t="str">
        <f t="shared" si="22"/>
        <v/>
      </c>
      <c r="W92" s="422" t="str">
        <f t="shared" si="23"/>
        <v/>
      </c>
      <c r="X92" s="422" t="str">
        <f t="shared" si="24"/>
        <v/>
      </c>
      <c r="Y92" s="422" t="str">
        <f t="shared" si="25"/>
        <v/>
      </c>
      <c r="Z92" s="422" t="str">
        <f t="shared" si="26"/>
        <v/>
      </c>
      <c r="AA92" s="426" t="str">
        <f t="shared" si="27"/>
        <v/>
      </c>
      <c r="AB92" s="460" t="str">
        <f t="shared" si="41"/>
        <v/>
      </c>
    </row>
    <row r="93" spans="2:28" ht="30.75" customHeight="1" x14ac:dyDescent="0.2">
      <c r="B93" s="575" t="s">
        <v>677</v>
      </c>
      <c r="C93" s="559" t="str">
        <f>IF(N93="","",IF(様式一覧表!$D$5="","",様式一覧表!$D$5))</f>
        <v/>
      </c>
      <c r="D93" s="567" t="s">
        <v>303</v>
      </c>
      <c r="E93" s="560" t="s">
        <v>307</v>
      </c>
      <c r="F93" s="132"/>
      <c r="G93" s="62"/>
      <c r="H93" s="819"/>
      <c r="I93" s="369"/>
      <c r="J93" s="369"/>
      <c r="K93" s="665"/>
      <c r="L93" s="369"/>
      <c r="M93" s="369"/>
      <c r="N93" s="45"/>
      <c r="O93" s="45"/>
      <c r="P93" s="672"/>
      <c r="Q93" s="418" t="str">
        <f t="shared" si="21"/>
        <v/>
      </c>
      <c r="R93" s="48"/>
      <c r="S93" s="48"/>
      <c r="T93" s="48"/>
      <c r="U93" s="48"/>
      <c r="V93" s="422" t="str">
        <f t="shared" si="22"/>
        <v/>
      </c>
      <c r="W93" s="422" t="str">
        <f t="shared" si="23"/>
        <v/>
      </c>
      <c r="X93" s="422" t="str">
        <f t="shared" si="24"/>
        <v/>
      </c>
      <c r="Y93" s="422" t="str">
        <f t="shared" si="25"/>
        <v/>
      </c>
      <c r="Z93" s="422" t="str">
        <f t="shared" si="26"/>
        <v/>
      </c>
      <c r="AA93" s="426" t="str">
        <f t="shared" si="27"/>
        <v/>
      </c>
      <c r="AB93" s="460" t="str">
        <f t="shared" si="41"/>
        <v/>
      </c>
    </row>
    <row r="94" spans="2:28" ht="30.75" customHeight="1" x14ac:dyDescent="0.2">
      <c r="B94" s="575" t="s">
        <v>677</v>
      </c>
      <c r="C94" s="559" t="str">
        <f>IF(N94="","",IF(様式一覧表!$D$5="","",様式一覧表!$D$5))</f>
        <v/>
      </c>
      <c r="D94" s="567" t="s">
        <v>303</v>
      </c>
      <c r="E94" s="560" t="s">
        <v>307</v>
      </c>
      <c r="F94" s="132"/>
      <c r="G94" s="62"/>
      <c r="H94" s="819"/>
      <c r="I94" s="369"/>
      <c r="J94" s="369"/>
      <c r="K94" s="665"/>
      <c r="L94" s="369"/>
      <c r="M94" s="369"/>
      <c r="N94" s="45"/>
      <c r="O94" s="45"/>
      <c r="P94" s="672"/>
      <c r="Q94" s="418" t="str">
        <f t="shared" si="21"/>
        <v/>
      </c>
      <c r="R94" s="48"/>
      <c r="S94" s="48"/>
      <c r="T94" s="48"/>
      <c r="U94" s="48"/>
      <c r="V94" s="422" t="str">
        <f t="shared" si="22"/>
        <v/>
      </c>
      <c r="W94" s="422" t="str">
        <f t="shared" si="23"/>
        <v/>
      </c>
      <c r="X94" s="422" t="str">
        <f t="shared" si="24"/>
        <v/>
      </c>
      <c r="Y94" s="422" t="str">
        <f t="shared" si="25"/>
        <v/>
      </c>
      <c r="Z94" s="422" t="str">
        <f t="shared" si="26"/>
        <v/>
      </c>
      <c r="AA94" s="426" t="str">
        <f t="shared" si="27"/>
        <v/>
      </c>
      <c r="AB94" s="460" t="str">
        <f t="shared" si="41"/>
        <v/>
      </c>
    </row>
    <row r="95" spans="2:28" ht="30.75" customHeight="1" x14ac:dyDescent="0.2">
      <c r="B95" s="575" t="s">
        <v>677</v>
      </c>
      <c r="C95" s="559" t="str">
        <f>IF(N95="","",IF(様式一覧表!$D$5="","",様式一覧表!$D$5))</f>
        <v/>
      </c>
      <c r="D95" s="567" t="s">
        <v>303</v>
      </c>
      <c r="E95" s="560" t="s">
        <v>307</v>
      </c>
      <c r="F95" s="132"/>
      <c r="G95" s="62"/>
      <c r="H95" s="819"/>
      <c r="I95" s="369"/>
      <c r="J95" s="369"/>
      <c r="K95" s="665"/>
      <c r="L95" s="369"/>
      <c r="M95" s="369"/>
      <c r="N95" s="45"/>
      <c r="O95" s="45"/>
      <c r="P95" s="672"/>
      <c r="Q95" s="418" t="str">
        <f t="shared" si="21"/>
        <v/>
      </c>
      <c r="R95" s="45"/>
      <c r="S95" s="45"/>
      <c r="T95" s="45"/>
      <c r="U95" s="45"/>
      <c r="V95" s="422" t="str">
        <f t="shared" si="22"/>
        <v/>
      </c>
      <c r="W95" s="422" t="str">
        <f t="shared" si="23"/>
        <v/>
      </c>
      <c r="X95" s="422" t="str">
        <f t="shared" si="24"/>
        <v/>
      </c>
      <c r="Y95" s="422" t="str">
        <f t="shared" si="25"/>
        <v/>
      </c>
      <c r="Z95" s="422" t="str">
        <f t="shared" si="26"/>
        <v/>
      </c>
      <c r="AA95" s="426" t="str">
        <f t="shared" si="27"/>
        <v/>
      </c>
      <c r="AB95" s="460" t="str">
        <f t="shared" si="41"/>
        <v/>
      </c>
    </row>
    <row r="96" spans="2:28" ht="30.75" customHeight="1" x14ac:dyDescent="0.2">
      <c r="B96" s="575" t="s">
        <v>677</v>
      </c>
      <c r="C96" s="559" t="str">
        <f>IF(N96="","",IF(様式一覧表!$D$5="","",様式一覧表!$D$5))</f>
        <v/>
      </c>
      <c r="D96" s="567" t="s">
        <v>303</v>
      </c>
      <c r="E96" s="560" t="s">
        <v>307</v>
      </c>
      <c r="F96" s="132"/>
      <c r="G96" s="62"/>
      <c r="H96" s="819"/>
      <c r="I96" s="369"/>
      <c r="J96" s="369"/>
      <c r="K96" s="665"/>
      <c r="L96" s="369"/>
      <c r="M96" s="369"/>
      <c r="N96" s="45"/>
      <c r="O96" s="45"/>
      <c r="P96" s="672"/>
      <c r="Q96" s="418" t="str">
        <f t="shared" si="21"/>
        <v/>
      </c>
      <c r="R96" s="45"/>
      <c r="S96" s="45"/>
      <c r="T96" s="45"/>
      <c r="U96" s="45"/>
      <c r="V96" s="422" t="str">
        <f t="shared" si="22"/>
        <v/>
      </c>
      <c r="W96" s="422" t="str">
        <f t="shared" si="23"/>
        <v/>
      </c>
      <c r="X96" s="422" t="str">
        <f t="shared" si="24"/>
        <v/>
      </c>
      <c r="Y96" s="422" t="str">
        <f t="shared" si="25"/>
        <v/>
      </c>
      <c r="Z96" s="422" t="str">
        <f t="shared" si="26"/>
        <v/>
      </c>
      <c r="AA96" s="426" t="str">
        <f t="shared" si="27"/>
        <v/>
      </c>
      <c r="AB96" s="460" t="str">
        <f t="shared" si="41"/>
        <v/>
      </c>
    </row>
    <row r="97" spans="2:28" ht="30.75" customHeight="1" x14ac:dyDescent="0.2">
      <c r="B97" s="575" t="s">
        <v>677</v>
      </c>
      <c r="C97" s="559" t="str">
        <f>IF(N97="","",IF(様式一覧表!$D$5="","",様式一覧表!$D$5))</f>
        <v/>
      </c>
      <c r="D97" s="567" t="s">
        <v>303</v>
      </c>
      <c r="E97" s="560" t="s">
        <v>307</v>
      </c>
      <c r="F97" s="132"/>
      <c r="G97" s="62"/>
      <c r="H97" s="819"/>
      <c r="I97" s="369"/>
      <c r="J97" s="369"/>
      <c r="K97" s="665"/>
      <c r="L97" s="369"/>
      <c r="M97" s="369"/>
      <c r="N97" s="45"/>
      <c r="O97" s="45"/>
      <c r="P97" s="672"/>
      <c r="Q97" s="418" t="str">
        <f t="shared" si="21"/>
        <v/>
      </c>
      <c r="R97" s="45"/>
      <c r="S97" s="45"/>
      <c r="T97" s="45"/>
      <c r="U97" s="45"/>
      <c r="V97" s="422" t="str">
        <f t="shared" si="22"/>
        <v/>
      </c>
      <c r="W97" s="422" t="str">
        <f t="shared" si="23"/>
        <v/>
      </c>
      <c r="X97" s="422" t="str">
        <f t="shared" si="24"/>
        <v/>
      </c>
      <c r="Y97" s="422" t="str">
        <f t="shared" si="25"/>
        <v/>
      </c>
      <c r="Z97" s="422" t="str">
        <f t="shared" si="26"/>
        <v/>
      </c>
      <c r="AA97" s="426" t="str">
        <f t="shared" si="27"/>
        <v/>
      </c>
      <c r="AB97" s="460" t="str">
        <f t="shared" si="41"/>
        <v/>
      </c>
    </row>
    <row r="98" spans="2:28" ht="30.75" customHeight="1" x14ac:dyDescent="0.2">
      <c r="B98" s="575" t="s">
        <v>677</v>
      </c>
      <c r="C98" s="559" t="str">
        <f>IF(N98="","",IF(様式一覧表!$D$5="","",様式一覧表!$D$5))</f>
        <v/>
      </c>
      <c r="D98" s="567" t="s">
        <v>303</v>
      </c>
      <c r="E98" s="560" t="s">
        <v>307</v>
      </c>
      <c r="F98" s="132"/>
      <c r="G98" s="62"/>
      <c r="H98" s="819"/>
      <c r="I98" s="369"/>
      <c r="J98" s="369"/>
      <c r="K98" s="665"/>
      <c r="L98" s="369"/>
      <c r="M98" s="369"/>
      <c r="N98" s="45"/>
      <c r="O98" s="45"/>
      <c r="P98" s="672"/>
      <c r="Q98" s="418" t="str">
        <f t="shared" si="21"/>
        <v/>
      </c>
      <c r="R98" s="48"/>
      <c r="S98" s="48"/>
      <c r="T98" s="48"/>
      <c r="U98" s="48"/>
      <c r="V98" s="422" t="str">
        <f t="shared" si="22"/>
        <v/>
      </c>
      <c r="W98" s="422" t="str">
        <f t="shared" si="23"/>
        <v/>
      </c>
      <c r="X98" s="422" t="str">
        <f t="shared" si="24"/>
        <v/>
      </c>
      <c r="Y98" s="422" t="str">
        <f t="shared" si="25"/>
        <v/>
      </c>
      <c r="Z98" s="422" t="str">
        <f t="shared" si="26"/>
        <v/>
      </c>
      <c r="AA98" s="426" t="str">
        <f t="shared" si="27"/>
        <v/>
      </c>
      <c r="AB98" s="460" t="str">
        <f t="shared" si="41"/>
        <v/>
      </c>
    </row>
    <row r="99" spans="2:28" ht="30.75" customHeight="1" x14ac:dyDescent="0.2">
      <c r="B99" s="575" t="s">
        <v>677</v>
      </c>
      <c r="C99" s="559" t="str">
        <f>IF(N99="","",IF(様式一覧表!$D$5="","",様式一覧表!$D$5))</f>
        <v/>
      </c>
      <c r="D99" s="567" t="s">
        <v>303</v>
      </c>
      <c r="E99" s="560" t="s">
        <v>307</v>
      </c>
      <c r="F99" s="132"/>
      <c r="G99" s="62"/>
      <c r="H99" s="819"/>
      <c r="I99" s="369"/>
      <c r="J99" s="369"/>
      <c r="K99" s="665"/>
      <c r="L99" s="369"/>
      <c r="M99" s="369"/>
      <c r="N99" s="45"/>
      <c r="O99" s="45"/>
      <c r="P99" s="672"/>
      <c r="Q99" s="418" t="str">
        <f t="shared" si="21"/>
        <v/>
      </c>
      <c r="R99" s="48"/>
      <c r="S99" s="48"/>
      <c r="T99" s="48"/>
      <c r="U99" s="48"/>
      <c r="V99" s="422" t="str">
        <f t="shared" si="22"/>
        <v/>
      </c>
      <c r="W99" s="422" t="str">
        <f t="shared" si="23"/>
        <v/>
      </c>
      <c r="X99" s="422" t="str">
        <f t="shared" si="24"/>
        <v/>
      </c>
      <c r="Y99" s="422" t="str">
        <f t="shared" si="25"/>
        <v/>
      </c>
      <c r="Z99" s="422" t="str">
        <f t="shared" si="26"/>
        <v/>
      </c>
      <c r="AA99" s="426" t="str">
        <f t="shared" si="27"/>
        <v/>
      </c>
      <c r="AB99" s="460" t="str">
        <f t="shared" si="41"/>
        <v/>
      </c>
    </row>
    <row r="100" spans="2:28" ht="30.75" customHeight="1" x14ac:dyDescent="0.2">
      <c r="B100" s="575" t="s">
        <v>677</v>
      </c>
      <c r="C100" s="559" t="str">
        <f>IF(N100="","",IF(様式一覧表!$D$5="","",様式一覧表!$D$5))</f>
        <v/>
      </c>
      <c r="D100" s="567" t="s">
        <v>303</v>
      </c>
      <c r="E100" s="560" t="s">
        <v>307</v>
      </c>
      <c r="F100" s="132"/>
      <c r="G100" s="62"/>
      <c r="H100" s="819"/>
      <c r="I100" s="369"/>
      <c r="J100" s="369"/>
      <c r="K100" s="665"/>
      <c r="L100" s="369"/>
      <c r="M100" s="369"/>
      <c r="N100" s="45"/>
      <c r="O100" s="45"/>
      <c r="P100" s="672"/>
      <c r="Q100" s="418" t="str">
        <f t="shared" si="21"/>
        <v/>
      </c>
      <c r="R100" s="48"/>
      <c r="S100" s="48"/>
      <c r="T100" s="48"/>
      <c r="U100" s="48"/>
      <c r="V100" s="422" t="str">
        <f t="shared" si="22"/>
        <v/>
      </c>
      <c r="W100" s="422" t="str">
        <f t="shared" si="23"/>
        <v/>
      </c>
      <c r="X100" s="422" t="str">
        <f t="shared" si="24"/>
        <v/>
      </c>
      <c r="Y100" s="422" t="str">
        <f t="shared" si="25"/>
        <v/>
      </c>
      <c r="Z100" s="422" t="str">
        <f t="shared" si="26"/>
        <v/>
      </c>
      <c r="AA100" s="426" t="str">
        <f t="shared" si="27"/>
        <v/>
      </c>
      <c r="AB100" s="460" t="str">
        <f t="shared" si="41"/>
        <v/>
      </c>
    </row>
    <row r="101" spans="2:28" ht="30.75" customHeight="1" thickBot="1" x14ac:dyDescent="0.25">
      <c r="B101" s="381" t="s">
        <v>677</v>
      </c>
      <c r="C101" s="561" t="str">
        <f>IF(N101="","",IF(様式一覧表!$D$5="","",様式一覧表!$D$5))</f>
        <v/>
      </c>
      <c r="D101" s="568" t="s">
        <v>303</v>
      </c>
      <c r="E101" s="562" t="s">
        <v>307</v>
      </c>
      <c r="F101" s="133"/>
      <c r="G101" s="201"/>
      <c r="H101" s="820"/>
      <c r="I101" s="670"/>
      <c r="J101" s="670"/>
      <c r="K101" s="671"/>
      <c r="L101" s="670"/>
      <c r="M101" s="670"/>
      <c r="N101" s="46"/>
      <c r="O101" s="46"/>
      <c r="P101" s="507"/>
      <c r="Q101" s="419" t="str">
        <f t="shared" si="21"/>
        <v/>
      </c>
      <c r="R101" s="49"/>
      <c r="S101" s="46"/>
      <c r="T101" s="46"/>
      <c r="U101" s="46"/>
      <c r="V101" s="423" t="str">
        <f t="shared" si="22"/>
        <v/>
      </c>
      <c r="W101" s="423" t="str">
        <f t="shared" si="23"/>
        <v/>
      </c>
      <c r="X101" s="423" t="str">
        <f t="shared" si="24"/>
        <v/>
      </c>
      <c r="Y101" s="423" t="str">
        <f t="shared" si="25"/>
        <v/>
      </c>
      <c r="Z101" s="423" t="str">
        <f t="shared" si="26"/>
        <v/>
      </c>
      <c r="AA101" s="427" t="str">
        <f t="shared" si="27"/>
        <v/>
      </c>
      <c r="AB101" s="461" t="str">
        <f t="shared" si="41"/>
        <v/>
      </c>
    </row>
    <row r="102" spans="2:28" ht="30.75" customHeight="1" thickTop="1" thickBot="1" x14ac:dyDescent="0.25">
      <c r="B102" s="366" t="s">
        <v>308</v>
      </c>
      <c r="C102" s="536"/>
      <c r="D102" s="536"/>
      <c r="E102" s="537"/>
      <c r="F102" s="537"/>
      <c r="G102" s="340"/>
      <c r="H102" s="340"/>
      <c r="I102" s="340"/>
      <c r="J102" s="579"/>
      <c r="K102" s="579"/>
      <c r="L102" s="579"/>
      <c r="M102" s="579"/>
      <c r="N102" s="341">
        <f>IF(SUM(N89:N101)&lt;&gt;0,SUM(N89:N101),0)</f>
        <v>0</v>
      </c>
      <c r="O102" s="341">
        <f>IF(SUM(O89:O101)&lt;&gt;0,SUM(O89:O101),0)</f>
        <v>0</v>
      </c>
      <c r="P102" s="342"/>
      <c r="Q102" s="420" t="str">
        <f t="shared" si="21"/>
        <v/>
      </c>
      <c r="R102" s="341" t="str">
        <f>IF(SUM(R89:R101)&lt;&gt;0,SUM(R89:R101),"")</f>
        <v/>
      </c>
      <c r="S102" s="341" t="str">
        <f t="shared" ref="S102" si="42">IF(SUM(S89:S101)&lt;&gt;0,SUM(S89:S101),"")</f>
        <v/>
      </c>
      <c r="T102" s="341" t="str">
        <f t="shared" ref="T102" si="43">IF(SUM(T89:T101)&lt;&gt;0,SUM(T89:T101),"")</f>
        <v/>
      </c>
      <c r="U102" s="341" t="str">
        <f t="shared" ref="U102" si="44">IF(SUM(U89:U101)&lt;&gt;0,SUM(U89:U101),"")</f>
        <v/>
      </c>
      <c r="V102" s="420" t="str">
        <f t="shared" si="22"/>
        <v/>
      </c>
      <c r="W102" s="420" t="str">
        <f t="shared" si="23"/>
        <v/>
      </c>
      <c r="X102" s="420" t="str">
        <f t="shared" si="24"/>
        <v/>
      </c>
      <c r="Y102" s="420" t="str">
        <f t="shared" si="25"/>
        <v/>
      </c>
      <c r="Z102" s="420" t="str">
        <f t="shared" si="26"/>
        <v/>
      </c>
      <c r="AA102" s="428" t="str">
        <f t="shared" si="27"/>
        <v/>
      </c>
      <c r="AB102" s="462" t="e">
        <f>O102-R102-S102-T102-U102</f>
        <v>#VALUE!</v>
      </c>
    </row>
  </sheetData>
  <mergeCells count="4">
    <mergeCell ref="B17:AB17"/>
    <mergeCell ref="B6:AB6"/>
    <mergeCell ref="B12:Z12"/>
    <mergeCell ref="D4:F4"/>
  </mergeCells>
  <phoneticPr fontId="16"/>
  <dataValidations count="1">
    <dataValidation type="list" allowBlank="1" showInputMessage="1" showErrorMessage="1" sqref="F48:F59 F34:F45 F62:F73 F20:F31 F76:F87 F90:F101" xr:uid="{00000000-0002-0000-0700-000000000000}">
      <formula1>"商社, 産業上の使用者"</formula1>
    </dataValidation>
  </dataValidations>
  <printOptions horizontalCentered="1"/>
  <pageMargins left="0.23622047244094491" right="0.23622047244094491" top="0.55118110236220474" bottom="0.55118110236220474" header="0.31496062992125984" footer="0.31496062992125984"/>
  <pageSetup paperSize="9" scale="33" fitToHeight="0" orientation="landscape" r:id="rId1"/>
  <headerFooter>
    <oddHeader xml:space="preserve">&amp;R&amp;U開示版・非開示版&amp;U
※上記いずれかに丸をつけてください。
</oddHeader>
  </headerFooter>
  <rowBreaks count="2" manualBreakCount="2">
    <brk id="32" max="23" man="1"/>
    <brk id="60" max="23" man="1"/>
  </rowBreaks>
  <extLst>
    <ext xmlns:x14="http://schemas.microsoft.com/office/spreadsheetml/2009/9/main" uri="{CCE6A557-97BC-4b89-ADB6-D9C93CAAB3DF}">
      <x14:dataValidations xmlns:xm="http://schemas.microsoft.com/office/excel/2006/main" count="7">
        <x14:dataValidation type="list" allowBlank="1" showInputMessage="1" showErrorMessage="1" xr:uid="{EE9CCFDD-E140-4C1E-899C-2257751BC1FF}">
          <x14:formula1>
            <xm:f>コード!$B$9:$B$27</xm:f>
          </x14:formula1>
          <xm:sqref>I76:I87 I20:I31 I34:I45 I48:I59 I62:I73 I90:I101</xm:sqref>
        </x14:dataValidation>
        <x14:dataValidation type="list" allowBlank="1" showInputMessage="1" showErrorMessage="1" xr:uid="{1246CCC1-FBDE-4954-B89A-DB912A8DAC15}">
          <x14:formula1>
            <xm:f>コード!$B$5:$B$6</xm:f>
          </x14:formula1>
          <xm:sqref>M76:M87 M34:M45 M48:M59 M62:M73 M20:M31 M90:M101</xm:sqref>
        </x14:dataValidation>
        <x14:dataValidation type="list" allowBlank="1" showInputMessage="1" showErrorMessage="1" xr:uid="{890C4FF2-F5C9-4CEB-9FC2-2C3861B89229}">
          <x14:formula1>
            <xm:f>コード!$B$108:$B$111</xm:f>
          </x14:formula1>
          <xm:sqref>G76:G87 G62:G73 G20:G31 G34:G45 G48:G59 G90:G101</xm:sqref>
        </x14:dataValidation>
        <x14:dataValidation type="list" allowBlank="1" showInputMessage="1" showErrorMessage="1" xr:uid="{13982E40-7ADA-494B-A3D7-F6BFA5B489C1}">
          <x14:formula1>
            <xm:f>コード!$B$73:$B$75</xm:f>
          </x14:formula1>
          <xm:sqref>J20:J31 J34:J45 J48:J59 J62:J73 J76:J87 J90:J101</xm:sqref>
        </x14:dataValidation>
        <x14:dataValidation type="list" allowBlank="1" showInputMessage="1" showErrorMessage="1" xr:uid="{72F62820-3D6E-4195-AAD2-5BBF79A685A6}">
          <x14:formula1>
            <xm:f>コード!$B$102:$B$104</xm:f>
          </x14:formula1>
          <xm:sqref>P20:P31 P34:P45 P48:P59 P62:P73 P76:P87 P90:P101</xm:sqref>
        </x14:dataValidation>
        <x14:dataValidation type="list" allowBlank="1" showInputMessage="1" showErrorMessage="1" xr:uid="{9F8BB2AD-E1F5-4F4A-8A7C-F8799A563AC1}">
          <x14:formula1>
            <xm:f>コード!$B$231:$B$233</xm:f>
          </x14:formula1>
          <xm:sqref>K20:K31 K34:K45 K48:K59 K62:K73 K76:K87 K90:K101</xm:sqref>
        </x14:dataValidation>
        <x14:dataValidation type="list" allowBlank="1" showInputMessage="1" showErrorMessage="1" xr:uid="{EEC4040E-D3AF-4011-87A6-C7788A76242D}">
          <x14:formula1>
            <xm:f>コード!$B$236:$B$237</xm:f>
          </x14:formula1>
          <xm:sqref>L20:L31 L34:L45 L48:L59 L62:L73 L76:L87 L90:L101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6ad9e616c88bc0b0ee9541f46c09ec66">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cbf065df816a7f0585fa05b46fcd7624"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eccc1d7-25c9-4b28-bd43-cceccbc5b348">
      <Terms xmlns="http://schemas.microsoft.com/office/infopath/2007/PartnerControls"/>
    </lcf76f155ced4ddcb4097134ff3c332f>
    <TaxCatchAll xmlns="b5471033-25ca-41e4-b4f9-0c69817a7d90" xsi:nil="true"/>
    <_Flow_SignoffStatus xmlns="7eccc1d7-25c9-4b28-bd43-cceccbc5b348" xsi:nil="true"/>
  </documentManagement>
</p:properties>
</file>

<file path=customXml/itemProps1.xml><?xml version="1.0" encoding="utf-8"?>
<ds:datastoreItem xmlns:ds="http://schemas.openxmlformats.org/officeDocument/2006/customXml" ds:itemID="{AAB19367-E8B0-45AC-B865-D9DB325000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ccc1d7-25c9-4b28-bd43-cceccbc5b348"/>
    <ds:schemaRef ds:uri="9dee86d8-d636-4ae8-976e-78969faa5dec"/>
    <ds:schemaRef ds:uri="b5471033-25ca-41e4-b4f9-0c69817a7d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273ADAF-B012-4D62-A0FE-B97D6223DD64}">
  <ds:schemaRefs>
    <ds:schemaRef ds:uri="http://schemas.microsoft.com/sharepoint/v3/contenttype/forms"/>
  </ds:schemaRefs>
</ds:datastoreItem>
</file>

<file path=customXml/itemProps3.xml><?xml version="1.0" encoding="utf-8"?>
<ds:datastoreItem xmlns:ds="http://schemas.openxmlformats.org/officeDocument/2006/customXml" ds:itemID="{0349261B-37D0-4011-B159-BD22BFCBFDFE}">
  <ds:schemaRefs>
    <ds:schemaRef ds:uri="b5471033-25ca-41e4-b4f9-0c69817a7d90"/>
    <ds:schemaRef ds:uri="http://purl.org/dc/elements/1.1/"/>
    <ds:schemaRef ds:uri="http://purl.org/dc/terms/"/>
    <ds:schemaRef ds:uri="http://schemas.openxmlformats.org/package/2006/metadata/core-properties"/>
    <ds:schemaRef ds:uri="http://schemas.microsoft.com/office/2006/documentManagement/types"/>
    <ds:schemaRef ds:uri="7eccc1d7-25c9-4b28-bd43-cceccbc5b348"/>
    <ds:schemaRef ds:uri="http://purl.org/dc/dcmitype/"/>
    <ds:schemaRef ds:uri="http://schemas.microsoft.com/office/infopath/2007/PartnerControls"/>
    <ds:schemaRef ds:uri="9dee86d8-d636-4ae8-976e-78969faa5dec"/>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2024-04-17T04:17:35Z</dcterms:modified>
  <dc:description/>
  <cp:keywords/>
  <dc:subject/>
  <dc:title/>
  <cp:lastModifiedBy/>
  <dcterms:created xsi:type="dcterms:W3CDTF">2024-04-16T06:17:40Z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y fmtid="{D5CDD505-2E9C-101B-9397-08002B2CF9AE}" pid="3" name="MediaServiceImageTags">
    <vt:lpwstr/>
  </property>
</Properties>
</file>